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D0B3" lockStructure="1"/>
  <bookViews>
    <workbookView xWindow="-405" yWindow="0" windowWidth="15195" windowHeight="8700" firstSheet="3" activeTab="3"/>
  </bookViews>
  <sheets>
    <sheet name="Annex 3b RCH II Workplan" sheetId="2" state="hidden" r:id="rId1"/>
    <sheet name="Revised FMR  (CONSOLIDATED)" sheetId="3" state="hidden" r:id="rId2"/>
    <sheet name="NRHM Budget 2013-14" sheetId="1" state="hidden" r:id="rId3"/>
    <sheet name="NRHM State budget sheet 2013-14" sheetId="8" r:id="rId4"/>
    <sheet name="State Budget Summary" sheetId="10" r:id="rId5"/>
    <sheet name="Headwise budget 2013-14" sheetId="11" r:id="rId6"/>
    <sheet name="Headwise Summary" sheetId="13" r:id="rId7"/>
  </sheets>
  <definedNames>
    <definedName name="_Fill" localSheetId="5" hidden="1">#REF!</definedName>
    <definedName name="_Fill" localSheetId="3" hidden="1">#REF!</definedName>
    <definedName name="_Fill" localSheetId="1" hidden="1">#REF!</definedName>
    <definedName name="_Fill" hidden="1">#REF!</definedName>
    <definedName name="_xlnm._FilterDatabase" localSheetId="5" hidden="1">'Headwise budget 2013-14'!$D$1:$D$4159</definedName>
    <definedName name="_xlnm._FilterDatabase" localSheetId="3" hidden="1">'NRHM State budget sheet 2013-14'!$A$1:$A$980</definedName>
    <definedName name="_GoBack" localSheetId="5">'Headwise budget 2013-14'!$D$630</definedName>
    <definedName name="_Key1" localSheetId="5" hidden="1">#REF!</definedName>
    <definedName name="_Key1" localSheetId="3" hidden="1">#REF!</definedName>
    <definedName name="_Key1" localSheetId="1" hidden="1">#REF!</definedName>
    <definedName name="_Key1" hidden="1">#REF!</definedName>
    <definedName name="_Sort" localSheetId="5" hidden="1">#REF!</definedName>
    <definedName name="_Sort" localSheetId="3" hidden="1">#REF!</definedName>
    <definedName name="_Sort" hidden="1">#REF!</definedName>
    <definedName name="data" localSheetId="5">#REF!</definedName>
    <definedName name="data" localSheetId="3">#REF!</definedName>
    <definedName name="data">#REF!</definedName>
    <definedName name="_xlnm.Database" localSheetId="5">#REF!</definedName>
    <definedName name="_xlnm.Database" localSheetId="3">#REF!</definedName>
    <definedName name="_xlnm.Database">#REF!</definedName>
    <definedName name="_xlnm.Print_Area" localSheetId="0">'Annex 3b RCH II Workplan'!$B$1:$G$254</definedName>
    <definedName name="_xlnm.Print_Area" localSheetId="2">'NRHM Budget 2013-14'!$A$2:$AA$254</definedName>
    <definedName name="_xlnm.Print_Area" localSheetId="1">'Revised FMR  (CONSOLIDATED)'!$A$1:$P$388</definedName>
    <definedName name="_xlnm.Print_Titles" localSheetId="0">'Annex 3b RCH II Workplan'!$1:$4</definedName>
    <definedName name="_xlnm.Print_Titles" localSheetId="5">'Headwise budget 2013-14'!$2:$2</definedName>
    <definedName name="_xlnm.Print_Titles" localSheetId="6">'Headwise Summary'!$2:$2</definedName>
    <definedName name="_xlnm.Print_Titles" localSheetId="2">'NRHM Budget 2013-14'!$A:$B,'NRHM Budget 2013-14'!$2:$6</definedName>
    <definedName name="_xlnm.Print_Titles" localSheetId="3">'NRHM State budget sheet 2013-14'!$A:$B,'NRHM State budget sheet 2013-14'!$4:$6</definedName>
    <definedName name="_xlnm.Print_Titles" localSheetId="1">'Revised FMR  (CONSOLIDATED)'!$A$8:$IV$12</definedName>
    <definedName name="_xlnm.Print_Titles" localSheetId="4">'State Budget Summary'!$4:$6</definedName>
  </definedNames>
  <calcPr calcId="144525"/>
</workbook>
</file>

<file path=xl/calcChain.xml><?xml version="1.0" encoding="utf-8"?>
<calcChain xmlns="http://schemas.openxmlformats.org/spreadsheetml/2006/main">
  <c r="F666" i="8" l="1"/>
  <c r="G15" i="8"/>
  <c r="H15" i="8"/>
  <c r="H6" i="10"/>
  <c r="E6" i="10"/>
  <c r="L8" i="10"/>
  <c r="M8" i="10"/>
  <c r="N8" i="10"/>
  <c r="O8" i="10"/>
  <c r="P8" i="10"/>
  <c r="Q8" i="10"/>
  <c r="R8" i="10"/>
  <c r="S8" i="10"/>
  <c r="T8" i="10"/>
  <c r="U8" i="10"/>
  <c r="V8" i="10"/>
  <c r="W8" i="10"/>
  <c r="X8" i="10"/>
  <c r="Y8" i="10"/>
  <c r="Z8" i="10"/>
  <c r="AA8" i="10"/>
  <c r="AB8" i="10"/>
  <c r="AC8" i="10"/>
  <c r="AD8" i="10"/>
  <c r="AE8" i="10"/>
  <c r="D9" i="10"/>
  <c r="E9" i="10"/>
  <c r="G9" i="10"/>
  <c r="H9" i="10"/>
  <c r="J9" i="10"/>
  <c r="K9" i="10"/>
  <c r="L9" i="10"/>
  <c r="M9" i="10"/>
  <c r="N9" i="10"/>
  <c r="O9" i="10"/>
  <c r="P9" i="10"/>
  <c r="Q9" i="10"/>
  <c r="R9" i="10"/>
  <c r="S9" i="10"/>
  <c r="T9" i="10"/>
  <c r="U9" i="10"/>
  <c r="V9" i="10"/>
  <c r="W9" i="10"/>
  <c r="X9" i="10"/>
  <c r="Y9" i="10"/>
  <c r="Z9" i="10"/>
  <c r="AA9" i="10"/>
  <c r="AB9" i="10"/>
  <c r="AC9" i="10"/>
  <c r="AD9" i="10"/>
  <c r="AE9" i="10"/>
  <c r="D10" i="10"/>
  <c r="E10" i="10"/>
  <c r="G10" i="10"/>
  <c r="H10" i="10"/>
  <c r="J10" i="10"/>
  <c r="K10" i="10"/>
  <c r="L10" i="10"/>
  <c r="M10" i="10"/>
  <c r="N10" i="10"/>
  <c r="O10" i="10"/>
  <c r="P10" i="10"/>
  <c r="Q10" i="10"/>
  <c r="R10" i="10"/>
  <c r="S10" i="10"/>
  <c r="T10" i="10"/>
  <c r="U10" i="10"/>
  <c r="V10" i="10"/>
  <c r="W10" i="10"/>
  <c r="X10" i="10"/>
  <c r="Y10" i="10"/>
  <c r="Z10" i="10"/>
  <c r="AA10" i="10"/>
  <c r="AB10" i="10"/>
  <c r="AC10" i="10"/>
  <c r="AD10" i="10"/>
  <c r="AE10" i="10"/>
  <c r="D11" i="10"/>
  <c r="E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D12" i="10"/>
  <c r="E12" i="10"/>
  <c r="G12" i="10"/>
  <c r="H12" i="10"/>
  <c r="J12" i="10"/>
  <c r="K12" i="10"/>
  <c r="L12" i="10"/>
  <c r="M12" i="10"/>
  <c r="N12" i="10"/>
  <c r="O12" i="10"/>
  <c r="P12" i="10"/>
  <c r="Q12" i="10"/>
  <c r="R12" i="10"/>
  <c r="S12" i="10"/>
  <c r="T12" i="10"/>
  <c r="U12" i="10"/>
  <c r="V12" i="10"/>
  <c r="W12" i="10"/>
  <c r="X12" i="10"/>
  <c r="Y12" i="10"/>
  <c r="Z12" i="10"/>
  <c r="AA12" i="10"/>
  <c r="AB12" i="10"/>
  <c r="AC12" i="10"/>
  <c r="AD12" i="10"/>
  <c r="AE12" i="10"/>
  <c r="D13" i="10"/>
  <c r="E13" i="10"/>
  <c r="G13" i="10"/>
  <c r="H13" i="10"/>
  <c r="J13" i="10"/>
  <c r="K13" i="10"/>
  <c r="L13" i="10"/>
  <c r="M13" i="10"/>
  <c r="N13" i="10"/>
  <c r="O13" i="10"/>
  <c r="P13" i="10"/>
  <c r="Q13" i="10"/>
  <c r="R13" i="10"/>
  <c r="S13" i="10"/>
  <c r="T13" i="10"/>
  <c r="U13" i="10"/>
  <c r="V13" i="10"/>
  <c r="W13" i="10"/>
  <c r="X13" i="10"/>
  <c r="Y13" i="10"/>
  <c r="Z13" i="10"/>
  <c r="AA13" i="10"/>
  <c r="AB13" i="10"/>
  <c r="AC13" i="10"/>
  <c r="AD13" i="10"/>
  <c r="AE13" i="10"/>
  <c r="D14" i="10"/>
  <c r="E14" i="10"/>
  <c r="G14" i="10"/>
  <c r="H14" i="10"/>
  <c r="J14" i="10"/>
  <c r="K14" i="10"/>
  <c r="L14" i="10"/>
  <c r="M14" i="10"/>
  <c r="N14" i="10"/>
  <c r="O14" i="10"/>
  <c r="P14" i="10"/>
  <c r="Q14" i="10"/>
  <c r="R14" i="10"/>
  <c r="S14" i="10"/>
  <c r="T14" i="10"/>
  <c r="U14" i="10"/>
  <c r="V14" i="10"/>
  <c r="W14" i="10"/>
  <c r="X14" i="10"/>
  <c r="Y14" i="10"/>
  <c r="Z14" i="10"/>
  <c r="AA14" i="10"/>
  <c r="AB14" i="10"/>
  <c r="AC14" i="10"/>
  <c r="AD14" i="10"/>
  <c r="AE14" i="10"/>
  <c r="L15" i="10"/>
  <c r="M15" i="10"/>
  <c r="N15" i="10"/>
  <c r="O15" i="10"/>
  <c r="P15" i="10"/>
  <c r="Q15" i="10"/>
  <c r="R15" i="10"/>
  <c r="S15" i="10"/>
  <c r="T15" i="10"/>
  <c r="U15" i="10"/>
  <c r="V15" i="10"/>
  <c r="W15" i="10"/>
  <c r="X15" i="10"/>
  <c r="Y15" i="10"/>
  <c r="Z15" i="10"/>
  <c r="AA15" i="10"/>
  <c r="AB15" i="10"/>
  <c r="AC15" i="10"/>
  <c r="AD15" i="10"/>
  <c r="AE15" i="10"/>
  <c r="D16" i="10"/>
  <c r="E16" i="10"/>
  <c r="G16" i="10"/>
  <c r="H16" i="10"/>
  <c r="J16" i="10"/>
  <c r="K16" i="10"/>
  <c r="L16" i="10"/>
  <c r="M16" i="10"/>
  <c r="N16" i="10"/>
  <c r="O16" i="10"/>
  <c r="P16" i="10"/>
  <c r="Q16" i="10"/>
  <c r="R16" i="10"/>
  <c r="S16" i="10"/>
  <c r="T16" i="10"/>
  <c r="U16" i="10"/>
  <c r="V16" i="10"/>
  <c r="W16" i="10"/>
  <c r="X16" i="10"/>
  <c r="Y16" i="10"/>
  <c r="Z16" i="10"/>
  <c r="AA16" i="10"/>
  <c r="AB16" i="10"/>
  <c r="AC16" i="10"/>
  <c r="AD16" i="10"/>
  <c r="AE16" i="10"/>
  <c r="D17" i="10"/>
  <c r="E17" i="10"/>
  <c r="G17" i="10"/>
  <c r="H17" i="10"/>
  <c r="J17" i="10"/>
  <c r="K17" i="10"/>
  <c r="L17" i="10"/>
  <c r="M17" i="10"/>
  <c r="N17" i="10"/>
  <c r="O17" i="10"/>
  <c r="P17" i="10"/>
  <c r="Q17" i="10"/>
  <c r="R17" i="10"/>
  <c r="S17" i="10"/>
  <c r="T17" i="10"/>
  <c r="U17" i="10"/>
  <c r="V17" i="10"/>
  <c r="W17" i="10"/>
  <c r="X17" i="10"/>
  <c r="Y17" i="10"/>
  <c r="Z17" i="10"/>
  <c r="AA17" i="10"/>
  <c r="AB17" i="10"/>
  <c r="AC17" i="10"/>
  <c r="AD17" i="10"/>
  <c r="AE17" i="10"/>
  <c r="L18" i="10"/>
  <c r="M18" i="10"/>
  <c r="N18" i="10"/>
  <c r="O18" i="10"/>
  <c r="P18" i="10"/>
  <c r="Q18" i="10"/>
  <c r="R18" i="10"/>
  <c r="S18" i="10"/>
  <c r="T18" i="10"/>
  <c r="U18" i="10"/>
  <c r="V18" i="10"/>
  <c r="W18" i="10"/>
  <c r="X18" i="10"/>
  <c r="Y18" i="10"/>
  <c r="Z18" i="10"/>
  <c r="AA18" i="10"/>
  <c r="AB18" i="10"/>
  <c r="AC18" i="10"/>
  <c r="AD18" i="10"/>
  <c r="AE18" i="10"/>
  <c r="D19" i="10"/>
  <c r="E19" i="10"/>
  <c r="G19" i="10"/>
  <c r="H19" i="10"/>
  <c r="J19" i="10"/>
  <c r="K19" i="10"/>
  <c r="L19" i="10"/>
  <c r="M19" i="10"/>
  <c r="N19" i="10"/>
  <c r="O19" i="10"/>
  <c r="P19" i="10"/>
  <c r="Q19" i="10"/>
  <c r="R19" i="10"/>
  <c r="S19" i="10"/>
  <c r="T19" i="10"/>
  <c r="U19" i="10"/>
  <c r="V19" i="10"/>
  <c r="W19" i="10"/>
  <c r="X19" i="10"/>
  <c r="Y19" i="10"/>
  <c r="Z19" i="10"/>
  <c r="AA19" i="10"/>
  <c r="AB19" i="10"/>
  <c r="AC19" i="10"/>
  <c r="AD19" i="10"/>
  <c r="AE19" i="10"/>
  <c r="L20" i="10"/>
  <c r="M20" i="10"/>
  <c r="N20" i="10"/>
  <c r="O20" i="10"/>
  <c r="P20" i="10"/>
  <c r="Q20" i="10"/>
  <c r="R20" i="10"/>
  <c r="S20" i="10"/>
  <c r="T20" i="10"/>
  <c r="U20" i="10"/>
  <c r="V20" i="10"/>
  <c r="W20" i="10"/>
  <c r="X20" i="10"/>
  <c r="Y20" i="10"/>
  <c r="Z20" i="10"/>
  <c r="AA20" i="10"/>
  <c r="AB20" i="10"/>
  <c r="AC20" i="10"/>
  <c r="AD20" i="10"/>
  <c r="AE20" i="10"/>
  <c r="D21" i="10"/>
  <c r="E21" i="10"/>
  <c r="G21" i="10"/>
  <c r="H21" i="10"/>
  <c r="J21" i="10"/>
  <c r="K21" i="10"/>
  <c r="L21" i="10"/>
  <c r="M21" i="10"/>
  <c r="N21" i="10"/>
  <c r="O21" i="10"/>
  <c r="P21" i="10"/>
  <c r="Q21" i="10"/>
  <c r="R21" i="10"/>
  <c r="S21" i="10"/>
  <c r="T21" i="10"/>
  <c r="U21" i="10"/>
  <c r="V21" i="10"/>
  <c r="W21" i="10"/>
  <c r="X21" i="10"/>
  <c r="Y21" i="10"/>
  <c r="Z21" i="10"/>
  <c r="AA21" i="10"/>
  <c r="AB21" i="10"/>
  <c r="AC21" i="10"/>
  <c r="AD21" i="10"/>
  <c r="AE21" i="10"/>
  <c r="D22" i="10"/>
  <c r="E22" i="10"/>
  <c r="G22" i="10"/>
  <c r="H22" i="10"/>
  <c r="J22" i="10"/>
  <c r="K22" i="10"/>
  <c r="L22" i="10"/>
  <c r="M22" i="10"/>
  <c r="N22" i="10"/>
  <c r="O22" i="10"/>
  <c r="P22" i="10"/>
  <c r="Q22" i="10"/>
  <c r="R22" i="10"/>
  <c r="S22" i="10"/>
  <c r="T22" i="10"/>
  <c r="U22" i="10"/>
  <c r="V22" i="10"/>
  <c r="W22" i="10"/>
  <c r="X22" i="10"/>
  <c r="Y22" i="10"/>
  <c r="Z22" i="10"/>
  <c r="AA22" i="10"/>
  <c r="AB22" i="10"/>
  <c r="AC22" i="10"/>
  <c r="AD22" i="10"/>
  <c r="AE22" i="10"/>
  <c r="D23" i="10"/>
  <c r="E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D24" i="10"/>
  <c r="E24" i="10"/>
  <c r="G24" i="10"/>
  <c r="H24" i="10"/>
  <c r="J24" i="10"/>
  <c r="K24" i="10"/>
  <c r="L24" i="10"/>
  <c r="M24" i="10"/>
  <c r="N24" i="10"/>
  <c r="O24" i="10"/>
  <c r="P24" i="10"/>
  <c r="Q24" i="10"/>
  <c r="R24" i="10"/>
  <c r="S24" i="10"/>
  <c r="T24" i="10"/>
  <c r="U24" i="10"/>
  <c r="V24" i="10"/>
  <c r="W24" i="10"/>
  <c r="X24" i="10"/>
  <c r="Y24" i="10"/>
  <c r="Z24" i="10"/>
  <c r="AA24" i="10"/>
  <c r="AB24" i="10"/>
  <c r="AC24" i="10"/>
  <c r="AD24" i="10"/>
  <c r="AE24" i="10"/>
  <c r="D25" i="10"/>
  <c r="E25" i="10"/>
  <c r="G25" i="10"/>
  <c r="H25" i="10"/>
  <c r="J25" i="10"/>
  <c r="K25" i="10"/>
  <c r="L25" i="10"/>
  <c r="M25" i="10"/>
  <c r="N25" i="10"/>
  <c r="O25" i="10"/>
  <c r="P25" i="10"/>
  <c r="Q25" i="10"/>
  <c r="R25" i="10"/>
  <c r="S25" i="10"/>
  <c r="T25" i="10"/>
  <c r="U25" i="10"/>
  <c r="V25" i="10"/>
  <c r="W25" i="10"/>
  <c r="X25" i="10"/>
  <c r="Y25" i="10"/>
  <c r="Z25" i="10"/>
  <c r="AA25" i="10"/>
  <c r="AB25" i="10"/>
  <c r="AC25" i="10"/>
  <c r="AD25" i="10"/>
  <c r="AE25" i="10"/>
  <c r="D26" i="10"/>
  <c r="E26" i="10"/>
  <c r="G26" i="10"/>
  <c r="H26" i="10"/>
  <c r="J26" i="10"/>
  <c r="K26" i="10"/>
  <c r="L26" i="10"/>
  <c r="M26" i="10"/>
  <c r="N26" i="10"/>
  <c r="O26" i="10"/>
  <c r="P26" i="10"/>
  <c r="Q26" i="10"/>
  <c r="R26" i="10"/>
  <c r="S26" i="10"/>
  <c r="T26" i="10"/>
  <c r="U26" i="10"/>
  <c r="V26" i="10"/>
  <c r="W26" i="10"/>
  <c r="X26" i="10"/>
  <c r="Y26" i="10"/>
  <c r="Z26" i="10"/>
  <c r="AA26" i="10"/>
  <c r="AB26" i="10"/>
  <c r="AC26" i="10"/>
  <c r="AD26" i="10"/>
  <c r="AE26" i="10"/>
  <c r="L27" i="10"/>
  <c r="M27" i="10"/>
  <c r="N27" i="10"/>
  <c r="O27" i="10"/>
  <c r="P27" i="10"/>
  <c r="Q27" i="10"/>
  <c r="R27" i="10"/>
  <c r="S27" i="10"/>
  <c r="T27" i="10"/>
  <c r="U27" i="10"/>
  <c r="V27" i="10"/>
  <c r="W27" i="10"/>
  <c r="X27" i="10"/>
  <c r="Y27" i="10"/>
  <c r="Z27" i="10"/>
  <c r="AA27" i="10"/>
  <c r="AB27" i="10"/>
  <c r="AC27" i="10"/>
  <c r="AD27" i="10"/>
  <c r="AE27"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L33" i="10"/>
  <c r="M33" i="10"/>
  <c r="N33" i="10"/>
  <c r="O33" i="10"/>
  <c r="P33" i="10"/>
  <c r="Q33" i="10"/>
  <c r="R33" i="10"/>
  <c r="S33" i="10"/>
  <c r="T33" i="10"/>
  <c r="U33" i="10"/>
  <c r="V33" i="10"/>
  <c r="W33" i="10"/>
  <c r="X33" i="10"/>
  <c r="Y33" i="10"/>
  <c r="Z33" i="10"/>
  <c r="AA33" i="10"/>
  <c r="AB33" i="10"/>
  <c r="AC33" i="10"/>
  <c r="AD33" i="10"/>
  <c r="AE33" i="10"/>
  <c r="D34" i="10"/>
  <c r="E34" i="10"/>
  <c r="G34" i="10"/>
  <c r="H34" i="10"/>
  <c r="J34" i="10"/>
  <c r="K34" i="10"/>
  <c r="L34" i="10"/>
  <c r="M34" i="10"/>
  <c r="N34" i="10"/>
  <c r="O34" i="10"/>
  <c r="P34" i="10"/>
  <c r="Q34" i="10"/>
  <c r="R34" i="10"/>
  <c r="S34" i="10"/>
  <c r="T34" i="10"/>
  <c r="U34" i="10"/>
  <c r="V34" i="10"/>
  <c r="W34" i="10"/>
  <c r="X34" i="10"/>
  <c r="Y34" i="10"/>
  <c r="Z34" i="10"/>
  <c r="AA34" i="10"/>
  <c r="AB34" i="10"/>
  <c r="AC34" i="10"/>
  <c r="AD34" i="10"/>
  <c r="AE34" i="10"/>
  <c r="D35" i="10"/>
  <c r="E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D36" i="10"/>
  <c r="E36" i="10"/>
  <c r="G36" i="10"/>
  <c r="H36" i="10"/>
  <c r="J36" i="10"/>
  <c r="K36" i="10"/>
  <c r="L36" i="10"/>
  <c r="M36" i="10"/>
  <c r="N36" i="10"/>
  <c r="O36" i="10"/>
  <c r="P36" i="10"/>
  <c r="Q36" i="10"/>
  <c r="R36" i="10"/>
  <c r="S36" i="10"/>
  <c r="T36" i="10"/>
  <c r="U36" i="10"/>
  <c r="V36" i="10"/>
  <c r="W36" i="10"/>
  <c r="X36" i="10"/>
  <c r="Y36" i="10"/>
  <c r="Z36" i="10"/>
  <c r="AA36" i="10"/>
  <c r="AB36" i="10"/>
  <c r="AC36" i="10"/>
  <c r="AD36" i="10"/>
  <c r="AE36" i="10"/>
  <c r="D37" i="10"/>
  <c r="E37" i="10"/>
  <c r="G37" i="10"/>
  <c r="H37" i="10"/>
  <c r="J37" i="10"/>
  <c r="K37" i="10"/>
  <c r="L37" i="10"/>
  <c r="M37" i="10"/>
  <c r="N37" i="10"/>
  <c r="O37" i="10"/>
  <c r="P37" i="10"/>
  <c r="Q37" i="10"/>
  <c r="R37" i="10"/>
  <c r="S37" i="10"/>
  <c r="T37" i="10"/>
  <c r="U37" i="10"/>
  <c r="V37" i="10"/>
  <c r="W37" i="10"/>
  <c r="X37" i="10"/>
  <c r="Y37" i="10"/>
  <c r="Z37" i="10"/>
  <c r="AA37" i="10"/>
  <c r="AB37" i="10"/>
  <c r="AC37" i="10"/>
  <c r="AD37" i="10"/>
  <c r="AE37" i="10"/>
  <c r="D38" i="10"/>
  <c r="E38" i="10"/>
  <c r="G38" i="10"/>
  <c r="H38" i="10"/>
  <c r="J38" i="10"/>
  <c r="K38" i="10"/>
  <c r="L38" i="10"/>
  <c r="M38" i="10"/>
  <c r="N38" i="10"/>
  <c r="O38" i="10"/>
  <c r="P38" i="10"/>
  <c r="Q38" i="10"/>
  <c r="R38" i="10"/>
  <c r="S38" i="10"/>
  <c r="T38" i="10"/>
  <c r="U38" i="10"/>
  <c r="V38" i="10"/>
  <c r="W38" i="10"/>
  <c r="X38" i="10"/>
  <c r="Y38" i="10"/>
  <c r="Z38" i="10"/>
  <c r="AA38" i="10"/>
  <c r="AB38" i="10"/>
  <c r="AC38" i="10"/>
  <c r="AD38" i="10"/>
  <c r="AE38" i="10"/>
  <c r="F39" i="10"/>
  <c r="I39" i="10"/>
  <c r="L39" i="10"/>
  <c r="M39" i="10"/>
  <c r="N39" i="10"/>
  <c r="O39" i="10"/>
  <c r="P39" i="10"/>
  <c r="Q39" i="10"/>
  <c r="R39" i="10"/>
  <c r="S39" i="10"/>
  <c r="T39" i="10"/>
  <c r="U39" i="10"/>
  <c r="V39" i="10"/>
  <c r="W39" i="10"/>
  <c r="X39" i="10"/>
  <c r="Y39" i="10"/>
  <c r="Z39" i="10"/>
  <c r="AA39" i="10"/>
  <c r="AB39" i="10"/>
  <c r="AC39" i="10"/>
  <c r="AD39" i="10"/>
  <c r="AE39"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L43" i="10"/>
  <c r="M43" i="10"/>
  <c r="N43" i="10"/>
  <c r="O43" i="10"/>
  <c r="P43" i="10"/>
  <c r="Q43" i="10"/>
  <c r="R43" i="10"/>
  <c r="S43" i="10"/>
  <c r="T43" i="10"/>
  <c r="U43" i="10"/>
  <c r="V43" i="10"/>
  <c r="W43" i="10"/>
  <c r="X43" i="10"/>
  <c r="Y43" i="10"/>
  <c r="Z43" i="10"/>
  <c r="AA43" i="10"/>
  <c r="AB43" i="10"/>
  <c r="AC43" i="10"/>
  <c r="AD43" i="10"/>
  <c r="AE43" i="10"/>
  <c r="L44" i="10"/>
  <c r="M44" i="10"/>
  <c r="N44" i="10"/>
  <c r="O44" i="10"/>
  <c r="P44" i="10"/>
  <c r="Q44" i="10"/>
  <c r="R44" i="10"/>
  <c r="S44" i="10"/>
  <c r="T44" i="10"/>
  <c r="U44" i="10"/>
  <c r="V44" i="10"/>
  <c r="W44" i="10"/>
  <c r="X44" i="10"/>
  <c r="Y44" i="10"/>
  <c r="Z44" i="10"/>
  <c r="AA44" i="10"/>
  <c r="AB44" i="10"/>
  <c r="AC44" i="10"/>
  <c r="AD44" i="10"/>
  <c r="AE44"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D47" i="10"/>
  <c r="E47" i="10"/>
  <c r="G47" i="10"/>
  <c r="H47" i="10"/>
  <c r="J47" i="10"/>
  <c r="K47" i="10"/>
  <c r="L47" i="10"/>
  <c r="M47" i="10"/>
  <c r="N47" i="10"/>
  <c r="O47" i="10"/>
  <c r="P47" i="10"/>
  <c r="Q47" i="10"/>
  <c r="R47" i="10"/>
  <c r="S47" i="10"/>
  <c r="T47" i="10"/>
  <c r="U47" i="10"/>
  <c r="V47" i="10"/>
  <c r="W47" i="10"/>
  <c r="X47" i="10"/>
  <c r="Y47" i="10"/>
  <c r="Z47" i="10"/>
  <c r="AA47" i="10"/>
  <c r="AB47" i="10"/>
  <c r="AC47" i="10"/>
  <c r="AD47" i="10"/>
  <c r="AE47" i="10"/>
  <c r="L48" i="10"/>
  <c r="M48" i="10"/>
  <c r="N48" i="10"/>
  <c r="O48" i="10"/>
  <c r="P48" i="10"/>
  <c r="Q48" i="10"/>
  <c r="R48" i="10"/>
  <c r="S48" i="10"/>
  <c r="T48" i="10"/>
  <c r="U48" i="10"/>
  <c r="V48" i="10"/>
  <c r="W48" i="10"/>
  <c r="X48" i="10"/>
  <c r="Y48" i="10"/>
  <c r="Z48" i="10"/>
  <c r="AA48" i="10"/>
  <c r="AB48" i="10"/>
  <c r="AC48" i="10"/>
  <c r="AD48" i="10"/>
  <c r="AE48" i="10"/>
  <c r="D49" i="10"/>
  <c r="E49" i="10"/>
  <c r="G49" i="10"/>
  <c r="H49" i="10"/>
  <c r="J49" i="10"/>
  <c r="K49" i="10"/>
  <c r="L49" i="10"/>
  <c r="M49" i="10"/>
  <c r="N49" i="10"/>
  <c r="O49" i="10"/>
  <c r="P49" i="10"/>
  <c r="Q49" i="10"/>
  <c r="R49" i="10"/>
  <c r="S49" i="10"/>
  <c r="T49" i="10"/>
  <c r="U49" i="10"/>
  <c r="V49" i="10"/>
  <c r="W49" i="10"/>
  <c r="X49" i="10"/>
  <c r="Y49" i="10"/>
  <c r="Z49" i="10"/>
  <c r="AA49" i="10"/>
  <c r="AB49" i="10"/>
  <c r="AC49" i="10"/>
  <c r="AD49" i="10"/>
  <c r="AE49" i="10"/>
  <c r="D50" i="10"/>
  <c r="E50" i="10"/>
  <c r="G50" i="10"/>
  <c r="H50" i="10"/>
  <c r="J50" i="10"/>
  <c r="K50" i="10"/>
  <c r="L50" i="10"/>
  <c r="M50" i="10"/>
  <c r="N50" i="10"/>
  <c r="O50" i="10"/>
  <c r="P50" i="10"/>
  <c r="Q50" i="10"/>
  <c r="R50" i="10"/>
  <c r="S50" i="10"/>
  <c r="T50" i="10"/>
  <c r="U50" i="10"/>
  <c r="V50" i="10"/>
  <c r="W50" i="10"/>
  <c r="X50" i="10"/>
  <c r="Y50" i="10"/>
  <c r="Z50" i="10"/>
  <c r="AA50" i="10"/>
  <c r="AB50" i="10"/>
  <c r="AC50" i="10"/>
  <c r="AD50" i="10"/>
  <c r="AE50" i="10"/>
  <c r="D51" i="10"/>
  <c r="E51" i="10"/>
  <c r="G51" i="10"/>
  <c r="H51" i="10"/>
  <c r="J51" i="10"/>
  <c r="K51" i="10"/>
  <c r="L51" i="10"/>
  <c r="M51" i="10"/>
  <c r="N51" i="10"/>
  <c r="O51" i="10"/>
  <c r="P51" i="10"/>
  <c r="Q51" i="10"/>
  <c r="R51" i="10"/>
  <c r="S51" i="10"/>
  <c r="T51" i="10"/>
  <c r="U51" i="10"/>
  <c r="V51" i="10"/>
  <c r="W51" i="10"/>
  <c r="X51" i="10"/>
  <c r="Y51" i="10"/>
  <c r="Z51" i="10"/>
  <c r="AA51" i="10"/>
  <c r="AB51" i="10"/>
  <c r="AC51" i="10"/>
  <c r="AD51" i="10"/>
  <c r="AE51" i="10"/>
  <c r="D52" i="10"/>
  <c r="E52" i="10"/>
  <c r="G52" i="10"/>
  <c r="H52" i="10"/>
  <c r="J52" i="10"/>
  <c r="K52" i="10"/>
  <c r="L52" i="10"/>
  <c r="M52" i="10"/>
  <c r="N52" i="10"/>
  <c r="O52" i="10"/>
  <c r="P52" i="10"/>
  <c r="Q52" i="10"/>
  <c r="R52" i="10"/>
  <c r="S52" i="10"/>
  <c r="T52" i="10"/>
  <c r="U52" i="10"/>
  <c r="V52" i="10"/>
  <c r="W52" i="10"/>
  <c r="X52" i="10"/>
  <c r="Y52" i="10"/>
  <c r="Z52" i="10"/>
  <c r="AA52" i="10"/>
  <c r="AB52" i="10"/>
  <c r="AC52" i="10"/>
  <c r="AD52" i="10"/>
  <c r="AE52" i="10"/>
  <c r="D53" i="10"/>
  <c r="E53" i="10"/>
  <c r="G53" i="10"/>
  <c r="H53" i="10"/>
  <c r="J53" i="10"/>
  <c r="K53" i="10"/>
  <c r="L53" i="10"/>
  <c r="M53" i="10"/>
  <c r="N53" i="10"/>
  <c r="O53" i="10"/>
  <c r="P53" i="10"/>
  <c r="Q53" i="10"/>
  <c r="R53" i="10"/>
  <c r="S53" i="10"/>
  <c r="T53" i="10"/>
  <c r="U53" i="10"/>
  <c r="V53" i="10"/>
  <c r="W53" i="10"/>
  <c r="X53" i="10"/>
  <c r="Y53" i="10"/>
  <c r="Z53" i="10"/>
  <c r="AA53" i="10"/>
  <c r="AB53" i="10"/>
  <c r="AC53" i="10"/>
  <c r="AD53" i="10"/>
  <c r="AE53"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D56" i="10"/>
  <c r="E56" i="10"/>
  <c r="G56" i="10"/>
  <c r="H56" i="10"/>
  <c r="J56" i="10"/>
  <c r="K56" i="10"/>
  <c r="L56" i="10"/>
  <c r="M56" i="10"/>
  <c r="N56" i="10"/>
  <c r="O56" i="10"/>
  <c r="P56" i="10"/>
  <c r="Q56" i="10"/>
  <c r="R56" i="10"/>
  <c r="S56" i="10"/>
  <c r="T56" i="10"/>
  <c r="U56" i="10"/>
  <c r="V56" i="10"/>
  <c r="W56" i="10"/>
  <c r="X56" i="10"/>
  <c r="Y56" i="10"/>
  <c r="Z56" i="10"/>
  <c r="AA56" i="10"/>
  <c r="AB56" i="10"/>
  <c r="AC56" i="10"/>
  <c r="AD56" i="10"/>
  <c r="AE56" i="10"/>
  <c r="D57" i="10"/>
  <c r="E57" i="10"/>
  <c r="G57" i="10"/>
  <c r="H57" i="10"/>
  <c r="J57" i="10"/>
  <c r="K57" i="10"/>
  <c r="L57" i="10"/>
  <c r="M57" i="10"/>
  <c r="N57" i="10"/>
  <c r="O57" i="10"/>
  <c r="P57" i="10"/>
  <c r="Q57" i="10"/>
  <c r="R57" i="10"/>
  <c r="S57" i="10"/>
  <c r="T57" i="10"/>
  <c r="U57" i="10"/>
  <c r="V57" i="10"/>
  <c r="W57" i="10"/>
  <c r="X57" i="10"/>
  <c r="Y57" i="10"/>
  <c r="Z57" i="10"/>
  <c r="AA57" i="10"/>
  <c r="AB57" i="10"/>
  <c r="AC57" i="10"/>
  <c r="AD57" i="10"/>
  <c r="AE57" i="10"/>
  <c r="D58" i="10"/>
  <c r="E58" i="10"/>
  <c r="G58" i="10"/>
  <c r="H58" i="10"/>
  <c r="J58" i="10"/>
  <c r="K58" i="10"/>
  <c r="L58" i="10"/>
  <c r="M58" i="10"/>
  <c r="N58" i="10"/>
  <c r="O58" i="10"/>
  <c r="P58" i="10"/>
  <c r="Q58" i="10"/>
  <c r="R58" i="10"/>
  <c r="S58" i="10"/>
  <c r="T58" i="10"/>
  <c r="U58" i="10"/>
  <c r="V58" i="10"/>
  <c r="W58" i="10"/>
  <c r="X58" i="10"/>
  <c r="Y58" i="10"/>
  <c r="Z58" i="10"/>
  <c r="AA58" i="10"/>
  <c r="AB58" i="10"/>
  <c r="AC58" i="10"/>
  <c r="AD58" i="10"/>
  <c r="AE58" i="10"/>
  <c r="L59" i="10"/>
  <c r="M59" i="10"/>
  <c r="N59" i="10"/>
  <c r="O59" i="10"/>
  <c r="P59" i="10"/>
  <c r="Q59" i="10"/>
  <c r="R59" i="10"/>
  <c r="S59" i="10"/>
  <c r="T59" i="10"/>
  <c r="U59" i="10"/>
  <c r="V59" i="10"/>
  <c r="W59" i="10"/>
  <c r="X59" i="10"/>
  <c r="Y59" i="10"/>
  <c r="Z59" i="10"/>
  <c r="AA59" i="10"/>
  <c r="AB59" i="10"/>
  <c r="AC59" i="10"/>
  <c r="AD59" i="10"/>
  <c r="AE59" i="10"/>
  <c r="D60" i="10"/>
  <c r="E60" i="10"/>
  <c r="G60" i="10"/>
  <c r="H60" i="10"/>
  <c r="J60" i="10"/>
  <c r="K60" i="10"/>
  <c r="L60" i="10"/>
  <c r="M60" i="10"/>
  <c r="N60" i="10"/>
  <c r="O60" i="10"/>
  <c r="P60" i="10"/>
  <c r="Q60" i="10"/>
  <c r="R60" i="10"/>
  <c r="S60" i="10"/>
  <c r="T60" i="10"/>
  <c r="U60" i="10"/>
  <c r="V60" i="10"/>
  <c r="W60" i="10"/>
  <c r="X60" i="10"/>
  <c r="Y60" i="10"/>
  <c r="Z60" i="10"/>
  <c r="AA60" i="10"/>
  <c r="AB60" i="10"/>
  <c r="AC60" i="10"/>
  <c r="AD60" i="10"/>
  <c r="AE60" i="10"/>
  <c r="D61" i="10"/>
  <c r="E61" i="10"/>
  <c r="G61" i="10"/>
  <c r="H61" i="10"/>
  <c r="J61" i="10"/>
  <c r="K61" i="10"/>
  <c r="L61" i="10"/>
  <c r="M61" i="10"/>
  <c r="N61" i="10"/>
  <c r="O61" i="10"/>
  <c r="P61" i="10"/>
  <c r="Q61" i="10"/>
  <c r="R61" i="10"/>
  <c r="S61" i="10"/>
  <c r="T61" i="10"/>
  <c r="U61" i="10"/>
  <c r="V61" i="10"/>
  <c r="W61" i="10"/>
  <c r="X61" i="10"/>
  <c r="Y61" i="10"/>
  <c r="Z61" i="10"/>
  <c r="AA61" i="10"/>
  <c r="AB61" i="10"/>
  <c r="AC61" i="10"/>
  <c r="AD61" i="10"/>
  <c r="AE61" i="10"/>
  <c r="D62" i="10"/>
  <c r="E62" i="10"/>
  <c r="G62" i="10"/>
  <c r="H62" i="10"/>
  <c r="J62" i="10"/>
  <c r="K62" i="10"/>
  <c r="L62" i="10"/>
  <c r="M62" i="10"/>
  <c r="N62" i="10"/>
  <c r="O62" i="10"/>
  <c r="P62" i="10"/>
  <c r="Q62" i="10"/>
  <c r="R62" i="10"/>
  <c r="S62" i="10"/>
  <c r="T62" i="10"/>
  <c r="U62" i="10"/>
  <c r="V62" i="10"/>
  <c r="W62" i="10"/>
  <c r="X62" i="10"/>
  <c r="Y62" i="10"/>
  <c r="Z62" i="10"/>
  <c r="AA62" i="10"/>
  <c r="AB62" i="10"/>
  <c r="AC62" i="10"/>
  <c r="AD62" i="10"/>
  <c r="AE62" i="10"/>
  <c r="L63" i="10"/>
  <c r="M63" i="10"/>
  <c r="N63" i="10"/>
  <c r="O63" i="10"/>
  <c r="P63" i="10"/>
  <c r="Q63" i="10"/>
  <c r="R63" i="10"/>
  <c r="S63" i="10"/>
  <c r="T63" i="10"/>
  <c r="U63" i="10"/>
  <c r="V63" i="10"/>
  <c r="W63" i="10"/>
  <c r="X63" i="10"/>
  <c r="Y63" i="10"/>
  <c r="Z63" i="10"/>
  <c r="AA63" i="10"/>
  <c r="AB63" i="10"/>
  <c r="AC63" i="10"/>
  <c r="AD63" i="10"/>
  <c r="AE63" i="10"/>
  <c r="D64" i="10"/>
  <c r="E64" i="10"/>
  <c r="F64"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D65" i="10"/>
  <c r="E65"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L66" i="10"/>
  <c r="M66" i="10"/>
  <c r="N66" i="10"/>
  <c r="O66" i="10"/>
  <c r="P66" i="10"/>
  <c r="Q66" i="10"/>
  <c r="R66" i="10"/>
  <c r="S66" i="10"/>
  <c r="T66" i="10"/>
  <c r="U66" i="10"/>
  <c r="V66" i="10"/>
  <c r="W66" i="10"/>
  <c r="X66" i="10"/>
  <c r="Y66" i="10"/>
  <c r="Z66" i="10"/>
  <c r="AA66" i="10"/>
  <c r="AB66" i="10"/>
  <c r="AC66" i="10"/>
  <c r="AD66" i="10"/>
  <c r="AE66" i="10"/>
  <c r="D67" i="10"/>
  <c r="E67" i="10"/>
  <c r="F67"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AF67" i="10"/>
  <c r="L68" i="10"/>
  <c r="M68" i="10"/>
  <c r="N68" i="10"/>
  <c r="O68" i="10"/>
  <c r="P68" i="10"/>
  <c r="Q68" i="10"/>
  <c r="R68" i="10"/>
  <c r="S68" i="10"/>
  <c r="T68" i="10"/>
  <c r="U68" i="10"/>
  <c r="V68" i="10"/>
  <c r="W68" i="10"/>
  <c r="X68" i="10"/>
  <c r="Y68" i="10"/>
  <c r="Z68" i="10"/>
  <c r="AA68" i="10"/>
  <c r="AB68" i="10"/>
  <c r="AC68" i="10"/>
  <c r="AD68" i="10"/>
  <c r="AE68" i="10"/>
  <c r="L69" i="10"/>
  <c r="M69" i="10"/>
  <c r="N69" i="10"/>
  <c r="O69" i="10"/>
  <c r="P69" i="10"/>
  <c r="Q69" i="10"/>
  <c r="R69" i="10"/>
  <c r="S69" i="10"/>
  <c r="T69" i="10"/>
  <c r="U69" i="10"/>
  <c r="V69" i="10"/>
  <c r="W69" i="10"/>
  <c r="X69" i="10"/>
  <c r="Y69" i="10"/>
  <c r="Z69" i="10"/>
  <c r="AA69" i="10"/>
  <c r="AB69" i="10"/>
  <c r="AC69" i="10"/>
  <c r="AD69" i="10"/>
  <c r="AE69" i="10"/>
  <c r="D70" i="10"/>
  <c r="E70" i="10"/>
  <c r="G70" i="10"/>
  <c r="H70" i="10"/>
  <c r="J70" i="10"/>
  <c r="K70" i="10"/>
  <c r="L70" i="10"/>
  <c r="M70" i="10"/>
  <c r="N70" i="10"/>
  <c r="O70" i="10"/>
  <c r="P70" i="10"/>
  <c r="Q70" i="10"/>
  <c r="R70" i="10"/>
  <c r="S70" i="10"/>
  <c r="T70" i="10"/>
  <c r="U70" i="10"/>
  <c r="V70" i="10"/>
  <c r="W70" i="10"/>
  <c r="X70" i="10"/>
  <c r="Y70" i="10"/>
  <c r="Z70" i="10"/>
  <c r="AA70" i="10"/>
  <c r="AB70" i="10"/>
  <c r="AC70" i="10"/>
  <c r="AD70" i="10"/>
  <c r="AE70" i="10"/>
  <c r="D71" i="10"/>
  <c r="E71" i="10"/>
  <c r="G71" i="10"/>
  <c r="H71" i="10"/>
  <c r="J71" i="10"/>
  <c r="K71" i="10"/>
  <c r="L71" i="10"/>
  <c r="M71" i="10"/>
  <c r="N71" i="10"/>
  <c r="O71" i="10"/>
  <c r="P71" i="10"/>
  <c r="Q71" i="10"/>
  <c r="R71" i="10"/>
  <c r="S71" i="10"/>
  <c r="T71" i="10"/>
  <c r="U71" i="10"/>
  <c r="V71" i="10"/>
  <c r="W71" i="10"/>
  <c r="X71" i="10"/>
  <c r="Y71" i="10"/>
  <c r="Z71" i="10"/>
  <c r="AA71" i="10"/>
  <c r="AB71" i="10"/>
  <c r="AC71" i="10"/>
  <c r="AD71" i="10"/>
  <c r="AE71" i="10"/>
  <c r="D72" i="10"/>
  <c r="E72" i="10"/>
  <c r="G72" i="10"/>
  <c r="H72" i="10"/>
  <c r="J72" i="10"/>
  <c r="K72" i="10"/>
  <c r="L72" i="10"/>
  <c r="M72" i="10"/>
  <c r="N72" i="10"/>
  <c r="O72" i="10"/>
  <c r="P72" i="10"/>
  <c r="Q72" i="10"/>
  <c r="R72" i="10"/>
  <c r="S72" i="10"/>
  <c r="T72" i="10"/>
  <c r="U72" i="10"/>
  <c r="V72" i="10"/>
  <c r="W72" i="10"/>
  <c r="X72" i="10"/>
  <c r="Y72" i="10"/>
  <c r="Z72" i="10"/>
  <c r="AA72" i="10"/>
  <c r="AB72" i="10"/>
  <c r="AC72" i="10"/>
  <c r="AD72" i="10"/>
  <c r="AE72" i="10"/>
  <c r="D73" i="10"/>
  <c r="E73" i="10"/>
  <c r="G73" i="10"/>
  <c r="H73" i="10"/>
  <c r="J73" i="10"/>
  <c r="K73" i="10"/>
  <c r="L73" i="10"/>
  <c r="M73" i="10"/>
  <c r="N73" i="10"/>
  <c r="O73" i="10"/>
  <c r="P73" i="10"/>
  <c r="Q73" i="10"/>
  <c r="R73" i="10"/>
  <c r="S73" i="10"/>
  <c r="T73" i="10"/>
  <c r="U73" i="10"/>
  <c r="V73" i="10"/>
  <c r="W73" i="10"/>
  <c r="X73" i="10"/>
  <c r="Y73" i="10"/>
  <c r="Z73" i="10"/>
  <c r="AA73" i="10"/>
  <c r="AB73" i="10"/>
  <c r="AC73" i="10"/>
  <c r="AD73" i="10"/>
  <c r="AE73" i="10"/>
  <c r="D74" i="10"/>
  <c r="E74" i="10"/>
  <c r="G74" i="10"/>
  <c r="H74" i="10"/>
  <c r="J74" i="10"/>
  <c r="K74" i="10"/>
  <c r="L74" i="10"/>
  <c r="M74" i="10"/>
  <c r="N74" i="10"/>
  <c r="O74" i="10"/>
  <c r="P74" i="10"/>
  <c r="Q74" i="10"/>
  <c r="R74" i="10"/>
  <c r="S74" i="10"/>
  <c r="T74" i="10"/>
  <c r="U74" i="10"/>
  <c r="V74" i="10"/>
  <c r="W74" i="10"/>
  <c r="X74" i="10"/>
  <c r="Y74" i="10"/>
  <c r="Z74" i="10"/>
  <c r="AA74" i="10"/>
  <c r="AB74" i="10"/>
  <c r="AC74" i="10"/>
  <c r="AD74" i="10"/>
  <c r="AE74" i="10"/>
  <c r="D75" i="10"/>
  <c r="E75" i="10"/>
  <c r="G75" i="10"/>
  <c r="H75" i="10"/>
  <c r="J75" i="10"/>
  <c r="K75" i="10"/>
  <c r="L75" i="10"/>
  <c r="M75" i="10"/>
  <c r="N75" i="10"/>
  <c r="O75" i="10"/>
  <c r="P75" i="10"/>
  <c r="Q75" i="10"/>
  <c r="R75" i="10"/>
  <c r="S75" i="10"/>
  <c r="T75" i="10"/>
  <c r="U75" i="10"/>
  <c r="V75" i="10"/>
  <c r="W75" i="10"/>
  <c r="X75" i="10"/>
  <c r="Y75" i="10"/>
  <c r="Z75" i="10"/>
  <c r="AA75" i="10"/>
  <c r="AB75" i="10"/>
  <c r="AC75" i="10"/>
  <c r="AD75" i="10"/>
  <c r="AE75" i="10"/>
  <c r="L76" i="10"/>
  <c r="M76" i="10"/>
  <c r="N76" i="10"/>
  <c r="O76" i="10"/>
  <c r="P76" i="10"/>
  <c r="Q76" i="10"/>
  <c r="R76" i="10"/>
  <c r="S76" i="10"/>
  <c r="T76" i="10"/>
  <c r="U76" i="10"/>
  <c r="V76" i="10"/>
  <c r="W76" i="10"/>
  <c r="X76" i="10"/>
  <c r="Y76" i="10"/>
  <c r="Z76" i="10"/>
  <c r="AA76" i="10"/>
  <c r="AB76" i="10"/>
  <c r="AC76" i="10"/>
  <c r="AD76" i="10"/>
  <c r="AE76" i="10"/>
  <c r="D77" i="10"/>
  <c r="E77" i="10"/>
  <c r="G77" i="10"/>
  <c r="H77" i="10"/>
  <c r="J77" i="10"/>
  <c r="K77" i="10"/>
  <c r="L77" i="10"/>
  <c r="M77" i="10"/>
  <c r="N77" i="10"/>
  <c r="O77" i="10"/>
  <c r="P77" i="10"/>
  <c r="Q77" i="10"/>
  <c r="R77" i="10"/>
  <c r="S77" i="10"/>
  <c r="T77" i="10"/>
  <c r="U77" i="10"/>
  <c r="V77" i="10"/>
  <c r="W77" i="10"/>
  <c r="X77" i="10"/>
  <c r="Y77" i="10"/>
  <c r="Z77" i="10"/>
  <c r="AA77" i="10"/>
  <c r="AB77" i="10"/>
  <c r="AC77" i="10"/>
  <c r="AD77" i="10"/>
  <c r="AE77" i="10"/>
  <c r="D78" i="10"/>
  <c r="E78" i="10"/>
  <c r="G78" i="10"/>
  <c r="H78" i="10"/>
  <c r="J78" i="10"/>
  <c r="K78" i="10"/>
  <c r="L78" i="10"/>
  <c r="M78" i="10"/>
  <c r="N78" i="10"/>
  <c r="O78" i="10"/>
  <c r="P78" i="10"/>
  <c r="Q78" i="10"/>
  <c r="R78" i="10"/>
  <c r="S78" i="10"/>
  <c r="T78" i="10"/>
  <c r="U78" i="10"/>
  <c r="V78" i="10"/>
  <c r="W78" i="10"/>
  <c r="X78" i="10"/>
  <c r="Y78" i="10"/>
  <c r="Z78" i="10"/>
  <c r="AA78" i="10"/>
  <c r="AB78" i="10"/>
  <c r="AC78" i="10"/>
  <c r="AD78" i="10"/>
  <c r="AE78" i="10"/>
  <c r="D79" i="10"/>
  <c r="E79" i="10"/>
  <c r="G79" i="10"/>
  <c r="H79" i="10"/>
  <c r="J79" i="10"/>
  <c r="K79" i="10"/>
  <c r="L79" i="10"/>
  <c r="M79" i="10"/>
  <c r="N79" i="10"/>
  <c r="O79" i="10"/>
  <c r="P79" i="10"/>
  <c r="Q79" i="10"/>
  <c r="R79" i="10"/>
  <c r="S79" i="10"/>
  <c r="T79" i="10"/>
  <c r="U79" i="10"/>
  <c r="V79" i="10"/>
  <c r="W79" i="10"/>
  <c r="X79" i="10"/>
  <c r="Y79" i="10"/>
  <c r="Z79" i="10"/>
  <c r="AA79" i="10"/>
  <c r="AB79" i="10"/>
  <c r="AC79" i="10"/>
  <c r="AD79" i="10"/>
  <c r="AE79" i="10"/>
  <c r="D80" i="10"/>
  <c r="E80" i="10"/>
  <c r="G80" i="10"/>
  <c r="H80" i="10"/>
  <c r="J80" i="10"/>
  <c r="K80" i="10"/>
  <c r="L80" i="10"/>
  <c r="M80" i="10"/>
  <c r="N80" i="10"/>
  <c r="O80" i="10"/>
  <c r="P80" i="10"/>
  <c r="Q80" i="10"/>
  <c r="R80" i="10"/>
  <c r="S80" i="10"/>
  <c r="T80" i="10"/>
  <c r="U80" i="10"/>
  <c r="V80" i="10"/>
  <c r="W80" i="10"/>
  <c r="X80" i="10"/>
  <c r="Y80" i="10"/>
  <c r="Z80" i="10"/>
  <c r="AA80" i="10"/>
  <c r="AB80" i="10"/>
  <c r="AC80" i="10"/>
  <c r="AD80" i="10"/>
  <c r="AE80" i="10"/>
  <c r="D81" i="10"/>
  <c r="E81" i="10"/>
  <c r="G81" i="10"/>
  <c r="H81" i="10"/>
  <c r="J81" i="10"/>
  <c r="K81" i="10"/>
  <c r="L81" i="10"/>
  <c r="M81" i="10"/>
  <c r="N81" i="10"/>
  <c r="O81" i="10"/>
  <c r="P81" i="10"/>
  <c r="Q81" i="10"/>
  <c r="R81" i="10"/>
  <c r="S81" i="10"/>
  <c r="T81" i="10"/>
  <c r="U81" i="10"/>
  <c r="V81" i="10"/>
  <c r="W81" i="10"/>
  <c r="X81" i="10"/>
  <c r="Y81" i="10"/>
  <c r="Z81" i="10"/>
  <c r="AA81" i="10"/>
  <c r="AB81" i="10"/>
  <c r="AC81" i="10"/>
  <c r="AD81" i="10"/>
  <c r="AE81" i="10"/>
  <c r="D82" i="10"/>
  <c r="E82" i="10"/>
  <c r="G82" i="10"/>
  <c r="H82" i="10"/>
  <c r="J82" i="10"/>
  <c r="K82" i="10"/>
  <c r="L82" i="10"/>
  <c r="M82" i="10"/>
  <c r="N82" i="10"/>
  <c r="O82" i="10"/>
  <c r="P82" i="10"/>
  <c r="Q82" i="10"/>
  <c r="R82" i="10"/>
  <c r="S82" i="10"/>
  <c r="T82" i="10"/>
  <c r="U82" i="10"/>
  <c r="V82" i="10"/>
  <c r="W82" i="10"/>
  <c r="X82" i="10"/>
  <c r="Y82" i="10"/>
  <c r="Z82" i="10"/>
  <c r="AA82" i="10"/>
  <c r="AB82" i="10"/>
  <c r="AC82" i="10"/>
  <c r="AD82" i="10"/>
  <c r="AE82" i="10"/>
  <c r="D83" i="10"/>
  <c r="E83" i="10"/>
  <c r="G83" i="10"/>
  <c r="H83" i="10"/>
  <c r="J83" i="10"/>
  <c r="K83" i="10"/>
  <c r="L83" i="10"/>
  <c r="M83" i="10"/>
  <c r="N83" i="10"/>
  <c r="O83" i="10"/>
  <c r="P83" i="10"/>
  <c r="Q83" i="10"/>
  <c r="R83" i="10"/>
  <c r="S83" i="10"/>
  <c r="T83" i="10"/>
  <c r="U83" i="10"/>
  <c r="V83" i="10"/>
  <c r="W83" i="10"/>
  <c r="X83" i="10"/>
  <c r="Y83" i="10"/>
  <c r="Z83" i="10"/>
  <c r="AA83" i="10"/>
  <c r="AB83" i="10"/>
  <c r="AC83" i="10"/>
  <c r="AD83" i="10"/>
  <c r="AE83" i="10"/>
  <c r="D84" i="10"/>
  <c r="E84" i="10"/>
  <c r="G84" i="10"/>
  <c r="H84" i="10"/>
  <c r="J84" i="10"/>
  <c r="K84" i="10"/>
  <c r="L84" i="10"/>
  <c r="M84" i="10"/>
  <c r="N84" i="10"/>
  <c r="O84" i="10"/>
  <c r="P84" i="10"/>
  <c r="Q84" i="10"/>
  <c r="R84" i="10"/>
  <c r="S84" i="10"/>
  <c r="T84" i="10"/>
  <c r="U84" i="10"/>
  <c r="V84" i="10"/>
  <c r="W84" i="10"/>
  <c r="X84" i="10"/>
  <c r="Y84" i="10"/>
  <c r="Z84" i="10"/>
  <c r="AA84" i="10"/>
  <c r="AB84" i="10"/>
  <c r="AC84" i="10"/>
  <c r="AD84" i="10"/>
  <c r="AE84" i="10"/>
  <c r="L85" i="10"/>
  <c r="M85" i="10"/>
  <c r="N85" i="10"/>
  <c r="O85" i="10"/>
  <c r="P85" i="10"/>
  <c r="Q85" i="10"/>
  <c r="R85" i="10"/>
  <c r="S85" i="10"/>
  <c r="T85" i="10"/>
  <c r="U85" i="10"/>
  <c r="V85" i="10"/>
  <c r="W85" i="10"/>
  <c r="X85" i="10"/>
  <c r="Y85" i="10"/>
  <c r="Z85" i="10"/>
  <c r="AA85" i="10"/>
  <c r="AB85" i="10"/>
  <c r="AC85" i="10"/>
  <c r="AD85" i="10"/>
  <c r="AE85" i="10"/>
  <c r="D86" i="10"/>
  <c r="E86" i="10"/>
  <c r="G86" i="10"/>
  <c r="H86" i="10"/>
  <c r="J86" i="10"/>
  <c r="K86" i="10"/>
  <c r="L86" i="10"/>
  <c r="M86" i="10"/>
  <c r="N86" i="10"/>
  <c r="O86" i="10"/>
  <c r="P86" i="10"/>
  <c r="Q86" i="10"/>
  <c r="R86" i="10"/>
  <c r="S86" i="10"/>
  <c r="T86" i="10"/>
  <c r="U86" i="10"/>
  <c r="V86" i="10"/>
  <c r="W86" i="10"/>
  <c r="X86" i="10"/>
  <c r="Y86" i="10"/>
  <c r="Z86" i="10"/>
  <c r="AA86" i="10"/>
  <c r="AB86" i="10"/>
  <c r="AC86" i="10"/>
  <c r="AD86" i="10"/>
  <c r="AE86" i="10"/>
  <c r="D87" i="10"/>
  <c r="E87" i="10"/>
  <c r="G87" i="10"/>
  <c r="H87" i="10"/>
  <c r="J87" i="10"/>
  <c r="K87" i="10"/>
  <c r="L87" i="10"/>
  <c r="M87" i="10"/>
  <c r="N87" i="10"/>
  <c r="O87" i="10"/>
  <c r="P87" i="10"/>
  <c r="Q87" i="10"/>
  <c r="R87" i="10"/>
  <c r="S87" i="10"/>
  <c r="T87" i="10"/>
  <c r="U87" i="10"/>
  <c r="V87" i="10"/>
  <c r="W87" i="10"/>
  <c r="X87" i="10"/>
  <c r="Y87" i="10"/>
  <c r="Z87" i="10"/>
  <c r="AA87" i="10"/>
  <c r="AB87" i="10"/>
  <c r="AC87" i="10"/>
  <c r="AD87" i="10"/>
  <c r="AE87" i="10"/>
  <c r="D88" i="10"/>
  <c r="E88" i="10"/>
  <c r="G88" i="10"/>
  <c r="H88" i="10"/>
  <c r="J88" i="10"/>
  <c r="K88" i="10"/>
  <c r="L88" i="10"/>
  <c r="M88" i="10"/>
  <c r="N88" i="10"/>
  <c r="O88" i="10"/>
  <c r="P88" i="10"/>
  <c r="Q88" i="10"/>
  <c r="R88" i="10"/>
  <c r="S88" i="10"/>
  <c r="T88" i="10"/>
  <c r="U88" i="10"/>
  <c r="V88" i="10"/>
  <c r="W88" i="10"/>
  <c r="X88" i="10"/>
  <c r="Y88" i="10"/>
  <c r="Z88" i="10"/>
  <c r="AA88" i="10"/>
  <c r="AB88" i="10"/>
  <c r="AC88" i="10"/>
  <c r="AD88" i="10"/>
  <c r="AE88" i="10"/>
  <c r="L89" i="10"/>
  <c r="M89" i="10"/>
  <c r="N89" i="10"/>
  <c r="O89" i="10"/>
  <c r="P89" i="10"/>
  <c r="Q89" i="10"/>
  <c r="R89" i="10"/>
  <c r="S89" i="10"/>
  <c r="T89" i="10"/>
  <c r="U89" i="10"/>
  <c r="V89" i="10"/>
  <c r="W89" i="10"/>
  <c r="X89" i="10"/>
  <c r="Y89" i="10"/>
  <c r="Z89" i="10"/>
  <c r="AA89" i="10"/>
  <c r="AB89" i="10"/>
  <c r="AC89" i="10"/>
  <c r="AD89" i="10"/>
  <c r="AE89" i="10"/>
  <c r="D90" i="10"/>
  <c r="E90" i="10"/>
  <c r="F90" i="10"/>
  <c r="G90" i="10"/>
  <c r="H90" i="10"/>
  <c r="I90" i="10"/>
  <c r="J90" i="10"/>
  <c r="K90" i="10"/>
  <c r="L90" i="10"/>
  <c r="M90" i="10"/>
  <c r="N90" i="10"/>
  <c r="O90" i="10"/>
  <c r="P90" i="10"/>
  <c r="Q90" i="10"/>
  <c r="R90" i="10"/>
  <c r="S90" i="10"/>
  <c r="T90" i="10"/>
  <c r="U90" i="10"/>
  <c r="V90" i="10"/>
  <c r="W90" i="10"/>
  <c r="X90" i="10"/>
  <c r="Y90" i="10"/>
  <c r="Z90" i="10"/>
  <c r="AA90" i="10"/>
  <c r="AB90" i="10"/>
  <c r="AC90" i="10"/>
  <c r="AD90" i="10"/>
  <c r="AE90" i="10"/>
  <c r="D91" i="10"/>
  <c r="E91" i="10"/>
  <c r="F91" i="10"/>
  <c r="G91" i="10"/>
  <c r="H91" i="10"/>
  <c r="I91" i="10"/>
  <c r="J91" i="10"/>
  <c r="K91" i="10"/>
  <c r="L91" i="10"/>
  <c r="M91" i="10"/>
  <c r="N91" i="10"/>
  <c r="O91" i="10"/>
  <c r="P91" i="10"/>
  <c r="Q91" i="10"/>
  <c r="R91" i="10"/>
  <c r="S91" i="10"/>
  <c r="T91" i="10"/>
  <c r="U91" i="10"/>
  <c r="V91" i="10"/>
  <c r="W91" i="10"/>
  <c r="X91" i="10"/>
  <c r="Y91" i="10"/>
  <c r="Z91" i="10"/>
  <c r="AA91" i="10"/>
  <c r="AB91" i="10"/>
  <c r="AC91" i="10"/>
  <c r="AD91" i="10"/>
  <c r="AE91" i="10"/>
  <c r="L92" i="10"/>
  <c r="M92" i="10"/>
  <c r="N92" i="10"/>
  <c r="O92" i="10"/>
  <c r="P92" i="10"/>
  <c r="Q92" i="10"/>
  <c r="R92" i="10"/>
  <c r="S92" i="10"/>
  <c r="T92" i="10"/>
  <c r="U92" i="10"/>
  <c r="V92" i="10"/>
  <c r="W92" i="10"/>
  <c r="X92" i="10"/>
  <c r="Y92" i="10"/>
  <c r="Z92" i="10"/>
  <c r="AA92" i="10"/>
  <c r="AB92" i="10"/>
  <c r="AC92" i="10"/>
  <c r="AD92" i="10"/>
  <c r="AE92" i="10"/>
  <c r="L93" i="10"/>
  <c r="M93" i="10"/>
  <c r="N93" i="10"/>
  <c r="O93" i="10"/>
  <c r="P93" i="10"/>
  <c r="Q93" i="10"/>
  <c r="R93" i="10"/>
  <c r="S93" i="10"/>
  <c r="T93" i="10"/>
  <c r="U93" i="10"/>
  <c r="V93" i="10"/>
  <c r="W93" i="10"/>
  <c r="X93" i="10"/>
  <c r="Y93" i="10"/>
  <c r="Z93" i="10"/>
  <c r="AA93" i="10"/>
  <c r="AB93" i="10"/>
  <c r="AC93" i="10"/>
  <c r="AD93" i="10"/>
  <c r="AE93" i="10"/>
  <c r="D94" i="10"/>
  <c r="E94" i="10"/>
  <c r="F94" i="10"/>
  <c r="G94" i="10"/>
  <c r="H94" i="10"/>
  <c r="I94" i="10"/>
  <c r="J94" i="10"/>
  <c r="K94" i="10"/>
  <c r="L94" i="10"/>
  <c r="M94" i="10"/>
  <c r="N94" i="10"/>
  <c r="O94" i="10"/>
  <c r="P94" i="10"/>
  <c r="Q94" i="10"/>
  <c r="R94" i="10"/>
  <c r="S94" i="10"/>
  <c r="T94" i="10"/>
  <c r="U94" i="10"/>
  <c r="V94" i="10"/>
  <c r="W94" i="10"/>
  <c r="X94" i="10"/>
  <c r="Y94" i="10"/>
  <c r="Z94" i="10"/>
  <c r="AA94" i="10"/>
  <c r="AB94" i="10"/>
  <c r="AC94" i="10"/>
  <c r="AD94" i="10"/>
  <c r="AE94" i="10"/>
  <c r="AF94" i="10"/>
  <c r="L95" i="10"/>
  <c r="M95" i="10"/>
  <c r="N95" i="10"/>
  <c r="O95" i="10"/>
  <c r="P95" i="10"/>
  <c r="Q95" i="10"/>
  <c r="R95" i="10"/>
  <c r="S95" i="10"/>
  <c r="T95" i="10"/>
  <c r="U95" i="10"/>
  <c r="V95" i="10"/>
  <c r="W95" i="10"/>
  <c r="X95" i="10"/>
  <c r="Y95" i="10"/>
  <c r="Z95" i="10"/>
  <c r="AA95" i="10"/>
  <c r="AB95" i="10"/>
  <c r="AC95" i="10"/>
  <c r="AD95" i="10"/>
  <c r="AE95" i="10"/>
  <c r="L96" i="10"/>
  <c r="M96" i="10"/>
  <c r="N96" i="10"/>
  <c r="O96" i="10"/>
  <c r="P96" i="10"/>
  <c r="Q96" i="10"/>
  <c r="R96" i="10"/>
  <c r="S96" i="10"/>
  <c r="T96" i="10"/>
  <c r="U96" i="10"/>
  <c r="V96" i="10"/>
  <c r="W96" i="10"/>
  <c r="X96" i="10"/>
  <c r="Y96" i="10"/>
  <c r="Z96" i="10"/>
  <c r="AA96" i="10"/>
  <c r="AB96" i="10"/>
  <c r="AC96" i="10"/>
  <c r="AD96" i="10"/>
  <c r="AE96" i="10"/>
  <c r="D97" i="10"/>
  <c r="E97" i="10"/>
  <c r="G97" i="10"/>
  <c r="H97" i="10"/>
  <c r="J97" i="10"/>
  <c r="K97" i="10"/>
  <c r="L97" i="10"/>
  <c r="M97" i="10"/>
  <c r="N97" i="10"/>
  <c r="O97" i="10"/>
  <c r="P97" i="10"/>
  <c r="Q97" i="10"/>
  <c r="R97" i="10"/>
  <c r="S97" i="10"/>
  <c r="T97" i="10"/>
  <c r="U97" i="10"/>
  <c r="V97" i="10"/>
  <c r="W97" i="10"/>
  <c r="X97" i="10"/>
  <c r="Y97" i="10"/>
  <c r="Z97" i="10"/>
  <c r="AA97" i="10"/>
  <c r="AB97" i="10"/>
  <c r="AC97" i="10"/>
  <c r="AD97" i="10"/>
  <c r="AE97" i="10"/>
  <c r="D98" i="10"/>
  <c r="E98" i="10"/>
  <c r="G98" i="10"/>
  <c r="H98" i="10"/>
  <c r="J98" i="10"/>
  <c r="K98" i="10"/>
  <c r="L98" i="10"/>
  <c r="M98" i="10"/>
  <c r="N98" i="10"/>
  <c r="O98" i="10"/>
  <c r="P98" i="10"/>
  <c r="Q98" i="10"/>
  <c r="R98" i="10"/>
  <c r="S98" i="10"/>
  <c r="T98" i="10"/>
  <c r="U98" i="10"/>
  <c r="V98" i="10"/>
  <c r="W98" i="10"/>
  <c r="X98" i="10"/>
  <c r="Y98" i="10"/>
  <c r="Z98" i="10"/>
  <c r="AA98" i="10"/>
  <c r="AB98" i="10"/>
  <c r="AC98" i="10"/>
  <c r="AD98" i="10"/>
  <c r="AE98" i="10"/>
  <c r="D99" i="10"/>
  <c r="E99" i="10"/>
  <c r="G99" i="10"/>
  <c r="H99" i="10"/>
  <c r="J99" i="10"/>
  <c r="K99" i="10"/>
  <c r="L99" i="10"/>
  <c r="M99" i="10"/>
  <c r="N99" i="10"/>
  <c r="O99" i="10"/>
  <c r="P99" i="10"/>
  <c r="Q99" i="10"/>
  <c r="R99" i="10"/>
  <c r="S99" i="10"/>
  <c r="T99" i="10"/>
  <c r="U99" i="10"/>
  <c r="V99" i="10"/>
  <c r="W99" i="10"/>
  <c r="X99" i="10"/>
  <c r="Y99" i="10"/>
  <c r="Z99" i="10"/>
  <c r="AA99" i="10"/>
  <c r="AB99" i="10"/>
  <c r="AC99" i="10"/>
  <c r="AD99" i="10"/>
  <c r="AE99" i="10"/>
  <c r="D100" i="10"/>
  <c r="E100" i="10"/>
  <c r="G100" i="10"/>
  <c r="H100" i="10"/>
  <c r="J100" i="10"/>
  <c r="K100" i="10"/>
  <c r="L100" i="10"/>
  <c r="M100" i="10"/>
  <c r="N100" i="10"/>
  <c r="O100" i="10"/>
  <c r="P100" i="10"/>
  <c r="Q100" i="10"/>
  <c r="R100" i="10"/>
  <c r="S100" i="10"/>
  <c r="T100" i="10"/>
  <c r="U100" i="10"/>
  <c r="V100" i="10"/>
  <c r="W100" i="10"/>
  <c r="X100" i="10"/>
  <c r="Y100" i="10"/>
  <c r="Z100" i="10"/>
  <c r="AA100" i="10"/>
  <c r="AB100" i="10"/>
  <c r="AC100" i="10"/>
  <c r="AD100" i="10"/>
  <c r="AE100" i="10"/>
  <c r="D101" i="10"/>
  <c r="E101" i="10"/>
  <c r="G101" i="10"/>
  <c r="H101" i="10"/>
  <c r="J101" i="10"/>
  <c r="K101" i="10"/>
  <c r="L101" i="10"/>
  <c r="M101" i="10"/>
  <c r="N101" i="10"/>
  <c r="O101" i="10"/>
  <c r="P101" i="10"/>
  <c r="Q101" i="10"/>
  <c r="R101" i="10"/>
  <c r="S101" i="10"/>
  <c r="T101" i="10"/>
  <c r="U101" i="10"/>
  <c r="V101" i="10"/>
  <c r="W101" i="10"/>
  <c r="X101" i="10"/>
  <c r="Y101" i="10"/>
  <c r="Z101" i="10"/>
  <c r="AA101" i="10"/>
  <c r="AB101" i="10"/>
  <c r="AC101" i="10"/>
  <c r="AD101" i="10"/>
  <c r="AE101" i="10"/>
  <c r="L102" i="10"/>
  <c r="M102" i="10"/>
  <c r="N102" i="10"/>
  <c r="O102" i="10"/>
  <c r="P102" i="10"/>
  <c r="Q102" i="10"/>
  <c r="R102" i="10"/>
  <c r="S102" i="10"/>
  <c r="T102" i="10"/>
  <c r="U102" i="10"/>
  <c r="V102" i="10"/>
  <c r="W102" i="10"/>
  <c r="X102" i="10"/>
  <c r="Y102" i="10"/>
  <c r="Z102" i="10"/>
  <c r="AA102" i="10"/>
  <c r="AB102" i="10"/>
  <c r="AC102" i="10"/>
  <c r="AD102" i="10"/>
  <c r="AE102" i="10"/>
  <c r="D103" i="10"/>
  <c r="E103" i="10"/>
  <c r="G103" i="10"/>
  <c r="H103" i="10"/>
  <c r="J103" i="10"/>
  <c r="K103" i="10"/>
  <c r="L103" i="10"/>
  <c r="M103" i="10"/>
  <c r="N103" i="10"/>
  <c r="O103" i="10"/>
  <c r="P103" i="10"/>
  <c r="Q103" i="10"/>
  <c r="R103" i="10"/>
  <c r="S103" i="10"/>
  <c r="T103" i="10"/>
  <c r="U103" i="10"/>
  <c r="V103" i="10"/>
  <c r="W103" i="10"/>
  <c r="X103" i="10"/>
  <c r="Y103" i="10"/>
  <c r="Z103" i="10"/>
  <c r="AA103" i="10"/>
  <c r="AB103" i="10"/>
  <c r="AC103" i="10"/>
  <c r="AD103" i="10"/>
  <c r="AE103" i="10"/>
  <c r="D104" i="10"/>
  <c r="E104" i="10"/>
  <c r="G104" i="10"/>
  <c r="H104" i="10"/>
  <c r="J104" i="10"/>
  <c r="K104" i="10"/>
  <c r="L104" i="10"/>
  <c r="M104" i="10"/>
  <c r="N104" i="10"/>
  <c r="O104" i="10"/>
  <c r="P104" i="10"/>
  <c r="Q104" i="10"/>
  <c r="R104" i="10"/>
  <c r="S104" i="10"/>
  <c r="T104" i="10"/>
  <c r="U104" i="10"/>
  <c r="V104" i="10"/>
  <c r="W104" i="10"/>
  <c r="X104" i="10"/>
  <c r="Y104" i="10"/>
  <c r="Z104" i="10"/>
  <c r="AA104" i="10"/>
  <c r="AB104" i="10"/>
  <c r="AC104" i="10"/>
  <c r="AD104" i="10"/>
  <c r="AE104" i="10"/>
  <c r="D105" i="10"/>
  <c r="E105" i="10"/>
  <c r="G105" i="10"/>
  <c r="H105" i="10"/>
  <c r="J105" i="10"/>
  <c r="K105" i="10"/>
  <c r="L105" i="10"/>
  <c r="M105" i="10"/>
  <c r="N105" i="10"/>
  <c r="O105" i="10"/>
  <c r="P105" i="10"/>
  <c r="Q105" i="10"/>
  <c r="R105" i="10"/>
  <c r="S105" i="10"/>
  <c r="T105" i="10"/>
  <c r="U105" i="10"/>
  <c r="V105" i="10"/>
  <c r="W105" i="10"/>
  <c r="X105" i="10"/>
  <c r="Y105" i="10"/>
  <c r="Z105" i="10"/>
  <c r="AA105" i="10"/>
  <c r="AB105" i="10"/>
  <c r="AC105" i="10"/>
  <c r="AD105" i="10"/>
  <c r="AE105" i="10"/>
  <c r="D106" i="10"/>
  <c r="E106" i="10"/>
  <c r="G106" i="10"/>
  <c r="H106" i="10"/>
  <c r="J106" i="10"/>
  <c r="K106" i="10"/>
  <c r="L106" i="10"/>
  <c r="M106" i="10"/>
  <c r="N106" i="10"/>
  <c r="O106" i="10"/>
  <c r="P106" i="10"/>
  <c r="Q106" i="10"/>
  <c r="R106" i="10"/>
  <c r="S106" i="10"/>
  <c r="T106" i="10"/>
  <c r="U106" i="10"/>
  <c r="V106" i="10"/>
  <c r="W106" i="10"/>
  <c r="X106" i="10"/>
  <c r="Y106" i="10"/>
  <c r="Z106" i="10"/>
  <c r="AA106" i="10"/>
  <c r="AB106" i="10"/>
  <c r="AC106" i="10"/>
  <c r="AD106" i="10"/>
  <c r="AE106" i="10"/>
  <c r="L107" i="10"/>
  <c r="M107" i="10"/>
  <c r="N107" i="10"/>
  <c r="O107" i="10"/>
  <c r="P107" i="10"/>
  <c r="Q107" i="10"/>
  <c r="R107" i="10"/>
  <c r="S107" i="10"/>
  <c r="T107" i="10"/>
  <c r="U107" i="10"/>
  <c r="V107" i="10"/>
  <c r="W107" i="10"/>
  <c r="X107" i="10"/>
  <c r="Y107" i="10"/>
  <c r="Z107" i="10"/>
  <c r="AA107" i="10"/>
  <c r="AB107" i="10"/>
  <c r="AC107" i="10"/>
  <c r="AD107" i="10"/>
  <c r="AE107" i="10"/>
  <c r="D108" i="10"/>
  <c r="E108" i="10"/>
  <c r="F108" i="10"/>
  <c r="G108" i="10"/>
  <c r="H108" i="10"/>
  <c r="I108" i="10"/>
  <c r="J108" i="10"/>
  <c r="K108" i="10"/>
  <c r="L108" i="10"/>
  <c r="M108" i="10"/>
  <c r="N108" i="10"/>
  <c r="O108" i="10"/>
  <c r="P108" i="10"/>
  <c r="Q108" i="10"/>
  <c r="R108" i="10"/>
  <c r="S108" i="10"/>
  <c r="T108" i="10"/>
  <c r="U108" i="10"/>
  <c r="V108" i="10"/>
  <c r="W108" i="10"/>
  <c r="X108" i="10"/>
  <c r="Y108" i="10"/>
  <c r="Z108" i="10"/>
  <c r="AA108" i="10"/>
  <c r="AB108" i="10"/>
  <c r="AC108" i="10"/>
  <c r="AD108" i="10"/>
  <c r="AE108" i="10"/>
  <c r="D109" i="10"/>
  <c r="E109" i="10"/>
  <c r="F109" i="10"/>
  <c r="G109" i="10"/>
  <c r="H109" i="10"/>
  <c r="I109" i="10"/>
  <c r="J109" i="10"/>
  <c r="K109" i="10"/>
  <c r="L109" i="10"/>
  <c r="M109" i="10"/>
  <c r="N109" i="10"/>
  <c r="O109" i="10"/>
  <c r="P109" i="10"/>
  <c r="Q109" i="10"/>
  <c r="R109" i="10"/>
  <c r="S109" i="10"/>
  <c r="T109" i="10"/>
  <c r="U109" i="10"/>
  <c r="V109" i="10"/>
  <c r="W109" i="10"/>
  <c r="X109" i="10"/>
  <c r="Y109" i="10"/>
  <c r="Z109" i="10"/>
  <c r="AA109" i="10"/>
  <c r="AB109" i="10"/>
  <c r="AC109" i="10"/>
  <c r="AD109" i="10"/>
  <c r="AE109" i="10"/>
  <c r="L110" i="10"/>
  <c r="M110" i="10"/>
  <c r="N110" i="10"/>
  <c r="O110" i="10"/>
  <c r="P110" i="10"/>
  <c r="Q110" i="10"/>
  <c r="R110" i="10"/>
  <c r="S110" i="10"/>
  <c r="T110" i="10"/>
  <c r="U110" i="10"/>
  <c r="V110" i="10"/>
  <c r="W110" i="10"/>
  <c r="X110" i="10"/>
  <c r="Y110" i="10"/>
  <c r="Z110" i="10"/>
  <c r="AA110" i="10"/>
  <c r="AB110" i="10"/>
  <c r="AC110" i="10"/>
  <c r="AD110" i="10"/>
  <c r="AE110" i="10"/>
  <c r="D111" i="10"/>
  <c r="E111" i="10"/>
  <c r="F111" i="10"/>
  <c r="G111" i="10"/>
  <c r="H111" i="10"/>
  <c r="I111" i="10"/>
  <c r="J111" i="10"/>
  <c r="K111" i="10"/>
  <c r="L111" i="10"/>
  <c r="M111" i="10"/>
  <c r="N111" i="10"/>
  <c r="O111" i="10"/>
  <c r="P111" i="10"/>
  <c r="Q111" i="10"/>
  <c r="R111" i="10"/>
  <c r="S111" i="10"/>
  <c r="T111" i="10"/>
  <c r="U111" i="10"/>
  <c r="V111" i="10"/>
  <c r="W111" i="10"/>
  <c r="X111" i="10"/>
  <c r="Y111" i="10"/>
  <c r="Z111" i="10"/>
  <c r="AA111" i="10"/>
  <c r="AB111" i="10"/>
  <c r="AC111" i="10"/>
  <c r="AD111" i="10"/>
  <c r="AE111" i="10"/>
  <c r="D112" i="10"/>
  <c r="E112" i="10"/>
  <c r="G112" i="10"/>
  <c r="H112" i="10"/>
  <c r="J112" i="10"/>
  <c r="K112" i="10"/>
  <c r="L112" i="10"/>
  <c r="M112" i="10"/>
  <c r="N112" i="10"/>
  <c r="O112" i="10"/>
  <c r="P112" i="10"/>
  <c r="Q112" i="10"/>
  <c r="R112" i="10"/>
  <c r="S112" i="10"/>
  <c r="T112" i="10"/>
  <c r="U112" i="10"/>
  <c r="V112" i="10"/>
  <c r="W112" i="10"/>
  <c r="X112" i="10"/>
  <c r="Y112" i="10"/>
  <c r="Z112" i="10"/>
  <c r="AA112" i="10"/>
  <c r="AB112" i="10"/>
  <c r="AC112" i="10"/>
  <c r="AD112" i="10"/>
  <c r="AE112" i="10"/>
  <c r="D113" i="10"/>
  <c r="E113" i="10"/>
  <c r="F113" i="10"/>
  <c r="G113" i="10"/>
  <c r="H113" i="10"/>
  <c r="I113" i="10"/>
  <c r="J113" i="10"/>
  <c r="K113" i="10"/>
  <c r="L113" i="10"/>
  <c r="M113" i="10"/>
  <c r="N113" i="10"/>
  <c r="O113" i="10"/>
  <c r="P113" i="10"/>
  <c r="Q113" i="10"/>
  <c r="R113" i="10"/>
  <c r="S113" i="10"/>
  <c r="T113" i="10"/>
  <c r="U113" i="10"/>
  <c r="V113" i="10"/>
  <c r="W113" i="10"/>
  <c r="X113" i="10"/>
  <c r="Y113" i="10"/>
  <c r="Z113" i="10"/>
  <c r="AA113" i="10"/>
  <c r="AB113" i="10"/>
  <c r="AC113" i="10"/>
  <c r="AD113" i="10"/>
  <c r="AE113" i="10"/>
  <c r="L114" i="10"/>
  <c r="M114" i="10"/>
  <c r="N114" i="10"/>
  <c r="O114" i="10"/>
  <c r="P114" i="10"/>
  <c r="Q114" i="10"/>
  <c r="R114" i="10"/>
  <c r="S114" i="10"/>
  <c r="T114" i="10"/>
  <c r="U114" i="10"/>
  <c r="V114" i="10"/>
  <c r="W114" i="10"/>
  <c r="X114" i="10"/>
  <c r="Y114" i="10"/>
  <c r="Z114" i="10"/>
  <c r="AA114" i="10"/>
  <c r="AB114" i="10"/>
  <c r="AC114" i="10"/>
  <c r="AD114" i="10"/>
  <c r="AE114" i="10"/>
  <c r="D115" i="10"/>
  <c r="E115" i="10"/>
  <c r="F115" i="10"/>
  <c r="G115" i="10"/>
  <c r="H115" i="10"/>
  <c r="I115" i="10"/>
  <c r="J115" i="10"/>
  <c r="K115" i="10"/>
  <c r="L115" i="10"/>
  <c r="M115" i="10"/>
  <c r="N115" i="10"/>
  <c r="O115" i="10"/>
  <c r="P115" i="10"/>
  <c r="Q115" i="10"/>
  <c r="R115" i="10"/>
  <c r="S115" i="10"/>
  <c r="T115" i="10"/>
  <c r="U115" i="10"/>
  <c r="V115" i="10"/>
  <c r="W115" i="10"/>
  <c r="X115" i="10"/>
  <c r="Y115" i="10"/>
  <c r="Z115" i="10"/>
  <c r="AA115" i="10"/>
  <c r="AB115" i="10"/>
  <c r="AC115" i="10"/>
  <c r="AD115" i="10"/>
  <c r="AE115" i="10"/>
  <c r="AF115" i="10"/>
  <c r="L116" i="10"/>
  <c r="M116" i="10"/>
  <c r="N116" i="10"/>
  <c r="O116" i="10"/>
  <c r="P116" i="10"/>
  <c r="Q116" i="10"/>
  <c r="R116" i="10"/>
  <c r="S116" i="10"/>
  <c r="T116" i="10"/>
  <c r="U116" i="10"/>
  <c r="V116" i="10"/>
  <c r="W116" i="10"/>
  <c r="X116" i="10"/>
  <c r="Y116" i="10"/>
  <c r="Z116" i="10"/>
  <c r="AA116" i="10"/>
  <c r="AB116" i="10"/>
  <c r="AC116" i="10"/>
  <c r="AD116" i="10"/>
  <c r="AE116" i="10"/>
  <c r="D117" i="10"/>
  <c r="E117" i="10"/>
  <c r="G117" i="10"/>
  <c r="H117" i="10"/>
  <c r="J117" i="10"/>
  <c r="K117" i="10"/>
  <c r="L117" i="10"/>
  <c r="M117" i="10"/>
  <c r="N117" i="10"/>
  <c r="O117" i="10"/>
  <c r="P117" i="10"/>
  <c r="Q117" i="10"/>
  <c r="R117" i="10"/>
  <c r="S117" i="10"/>
  <c r="T117" i="10"/>
  <c r="U117" i="10"/>
  <c r="V117" i="10"/>
  <c r="W117" i="10"/>
  <c r="X117" i="10"/>
  <c r="Y117" i="10"/>
  <c r="Z117" i="10"/>
  <c r="AA117" i="10"/>
  <c r="AB117" i="10"/>
  <c r="AC117" i="10"/>
  <c r="AD117" i="10"/>
  <c r="AE117" i="10"/>
  <c r="L118" i="10"/>
  <c r="M118" i="10"/>
  <c r="N118" i="10"/>
  <c r="O118" i="10"/>
  <c r="P118" i="10"/>
  <c r="Q118" i="10"/>
  <c r="R118" i="10"/>
  <c r="S118" i="10"/>
  <c r="T118" i="10"/>
  <c r="U118" i="10"/>
  <c r="V118" i="10"/>
  <c r="W118" i="10"/>
  <c r="X118" i="10"/>
  <c r="Y118" i="10"/>
  <c r="Z118" i="10"/>
  <c r="AA118" i="10"/>
  <c r="AB118" i="10"/>
  <c r="AC118" i="10"/>
  <c r="AD118" i="10"/>
  <c r="AE118" i="10"/>
  <c r="D119" i="10"/>
  <c r="E119" i="10"/>
  <c r="G119" i="10"/>
  <c r="H119" i="10"/>
  <c r="J119" i="10"/>
  <c r="K119" i="10"/>
  <c r="L119" i="10"/>
  <c r="M119" i="10"/>
  <c r="N119" i="10"/>
  <c r="O119" i="10"/>
  <c r="P119" i="10"/>
  <c r="Q119" i="10"/>
  <c r="R119" i="10"/>
  <c r="S119" i="10"/>
  <c r="T119" i="10"/>
  <c r="U119" i="10"/>
  <c r="V119" i="10"/>
  <c r="W119" i="10"/>
  <c r="X119" i="10"/>
  <c r="Y119" i="10"/>
  <c r="Z119" i="10"/>
  <c r="AA119" i="10"/>
  <c r="AB119" i="10"/>
  <c r="AC119" i="10"/>
  <c r="AD119" i="10"/>
  <c r="AE119" i="10"/>
  <c r="D120" i="10"/>
  <c r="E120" i="10"/>
  <c r="G120" i="10"/>
  <c r="H120" i="10"/>
  <c r="J120" i="10"/>
  <c r="K120" i="10"/>
  <c r="L120" i="10"/>
  <c r="M120" i="10"/>
  <c r="N120" i="10"/>
  <c r="O120" i="10"/>
  <c r="P120" i="10"/>
  <c r="Q120" i="10"/>
  <c r="R120" i="10"/>
  <c r="S120" i="10"/>
  <c r="T120" i="10"/>
  <c r="U120" i="10"/>
  <c r="V120" i="10"/>
  <c r="W120" i="10"/>
  <c r="X120" i="10"/>
  <c r="Y120" i="10"/>
  <c r="Z120" i="10"/>
  <c r="AA120" i="10"/>
  <c r="AB120" i="10"/>
  <c r="AC120" i="10"/>
  <c r="AD120" i="10"/>
  <c r="AE120" i="10"/>
  <c r="D121" i="10"/>
  <c r="E121" i="10"/>
  <c r="F121" i="10"/>
  <c r="G121" i="10"/>
  <c r="H121" i="10"/>
  <c r="I121" i="10"/>
  <c r="J121" i="10"/>
  <c r="K121" i="10"/>
  <c r="L121" i="10"/>
  <c r="M121" i="10"/>
  <c r="N121" i="10"/>
  <c r="O121" i="10"/>
  <c r="P121" i="10"/>
  <c r="Q121" i="10"/>
  <c r="R121" i="10"/>
  <c r="S121" i="10"/>
  <c r="T121" i="10"/>
  <c r="U121" i="10"/>
  <c r="V121" i="10"/>
  <c r="W121" i="10"/>
  <c r="X121" i="10"/>
  <c r="Y121" i="10"/>
  <c r="Z121" i="10"/>
  <c r="AA121" i="10"/>
  <c r="AB121" i="10"/>
  <c r="AC121" i="10"/>
  <c r="AD121" i="10"/>
  <c r="AE121" i="10"/>
  <c r="D122" i="10"/>
  <c r="E122" i="10"/>
  <c r="G122" i="10"/>
  <c r="H122" i="10"/>
  <c r="J122" i="10"/>
  <c r="K122" i="10"/>
  <c r="L122" i="10"/>
  <c r="M122" i="10"/>
  <c r="N122" i="10"/>
  <c r="O122" i="10"/>
  <c r="P122" i="10"/>
  <c r="Q122" i="10"/>
  <c r="R122" i="10"/>
  <c r="S122" i="10"/>
  <c r="T122" i="10"/>
  <c r="U122" i="10"/>
  <c r="V122" i="10"/>
  <c r="W122" i="10"/>
  <c r="X122" i="10"/>
  <c r="Y122" i="10"/>
  <c r="Z122" i="10"/>
  <c r="AA122" i="10"/>
  <c r="AB122" i="10"/>
  <c r="AC122" i="10"/>
  <c r="AD122" i="10"/>
  <c r="AE122" i="10"/>
  <c r="D123" i="10"/>
  <c r="E123" i="10"/>
  <c r="F123" i="10"/>
  <c r="G123" i="10"/>
  <c r="H123" i="10"/>
  <c r="I123" i="10"/>
  <c r="J123" i="10"/>
  <c r="K123" i="10"/>
  <c r="L123" i="10"/>
  <c r="M123" i="10"/>
  <c r="N123" i="10"/>
  <c r="O123" i="10"/>
  <c r="P123" i="10"/>
  <c r="Q123" i="10"/>
  <c r="R123" i="10"/>
  <c r="S123" i="10"/>
  <c r="T123" i="10"/>
  <c r="U123" i="10"/>
  <c r="V123" i="10"/>
  <c r="W123" i="10"/>
  <c r="X123" i="10"/>
  <c r="Y123" i="10"/>
  <c r="Z123" i="10"/>
  <c r="AA123" i="10"/>
  <c r="AB123" i="10"/>
  <c r="AC123" i="10"/>
  <c r="AD123" i="10"/>
  <c r="AE123" i="10"/>
  <c r="D124" i="10"/>
  <c r="E124" i="10"/>
  <c r="F124" i="10"/>
  <c r="G124" i="10"/>
  <c r="H124" i="10"/>
  <c r="I124" i="10"/>
  <c r="J124" i="10"/>
  <c r="K124" i="10"/>
  <c r="L124" i="10"/>
  <c r="M124" i="10"/>
  <c r="N124" i="10"/>
  <c r="O124" i="10"/>
  <c r="P124" i="10"/>
  <c r="Q124" i="10"/>
  <c r="R124" i="10"/>
  <c r="S124" i="10"/>
  <c r="T124" i="10"/>
  <c r="U124" i="10"/>
  <c r="V124" i="10"/>
  <c r="W124" i="10"/>
  <c r="X124" i="10"/>
  <c r="Y124" i="10"/>
  <c r="Z124" i="10"/>
  <c r="AA124" i="10"/>
  <c r="AB124" i="10"/>
  <c r="AC124" i="10"/>
  <c r="AD124" i="10"/>
  <c r="AE124" i="10"/>
  <c r="D125" i="10"/>
  <c r="E125" i="10"/>
  <c r="G125" i="10"/>
  <c r="H125" i="10"/>
  <c r="J125" i="10"/>
  <c r="K125" i="10"/>
  <c r="L125" i="10"/>
  <c r="M125" i="10"/>
  <c r="N125" i="10"/>
  <c r="O125" i="10"/>
  <c r="P125" i="10"/>
  <c r="Q125" i="10"/>
  <c r="R125" i="10"/>
  <c r="S125" i="10"/>
  <c r="T125" i="10"/>
  <c r="U125" i="10"/>
  <c r="V125" i="10"/>
  <c r="W125" i="10"/>
  <c r="X125" i="10"/>
  <c r="Y125" i="10"/>
  <c r="Z125" i="10"/>
  <c r="AA125" i="10"/>
  <c r="AB125" i="10"/>
  <c r="AC125" i="10"/>
  <c r="AD125" i="10"/>
  <c r="AE125" i="10"/>
  <c r="D126" i="10"/>
  <c r="E126" i="10"/>
  <c r="F126" i="10"/>
  <c r="G126" i="10"/>
  <c r="H126" i="10"/>
  <c r="I126" i="10"/>
  <c r="J126" i="10"/>
  <c r="K126" i="10"/>
  <c r="L126" i="10"/>
  <c r="M126" i="10"/>
  <c r="N126" i="10"/>
  <c r="O126" i="10"/>
  <c r="P126" i="10"/>
  <c r="Q126" i="10"/>
  <c r="R126" i="10"/>
  <c r="S126" i="10"/>
  <c r="T126" i="10"/>
  <c r="U126" i="10"/>
  <c r="V126" i="10"/>
  <c r="W126" i="10"/>
  <c r="X126" i="10"/>
  <c r="Y126" i="10"/>
  <c r="Z126" i="10"/>
  <c r="AA126" i="10"/>
  <c r="AB126" i="10"/>
  <c r="AC126" i="10"/>
  <c r="AD126" i="10"/>
  <c r="AE126" i="10"/>
  <c r="D127" i="10"/>
  <c r="E127" i="10"/>
  <c r="F127" i="10"/>
  <c r="G127" i="10"/>
  <c r="H127" i="10"/>
  <c r="I127" i="10"/>
  <c r="J127" i="10"/>
  <c r="K127" i="10"/>
  <c r="L127" i="10"/>
  <c r="M127" i="10"/>
  <c r="N127" i="10"/>
  <c r="O127" i="10"/>
  <c r="P127" i="10"/>
  <c r="Q127" i="10"/>
  <c r="R127" i="10"/>
  <c r="S127" i="10"/>
  <c r="T127" i="10"/>
  <c r="U127" i="10"/>
  <c r="V127" i="10"/>
  <c r="W127" i="10"/>
  <c r="X127" i="10"/>
  <c r="Y127" i="10"/>
  <c r="Z127" i="10"/>
  <c r="AA127" i="10"/>
  <c r="AB127" i="10"/>
  <c r="AC127" i="10"/>
  <c r="AD127" i="10"/>
  <c r="AE127" i="10"/>
  <c r="D128" i="10"/>
  <c r="E128" i="10"/>
  <c r="F128" i="10"/>
  <c r="G128" i="10"/>
  <c r="H128" i="10"/>
  <c r="I128" i="10"/>
  <c r="J128" i="10"/>
  <c r="K128" i="10"/>
  <c r="L128" i="10"/>
  <c r="M128" i="10"/>
  <c r="N128" i="10"/>
  <c r="O128" i="10"/>
  <c r="P128" i="10"/>
  <c r="Q128" i="10"/>
  <c r="R128" i="10"/>
  <c r="S128" i="10"/>
  <c r="T128" i="10"/>
  <c r="U128" i="10"/>
  <c r="V128" i="10"/>
  <c r="W128" i="10"/>
  <c r="X128" i="10"/>
  <c r="Y128" i="10"/>
  <c r="Z128" i="10"/>
  <c r="AA128" i="10"/>
  <c r="AB128" i="10"/>
  <c r="AC128" i="10"/>
  <c r="AD128" i="10"/>
  <c r="AE128" i="10"/>
  <c r="D129" i="10"/>
  <c r="E129" i="10"/>
  <c r="F129" i="10"/>
  <c r="G129" i="10"/>
  <c r="H129" i="10"/>
  <c r="I129" i="10"/>
  <c r="J129" i="10"/>
  <c r="K129" i="10"/>
  <c r="L129" i="10"/>
  <c r="M129" i="10"/>
  <c r="N129" i="10"/>
  <c r="O129" i="10"/>
  <c r="P129" i="10"/>
  <c r="Q129" i="10"/>
  <c r="R129" i="10"/>
  <c r="S129" i="10"/>
  <c r="T129" i="10"/>
  <c r="U129" i="10"/>
  <c r="V129" i="10"/>
  <c r="W129" i="10"/>
  <c r="X129" i="10"/>
  <c r="Y129" i="10"/>
  <c r="Z129" i="10"/>
  <c r="AA129" i="10"/>
  <c r="AB129" i="10"/>
  <c r="AC129" i="10"/>
  <c r="AD129" i="10"/>
  <c r="AE129" i="10"/>
  <c r="D130" i="10"/>
  <c r="E130" i="10"/>
  <c r="G130" i="10"/>
  <c r="H130" i="10"/>
  <c r="J130" i="10"/>
  <c r="K130" i="10"/>
  <c r="L130" i="10"/>
  <c r="M130" i="10"/>
  <c r="N130" i="10"/>
  <c r="O130" i="10"/>
  <c r="P130" i="10"/>
  <c r="Q130" i="10"/>
  <c r="R130" i="10"/>
  <c r="S130" i="10"/>
  <c r="T130" i="10"/>
  <c r="U130" i="10"/>
  <c r="V130" i="10"/>
  <c r="W130" i="10"/>
  <c r="X130" i="10"/>
  <c r="Y130" i="10"/>
  <c r="Z130" i="10"/>
  <c r="AA130" i="10"/>
  <c r="AB130" i="10"/>
  <c r="AC130" i="10"/>
  <c r="AD130" i="10"/>
  <c r="AE130" i="10"/>
  <c r="D131" i="10"/>
  <c r="E131" i="10"/>
  <c r="G131" i="10"/>
  <c r="H131" i="10"/>
  <c r="J131" i="10"/>
  <c r="K131" i="10"/>
  <c r="L131" i="10"/>
  <c r="M131" i="10"/>
  <c r="N131" i="10"/>
  <c r="O131" i="10"/>
  <c r="P131" i="10"/>
  <c r="Q131" i="10"/>
  <c r="R131" i="10"/>
  <c r="S131" i="10"/>
  <c r="T131" i="10"/>
  <c r="U131" i="10"/>
  <c r="V131" i="10"/>
  <c r="W131" i="10"/>
  <c r="X131" i="10"/>
  <c r="Y131" i="10"/>
  <c r="Z131" i="10"/>
  <c r="AA131" i="10"/>
  <c r="AB131" i="10"/>
  <c r="AC131" i="10"/>
  <c r="AD131" i="10"/>
  <c r="AE131" i="10"/>
  <c r="D132" i="10"/>
  <c r="E132" i="10"/>
  <c r="G132" i="10"/>
  <c r="H132" i="10"/>
  <c r="J132" i="10"/>
  <c r="K132" i="10"/>
  <c r="L132" i="10"/>
  <c r="M132" i="10"/>
  <c r="N132" i="10"/>
  <c r="O132" i="10"/>
  <c r="P132" i="10"/>
  <c r="Q132" i="10"/>
  <c r="R132" i="10"/>
  <c r="S132" i="10"/>
  <c r="T132" i="10"/>
  <c r="U132" i="10"/>
  <c r="V132" i="10"/>
  <c r="W132" i="10"/>
  <c r="X132" i="10"/>
  <c r="Y132" i="10"/>
  <c r="Z132" i="10"/>
  <c r="AA132" i="10"/>
  <c r="AB132" i="10"/>
  <c r="AC132" i="10"/>
  <c r="AD132" i="10"/>
  <c r="AE132" i="10"/>
  <c r="L133" i="10"/>
  <c r="M133" i="10"/>
  <c r="N133" i="10"/>
  <c r="O133" i="10"/>
  <c r="P133" i="10"/>
  <c r="Q133" i="10"/>
  <c r="R133" i="10"/>
  <c r="S133" i="10"/>
  <c r="T133" i="10"/>
  <c r="U133" i="10"/>
  <c r="V133" i="10"/>
  <c r="W133" i="10"/>
  <c r="X133" i="10"/>
  <c r="Y133" i="10"/>
  <c r="Z133" i="10"/>
  <c r="AA133" i="10"/>
  <c r="AB133" i="10"/>
  <c r="AC133" i="10"/>
  <c r="AD133" i="10"/>
  <c r="AE133" i="10"/>
  <c r="D134" i="10"/>
  <c r="E134" i="10"/>
  <c r="F134" i="10"/>
  <c r="G134" i="10"/>
  <c r="H134" i="10"/>
  <c r="I134" i="10"/>
  <c r="J134" i="10"/>
  <c r="K134" i="10"/>
  <c r="L134" i="10"/>
  <c r="M134" i="10"/>
  <c r="N134" i="10"/>
  <c r="O134" i="10"/>
  <c r="P134" i="10"/>
  <c r="Q134" i="10"/>
  <c r="R134" i="10"/>
  <c r="S134" i="10"/>
  <c r="T134" i="10"/>
  <c r="U134" i="10"/>
  <c r="V134" i="10"/>
  <c r="W134" i="10"/>
  <c r="X134" i="10"/>
  <c r="Y134" i="10"/>
  <c r="Z134" i="10"/>
  <c r="AA134" i="10"/>
  <c r="AB134" i="10"/>
  <c r="AC134" i="10"/>
  <c r="AD134" i="10"/>
  <c r="AE134" i="10"/>
  <c r="D135" i="10"/>
  <c r="E135" i="10"/>
  <c r="F135" i="10"/>
  <c r="G135" i="10"/>
  <c r="H135" i="10"/>
  <c r="I135" i="10"/>
  <c r="J135" i="10"/>
  <c r="K135" i="10"/>
  <c r="L135" i="10"/>
  <c r="M135" i="10"/>
  <c r="N135" i="10"/>
  <c r="O135" i="10"/>
  <c r="P135" i="10"/>
  <c r="Q135" i="10"/>
  <c r="R135" i="10"/>
  <c r="S135" i="10"/>
  <c r="T135" i="10"/>
  <c r="U135" i="10"/>
  <c r="V135" i="10"/>
  <c r="W135" i="10"/>
  <c r="X135" i="10"/>
  <c r="Y135" i="10"/>
  <c r="Z135" i="10"/>
  <c r="AA135" i="10"/>
  <c r="AB135" i="10"/>
  <c r="AC135" i="10"/>
  <c r="AD135" i="10"/>
  <c r="AE135" i="10"/>
  <c r="L136" i="10"/>
  <c r="M136" i="10"/>
  <c r="N136" i="10"/>
  <c r="O136" i="10"/>
  <c r="P136" i="10"/>
  <c r="Q136" i="10"/>
  <c r="R136" i="10"/>
  <c r="S136" i="10"/>
  <c r="T136" i="10"/>
  <c r="U136" i="10"/>
  <c r="V136" i="10"/>
  <c r="W136" i="10"/>
  <c r="X136" i="10"/>
  <c r="Y136" i="10"/>
  <c r="Z136" i="10"/>
  <c r="AA136" i="10"/>
  <c r="AB136" i="10"/>
  <c r="AC136" i="10"/>
  <c r="AD136" i="10"/>
  <c r="AE136" i="10"/>
  <c r="D137" i="10"/>
  <c r="E137" i="10"/>
  <c r="F137" i="10"/>
  <c r="G137" i="10"/>
  <c r="H137" i="10"/>
  <c r="I137" i="10"/>
  <c r="J137" i="10"/>
  <c r="K137" i="10"/>
  <c r="L137" i="10"/>
  <c r="M137" i="10"/>
  <c r="N137" i="10"/>
  <c r="O137" i="10"/>
  <c r="P137" i="10"/>
  <c r="Q137" i="10"/>
  <c r="R137" i="10"/>
  <c r="S137" i="10"/>
  <c r="T137" i="10"/>
  <c r="U137" i="10"/>
  <c r="V137" i="10"/>
  <c r="W137" i="10"/>
  <c r="X137" i="10"/>
  <c r="Y137" i="10"/>
  <c r="Z137" i="10"/>
  <c r="AA137" i="10"/>
  <c r="AB137" i="10"/>
  <c r="AC137" i="10"/>
  <c r="AD137" i="10"/>
  <c r="AE137" i="10"/>
  <c r="AF137" i="10"/>
  <c r="L138" i="10"/>
  <c r="M138" i="10"/>
  <c r="N138" i="10"/>
  <c r="O138" i="10"/>
  <c r="P138" i="10"/>
  <c r="Q138" i="10"/>
  <c r="R138" i="10"/>
  <c r="S138" i="10"/>
  <c r="T138" i="10"/>
  <c r="U138" i="10"/>
  <c r="V138" i="10"/>
  <c r="W138" i="10"/>
  <c r="X138" i="10"/>
  <c r="Y138" i="10"/>
  <c r="Z138" i="10"/>
  <c r="AA138" i="10"/>
  <c r="AB138" i="10"/>
  <c r="AC138" i="10"/>
  <c r="AD138" i="10"/>
  <c r="AE138" i="10"/>
  <c r="D139" i="10"/>
  <c r="E139" i="10"/>
  <c r="G139" i="10"/>
  <c r="H139" i="10"/>
  <c r="J139" i="10"/>
  <c r="K139" i="10"/>
  <c r="L139" i="10"/>
  <c r="M139" i="10"/>
  <c r="N139" i="10"/>
  <c r="O139" i="10"/>
  <c r="P139" i="10"/>
  <c r="Q139" i="10"/>
  <c r="R139" i="10"/>
  <c r="S139" i="10"/>
  <c r="T139" i="10"/>
  <c r="U139" i="10"/>
  <c r="V139" i="10"/>
  <c r="W139" i="10"/>
  <c r="X139" i="10"/>
  <c r="Y139" i="10"/>
  <c r="Z139" i="10"/>
  <c r="AA139" i="10"/>
  <c r="AB139" i="10"/>
  <c r="AC139" i="10"/>
  <c r="AD139" i="10"/>
  <c r="AE139" i="10"/>
  <c r="D140" i="10"/>
  <c r="E140" i="10"/>
  <c r="G140" i="10"/>
  <c r="H140" i="10"/>
  <c r="J140" i="10"/>
  <c r="K140" i="10"/>
  <c r="L140" i="10"/>
  <c r="M140" i="10"/>
  <c r="N140" i="10"/>
  <c r="O140" i="10"/>
  <c r="P140" i="10"/>
  <c r="Q140" i="10"/>
  <c r="R140" i="10"/>
  <c r="S140" i="10"/>
  <c r="T140" i="10"/>
  <c r="U140" i="10"/>
  <c r="V140" i="10"/>
  <c r="W140" i="10"/>
  <c r="X140" i="10"/>
  <c r="Y140" i="10"/>
  <c r="Z140" i="10"/>
  <c r="AA140" i="10"/>
  <c r="AB140" i="10"/>
  <c r="AC140" i="10"/>
  <c r="AD140" i="10"/>
  <c r="AE140" i="10"/>
  <c r="D141" i="10"/>
  <c r="E141" i="10"/>
  <c r="G141" i="10"/>
  <c r="H141" i="10"/>
  <c r="J141" i="10"/>
  <c r="K141" i="10"/>
  <c r="L141" i="10"/>
  <c r="M141" i="10"/>
  <c r="N141" i="10"/>
  <c r="O141" i="10"/>
  <c r="P141" i="10"/>
  <c r="Q141" i="10"/>
  <c r="R141" i="10"/>
  <c r="S141" i="10"/>
  <c r="T141" i="10"/>
  <c r="U141" i="10"/>
  <c r="V141" i="10"/>
  <c r="W141" i="10"/>
  <c r="X141" i="10"/>
  <c r="Y141" i="10"/>
  <c r="Z141" i="10"/>
  <c r="AA141" i="10"/>
  <c r="AB141" i="10"/>
  <c r="AC141" i="10"/>
  <c r="AD141" i="10"/>
  <c r="AE141" i="10"/>
  <c r="L142" i="10"/>
  <c r="M142" i="10"/>
  <c r="N142" i="10"/>
  <c r="O142" i="10"/>
  <c r="P142" i="10"/>
  <c r="Q142" i="10"/>
  <c r="R142" i="10"/>
  <c r="S142" i="10"/>
  <c r="T142" i="10"/>
  <c r="U142" i="10"/>
  <c r="V142" i="10"/>
  <c r="W142" i="10"/>
  <c r="X142" i="10"/>
  <c r="Y142" i="10"/>
  <c r="Z142" i="10"/>
  <c r="AA142" i="10"/>
  <c r="AB142" i="10"/>
  <c r="AC142" i="10"/>
  <c r="AD142" i="10"/>
  <c r="AE142" i="10"/>
  <c r="D143" i="10"/>
  <c r="E143" i="10"/>
  <c r="F143" i="10"/>
  <c r="G143" i="10"/>
  <c r="H143" i="10"/>
  <c r="I143" i="10"/>
  <c r="J143" i="10"/>
  <c r="K143" i="10"/>
  <c r="L143" i="10"/>
  <c r="M143" i="10"/>
  <c r="N143" i="10"/>
  <c r="O143" i="10"/>
  <c r="P143" i="10"/>
  <c r="Q143" i="10"/>
  <c r="R143" i="10"/>
  <c r="S143" i="10"/>
  <c r="T143" i="10"/>
  <c r="U143" i="10"/>
  <c r="V143" i="10"/>
  <c r="W143" i="10"/>
  <c r="X143" i="10"/>
  <c r="Y143" i="10"/>
  <c r="Z143" i="10"/>
  <c r="AA143" i="10"/>
  <c r="AB143" i="10"/>
  <c r="AC143" i="10"/>
  <c r="AD143" i="10"/>
  <c r="AE143" i="10"/>
  <c r="D144" i="10"/>
  <c r="E144" i="10"/>
  <c r="F144" i="10"/>
  <c r="G144" i="10"/>
  <c r="H144" i="10"/>
  <c r="I144" i="10"/>
  <c r="J144" i="10"/>
  <c r="K144" i="10"/>
  <c r="L144" i="10"/>
  <c r="M144" i="10"/>
  <c r="N144" i="10"/>
  <c r="O144" i="10"/>
  <c r="P144" i="10"/>
  <c r="Q144" i="10"/>
  <c r="R144" i="10"/>
  <c r="S144" i="10"/>
  <c r="T144" i="10"/>
  <c r="U144" i="10"/>
  <c r="V144" i="10"/>
  <c r="W144" i="10"/>
  <c r="X144" i="10"/>
  <c r="Y144" i="10"/>
  <c r="Z144" i="10"/>
  <c r="AA144" i="10"/>
  <c r="AB144" i="10"/>
  <c r="AC144" i="10"/>
  <c r="AD144" i="10"/>
  <c r="AE144" i="10"/>
  <c r="L145" i="10"/>
  <c r="M145" i="10"/>
  <c r="N145" i="10"/>
  <c r="O145" i="10"/>
  <c r="P145" i="10"/>
  <c r="Q145" i="10"/>
  <c r="R145" i="10"/>
  <c r="S145" i="10"/>
  <c r="T145" i="10"/>
  <c r="U145" i="10"/>
  <c r="V145" i="10"/>
  <c r="W145" i="10"/>
  <c r="X145" i="10"/>
  <c r="Y145" i="10"/>
  <c r="Z145" i="10"/>
  <c r="AA145" i="10"/>
  <c r="AB145" i="10"/>
  <c r="AC145" i="10"/>
  <c r="AD145" i="10"/>
  <c r="AE145" i="10"/>
  <c r="D146" i="10"/>
  <c r="E146" i="10"/>
  <c r="F146" i="10"/>
  <c r="G146" i="10"/>
  <c r="H146" i="10"/>
  <c r="I146" i="10"/>
  <c r="J146" i="10"/>
  <c r="K146" i="10"/>
  <c r="L146" i="10"/>
  <c r="M146" i="10"/>
  <c r="N146" i="10"/>
  <c r="O146" i="10"/>
  <c r="P146" i="10"/>
  <c r="Q146" i="10"/>
  <c r="R146" i="10"/>
  <c r="S146" i="10"/>
  <c r="T146" i="10"/>
  <c r="U146" i="10"/>
  <c r="V146" i="10"/>
  <c r="W146" i="10"/>
  <c r="X146" i="10"/>
  <c r="Y146" i="10"/>
  <c r="Z146" i="10"/>
  <c r="AA146" i="10"/>
  <c r="AB146" i="10"/>
  <c r="AC146" i="10"/>
  <c r="AD146" i="10"/>
  <c r="AE146" i="10"/>
  <c r="AF146" i="10"/>
  <c r="L147" i="10"/>
  <c r="M147" i="10"/>
  <c r="N147" i="10"/>
  <c r="O147" i="10"/>
  <c r="P147" i="10"/>
  <c r="Q147" i="10"/>
  <c r="R147" i="10"/>
  <c r="S147" i="10"/>
  <c r="T147" i="10"/>
  <c r="U147" i="10"/>
  <c r="V147" i="10"/>
  <c r="W147" i="10"/>
  <c r="X147" i="10"/>
  <c r="Y147" i="10"/>
  <c r="Z147" i="10"/>
  <c r="AA147" i="10"/>
  <c r="AB147" i="10"/>
  <c r="AC147" i="10"/>
  <c r="AD147" i="10"/>
  <c r="AE147" i="10"/>
  <c r="D148" i="10"/>
  <c r="E148" i="10"/>
  <c r="G148" i="10"/>
  <c r="H148" i="10"/>
  <c r="J148" i="10"/>
  <c r="K148" i="10"/>
  <c r="L148" i="10"/>
  <c r="M148" i="10"/>
  <c r="N148" i="10"/>
  <c r="O148" i="10"/>
  <c r="P148" i="10"/>
  <c r="Q148" i="10"/>
  <c r="R148" i="10"/>
  <c r="S148" i="10"/>
  <c r="T148" i="10"/>
  <c r="U148" i="10"/>
  <c r="V148" i="10"/>
  <c r="W148" i="10"/>
  <c r="X148" i="10"/>
  <c r="Y148" i="10"/>
  <c r="Z148" i="10"/>
  <c r="AA148" i="10"/>
  <c r="AB148" i="10"/>
  <c r="AC148" i="10"/>
  <c r="AD148" i="10"/>
  <c r="AE148" i="10"/>
  <c r="D149" i="10"/>
  <c r="E149" i="10"/>
  <c r="G149" i="10"/>
  <c r="H149" i="10"/>
  <c r="J149" i="10"/>
  <c r="K149" i="10"/>
  <c r="L149" i="10"/>
  <c r="M149" i="10"/>
  <c r="N149" i="10"/>
  <c r="O149" i="10"/>
  <c r="P149" i="10"/>
  <c r="Q149" i="10"/>
  <c r="R149" i="10"/>
  <c r="S149" i="10"/>
  <c r="T149" i="10"/>
  <c r="U149" i="10"/>
  <c r="V149" i="10"/>
  <c r="W149" i="10"/>
  <c r="X149" i="10"/>
  <c r="Y149" i="10"/>
  <c r="Z149" i="10"/>
  <c r="AA149" i="10"/>
  <c r="AB149" i="10"/>
  <c r="AC149" i="10"/>
  <c r="AD149" i="10"/>
  <c r="AE149" i="10"/>
  <c r="L150" i="10"/>
  <c r="M150" i="10"/>
  <c r="N150" i="10"/>
  <c r="O150" i="10"/>
  <c r="P150" i="10"/>
  <c r="Q150" i="10"/>
  <c r="R150" i="10"/>
  <c r="S150" i="10"/>
  <c r="T150" i="10"/>
  <c r="U150" i="10"/>
  <c r="V150" i="10"/>
  <c r="W150" i="10"/>
  <c r="X150" i="10"/>
  <c r="Y150" i="10"/>
  <c r="Z150" i="10"/>
  <c r="AA150" i="10"/>
  <c r="AB150" i="10"/>
  <c r="AC150" i="10"/>
  <c r="AD150" i="10"/>
  <c r="AE150" i="10"/>
  <c r="D151" i="10"/>
  <c r="E151" i="10"/>
  <c r="F151" i="10"/>
  <c r="G151" i="10"/>
  <c r="H151" i="10"/>
  <c r="I151" i="10"/>
  <c r="J151" i="10"/>
  <c r="K151" i="10"/>
  <c r="L151" i="10"/>
  <c r="M151" i="10"/>
  <c r="N151" i="10"/>
  <c r="O151" i="10"/>
  <c r="P151" i="10"/>
  <c r="Q151" i="10"/>
  <c r="R151" i="10"/>
  <c r="S151" i="10"/>
  <c r="T151" i="10"/>
  <c r="U151" i="10"/>
  <c r="V151" i="10"/>
  <c r="W151" i="10"/>
  <c r="X151" i="10"/>
  <c r="Y151" i="10"/>
  <c r="Z151" i="10"/>
  <c r="AA151" i="10"/>
  <c r="AB151" i="10"/>
  <c r="AC151" i="10"/>
  <c r="AD151" i="10"/>
  <c r="AE151" i="10"/>
  <c r="D152" i="10"/>
  <c r="E152" i="10"/>
  <c r="F152" i="10"/>
  <c r="G152" i="10"/>
  <c r="H152" i="10"/>
  <c r="I152" i="10"/>
  <c r="J152" i="10"/>
  <c r="K152" i="10"/>
  <c r="L152" i="10"/>
  <c r="M152" i="10"/>
  <c r="N152" i="10"/>
  <c r="O152" i="10"/>
  <c r="P152" i="10"/>
  <c r="Q152" i="10"/>
  <c r="R152" i="10"/>
  <c r="S152" i="10"/>
  <c r="T152" i="10"/>
  <c r="U152" i="10"/>
  <c r="V152" i="10"/>
  <c r="W152" i="10"/>
  <c r="X152" i="10"/>
  <c r="Y152" i="10"/>
  <c r="Z152" i="10"/>
  <c r="AA152" i="10"/>
  <c r="AB152" i="10"/>
  <c r="AC152" i="10"/>
  <c r="AD152" i="10"/>
  <c r="AE152" i="10"/>
  <c r="L153" i="10"/>
  <c r="M153" i="10"/>
  <c r="N153" i="10"/>
  <c r="O153" i="10"/>
  <c r="P153" i="10"/>
  <c r="Q153" i="10"/>
  <c r="R153" i="10"/>
  <c r="S153" i="10"/>
  <c r="T153" i="10"/>
  <c r="U153" i="10"/>
  <c r="V153" i="10"/>
  <c r="W153" i="10"/>
  <c r="X153" i="10"/>
  <c r="Y153" i="10"/>
  <c r="Z153" i="10"/>
  <c r="AA153" i="10"/>
  <c r="AB153" i="10"/>
  <c r="AC153" i="10"/>
  <c r="AD153" i="10"/>
  <c r="AE153" i="10"/>
  <c r="D154" i="10"/>
  <c r="E154" i="10"/>
  <c r="F154" i="10"/>
  <c r="G154" i="10"/>
  <c r="H154" i="10"/>
  <c r="I154" i="10"/>
  <c r="J154" i="10"/>
  <c r="K154" i="10"/>
  <c r="L154" i="10"/>
  <c r="M154" i="10"/>
  <c r="N154" i="10"/>
  <c r="O154" i="10"/>
  <c r="P154" i="10"/>
  <c r="Q154" i="10"/>
  <c r="R154" i="10"/>
  <c r="S154" i="10"/>
  <c r="T154" i="10"/>
  <c r="U154" i="10"/>
  <c r="V154" i="10"/>
  <c r="W154" i="10"/>
  <c r="X154" i="10"/>
  <c r="Y154" i="10"/>
  <c r="Z154" i="10"/>
  <c r="AA154" i="10"/>
  <c r="AB154" i="10"/>
  <c r="AC154" i="10"/>
  <c r="AD154" i="10"/>
  <c r="AE154" i="10"/>
  <c r="AF154" i="10"/>
  <c r="L155" i="10"/>
  <c r="M155" i="10"/>
  <c r="N155" i="10"/>
  <c r="O155" i="10"/>
  <c r="P155" i="10"/>
  <c r="Q155" i="10"/>
  <c r="R155" i="10"/>
  <c r="S155" i="10"/>
  <c r="T155" i="10"/>
  <c r="U155" i="10"/>
  <c r="V155" i="10"/>
  <c r="W155" i="10"/>
  <c r="X155" i="10"/>
  <c r="Y155" i="10"/>
  <c r="Z155" i="10"/>
  <c r="AA155" i="10"/>
  <c r="AB155" i="10"/>
  <c r="AC155" i="10"/>
  <c r="AD155" i="10"/>
  <c r="AE155" i="10"/>
  <c r="L156" i="10"/>
  <c r="M156" i="10"/>
  <c r="N156" i="10"/>
  <c r="O156" i="10"/>
  <c r="P156" i="10"/>
  <c r="Q156" i="10"/>
  <c r="R156" i="10"/>
  <c r="S156" i="10"/>
  <c r="T156" i="10"/>
  <c r="U156" i="10"/>
  <c r="V156" i="10"/>
  <c r="W156" i="10"/>
  <c r="X156" i="10"/>
  <c r="Y156" i="10"/>
  <c r="Z156" i="10"/>
  <c r="AA156" i="10"/>
  <c r="AB156" i="10"/>
  <c r="AC156" i="10"/>
  <c r="AD156" i="10"/>
  <c r="AE156" i="10"/>
  <c r="F157" i="10"/>
  <c r="I157" i="10"/>
  <c r="L157" i="10"/>
  <c r="M157" i="10"/>
  <c r="N157" i="10"/>
  <c r="O157" i="10"/>
  <c r="P157" i="10"/>
  <c r="Q157" i="10"/>
  <c r="R157" i="10"/>
  <c r="S157" i="10"/>
  <c r="T157" i="10"/>
  <c r="U157" i="10"/>
  <c r="V157" i="10"/>
  <c r="W157" i="10"/>
  <c r="X157" i="10"/>
  <c r="Y157" i="10"/>
  <c r="Z157" i="10"/>
  <c r="AA157" i="10"/>
  <c r="AB157" i="10"/>
  <c r="AC157" i="10"/>
  <c r="AD157" i="10"/>
  <c r="AE157" i="10"/>
  <c r="L158" i="10"/>
  <c r="M158" i="10"/>
  <c r="N158" i="10"/>
  <c r="O158" i="10"/>
  <c r="P158" i="10"/>
  <c r="Q158" i="10"/>
  <c r="R158" i="10"/>
  <c r="S158" i="10"/>
  <c r="T158" i="10"/>
  <c r="U158" i="10"/>
  <c r="V158" i="10"/>
  <c r="W158" i="10"/>
  <c r="X158" i="10"/>
  <c r="Y158" i="10"/>
  <c r="Z158" i="10"/>
  <c r="AA158" i="10"/>
  <c r="AB158" i="10"/>
  <c r="AC158" i="10"/>
  <c r="AD158" i="10"/>
  <c r="AE158" i="10"/>
  <c r="D159" i="10"/>
  <c r="E159" i="10"/>
  <c r="G159" i="10"/>
  <c r="H159" i="10"/>
  <c r="J159" i="10"/>
  <c r="K159" i="10"/>
  <c r="L159" i="10"/>
  <c r="M159" i="10"/>
  <c r="N159" i="10"/>
  <c r="O159" i="10"/>
  <c r="P159" i="10"/>
  <c r="Q159" i="10"/>
  <c r="R159" i="10"/>
  <c r="S159" i="10"/>
  <c r="T159" i="10"/>
  <c r="U159" i="10"/>
  <c r="V159" i="10"/>
  <c r="W159" i="10"/>
  <c r="X159" i="10"/>
  <c r="Y159" i="10"/>
  <c r="Z159" i="10"/>
  <c r="AA159" i="10"/>
  <c r="AB159" i="10"/>
  <c r="AC159" i="10"/>
  <c r="AD159" i="10"/>
  <c r="AE159" i="10"/>
  <c r="D160" i="10"/>
  <c r="E160" i="10"/>
  <c r="G160" i="10"/>
  <c r="H160" i="10"/>
  <c r="J160" i="10"/>
  <c r="K160" i="10"/>
  <c r="L160" i="10"/>
  <c r="M160" i="10"/>
  <c r="N160" i="10"/>
  <c r="O160" i="10"/>
  <c r="P160" i="10"/>
  <c r="Q160" i="10"/>
  <c r="R160" i="10"/>
  <c r="S160" i="10"/>
  <c r="T160" i="10"/>
  <c r="U160" i="10"/>
  <c r="V160" i="10"/>
  <c r="W160" i="10"/>
  <c r="X160" i="10"/>
  <c r="Y160" i="10"/>
  <c r="Z160" i="10"/>
  <c r="AA160" i="10"/>
  <c r="AB160" i="10"/>
  <c r="AC160" i="10"/>
  <c r="AD160" i="10"/>
  <c r="AE160" i="10"/>
  <c r="D161" i="10"/>
  <c r="E161" i="10"/>
  <c r="G161" i="10"/>
  <c r="H161" i="10"/>
  <c r="J161" i="10"/>
  <c r="K161" i="10"/>
  <c r="L161" i="10"/>
  <c r="M161" i="10"/>
  <c r="N161" i="10"/>
  <c r="O161" i="10"/>
  <c r="P161" i="10"/>
  <c r="Q161" i="10"/>
  <c r="R161" i="10"/>
  <c r="S161" i="10"/>
  <c r="T161" i="10"/>
  <c r="U161" i="10"/>
  <c r="V161" i="10"/>
  <c r="W161" i="10"/>
  <c r="X161" i="10"/>
  <c r="Y161" i="10"/>
  <c r="Z161" i="10"/>
  <c r="AA161" i="10"/>
  <c r="AB161" i="10"/>
  <c r="AC161" i="10"/>
  <c r="AD161" i="10"/>
  <c r="AE161" i="10"/>
  <c r="D162" i="10"/>
  <c r="E162" i="10"/>
  <c r="G162" i="10"/>
  <c r="H162" i="10"/>
  <c r="J162" i="10"/>
  <c r="K162" i="10"/>
  <c r="L162" i="10"/>
  <c r="M162" i="10"/>
  <c r="N162" i="10"/>
  <c r="O162" i="10"/>
  <c r="P162" i="10"/>
  <c r="Q162" i="10"/>
  <c r="R162" i="10"/>
  <c r="S162" i="10"/>
  <c r="T162" i="10"/>
  <c r="U162" i="10"/>
  <c r="V162" i="10"/>
  <c r="W162" i="10"/>
  <c r="X162" i="10"/>
  <c r="Y162" i="10"/>
  <c r="Z162" i="10"/>
  <c r="AA162" i="10"/>
  <c r="AB162" i="10"/>
  <c r="AC162" i="10"/>
  <c r="AD162" i="10"/>
  <c r="AE162" i="10"/>
  <c r="D163" i="10"/>
  <c r="E163" i="10"/>
  <c r="G163" i="10"/>
  <c r="H163" i="10"/>
  <c r="J163" i="10"/>
  <c r="K163" i="10"/>
  <c r="L163" i="10"/>
  <c r="M163" i="10"/>
  <c r="N163" i="10"/>
  <c r="O163" i="10"/>
  <c r="P163" i="10"/>
  <c r="Q163" i="10"/>
  <c r="R163" i="10"/>
  <c r="S163" i="10"/>
  <c r="T163" i="10"/>
  <c r="U163" i="10"/>
  <c r="V163" i="10"/>
  <c r="W163" i="10"/>
  <c r="X163" i="10"/>
  <c r="Y163" i="10"/>
  <c r="Z163" i="10"/>
  <c r="AA163" i="10"/>
  <c r="AB163" i="10"/>
  <c r="AC163" i="10"/>
  <c r="AD163" i="10"/>
  <c r="AE163" i="10"/>
  <c r="D164" i="10"/>
  <c r="E164" i="10"/>
  <c r="G164" i="10"/>
  <c r="H164" i="10"/>
  <c r="J164" i="10"/>
  <c r="K164" i="10"/>
  <c r="L164" i="10"/>
  <c r="M164" i="10"/>
  <c r="N164" i="10"/>
  <c r="O164" i="10"/>
  <c r="P164" i="10"/>
  <c r="Q164" i="10"/>
  <c r="R164" i="10"/>
  <c r="S164" i="10"/>
  <c r="T164" i="10"/>
  <c r="U164" i="10"/>
  <c r="V164" i="10"/>
  <c r="W164" i="10"/>
  <c r="X164" i="10"/>
  <c r="Y164" i="10"/>
  <c r="Z164" i="10"/>
  <c r="AA164" i="10"/>
  <c r="AB164" i="10"/>
  <c r="AC164" i="10"/>
  <c r="AD164" i="10"/>
  <c r="AE164" i="10"/>
  <c r="D165" i="10"/>
  <c r="E165" i="10"/>
  <c r="G165" i="10"/>
  <c r="H165" i="10"/>
  <c r="J165" i="10"/>
  <c r="K165" i="10"/>
  <c r="L165" i="10"/>
  <c r="M165" i="10"/>
  <c r="N165" i="10"/>
  <c r="O165" i="10"/>
  <c r="P165" i="10"/>
  <c r="Q165" i="10"/>
  <c r="R165" i="10"/>
  <c r="S165" i="10"/>
  <c r="T165" i="10"/>
  <c r="U165" i="10"/>
  <c r="V165" i="10"/>
  <c r="W165" i="10"/>
  <c r="X165" i="10"/>
  <c r="Y165" i="10"/>
  <c r="Z165" i="10"/>
  <c r="AA165" i="10"/>
  <c r="AB165" i="10"/>
  <c r="AC165" i="10"/>
  <c r="AD165" i="10"/>
  <c r="AE165" i="10"/>
  <c r="D166" i="10"/>
  <c r="E166" i="10"/>
  <c r="G166" i="10"/>
  <c r="H166" i="10"/>
  <c r="J166" i="10"/>
  <c r="K166" i="10"/>
  <c r="L166" i="10"/>
  <c r="M166" i="10"/>
  <c r="N166" i="10"/>
  <c r="O166" i="10"/>
  <c r="P166" i="10"/>
  <c r="Q166" i="10"/>
  <c r="R166" i="10"/>
  <c r="S166" i="10"/>
  <c r="T166" i="10"/>
  <c r="U166" i="10"/>
  <c r="V166" i="10"/>
  <c r="W166" i="10"/>
  <c r="X166" i="10"/>
  <c r="Y166" i="10"/>
  <c r="Z166" i="10"/>
  <c r="AA166" i="10"/>
  <c r="AB166" i="10"/>
  <c r="AC166" i="10"/>
  <c r="AD166" i="10"/>
  <c r="AE166" i="10"/>
  <c r="L167" i="10"/>
  <c r="M167" i="10"/>
  <c r="N167" i="10"/>
  <c r="O167" i="10"/>
  <c r="P167" i="10"/>
  <c r="Q167" i="10"/>
  <c r="R167" i="10"/>
  <c r="S167" i="10"/>
  <c r="T167" i="10"/>
  <c r="U167" i="10"/>
  <c r="V167" i="10"/>
  <c r="W167" i="10"/>
  <c r="X167" i="10"/>
  <c r="Y167" i="10"/>
  <c r="Z167" i="10"/>
  <c r="AA167" i="10"/>
  <c r="AB167" i="10"/>
  <c r="AC167" i="10"/>
  <c r="AD167" i="10"/>
  <c r="AE167" i="10"/>
  <c r="D168" i="10"/>
  <c r="E168" i="10"/>
  <c r="G168" i="10"/>
  <c r="H168" i="10"/>
  <c r="J168" i="10"/>
  <c r="K168" i="10"/>
  <c r="L168" i="10"/>
  <c r="M168" i="10"/>
  <c r="N168" i="10"/>
  <c r="O168" i="10"/>
  <c r="P168" i="10"/>
  <c r="Q168" i="10"/>
  <c r="R168" i="10"/>
  <c r="S168" i="10"/>
  <c r="T168" i="10"/>
  <c r="U168" i="10"/>
  <c r="V168" i="10"/>
  <c r="W168" i="10"/>
  <c r="X168" i="10"/>
  <c r="Y168" i="10"/>
  <c r="Z168" i="10"/>
  <c r="AA168" i="10"/>
  <c r="AB168" i="10"/>
  <c r="AC168" i="10"/>
  <c r="AD168" i="10"/>
  <c r="AE168" i="10"/>
  <c r="D169" i="10"/>
  <c r="E169" i="10"/>
  <c r="G169" i="10"/>
  <c r="H169" i="10"/>
  <c r="J169" i="10"/>
  <c r="K169" i="10"/>
  <c r="L169" i="10"/>
  <c r="M169" i="10"/>
  <c r="N169" i="10"/>
  <c r="O169" i="10"/>
  <c r="P169" i="10"/>
  <c r="Q169" i="10"/>
  <c r="R169" i="10"/>
  <c r="S169" i="10"/>
  <c r="T169" i="10"/>
  <c r="U169" i="10"/>
  <c r="V169" i="10"/>
  <c r="W169" i="10"/>
  <c r="X169" i="10"/>
  <c r="Y169" i="10"/>
  <c r="Z169" i="10"/>
  <c r="AA169" i="10"/>
  <c r="AB169" i="10"/>
  <c r="AC169" i="10"/>
  <c r="AD169" i="10"/>
  <c r="AE169" i="10"/>
  <c r="D170" i="10"/>
  <c r="E170" i="10"/>
  <c r="G170" i="10"/>
  <c r="H170" i="10"/>
  <c r="J170" i="10"/>
  <c r="K170" i="10"/>
  <c r="L170" i="10"/>
  <c r="M170" i="10"/>
  <c r="N170" i="10"/>
  <c r="O170" i="10"/>
  <c r="P170" i="10"/>
  <c r="Q170" i="10"/>
  <c r="R170" i="10"/>
  <c r="S170" i="10"/>
  <c r="T170" i="10"/>
  <c r="U170" i="10"/>
  <c r="V170" i="10"/>
  <c r="W170" i="10"/>
  <c r="X170" i="10"/>
  <c r="Y170" i="10"/>
  <c r="Z170" i="10"/>
  <c r="AA170" i="10"/>
  <c r="AB170" i="10"/>
  <c r="AC170" i="10"/>
  <c r="AD170" i="10"/>
  <c r="AE170" i="10"/>
  <c r="D171" i="10"/>
  <c r="E171" i="10"/>
  <c r="G171" i="10"/>
  <c r="H171" i="10"/>
  <c r="J171" i="10"/>
  <c r="K171" i="10"/>
  <c r="L171" i="10"/>
  <c r="M171" i="10"/>
  <c r="N171" i="10"/>
  <c r="O171" i="10"/>
  <c r="P171" i="10"/>
  <c r="Q171" i="10"/>
  <c r="R171" i="10"/>
  <c r="S171" i="10"/>
  <c r="T171" i="10"/>
  <c r="U171" i="10"/>
  <c r="V171" i="10"/>
  <c r="W171" i="10"/>
  <c r="X171" i="10"/>
  <c r="Y171" i="10"/>
  <c r="Z171" i="10"/>
  <c r="AA171" i="10"/>
  <c r="AB171" i="10"/>
  <c r="AC171" i="10"/>
  <c r="AD171" i="10"/>
  <c r="AE171" i="10"/>
  <c r="D172" i="10"/>
  <c r="E172" i="10"/>
  <c r="G172" i="10"/>
  <c r="H172" i="10"/>
  <c r="J172" i="10"/>
  <c r="K172" i="10"/>
  <c r="L172" i="10"/>
  <c r="M172" i="10"/>
  <c r="N172" i="10"/>
  <c r="O172" i="10"/>
  <c r="P172" i="10"/>
  <c r="Q172" i="10"/>
  <c r="R172" i="10"/>
  <c r="S172" i="10"/>
  <c r="T172" i="10"/>
  <c r="U172" i="10"/>
  <c r="V172" i="10"/>
  <c r="W172" i="10"/>
  <c r="X172" i="10"/>
  <c r="Y172" i="10"/>
  <c r="Z172" i="10"/>
  <c r="AA172" i="10"/>
  <c r="AB172" i="10"/>
  <c r="AC172" i="10"/>
  <c r="AD172" i="10"/>
  <c r="AE172" i="10"/>
  <c r="D173" i="10"/>
  <c r="E173" i="10"/>
  <c r="G173" i="10"/>
  <c r="H173" i="10"/>
  <c r="J173" i="10"/>
  <c r="K173" i="10"/>
  <c r="L173" i="10"/>
  <c r="M173" i="10"/>
  <c r="N173" i="10"/>
  <c r="O173" i="10"/>
  <c r="P173" i="10"/>
  <c r="Q173" i="10"/>
  <c r="R173" i="10"/>
  <c r="S173" i="10"/>
  <c r="T173" i="10"/>
  <c r="U173" i="10"/>
  <c r="V173" i="10"/>
  <c r="W173" i="10"/>
  <c r="X173" i="10"/>
  <c r="Y173" i="10"/>
  <c r="Z173" i="10"/>
  <c r="AA173" i="10"/>
  <c r="AB173" i="10"/>
  <c r="AC173" i="10"/>
  <c r="AD173" i="10"/>
  <c r="AE173" i="10"/>
  <c r="D174" i="10"/>
  <c r="E174" i="10"/>
  <c r="G174" i="10"/>
  <c r="H174" i="10"/>
  <c r="J174" i="10"/>
  <c r="K174" i="10"/>
  <c r="L174" i="10"/>
  <c r="M174" i="10"/>
  <c r="N174" i="10"/>
  <c r="O174" i="10"/>
  <c r="P174" i="10"/>
  <c r="Q174" i="10"/>
  <c r="R174" i="10"/>
  <c r="S174" i="10"/>
  <c r="T174" i="10"/>
  <c r="U174" i="10"/>
  <c r="V174" i="10"/>
  <c r="W174" i="10"/>
  <c r="X174" i="10"/>
  <c r="Y174" i="10"/>
  <c r="Z174" i="10"/>
  <c r="AA174" i="10"/>
  <c r="AB174" i="10"/>
  <c r="AC174" i="10"/>
  <c r="AD174" i="10"/>
  <c r="AE174" i="10"/>
  <c r="L175" i="10"/>
  <c r="M175" i="10"/>
  <c r="N175" i="10"/>
  <c r="O175" i="10"/>
  <c r="P175" i="10"/>
  <c r="Q175" i="10"/>
  <c r="R175" i="10"/>
  <c r="S175" i="10"/>
  <c r="T175" i="10"/>
  <c r="U175" i="10"/>
  <c r="V175" i="10"/>
  <c r="W175" i="10"/>
  <c r="X175" i="10"/>
  <c r="Y175" i="10"/>
  <c r="Z175" i="10"/>
  <c r="AA175" i="10"/>
  <c r="AB175" i="10"/>
  <c r="AC175" i="10"/>
  <c r="AD175" i="10"/>
  <c r="AE175" i="10"/>
  <c r="D176" i="10"/>
  <c r="E176" i="10"/>
  <c r="G176" i="10"/>
  <c r="H176" i="10"/>
  <c r="J176" i="10"/>
  <c r="K176" i="10"/>
  <c r="L176" i="10"/>
  <c r="M176" i="10"/>
  <c r="N176" i="10"/>
  <c r="O176" i="10"/>
  <c r="P176" i="10"/>
  <c r="Q176" i="10"/>
  <c r="R176" i="10"/>
  <c r="S176" i="10"/>
  <c r="T176" i="10"/>
  <c r="U176" i="10"/>
  <c r="V176" i="10"/>
  <c r="W176" i="10"/>
  <c r="X176" i="10"/>
  <c r="Y176" i="10"/>
  <c r="Z176" i="10"/>
  <c r="AA176" i="10"/>
  <c r="AB176" i="10"/>
  <c r="AC176" i="10"/>
  <c r="AD176" i="10"/>
  <c r="AE176" i="10"/>
  <c r="D177" i="10"/>
  <c r="E177" i="10"/>
  <c r="G177" i="10"/>
  <c r="H177" i="10"/>
  <c r="J177" i="10"/>
  <c r="K177" i="10"/>
  <c r="L177" i="10"/>
  <c r="M177" i="10"/>
  <c r="N177" i="10"/>
  <c r="O177" i="10"/>
  <c r="P177" i="10"/>
  <c r="Q177" i="10"/>
  <c r="R177" i="10"/>
  <c r="S177" i="10"/>
  <c r="T177" i="10"/>
  <c r="U177" i="10"/>
  <c r="V177" i="10"/>
  <c r="W177" i="10"/>
  <c r="X177" i="10"/>
  <c r="Y177" i="10"/>
  <c r="Z177" i="10"/>
  <c r="AA177" i="10"/>
  <c r="AB177" i="10"/>
  <c r="AC177" i="10"/>
  <c r="AD177" i="10"/>
  <c r="AE177" i="10"/>
  <c r="D178" i="10"/>
  <c r="E178" i="10"/>
  <c r="G178" i="10"/>
  <c r="H178" i="10"/>
  <c r="J178" i="10"/>
  <c r="K178" i="10"/>
  <c r="L178" i="10"/>
  <c r="M178" i="10"/>
  <c r="N178" i="10"/>
  <c r="O178" i="10"/>
  <c r="P178" i="10"/>
  <c r="Q178" i="10"/>
  <c r="R178" i="10"/>
  <c r="S178" i="10"/>
  <c r="T178" i="10"/>
  <c r="U178" i="10"/>
  <c r="V178" i="10"/>
  <c r="W178" i="10"/>
  <c r="X178" i="10"/>
  <c r="Y178" i="10"/>
  <c r="Z178" i="10"/>
  <c r="AA178" i="10"/>
  <c r="AB178" i="10"/>
  <c r="AC178" i="10"/>
  <c r="AD178" i="10"/>
  <c r="AE178" i="10"/>
  <c r="D179" i="10"/>
  <c r="E179" i="10"/>
  <c r="G179" i="10"/>
  <c r="H179" i="10"/>
  <c r="J179" i="10"/>
  <c r="K179" i="10"/>
  <c r="L179" i="10"/>
  <c r="M179" i="10"/>
  <c r="N179" i="10"/>
  <c r="O179" i="10"/>
  <c r="P179" i="10"/>
  <c r="Q179" i="10"/>
  <c r="R179" i="10"/>
  <c r="S179" i="10"/>
  <c r="T179" i="10"/>
  <c r="U179" i="10"/>
  <c r="V179" i="10"/>
  <c r="W179" i="10"/>
  <c r="X179" i="10"/>
  <c r="Y179" i="10"/>
  <c r="Z179" i="10"/>
  <c r="AA179" i="10"/>
  <c r="AB179" i="10"/>
  <c r="AC179" i="10"/>
  <c r="AD179" i="10"/>
  <c r="AE179" i="10"/>
  <c r="D180" i="10"/>
  <c r="E180" i="10"/>
  <c r="G180" i="10"/>
  <c r="H180" i="10"/>
  <c r="J180" i="10"/>
  <c r="K180" i="10"/>
  <c r="L180" i="10"/>
  <c r="M180" i="10"/>
  <c r="N180" i="10"/>
  <c r="O180" i="10"/>
  <c r="P180" i="10"/>
  <c r="Q180" i="10"/>
  <c r="R180" i="10"/>
  <c r="S180" i="10"/>
  <c r="T180" i="10"/>
  <c r="U180" i="10"/>
  <c r="V180" i="10"/>
  <c r="W180" i="10"/>
  <c r="X180" i="10"/>
  <c r="Y180" i="10"/>
  <c r="Z180" i="10"/>
  <c r="AA180" i="10"/>
  <c r="AB180" i="10"/>
  <c r="AC180" i="10"/>
  <c r="AD180" i="10"/>
  <c r="AE180" i="10"/>
  <c r="D181" i="10"/>
  <c r="E181" i="10"/>
  <c r="G181" i="10"/>
  <c r="H181" i="10"/>
  <c r="J181" i="10"/>
  <c r="K181" i="10"/>
  <c r="L181" i="10"/>
  <c r="M181" i="10"/>
  <c r="N181" i="10"/>
  <c r="O181" i="10"/>
  <c r="P181" i="10"/>
  <c r="Q181" i="10"/>
  <c r="R181" i="10"/>
  <c r="S181" i="10"/>
  <c r="T181" i="10"/>
  <c r="U181" i="10"/>
  <c r="V181" i="10"/>
  <c r="W181" i="10"/>
  <c r="X181" i="10"/>
  <c r="Y181" i="10"/>
  <c r="Z181" i="10"/>
  <c r="AA181" i="10"/>
  <c r="AB181" i="10"/>
  <c r="AC181" i="10"/>
  <c r="AD181" i="10"/>
  <c r="AE181" i="10"/>
  <c r="D182" i="10"/>
  <c r="E182" i="10"/>
  <c r="G182" i="10"/>
  <c r="H182" i="10"/>
  <c r="J182" i="10"/>
  <c r="K182" i="10"/>
  <c r="L182" i="10"/>
  <c r="M182" i="10"/>
  <c r="N182" i="10"/>
  <c r="O182" i="10"/>
  <c r="P182" i="10"/>
  <c r="Q182" i="10"/>
  <c r="R182" i="10"/>
  <c r="S182" i="10"/>
  <c r="T182" i="10"/>
  <c r="U182" i="10"/>
  <c r="V182" i="10"/>
  <c r="W182" i="10"/>
  <c r="X182" i="10"/>
  <c r="Y182" i="10"/>
  <c r="Z182" i="10"/>
  <c r="AA182" i="10"/>
  <c r="AB182" i="10"/>
  <c r="AC182" i="10"/>
  <c r="AD182" i="10"/>
  <c r="AE182" i="10"/>
  <c r="L183" i="10"/>
  <c r="M183" i="10"/>
  <c r="N183" i="10"/>
  <c r="O183" i="10"/>
  <c r="P183" i="10"/>
  <c r="Q183" i="10"/>
  <c r="R183" i="10"/>
  <c r="S183" i="10"/>
  <c r="T183" i="10"/>
  <c r="U183" i="10"/>
  <c r="V183" i="10"/>
  <c r="W183" i="10"/>
  <c r="X183" i="10"/>
  <c r="Y183" i="10"/>
  <c r="Z183" i="10"/>
  <c r="AA183" i="10"/>
  <c r="AB183" i="10"/>
  <c r="AC183" i="10"/>
  <c r="AD183" i="10"/>
  <c r="AE183" i="10"/>
  <c r="D184" i="10"/>
  <c r="E184" i="10"/>
  <c r="G184" i="10"/>
  <c r="H184" i="10"/>
  <c r="J184" i="10"/>
  <c r="K184" i="10"/>
  <c r="L184" i="10"/>
  <c r="M184" i="10"/>
  <c r="N184" i="10"/>
  <c r="O184" i="10"/>
  <c r="P184" i="10"/>
  <c r="Q184" i="10"/>
  <c r="R184" i="10"/>
  <c r="S184" i="10"/>
  <c r="T184" i="10"/>
  <c r="U184" i="10"/>
  <c r="V184" i="10"/>
  <c r="W184" i="10"/>
  <c r="X184" i="10"/>
  <c r="Y184" i="10"/>
  <c r="Z184" i="10"/>
  <c r="AA184" i="10"/>
  <c r="AB184" i="10"/>
  <c r="AC184" i="10"/>
  <c r="AD184" i="10"/>
  <c r="AE184" i="10"/>
  <c r="D185" i="10"/>
  <c r="E185" i="10"/>
  <c r="G185" i="10"/>
  <c r="H185" i="10"/>
  <c r="J185" i="10"/>
  <c r="K185" i="10"/>
  <c r="L185" i="10"/>
  <c r="M185" i="10"/>
  <c r="N185" i="10"/>
  <c r="O185" i="10"/>
  <c r="P185" i="10"/>
  <c r="Q185" i="10"/>
  <c r="R185" i="10"/>
  <c r="S185" i="10"/>
  <c r="T185" i="10"/>
  <c r="U185" i="10"/>
  <c r="V185" i="10"/>
  <c r="W185" i="10"/>
  <c r="X185" i="10"/>
  <c r="Y185" i="10"/>
  <c r="Z185" i="10"/>
  <c r="AA185" i="10"/>
  <c r="AB185" i="10"/>
  <c r="AC185" i="10"/>
  <c r="AD185" i="10"/>
  <c r="AE185" i="10"/>
  <c r="D186" i="10"/>
  <c r="E186" i="10"/>
  <c r="G186" i="10"/>
  <c r="H186" i="10"/>
  <c r="J186" i="10"/>
  <c r="K186" i="10"/>
  <c r="L186" i="10"/>
  <c r="M186" i="10"/>
  <c r="N186" i="10"/>
  <c r="O186" i="10"/>
  <c r="P186" i="10"/>
  <c r="Q186" i="10"/>
  <c r="R186" i="10"/>
  <c r="S186" i="10"/>
  <c r="T186" i="10"/>
  <c r="U186" i="10"/>
  <c r="V186" i="10"/>
  <c r="W186" i="10"/>
  <c r="X186" i="10"/>
  <c r="Y186" i="10"/>
  <c r="Z186" i="10"/>
  <c r="AA186" i="10"/>
  <c r="AB186" i="10"/>
  <c r="AC186" i="10"/>
  <c r="AD186" i="10"/>
  <c r="AE186" i="10"/>
  <c r="D187" i="10"/>
  <c r="E187" i="10"/>
  <c r="G187" i="10"/>
  <c r="H187" i="10"/>
  <c r="J187" i="10"/>
  <c r="K187" i="10"/>
  <c r="L187" i="10"/>
  <c r="M187" i="10"/>
  <c r="N187" i="10"/>
  <c r="O187" i="10"/>
  <c r="P187" i="10"/>
  <c r="Q187" i="10"/>
  <c r="R187" i="10"/>
  <c r="S187" i="10"/>
  <c r="T187" i="10"/>
  <c r="U187" i="10"/>
  <c r="V187" i="10"/>
  <c r="W187" i="10"/>
  <c r="X187" i="10"/>
  <c r="Y187" i="10"/>
  <c r="Z187" i="10"/>
  <c r="AA187" i="10"/>
  <c r="AB187" i="10"/>
  <c r="AC187" i="10"/>
  <c r="AD187" i="10"/>
  <c r="AE187" i="10"/>
  <c r="D188" i="10"/>
  <c r="E188" i="10"/>
  <c r="G188" i="10"/>
  <c r="H188" i="10"/>
  <c r="J188" i="10"/>
  <c r="K188" i="10"/>
  <c r="L188" i="10"/>
  <c r="M188" i="10"/>
  <c r="N188" i="10"/>
  <c r="O188" i="10"/>
  <c r="P188" i="10"/>
  <c r="Q188" i="10"/>
  <c r="R188" i="10"/>
  <c r="S188" i="10"/>
  <c r="T188" i="10"/>
  <c r="U188" i="10"/>
  <c r="V188" i="10"/>
  <c r="W188" i="10"/>
  <c r="X188" i="10"/>
  <c r="Y188" i="10"/>
  <c r="Z188" i="10"/>
  <c r="AA188" i="10"/>
  <c r="AB188" i="10"/>
  <c r="AC188" i="10"/>
  <c r="AD188" i="10"/>
  <c r="AE188" i="10"/>
  <c r="D189" i="10"/>
  <c r="E189" i="10"/>
  <c r="G189" i="10"/>
  <c r="H189" i="10"/>
  <c r="J189" i="10"/>
  <c r="K189" i="10"/>
  <c r="L189" i="10"/>
  <c r="M189" i="10"/>
  <c r="N189" i="10"/>
  <c r="O189" i="10"/>
  <c r="P189" i="10"/>
  <c r="Q189" i="10"/>
  <c r="R189" i="10"/>
  <c r="S189" i="10"/>
  <c r="T189" i="10"/>
  <c r="U189" i="10"/>
  <c r="V189" i="10"/>
  <c r="W189" i="10"/>
  <c r="X189" i="10"/>
  <c r="Y189" i="10"/>
  <c r="Z189" i="10"/>
  <c r="AA189" i="10"/>
  <c r="AB189" i="10"/>
  <c r="AC189" i="10"/>
  <c r="AD189" i="10"/>
  <c r="AE189" i="10"/>
  <c r="D190" i="10"/>
  <c r="E190" i="10"/>
  <c r="G190" i="10"/>
  <c r="H190" i="10"/>
  <c r="J190" i="10"/>
  <c r="K190" i="10"/>
  <c r="L190" i="10"/>
  <c r="M190" i="10"/>
  <c r="N190" i="10"/>
  <c r="O190" i="10"/>
  <c r="P190" i="10"/>
  <c r="Q190" i="10"/>
  <c r="R190" i="10"/>
  <c r="S190" i="10"/>
  <c r="T190" i="10"/>
  <c r="U190" i="10"/>
  <c r="V190" i="10"/>
  <c r="W190" i="10"/>
  <c r="X190" i="10"/>
  <c r="Y190" i="10"/>
  <c r="Z190" i="10"/>
  <c r="AA190" i="10"/>
  <c r="AB190" i="10"/>
  <c r="AC190" i="10"/>
  <c r="AD190" i="10"/>
  <c r="AE190" i="10"/>
  <c r="L191" i="10"/>
  <c r="M191" i="10"/>
  <c r="N191" i="10"/>
  <c r="O191" i="10"/>
  <c r="P191" i="10"/>
  <c r="Q191" i="10"/>
  <c r="R191" i="10"/>
  <c r="S191" i="10"/>
  <c r="T191" i="10"/>
  <c r="U191" i="10"/>
  <c r="V191" i="10"/>
  <c r="W191" i="10"/>
  <c r="X191" i="10"/>
  <c r="Y191" i="10"/>
  <c r="Z191" i="10"/>
  <c r="AA191" i="10"/>
  <c r="AB191" i="10"/>
  <c r="AC191" i="10"/>
  <c r="AD191" i="10"/>
  <c r="AE191" i="10"/>
  <c r="L192" i="10"/>
  <c r="M192" i="10"/>
  <c r="N192" i="10"/>
  <c r="O192" i="10"/>
  <c r="P192" i="10"/>
  <c r="Q192" i="10"/>
  <c r="R192" i="10"/>
  <c r="S192" i="10"/>
  <c r="T192" i="10"/>
  <c r="U192" i="10"/>
  <c r="V192" i="10"/>
  <c r="W192" i="10"/>
  <c r="X192" i="10"/>
  <c r="Y192" i="10"/>
  <c r="Z192" i="10"/>
  <c r="AA192" i="10"/>
  <c r="AB192" i="10"/>
  <c r="AC192" i="10"/>
  <c r="AD192" i="10"/>
  <c r="AE192" i="10"/>
  <c r="D193" i="10"/>
  <c r="E193" i="10"/>
  <c r="G193" i="10"/>
  <c r="H193" i="10"/>
  <c r="AJ193" i="10" s="1"/>
  <c r="J193" i="10"/>
  <c r="K193" i="10"/>
  <c r="L193" i="10"/>
  <c r="M193" i="10"/>
  <c r="N193" i="10"/>
  <c r="O193" i="10"/>
  <c r="P193" i="10"/>
  <c r="Q193" i="10"/>
  <c r="R193" i="10"/>
  <c r="S193" i="10"/>
  <c r="T193" i="10"/>
  <c r="U193" i="10"/>
  <c r="V193" i="10"/>
  <c r="W193" i="10"/>
  <c r="X193" i="10"/>
  <c r="Y193" i="10"/>
  <c r="Z193" i="10"/>
  <c r="AA193" i="10"/>
  <c r="AB193" i="10"/>
  <c r="AC193" i="10"/>
  <c r="AD193" i="10"/>
  <c r="AE193" i="10"/>
  <c r="D194" i="10"/>
  <c r="E194" i="10"/>
  <c r="G194" i="10"/>
  <c r="H194" i="10"/>
  <c r="J194" i="10"/>
  <c r="K194" i="10"/>
  <c r="L194" i="10"/>
  <c r="M194" i="10"/>
  <c r="N194" i="10"/>
  <c r="O194" i="10"/>
  <c r="P194" i="10"/>
  <c r="Q194" i="10"/>
  <c r="R194" i="10"/>
  <c r="S194" i="10"/>
  <c r="T194" i="10"/>
  <c r="U194" i="10"/>
  <c r="V194" i="10"/>
  <c r="W194" i="10"/>
  <c r="X194" i="10"/>
  <c r="Y194" i="10"/>
  <c r="Z194" i="10"/>
  <c r="AA194" i="10"/>
  <c r="AB194" i="10"/>
  <c r="AC194" i="10"/>
  <c r="AD194" i="10"/>
  <c r="AE194" i="10"/>
  <c r="D195" i="10"/>
  <c r="E195" i="10"/>
  <c r="G195" i="10"/>
  <c r="H195" i="10"/>
  <c r="J195" i="10"/>
  <c r="K195" i="10"/>
  <c r="L195" i="10"/>
  <c r="M195" i="10"/>
  <c r="N195" i="10"/>
  <c r="O195" i="10"/>
  <c r="P195" i="10"/>
  <c r="Q195" i="10"/>
  <c r="R195" i="10"/>
  <c r="S195" i="10"/>
  <c r="T195" i="10"/>
  <c r="U195" i="10"/>
  <c r="V195" i="10"/>
  <c r="W195" i="10"/>
  <c r="X195" i="10"/>
  <c r="Y195" i="10"/>
  <c r="Z195" i="10"/>
  <c r="AA195" i="10"/>
  <c r="AB195" i="10"/>
  <c r="AC195" i="10"/>
  <c r="AD195" i="10"/>
  <c r="AE195" i="10"/>
  <c r="D196" i="10"/>
  <c r="E196" i="10"/>
  <c r="G196" i="10"/>
  <c r="H196" i="10"/>
  <c r="J196" i="10"/>
  <c r="K196" i="10"/>
  <c r="L196" i="10"/>
  <c r="M196" i="10"/>
  <c r="N196" i="10"/>
  <c r="O196" i="10"/>
  <c r="P196" i="10"/>
  <c r="Q196" i="10"/>
  <c r="R196" i="10"/>
  <c r="S196" i="10"/>
  <c r="T196" i="10"/>
  <c r="U196" i="10"/>
  <c r="V196" i="10"/>
  <c r="W196" i="10"/>
  <c r="X196" i="10"/>
  <c r="Y196" i="10"/>
  <c r="Z196" i="10"/>
  <c r="AA196" i="10"/>
  <c r="AB196" i="10"/>
  <c r="AC196" i="10"/>
  <c r="AD196" i="10"/>
  <c r="AE196" i="10"/>
  <c r="L197" i="10"/>
  <c r="M197" i="10"/>
  <c r="N197" i="10"/>
  <c r="O197" i="10"/>
  <c r="P197" i="10"/>
  <c r="Q197" i="10"/>
  <c r="R197" i="10"/>
  <c r="S197" i="10"/>
  <c r="T197" i="10"/>
  <c r="U197" i="10"/>
  <c r="V197" i="10"/>
  <c r="W197" i="10"/>
  <c r="X197" i="10"/>
  <c r="Y197" i="10"/>
  <c r="Z197" i="10"/>
  <c r="AA197" i="10"/>
  <c r="AB197" i="10"/>
  <c r="AC197" i="10"/>
  <c r="AD197" i="10"/>
  <c r="AE197" i="10"/>
  <c r="D198" i="10"/>
  <c r="E198" i="10"/>
  <c r="G198" i="10"/>
  <c r="H198" i="10"/>
  <c r="J198" i="10"/>
  <c r="K198" i="10"/>
  <c r="L198" i="10"/>
  <c r="M198" i="10"/>
  <c r="N198" i="10"/>
  <c r="O198" i="10"/>
  <c r="P198" i="10"/>
  <c r="Q198" i="10"/>
  <c r="R198" i="10"/>
  <c r="S198" i="10"/>
  <c r="T198" i="10"/>
  <c r="U198" i="10"/>
  <c r="V198" i="10"/>
  <c r="W198" i="10"/>
  <c r="X198" i="10"/>
  <c r="Y198" i="10"/>
  <c r="Z198" i="10"/>
  <c r="AA198" i="10"/>
  <c r="AB198" i="10"/>
  <c r="AC198" i="10"/>
  <c r="AD198" i="10"/>
  <c r="AE198" i="10"/>
  <c r="D199" i="10"/>
  <c r="E199" i="10"/>
  <c r="G199" i="10"/>
  <c r="H199" i="10"/>
  <c r="AJ199" i="10" s="1"/>
  <c r="J199" i="10"/>
  <c r="K199" i="10"/>
  <c r="L199" i="10"/>
  <c r="M199" i="10"/>
  <c r="N199" i="10"/>
  <c r="O199" i="10"/>
  <c r="P199" i="10"/>
  <c r="Q199" i="10"/>
  <c r="R199" i="10"/>
  <c r="S199" i="10"/>
  <c r="T199" i="10"/>
  <c r="U199" i="10"/>
  <c r="V199" i="10"/>
  <c r="W199" i="10"/>
  <c r="X199" i="10"/>
  <c r="Y199" i="10"/>
  <c r="Z199" i="10"/>
  <c r="AA199" i="10"/>
  <c r="AB199" i="10"/>
  <c r="AC199" i="10"/>
  <c r="AD199" i="10"/>
  <c r="AE199" i="10"/>
  <c r="D200" i="10"/>
  <c r="E200" i="10"/>
  <c r="G200" i="10"/>
  <c r="H200" i="10"/>
  <c r="J200" i="10"/>
  <c r="K200" i="10"/>
  <c r="L200" i="10"/>
  <c r="M200" i="10"/>
  <c r="N200" i="10"/>
  <c r="O200" i="10"/>
  <c r="P200" i="10"/>
  <c r="Q200" i="10"/>
  <c r="R200" i="10"/>
  <c r="S200" i="10"/>
  <c r="T200" i="10"/>
  <c r="U200" i="10"/>
  <c r="V200" i="10"/>
  <c r="W200" i="10"/>
  <c r="X200" i="10"/>
  <c r="Y200" i="10"/>
  <c r="Z200" i="10"/>
  <c r="AA200" i="10"/>
  <c r="AB200" i="10"/>
  <c r="AC200" i="10"/>
  <c r="AD200" i="10"/>
  <c r="AE200" i="10"/>
  <c r="D201" i="10"/>
  <c r="E201" i="10"/>
  <c r="G201" i="10"/>
  <c r="H201" i="10"/>
  <c r="J201" i="10"/>
  <c r="K201" i="10"/>
  <c r="L201" i="10"/>
  <c r="M201" i="10"/>
  <c r="N201" i="10"/>
  <c r="O201" i="10"/>
  <c r="P201" i="10"/>
  <c r="Q201" i="10"/>
  <c r="R201" i="10"/>
  <c r="S201" i="10"/>
  <c r="T201" i="10"/>
  <c r="U201" i="10"/>
  <c r="V201" i="10"/>
  <c r="W201" i="10"/>
  <c r="X201" i="10"/>
  <c r="Y201" i="10"/>
  <c r="Z201" i="10"/>
  <c r="AA201" i="10"/>
  <c r="AB201" i="10"/>
  <c r="AC201" i="10"/>
  <c r="AD201" i="10"/>
  <c r="AE201" i="10"/>
  <c r="L202" i="10"/>
  <c r="M202" i="10"/>
  <c r="N202" i="10"/>
  <c r="O202" i="10"/>
  <c r="P202" i="10"/>
  <c r="Q202" i="10"/>
  <c r="R202" i="10"/>
  <c r="S202" i="10"/>
  <c r="T202" i="10"/>
  <c r="U202" i="10"/>
  <c r="V202" i="10"/>
  <c r="W202" i="10"/>
  <c r="X202" i="10"/>
  <c r="Y202" i="10"/>
  <c r="Z202" i="10"/>
  <c r="AA202" i="10"/>
  <c r="AB202" i="10"/>
  <c r="AC202" i="10"/>
  <c r="AD202" i="10"/>
  <c r="AE202" i="10"/>
  <c r="D203" i="10"/>
  <c r="E203" i="10"/>
  <c r="G203" i="10"/>
  <c r="H203" i="10"/>
  <c r="J203" i="10"/>
  <c r="K203" i="10"/>
  <c r="L203" i="10"/>
  <c r="M203" i="10"/>
  <c r="N203" i="10"/>
  <c r="O203" i="10"/>
  <c r="P203" i="10"/>
  <c r="Q203" i="10"/>
  <c r="R203" i="10"/>
  <c r="S203" i="10"/>
  <c r="T203" i="10"/>
  <c r="U203" i="10"/>
  <c r="V203" i="10"/>
  <c r="W203" i="10"/>
  <c r="X203" i="10"/>
  <c r="Y203" i="10"/>
  <c r="Z203" i="10"/>
  <c r="AA203" i="10"/>
  <c r="AB203" i="10"/>
  <c r="AC203" i="10"/>
  <c r="AD203" i="10"/>
  <c r="AE203" i="10"/>
  <c r="D204" i="10"/>
  <c r="E204" i="10"/>
  <c r="G204" i="10"/>
  <c r="H204" i="10"/>
  <c r="J204" i="10"/>
  <c r="K204" i="10"/>
  <c r="L204" i="10"/>
  <c r="M204" i="10"/>
  <c r="N204" i="10"/>
  <c r="O204" i="10"/>
  <c r="P204" i="10"/>
  <c r="Q204" i="10"/>
  <c r="R204" i="10"/>
  <c r="S204" i="10"/>
  <c r="T204" i="10"/>
  <c r="U204" i="10"/>
  <c r="V204" i="10"/>
  <c r="W204" i="10"/>
  <c r="X204" i="10"/>
  <c r="Y204" i="10"/>
  <c r="Z204" i="10"/>
  <c r="AA204" i="10"/>
  <c r="AB204" i="10"/>
  <c r="AC204" i="10"/>
  <c r="AD204" i="10"/>
  <c r="AE204" i="10"/>
  <c r="D205" i="10"/>
  <c r="E205" i="10"/>
  <c r="G205" i="10"/>
  <c r="H205" i="10"/>
  <c r="J205" i="10"/>
  <c r="K205" i="10"/>
  <c r="L205" i="10"/>
  <c r="M205" i="10"/>
  <c r="N205" i="10"/>
  <c r="O205" i="10"/>
  <c r="P205" i="10"/>
  <c r="Q205" i="10"/>
  <c r="R205" i="10"/>
  <c r="S205" i="10"/>
  <c r="T205" i="10"/>
  <c r="U205" i="10"/>
  <c r="V205" i="10"/>
  <c r="W205" i="10"/>
  <c r="X205" i="10"/>
  <c r="Y205" i="10"/>
  <c r="Z205" i="10"/>
  <c r="AA205" i="10"/>
  <c r="AB205" i="10"/>
  <c r="AC205" i="10"/>
  <c r="AD205" i="10"/>
  <c r="AE205" i="10"/>
  <c r="D206" i="10"/>
  <c r="E206" i="10"/>
  <c r="G206" i="10"/>
  <c r="H206" i="10"/>
  <c r="J206" i="10"/>
  <c r="K206" i="10"/>
  <c r="L206" i="10"/>
  <c r="M206" i="10"/>
  <c r="N206" i="10"/>
  <c r="O206" i="10"/>
  <c r="P206" i="10"/>
  <c r="Q206" i="10"/>
  <c r="R206" i="10"/>
  <c r="S206" i="10"/>
  <c r="T206" i="10"/>
  <c r="U206" i="10"/>
  <c r="V206" i="10"/>
  <c r="W206" i="10"/>
  <c r="X206" i="10"/>
  <c r="Y206" i="10"/>
  <c r="Z206" i="10"/>
  <c r="AA206" i="10"/>
  <c r="AB206" i="10"/>
  <c r="AC206" i="10"/>
  <c r="AD206" i="10"/>
  <c r="AE206" i="10"/>
  <c r="L207" i="10"/>
  <c r="M207" i="10"/>
  <c r="N207" i="10"/>
  <c r="O207" i="10"/>
  <c r="P207" i="10"/>
  <c r="Q207" i="10"/>
  <c r="R207" i="10"/>
  <c r="S207" i="10"/>
  <c r="T207" i="10"/>
  <c r="U207" i="10"/>
  <c r="V207" i="10"/>
  <c r="W207" i="10"/>
  <c r="X207" i="10"/>
  <c r="Y207" i="10"/>
  <c r="Z207" i="10"/>
  <c r="AA207" i="10"/>
  <c r="AB207" i="10"/>
  <c r="AC207" i="10"/>
  <c r="AD207" i="10"/>
  <c r="AE207" i="10"/>
  <c r="D208" i="10"/>
  <c r="E208" i="10"/>
  <c r="G208" i="10"/>
  <c r="H208" i="10"/>
  <c r="J208" i="10"/>
  <c r="K208" i="10"/>
  <c r="L208" i="10"/>
  <c r="M208" i="10"/>
  <c r="N208" i="10"/>
  <c r="O208" i="10"/>
  <c r="P208" i="10"/>
  <c r="Q208" i="10"/>
  <c r="R208" i="10"/>
  <c r="S208" i="10"/>
  <c r="T208" i="10"/>
  <c r="U208" i="10"/>
  <c r="V208" i="10"/>
  <c r="W208" i="10"/>
  <c r="X208" i="10"/>
  <c r="Y208" i="10"/>
  <c r="Z208" i="10"/>
  <c r="AA208" i="10"/>
  <c r="AB208" i="10"/>
  <c r="AC208" i="10"/>
  <c r="AD208" i="10"/>
  <c r="AE208" i="10"/>
  <c r="D209" i="10"/>
  <c r="E209" i="10"/>
  <c r="G209" i="10"/>
  <c r="H209" i="10"/>
  <c r="J209" i="10"/>
  <c r="K209" i="10"/>
  <c r="L209" i="10"/>
  <c r="M209" i="10"/>
  <c r="N209" i="10"/>
  <c r="O209" i="10"/>
  <c r="P209" i="10"/>
  <c r="Q209" i="10"/>
  <c r="R209" i="10"/>
  <c r="S209" i="10"/>
  <c r="T209" i="10"/>
  <c r="U209" i="10"/>
  <c r="V209" i="10"/>
  <c r="W209" i="10"/>
  <c r="X209" i="10"/>
  <c r="Y209" i="10"/>
  <c r="Z209" i="10"/>
  <c r="AA209" i="10"/>
  <c r="AB209" i="10"/>
  <c r="AC209" i="10"/>
  <c r="AD209" i="10"/>
  <c r="AE209" i="10"/>
  <c r="D210" i="10"/>
  <c r="E210" i="10"/>
  <c r="G210" i="10"/>
  <c r="H210" i="10"/>
  <c r="J210" i="10"/>
  <c r="K210" i="10"/>
  <c r="L210" i="10"/>
  <c r="M210" i="10"/>
  <c r="N210" i="10"/>
  <c r="O210" i="10"/>
  <c r="P210" i="10"/>
  <c r="Q210" i="10"/>
  <c r="R210" i="10"/>
  <c r="S210" i="10"/>
  <c r="T210" i="10"/>
  <c r="U210" i="10"/>
  <c r="V210" i="10"/>
  <c r="W210" i="10"/>
  <c r="X210" i="10"/>
  <c r="Y210" i="10"/>
  <c r="Z210" i="10"/>
  <c r="AA210" i="10"/>
  <c r="AB210" i="10"/>
  <c r="AC210" i="10"/>
  <c r="AD210" i="10"/>
  <c r="AE210" i="10"/>
  <c r="D211" i="10"/>
  <c r="E211" i="10"/>
  <c r="G211" i="10"/>
  <c r="H211" i="10"/>
  <c r="J211" i="10"/>
  <c r="K211" i="10"/>
  <c r="L211" i="10"/>
  <c r="M211" i="10"/>
  <c r="N211" i="10"/>
  <c r="O211" i="10"/>
  <c r="P211" i="10"/>
  <c r="Q211" i="10"/>
  <c r="R211" i="10"/>
  <c r="S211" i="10"/>
  <c r="T211" i="10"/>
  <c r="U211" i="10"/>
  <c r="V211" i="10"/>
  <c r="W211" i="10"/>
  <c r="X211" i="10"/>
  <c r="Y211" i="10"/>
  <c r="Z211" i="10"/>
  <c r="AA211" i="10"/>
  <c r="AB211" i="10"/>
  <c r="AC211" i="10"/>
  <c r="AD211" i="10"/>
  <c r="AE211" i="10"/>
  <c r="L212" i="10"/>
  <c r="M212" i="10"/>
  <c r="N212" i="10"/>
  <c r="O212" i="10"/>
  <c r="P212" i="10"/>
  <c r="Q212" i="10"/>
  <c r="R212" i="10"/>
  <c r="S212" i="10"/>
  <c r="T212" i="10"/>
  <c r="U212" i="10"/>
  <c r="V212" i="10"/>
  <c r="W212" i="10"/>
  <c r="X212" i="10"/>
  <c r="Y212" i="10"/>
  <c r="Z212" i="10"/>
  <c r="AA212" i="10"/>
  <c r="AB212" i="10"/>
  <c r="AC212" i="10"/>
  <c r="AD212" i="10"/>
  <c r="AE212" i="10"/>
  <c r="D213" i="10"/>
  <c r="E213" i="10"/>
  <c r="G213" i="10"/>
  <c r="H213" i="10"/>
  <c r="J213" i="10"/>
  <c r="K213" i="10"/>
  <c r="L213" i="10"/>
  <c r="M213" i="10"/>
  <c r="N213" i="10"/>
  <c r="O213" i="10"/>
  <c r="P213" i="10"/>
  <c r="Q213" i="10"/>
  <c r="R213" i="10"/>
  <c r="S213" i="10"/>
  <c r="T213" i="10"/>
  <c r="U213" i="10"/>
  <c r="V213" i="10"/>
  <c r="W213" i="10"/>
  <c r="X213" i="10"/>
  <c r="Y213" i="10"/>
  <c r="Z213" i="10"/>
  <c r="AA213" i="10"/>
  <c r="AB213" i="10"/>
  <c r="AC213" i="10"/>
  <c r="AD213" i="10"/>
  <c r="AE213" i="10"/>
  <c r="D214" i="10"/>
  <c r="E214" i="10"/>
  <c r="G214" i="10"/>
  <c r="H214" i="10"/>
  <c r="J214" i="10"/>
  <c r="K214" i="10"/>
  <c r="L214" i="10"/>
  <c r="M214" i="10"/>
  <c r="N214" i="10"/>
  <c r="O214" i="10"/>
  <c r="P214" i="10"/>
  <c r="Q214" i="10"/>
  <c r="R214" i="10"/>
  <c r="S214" i="10"/>
  <c r="T214" i="10"/>
  <c r="U214" i="10"/>
  <c r="V214" i="10"/>
  <c r="W214" i="10"/>
  <c r="X214" i="10"/>
  <c r="Y214" i="10"/>
  <c r="Z214" i="10"/>
  <c r="AA214" i="10"/>
  <c r="AB214" i="10"/>
  <c r="AC214" i="10"/>
  <c r="AD214" i="10"/>
  <c r="AE214" i="10"/>
  <c r="D215" i="10"/>
  <c r="E215" i="10"/>
  <c r="G215" i="10"/>
  <c r="H215" i="10"/>
  <c r="J215" i="10"/>
  <c r="K215" i="10"/>
  <c r="L215" i="10"/>
  <c r="M215" i="10"/>
  <c r="N215" i="10"/>
  <c r="O215" i="10"/>
  <c r="P215" i="10"/>
  <c r="Q215" i="10"/>
  <c r="R215" i="10"/>
  <c r="S215" i="10"/>
  <c r="T215" i="10"/>
  <c r="U215" i="10"/>
  <c r="V215" i="10"/>
  <c r="W215" i="10"/>
  <c r="X215" i="10"/>
  <c r="Y215" i="10"/>
  <c r="Z215" i="10"/>
  <c r="AA215" i="10"/>
  <c r="AB215" i="10"/>
  <c r="AC215" i="10"/>
  <c r="AD215" i="10"/>
  <c r="AE215" i="10"/>
  <c r="D216" i="10"/>
  <c r="E216" i="10"/>
  <c r="G216" i="10"/>
  <c r="H216" i="10"/>
  <c r="J216" i="10"/>
  <c r="K216" i="10"/>
  <c r="L216" i="10"/>
  <c r="M216" i="10"/>
  <c r="N216" i="10"/>
  <c r="O216" i="10"/>
  <c r="P216" i="10"/>
  <c r="Q216" i="10"/>
  <c r="R216" i="10"/>
  <c r="S216" i="10"/>
  <c r="T216" i="10"/>
  <c r="U216" i="10"/>
  <c r="V216" i="10"/>
  <c r="W216" i="10"/>
  <c r="X216" i="10"/>
  <c r="Y216" i="10"/>
  <c r="Z216" i="10"/>
  <c r="AA216" i="10"/>
  <c r="AB216" i="10"/>
  <c r="AC216" i="10"/>
  <c r="AD216" i="10"/>
  <c r="AE216" i="10"/>
  <c r="D217" i="10"/>
  <c r="E217" i="10"/>
  <c r="G217" i="10"/>
  <c r="H217" i="10"/>
  <c r="J217" i="10"/>
  <c r="K217" i="10"/>
  <c r="L217" i="10"/>
  <c r="M217" i="10"/>
  <c r="N217" i="10"/>
  <c r="O217" i="10"/>
  <c r="P217" i="10"/>
  <c r="Q217" i="10"/>
  <c r="R217" i="10"/>
  <c r="S217" i="10"/>
  <c r="T217" i="10"/>
  <c r="U217" i="10"/>
  <c r="V217" i="10"/>
  <c r="W217" i="10"/>
  <c r="X217" i="10"/>
  <c r="Y217" i="10"/>
  <c r="Z217" i="10"/>
  <c r="AA217" i="10"/>
  <c r="AB217" i="10"/>
  <c r="AC217" i="10"/>
  <c r="AD217" i="10"/>
  <c r="AE217" i="10"/>
  <c r="D218" i="10"/>
  <c r="E218" i="10"/>
  <c r="G218" i="10"/>
  <c r="H218" i="10"/>
  <c r="J218" i="10"/>
  <c r="K218" i="10"/>
  <c r="L218" i="10"/>
  <c r="M218" i="10"/>
  <c r="N218" i="10"/>
  <c r="O218" i="10"/>
  <c r="P218" i="10"/>
  <c r="Q218" i="10"/>
  <c r="R218" i="10"/>
  <c r="S218" i="10"/>
  <c r="T218" i="10"/>
  <c r="U218" i="10"/>
  <c r="V218" i="10"/>
  <c r="W218" i="10"/>
  <c r="X218" i="10"/>
  <c r="Y218" i="10"/>
  <c r="Z218" i="10"/>
  <c r="AA218" i="10"/>
  <c r="AB218" i="10"/>
  <c r="AC218" i="10"/>
  <c r="AD218" i="10"/>
  <c r="AE218" i="10"/>
  <c r="L219" i="10"/>
  <c r="M219" i="10"/>
  <c r="N219" i="10"/>
  <c r="O219" i="10"/>
  <c r="P219" i="10"/>
  <c r="Q219" i="10"/>
  <c r="R219" i="10"/>
  <c r="S219" i="10"/>
  <c r="T219" i="10"/>
  <c r="U219" i="10"/>
  <c r="V219" i="10"/>
  <c r="W219" i="10"/>
  <c r="X219" i="10"/>
  <c r="Y219" i="10"/>
  <c r="Z219" i="10"/>
  <c r="AA219" i="10"/>
  <c r="AB219" i="10"/>
  <c r="AC219" i="10"/>
  <c r="AD219" i="10"/>
  <c r="AE219" i="10"/>
  <c r="D220" i="10"/>
  <c r="E220" i="10"/>
  <c r="G220" i="10"/>
  <c r="H220" i="10"/>
  <c r="J220" i="10"/>
  <c r="K220" i="10"/>
  <c r="L220" i="10"/>
  <c r="M220" i="10"/>
  <c r="N220" i="10"/>
  <c r="O220" i="10"/>
  <c r="P220" i="10"/>
  <c r="Q220" i="10"/>
  <c r="R220" i="10"/>
  <c r="S220" i="10"/>
  <c r="T220" i="10"/>
  <c r="U220" i="10"/>
  <c r="V220" i="10"/>
  <c r="W220" i="10"/>
  <c r="X220" i="10"/>
  <c r="Y220" i="10"/>
  <c r="Z220" i="10"/>
  <c r="AA220" i="10"/>
  <c r="AB220" i="10"/>
  <c r="AC220" i="10"/>
  <c r="AD220" i="10"/>
  <c r="AE220" i="10"/>
  <c r="D221" i="10"/>
  <c r="E221" i="10"/>
  <c r="G221" i="10"/>
  <c r="H221" i="10"/>
  <c r="J221" i="10"/>
  <c r="K221" i="10"/>
  <c r="L221" i="10"/>
  <c r="M221" i="10"/>
  <c r="N221" i="10"/>
  <c r="O221" i="10"/>
  <c r="P221" i="10"/>
  <c r="Q221" i="10"/>
  <c r="R221" i="10"/>
  <c r="S221" i="10"/>
  <c r="T221" i="10"/>
  <c r="U221" i="10"/>
  <c r="V221" i="10"/>
  <c r="W221" i="10"/>
  <c r="X221" i="10"/>
  <c r="Y221" i="10"/>
  <c r="Z221" i="10"/>
  <c r="AA221" i="10"/>
  <c r="AB221" i="10"/>
  <c r="AC221" i="10"/>
  <c r="AD221" i="10"/>
  <c r="AE221" i="10"/>
  <c r="D222" i="10"/>
  <c r="E222" i="10"/>
  <c r="G222" i="10"/>
  <c r="H222" i="10"/>
  <c r="J222" i="10"/>
  <c r="K222" i="10"/>
  <c r="L222" i="10"/>
  <c r="M222" i="10"/>
  <c r="N222" i="10"/>
  <c r="O222" i="10"/>
  <c r="P222" i="10"/>
  <c r="Q222" i="10"/>
  <c r="R222" i="10"/>
  <c r="S222" i="10"/>
  <c r="T222" i="10"/>
  <c r="U222" i="10"/>
  <c r="V222" i="10"/>
  <c r="W222" i="10"/>
  <c r="X222" i="10"/>
  <c r="Y222" i="10"/>
  <c r="Z222" i="10"/>
  <c r="AA222" i="10"/>
  <c r="AB222" i="10"/>
  <c r="AC222" i="10"/>
  <c r="AD222" i="10"/>
  <c r="AE222" i="10"/>
  <c r="D223" i="10"/>
  <c r="E223" i="10"/>
  <c r="G223" i="10"/>
  <c r="H223" i="10"/>
  <c r="J223" i="10"/>
  <c r="K223" i="10"/>
  <c r="L223" i="10"/>
  <c r="M223" i="10"/>
  <c r="N223" i="10"/>
  <c r="O223" i="10"/>
  <c r="P223" i="10"/>
  <c r="Q223" i="10"/>
  <c r="R223" i="10"/>
  <c r="S223" i="10"/>
  <c r="T223" i="10"/>
  <c r="U223" i="10"/>
  <c r="V223" i="10"/>
  <c r="W223" i="10"/>
  <c r="X223" i="10"/>
  <c r="Y223" i="10"/>
  <c r="Z223" i="10"/>
  <c r="AA223" i="10"/>
  <c r="AB223" i="10"/>
  <c r="AC223" i="10"/>
  <c r="AD223" i="10"/>
  <c r="AE223" i="10"/>
  <c r="D224" i="10"/>
  <c r="E224" i="10"/>
  <c r="G224" i="10"/>
  <c r="H224" i="10"/>
  <c r="J224" i="10"/>
  <c r="K224" i="10"/>
  <c r="L224" i="10"/>
  <c r="M224" i="10"/>
  <c r="N224" i="10"/>
  <c r="O224" i="10"/>
  <c r="P224" i="10"/>
  <c r="Q224" i="10"/>
  <c r="R224" i="10"/>
  <c r="S224" i="10"/>
  <c r="T224" i="10"/>
  <c r="U224" i="10"/>
  <c r="V224" i="10"/>
  <c r="W224" i="10"/>
  <c r="X224" i="10"/>
  <c r="Y224" i="10"/>
  <c r="Z224" i="10"/>
  <c r="AA224" i="10"/>
  <c r="AB224" i="10"/>
  <c r="AC224" i="10"/>
  <c r="AD224" i="10"/>
  <c r="AE224" i="10"/>
  <c r="D225" i="10"/>
  <c r="E225" i="10"/>
  <c r="G225" i="10"/>
  <c r="H225" i="10"/>
  <c r="J225" i="10"/>
  <c r="K225" i="10"/>
  <c r="L225" i="10"/>
  <c r="M225" i="10"/>
  <c r="N225" i="10"/>
  <c r="O225" i="10"/>
  <c r="P225" i="10"/>
  <c r="Q225" i="10"/>
  <c r="R225" i="10"/>
  <c r="S225" i="10"/>
  <c r="T225" i="10"/>
  <c r="U225" i="10"/>
  <c r="V225" i="10"/>
  <c r="W225" i="10"/>
  <c r="X225" i="10"/>
  <c r="Y225" i="10"/>
  <c r="Z225" i="10"/>
  <c r="AA225" i="10"/>
  <c r="AB225" i="10"/>
  <c r="AC225" i="10"/>
  <c r="AD225" i="10"/>
  <c r="AE225" i="10"/>
  <c r="D226" i="10"/>
  <c r="E226" i="10"/>
  <c r="G226" i="10"/>
  <c r="H226" i="10"/>
  <c r="J226" i="10"/>
  <c r="K226" i="10"/>
  <c r="L226" i="10"/>
  <c r="M226" i="10"/>
  <c r="N226" i="10"/>
  <c r="O226" i="10"/>
  <c r="P226" i="10"/>
  <c r="Q226" i="10"/>
  <c r="R226" i="10"/>
  <c r="S226" i="10"/>
  <c r="T226" i="10"/>
  <c r="U226" i="10"/>
  <c r="V226" i="10"/>
  <c r="W226" i="10"/>
  <c r="X226" i="10"/>
  <c r="Y226" i="10"/>
  <c r="Z226" i="10"/>
  <c r="AA226" i="10"/>
  <c r="AB226" i="10"/>
  <c r="AC226" i="10"/>
  <c r="AD226" i="10"/>
  <c r="AE226" i="10"/>
  <c r="L227" i="10"/>
  <c r="M227" i="10"/>
  <c r="N227" i="10"/>
  <c r="O227" i="10"/>
  <c r="P227" i="10"/>
  <c r="Q227" i="10"/>
  <c r="R227" i="10"/>
  <c r="S227" i="10"/>
  <c r="T227" i="10"/>
  <c r="U227" i="10"/>
  <c r="V227" i="10"/>
  <c r="W227" i="10"/>
  <c r="X227" i="10"/>
  <c r="Y227" i="10"/>
  <c r="Z227" i="10"/>
  <c r="AA227" i="10"/>
  <c r="AB227" i="10"/>
  <c r="AC227" i="10"/>
  <c r="AD227" i="10"/>
  <c r="AE227" i="10"/>
  <c r="D228" i="10"/>
  <c r="E228" i="10"/>
  <c r="G228" i="10"/>
  <c r="H228" i="10"/>
  <c r="J228" i="10"/>
  <c r="K228" i="10"/>
  <c r="L228" i="10"/>
  <c r="M228" i="10"/>
  <c r="N228" i="10"/>
  <c r="O228" i="10"/>
  <c r="P228" i="10"/>
  <c r="Q228" i="10"/>
  <c r="R228" i="10"/>
  <c r="S228" i="10"/>
  <c r="T228" i="10"/>
  <c r="U228" i="10"/>
  <c r="V228" i="10"/>
  <c r="W228" i="10"/>
  <c r="X228" i="10"/>
  <c r="Y228" i="10"/>
  <c r="Z228" i="10"/>
  <c r="AA228" i="10"/>
  <c r="AB228" i="10"/>
  <c r="AC228" i="10"/>
  <c r="AD228" i="10"/>
  <c r="AE228" i="10"/>
  <c r="D229" i="10"/>
  <c r="E229" i="10"/>
  <c r="G229" i="10"/>
  <c r="H229" i="10"/>
  <c r="J229" i="10"/>
  <c r="K229" i="10"/>
  <c r="L229" i="10"/>
  <c r="M229" i="10"/>
  <c r="N229" i="10"/>
  <c r="O229" i="10"/>
  <c r="P229" i="10"/>
  <c r="Q229" i="10"/>
  <c r="R229" i="10"/>
  <c r="S229" i="10"/>
  <c r="T229" i="10"/>
  <c r="U229" i="10"/>
  <c r="V229" i="10"/>
  <c r="W229" i="10"/>
  <c r="X229" i="10"/>
  <c r="Y229" i="10"/>
  <c r="Z229" i="10"/>
  <c r="AA229" i="10"/>
  <c r="AB229" i="10"/>
  <c r="AC229" i="10"/>
  <c r="AD229" i="10"/>
  <c r="AE229" i="10"/>
  <c r="D230" i="10"/>
  <c r="E230" i="10"/>
  <c r="G230" i="10"/>
  <c r="H230" i="10"/>
  <c r="J230" i="10"/>
  <c r="K230" i="10"/>
  <c r="L230" i="10"/>
  <c r="M230" i="10"/>
  <c r="N230" i="10"/>
  <c r="O230" i="10"/>
  <c r="P230" i="10"/>
  <c r="Q230" i="10"/>
  <c r="R230" i="10"/>
  <c r="S230" i="10"/>
  <c r="T230" i="10"/>
  <c r="U230" i="10"/>
  <c r="V230" i="10"/>
  <c r="W230" i="10"/>
  <c r="X230" i="10"/>
  <c r="Y230" i="10"/>
  <c r="Z230" i="10"/>
  <c r="AA230" i="10"/>
  <c r="AB230" i="10"/>
  <c r="AC230" i="10"/>
  <c r="AD230" i="10"/>
  <c r="AE230" i="10"/>
  <c r="D231" i="10"/>
  <c r="E231" i="10"/>
  <c r="G231" i="10"/>
  <c r="H231" i="10"/>
  <c r="J231" i="10"/>
  <c r="K231" i="10"/>
  <c r="L231" i="10"/>
  <c r="M231" i="10"/>
  <c r="N231" i="10"/>
  <c r="O231" i="10"/>
  <c r="P231" i="10"/>
  <c r="Q231" i="10"/>
  <c r="R231" i="10"/>
  <c r="S231" i="10"/>
  <c r="T231" i="10"/>
  <c r="U231" i="10"/>
  <c r="V231" i="10"/>
  <c r="W231" i="10"/>
  <c r="X231" i="10"/>
  <c r="Y231" i="10"/>
  <c r="Z231" i="10"/>
  <c r="AA231" i="10"/>
  <c r="AB231" i="10"/>
  <c r="AC231" i="10"/>
  <c r="AD231" i="10"/>
  <c r="AE231" i="10"/>
  <c r="D232" i="10"/>
  <c r="E232" i="10"/>
  <c r="G232" i="10"/>
  <c r="H232" i="10"/>
  <c r="J232" i="10"/>
  <c r="K232" i="10"/>
  <c r="L232" i="10"/>
  <c r="M232" i="10"/>
  <c r="N232" i="10"/>
  <c r="O232" i="10"/>
  <c r="P232" i="10"/>
  <c r="Q232" i="10"/>
  <c r="R232" i="10"/>
  <c r="S232" i="10"/>
  <c r="T232" i="10"/>
  <c r="U232" i="10"/>
  <c r="V232" i="10"/>
  <c r="W232" i="10"/>
  <c r="X232" i="10"/>
  <c r="Y232" i="10"/>
  <c r="Z232" i="10"/>
  <c r="AA232" i="10"/>
  <c r="AB232" i="10"/>
  <c r="AC232" i="10"/>
  <c r="AD232" i="10"/>
  <c r="AE232" i="10"/>
  <c r="D233" i="10"/>
  <c r="E233" i="10"/>
  <c r="G233" i="10"/>
  <c r="H233" i="10"/>
  <c r="J233" i="10"/>
  <c r="K233" i="10"/>
  <c r="L233" i="10"/>
  <c r="M233" i="10"/>
  <c r="N233" i="10"/>
  <c r="O233" i="10"/>
  <c r="P233" i="10"/>
  <c r="Q233" i="10"/>
  <c r="R233" i="10"/>
  <c r="S233" i="10"/>
  <c r="T233" i="10"/>
  <c r="U233" i="10"/>
  <c r="V233" i="10"/>
  <c r="W233" i="10"/>
  <c r="X233" i="10"/>
  <c r="Y233" i="10"/>
  <c r="Z233" i="10"/>
  <c r="AA233" i="10"/>
  <c r="AB233" i="10"/>
  <c r="AC233" i="10"/>
  <c r="AD233" i="10"/>
  <c r="AE233" i="10"/>
  <c r="D234" i="10"/>
  <c r="E234" i="10"/>
  <c r="G234" i="10"/>
  <c r="H234" i="10"/>
  <c r="J234" i="10"/>
  <c r="K234" i="10"/>
  <c r="L234" i="10"/>
  <c r="M234" i="10"/>
  <c r="N234" i="10"/>
  <c r="O234" i="10"/>
  <c r="P234" i="10"/>
  <c r="Q234" i="10"/>
  <c r="R234" i="10"/>
  <c r="S234" i="10"/>
  <c r="T234" i="10"/>
  <c r="U234" i="10"/>
  <c r="V234" i="10"/>
  <c r="W234" i="10"/>
  <c r="X234" i="10"/>
  <c r="Y234" i="10"/>
  <c r="Z234" i="10"/>
  <c r="AA234" i="10"/>
  <c r="AB234" i="10"/>
  <c r="AC234" i="10"/>
  <c r="AD234" i="10"/>
  <c r="AE234" i="10"/>
  <c r="D235" i="10"/>
  <c r="E235" i="10"/>
  <c r="G235" i="10"/>
  <c r="H235" i="10"/>
  <c r="J235" i="10"/>
  <c r="K235" i="10"/>
  <c r="L235" i="10"/>
  <c r="M235" i="10"/>
  <c r="N235" i="10"/>
  <c r="O235" i="10"/>
  <c r="P235" i="10"/>
  <c r="Q235" i="10"/>
  <c r="R235" i="10"/>
  <c r="S235" i="10"/>
  <c r="T235" i="10"/>
  <c r="U235" i="10"/>
  <c r="V235" i="10"/>
  <c r="W235" i="10"/>
  <c r="X235" i="10"/>
  <c r="Y235" i="10"/>
  <c r="Z235" i="10"/>
  <c r="AA235" i="10"/>
  <c r="AB235" i="10"/>
  <c r="AC235" i="10"/>
  <c r="AD235" i="10"/>
  <c r="AE235" i="10"/>
  <c r="D236" i="10"/>
  <c r="E236" i="10"/>
  <c r="G236" i="10"/>
  <c r="H236" i="10"/>
  <c r="J236" i="10"/>
  <c r="K236" i="10"/>
  <c r="L236" i="10"/>
  <c r="M236" i="10"/>
  <c r="N236" i="10"/>
  <c r="O236" i="10"/>
  <c r="P236" i="10"/>
  <c r="Q236" i="10"/>
  <c r="R236" i="10"/>
  <c r="S236" i="10"/>
  <c r="T236" i="10"/>
  <c r="U236" i="10"/>
  <c r="V236" i="10"/>
  <c r="W236" i="10"/>
  <c r="X236" i="10"/>
  <c r="Y236" i="10"/>
  <c r="Z236" i="10"/>
  <c r="AA236" i="10"/>
  <c r="AB236" i="10"/>
  <c r="AC236" i="10"/>
  <c r="AD236" i="10"/>
  <c r="AE236" i="10"/>
  <c r="D237" i="10"/>
  <c r="E237" i="10"/>
  <c r="G237" i="10"/>
  <c r="H237" i="10"/>
  <c r="J237" i="10"/>
  <c r="K237" i="10"/>
  <c r="L237" i="10"/>
  <c r="M237" i="10"/>
  <c r="N237" i="10"/>
  <c r="O237" i="10"/>
  <c r="P237" i="10"/>
  <c r="Q237" i="10"/>
  <c r="R237" i="10"/>
  <c r="S237" i="10"/>
  <c r="T237" i="10"/>
  <c r="U237" i="10"/>
  <c r="V237" i="10"/>
  <c r="W237" i="10"/>
  <c r="X237" i="10"/>
  <c r="Y237" i="10"/>
  <c r="Z237" i="10"/>
  <c r="AA237" i="10"/>
  <c r="AB237" i="10"/>
  <c r="AC237" i="10"/>
  <c r="AD237" i="10"/>
  <c r="AE237" i="10"/>
  <c r="L238" i="10"/>
  <c r="M238" i="10"/>
  <c r="N238" i="10"/>
  <c r="O238" i="10"/>
  <c r="P238" i="10"/>
  <c r="Q238" i="10"/>
  <c r="R238" i="10"/>
  <c r="S238" i="10"/>
  <c r="T238" i="10"/>
  <c r="U238" i="10"/>
  <c r="V238" i="10"/>
  <c r="W238" i="10"/>
  <c r="X238" i="10"/>
  <c r="Y238" i="10"/>
  <c r="Z238" i="10"/>
  <c r="AA238" i="10"/>
  <c r="AB238" i="10"/>
  <c r="AC238" i="10"/>
  <c r="AD238" i="10"/>
  <c r="AE238" i="10"/>
  <c r="D239" i="10"/>
  <c r="E239" i="10"/>
  <c r="G239" i="10"/>
  <c r="H239" i="10"/>
  <c r="J239" i="10"/>
  <c r="K239" i="10"/>
  <c r="L239" i="10"/>
  <c r="M239" i="10"/>
  <c r="N239" i="10"/>
  <c r="O239" i="10"/>
  <c r="P239" i="10"/>
  <c r="Q239" i="10"/>
  <c r="R239" i="10"/>
  <c r="S239" i="10"/>
  <c r="T239" i="10"/>
  <c r="U239" i="10"/>
  <c r="V239" i="10"/>
  <c r="W239" i="10"/>
  <c r="X239" i="10"/>
  <c r="Y239" i="10"/>
  <c r="Z239" i="10"/>
  <c r="AA239" i="10"/>
  <c r="AB239" i="10"/>
  <c r="AC239" i="10"/>
  <c r="AD239" i="10"/>
  <c r="AE239" i="10"/>
  <c r="D240" i="10"/>
  <c r="E240" i="10"/>
  <c r="G240" i="10"/>
  <c r="H240" i="10"/>
  <c r="J240" i="10"/>
  <c r="K240" i="10"/>
  <c r="L240" i="10"/>
  <c r="M240" i="10"/>
  <c r="N240" i="10"/>
  <c r="O240" i="10"/>
  <c r="P240" i="10"/>
  <c r="Q240" i="10"/>
  <c r="R240" i="10"/>
  <c r="S240" i="10"/>
  <c r="T240" i="10"/>
  <c r="U240" i="10"/>
  <c r="V240" i="10"/>
  <c r="W240" i="10"/>
  <c r="X240" i="10"/>
  <c r="Y240" i="10"/>
  <c r="Z240" i="10"/>
  <c r="AA240" i="10"/>
  <c r="AB240" i="10"/>
  <c r="AC240" i="10"/>
  <c r="AD240" i="10"/>
  <c r="AE240" i="10"/>
  <c r="D241" i="10"/>
  <c r="E241" i="10"/>
  <c r="G241" i="10"/>
  <c r="H241" i="10"/>
  <c r="J241" i="10"/>
  <c r="K241" i="10"/>
  <c r="L241" i="10"/>
  <c r="M241" i="10"/>
  <c r="N241" i="10"/>
  <c r="O241" i="10"/>
  <c r="P241" i="10"/>
  <c r="Q241" i="10"/>
  <c r="R241" i="10"/>
  <c r="S241" i="10"/>
  <c r="T241" i="10"/>
  <c r="U241" i="10"/>
  <c r="V241" i="10"/>
  <c r="W241" i="10"/>
  <c r="X241" i="10"/>
  <c r="Y241" i="10"/>
  <c r="Z241" i="10"/>
  <c r="AA241" i="10"/>
  <c r="AB241" i="10"/>
  <c r="AC241" i="10"/>
  <c r="AD241" i="10"/>
  <c r="AE241" i="10"/>
  <c r="D242" i="10"/>
  <c r="E242" i="10"/>
  <c r="G242" i="10"/>
  <c r="H242" i="10"/>
  <c r="J242" i="10"/>
  <c r="K242" i="10"/>
  <c r="L242" i="10"/>
  <c r="M242" i="10"/>
  <c r="N242" i="10"/>
  <c r="O242" i="10"/>
  <c r="P242" i="10"/>
  <c r="Q242" i="10"/>
  <c r="R242" i="10"/>
  <c r="S242" i="10"/>
  <c r="T242" i="10"/>
  <c r="U242" i="10"/>
  <c r="V242" i="10"/>
  <c r="W242" i="10"/>
  <c r="X242" i="10"/>
  <c r="Y242" i="10"/>
  <c r="Z242" i="10"/>
  <c r="AA242" i="10"/>
  <c r="AB242" i="10"/>
  <c r="AC242" i="10"/>
  <c r="AD242" i="10"/>
  <c r="AE242" i="10"/>
  <c r="D243" i="10"/>
  <c r="E243" i="10"/>
  <c r="G243" i="10"/>
  <c r="H243" i="10"/>
  <c r="J243" i="10"/>
  <c r="K243" i="10"/>
  <c r="L243" i="10"/>
  <c r="M243" i="10"/>
  <c r="N243" i="10"/>
  <c r="O243" i="10"/>
  <c r="P243" i="10"/>
  <c r="Q243" i="10"/>
  <c r="R243" i="10"/>
  <c r="S243" i="10"/>
  <c r="T243" i="10"/>
  <c r="U243" i="10"/>
  <c r="V243" i="10"/>
  <c r="W243" i="10"/>
  <c r="X243" i="10"/>
  <c r="Y243" i="10"/>
  <c r="Z243" i="10"/>
  <c r="AA243" i="10"/>
  <c r="AB243" i="10"/>
  <c r="AC243" i="10"/>
  <c r="AD243" i="10"/>
  <c r="AE243" i="10"/>
  <c r="D244" i="10"/>
  <c r="E244" i="10"/>
  <c r="G244" i="10"/>
  <c r="H244" i="10"/>
  <c r="J244" i="10"/>
  <c r="K244" i="10"/>
  <c r="L244" i="10"/>
  <c r="M244" i="10"/>
  <c r="N244" i="10"/>
  <c r="O244" i="10"/>
  <c r="P244" i="10"/>
  <c r="Q244" i="10"/>
  <c r="R244" i="10"/>
  <c r="S244" i="10"/>
  <c r="T244" i="10"/>
  <c r="U244" i="10"/>
  <c r="V244" i="10"/>
  <c r="W244" i="10"/>
  <c r="X244" i="10"/>
  <c r="Y244" i="10"/>
  <c r="Z244" i="10"/>
  <c r="AA244" i="10"/>
  <c r="AB244" i="10"/>
  <c r="AC244" i="10"/>
  <c r="AD244" i="10"/>
  <c r="AE244" i="10"/>
  <c r="L245" i="10"/>
  <c r="M245" i="10"/>
  <c r="N245" i="10"/>
  <c r="O245" i="10"/>
  <c r="P245" i="10"/>
  <c r="Q245" i="10"/>
  <c r="R245" i="10"/>
  <c r="S245" i="10"/>
  <c r="T245" i="10"/>
  <c r="U245" i="10"/>
  <c r="V245" i="10"/>
  <c r="W245" i="10"/>
  <c r="X245" i="10"/>
  <c r="Y245" i="10"/>
  <c r="Z245" i="10"/>
  <c r="AA245" i="10"/>
  <c r="AB245" i="10"/>
  <c r="AC245" i="10"/>
  <c r="AD245" i="10"/>
  <c r="AE245" i="10"/>
  <c r="D246" i="10"/>
  <c r="E246" i="10"/>
  <c r="G246" i="10"/>
  <c r="H246" i="10"/>
  <c r="J246" i="10"/>
  <c r="K246" i="10"/>
  <c r="L246" i="10"/>
  <c r="M246" i="10"/>
  <c r="N246" i="10"/>
  <c r="O246" i="10"/>
  <c r="P246" i="10"/>
  <c r="Q246" i="10"/>
  <c r="R246" i="10"/>
  <c r="S246" i="10"/>
  <c r="T246" i="10"/>
  <c r="U246" i="10"/>
  <c r="V246" i="10"/>
  <c r="W246" i="10"/>
  <c r="X246" i="10"/>
  <c r="Y246" i="10"/>
  <c r="Z246" i="10"/>
  <c r="AA246" i="10"/>
  <c r="AB246" i="10"/>
  <c r="AC246" i="10"/>
  <c r="AD246" i="10"/>
  <c r="AE246" i="10"/>
  <c r="D247" i="10"/>
  <c r="E247" i="10"/>
  <c r="G247" i="10"/>
  <c r="H247" i="10"/>
  <c r="J247" i="10"/>
  <c r="K247" i="10"/>
  <c r="L247" i="10"/>
  <c r="M247" i="10"/>
  <c r="N247" i="10"/>
  <c r="O247" i="10"/>
  <c r="P247" i="10"/>
  <c r="Q247" i="10"/>
  <c r="R247" i="10"/>
  <c r="S247" i="10"/>
  <c r="T247" i="10"/>
  <c r="U247" i="10"/>
  <c r="V247" i="10"/>
  <c r="W247" i="10"/>
  <c r="X247" i="10"/>
  <c r="Y247" i="10"/>
  <c r="Z247" i="10"/>
  <c r="AA247" i="10"/>
  <c r="AB247" i="10"/>
  <c r="AC247" i="10"/>
  <c r="AD247" i="10"/>
  <c r="AE247" i="10"/>
  <c r="D248" i="10"/>
  <c r="E248" i="10"/>
  <c r="G248" i="10"/>
  <c r="H248" i="10"/>
  <c r="J248" i="10"/>
  <c r="K248" i="10"/>
  <c r="L248" i="10"/>
  <c r="M248" i="10"/>
  <c r="N248" i="10"/>
  <c r="O248" i="10"/>
  <c r="P248" i="10"/>
  <c r="Q248" i="10"/>
  <c r="R248" i="10"/>
  <c r="S248" i="10"/>
  <c r="T248" i="10"/>
  <c r="U248" i="10"/>
  <c r="V248" i="10"/>
  <c r="W248" i="10"/>
  <c r="X248" i="10"/>
  <c r="Y248" i="10"/>
  <c r="Z248" i="10"/>
  <c r="AA248" i="10"/>
  <c r="AB248" i="10"/>
  <c r="AC248" i="10"/>
  <c r="AD248" i="10"/>
  <c r="AE248" i="10"/>
  <c r="D249" i="10"/>
  <c r="E249" i="10"/>
  <c r="G249" i="10"/>
  <c r="H249" i="10"/>
  <c r="J249" i="10"/>
  <c r="K249" i="10"/>
  <c r="L249" i="10"/>
  <c r="M249" i="10"/>
  <c r="N249" i="10"/>
  <c r="O249" i="10"/>
  <c r="P249" i="10"/>
  <c r="Q249" i="10"/>
  <c r="R249" i="10"/>
  <c r="S249" i="10"/>
  <c r="T249" i="10"/>
  <c r="U249" i="10"/>
  <c r="V249" i="10"/>
  <c r="W249" i="10"/>
  <c r="X249" i="10"/>
  <c r="Y249" i="10"/>
  <c r="Z249" i="10"/>
  <c r="AA249" i="10"/>
  <c r="AB249" i="10"/>
  <c r="AC249" i="10"/>
  <c r="AD249" i="10"/>
  <c r="AE249" i="10"/>
  <c r="D250" i="10"/>
  <c r="E250" i="10"/>
  <c r="G250" i="10"/>
  <c r="H250" i="10"/>
  <c r="J250" i="10"/>
  <c r="K250" i="10"/>
  <c r="L250" i="10"/>
  <c r="M250" i="10"/>
  <c r="N250" i="10"/>
  <c r="O250" i="10"/>
  <c r="P250" i="10"/>
  <c r="Q250" i="10"/>
  <c r="R250" i="10"/>
  <c r="S250" i="10"/>
  <c r="T250" i="10"/>
  <c r="U250" i="10"/>
  <c r="V250" i="10"/>
  <c r="W250" i="10"/>
  <c r="X250" i="10"/>
  <c r="Y250" i="10"/>
  <c r="Z250" i="10"/>
  <c r="AA250" i="10"/>
  <c r="AB250" i="10"/>
  <c r="AC250" i="10"/>
  <c r="AD250" i="10"/>
  <c r="AE250" i="10"/>
  <c r="D251" i="10"/>
  <c r="E251" i="10"/>
  <c r="G251" i="10"/>
  <c r="H251" i="10"/>
  <c r="J251" i="10"/>
  <c r="K251" i="10"/>
  <c r="L251" i="10"/>
  <c r="M251" i="10"/>
  <c r="N251" i="10"/>
  <c r="O251" i="10"/>
  <c r="P251" i="10"/>
  <c r="Q251" i="10"/>
  <c r="R251" i="10"/>
  <c r="S251" i="10"/>
  <c r="T251" i="10"/>
  <c r="U251" i="10"/>
  <c r="V251" i="10"/>
  <c r="W251" i="10"/>
  <c r="X251" i="10"/>
  <c r="Y251" i="10"/>
  <c r="Z251" i="10"/>
  <c r="AA251" i="10"/>
  <c r="AB251" i="10"/>
  <c r="AC251" i="10"/>
  <c r="AD251" i="10"/>
  <c r="AE251" i="10"/>
  <c r="L252" i="10"/>
  <c r="M252" i="10"/>
  <c r="N252" i="10"/>
  <c r="O252" i="10"/>
  <c r="P252" i="10"/>
  <c r="Q252" i="10"/>
  <c r="R252" i="10"/>
  <c r="S252" i="10"/>
  <c r="T252" i="10"/>
  <c r="U252" i="10"/>
  <c r="V252" i="10"/>
  <c r="W252" i="10"/>
  <c r="X252" i="10"/>
  <c r="Y252" i="10"/>
  <c r="Z252" i="10"/>
  <c r="AA252" i="10"/>
  <c r="AB252" i="10"/>
  <c r="AC252" i="10"/>
  <c r="AD252" i="10"/>
  <c r="AE252" i="10"/>
  <c r="D253" i="10"/>
  <c r="E253" i="10"/>
  <c r="G253" i="10"/>
  <c r="H253" i="10"/>
  <c r="J253" i="10"/>
  <c r="K253" i="10"/>
  <c r="L253" i="10"/>
  <c r="M253" i="10"/>
  <c r="N253" i="10"/>
  <c r="O253" i="10"/>
  <c r="P253" i="10"/>
  <c r="Q253" i="10"/>
  <c r="R253" i="10"/>
  <c r="S253" i="10"/>
  <c r="T253" i="10"/>
  <c r="U253" i="10"/>
  <c r="V253" i="10"/>
  <c r="W253" i="10"/>
  <c r="X253" i="10"/>
  <c r="Y253" i="10"/>
  <c r="Z253" i="10"/>
  <c r="AA253" i="10"/>
  <c r="AB253" i="10"/>
  <c r="AC253" i="10"/>
  <c r="AD253" i="10"/>
  <c r="AE253" i="10"/>
  <c r="D254" i="10"/>
  <c r="E254" i="10"/>
  <c r="G254" i="10"/>
  <c r="H254" i="10"/>
  <c r="J254" i="10"/>
  <c r="K254" i="10"/>
  <c r="L254" i="10"/>
  <c r="M254" i="10"/>
  <c r="N254" i="10"/>
  <c r="O254" i="10"/>
  <c r="P254" i="10"/>
  <c r="Q254" i="10"/>
  <c r="R254" i="10"/>
  <c r="S254" i="10"/>
  <c r="T254" i="10"/>
  <c r="U254" i="10"/>
  <c r="V254" i="10"/>
  <c r="W254" i="10"/>
  <c r="X254" i="10"/>
  <c r="Y254" i="10"/>
  <c r="Z254" i="10"/>
  <c r="AA254" i="10"/>
  <c r="AB254" i="10"/>
  <c r="AC254" i="10"/>
  <c r="AD254" i="10"/>
  <c r="AE254" i="10"/>
  <c r="D255" i="10"/>
  <c r="E255" i="10"/>
  <c r="G255" i="10"/>
  <c r="H255" i="10"/>
  <c r="J255" i="10"/>
  <c r="K255" i="10"/>
  <c r="L255" i="10"/>
  <c r="M255" i="10"/>
  <c r="N255" i="10"/>
  <c r="O255" i="10"/>
  <c r="P255" i="10"/>
  <c r="Q255" i="10"/>
  <c r="R255" i="10"/>
  <c r="S255" i="10"/>
  <c r="T255" i="10"/>
  <c r="U255" i="10"/>
  <c r="V255" i="10"/>
  <c r="W255" i="10"/>
  <c r="X255" i="10"/>
  <c r="Y255" i="10"/>
  <c r="Z255" i="10"/>
  <c r="AA255" i="10"/>
  <c r="AB255" i="10"/>
  <c r="AC255" i="10"/>
  <c r="AD255" i="10"/>
  <c r="AE255" i="10"/>
  <c r="D256" i="10"/>
  <c r="E256" i="10"/>
  <c r="G256" i="10"/>
  <c r="H256" i="10"/>
  <c r="J256" i="10"/>
  <c r="K256" i="10"/>
  <c r="L256" i="10"/>
  <c r="M256" i="10"/>
  <c r="N256" i="10"/>
  <c r="O256" i="10"/>
  <c r="P256" i="10"/>
  <c r="Q256" i="10"/>
  <c r="R256" i="10"/>
  <c r="S256" i="10"/>
  <c r="T256" i="10"/>
  <c r="U256" i="10"/>
  <c r="V256" i="10"/>
  <c r="W256" i="10"/>
  <c r="X256" i="10"/>
  <c r="Y256" i="10"/>
  <c r="Z256" i="10"/>
  <c r="AA256" i="10"/>
  <c r="AB256" i="10"/>
  <c r="AC256" i="10"/>
  <c r="AD256" i="10"/>
  <c r="AE256" i="10"/>
  <c r="D257" i="10"/>
  <c r="E257" i="10"/>
  <c r="G257" i="10"/>
  <c r="H257" i="10"/>
  <c r="J257" i="10"/>
  <c r="K257" i="10"/>
  <c r="L257" i="10"/>
  <c r="M257" i="10"/>
  <c r="N257" i="10"/>
  <c r="O257" i="10"/>
  <c r="P257" i="10"/>
  <c r="Q257" i="10"/>
  <c r="R257" i="10"/>
  <c r="S257" i="10"/>
  <c r="T257" i="10"/>
  <c r="U257" i="10"/>
  <c r="V257" i="10"/>
  <c r="W257" i="10"/>
  <c r="X257" i="10"/>
  <c r="Y257" i="10"/>
  <c r="Z257" i="10"/>
  <c r="AA257" i="10"/>
  <c r="AB257" i="10"/>
  <c r="AC257" i="10"/>
  <c r="AD257" i="10"/>
  <c r="AE257" i="10"/>
  <c r="D258" i="10"/>
  <c r="E258" i="10"/>
  <c r="G258" i="10"/>
  <c r="H258" i="10"/>
  <c r="J258" i="10"/>
  <c r="K258" i="10"/>
  <c r="L258" i="10"/>
  <c r="M258" i="10"/>
  <c r="N258" i="10"/>
  <c r="O258" i="10"/>
  <c r="P258" i="10"/>
  <c r="Q258" i="10"/>
  <c r="R258" i="10"/>
  <c r="S258" i="10"/>
  <c r="T258" i="10"/>
  <c r="U258" i="10"/>
  <c r="V258" i="10"/>
  <c r="W258" i="10"/>
  <c r="X258" i="10"/>
  <c r="Y258" i="10"/>
  <c r="Z258" i="10"/>
  <c r="AA258" i="10"/>
  <c r="AB258" i="10"/>
  <c r="AC258" i="10"/>
  <c r="AD258" i="10"/>
  <c r="AE258" i="10"/>
  <c r="L259" i="10"/>
  <c r="M259" i="10"/>
  <c r="N259" i="10"/>
  <c r="O259" i="10"/>
  <c r="P259" i="10"/>
  <c r="Q259" i="10"/>
  <c r="R259" i="10"/>
  <c r="S259" i="10"/>
  <c r="T259" i="10"/>
  <c r="U259" i="10"/>
  <c r="V259" i="10"/>
  <c r="W259" i="10"/>
  <c r="X259" i="10"/>
  <c r="Y259" i="10"/>
  <c r="Z259" i="10"/>
  <c r="AA259" i="10"/>
  <c r="AB259" i="10"/>
  <c r="AC259" i="10"/>
  <c r="AD259" i="10"/>
  <c r="AE259" i="10"/>
  <c r="D260" i="10"/>
  <c r="E260" i="10"/>
  <c r="G260" i="10"/>
  <c r="H260" i="10"/>
  <c r="J260" i="10"/>
  <c r="K260" i="10"/>
  <c r="L260" i="10"/>
  <c r="M260" i="10"/>
  <c r="N260" i="10"/>
  <c r="O260" i="10"/>
  <c r="P260" i="10"/>
  <c r="Q260" i="10"/>
  <c r="R260" i="10"/>
  <c r="S260" i="10"/>
  <c r="T260" i="10"/>
  <c r="U260" i="10"/>
  <c r="V260" i="10"/>
  <c r="W260" i="10"/>
  <c r="X260" i="10"/>
  <c r="Y260" i="10"/>
  <c r="Z260" i="10"/>
  <c r="AA260" i="10"/>
  <c r="AB260" i="10"/>
  <c r="AC260" i="10"/>
  <c r="AD260" i="10"/>
  <c r="AE260" i="10"/>
  <c r="D261" i="10"/>
  <c r="E261" i="10"/>
  <c r="G261" i="10"/>
  <c r="H261" i="10"/>
  <c r="J261" i="10"/>
  <c r="K261" i="10"/>
  <c r="L261" i="10"/>
  <c r="M261" i="10"/>
  <c r="N261" i="10"/>
  <c r="O261" i="10"/>
  <c r="P261" i="10"/>
  <c r="Q261" i="10"/>
  <c r="R261" i="10"/>
  <c r="S261" i="10"/>
  <c r="T261" i="10"/>
  <c r="U261" i="10"/>
  <c r="V261" i="10"/>
  <c r="W261" i="10"/>
  <c r="X261" i="10"/>
  <c r="Y261" i="10"/>
  <c r="Z261" i="10"/>
  <c r="AA261" i="10"/>
  <c r="AB261" i="10"/>
  <c r="AC261" i="10"/>
  <c r="AD261" i="10"/>
  <c r="AE261" i="10"/>
  <c r="D262" i="10"/>
  <c r="E262" i="10"/>
  <c r="G262" i="10"/>
  <c r="H262" i="10"/>
  <c r="J262" i="10"/>
  <c r="K262" i="10"/>
  <c r="L262" i="10"/>
  <c r="M262" i="10"/>
  <c r="N262" i="10"/>
  <c r="O262" i="10"/>
  <c r="P262" i="10"/>
  <c r="Q262" i="10"/>
  <c r="R262" i="10"/>
  <c r="S262" i="10"/>
  <c r="T262" i="10"/>
  <c r="U262" i="10"/>
  <c r="V262" i="10"/>
  <c r="W262" i="10"/>
  <c r="X262" i="10"/>
  <c r="Y262" i="10"/>
  <c r="Z262" i="10"/>
  <c r="AA262" i="10"/>
  <c r="AB262" i="10"/>
  <c r="AC262" i="10"/>
  <c r="AD262" i="10"/>
  <c r="AE262" i="10"/>
  <c r="D263" i="10"/>
  <c r="E263" i="10"/>
  <c r="G263" i="10"/>
  <c r="H263" i="10"/>
  <c r="J263" i="10"/>
  <c r="K263" i="10"/>
  <c r="L263" i="10"/>
  <c r="M263" i="10"/>
  <c r="N263" i="10"/>
  <c r="O263" i="10"/>
  <c r="P263" i="10"/>
  <c r="Q263" i="10"/>
  <c r="R263" i="10"/>
  <c r="S263" i="10"/>
  <c r="T263" i="10"/>
  <c r="U263" i="10"/>
  <c r="V263" i="10"/>
  <c r="W263" i="10"/>
  <c r="X263" i="10"/>
  <c r="Y263" i="10"/>
  <c r="Z263" i="10"/>
  <c r="AA263" i="10"/>
  <c r="AB263" i="10"/>
  <c r="AC263" i="10"/>
  <c r="AD263" i="10"/>
  <c r="AE263" i="10"/>
  <c r="D264" i="10"/>
  <c r="E264" i="10"/>
  <c r="G264" i="10"/>
  <c r="H264" i="10"/>
  <c r="J264" i="10"/>
  <c r="K264" i="10"/>
  <c r="L264" i="10"/>
  <c r="M264" i="10"/>
  <c r="N264" i="10"/>
  <c r="O264" i="10"/>
  <c r="P264" i="10"/>
  <c r="Q264" i="10"/>
  <c r="R264" i="10"/>
  <c r="S264" i="10"/>
  <c r="T264" i="10"/>
  <c r="U264" i="10"/>
  <c r="V264" i="10"/>
  <c r="W264" i="10"/>
  <c r="X264" i="10"/>
  <c r="Y264" i="10"/>
  <c r="Z264" i="10"/>
  <c r="AA264" i="10"/>
  <c r="AB264" i="10"/>
  <c r="AC264" i="10"/>
  <c r="AD264" i="10"/>
  <c r="AE264" i="10"/>
  <c r="D265" i="10"/>
  <c r="E265" i="10"/>
  <c r="G265" i="10"/>
  <c r="H265" i="10"/>
  <c r="J265" i="10"/>
  <c r="K265" i="10"/>
  <c r="L265" i="10"/>
  <c r="M265" i="10"/>
  <c r="N265" i="10"/>
  <c r="O265" i="10"/>
  <c r="P265" i="10"/>
  <c r="Q265" i="10"/>
  <c r="R265" i="10"/>
  <c r="S265" i="10"/>
  <c r="T265" i="10"/>
  <c r="U265" i="10"/>
  <c r="V265" i="10"/>
  <c r="W265" i="10"/>
  <c r="X265" i="10"/>
  <c r="Y265" i="10"/>
  <c r="Z265" i="10"/>
  <c r="AA265" i="10"/>
  <c r="AB265" i="10"/>
  <c r="AC265" i="10"/>
  <c r="AD265" i="10"/>
  <c r="AE265" i="10"/>
  <c r="D266" i="10"/>
  <c r="E266" i="10"/>
  <c r="G266" i="10"/>
  <c r="H266" i="10"/>
  <c r="J266" i="10"/>
  <c r="K266" i="10"/>
  <c r="L266" i="10"/>
  <c r="M266" i="10"/>
  <c r="N266" i="10"/>
  <c r="O266" i="10"/>
  <c r="P266" i="10"/>
  <c r="Q266" i="10"/>
  <c r="R266" i="10"/>
  <c r="S266" i="10"/>
  <c r="T266" i="10"/>
  <c r="U266" i="10"/>
  <c r="V266" i="10"/>
  <c r="W266" i="10"/>
  <c r="X266" i="10"/>
  <c r="Y266" i="10"/>
  <c r="Z266" i="10"/>
  <c r="AA266" i="10"/>
  <c r="AB266" i="10"/>
  <c r="AC266" i="10"/>
  <c r="AD266" i="10"/>
  <c r="AE266" i="10"/>
  <c r="D267" i="10"/>
  <c r="E267" i="10"/>
  <c r="G267" i="10"/>
  <c r="H267" i="10"/>
  <c r="J267" i="10"/>
  <c r="K267" i="10"/>
  <c r="L267" i="10"/>
  <c r="M267" i="10"/>
  <c r="N267" i="10"/>
  <c r="O267" i="10"/>
  <c r="P267" i="10"/>
  <c r="Q267" i="10"/>
  <c r="R267" i="10"/>
  <c r="S267" i="10"/>
  <c r="T267" i="10"/>
  <c r="U267" i="10"/>
  <c r="V267" i="10"/>
  <c r="W267" i="10"/>
  <c r="X267" i="10"/>
  <c r="Y267" i="10"/>
  <c r="Z267" i="10"/>
  <c r="AA267" i="10"/>
  <c r="AB267" i="10"/>
  <c r="AC267" i="10"/>
  <c r="AD267" i="10"/>
  <c r="AE267" i="10"/>
  <c r="L268" i="10"/>
  <c r="M268" i="10"/>
  <c r="N268" i="10"/>
  <c r="O268" i="10"/>
  <c r="P268" i="10"/>
  <c r="Q268" i="10"/>
  <c r="R268" i="10"/>
  <c r="S268" i="10"/>
  <c r="T268" i="10"/>
  <c r="U268" i="10"/>
  <c r="V268" i="10"/>
  <c r="W268" i="10"/>
  <c r="X268" i="10"/>
  <c r="Y268" i="10"/>
  <c r="Z268" i="10"/>
  <c r="AA268" i="10"/>
  <c r="AB268" i="10"/>
  <c r="AC268" i="10"/>
  <c r="AD268" i="10"/>
  <c r="AE268" i="10"/>
  <c r="D269" i="10"/>
  <c r="E269" i="10"/>
  <c r="G269" i="10"/>
  <c r="H269" i="10"/>
  <c r="J269" i="10"/>
  <c r="K269" i="10"/>
  <c r="L269" i="10"/>
  <c r="M269" i="10"/>
  <c r="N269" i="10"/>
  <c r="O269" i="10"/>
  <c r="P269" i="10"/>
  <c r="Q269" i="10"/>
  <c r="R269" i="10"/>
  <c r="S269" i="10"/>
  <c r="T269" i="10"/>
  <c r="U269" i="10"/>
  <c r="V269" i="10"/>
  <c r="W269" i="10"/>
  <c r="X269" i="10"/>
  <c r="Y269" i="10"/>
  <c r="Z269" i="10"/>
  <c r="AA269" i="10"/>
  <c r="AB269" i="10"/>
  <c r="AC269" i="10"/>
  <c r="AD269" i="10"/>
  <c r="AE269" i="10"/>
  <c r="D270" i="10"/>
  <c r="E270" i="10"/>
  <c r="G270" i="10"/>
  <c r="H270" i="10"/>
  <c r="J270" i="10"/>
  <c r="K270" i="10"/>
  <c r="L270" i="10"/>
  <c r="M270" i="10"/>
  <c r="N270" i="10"/>
  <c r="O270" i="10"/>
  <c r="P270" i="10"/>
  <c r="Q270" i="10"/>
  <c r="R270" i="10"/>
  <c r="S270" i="10"/>
  <c r="T270" i="10"/>
  <c r="U270" i="10"/>
  <c r="V270" i="10"/>
  <c r="W270" i="10"/>
  <c r="X270" i="10"/>
  <c r="Y270" i="10"/>
  <c r="Z270" i="10"/>
  <c r="AA270" i="10"/>
  <c r="AB270" i="10"/>
  <c r="AC270" i="10"/>
  <c r="AD270" i="10"/>
  <c r="AE270" i="10"/>
  <c r="D271" i="10"/>
  <c r="E271" i="10"/>
  <c r="G271" i="10"/>
  <c r="H271" i="10"/>
  <c r="J271" i="10"/>
  <c r="K271" i="10"/>
  <c r="L271" i="10"/>
  <c r="M271" i="10"/>
  <c r="N271" i="10"/>
  <c r="O271" i="10"/>
  <c r="P271" i="10"/>
  <c r="Q271" i="10"/>
  <c r="R271" i="10"/>
  <c r="S271" i="10"/>
  <c r="T271" i="10"/>
  <c r="U271" i="10"/>
  <c r="V271" i="10"/>
  <c r="W271" i="10"/>
  <c r="X271" i="10"/>
  <c r="Y271" i="10"/>
  <c r="Z271" i="10"/>
  <c r="AA271" i="10"/>
  <c r="AB271" i="10"/>
  <c r="AC271" i="10"/>
  <c r="AD271" i="10"/>
  <c r="AE271" i="10"/>
  <c r="D272" i="10"/>
  <c r="E272" i="10"/>
  <c r="G272" i="10"/>
  <c r="H272" i="10"/>
  <c r="J272" i="10"/>
  <c r="K272" i="10"/>
  <c r="L272" i="10"/>
  <c r="M272" i="10"/>
  <c r="N272" i="10"/>
  <c r="O272" i="10"/>
  <c r="P272" i="10"/>
  <c r="Q272" i="10"/>
  <c r="R272" i="10"/>
  <c r="S272" i="10"/>
  <c r="T272" i="10"/>
  <c r="U272" i="10"/>
  <c r="V272" i="10"/>
  <c r="W272" i="10"/>
  <c r="X272" i="10"/>
  <c r="Y272" i="10"/>
  <c r="Z272" i="10"/>
  <c r="AA272" i="10"/>
  <c r="AB272" i="10"/>
  <c r="AC272" i="10"/>
  <c r="AD272" i="10"/>
  <c r="AE272" i="10"/>
  <c r="D273" i="10"/>
  <c r="E273" i="10"/>
  <c r="G273" i="10"/>
  <c r="H273" i="10"/>
  <c r="J273" i="10"/>
  <c r="K273" i="10"/>
  <c r="L273" i="10"/>
  <c r="M273" i="10"/>
  <c r="N273" i="10"/>
  <c r="O273" i="10"/>
  <c r="P273" i="10"/>
  <c r="Q273" i="10"/>
  <c r="R273" i="10"/>
  <c r="S273" i="10"/>
  <c r="T273" i="10"/>
  <c r="U273" i="10"/>
  <c r="V273" i="10"/>
  <c r="W273" i="10"/>
  <c r="X273" i="10"/>
  <c r="Y273" i="10"/>
  <c r="Z273" i="10"/>
  <c r="AA273" i="10"/>
  <c r="AB273" i="10"/>
  <c r="AC273" i="10"/>
  <c r="AD273" i="10"/>
  <c r="AE273" i="10"/>
  <c r="D274" i="10"/>
  <c r="E274" i="10"/>
  <c r="G274" i="10"/>
  <c r="H274" i="10"/>
  <c r="J274" i="10"/>
  <c r="K274" i="10"/>
  <c r="L274" i="10"/>
  <c r="M274" i="10"/>
  <c r="N274" i="10"/>
  <c r="O274" i="10"/>
  <c r="P274" i="10"/>
  <c r="Q274" i="10"/>
  <c r="R274" i="10"/>
  <c r="S274" i="10"/>
  <c r="T274" i="10"/>
  <c r="U274" i="10"/>
  <c r="V274" i="10"/>
  <c r="W274" i="10"/>
  <c r="X274" i="10"/>
  <c r="Y274" i="10"/>
  <c r="Z274" i="10"/>
  <c r="AA274" i="10"/>
  <c r="AB274" i="10"/>
  <c r="AC274" i="10"/>
  <c r="AD274" i="10"/>
  <c r="AE274" i="10"/>
  <c r="D275" i="10"/>
  <c r="E275" i="10"/>
  <c r="G275" i="10"/>
  <c r="H275" i="10"/>
  <c r="J275" i="10"/>
  <c r="K275" i="10"/>
  <c r="L275" i="10"/>
  <c r="M275" i="10"/>
  <c r="N275" i="10"/>
  <c r="O275" i="10"/>
  <c r="P275" i="10"/>
  <c r="Q275" i="10"/>
  <c r="R275" i="10"/>
  <c r="S275" i="10"/>
  <c r="T275" i="10"/>
  <c r="U275" i="10"/>
  <c r="V275" i="10"/>
  <c r="W275" i="10"/>
  <c r="X275" i="10"/>
  <c r="Y275" i="10"/>
  <c r="Z275" i="10"/>
  <c r="AA275" i="10"/>
  <c r="AB275" i="10"/>
  <c r="AC275" i="10"/>
  <c r="AD275" i="10"/>
  <c r="AE275" i="10"/>
  <c r="D276" i="10"/>
  <c r="E276" i="10"/>
  <c r="G276" i="10"/>
  <c r="H276" i="10"/>
  <c r="J276" i="10"/>
  <c r="K276" i="10"/>
  <c r="L276" i="10"/>
  <c r="M276" i="10"/>
  <c r="N276" i="10"/>
  <c r="O276" i="10"/>
  <c r="P276" i="10"/>
  <c r="Q276" i="10"/>
  <c r="R276" i="10"/>
  <c r="S276" i="10"/>
  <c r="T276" i="10"/>
  <c r="U276" i="10"/>
  <c r="V276" i="10"/>
  <c r="W276" i="10"/>
  <c r="X276" i="10"/>
  <c r="Y276" i="10"/>
  <c r="Z276" i="10"/>
  <c r="AA276" i="10"/>
  <c r="AB276" i="10"/>
  <c r="AC276" i="10"/>
  <c r="AD276" i="10"/>
  <c r="AE276" i="10"/>
  <c r="D277" i="10"/>
  <c r="E277" i="10"/>
  <c r="G277" i="10"/>
  <c r="H277" i="10"/>
  <c r="J277" i="10"/>
  <c r="K277" i="10"/>
  <c r="L277" i="10"/>
  <c r="M277" i="10"/>
  <c r="N277" i="10"/>
  <c r="O277" i="10"/>
  <c r="P277" i="10"/>
  <c r="Q277" i="10"/>
  <c r="R277" i="10"/>
  <c r="S277" i="10"/>
  <c r="T277" i="10"/>
  <c r="U277" i="10"/>
  <c r="V277" i="10"/>
  <c r="W277" i="10"/>
  <c r="X277" i="10"/>
  <c r="Y277" i="10"/>
  <c r="Z277" i="10"/>
  <c r="AA277" i="10"/>
  <c r="AB277" i="10"/>
  <c r="AC277" i="10"/>
  <c r="AD277" i="10"/>
  <c r="AE277" i="10"/>
  <c r="L278" i="10"/>
  <c r="M278" i="10"/>
  <c r="N278" i="10"/>
  <c r="O278" i="10"/>
  <c r="P278" i="10"/>
  <c r="Q278" i="10"/>
  <c r="R278" i="10"/>
  <c r="S278" i="10"/>
  <c r="T278" i="10"/>
  <c r="U278" i="10"/>
  <c r="V278" i="10"/>
  <c r="W278" i="10"/>
  <c r="X278" i="10"/>
  <c r="Y278" i="10"/>
  <c r="Z278" i="10"/>
  <c r="AA278" i="10"/>
  <c r="AB278" i="10"/>
  <c r="AC278" i="10"/>
  <c r="AD278" i="10"/>
  <c r="AE278" i="10"/>
  <c r="D279" i="10"/>
  <c r="E279" i="10"/>
  <c r="F279" i="10"/>
  <c r="G279" i="10"/>
  <c r="H279" i="10"/>
  <c r="I279" i="10"/>
  <c r="J279" i="10"/>
  <c r="K279" i="10"/>
  <c r="L279" i="10"/>
  <c r="M279" i="10"/>
  <c r="N279" i="10"/>
  <c r="O279" i="10"/>
  <c r="P279" i="10"/>
  <c r="Q279" i="10"/>
  <c r="R279" i="10"/>
  <c r="S279" i="10"/>
  <c r="T279" i="10"/>
  <c r="U279" i="10"/>
  <c r="V279" i="10"/>
  <c r="W279" i="10"/>
  <c r="X279" i="10"/>
  <c r="Y279" i="10"/>
  <c r="Z279" i="10"/>
  <c r="AA279" i="10"/>
  <c r="AB279" i="10"/>
  <c r="AC279" i="10"/>
  <c r="AD279" i="10"/>
  <c r="AE279" i="10"/>
  <c r="D280" i="10"/>
  <c r="E280" i="10"/>
  <c r="F280" i="10"/>
  <c r="G280" i="10"/>
  <c r="H280" i="10"/>
  <c r="I280" i="10"/>
  <c r="J280" i="10"/>
  <c r="K280" i="10"/>
  <c r="L280" i="10"/>
  <c r="M280" i="10"/>
  <c r="N280" i="10"/>
  <c r="O280" i="10"/>
  <c r="P280" i="10"/>
  <c r="Q280" i="10"/>
  <c r="R280" i="10"/>
  <c r="S280" i="10"/>
  <c r="T280" i="10"/>
  <c r="U280" i="10"/>
  <c r="V280" i="10"/>
  <c r="W280" i="10"/>
  <c r="X280" i="10"/>
  <c r="Y280" i="10"/>
  <c r="Z280" i="10"/>
  <c r="AA280" i="10"/>
  <c r="AB280" i="10"/>
  <c r="AC280" i="10"/>
  <c r="AD280" i="10"/>
  <c r="AE280" i="10"/>
  <c r="L281" i="10"/>
  <c r="M281" i="10"/>
  <c r="N281" i="10"/>
  <c r="O281" i="10"/>
  <c r="P281" i="10"/>
  <c r="Q281" i="10"/>
  <c r="R281" i="10"/>
  <c r="S281" i="10"/>
  <c r="T281" i="10"/>
  <c r="U281" i="10"/>
  <c r="V281" i="10"/>
  <c r="W281" i="10"/>
  <c r="X281" i="10"/>
  <c r="Y281" i="10"/>
  <c r="Z281" i="10"/>
  <c r="AA281" i="10"/>
  <c r="AB281" i="10"/>
  <c r="AC281" i="10"/>
  <c r="AD281" i="10"/>
  <c r="AE281" i="10"/>
  <c r="D282" i="10"/>
  <c r="E282" i="10"/>
  <c r="G282" i="10"/>
  <c r="H282" i="10"/>
  <c r="J282" i="10"/>
  <c r="K282" i="10"/>
  <c r="L282" i="10"/>
  <c r="M282" i="10"/>
  <c r="N282" i="10"/>
  <c r="O282" i="10"/>
  <c r="P282" i="10"/>
  <c r="Q282" i="10"/>
  <c r="R282" i="10"/>
  <c r="S282" i="10"/>
  <c r="T282" i="10"/>
  <c r="U282" i="10"/>
  <c r="V282" i="10"/>
  <c r="W282" i="10"/>
  <c r="X282" i="10"/>
  <c r="Y282" i="10"/>
  <c r="Z282" i="10"/>
  <c r="AA282" i="10"/>
  <c r="AB282" i="10"/>
  <c r="AC282" i="10"/>
  <c r="AD282" i="10"/>
  <c r="AE282" i="10"/>
  <c r="D283" i="10"/>
  <c r="E283" i="10"/>
  <c r="G283" i="10"/>
  <c r="H283" i="10"/>
  <c r="J283" i="10"/>
  <c r="K283" i="10"/>
  <c r="L283" i="10"/>
  <c r="M283" i="10"/>
  <c r="N283" i="10"/>
  <c r="O283" i="10"/>
  <c r="P283" i="10"/>
  <c r="Q283" i="10"/>
  <c r="R283" i="10"/>
  <c r="S283" i="10"/>
  <c r="T283" i="10"/>
  <c r="U283" i="10"/>
  <c r="V283" i="10"/>
  <c r="W283" i="10"/>
  <c r="X283" i="10"/>
  <c r="Y283" i="10"/>
  <c r="Z283" i="10"/>
  <c r="AA283" i="10"/>
  <c r="AB283" i="10"/>
  <c r="AC283" i="10"/>
  <c r="AD283" i="10"/>
  <c r="AE283" i="10"/>
  <c r="D284" i="10"/>
  <c r="E284" i="10"/>
  <c r="G284" i="10"/>
  <c r="H284" i="10"/>
  <c r="J284" i="10"/>
  <c r="K284" i="10"/>
  <c r="L284" i="10"/>
  <c r="M284" i="10"/>
  <c r="N284" i="10"/>
  <c r="O284" i="10"/>
  <c r="P284" i="10"/>
  <c r="Q284" i="10"/>
  <c r="R284" i="10"/>
  <c r="S284" i="10"/>
  <c r="T284" i="10"/>
  <c r="U284" i="10"/>
  <c r="V284" i="10"/>
  <c r="W284" i="10"/>
  <c r="X284" i="10"/>
  <c r="Y284" i="10"/>
  <c r="Z284" i="10"/>
  <c r="AA284" i="10"/>
  <c r="AB284" i="10"/>
  <c r="AC284" i="10"/>
  <c r="AD284" i="10"/>
  <c r="AE284" i="10"/>
  <c r="D285" i="10"/>
  <c r="E285" i="10"/>
  <c r="G285" i="10"/>
  <c r="H285" i="10"/>
  <c r="J285" i="10"/>
  <c r="K285" i="10"/>
  <c r="L285" i="10"/>
  <c r="M285" i="10"/>
  <c r="N285" i="10"/>
  <c r="O285" i="10"/>
  <c r="P285" i="10"/>
  <c r="Q285" i="10"/>
  <c r="R285" i="10"/>
  <c r="S285" i="10"/>
  <c r="T285" i="10"/>
  <c r="U285" i="10"/>
  <c r="V285" i="10"/>
  <c r="W285" i="10"/>
  <c r="X285" i="10"/>
  <c r="Y285" i="10"/>
  <c r="Z285" i="10"/>
  <c r="AA285" i="10"/>
  <c r="AB285" i="10"/>
  <c r="AC285" i="10"/>
  <c r="AD285" i="10"/>
  <c r="AE285" i="10"/>
  <c r="D286" i="10"/>
  <c r="E286" i="10"/>
  <c r="G286" i="10"/>
  <c r="H286" i="10"/>
  <c r="J286" i="10"/>
  <c r="K286" i="10"/>
  <c r="L286" i="10"/>
  <c r="M286" i="10"/>
  <c r="N286" i="10"/>
  <c r="O286" i="10"/>
  <c r="P286" i="10"/>
  <c r="Q286" i="10"/>
  <c r="R286" i="10"/>
  <c r="S286" i="10"/>
  <c r="T286" i="10"/>
  <c r="U286" i="10"/>
  <c r="V286" i="10"/>
  <c r="W286" i="10"/>
  <c r="X286" i="10"/>
  <c r="Y286" i="10"/>
  <c r="Z286" i="10"/>
  <c r="AA286" i="10"/>
  <c r="AB286" i="10"/>
  <c r="AC286" i="10"/>
  <c r="AD286" i="10"/>
  <c r="AE286" i="10"/>
  <c r="D287" i="10"/>
  <c r="E287" i="10"/>
  <c r="G287" i="10"/>
  <c r="H287" i="10"/>
  <c r="J287" i="10"/>
  <c r="K287" i="10"/>
  <c r="L287" i="10"/>
  <c r="M287" i="10"/>
  <c r="N287" i="10"/>
  <c r="O287" i="10"/>
  <c r="P287" i="10"/>
  <c r="Q287" i="10"/>
  <c r="R287" i="10"/>
  <c r="S287" i="10"/>
  <c r="T287" i="10"/>
  <c r="U287" i="10"/>
  <c r="V287" i="10"/>
  <c r="W287" i="10"/>
  <c r="X287" i="10"/>
  <c r="Y287" i="10"/>
  <c r="Z287" i="10"/>
  <c r="AA287" i="10"/>
  <c r="AB287" i="10"/>
  <c r="AC287" i="10"/>
  <c r="AD287" i="10"/>
  <c r="AE287" i="10"/>
  <c r="L288" i="10"/>
  <c r="M288" i="10"/>
  <c r="N288" i="10"/>
  <c r="O288" i="10"/>
  <c r="P288" i="10"/>
  <c r="Q288" i="10"/>
  <c r="R288" i="10"/>
  <c r="S288" i="10"/>
  <c r="T288" i="10"/>
  <c r="U288" i="10"/>
  <c r="V288" i="10"/>
  <c r="W288" i="10"/>
  <c r="X288" i="10"/>
  <c r="Y288" i="10"/>
  <c r="Z288" i="10"/>
  <c r="AA288" i="10"/>
  <c r="AB288" i="10"/>
  <c r="AC288" i="10"/>
  <c r="AD288" i="10"/>
  <c r="AE288" i="10"/>
  <c r="L289" i="10"/>
  <c r="M289" i="10"/>
  <c r="N289" i="10"/>
  <c r="O289" i="10"/>
  <c r="P289" i="10"/>
  <c r="Q289" i="10"/>
  <c r="R289" i="10"/>
  <c r="S289" i="10"/>
  <c r="T289" i="10"/>
  <c r="U289" i="10"/>
  <c r="V289" i="10"/>
  <c r="W289" i="10"/>
  <c r="X289" i="10"/>
  <c r="Y289" i="10"/>
  <c r="Z289" i="10"/>
  <c r="AA289" i="10"/>
  <c r="AB289" i="10"/>
  <c r="AC289" i="10"/>
  <c r="AD289" i="10"/>
  <c r="AE289" i="10"/>
  <c r="D290" i="10"/>
  <c r="E290" i="10"/>
  <c r="G290" i="10"/>
  <c r="H290" i="10"/>
  <c r="J290" i="10"/>
  <c r="K290" i="10"/>
  <c r="L290" i="10"/>
  <c r="M290" i="10"/>
  <c r="N290" i="10"/>
  <c r="O290" i="10"/>
  <c r="P290" i="10"/>
  <c r="Q290" i="10"/>
  <c r="R290" i="10"/>
  <c r="S290" i="10"/>
  <c r="T290" i="10"/>
  <c r="U290" i="10"/>
  <c r="V290" i="10"/>
  <c r="W290" i="10"/>
  <c r="X290" i="10"/>
  <c r="Y290" i="10"/>
  <c r="Z290" i="10"/>
  <c r="AA290" i="10"/>
  <c r="AB290" i="10"/>
  <c r="AC290" i="10"/>
  <c r="AD290" i="10"/>
  <c r="AE290" i="10"/>
  <c r="L291" i="10"/>
  <c r="M291" i="10"/>
  <c r="N291" i="10"/>
  <c r="O291" i="10"/>
  <c r="P291" i="10"/>
  <c r="Q291" i="10"/>
  <c r="R291" i="10"/>
  <c r="S291" i="10"/>
  <c r="T291" i="10"/>
  <c r="U291" i="10"/>
  <c r="V291" i="10"/>
  <c r="W291" i="10"/>
  <c r="X291" i="10"/>
  <c r="Y291" i="10"/>
  <c r="Z291" i="10"/>
  <c r="AA291" i="10"/>
  <c r="AB291" i="10"/>
  <c r="AC291" i="10"/>
  <c r="AD291" i="10"/>
  <c r="AE291" i="10"/>
  <c r="D292" i="10"/>
  <c r="E292" i="10"/>
  <c r="G292" i="10"/>
  <c r="H292" i="10"/>
  <c r="J292" i="10"/>
  <c r="K292" i="10"/>
  <c r="L292" i="10"/>
  <c r="M292" i="10"/>
  <c r="N292" i="10"/>
  <c r="O292" i="10"/>
  <c r="P292" i="10"/>
  <c r="Q292" i="10"/>
  <c r="R292" i="10"/>
  <c r="S292" i="10"/>
  <c r="T292" i="10"/>
  <c r="U292" i="10"/>
  <c r="V292" i="10"/>
  <c r="W292" i="10"/>
  <c r="X292" i="10"/>
  <c r="Y292" i="10"/>
  <c r="Z292" i="10"/>
  <c r="AA292" i="10"/>
  <c r="AB292" i="10"/>
  <c r="AC292" i="10"/>
  <c r="AD292" i="10"/>
  <c r="AE292" i="10"/>
  <c r="L293" i="10"/>
  <c r="M293" i="10"/>
  <c r="N293" i="10"/>
  <c r="O293" i="10"/>
  <c r="P293" i="10"/>
  <c r="Q293" i="10"/>
  <c r="R293" i="10"/>
  <c r="S293" i="10"/>
  <c r="T293" i="10"/>
  <c r="U293" i="10"/>
  <c r="V293" i="10"/>
  <c r="W293" i="10"/>
  <c r="X293" i="10"/>
  <c r="Y293" i="10"/>
  <c r="Z293" i="10"/>
  <c r="AA293" i="10"/>
  <c r="AB293" i="10"/>
  <c r="AC293" i="10"/>
  <c r="AD293" i="10"/>
  <c r="AE293" i="10"/>
  <c r="D294" i="10"/>
  <c r="E294" i="10"/>
  <c r="F294" i="10"/>
  <c r="G294" i="10"/>
  <c r="H294" i="10"/>
  <c r="I294" i="10"/>
  <c r="J294" i="10"/>
  <c r="K294" i="10"/>
  <c r="L294" i="10"/>
  <c r="M294" i="10"/>
  <c r="N294" i="10"/>
  <c r="O294" i="10"/>
  <c r="P294" i="10"/>
  <c r="Q294" i="10"/>
  <c r="R294" i="10"/>
  <c r="S294" i="10"/>
  <c r="T294" i="10"/>
  <c r="U294" i="10"/>
  <c r="V294" i="10"/>
  <c r="W294" i="10"/>
  <c r="X294" i="10"/>
  <c r="Y294" i="10"/>
  <c r="Z294" i="10"/>
  <c r="AA294" i="10"/>
  <c r="AB294" i="10"/>
  <c r="AC294" i="10"/>
  <c r="AD294" i="10"/>
  <c r="AE294" i="10"/>
  <c r="D295" i="10"/>
  <c r="E295" i="10"/>
  <c r="F295" i="10"/>
  <c r="G295" i="10"/>
  <c r="H295" i="10"/>
  <c r="I295" i="10"/>
  <c r="J295" i="10"/>
  <c r="K295" i="10"/>
  <c r="L295" i="10"/>
  <c r="M295" i="10"/>
  <c r="N295" i="10"/>
  <c r="O295" i="10"/>
  <c r="P295" i="10"/>
  <c r="Q295" i="10"/>
  <c r="R295" i="10"/>
  <c r="S295" i="10"/>
  <c r="T295" i="10"/>
  <c r="U295" i="10"/>
  <c r="V295" i="10"/>
  <c r="W295" i="10"/>
  <c r="X295" i="10"/>
  <c r="Y295" i="10"/>
  <c r="Z295" i="10"/>
  <c r="AA295" i="10"/>
  <c r="AB295" i="10"/>
  <c r="AC295" i="10"/>
  <c r="AD295" i="10"/>
  <c r="AE295" i="10"/>
  <c r="L296" i="10"/>
  <c r="M296" i="10"/>
  <c r="N296" i="10"/>
  <c r="O296" i="10"/>
  <c r="P296" i="10"/>
  <c r="Q296" i="10"/>
  <c r="R296" i="10"/>
  <c r="S296" i="10"/>
  <c r="T296" i="10"/>
  <c r="U296" i="10"/>
  <c r="V296" i="10"/>
  <c r="W296" i="10"/>
  <c r="X296" i="10"/>
  <c r="Y296" i="10"/>
  <c r="Z296" i="10"/>
  <c r="AA296" i="10"/>
  <c r="AB296" i="10"/>
  <c r="AC296" i="10"/>
  <c r="AD296" i="10"/>
  <c r="AE296" i="10"/>
  <c r="L297" i="10"/>
  <c r="M297" i="10"/>
  <c r="N297" i="10"/>
  <c r="O297" i="10"/>
  <c r="P297" i="10"/>
  <c r="Q297" i="10"/>
  <c r="R297" i="10"/>
  <c r="S297" i="10"/>
  <c r="T297" i="10"/>
  <c r="U297" i="10"/>
  <c r="V297" i="10"/>
  <c r="W297" i="10"/>
  <c r="X297" i="10"/>
  <c r="Y297" i="10"/>
  <c r="Z297" i="10"/>
  <c r="AA297" i="10"/>
  <c r="AB297" i="10"/>
  <c r="AC297" i="10"/>
  <c r="AD297" i="10"/>
  <c r="AE297" i="10"/>
  <c r="D298" i="10"/>
  <c r="E298" i="10"/>
  <c r="G298" i="10"/>
  <c r="H298" i="10"/>
  <c r="J298" i="10"/>
  <c r="K298" i="10"/>
  <c r="L298" i="10"/>
  <c r="M298" i="10"/>
  <c r="N298" i="10"/>
  <c r="O298" i="10"/>
  <c r="P298" i="10"/>
  <c r="Q298" i="10"/>
  <c r="R298" i="10"/>
  <c r="S298" i="10"/>
  <c r="T298" i="10"/>
  <c r="U298" i="10"/>
  <c r="V298" i="10"/>
  <c r="W298" i="10"/>
  <c r="X298" i="10"/>
  <c r="Y298" i="10"/>
  <c r="Z298" i="10"/>
  <c r="AA298" i="10"/>
  <c r="AB298" i="10"/>
  <c r="AC298" i="10"/>
  <c r="AD298" i="10"/>
  <c r="AE298" i="10"/>
  <c r="D299" i="10"/>
  <c r="E299" i="10"/>
  <c r="G299" i="10"/>
  <c r="H299" i="10"/>
  <c r="J299" i="10"/>
  <c r="K299" i="10"/>
  <c r="L299" i="10"/>
  <c r="M299" i="10"/>
  <c r="N299" i="10"/>
  <c r="O299" i="10"/>
  <c r="P299" i="10"/>
  <c r="Q299" i="10"/>
  <c r="R299" i="10"/>
  <c r="S299" i="10"/>
  <c r="T299" i="10"/>
  <c r="U299" i="10"/>
  <c r="V299" i="10"/>
  <c r="W299" i="10"/>
  <c r="X299" i="10"/>
  <c r="Y299" i="10"/>
  <c r="Z299" i="10"/>
  <c r="AA299" i="10"/>
  <c r="AB299" i="10"/>
  <c r="AC299" i="10"/>
  <c r="AD299" i="10"/>
  <c r="AE299" i="10"/>
  <c r="D300" i="10"/>
  <c r="E300" i="10"/>
  <c r="G300" i="10"/>
  <c r="H300" i="10"/>
  <c r="J300" i="10"/>
  <c r="K300" i="10"/>
  <c r="L300" i="10"/>
  <c r="M300" i="10"/>
  <c r="N300" i="10"/>
  <c r="O300" i="10"/>
  <c r="P300" i="10"/>
  <c r="Q300" i="10"/>
  <c r="R300" i="10"/>
  <c r="S300" i="10"/>
  <c r="T300" i="10"/>
  <c r="U300" i="10"/>
  <c r="V300" i="10"/>
  <c r="W300" i="10"/>
  <c r="X300" i="10"/>
  <c r="Y300" i="10"/>
  <c r="Z300" i="10"/>
  <c r="AA300" i="10"/>
  <c r="AB300" i="10"/>
  <c r="AC300" i="10"/>
  <c r="AD300" i="10"/>
  <c r="AE300" i="10"/>
  <c r="D301" i="10"/>
  <c r="E301" i="10"/>
  <c r="G301" i="10"/>
  <c r="H301" i="10"/>
  <c r="AJ301" i="10" s="1"/>
  <c r="J301" i="10"/>
  <c r="K301" i="10"/>
  <c r="L301" i="10"/>
  <c r="M301" i="10"/>
  <c r="N301" i="10"/>
  <c r="O301" i="10"/>
  <c r="P301" i="10"/>
  <c r="Q301" i="10"/>
  <c r="R301" i="10"/>
  <c r="S301" i="10"/>
  <c r="T301" i="10"/>
  <c r="U301" i="10"/>
  <c r="V301" i="10"/>
  <c r="W301" i="10"/>
  <c r="X301" i="10"/>
  <c r="Y301" i="10"/>
  <c r="Z301" i="10"/>
  <c r="AA301" i="10"/>
  <c r="AB301" i="10"/>
  <c r="AC301" i="10"/>
  <c r="AD301" i="10"/>
  <c r="AE301" i="10"/>
  <c r="L302" i="10"/>
  <c r="M302" i="10"/>
  <c r="N302" i="10"/>
  <c r="O302" i="10"/>
  <c r="P302" i="10"/>
  <c r="Q302" i="10"/>
  <c r="R302" i="10"/>
  <c r="S302" i="10"/>
  <c r="T302" i="10"/>
  <c r="U302" i="10"/>
  <c r="V302" i="10"/>
  <c r="W302" i="10"/>
  <c r="X302" i="10"/>
  <c r="Y302" i="10"/>
  <c r="Z302" i="10"/>
  <c r="AA302" i="10"/>
  <c r="AB302" i="10"/>
  <c r="AC302" i="10"/>
  <c r="AD302" i="10"/>
  <c r="AE302" i="10"/>
  <c r="D303" i="10"/>
  <c r="E303" i="10"/>
  <c r="G303" i="10"/>
  <c r="H303" i="10"/>
  <c r="J303" i="10"/>
  <c r="K303" i="10"/>
  <c r="L303" i="10"/>
  <c r="M303" i="10"/>
  <c r="N303" i="10"/>
  <c r="O303" i="10"/>
  <c r="P303" i="10"/>
  <c r="Q303" i="10"/>
  <c r="R303" i="10"/>
  <c r="S303" i="10"/>
  <c r="T303" i="10"/>
  <c r="U303" i="10"/>
  <c r="V303" i="10"/>
  <c r="W303" i="10"/>
  <c r="X303" i="10"/>
  <c r="Y303" i="10"/>
  <c r="Z303" i="10"/>
  <c r="AA303" i="10"/>
  <c r="AB303" i="10"/>
  <c r="AC303" i="10"/>
  <c r="AD303" i="10"/>
  <c r="AE303" i="10"/>
  <c r="D304" i="10"/>
  <c r="E304" i="10"/>
  <c r="G304" i="10"/>
  <c r="H304" i="10"/>
  <c r="J304" i="10"/>
  <c r="K304" i="10"/>
  <c r="L304" i="10"/>
  <c r="M304" i="10"/>
  <c r="N304" i="10"/>
  <c r="O304" i="10"/>
  <c r="P304" i="10"/>
  <c r="Q304" i="10"/>
  <c r="R304" i="10"/>
  <c r="S304" i="10"/>
  <c r="T304" i="10"/>
  <c r="U304" i="10"/>
  <c r="V304" i="10"/>
  <c r="W304" i="10"/>
  <c r="X304" i="10"/>
  <c r="Y304" i="10"/>
  <c r="Z304" i="10"/>
  <c r="AA304" i="10"/>
  <c r="AB304" i="10"/>
  <c r="AC304" i="10"/>
  <c r="AD304" i="10"/>
  <c r="AE304" i="10"/>
  <c r="D305" i="10"/>
  <c r="E305" i="10"/>
  <c r="G305" i="10"/>
  <c r="H305" i="10"/>
  <c r="J305" i="10"/>
  <c r="K305" i="10"/>
  <c r="L305" i="10"/>
  <c r="M305" i="10"/>
  <c r="N305" i="10"/>
  <c r="O305" i="10"/>
  <c r="P305" i="10"/>
  <c r="Q305" i="10"/>
  <c r="R305" i="10"/>
  <c r="S305" i="10"/>
  <c r="T305" i="10"/>
  <c r="U305" i="10"/>
  <c r="V305" i="10"/>
  <c r="W305" i="10"/>
  <c r="X305" i="10"/>
  <c r="Y305" i="10"/>
  <c r="Z305" i="10"/>
  <c r="AA305" i="10"/>
  <c r="AB305" i="10"/>
  <c r="AC305" i="10"/>
  <c r="AD305" i="10"/>
  <c r="AE305" i="10"/>
  <c r="L306" i="10"/>
  <c r="M306" i="10"/>
  <c r="N306" i="10"/>
  <c r="O306" i="10"/>
  <c r="P306" i="10"/>
  <c r="Q306" i="10"/>
  <c r="R306" i="10"/>
  <c r="S306" i="10"/>
  <c r="T306" i="10"/>
  <c r="U306" i="10"/>
  <c r="V306" i="10"/>
  <c r="W306" i="10"/>
  <c r="X306" i="10"/>
  <c r="Y306" i="10"/>
  <c r="Z306" i="10"/>
  <c r="AA306" i="10"/>
  <c r="AB306" i="10"/>
  <c r="AC306" i="10"/>
  <c r="AD306" i="10"/>
  <c r="AE306" i="10"/>
  <c r="D307" i="10"/>
  <c r="E307" i="10"/>
  <c r="G307" i="10"/>
  <c r="H307" i="10"/>
  <c r="J307" i="10"/>
  <c r="K307" i="10"/>
  <c r="L307" i="10"/>
  <c r="M307" i="10"/>
  <c r="N307" i="10"/>
  <c r="O307" i="10"/>
  <c r="P307" i="10"/>
  <c r="Q307" i="10"/>
  <c r="R307" i="10"/>
  <c r="S307" i="10"/>
  <c r="T307" i="10"/>
  <c r="U307" i="10"/>
  <c r="V307" i="10"/>
  <c r="W307" i="10"/>
  <c r="X307" i="10"/>
  <c r="Y307" i="10"/>
  <c r="Z307" i="10"/>
  <c r="AA307" i="10"/>
  <c r="AB307" i="10"/>
  <c r="AC307" i="10"/>
  <c r="AD307" i="10"/>
  <c r="AE307" i="10"/>
  <c r="D308" i="10"/>
  <c r="E308" i="10"/>
  <c r="G308" i="10"/>
  <c r="H308" i="10"/>
  <c r="J308" i="10"/>
  <c r="K308" i="10"/>
  <c r="L308" i="10"/>
  <c r="M308" i="10"/>
  <c r="N308" i="10"/>
  <c r="O308" i="10"/>
  <c r="P308" i="10"/>
  <c r="Q308" i="10"/>
  <c r="R308" i="10"/>
  <c r="S308" i="10"/>
  <c r="T308" i="10"/>
  <c r="U308" i="10"/>
  <c r="V308" i="10"/>
  <c r="W308" i="10"/>
  <c r="X308" i="10"/>
  <c r="Y308" i="10"/>
  <c r="Z308" i="10"/>
  <c r="AA308" i="10"/>
  <c r="AB308" i="10"/>
  <c r="AC308" i="10"/>
  <c r="AD308" i="10"/>
  <c r="AE308" i="10"/>
  <c r="D309" i="10"/>
  <c r="E309" i="10"/>
  <c r="G309" i="10"/>
  <c r="H309" i="10"/>
  <c r="J309" i="10"/>
  <c r="K309" i="10"/>
  <c r="L309" i="10"/>
  <c r="M309" i="10"/>
  <c r="N309" i="10"/>
  <c r="O309" i="10"/>
  <c r="P309" i="10"/>
  <c r="Q309" i="10"/>
  <c r="R309" i="10"/>
  <c r="S309" i="10"/>
  <c r="T309" i="10"/>
  <c r="U309" i="10"/>
  <c r="V309" i="10"/>
  <c r="W309" i="10"/>
  <c r="X309" i="10"/>
  <c r="Y309" i="10"/>
  <c r="Z309" i="10"/>
  <c r="AA309" i="10"/>
  <c r="AB309" i="10"/>
  <c r="AC309" i="10"/>
  <c r="AD309" i="10"/>
  <c r="AE309" i="10"/>
  <c r="L310" i="10"/>
  <c r="M310" i="10"/>
  <c r="N310" i="10"/>
  <c r="O310" i="10"/>
  <c r="P310" i="10"/>
  <c r="Q310" i="10"/>
  <c r="R310" i="10"/>
  <c r="S310" i="10"/>
  <c r="T310" i="10"/>
  <c r="U310" i="10"/>
  <c r="V310" i="10"/>
  <c r="W310" i="10"/>
  <c r="X310" i="10"/>
  <c r="Y310" i="10"/>
  <c r="Z310" i="10"/>
  <c r="AA310" i="10"/>
  <c r="AB310" i="10"/>
  <c r="AC310" i="10"/>
  <c r="AD310" i="10"/>
  <c r="AE310" i="10"/>
  <c r="D311" i="10"/>
  <c r="E311" i="10"/>
  <c r="G311" i="10"/>
  <c r="H311" i="10"/>
  <c r="J311" i="10"/>
  <c r="K311" i="10"/>
  <c r="L311" i="10"/>
  <c r="M311" i="10"/>
  <c r="N311" i="10"/>
  <c r="O311" i="10"/>
  <c r="P311" i="10"/>
  <c r="Q311" i="10"/>
  <c r="R311" i="10"/>
  <c r="S311" i="10"/>
  <c r="T311" i="10"/>
  <c r="U311" i="10"/>
  <c r="V311" i="10"/>
  <c r="W311" i="10"/>
  <c r="X311" i="10"/>
  <c r="Y311" i="10"/>
  <c r="Z311" i="10"/>
  <c r="AA311" i="10"/>
  <c r="AB311" i="10"/>
  <c r="AC311" i="10"/>
  <c r="AD311" i="10"/>
  <c r="AE311" i="10"/>
  <c r="D312" i="10"/>
  <c r="E312" i="10"/>
  <c r="G312" i="10"/>
  <c r="H312" i="10"/>
  <c r="J312" i="10"/>
  <c r="K312" i="10"/>
  <c r="L312" i="10"/>
  <c r="M312" i="10"/>
  <c r="N312" i="10"/>
  <c r="O312" i="10"/>
  <c r="P312" i="10"/>
  <c r="Q312" i="10"/>
  <c r="R312" i="10"/>
  <c r="S312" i="10"/>
  <c r="T312" i="10"/>
  <c r="U312" i="10"/>
  <c r="V312" i="10"/>
  <c r="W312" i="10"/>
  <c r="X312" i="10"/>
  <c r="Y312" i="10"/>
  <c r="Z312" i="10"/>
  <c r="AA312" i="10"/>
  <c r="AB312" i="10"/>
  <c r="AC312" i="10"/>
  <c r="AD312" i="10"/>
  <c r="AE312" i="10"/>
  <c r="L313" i="10"/>
  <c r="M313" i="10"/>
  <c r="N313" i="10"/>
  <c r="O313" i="10"/>
  <c r="P313" i="10"/>
  <c r="Q313" i="10"/>
  <c r="R313" i="10"/>
  <c r="S313" i="10"/>
  <c r="T313" i="10"/>
  <c r="U313" i="10"/>
  <c r="V313" i="10"/>
  <c r="W313" i="10"/>
  <c r="X313" i="10"/>
  <c r="Y313" i="10"/>
  <c r="Z313" i="10"/>
  <c r="AA313" i="10"/>
  <c r="AB313" i="10"/>
  <c r="AC313" i="10"/>
  <c r="AD313" i="10"/>
  <c r="AE313" i="10"/>
  <c r="D314" i="10"/>
  <c r="E314" i="10"/>
  <c r="G314" i="10"/>
  <c r="H314" i="10"/>
  <c r="J314" i="10"/>
  <c r="K314" i="10"/>
  <c r="L314" i="10"/>
  <c r="M314" i="10"/>
  <c r="N314" i="10"/>
  <c r="O314" i="10"/>
  <c r="P314" i="10"/>
  <c r="Q314" i="10"/>
  <c r="R314" i="10"/>
  <c r="S314" i="10"/>
  <c r="T314" i="10"/>
  <c r="U314" i="10"/>
  <c r="V314" i="10"/>
  <c r="W314" i="10"/>
  <c r="X314" i="10"/>
  <c r="Y314" i="10"/>
  <c r="Z314" i="10"/>
  <c r="AA314" i="10"/>
  <c r="AB314" i="10"/>
  <c r="AC314" i="10"/>
  <c r="AD314" i="10"/>
  <c r="AE314" i="10"/>
  <c r="D315" i="10"/>
  <c r="E315" i="10"/>
  <c r="G315" i="10"/>
  <c r="H315" i="10"/>
  <c r="J315" i="10"/>
  <c r="K315" i="10"/>
  <c r="L315" i="10"/>
  <c r="M315" i="10"/>
  <c r="N315" i="10"/>
  <c r="O315" i="10"/>
  <c r="P315" i="10"/>
  <c r="Q315" i="10"/>
  <c r="R315" i="10"/>
  <c r="S315" i="10"/>
  <c r="T315" i="10"/>
  <c r="U315" i="10"/>
  <c r="V315" i="10"/>
  <c r="W315" i="10"/>
  <c r="X315" i="10"/>
  <c r="Y315" i="10"/>
  <c r="Z315" i="10"/>
  <c r="AA315" i="10"/>
  <c r="AB315" i="10"/>
  <c r="AC315" i="10"/>
  <c r="AD315" i="10"/>
  <c r="AE315" i="10"/>
  <c r="D316" i="10"/>
  <c r="E316" i="10"/>
  <c r="G316" i="10"/>
  <c r="H316" i="10"/>
  <c r="J316" i="10"/>
  <c r="K316" i="10"/>
  <c r="L316" i="10"/>
  <c r="M316" i="10"/>
  <c r="N316" i="10"/>
  <c r="O316" i="10"/>
  <c r="P316" i="10"/>
  <c r="Q316" i="10"/>
  <c r="R316" i="10"/>
  <c r="S316" i="10"/>
  <c r="T316" i="10"/>
  <c r="U316" i="10"/>
  <c r="V316" i="10"/>
  <c r="W316" i="10"/>
  <c r="X316" i="10"/>
  <c r="Y316" i="10"/>
  <c r="Z316" i="10"/>
  <c r="AA316" i="10"/>
  <c r="AB316" i="10"/>
  <c r="AC316" i="10"/>
  <c r="AD316" i="10"/>
  <c r="AE316" i="10"/>
  <c r="D317" i="10"/>
  <c r="E317" i="10"/>
  <c r="G317" i="10"/>
  <c r="H317" i="10"/>
  <c r="J317" i="10"/>
  <c r="K317" i="10"/>
  <c r="L317" i="10"/>
  <c r="M317" i="10"/>
  <c r="N317" i="10"/>
  <c r="O317" i="10"/>
  <c r="P317" i="10"/>
  <c r="Q317" i="10"/>
  <c r="R317" i="10"/>
  <c r="S317" i="10"/>
  <c r="T317" i="10"/>
  <c r="U317" i="10"/>
  <c r="V317" i="10"/>
  <c r="W317" i="10"/>
  <c r="X317" i="10"/>
  <c r="Y317" i="10"/>
  <c r="Z317" i="10"/>
  <c r="AA317" i="10"/>
  <c r="AB317" i="10"/>
  <c r="AC317" i="10"/>
  <c r="AD317" i="10"/>
  <c r="AE317" i="10"/>
  <c r="L318" i="10"/>
  <c r="M318" i="10"/>
  <c r="N318" i="10"/>
  <c r="O318" i="10"/>
  <c r="P318" i="10"/>
  <c r="Q318" i="10"/>
  <c r="R318" i="10"/>
  <c r="S318" i="10"/>
  <c r="T318" i="10"/>
  <c r="U318" i="10"/>
  <c r="V318" i="10"/>
  <c r="W318" i="10"/>
  <c r="X318" i="10"/>
  <c r="Y318" i="10"/>
  <c r="Z318" i="10"/>
  <c r="AA318" i="10"/>
  <c r="AB318" i="10"/>
  <c r="AC318" i="10"/>
  <c r="AD318" i="10"/>
  <c r="AE318" i="10"/>
  <c r="D319" i="10"/>
  <c r="E319" i="10"/>
  <c r="F319" i="10"/>
  <c r="G319" i="10"/>
  <c r="H319" i="10"/>
  <c r="I319" i="10"/>
  <c r="J319" i="10"/>
  <c r="K319" i="10"/>
  <c r="L319" i="10"/>
  <c r="M319" i="10"/>
  <c r="N319" i="10"/>
  <c r="O319" i="10"/>
  <c r="P319" i="10"/>
  <c r="Q319" i="10"/>
  <c r="R319" i="10"/>
  <c r="S319" i="10"/>
  <c r="T319" i="10"/>
  <c r="U319" i="10"/>
  <c r="V319" i="10"/>
  <c r="W319" i="10"/>
  <c r="X319" i="10"/>
  <c r="Y319" i="10"/>
  <c r="Z319" i="10"/>
  <c r="AA319" i="10"/>
  <c r="AB319" i="10"/>
  <c r="AC319" i="10"/>
  <c r="AD319" i="10"/>
  <c r="AE319" i="10"/>
  <c r="D320" i="10"/>
  <c r="E320" i="10"/>
  <c r="F320" i="10"/>
  <c r="G320" i="10"/>
  <c r="H320" i="10"/>
  <c r="I320" i="10"/>
  <c r="J320" i="10"/>
  <c r="K320" i="10"/>
  <c r="L320" i="10"/>
  <c r="M320" i="10"/>
  <c r="N320" i="10"/>
  <c r="O320" i="10"/>
  <c r="P320" i="10"/>
  <c r="Q320" i="10"/>
  <c r="R320" i="10"/>
  <c r="S320" i="10"/>
  <c r="T320" i="10"/>
  <c r="U320" i="10"/>
  <c r="V320" i="10"/>
  <c r="W320" i="10"/>
  <c r="X320" i="10"/>
  <c r="Y320" i="10"/>
  <c r="Z320" i="10"/>
  <c r="AA320" i="10"/>
  <c r="AB320" i="10"/>
  <c r="AC320" i="10"/>
  <c r="AD320" i="10"/>
  <c r="AE320" i="10"/>
  <c r="D321" i="10"/>
  <c r="E321" i="10"/>
  <c r="G321" i="10"/>
  <c r="H321" i="10"/>
  <c r="J321" i="10"/>
  <c r="K321" i="10"/>
  <c r="L321" i="10"/>
  <c r="M321" i="10"/>
  <c r="N321" i="10"/>
  <c r="O321" i="10"/>
  <c r="P321" i="10"/>
  <c r="Q321" i="10"/>
  <c r="R321" i="10"/>
  <c r="S321" i="10"/>
  <c r="T321" i="10"/>
  <c r="U321" i="10"/>
  <c r="V321" i="10"/>
  <c r="W321" i="10"/>
  <c r="X321" i="10"/>
  <c r="Y321" i="10"/>
  <c r="Z321" i="10"/>
  <c r="AA321" i="10"/>
  <c r="AB321" i="10"/>
  <c r="AC321" i="10"/>
  <c r="AD321" i="10"/>
  <c r="AE321" i="10"/>
  <c r="D322" i="10"/>
  <c r="E322" i="10"/>
  <c r="G322" i="10"/>
  <c r="H322" i="10"/>
  <c r="J322" i="10"/>
  <c r="K322" i="10"/>
  <c r="L322" i="10"/>
  <c r="M322" i="10"/>
  <c r="N322" i="10"/>
  <c r="O322" i="10"/>
  <c r="P322" i="10"/>
  <c r="Q322" i="10"/>
  <c r="R322" i="10"/>
  <c r="S322" i="10"/>
  <c r="T322" i="10"/>
  <c r="U322" i="10"/>
  <c r="V322" i="10"/>
  <c r="W322" i="10"/>
  <c r="X322" i="10"/>
  <c r="Y322" i="10"/>
  <c r="Z322" i="10"/>
  <c r="AA322" i="10"/>
  <c r="AB322" i="10"/>
  <c r="AC322" i="10"/>
  <c r="AD322" i="10"/>
  <c r="AE322" i="10"/>
  <c r="L323" i="10"/>
  <c r="M323" i="10"/>
  <c r="N323" i="10"/>
  <c r="O323" i="10"/>
  <c r="P323" i="10"/>
  <c r="Q323" i="10"/>
  <c r="R323" i="10"/>
  <c r="S323" i="10"/>
  <c r="T323" i="10"/>
  <c r="U323" i="10"/>
  <c r="V323" i="10"/>
  <c r="W323" i="10"/>
  <c r="X323" i="10"/>
  <c r="Y323" i="10"/>
  <c r="Z323" i="10"/>
  <c r="AA323" i="10"/>
  <c r="AB323" i="10"/>
  <c r="AC323" i="10"/>
  <c r="AD323" i="10"/>
  <c r="AE323" i="10"/>
  <c r="D324" i="10"/>
  <c r="E324" i="10"/>
  <c r="G324" i="10"/>
  <c r="H324" i="10"/>
  <c r="J324" i="10"/>
  <c r="K324" i="10"/>
  <c r="L324" i="10"/>
  <c r="M324" i="10"/>
  <c r="N324" i="10"/>
  <c r="O324" i="10"/>
  <c r="P324" i="10"/>
  <c r="Q324" i="10"/>
  <c r="R324" i="10"/>
  <c r="S324" i="10"/>
  <c r="T324" i="10"/>
  <c r="U324" i="10"/>
  <c r="V324" i="10"/>
  <c r="W324" i="10"/>
  <c r="X324" i="10"/>
  <c r="Y324" i="10"/>
  <c r="Z324" i="10"/>
  <c r="AA324" i="10"/>
  <c r="AB324" i="10"/>
  <c r="AC324" i="10"/>
  <c r="AD324" i="10"/>
  <c r="AE324" i="10"/>
  <c r="D325" i="10"/>
  <c r="E325" i="10"/>
  <c r="G325" i="10"/>
  <c r="H325" i="10"/>
  <c r="AJ325" i="10" s="1"/>
  <c r="J325" i="10"/>
  <c r="K325" i="10"/>
  <c r="L325" i="10"/>
  <c r="M325" i="10"/>
  <c r="N325" i="10"/>
  <c r="O325" i="10"/>
  <c r="P325" i="10"/>
  <c r="Q325" i="10"/>
  <c r="R325" i="10"/>
  <c r="S325" i="10"/>
  <c r="T325" i="10"/>
  <c r="U325" i="10"/>
  <c r="V325" i="10"/>
  <c r="W325" i="10"/>
  <c r="X325" i="10"/>
  <c r="Y325" i="10"/>
  <c r="Z325" i="10"/>
  <c r="AA325" i="10"/>
  <c r="AB325" i="10"/>
  <c r="AC325" i="10"/>
  <c r="AD325" i="10"/>
  <c r="AE325" i="10"/>
  <c r="D326" i="10"/>
  <c r="E326" i="10"/>
  <c r="G326" i="10"/>
  <c r="H326" i="10"/>
  <c r="J326" i="10"/>
  <c r="K326" i="10"/>
  <c r="L326" i="10"/>
  <c r="M326" i="10"/>
  <c r="N326" i="10"/>
  <c r="O326" i="10"/>
  <c r="P326" i="10"/>
  <c r="Q326" i="10"/>
  <c r="R326" i="10"/>
  <c r="S326" i="10"/>
  <c r="T326" i="10"/>
  <c r="U326" i="10"/>
  <c r="V326" i="10"/>
  <c r="W326" i="10"/>
  <c r="X326" i="10"/>
  <c r="Y326" i="10"/>
  <c r="Z326" i="10"/>
  <c r="AA326" i="10"/>
  <c r="AB326" i="10"/>
  <c r="AC326" i="10"/>
  <c r="AD326" i="10"/>
  <c r="AE326" i="10"/>
  <c r="L327" i="10"/>
  <c r="M327" i="10"/>
  <c r="N327" i="10"/>
  <c r="O327" i="10"/>
  <c r="P327" i="10"/>
  <c r="Q327" i="10"/>
  <c r="R327" i="10"/>
  <c r="S327" i="10"/>
  <c r="T327" i="10"/>
  <c r="U327" i="10"/>
  <c r="V327" i="10"/>
  <c r="W327" i="10"/>
  <c r="X327" i="10"/>
  <c r="Y327" i="10"/>
  <c r="Z327" i="10"/>
  <c r="AA327" i="10"/>
  <c r="AB327" i="10"/>
  <c r="AC327" i="10"/>
  <c r="AD327" i="10"/>
  <c r="AE327" i="10"/>
  <c r="L328" i="10"/>
  <c r="M328" i="10"/>
  <c r="N328" i="10"/>
  <c r="O328" i="10"/>
  <c r="P328" i="10"/>
  <c r="Q328" i="10"/>
  <c r="R328" i="10"/>
  <c r="S328" i="10"/>
  <c r="T328" i="10"/>
  <c r="U328" i="10"/>
  <c r="V328" i="10"/>
  <c r="W328" i="10"/>
  <c r="X328" i="10"/>
  <c r="Y328" i="10"/>
  <c r="Z328" i="10"/>
  <c r="AA328" i="10"/>
  <c r="AB328" i="10"/>
  <c r="AC328" i="10"/>
  <c r="AD328" i="10"/>
  <c r="AE328" i="10"/>
  <c r="D329" i="10"/>
  <c r="E329" i="10"/>
  <c r="G329" i="10"/>
  <c r="H329" i="10"/>
  <c r="AJ329" i="10" s="1"/>
  <c r="J329" i="10"/>
  <c r="K329" i="10"/>
  <c r="L329" i="10"/>
  <c r="M329" i="10"/>
  <c r="N329" i="10"/>
  <c r="O329" i="10"/>
  <c r="P329" i="10"/>
  <c r="Q329" i="10"/>
  <c r="R329" i="10"/>
  <c r="S329" i="10"/>
  <c r="T329" i="10"/>
  <c r="U329" i="10"/>
  <c r="V329" i="10"/>
  <c r="W329" i="10"/>
  <c r="X329" i="10"/>
  <c r="Y329" i="10"/>
  <c r="Z329" i="10"/>
  <c r="AA329" i="10"/>
  <c r="AB329" i="10"/>
  <c r="AC329" i="10"/>
  <c r="AD329" i="10"/>
  <c r="AE329" i="10"/>
  <c r="D330" i="10"/>
  <c r="E330" i="10"/>
  <c r="G330" i="10"/>
  <c r="H330" i="10"/>
  <c r="J330" i="10"/>
  <c r="K330" i="10"/>
  <c r="L330" i="10"/>
  <c r="M330" i="10"/>
  <c r="N330" i="10"/>
  <c r="O330" i="10"/>
  <c r="P330" i="10"/>
  <c r="Q330" i="10"/>
  <c r="R330" i="10"/>
  <c r="S330" i="10"/>
  <c r="T330" i="10"/>
  <c r="U330" i="10"/>
  <c r="V330" i="10"/>
  <c r="W330" i="10"/>
  <c r="X330" i="10"/>
  <c r="Y330" i="10"/>
  <c r="Z330" i="10"/>
  <c r="AA330" i="10"/>
  <c r="AB330" i="10"/>
  <c r="AC330" i="10"/>
  <c r="AD330" i="10"/>
  <c r="AE330" i="10"/>
  <c r="D331" i="10"/>
  <c r="E331" i="10"/>
  <c r="G331" i="10"/>
  <c r="H331" i="10"/>
  <c r="J331" i="10"/>
  <c r="K331" i="10"/>
  <c r="L331" i="10"/>
  <c r="M331" i="10"/>
  <c r="N331" i="10"/>
  <c r="O331" i="10"/>
  <c r="P331" i="10"/>
  <c r="Q331" i="10"/>
  <c r="R331" i="10"/>
  <c r="S331" i="10"/>
  <c r="T331" i="10"/>
  <c r="U331" i="10"/>
  <c r="V331" i="10"/>
  <c r="W331" i="10"/>
  <c r="X331" i="10"/>
  <c r="Y331" i="10"/>
  <c r="Z331" i="10"/>
  <c r="AA331" i="10"/>
  <c r="AB331" i="10"/>
  <c r="AC331" i="10"/>
  <c r="AD331" i="10"/>
  <c r="AE331" i="10"/>
  <c r="L332" i="10"/>
  <c r="M332" i="10"/>
  <c r="N332" i="10"/>
  <c r="O332" i="10"/>
  <c r="P332" i="10"/>
  <c r="Q332" i="10"/>
  <c r="R332" i="10"/>
  <c r="S332" i="10"/>
  <c r="T332" i="10"/>
  <c r="U332" i="10"/>
  <c r="V332" i="10"/>
  <c r="W332" i="10"/>
  <c r="X332" i="10"/>
  <c r="Y332" i="10"/>
  <c r="Z332" i="10"/>
  <c r="AA332" i="10"/>
  <c r="AB332" i="10"/>
  <c r="AC332" i="10"/>
  <c r="AD332" i="10"/>
  <c r="AE332" i="10"/>
  <c r="D333" i="10"/>
  <c r="E333" i="10"/>
  <c r="G333" i="10"/>
  <c r="H333" i="10"/>
  <c r="J333" i="10"/>
  <c r="K333" i="10"/>
  <c r="L333" i="10"/>
  <c r="M333" i="10"/>
  <c r="N333" i="10"/>
  <c r="O333" i="10"/>
  <c r="P333" i="10"/>
  <c r="Q333" i="10"/>
  <c r="R333" i="10"/>
  <c r="S333" i="10"/>
  <c r="T333" i="10"/>
  <c r="U333" i="10"/>
  <c r="V333" i="10"/>
  <c r="W333" i="10"/>
  <c r="X333" i="10"/>
  <c r="Y333" i="10"/>
  <c r="Z333" i="10"/>
  <c r="AA333" i="10"/>
  <c r="AB333" i="10"/>
  <c r="AC333" i="10"/>
  <c r="AD333" i="10"/>
  <c r="AE333" i="10"/>
  <c r="D334" i="10"/>
  <c r="E334" i="10"/>
  <c r="G334" i="10"/>
  <c r="H334" i="10"/>
  <c r="J334" i="10"/>
  <c r="K334" i="10"/>
  <c r="L334" i="10"/>
  <c r="M334" i="10"/>
  <c r="N334" i="10"/>
  <c r="O334" i="10"/>
  <c r="P334" i="10"/>
  <c r="Q334" i="10"/>
  <c r="R334" i="10"/>
  <c r="S334" i="10"/>
  <c r="T334" i="10"/>
  <c r="U334" i="10"/>
  <c r="V334" i="10"/>
  <c r="W334" i="10"/>
  <c r="X334" i="10"/>
  <c r="Y334" i="10"/>
  <c r="Z334" i="10"/>
  <c r="AA334" i="10"/>
  <c r="AB334" i="10"/>
  <c r="AC334" i="10"/>
  <c r="AD334" i="10"/>
  <c r="AE334" i="10"/>
  <c r="D335" i="10"/>
  <c r="E335" i="10"/>
  <c r="G335" i="10"/>
  <c r="H335" i="10"/>
  <c r="J335" i="10"/>
  <c r="K335" i="10"/>
  <c r="L335" i="10"/>
  <c r="M335" i="10"/>
  <c r="N335" i="10"/>
  <c r="O335" i="10"/>
  <c r="P335" i="10"/>
  <c r="Q335" i="10"/>
  <c r="R335" i="10"/>
  <c r="S335" i="10"/>
  <c r="T335" i="10"/>
  <c r="U335" i="10"/>
  <c r="V335" i="10"/>
  <c r="W335" i="10"/>
  <c r="X335" i="10"/>
  <c r="Y335" i="10"/>
  <c r="Z335" i="10"/>
  <c r="AA335" i="10"/>
  <c r="AB335" i="10"/>
  <c r="AC335" i="10"/>
  <c r="AD335" i="10"/>
  <c r="AE335" i="10"/>
  <c r="L336" i="10"/>
  <c r="M336" i="10"/>
  <c r="N336" i="10"/>
  <c r="O336" i="10"/>
  <c r="P336" i="10"/>
  <c r="Q336" i="10"/>
  <c r="R336" i="10"/>
  <c r="S336" i="10"/>
  <c r="T336" i="10"/>
  <c r="U336" i="10"/>
  <c r="V336" i="10"/>
  <c r="W336" i="10"/>
  <c r="X336" i="10"/>
  <c r="Y336" i="10"/>
  <c r="Z336" i="10"/>
  <c r="AA336" i="10"/>
  <c r="AB336" i="10"/>
  <c r="AC336" i="10"/>
  <c r="AD336" i="10"/>
  <c r="AE336" i="10"/>
  <c r="D337" i="10"/>
  <c r="E337" i="10"/>
  <c r="G337" i="10"/>
  <c r="H337" i="10"/>
  <c r="J337" i="10"/>
  <c r="K337" i="10"/>
  <c r="L337" i="10"/>
  <c r="M337" i="10"/>
  <c r="N337" i="10"/>
  <c r="O337" i="10"/>
  <c r="P337" i="10"/>
  <c r="Q337" i="10"/>
  <c r="R337" i="10"/>
  <c r="S337" i="10"/>
  <c r="T337" i="10"/>
  <c r="U337" i="10"/>
  <c r="V337" i="10"/>
  <c r="W337" i="10"/>
  <c r="X337" i="10"/>
  <c r="Y337" i="10"/>
  <c r="Z337" i="10"/>
  <c r="AA337" i="10"/>
  <c r="AB337" i="10"/>
  <c r="AC337" i="10"/>
  <c r="AD337" i="10"/>
  <c r="AE337" i="10"/>
  <c r="D338" i="10"/>
  <c r="E338" i="10"/>
  <c r="G338" i="10"/>
  <c r="H338" i="10"/>
  <c r="J338" i="10"/>
  <c r="K338" i="10"/>
  <c r="L338" i="10"/>
  <c r="M338" i="10"/>
  <c r="N338" i="10"/>
  <c r="O338" i="10"/>
  <c r="P338" i="10"/>
  <c r="Q338" i="10"/>
  <c r="R338" i="10"/>
  <c r="S338" i="10"/>
  <c r="T338" i="10"/>
  <c r="U338" i="10"/>
  <c r="V338" i="10"/>
  <c r="W338" i="10"/>
  <c r="X338" i="10"/>
  <c r="Y338" i="10"/>
  <c r="Z338" i="10"/>
  <c r="AA338" i="10"/>
  <c r="AB338" i="10"/>
  <c r="AC338" i="10"/>
  <c r="AD338" i="10"/>
  <c r="AE338" i="10"/>
  <c r="L339" i="10"/>
  <c r="M339" i="10"/>
  <c r="N339" i="10"/>
  <c r="O339" i="10"/>
  <c r="P339" i="10"/>
  <c r="Q339" i="10"/>
  <c r="R339" i="10"/>
  <c r="S339" i="10"/>
  <c r="T339" i="10"/>
  <c r="U339" i="10"/>
  <c r="V339" i="10"/>
  <c r="W339" i="10"/>
  <c r="X339" i="10"/>
  <c r="Y339" i="10"/>
  <c r="Z339" i="10"/>
  <c r="AA339" i="10"/>
  <c r="AB339" i="10"/>
  <c r="AC339" i="10"/>
  <c r="AD339" i="10"/>
  <c r="AE339" i="10"/>
  <c r="D340" i="10"/>
  <c r="E340" i="10"/>
  <c r="G340" i="10"/>
  <c r="H340" i="10"/>
  <c r="J340" i="10"/>
  <c r="K340" i="10"/>
  <c r="L340" i="10"/>
  <c r="M340" i="10"/>
  <c r="N340" i="10"/>
  <c r="O340" i="10"/>
  <c r="P340" i="10"/>
  <c r="Q340" i="10"/>
  <c r="R340" i="10"/>
  <c r="S340" i="10"/>
  <c r="T340" i="10"/>
  <c r="U340" i="10"/>
  <c r="V340" i="10"/>
  <c r="W340" i="10"/>
  <c r="X340" i="10"/>
  <c r="Y340" i="10"/>
  <c r="Z340" i="10"/>
  <c r="AA340" i="10"/>
  <c r="AB340" i="10"/>
  <c r="AC340" i="10"/>
  <c r="AD340" i="10"/>
  <c r="AE340" i="10"/>
  <c r="D341" i="10"/>
  <c r="E341" i="10"/>
  <c r="G341" i="10"/>
  <c r="H341" i="10"/>
  <c r="J341" i="10"/>
  <c r="K341" i="10"/>
  <c r="L341" i="10"/>
  <c r="M341" i="10"/>
  <c r="N341" i="10"/>
  <c r="O341" i="10"/>
  <c r="P341" i="10"/>
  <c r="Q341" i="10"/>
  <c r="R341" i="10"/>
  <c r="S341" i="10"/>
  <c r="T341" i="10"/>
  <c r="U341" i="10"/>
  <c r="V341" i="10"/>
  <c r="W341" i="10"/>
  <c r="X341" i="10"/>
  <c r="Y341" i="10"/>
  <c r="Z341" i="10"/>
  <c r="AA341" i="10"/>
  <c r="AB341" i="10"/>
  <c r="AC341" i="10"/>
  <c r="AD341" i="10"/>
  <c r="AE341" i="10"/>
  <c r="L342" i="10"/>
  <c r="M342" i="10"/>
  <c r="N342" i="10"/>
  <c r="O342" i="10"/>
  <c r="P342" i="10"/>
  <c r="Q342" i="10"/>
  <c r="R342" i="10"/>
  <c r="S342" i="10"/>
  <c r="T342" i="10"/>
  <c r="U342" i="10"/>
  <c r="V342" i="10"/>
  <c r="W342" i="10"/>
  <c r="X342" i="10"/>
  <c r="Y342" i="10"/>
  <c r="Z342" i="10"/>
  <c r="AA342" i="10"/>
  <c r="AB342" i="10"/>
  <c r="AC342" i="10"/>
  <c r="AD342" i="10"/>
  <c r="AE342" i="10"/>
  <c r="L343" i="10"/>
  <c r="M343" i="10"/>
  <c r="N343" i="10"/>
  <c r="O343" i="10"/>
  <c r="P343" i="10"/>
  <c r="Q343" i="10"/>
  <c r="R343" i="10"/>
  <c r="S343" i="10"/>
  <c r="T343" i="10"/>
  <c r="U343" i="10"/>
  <c r="V343" i="10"/>
  <c r="W343" i="10"/>
  <c r="X343" i="10"/>
  <c r="Y343" i="10"/>
  <c r="Z343" i="10"/>
  <c r="AA343" i="10"/>
  <c r="AB343" i="10"/>
  <c r="AC343" i="10"/>
  <c r="AD343" i="10"/>
  <c r="AE343" i="10"/>
  <c r="D344" i="10"/>
  <c r="E344" i="10"/>
  <c r="G344" i="10"/>
  <c r="H344" i="10"/>
  <c r="J344" i="10"/>
  <c r="K344" i="10"/>
  <c r="L344" i="10"/>
  <c r="M344" i="10"/>
  <c r="N344" i="10"/>
  <c r="O344" i="10"/>
  <c r="P344" i="10"/>
  <c r="Q344" i="10"/>
  <c r="R344" i="10"/>
  <c r="S344" i="10"/>
  <c r="T344" i="10"/>
  <c r="U344" i="10"/>
  <c r="V344" i="10"/>
  <c r="W344" i="10"/>
  <c r="X344" i="10"/>
  <c r="Y344" i="10"/>
  <c r="Z344" i="10"/>
  <c r="AA344" i="10"/>
  <c r="AB344" i="10"/>
  <c r="AC344" i="10"/>
  <c r="AD344" i="10"/>
  <c r="AE344" i="10"/>
  <c r="D345" i="10"/>
  <c r="E345" i="10"/>
  <c r="G345" i="10"/>
  <c r="H345" i="10"/>
  <c r="J345" i="10"/>
  <c r="K345" i="10"/>
  <c r="L345" i="10"/>
  <c r="M345" i="10"/>
  <c r="N345" i="10"/>
  <c r="O345" i="10"/>
  <c r="P345" i="10"/>
  <c r="Q345" i="10"/>
  <c r="R345" i="10"/>
  <c r="S345" i="10"/>
  <c r="T345" i="10"/>
  <c r="U345" i="10"/>
  <c r="V345" i="10"/>
  <c r="W345" i="10"/>
  <c r="X345" i="10"/>
  <c r="Y345" i="10"/>
  <c r="Z345" i="10"/>
  <c r="AA345" i="10"/>
  <c r="AB345" i="10"/>
  <c r="AC345" i="10"/>
  <c r="AD345" i="10"/>
  <c r="AE345" i="10"/>
  <c r="D346" i="10"/>
  <c r="E346" i="10"/>
  <c r="G346" i="10"/>
  <c r="H346" i="10"/>
  <c r="J346" i="10"/>
  <c r="K346" i="10"/>
  <c r="L346" i="10"/>
  <c r="M346" i="10"/>
  <c r="N346" i="10"/>
  <c r="O346" i="10"/>
  <c r="P346" i="10"/>
  <c r="Q346" i="10"/>
  <c r="R346" i="10"/>
  <c r="S346" i="10"/>
  <c r="T346" i="10"/>
  <c r="U346" i="10"/>
  <c r="V346" i="10"/>
  <c r="W346" i="10"/>
  <c r="X346" i="10"/>
  <c r="Y346" i="10"/>
  <c r="Z346" i="10"/>
  <c r="AA346" i="10"/>
  <c r="AB346" i="10"/>
  <c r="AC346" i="10"/>
  <c r="AD346" i="10"/>
  <c r="AE346" i="10"/>
  <c r="D347" i="10"/>
  <c r="E347" i="10"/>
  <c r="G347" i="10"/>
  <c r="H347" i="10"/>
  <c r="J347" i="10"/>
  <c r="K347" i="10"/>
  <c r="L347" i="10"/>
  <c r="M347" i="10"/>
  <c r="N347" i="10"/>
  <c r="O347" i="10"/>
  <c r="P347" i="10"/>
  <c r="Q347" i="10"/>
  <c r="R347" i="10"/>
  <c r="S347" i="10"/>
  <c r="T347" i="10"/>
  <c r="U347" i="10"/>
  <c r="V347" i="10"/>
  <c r="W347" i="10"/>
  <c r="X347" i="10"/>
  <c r="Y347" i="10"/>
  <c r="Z347" i="10"/>
  <c r="AA347" i="10"/>
  <c r="AB347" i="10"/>
  <c r="AC347" i="10"/>
  <c r="AD347" i="10"/>
  <c r="AE347" i="10"/>
  <c r="L348" i="10"/>
  <c r="M348" i="10"/>
  <c r="N348" i="10"/>
  <c r="O348" i="10"/>
  <c r="P348" i="10"/>
  <c r="Q348" i="10"/>
  <c r="R348" i="10"/>
  <c r="S348" i="10"/>
  <c r="T348" i="10"/>
  <c r="U348" i="10"/>
  <c r="V348" i="10"/>
  <c r="W348" i="10"/>
  <c r="X348" i="10"/>
  <c r="Y348" i="10"/>
  <c r="Z348" i="10"/>
  <c r="AA348" i="10"/>
  <c r="AB348" i="10"/>
  <c r="AC348" i="10"/>
  <c r="AD348" i="10"/>
  <c r="AE348" i="10"/>
  <c r="D349" i="10"/>
  <c r="E349" i="10"/>
  <c r="F349" i="10"/>
  <c r="G349" i="10"/>
  <c r="H349" i="10"/>
  <c r="AJ349" i="10" s="1"/>
  <c r="I349" i="10"/>
  <c r="J349" i="10"/>
  <c r="K349" i="10"/>
  <c r="L349" i="10"/>
  <c r="M349" i="10"/>
  <c r="N349" i="10"/>
  <c r="O349" i="10"/>
  <c r="P349" i="10"/>
  <c r="Q349" i="10"/>
  <c r="R349" i="10"/>
  <c r="S349" i="10"/>
  <c r="T349" i="10"/>
  <c r="U349" i="10"/>
  <c r="V349" i="10"/>
  <c r="W349" i="10"/>
  <c r="X349" i="10"/>
  <c r="Y349" i="10"/>
  <c r="Z349" i="10"/>
  <c r="AA349" i="10"/>
  <c r="AB349" i="10"/>
  <c r="AC349" i="10"/>
  <c r="AD349" i="10"/>
  <c r="AE349" i="10"/>
  <c r="D350" i="10"/>
  <c r="E350" i="10"/>
  <c r="F350" i="10"/>
  <c r="G350" i="10"/>
  <c r="H350" i="10"/>
  <c r="I350" i="10"/>
  <c r="J350" i="10"/>
  <c r="K350" i="10"/>
  <c r="L350" i="10"/>
  <c r="M350" i="10"/>
  <c r="N350" i="10"/>
  <c r="O350" i="10"/>
  <c r="P350" i="10"/>
  <c r="Q350" i="10"/>
  <c r="R350" i="10"/>
  <c r="S350" i="10"/>
  <c r="T350" i="10"/>
  <c r="U350" i="10"/>
  <c r="V350" i="10"/>
  <c r="W350" i="10"/>
  <c r="X350" i="10"/>
  <c r="Y350" i="10"/>
  <c r="Z350" i="10"/>
  <c r="AA350" i="10"/>
  <c r="AB350" i="10"/>
  <c r="AC350" i="10"/>
  <c r="AD350" i="10"/>
  <c r="AE350" i="10"/>
  <c r="L351" i="10"/>
  <c r="M351" i="10"/>
  <c r="N351" i="10"/>
  <c r="O351" i="10"/>
  <c r="P351" i="10"/>
  <c r="Q351" i="10"/>
  <c r="R351" i="10"/>
  <c r="S351" i="10"/>
  <c r="T351" i="10"/>
  <c r="U351" i="10"/>
  <c r="V351" i="10"/>
  <c r="W351" i="10"/>
  <c r="X351" i="10"/>
  <c r="Y351" i="10"/>
  <c r="Z351" i="10"/>
  <c r="AA351" i="10"/>
  <c r="AB351" i="10"/>
  <c r="AC351" i="10"/>
  <c r="AD351" i="10"/>
  <c r="AE351" i="10"/>
  <c r="L352" i="10"/>
  <c r="M352" i="10"/>
  <c r="N352" i="10"/>
  <c r="O352" i="10"/>
  <c r="P352" i="10"/>
  <c r="Q352" i="10"/>
  <c r="R352" i="10"/>
  <c r="S352" i="10"/>
  <c r="T352" i="10"/>
  <c r="U352" i="10"/>
  <c r="V352" i="10"/>
  <c r="W352" i="10"/>
  <c r="X352" i="10"/>
  <c r="Y352" i="10"/>
  <c r="Z352" i="10"/>
  <c r="AA352" i="10"/>
  <c r="AB352" i="10"/>
  <c r="AC352" i="10"/>
  <c r="AD352" i="10"/>
  <c r="AE352" i="10"/>
  <c r="D353" i="10"/>
  <c r="E353" i="10"/>
  <c r="G353" i="10"/>
  <c r="H353" i="10"/>
  <c r="J353" i="10"/>
  <c r="K353" i="10"/>
  <c r="L353" i="10"/>
  <c r="M353" i="10"/>
  <c r="N353" i="10"/>
  <c r="O353" i="10"/>
  <c r="P353" i="10"/>
  <c r="Q353" i="10"/>
  <c r="R353" i="10"/>
  <c r="S353" i="10"/>
  <c r="T353" i="10"/>
  <c r="U353" i="10"/>
  <c r="V353" i="10"/>
  <c r="W353" i="10"/>
  <c r="X353" i="10"/>
  <c r="Y353" i="10"/>
  <c r="Z353" i="10"/>
  <c r="AA353" i="10"/>
  <c r="AB353" i="10"/>
  <c r="AC353" i="10"/>
  <c r="AD353" i="10"/>
  <c r="AE353" i="10"/>
  <c r="D354" i="10"/>
  <c r="E354" i="10"/>
  <c r="G354" i="10"/>
  <c r="H354" i="10"/>
  <c r="J354" i="10"/>
  <c r="K354" i="10"/>
  <c r="L354" i="10"/>
  <c r="M354" i="10"/>
  <c r="N354" i="10"/>
  <c r="O354" i="10"/>
  <c r="P354" i="10"/>
  <c r="Q354" i="10"/>
  <c r="R354" i="10"/>
  <c r="S354" i="10"/>
  <c r="T354" i="10"/>
  <c r="U354" i="10"/>
  <c r="V354" i="10"/>
  <c r="W354" i="10"/>
  <c r="X354" i="10"/>
  <c r="Y354" i="10"/>
  <c r="Z354" i="10"/>
  <c r="AA354" i="10"/>
  <c r="AB354" i="10"/>
  <c r="AC354" i="10"/>
  <c r="AD354" i="10"/>
  <c r="AE354" i="10"/>
  <c r="L355" i="10"/>
  <c r="M355" i="10"/>
  <c r="N355" i="10"/>
  <c r="O355" i="10"/>
  <c r="P355" i="10"/>
  <c r="Q355" i="10"/>
  <c r="R355" i="10"/>
  <c r="S355" i="10"/>
  <c r="T355" i="10"/>
  <c r="U355" i="10"/>
  <c r="V355" i="10"/>
  <c r="W355" i="10"/>
  <c r="X355" i="10"/>
  <c r="Y355" i="10"/>
  <c r="Z355" i="10"/>
  <c r="AA355" i="10"/>
  <c r="AB355" i="10"/>
  <c r="AC355" i="10"/>
  <c r="AD355" i="10"/>
  <c r="AE355" i="10"/>
  <c r="D356" i="10"/>
  <c r="E356" i="10"/>
  <c r="G356" i="10"/>
  <c r="H356" i="10"/>
  <c r="J356" i="10"/>
  <c r="K356" i="10"/>
  <c r="L356" i="10"/>
  <c r="M356" i="10"/>
  <c r="N356" i="10"/>
  <c r="O356" i="10"/>
  <c r="P356" i="10"/>
  <c r="Q356" i="10"/>
  <c r="R356" i="10"/>
  <c r="S356" i="10"/>
  <c r="T356" i="10"/>
  <c r="U356" i="10"/>
  <c r="V356" i="10"/>
  <c r="W356" i="10"/>
  <c r="X356" i="10"/>
  <c r="Y356" i="10"/>
  <c r="Z356" i="10"/>
  <c r="AA356" i="10"/>
  <c r="AB356" i="10"/>
  <c r="AC356" i="10"/>
  <c r="AD356" i="10"/>
  <c r="AE356" i="10"/>
  <c r="D357" i="10"/>
  <c r="E357" i="10"/>
  <c r="G357" i="10"/>
  <c r="H357" i="10"/>
  <c r="J357" i="10"/>
  <c r="K357" i="10"/>
  <c r="L357" i="10"/>
  <c r="M357" i="10"/>
  <c r="N357" i="10"/>
  <c r="O357" i="10"/>
  <c r="P357" i="10"/>
  <c r="Q357" i="10"/>
  <c r="R357" i="10"/>
  <c r="S357" i="10"/>
  <c r="T357" i="10"/>
  <c r="U357" i="10"/>
  <c r="V357" i="10"/>
  <c r="W357" i="10"/>
  <c r="X357" i="10"/>
  <c r="Y357" i="10"/>
  <c r="Z357" i="10"/>
  <c r="AA357" i="10"/>
  <c r="AB357" i="10"/>
  <c r="AC357" i="10"/>
  <c r="AD357" i="10"/>
  <c r="AE357" i="10"/>
  <c r="L358" i="10"/>
  <c r="M358" i="10"/>
  <c r="N358" i="10"/>
  <c r="O358" i="10"/>
  <c r="P358" i="10"/>
  <c r="Q358" i="10"/>
  <c r="R358" i="10"/>
  <c r="S358" i="10"/>
  <c r="T358" i="10"/>
  <c r="U358" i="10"/>
  <c r="V358" i="10"/>
  <c r="W358" i="10"/>
  <c r="X358" i="10"/>
  <c r="Y358" i="10"/>
  <c r="Z358" i="10"/>
  <c r="AA358" i="10"/>
  <c r="AB358" i="10"/>
  <c r="AC358" i="10"/>
  <c r="AD358" i="10"/>
  <c r="AE358" i="10"/>
  <c r="D359" i="10"/>
  <c r="E359" i="10"/>
  <c r="G359" i="10"/>
  <c r="H359" i="10"/>
  <c r="J359" i="10"/>
  <c r="K359" i="10"/>
  <c r="L359" i="10"/>
  <c r="M359" i="10"/>
  <c r="N359" i="10"/>
  <c r="O359" i="10"/>
  <c r="P359" i="10"/>
  <c r="Q359" i="10"/>
  <c r="R359" i="10"/>
  <c r="S359" i="10"/>
  <c r="T359" i="10"/>
  <c r="U359" i="10"/>
  <c r="V359" i="10"/>
  <c r="W359" i="10"/>
  <c r="X359" i="10"/>
  <c r="Y359" i="10"/>
  <c r="Z359" i="10"/>
  <c r="AA359" i="10"/>
  <c r="AB359" i="10"/>
  <c r="AC359" i="10"/>
  <c r="AD359" i="10"/>
  <c r="AE359" i="10"/>
  <c r="D360" i="10"/>
  <c r="E360" i="10"/>
  <c r="G360" i="10"/>
  <c r="H360" i="10"/>
  <c r="J360" i="10"/>
  <c r="K360" i="10"/>
  <c r="L360" i="10"/>
  <c r="M360" i="10"/>
  <c r="N360" i="10"/>
  <c r="O360" i="10"/>
  <c r="P360" i="10"/>
  <c r="Q360" i="10"/>
  <c r="R360" i="10"/>
  <c r="S360" i="10"/>
  <c r="T360" i="10"/>
  <c r="U360" i="10"/>
  <c r="V360" i="10"/>
  <c r="W360" i="10"/>
  <c r="X360" i="10"/>
  <c r="Y360" i="10"/>
  <c r="Z360" i="10"/>
  <c r="AA360" i="10"/>
  <c r="AB360" i="10"/>
  <c r="AC360" i="10"/>
  <c r="AD360" i="10"/>
  <c r="AE360" i="10"/>
  <c r="L361" i="10"/>
  <c r="M361" i="10"/>
  <c r="N361" i="10"/>
  <c r="O361" i="10"/>
  <c r="P361" i="10"/>
  <c r="Q361" i="10"/>
  <c r="R361" i="10"/>
  <c r="S361" i="10"/>
  <c r="T361" i="10"/>
  <c r="U361" i="10"/>
  <c r="V361" i="10"/>
  <c r="W361" i="10"/>
  <c r="X361" i="10"/>
  <c r="Y361" i="10"/>
  <c r="Z361" i="10"/>
  <c r="AA361" i="10"/>
  <c r="AB361" i="10"/>
  <c r="AC361" i="10"/>
  <c r="AD361" i="10"/>
  <c r="AE361" i="10"/>
  <c r="D362" i="10"/>
  <c r="E362" i="10"/>
  <c r="G362" i="10"/>
  <c r="H362" i="10"/>
  <c r="J362" i="10"/>
  <c r="K362" i="10"/>
  <c r="L362" i="10"/>
  <c r="M362" i="10"/>
  <c r="N362" i="10"/>
  <c r="O362" i="10"/>
  <c r="P362" i="10"/>
  <c r="Q362" i="10"/>
  <c r="R362" i="10"/>
  <c r="S362" i="10"/>
  <c r="T362" i="10"/>
  <c r="U362" i="10"/>
  <c r="V362" i="10"/>
  <c r="W362" i="10"/>
  <c r="X362" i="10"/>
  <c r="Y362" i="10"/>
  <c r="Z362" i="10"/>
  <c r="AA362" i="10"/>
  <c r="AB362" i="10"/>
  <c r="AC362" i="10"/>
  <c r="AD362" i="10"/>
  <c r="AE362" i="10"/>
  <c r="D363" i="10"/>
  <c r="E363" i="10"/>
  <c r="G363" i="10"/>
  <c r="H363" i="10"/>
  <c r="J363" i="10"/>
  <c r="K363" i="10"/>
  <c r="L363" i="10"/>
  <c r="M363" i="10"/>
  <c r="N363" i="10"/>
  <c r="O363" i="10"/>
  <c r="P363" i="10"/>
  <c r="Q363" i="10"/>
  <c r="R363" i="10"/>
  <c r="S363" i="10"/>
  <c r="T363" i="10"/>
  <c r="U363" i="10"/>
  <c r="V363" i="10"/>
  <c r="W363" i="10"/>
  <c r="X363" i="10"/>
  <c r="Y363" i="10"/>
  <c r="Z363" i="10"/>
  <c r="AA363" i="10"/>
  <c r="AB363" i="10"/>
  <c r="AC363" i="10"/>
  <c r="AD363" i="10"/>
  <c r="AE363" i="10"/>
  <c r="D364" i="10"/>
  <c r="E364" i="10"/>
  <c r="G364" i="10"/>
  <c r="H364" i="10"/>
  <c r="J364" i="10"/>
  <c r="K364" i="10"/>
  <c r="L364" i="10"/>
  <c r="M364" i="10"/>
  <c r="N364" i="10"/>
  <c r="O364" i="10"/>
  <c r="P364" i="10"/>
  <c r="Q364" i="10"/>
  <c r="R364" i="10"/>
  <c r="S364" i="10"/>
  <c r="T364" i="10"/>
  <c r="U364" i="10"/>
  <c r="V364" i="10"/>
  <c r="W364" i="10"/>
  <c r="X364" i="10"/>
  <c r="Y364" i="10"/>
  <c r="Z364" i="10"/>
  <c r="AA364" i="10"/>
  <c r="AB364" i="10"/>
  <c r="AC364" i="10"/>
  <c r="AD364" i="10"/>
  <c r="AE364" i="10"/>
  <c r="D365" i="10"/>
  <c r="E365" i="10"/>
  <c r="G365" i="10"/>
  <c r="H365" i="10"/>
  <c r="J365" i="10"/>
  <c r="K365" i="10"/>
  <c r="L365" i="10"/>
  <c r="M365" i="10"/>
  <c r="N365" i="10"/>
  <c r="O365" i="10"/>
  <c r="P365" i="10"/>
  <c r="Q365" i="10"/>
  <c r="R365" i="10"/>
  <c r="S365" i="10"/>
  <c r="T365" i="10"/>
  <c r="U365" i="10"/>
  <c r="V365" i="10"/>
  <c r="W365" i="10"/>
  <c r="X365" i="10"/>
  <c r="Y365" i="10"/>
  <c r="Z365" i="10"/>
  <c r="AA365" i="10"/>
  <c r="AB365" i="10"/>
  <c r="AC365" i="10"/>
  <c r="AD365" i="10"/>
  <c r="AE365" i="10"/>
  <c r="D366" i="10"/>
  <c r="E366" i="10"/>
  <c r="G366" i="10"/>
  <c r="H366" i="10"/>
  <c r="J366" i="10"/>
  <c r="K366" i="10"/>
  <c r="L366" i="10"/>
  <c r="M366" i="10"/>
  <c r="N366" i="10"/>
  <c r="O366" i="10"/>
  <c r="P366" i="10"/>
  <c r="Q366" i="10"/>
  <c r="R366" i="10"/>
  <c r="S366" i="10"/>
  <c r="T366" i="10"/>
  <c r="U366" i="10"/>
  <c r="V366" i="10"/>
  <c r="W366" i="10"/>
  <c r="X366" i="10"/>
  <c r="Y366" i="10"/>
  <c r="Z366" i="10"/>
  <c r="AA366" i="10"/>
  <c r="AB366" i="10"/>
  <c r="AC366" i="10"/>
  <c r="AD366" i="10"/>
  <c r="AE366" i="10"/>
  <c r="L367" i="10"/>
  <c r="M367" i="10"/>
  <c r="N367" i="10"/>
  <c r="O367" i="10"/>
  <c r="P367" i="10"/>
  <c r="Q367" i="10"/>
  <c r="R367" i="10"/>
  <c r="S367" i="10"/>
  <c r="T367" i="10"/>
  <c r="U367" i="10"/>
  <c r="V367" i="10"/>
  <c r="W367" i="10"/>
  <c r="X367" i="10"/>
  <c r="Y367" i="10"/>
  <c r="Z367" i="10"/>
  <c r="AA367" i="10"/>
  <c r="AB367" i="10"/>
  <c r="AC367" i="10"/>
  <c r="AD367" i="10"/>
  <c r="AE367" i="10"/>
  <c r="D368" i="10"/>
  <c r="E368" i="10"/>
  <c r="F368" i="10"/>
  <c r="G368" i="10"/>
  <c r="H368" i="10"/>
  <c r="I368" i="10"/>
  <c r="J368" i="10"/>
  <c r="K368" i="10"/>
  <c r="L368" i="10"/>
  <c r="M368" i="10"/>
  <c r="N368" i="10"/>
  <c r="O368" i="10"/>
  <c r="P368" i="10"/>
  <c r="Q368" i="10"/>
  <c r="R368" i="10"/>
  <c r="S368" i="10"/>
  <c r="T368" i="10"/>
  <c r="U368" i="10"/>
  <c r="V368" i="10"/>
  <c r="W368" i="10"/>
  <c r="X368" i="10"/>
  <c r="Y368" i="10"/>
  <c r="Z368" i="10"/>
  <c r="AA368" i="10"/>
  <c r="AB368" i="10"/>
  <c r="AC368" i="10"/>
  <c r="AD368" i="10"/>
  <c r="AE368" i="10"/>
  <c r="D369" i="10"/>
  <c r="E369" i="10"/>
  <c r="F369" i="10"/>
  <c r="G369" i="10"/>
  <c r="H369" i="10"/>
  <c r="I369" i="10"/>
  <c r="J369" i="10"/>
  <c r="K369" i="10"/>
  <c r="L369" i="10"/>
  <c r="M369" i="10"/>
  <c r="N369" i="10"/>
  <c r="O369" i="10"/>
  <c r="P369" i="10"/>
  <c r="Q369" i="10"/>
  <c r="R369" i="10"/>
  <c r="S369" i="10"/>
  <c r="T369" i="10"/>
  <c r="U369" i="10"/>
  <c r="V369" i="10"/>
  <c r="W369" i="10"/>
  <c r="X369" i="10"/>
  <c r="Y369" i="10"/>
  <c r="Z369" i="10"/>
  <c r="AA369" i="10"/>
  <c r="AB369" i="10"/>
  <c r="AC369" i="10"/>
  <c r="AD369" i="10"/>
  <c r="AE369" i="10"/>
  <c r="D370" i="10"/>
  <c r="E370" i="10"/>
  <c r="G370" i="10"/>
  <c r="H370" i="10"/>
  <c r="J370" i="10"/>
  <c r="K370" i="10"/>
  <c r="L370" i="10"/>
  <c r="M370" i="10"/>
  <c r="N370" i="10"/>
  <c r="O370" i="10"/>
  <c r="P370" i="10"/>
  <c r="Q370" i="10"/>
  <c r="R370" i="10"/>
  <c r="S370" i="10"/>
  <c r="T370" i="10"/>
  <c r="U370" i="10"/>
  <c r="V370" i="10"/>
  <c r="W370" i="10"/>
  <c r="X370" i="10"/>
  <c r="Y370" i="10"/>
  <c r="Z370" i="10"/>
  <c r="AA370" i="10"/>
  <c r="AB370" i="10"/>
  <c r="AC370" i="10"/>
  <c r="AD370" i="10"/>
  <c r="AE370" i="10"/>
  <c r="D371" i="10"/>
  <c r="E371" i="10"/>
  <c r="F371" i="10"/>
  <c r="G371" i="10"/>
  <c r="H371" i="10"/>
  <c r="I371" i="10"/>
  <c r="J371" i="10"/>
  <c r="K371" i="10"/>
  <c r="L371" i="10"/>
  <c r="M371" i="10"/>
  <c r="N371" i="10"/>
  <c r="O371" i="10"/>
  <c r="P371" i="10"/>
  <c r="Q371" i="10"/>
  <c r="R371" i="10"/>
  <c r="S371" i="10"/>
  <c r="T371" i="10"/>
  <c r="U371" i="10"/>
  <c r="V371" i="10"/>
  <c r="W371" i="10"/>
  <c r="X371" i="10"/>
  <c r="Y371" i="10"/>
  <c r="Z371" i="10"/>
  <c r="AA371" i="10"/>
  <c r="AB371" i="10"/>
  <c r="AC371" i="10"/>
  <c r="AD371" i="10"/>
  <c r="AE371" i="10"/>
  <c r="D372" i="10"/>
  <c r="E372" i="10"/>
  <c r="G372" i="10"/>
  <c r="H372" i="10"/>
  <c r="J372" i="10"/>
  <c r="K372" i="10"/>
  <c r="L372" i="10"/>
  <c r="M372" i="10"/>
  <c r="N372" i="10"/>
  <c r="O372" i="10"/>
  <c r="P372" i="10"/>
  <c r="Q372" i="10"/>
  <c r="R372" i="10"/>
  <c r="S372" i="10"/>
  <c r="T372" i="10"/>
  <c r="U372" i="10"/>
  <c r="V372" i="10"/>
  <c r="W372" i="10"/>
  <c r="X372" i="10"/>
  <c r="Y372" i="10"/>
  <c r="Z372" i="10"/>
  <c r="AA372" i="10"/>
  <c r="AB372" i="10"/>
  <c r="AC372" i="10"/>
  <c r="AD372" i="10"/>
  <c r="AE372" i="10"/>
  <c r="D373" i="10"/>
  <c r="E373" i="10"/>
  <c r="G373" i="10"/>
  <c r="H373" i="10"/>
  <c r="J373" i="10"/>
  <c r="K373" i="10"/>
  <c r="L373" i="10"/>
  <c r="M373" i="10"/>
  <c r="N373" i="10"/>
  <c r="O373" i="10"/>
  <c r="P373" i="10"/>
  <c r="Q373" i="10"/>
  <c r="R373" i="10"/>
  <c r="S373" i="10"/>
  <c r="T373" i="10"/>
  <c r="U373" i="10"/>
  <c r="V373" i="10"/>
  <c r="W373" i="10"/>
  <c r="X373" i="10"/>
  <c r="Y373" i="10"/>
  <c r="Z373" i="10"/>
  <c r="AA373" i="10"/>
  <c r="AB373" i="10"/>
  <c r="AC373" i="10"/>
  <c r="AD373" i="10"/>
  <c r="AE373" i="10"/>
  <c r="L374" i="10"/>
  <c r="M374" i="10"/>
  <c r="N374" i="10"/>
  <c r="O374" i="10"/>
  <c r="P374" i="10"/>
  <c r="Q374" i="10"/>
  <c r="R374" i="10"/>
  <c r="S374" i="10"/>
  <c r="T374" i="10"/>
  <c r="U374" i="10"/>
  <c r="V374" i="10"/>
  <c r="W374" i="10"/>
  <c r="X374" i="10"/>
  <c r="Y374" i="10"/>
  <c r="Z374" i="10"/>
  <c r="AA374" i="10"/>
  <c r="AB374" i="10"/>
  <c r="AC374" i="10"/>
  <c r="AD374" i="10"/>
  <c r="AE374" i="10"/>
  <c r="D375" i="10"/>
  <c r="E375" i="10"/>
  <c r="G375" i="10"/>
  <c r="H375" i="10"/>
  <c r="J375" i="10"/>
  <c r="K375" i="10"/>
  <c r="L375" i="10"/>
  <c r="M375" i="10"/>
  <c r="N375" i="10"/>
  <c r="O375" i="10"/>
  <c r="P375" i="10"/>
  <c r="Q375" i="10"/>
  <c r="R375" i="10"/>
  <c r="S375" i="10"/>
  <c r="T375" i="10"/>
  <c r="U375" i="10"/>
  <c r="V375" i="10"/>
  <c r="W375" i="10"/>
  <c r="X375" i="10"/>
  <c r="Y375" i="10"/>
  <c r="Z375" i="10"/>
  <c r="AA375" i="10"/>
  <c r="AB375" i="10"/>
  <c r="AC375" i="10"/>
  <c r="AD375" i="10"/>
  <c r="AE375" i="10"/>
  <c r="D376" i="10"/>
  <c r="E376" i="10"/>
  <c r="G376" i="10"/>
  <c r="H376" i="10"/>
  <c r="J376" i="10"/>
  <c r="K376" i="10"/>
  <c r="L376" i="10"/>
  <c r="M376" i="10"/>
  <c r="N376" i="10"/>
  <c r="O376" i="10"/>
  <c r="P376" i="10"/>
  <c r="Q376" i="10"/>
  <c r="R376" i="10"/>
  <c r="S376" i="10"/>
  <c r="T376" i="10"/>
  <c r="U376" i="10"/>
  <c r="V376" i="10"/>
  <c r="W376" i="10"/>
  <c r="X376" i="10"/>
  <c r="Y376" i="10"/>
  <c r="Z376" i="10"/>
  <c r="AA376" i="10"/>
  <c r="AB376" i="10"/>
  <c r="AC376" i="10"/>
  <c r="AD376" i="10"/>
  <c r="AE376" i="10"/>
  <c r="D377" i="10"/>
  <c r="E377" i="10"/>
  <c r="G377" i="10"/>
  <c r="H377" i="10"/>
  <c r="J377" i="10"/>
  <c r="K377" i="10"/>
  <c r="L377" i="10"/>
  <c r="M377" i="10"/>
  <c r="N377" i="10"/>
  <c r="O377" i="10"/>
  <c r="P377" i="10"/>
  <c r="Q377" i="10"/>
  <c r="R377" i="10"/>
  <c r="S377" i="10"/>
  <c r="T377" i="10"/>
  <c r="U377" i="10"/>
  <c r="V377" i="10"/>
  <c r="W377" i="10"/>
  <c r="X377" i="10"/>
  <c r="Y377" i="10"/>
  <c r="Z377" i="10"/>
  <c r="AA377" i="10"/>
  <c r="AB377" i="10"/>
  <c r="AC377" i="10"/>
  <c r="AD377" i="10"/>
  <c r="AE377" i="10"/>
  <c r="D378" i="10"/>
  <c r="E378" i="10"/>
  <c r="G378" i="10"/>
  <c r="H378" i="10"/>
  <c r="J378" i="10"/>
  <c r="K378" i="10"/>
  <c r="L378" i="10"/>
  <c r="M378" i="10"/>
  <c r="N378" i="10"/>
  <c r="O378" i="10"/>
  <c r="P378" i="10"/>
  <c r="Q378" i="10"/>
  <c r="R378" i="10"/>
  <c r="S378" i="10"/>
  <c r="T378" i="10"/>
  <c r="U378" i="10"/>
  <c r="V378" i="10"/>
  <c r="W378" i="10"/>
  <c r="X378" i="10"/>
  <c r="Y378" i="10"/>
  <c r="Z378" i="10"/>
  <c r="AA378" i="10"/>
  <c r="AB378" i="10"/>
  <c r="AC378" i="10"/>
  <c r="AD378" i="10"/>
  <c r="AE378" i="10"/>
  <c r="D379" i="10"/>
  <c r="E379" i="10"/>
  <c r="G379" i="10"/>
  <c r="H379" i="10"/>
  <c r="J379" i="10"/>
  <c r="K379" i="10"/>
  <c r="L379" i="10"/>
  <c r="M379" i="10"/>
  <c r="N379" i="10"/>
  <c r="O379" i="10"/>
  <c r="P379" i="10"/>
  <c r="Q379" i="10"/>
  <c r="R379" i="10"/>
  <c r="S379" i="10"/>
  <c r="T379" i="10"/>
  <c r="U379" i="10"/>
  <c r="V379" i="10"/>
  <c r="W379" i="10"/>
  <c r="X379" i="10"/>
  <c r="Y379" i="10"/>
  <c r="Z379" i="10"/>
  <c r="AA379" i="10"/>
  <c r="AB379" i="10"/>
  <c r="AC379" i="10"/>
  <c r="AD379" i="10"/>
  <c r="AE379" i="10"/>
  <c r="L380" i="10"/>
  <c r="M380" i="10"/>
  <c r="N380" i="10"/>
  <c r="O380" i="10"/>
  <c r="P380" i="10"/>
  <c r="Q380" i="10"/>
  <c r="R380" i="10"/>
  <c r="S380" i="10"/>
  <c r="T380" i="10"/>
  <c r="U380" i="10"/>
  <c r="V380" i="10"/>
  <c r="W380" i="10"/>
  <c r="X380" i="10"/>
  <c r="Y380" i="10"/>
  <c r="Z380" i="10"/>
  <c r="AA380" i="10"/>
  <c r="AB380" i="10"/>
  <c r="AC380" i="10"/>
  <c r="AD380" i="10"/>
  <c r="AE380" i="10"/>
  <c r="D381" i="10"/>
  <c r="E381" i="10"/>
  <c r="F381" i="10"/>
  <c r="G381" i="10"/>
  <c r="H381" i="10"/>
  <c r="I381" i="10"/>
  <c r="J381" i="10"/>
  <c r="K381" i="10"/>
  <c r="L381" i="10"/>
  <c r="M381" i="10"/>
  <c r="N381" i="10"/>
  <c r="O381" i="10"/>
  <c r="P381" i="10"/>
  <c r="Q381" i="10"/>
  <c r="R381" i="10"/>
  <c r="S381" i="10"/>
  <c r="T381" i="10"/>
  <c r="U381" i="10"/>
  <c r="V381" i="10"/>
  <c r="W381" i="10"/>
  <c r="X381" i="10"/>
  <c r="Y381" i="10"/>
  <c r="Z381" i="10"/>
  <c r="AA381" i="10"/>
  <c r="AB381" i="10"/>
  <c r="AC381" i="10"/>
  <c r="AD381" i="10"/>
  <c r="AE381" i="10"/>
  <c r="D382" i="10"/>
  <c r="E382" i="10"/>
  <c r="F382" i="10"/>
  <c r="G382" i="10"/>
  <c r="H382" i="10"/>
  <c r="I382" i="10"/>
  <c r="J382" i="10"/>
  <c r="K382" i="10"/>
  <c r="L382" i="10"/>
  <c r="M382" i="10"/>
  <c r="N382" i="10"/>
  <c r="O382" i="10"/>
  <c r="P382" i="10"/>
  <c r="Q382" i="10"/>
  <c r="R382" i="10"/>
  <c r="S382" i="10"/>
  <c r="T382" i="10"/>
  <c r="U382" i="10"/>
  <c r="V382" i="10"/>
  <c r="W382" i="10"/>
  <c r="X382" i="10"/>
  <c r="Y382" i="10"/>
  <c r="Z382" i="10"/>
  <c r="AA382" i="10"/>
  <c r="AB382" i="10"/>
  <c r="AC382" i="10"/>
  <c r="AD382" i="10"/>
  <c r="AE382" i="10"/>
  <c r="L383" i="10"/>
  <c r="M383" i="10"/>
  <c r="N383" i="10"/>
  <c r="O383" i="10"/>
  <c r="P383" i="10"/>
  <c r="Q383" i="10"/>
  <c r="R383" i="10"/>
  <c r="S383" i="10"/>
  <c r="T383" i="10"/>
  <c r="U383" i="10"/>
  <c r="V383" i="10"/>
  <c r="W383" i="10"/>
  <c r="X383" i="10"/>
  <c r="Y383" i="10"/>
  <c r="Z383" i="10"/>
  <c r="AA383" i="10"/>
  <c r="AB383" i="10"/>
  <c r="AC383" i="10"/>
  <c r="AD383" i="10"/>
  <c r="AE383" i="10"/>
  <c r="D384" i="10"/>
  <c r="E384" i="10"/>
  <c r="G384" i="10"/>
  <c r="H384" i="10"/>
  <c r="J384" i="10"/>
  <c r="K384" i="10"/>
  <c r="L384" i="10"/>
  <c r="M384" i="10"/>
  <c r="N384" i="10"/>
  <c r="O384" i="10"/>
  <c r="P384" i="10"/>
  <c r="Q384" i="10"/>
  <c r="R384" i="10"/>
  <c r="S384" i="10"/>
  <c r="T384" i="10"/>
  <c r="U384" i="10"/>
  <c r="V384" i="10"/>
  <c r="W384" i="10"/>
  <c r="X384" i="10"/>
  <c r="Y384" i="10"/>
  <c r="Z384" i="10"/>
  <c r="AA384" i="10"/>
  <c r="AB384" i="10"/>
  <c r="AC384" i="10"/>
  <c r="AD384" i="10"/>
  <c r="AE384" i="10"/>
  <c r="D385" i="10"/>
  <c r="E385" i="10"/>
  <c r="G385" i="10"/>
  <c r="H385" i="10"/>
  <c r="J385" i="10"/>
  <c r="K385" i="10"/>
  <c r="L385" i="10"/>
  <c r="M385" i="10"/>
  <c r="N385" i="10"/>
  <c r="O385" i="10"/>
  <c r="P385" i="10"/>
  <c r="Q385" i="10"/>
  <c r="R385" i="10"/>
  <c r="S385" i="10"/>
  <c r="T385" i="10"/>
  <c r="U385" i="10"/>
  <c r="V385" i="10"/>
  <c r="W385" i="10"/>
  <c r="X385" i="10"/>
  <c r="Y385" i="10"/>
  <c r="Z385" i="10"/>
  <c r="AA385" i="10"/>
  <c r="AB385" i="10"/>
  <c r="AC385" i="10"/>
  <c r="AD385" i="10"/>
  <c r="AE385" i="10"/>
  <c r="D386" i="10"/>
  <c r="E386" i="10"/>
  <c r="G386" i="10"/>
  <c r="H386" i="10"/>
  <c r="J386" i="10"/>
  <c r="K386" i="10"/>
  <c r="L386" i="10"/>
  <c r="M386" i="10"/>
  <c r="N386" i="10"/>
  <c r="O386" i="10"/>
  <c r="P386" i="10"/>
  <c r="Q386" i="10"/>
  <c r="R386" i="10"/>
  <c r="S386" i="10"/>
  <c r="T386" i="10"/>
  <c r="U386" i="10"/>
  <c r="V386" i="10"/>
  <c r="W386" i="10"/>
  <c r="X386" i="10"/>
  <c r="Y386" i="10"/>
  <c r="Z386" i="10"/>
  <c r="AA386" i="10"/>
  <c r="AB386" i="10"/>
  <c r="AC386" i="10"/>
  <c r="AD386" i="10"/>
  <c r="AE386" i="10"/>
  <c r="L387" i="10"/>
  <c r="M387" i="10"/>
  <c r="N387" i="10"/>
  <c r="O387" i="10"/>
  <c r="P387" i="10"/>
  <c r="Q387" i="10"/>
  <c r="R387" i="10"/>
  <c r="S387" i="10"/>
  <c r="T387" i="10"/>
  <c r="U387" i="10"/>
  <c r="V387" i="10"/>
  <c r="W387" i="10"/>
  <c r="X387" i="10"/>
  <c r="Y387" i="10"/>
  <c r="Z387" i="10"/>
  <c r="AA387" i="10"/>
  <c r="AB387" i="10"/>
  <c r="AC387" i="10"/>
  <c r="AD387" i="10"/>
  <c r="AE387" i="10"/>
  <c r="D388" i="10"/>
  <c r="E388" i="10"/>
  <c r="G388" i="10"/>
  <c r="H388" i="10"/>
  <c r="J388" i="10"/>
  <c r="K388" i="10"/>
  <c r="L388" i="10"/>
  <c r="M388" i="10"/>
  <c r="N388" i="10"/>
  <c r="O388" i="10"/>
  <c r="P388" i="10"/>
  <c r="Q388" i="10"/>
  <c r="R388" i="10"/>
  <c r="S388" i="10"/>
  <c r="T388" i="10"/>
  <c r="U388" i="10"/>
  <c r="V388" i="10"/>
  <c r="W388" i="10"/>
  <c r="X388" i="10"/>
  <c r="Y388" i="10"/>
  <c r="Z388" i="10"/>
  <c r="AA388" i="10"/>
  <c r="AB388" i="10"/>
  <c r="AC388" i="10"/>
  <c r="AD388" i="10"/>
  <c r="AE388" i="10"/>
  <c r="D389" i="10"/>
  <c r="E389" i="10"/>
  <c r="G389" i="10"/>
  <c r="H389" i="10"/>
  <c r="J389" i="10"/>
  <c r="K389" i="10"/>
  <c r="L389" i="10"/>
  <c r="M389" i="10"/>
  <c r="N389" i="10"/>
  <c r="O389" i="10"/>
  <c r="P389" i="10"/>
  <c r="Q389" i="10"/>
  <c r="R389" i="10"/>
  <c r="S389" i="10"/>
  <c r="T389" i="10"/>
  <c r="U389" i="10"/>
  <c r="V389" i="10"/>
  <c r="W389" i="10"/>
  <c r="X389" i="10"/>
  <c r="Y389" i="10"/>
  <c r="Z389" i="10"/>
  <c r="AA389" i="10"/>
  <c r="AB389" i="10"/>
  <c r="AC389" i="10"/>
  <c r="AD389" i="10"/>
  <c r="AE389" i="10"/>
  <c r="D390" i="10"/>
  <c r="E390" i="10"/>
  <c r="G390" i="10"/>
  <c r="H390" i="10"/>
  <c r="J390" i="10"/>
  <c r="K390" i="10"/>
  <c r="L390" i="10"/>
  <c r="M390" i="10"/>
  <c r="N390" i="10"/>
  <c r="O390" i="10"/>
  <c r="P390" i="10"/>
  <c r="Q390" i="10"/>
  <c r="R390" i="10"/>
  <c r="S390" i="10"/>
  <c r="T390" i="10"/>
  <c r="U390" i="10"/>
  <c r="V390" i="10"/>
  <c r="W390" i="10"/>
  <c r="X390" i="10"/>
  <c r="Y390" i="10"/>
  <c r="Z390" i="10"/>
  <c r="AA390" i="10"/>
  <c r="AB390" i="10"/>
  <c r="AC390" i="10"/>
  <c r="AD390" i="10"/>
  <c r="AE390" i="10"/>
  <c r="D391" i="10"/>
  <c r="E391" i="10"/>
  <c r="G391" i="10"/>
  <c r="H391" i="10"/>
  <c r="J391" i="10"/>
  <c r="K391" i="10"/>
  <c r="L391" i="10"/>
  <c r="M391" i="10"/>
  <c r="N391" i="10"/>
  <c r="O391" i="10"/>
  <c r="P391" i="10"/>
  <c r="Q391" i="10"/>
  <c r="R391" i="10"/>
  <c r="S391" i="10"/>
  <c r="T391" i="10"/>
  <c r="U391" i="10"/>
  <c r="V391" i="10"/>
  <c r="W391" i="10"/>
  <c r="X391" i="10"/>
  <c r="Y391" i="10"/>
  <c r="Z391" i="10"/>
  <c r="AA391" i="10"/>
  <c r="AB391" i="10"/>
  <c r="AC391" i="10"/>
  <c r="AD391" i="10"/>
  <c r="AE391" i="10"/>
  <c r="D392" i="10"/>
  <c r="E392" i="10"/>
  <c r="G392" i="10"/>
  <c r="H392" i="10"/>
  <c r="J392" i="10"/>
  <c r="K392" i="10"/>
  <c r="L392" i="10"/>
  <c r="M392" i="10"/>
  <c r="N392" i="10"/>
  <c r="O392" i="10"/>
  <c r="P392" i="10"/>
  <c r="Q392" i="10"/>
  <c r="R392" i="10"/>
  <c r="S392" i="10"/>
  <c r="T392" i="10"/>
  <c r="U392" i="10"/>
  <c r="V392" i="10"/>
  <c r="W392" i="10"/>
  <c r="X392" i="10"/>
  <c r="Y392" i="10"/>
  <c r="Z392" i="10"/>
  <c r="AA392" i="10"/>
  <c r="AB392" i="10"/>
  <c r="AC392" i="10"/>
  <c r="AD392" i="10"/>
  <c r="AE392" i="10"/>
  <c r="L393" i="10"/>
  <c r="M393" i="10"/>
  <c r="N393" i="10"/>
  <c r="O393" i="10"/>
  <c r="P393" i="10"/>
  <c r="Q393" i="10"/>
  <c r="R393" i="10"/>
  <c r="S393" i="10"/>
  <c r="T393" i="10"/>
  <c r="U393" i="10"/>
  <c r="V393" i="10"/>
  <c r="W393" i="10"/>
  <c r="X393" i="10"/>
  <c r="Y393" i="10"/>
  <c r="Z393" i="10"/>
  <c r="AA393" i="10"/>
  <c r="AB393" i="10"/>
  <c r="AC393" i="10"/>
  <c r="AD393" i="10"/>
  <c r="AE393" i="10"/>
  <c r="D394" i="10"/>
  <c r="E394" i="10"/>
  <c r="G394" i="10"/>
  <c r="H394" i="10"/>
  <c r="J394" i="10"/>
  <c r="K394" i="10"/>
  <c r="L394" i="10"/>
  <c r="M394" i="10"/>
  <c r="N394" i="10"/>
  <c r="O394" i="10"/>
  <c r="P394" i="10"/>
  <c r="Q394" i="10"/>
  <c r="R394" i="10"/>
  <c r="S394" i="10"/>
  <c r="T394" i="10"/>
  <c r="U394" i="10"/>
  <c r="V394" i="10"/>
  <c r="W394" i="10"/>
  <c r="X394" i="10"/>
  <c r="Y394" i="10"/>
  <c r="Z394" i="10"/>
  <c r="AA394" i="10"/>
  <c r="AB394" i="10"/>
  <c r="AC394" i="10"/>
  <c r="AD394" i="10"/>
  <c r="AE394" i="10"/>
  <c r="D395" i="10"/>
  <c r="E395" i="10"/>
  <c r="G395" i="10"/>
  <c r="H395" i="10"/>
  <c r="J395" i="10"/>
  <c r="K395" i="10"/>
  <c r="L395" i="10"/>
  <c r="M395" i="10"/>
  <c r="N395" i="10"/>
  <c r="O395" i="10"/>
  <c r="P395" i="10"/>
  <c r="Q395" i="10"/>
  <c r="R395" i="10"/>
  <c r="S395" i="10"/>
  <c r="T395" i="10"/>
  <c r="U395" i="10"/>
  <c r="V395" i="10"/>
  <c r="W395" i="10"/>
  <c r="X395" i="10"/>
  <c r="Y395" i="10"/>
  <c r="Z395" i="10"/>
  <c r="AA395" i="10"/>
  <c r="AB395" i="10"/>
  <c r="AC395" i="10"/>
  <c r="AD395" i="10"/>
  <c r="AE395" i="10"/>
  <c r="D396" i="10"/>
  <c r="E396" i="10"/>
  <c r="G396" i="10"/>
  <c r="H396" i="10"/>
  <c r="J396" i="10"/>
  <c r="K396" i="10"/>
  <c r="L396" i="10"/>
  <c r="M396" i="10"/>
  <c r="N396" i="10"/>
  <c r="O396" i="10"/>
  <c r="P396" i="10"/>
  <c r="Q396" i="10"/>
  <c r="R396" i="10"/>
  <c r="S396" i="10"/>
  <c r="T396" i="10"/>
  <c r="U396" i="10"/>
  <c r="V396" i="10"/>
  <c r="W396" i="10"/>
  <c r="X396" i="10"/>
  <c r="Y396" i="10"/>
  <c r="Z396" i="10"/>
  <c r="AA396" i="10"/>
  <c r="AB396" i="10"/>
  <c r="AC396" i="10"/>
  <c r="AD396" i="10"/>
  <c r="AE396" i="10"/>
  <c r="L397" i="10"/>
  <c r="M397" i="10"/>
  <c r="N397" i="10"/>
  <c r="O397" i="10"/>
  <c r="P397" i="10"/>
  <c r="Q397" i="10"/>
  <c r="R397" i="10"/>
  <c r="S397" i="10"/>
  <c r="T397" i="10"/>
  <c r="U397" i="10"/>
  <c r="V397" i="10"/>
  <c r="W397" i="10"/>
  <c r="X397" i="10"/>
  <c r="Y397" i="10"/>
  <c r="Z397" i="10"/>
  <c r="AA397" i="10"/>
  <c r="AB397" i="10"/>
  <c r="AC397" i="10"/>
  <c r="AD397" i="10"/>
  <c r="AE397" i="10"/>
  <c r="D398" i="10"/>
  <c r="E398" i="10"/>
  <c r="F398" i="10"/>
  <c r="G398" i="10"/>
  <c r="H398" i="10"/>
  <c r="I398" i="10"/>
  <c r="J398" i="10"/>
  <c r="K398" i="10"/>
  <c r="L398" i="10"/>
  <c r="M398" i="10"/>
  <c r="N398" i="10"/>
  <c r="O398" i="10"/>
  <c r="P398" i="10"/>
  <c r="Q398" i="10"/>
  <c r="R398" i="10"/>
  <c r="S398" i="10"/>
  <c r="T398" i="10"/>
  <c r="U398" i="10"/>
  <c r="V398" i="10"/>
  <c r="W398" i="10"/>
  <c r="X398" i="10"/>
  <c r="Y398" i="10"/>
  <c r="Z398" i="10"/>
  <c r="AA398" i="10"/>
  <c r="AB398" i="10"/>
  <c r="AC398" i="10"/>
  <c r="AD398" i="10"/>
  <c r="AE398" i="10"/>
  <c r="D399" i="10"/>
  <c r="E399" i="10"/>
  <c r="F399" i="10"/>
  <c r="G399" i="10"/>
  <c r="H399" i="10"/>
  <c r="I399" i="10"/>
  <c r="J399" i="10"/>
  <c r="K399" i="10"/>
  <c r="L399" i="10"/>
  <c r="M399" i="10"/>
  <c r="N399" i="10"/>
  <c r="O399" i="10"/>
  <c r="P399" i="10"/>
  <c r="Q399" i="10"/>
  <c r="R399" i="10"/>
  <c r="S399" i="10"/>
  <c r="T399" i="10"/>
  <c r="U399" i="10"/>
  <c r="V399" i="10"/>
  <c r="W399" i="10"/>
  <c r="X399" i="10"/>
  <c r="Y399" i="10"/>
  <c r="Z399" i="10"/>
  <c r="AA399" i="10"/>
  <c r="AB399" i="10"/>
  <c r="AC399" i="10"/>
  <c r="AD399" i="10"/>
  <c r="AE399" i="10"/>
  <c r="D400" i="10"/>
  <c r="E400" i="10"/>
  <c r="G400" i="10"/>
  <c r="H400" i="10"/>
  <c r="J400" i="10"/>
  <c r="K400" i="10"/>
  <c r="L400" i="10"/>
  <c r="M400" i="10"/>
  <c r="N400" i="10"/>
  <c r="O400" i="10"/>
  <c r="P400" i="10"/>
  <c r="Q400" i="10"/>
  <c r="R400" i="10"/>
  <c r="S400" i="10"/>
  <c r="T400" i="10"/>
  <c r="U400" i="10"/>
  <c r="V400" i="10"/>
  <c r="W400" i="10"/>
  <c r="X400" i="10"/>
  <c r="Y400" i="10"/>
  <c r="Z400" i="10"/>
  <c r="AA400" i="10"/>
  <c r="AB400" i="10"/>
  <c r="AC400" i="10"/>
  <c r="AD400" i="10"/>
  <c r="AE400" i="10"/>
  <c r="D401" i="10"/>
  <c r="E401" i="10"/>
  <c r="G401" i="10"/>
  <c r="H401" i="10"/>
  <c r="J401" i="10"/>
  <c r="K401" i="10"/>
  <c r="L401" i="10"/>
  <c r="M401" i="10"/>
  <c r="N401" i="10"/>
  <c r="O401" i="10"/>
  <c r="P401" i="10"/>
  <c r="Q401" i="10"/>
  <c r="R401" i="10"/>
  <c r="S401" i="10"/>
  <c r="T401" i="10"/>
  <c r="U401" i="10"/>
  <c r="V401" i="10"/>
  <c r="W401" i="10"/>
  <c r="X401" i="10"/>
  <c r="Y401" i="10"/>
  <c r="Z401" i="10"/>
  <c r="AA401" i="10"/>
  <c r="AB401" i="10"/>
  <c r="AC401" i="10"/>
  <c r="AD401" i="10"/>
  <c r="AE401" i="10"/>
  <c r="L402" i="10"/>
  <c r="M402" i="10"/>
  <c r="N402" i="10"/>
  <c r="O402" i="10"/>
  <c r="P402" i="10"/>
  <c r="Q402" i="10"/>
  <c r="R402" i="10"/>
  <c r="S402" i="10"/>
  <c r="T402" i="10"/>
  <c r="U402" i="10"/>
  <c r="V402" i="10"/>
  <c r="W402" i="10"/>
  <c r="X402" i="10"/>
  <c r="Y402" i="10"/>
  <c r="Z402" i="10"/>
  <c r="AA402" i="10"/>
  <c r="AB402" i="10"/>
  <c r="AC402" i="10"/>
  <c r="AD402" i="10"/>
  <c r="AE402" i="10"/>
  <c r="D403" i="10"/>
  <c r="E403" i="10"/>
  <c r="G403" i="10"/>
  <c r="H403" i="10"/>
  <c r="J403" i="10"/>
  <c r="K403" i="10"/>
  <c r="L403" i="10"/>
  <c r="M403" i="10"/>
  <c r="N403" i="10"/>
  <c r="O403" i="10"/>
  <c r="P403" i="10"/>
  <c r="Q403" i="10"/>
  <c r="R403" i="10"/>
  <c r="S403" i="10"/>
  <c r="T403" i="10"/>
  <c r="U403" i="10"/>
  <c r="V403" i="10"/>
  <c r="W403" i="10"/>
  <c r="X403" i="10"/>
  <c r="Y403" i="10"/>
  <c r="Z403" i="10"/>
  <c r="AA403" i="10"/>
  <c r="AB403" i="10"/>
  <c r="AC403" i="10"/>
  <c r="AD403" i="10"/>
  <c r="AE403" i="10"/>
  <c r="D404" i="10"/>
  <c r="E404" i="10"/>
  <c r="G404" i="10"/>
  <c r="H404" i="10"/>
  <c r="J404" i="10"/>
  <c r="K404" i="10"/>
  <c r="L404" i="10"/>
  <c r="M404" i="10"/>
  <c r="N404" i="10"/>
  <c r="O404" i="10"/>
  <c r="P404" i="10"/>
  <c r="Q404" i="10"/>
  <c r="R404" i="10"/>
  <c r="S404" i="10"/>
  <c r="T404" i="10"/>
  <c r="U404" i="10"/>
  <c r="V404" i="10"/>
  <c r="W404" i="10"/>
  <c r="X404" i="10"/>
  <c r="Y404" i="10"/>
  <c r="Z404" i="10"/>
  <c r="AA404" i="10"/>
  <c r="AB404" i="10"/>
  <c r="AC404" i="10"/>
  <c r="AD404" i="10"/>
  <c r="AE404" i="10"/>
  <c r="L405" i="10"/>
  <c r="M405" i="10"/>
  <c r="N405" i="10"/>
  <c r="O405" i="10"/>
  <c r="P405" i="10"/>
  <c r="Q405" i="10"/>
  <c r="R405" i="10"/>
  <c r="S405" i="10"/>
  <c r="T405" i="10"/>
  <c r="U405" i="10"/>
  <c r="V405" i="10"/>
  <c r="W405" i="10"/>
  <c r="X405" i="10"/>
  <c r="Y405" i="10"/>
  <c r="Z405" i="10"/>
  <c r="AA405" i="10"/>
  <c r="AB405" i="10"/>
  <c r="AC405" i="10"/>
  <c r="AD405" i="10"/>
  <c r="AE405" i="10"/>
  <c r="D406" i="10"/>
  <c r="E406" i="10"/>
  <c r="G406" i="10"/>
  <c r="H406" i="10"/>
  <c r="J406" i="10"/>
  <c r="K406" i="10"/>
  <c r="L406" i="10"/>
  <c r="M406" i="10"/>
  <c r="N406" i="10"/>
  <c r="O406" i="10"/>
  <c r="P406" i="10"/>
  <c r="Q406" i="10"/>
  <c r="R406" i="10"/>
  <c r="S406" i="10"/>
  <c r="T406" i="10"/>
  <c r="U406" i="10"/>
  <c r="V406" i="10"/>
  <c r="W406" i="10"/>
  <c r="X406" i="10"/>
  <c r="Y406" i="10"/>
  <c r="Z406" i="10"/>
  <c r="AA406" i="10"/>
  <c r="AB406" i="10"/>
  <c r="AC406" i="10"/>
  <c r="AD406" i="10"/>
  <c r="AE406" i="10"/>
  <c r="D407" i="10"/>
  <c r="E407" i="10"/>
  <c r="G407" i="10"/>
  <c r="H407" i="10"/>
  <c r="AJ407" i="10" s="1"/>
  <c r="J407" i="10"/>
  <c r="K407" i="10"/>
  <c r="L407" i="10"/>
  <c r="M407" i="10"/>
  <c r="N407" i="10"/>
  <c r="O407" i="10"/>
  <c r="P407" i="10"/>
  <c r="Q407" i="10"/>
  <c r="R407" i="10"/>
  <c r="S407" i="10"/>
  <c r="T407" i="10"/>
  <c r="U407" i="10"/>
  <c r="V407" i="10"/>
  <c r="W407" i="10"/>
  <c r="X407" i="10"/>
  <c r="Y407" i="10"/>
  <c r="Z407" i="10"/>
  <c r="AA407" i="10"/>
  <c r="AB407" i="10"/>
  <c r="AC407" i="10"/>
  <c r="AD407" i="10"/>
  <c r="AE407" i="10"/>
  <c r="D408" i="10"/>
  <c r="E408" i="10"/>
  <c r="F408" i="10"/>
  <c r="G408" i="10"/>
  <c r="H408" i="10"/>
  <c r="I408" i="10"/>
  <c r="J408" i="10"/>
  <c r="K408" i="10"/>
  <c r="L408" i="10"/>
  <c r="M408" i="10"/>
  <c r="N408" i="10"/>
  <c r="O408" i="10"/>
  <c r="P408" i="10"/>
  <c r="Q408" i="10"/>
  <c r="R408" i="10"/>
  <c r="S408" i="10"/>
  <c r="T408" i="10"/>
  <c r="U408" i="10"/>
  <c r="V408" i="10"/>
  <c r="W408" i="10"/>
  <c r="X408" i="10"/>
  <c r="Y408" i="10"/>
  <c r="Z408" i="10"/>
  <c r="AA408" i="10"/>
  <c r="AB408" i="10"/>
  <c r="AC408" i="10"/>
  <c r="AD408" i="10"/>
  <c r="AE408" i="10"/>
  <c r="D409" i="10"/>
  <c r="E409" i="10"/>
  <c r="G409" i="10"/>
  <c r="H409" i="10"/>
  <c r="J409" i="10"/>
  <c r="K409" i="10"/>
  <c r="L409" i="10"/>
  <c r="M409" i="10"/>
  <c r="N409" i="10"/>
  <c r="O409" i="10"/>
  <c r="P409" i="10"/>
  <c r="Q409" i="10"/>
  <c r="R409" i="10"/>
  <c r="S409" i="10"/>
  <c r="T409" i="10"/>
  <c r="U409" i="10"/>
  <c r="V409" i="10"/>
  <c r="W409" i="10"/>
  <c r="X409" i="10"/>
  <c r="Y409" i="10"/>
  <c r="Z409" i="10"/>
  <c r="AA409" i="10"/>
  <c r="AB409" i="10"/>
  <c r="AC409" i="10"/>
  <c r="AD409" i="10"/>
  <c r="AE409" i="10"/>
  <c r="L410" i="10"/>
  <c r="M410" i="10"/>
  <c r="N410" i="10"/>
  <c r="O410" i="10"/>
  <c r="P410" i="10"/>
  <c r="Q410" i="10"/>
  <c r="R410" i="10"/>
  <c r="S410" i="10"/>
  <c r="T410" i="10"/>
  <c r="U410" i="10"/>
  <c r="V410" i="10"/>
  <c r="W410" i="10"/>
  <c r="X410" i="10"/>
  <c r="Y410" i="10"/>
  <c r="Z410" i="10"/>
  <c r="AA410" i="10"/>
  <c r="AB410" i="10"/>
  <c r="AC410" i="10"/>
  <c r="AD410" i="10"/>
  <c r="AE410" i="10"/>
  <c r="D411" i="10"/>
  <c r="E411" i="10"/>
  <c r="F411" i="10"/>
  <c r="G411" i="10"/>
  <c r="H411" i="10"/>
  <c r="I411" i="10"/>
  <c r="J411" i="10"/>
  <c r="K411" i="10"/>
  <c r="L411" i="10"/>
  <c r="M411" i="10"/>
  <c r="N411" i="10"/>
  <c r="O411" i="10"/>
  <c r="P411" i="10"/>
  <c r="Q411" i="10"/>
  <c r="R411" i="10"/>
  <c r="S411" i="10"/>
  <c r="T411" i="10"/>
  <c r="U411" i="10"/>
  <c r="V411" i="10"/>
  <c r="W411" i="10"/>
  <c r="X411" i="10"/>
  <c r="Y411" i="10"/>
  <c r="Z411" i="10"/>
  <c r="AA411" i="10"/>
  <c r="AB411" i="10"/>
  <c r="AC411" i="10"/>
  <c r="AD411" i="10"/>
  <c r="AE411" i="10"/>
  <c r="AF411" i="10"/>
  <c r="L412" i="10"/>
  <c r="M412" i="10"/>
  <c r="N412" i="10"/>
  <c r="O412" i="10"/>
  <c r="P412" i="10"/>
  <c r="Q412" i="10"/>
  <c r="R412" i="10"/>
  <c r="S412" i="10"/>
  <c r="T412" i="10"/>
  <c r="U412" i="10"/>
  <c r="V412" i="10"/>
  <c r="W412" i="10"/>
  <c r="X412" i="10"/>
  <c r="Y412" i="10"/>
  <c r="Z412" i="10"/>
  <c r="AA412" i="10"/>
  <c r="AB412" i="10"/>
  <c r="AC412" i="10"/>
  <c r="AD412" i="10"/>
  <c r="AE412" i="10"/>
  <c r="L413" i="10"/>
  <c r="M413" i="10"/>
  <c r="N413" i="10"/>
  <c r="O413" i="10"/>
  <c r="P413" i="10"/>
  <c r="Q413" i="10"/>
  <c r="R413" i="10"/>
  <c r="S413" i="10"/>
  <c r="T413" i="10"/>
  <c r="U413" i="10"/>
  <c r="V413" i="10"/>
  <c r="W413" i="10"/>
  <c r="X413" i="10"/>
  <c r="Y413" i="10"/>
  <c r="Z413" i="10"/>
  <c r="AA413" i="10"/>
  <c r="AB413" i="10"/>
  <c r="AC413" i="10"/>
  <c r="AD413" i="10"/>
  <c r="AE413" i="10"/>
  <c r="F414" i="10"/>
  <c r="I414" i="10"/>
  <c r="L414" i="10"/>
  <c r="M414" i="10"/>
  <c r="N414" i="10"/>
  <c r="O414" i="10"/>
  <c r="P414" i="10"/>
  <c r="Q414" i="10"/>
  <c r="R414" i="10"/>
  <c r="S414" i="10"/>
  <c r="T414" i="10"/>
  <c r="U414" i="10"/>
  <c r="V414" i="10"/>
  <c r="W414" i="10"/>
  <c r="X414" i="10"/>
  <c r="Y414" i="10"/>
  <c r="Z414" i="10"/>
  <c r="AA414" i="10"/>
  <c r="AB414" i="10"/>
  <c r="AC414" i="10"/>
  <c r="AD414" i="10"/>
  <c r="AE414" i="10"/>
  <c r="D415" i="10"/>
  <c r="E415" i="10"/>
  <c r="G415" i="10"/>
  <c r="H415" i="10"/>
  <c r="J415" i="10"/>
  <c r="K415" i="10"/>
  <c r="L415" i="10"/>
  <c r="M415" i="10"/>
  <c r="N415" i="10"/>
  <c r="O415" i="10"/>
  <c r="P415" i="10"/>
  <c r="Q415" i="10"/>
  <c r="R415" i="10"/>
  <c r="S415" i="10"/>
  <c r="T415" i="10"/>
  <c r="U415" i="10"/>
  <c r="V415" i="10"/>
  <c r="W415" i="10"/>
  <c r="X415" i="10"/>
  <c r="Y415" i="10"/>
  <c r="Z415" i="10"/>
  <c r="AA415" i="10"/>
  <c r="AB415" i="10"/>
  <c r="AC415" i="10"/>
  <c r="AD415" i="10"/>
  <c r="AE415" i="10"/>
  <c r="D416" i="10"/>
  <c r="E416" i="10"/>
  <c r="G416" i="10"/>
  <c r="H416" i="10"/>
  <c r="J416" i="10"/>
  <c r="K416" i="10"/>
  <c r="L416" i="10"/>
  <c r="M416" i="10"/>
  <c r="N416" i="10"/>
  <c r="O416" i="10"/>
  <c r="P416" i="10"/>
  <c r="Q416" i="10"/>
  <c r="R416" i="10"/>
  <c r="S416" i="10"/>
  <c r="T416" i="10"/>
  <c r="U416" i="10"/>
  <c r="V416" i="10"/>
  <c r="W416" i="10"/>
  <c r="X416" i="10"/>
  <c r="Y416" i="10"/>
  <c r="Z416" i="10"/>
  <c r="AA416" i="10"/>
  <c r="AB416" i="10"/>
  <c r="AC416" i="10"/>
  <c r="AD416" i="10"/>
  <c r="AE416" i="10"/>
  <c r="D417" i="10"/>
  <c r="E417" i="10"/>
  <c r="G417" i="10"/>
  <c r="H417" i="10"/>
  <c r="J417" i="10"/>
  <c r="K417" i="10"/>
  <c r="L417" i="10"/>
  <c r="M417" i="10"/>
  <c r="N417" i="10"/>
  <c r="O417" i="10"/>
  <c r="P417" i="10"/>
  <c r="Q417" i="10"/>
  <c r="R417" i="10"/>
  <c r="S417" i="10"/>
  <c r="T417" i="10"/>
  <c r="U417" i="10"/>
  <c r="V417" i="10"/>
  <c r="W417" i="10"/>
  <c r="X417" i="10"/>
  <c r="Y417" i="10"/>
  <c r="Z417" i="10"/>
  <c r="AA417" i="10"/>
  <c r="AB417" i="10"/>
  <c r="AC417" i="10"/>
  <c r="AD417" i="10"/>
  <c r="AE417" i="10"/>
  <c r="D418" i="10"/>
  <c r="E418" i="10"/>
  <c r="G418" i="10"/>
  <c r="H418" i="10"/>
  <c r="J418" i="10"/>
  <c r="K418" i="10"/>
  <c r="L418" i="10"/>
  <c r="M418" i="10"/>
  <c r="N418" i="10"/>
  <c r="O418" i="10"/>
  <c r="P418" i="10"/>
  <c r="Q418" i="10"/>
  <c r="R418" i="10"/>
  <c r="S418" i="10"/>
  <c r="T418" i="10"/>
  <c r="U418" i="10"/>
  <c r="V418" i="10"/>
  <c r="W418" i="10"/>
  <c r="X418" i="10"/>
  <c r="Y418" i="10"/>
  <c r="Z418" i="10"/>
  <c r="AA418" i="10"/>
  <c r="AB418" i="10"/>
  <c r="AC418" i="10"/>
  <c r="AD418" i="10"/>
  <c r="AE418" i="10"/>
  <c r="D419" i="10"/>
  <c r="E419" i="10"/>
  <c r="G419" i="10"/>
  <c r="H419" i="10"/>
  <c r="J419" i="10"/>
  <c r="K419" i="10"/>
  <c r="L419" i="10"/>
  <c r="M419" i="10"/>
  <c r="N419" i="10"/>
  <c r="O419" i="10"/>
  <c r="P419" i="10"/>
  <c r="Q419" i="10"/>
  <c r="R419" i="10"/>
  <c r="S419" i="10"/>
  <c r="T419" i="10"/>
  <c r="U419" i="10"/>
  <c r="V419" i="10"/>
  <c r="W419" i="10"/>
  <c r="X419" i="10"/>
  <c r="Y419" i="10"/>
  <c r="Z419" i="10"/>
  <c r="AA419" i="10"/>
  <c r="AB419" i="10"/>
  <c r="AC419" i="10"/>
  <c r="AD419" i="10"/>
  <c r="AE419" i="10"/>
  <c r="D420" i="10"/>
  <c r="E420" i="10"/>
  <c r="G420" i="10"/>
  <c r="H420" i="10"/>
  <c r="J420" i="10"/>
  <c r="K420" i="10"/>
  <c r="L420" i="10"/>
  <c r="M420" i="10"/>
  <c r="N420" i="10"/>
  <c r="O420" i="10"/>
  <c r="P420" i="10"/>
  <c r="Q420" i="10"/>
  <c r="R420" i="10"/>
  <c r="S420" i="10"/>
  <c r="T420" i="10"/>
  <c r="U420" i="10"/>
  <c r="V420" i="10"/>
  <c r="W420" i="10"/>
  <c r="X420" i="10"/>
  <c r="Y420" i="10"/>
  <c r="Z420" i="10"/>
  <c r="AA420" i="10"/>
  <c r="AB420" i="10"/>
  <c r="AC420" i="10"/>
  <c r="AD420" i="10"/>
  <c r="AE420" i="10"/>
  <c r="D421" i="10"/>
  <c r="E421" i="10"/>
  <c r="G421" i="10"/>
  <c r="H421" i="10"/>
  <c r="J421" i="10"/>
  <c r="K421" i="10"/>
  <c r="L421" i="10"/>
  <c r="M421" i="10"/>
  <c r="N421" i="10"/>
  <c r="O421" i="10"/>
  <c r="P421" i="10"/>
  <c r="Q421" i="10"/>
  <c r="R421" i="10"/>
  <c r="S421" i="10"/>
  <c r="T421" i="10"/>
  <c r="U421" i="10"/>
  <c r="V421" i="10"/>
  <c r="W421" i="10"/>
  <c r="X421" i="10"/>
  <c r="Y421" i="10"/>
  <c r="Z421" i="10"/>
  <c r="AA421" i="10"/>
  <c r="AB421" i="10"/>
  <c r="AC421" i="10"/>
  <c r="AD421" i="10"/>
  <c r="AE421" i="10"/>
  <c r="D422" i="10"/>
  <c r="E422" i="10"/>
  <c r="G422" i="10"/>
  <c r="H422" i="10"/>
  <c r="J422" i="10"/>
  <c r="K422" i="10"/>
  <c r="L422" i="10"/>
  <c r="M422" i="10"/>
  <c r="N422" i="10"/>
  <c r="O422" i="10"/>
  <c r="P422" i="10"/>
  <c r="Q422" i="10"/>
  <c r="R422" i="10"/>
  <c r="S422" i="10"/>
  <c r="T422" i="10"/>
  <c r="U422" i="10"/>
  <c r="V422" i="10"/>
  <c r="W422" i="10"/>
  <c r="X422" i="10"/>
  <c r="Y422" i="10"/>
  <c r="Z422" i="10"/>
  <c r="AA422" i="10"/>
  <c r="AB422" i="10"/>
  <c r="AC422" i="10"/>
  <c r="AD422" i="10"/>
  <c r="AE422" i="10"/>
  <c r="D423" i="10"/>
  <c r="E423" i="10"/>
  <c r="G423" i="10"/>
  <c r="H423" i="10"/>
  <c r="J423" i="10"/>
  <c r="K423" i="10"/>
  <c r="L423" i="10"/>
  <c r="M423" i="10"/>
  <c r="N423" i="10"/>
  <c r="O423" i="10"/>
  <c r="P423" i="10"/>
  <c r="Q423" i="10"/>
  <c r="R423" i="10"/>
  <c r="S423" i="10"/>
  <c r="T423" i="10"/>
  <c r="U423" i="10"/>
  <c r="V423" i="10"/>
  <c r="W423" i="10"/>
  <c r="X423" i="10"/>
  <c r="Y423" i="10"/>
  <c r="Z423" i="10"/>
  <c r="AA423" i="10"/>
  <c r="AB423" i="10"/>
  <c r="AC423" i="10"/>
  <c r="AD423" i="10"/>
  <c r="AE423" i="10"/>
  <c r="D424" i="10"/>
  <c r="E424" i="10"/>
  <c r="G424" i="10"/>
  <c r="H424" i="10"/>
  <c r="J424" i="10"/>
  <c r="K424" i="10"/>
  <c r="L424" i="10"/>
  <c r="M424" i="10"/>
  <c r="N424" i="10"/>
  <c r="O424" i="10"/>
  <c r="P424" i="10"/>
  <c r="Q424" i="10"/>
  <c r="R424" i="10"/>
  <c r="S424" i="10"/>
  <c r="T424" i="10"/>
  <c r="U424" i="10"/>
  <c r="V424" i="10"/>
  <c r="W424" i="10"/>
  <c r="X424" i="10"/>
  <c r="Y424" i="10"/>
  <c r="Z424" i="10"/>
  <c r="AA424" i="10"/>
  <c r="AB424" i="10"/>
  <c r="AC424" i="10"/>
  <c r="AD424" i="10"/>
  <c r="AE424" i="10"/>
  <c r="D425" i="10"/>
  <c r="E425" i="10"/>
  <c r="G425" i="10"/>
  <c r="H425" i="10"/>
  <c r="J425" i="10"/>
  <c r="K425" i="10"/>
  <c r="L425" i="10"/>
  <c r="M425" i="10"/>
  <c r="N425" i="10"/>
  <c r="O425" i="10"/>
  <c r="P425" i="10"/>
  <c r="Q425" i="10"/>
  <c r="R425" i="10"/>
  <c r="S425" i="10"/>
  <c r="T425" i="10"/>
  <c r="U425" i="10"/>
  <c r="V425" i="10"/>
  <c r="W425" i="10"/>
  <c r="X425" i="10"/>
  <c r="Y425" i="10"/>
  <c r="Z425" i="10"/>
  <c r="AA425" i="10"/>
  <c r="AB425" i="10"/>
  <c r="AC425" i="10"/>
  <c r="AD425" i="10"/>
  <c r="AE425" i="10"/>
  <c r="L426" i="10"/>
  <c r="M426" i="10"/>
  <c r="N426" i="10"/>
  <c r="O426" i="10"/>
  <c r="P426" i="10"/>
  <c r="Q426" i="10"/>
  <c r="R426" i="10"/>
  <c r="S426" i="10"/>
  <c r="T426" i="10"/>
  <c r="U426" i="10"/>
  <c r="V426" i="10"/>
  <c r="W426" i="10"/>
  <c r="X426" i="10"/>
  <c r="Y426" i="10"/>
  <c r="Z426" i="10"/>
  <c r="AA426" i="10"/>
  <c r="AB426" i="10"/>
  <c r="AC426" i="10"/>
  <c r="AD426" i="10"/>
  <c r="AE426" i="10"/>
  <c r="L427" i="10"/>
  <c r="M427" i="10"/>
  <c r="N427" i="10"/>
  <c r="O427" i="10"/>
  <c r="P427" i="10"/>
  <c r="Q427" i="10"/>
  <c r="R427" i="10"/>
  <c r="S427" i="10"/>
  <c r="T427" i="10"/>
  <c r="U427" i="10"/>
  <c r="V427" i="10"/>
  <c r="W427" i="10"/>
  <c r="X427" i="10"/>
  <c r="Y427" i="10"/>
  <c r="Z427" i="10"/>
  <c r="AA427" i="10"/>
  <c r="AB427" i="10"/>
  <c r="AC427" i="10"/>
  <c r="AD427" i="10"/>
  <c r="AE427" i="10"/>
  <c r="D428" i="10"/>
  <c r="E428" i="10"/>
  <c r="G428" i="10"/>
  <c r="H428" i="10"/>
  <c r="J428" i="10"/>
  <c r="K428" i="10"/>
  <c r="L428" i="10"/>
  <c r="M428" i="10"/>
  <c r="N428" i="10"/>
  <c r="O428" i="10"/>
  <c r="P428" i="10"/>
  <c r="Q428" i="10"/>
  <c r="R428" i="10"/>
  <c r="S428" i="10"/>
  <c r="T428" i="10"/>
  <c r="U428" i="10"/>
  <c r="V428" i="10"/>
  <c r="W428" i="10"/>
  <c r="X428" i="10"/>
  <c r="Y428" i="10"/>
  <c r="Z428" i="10"/>
  <c r="AA428" i="10"/>
  <c r="AB428" i="10"/>
  <c r="AC428" i="10"/>
  <c r="AD428" i="10"/>
  <c r="AE428" i="10"/>
  <c r="D429" i="10"/>
  <c r="E429" i="10"/>
  <c r="G429" i="10"/>
  <c r="H429" i="10"/>
  <c r="J429" i="10"/>
  <c r="K429" i="10"/>
  <c r="L429" i="10"/>
  <c r="M429" i="10"/>
  <c r="N429" i="10"/>
  <c r="O429" i="10"/>
  <c r="P429" i="10"/>
  <c r="Q429" i="10"/>
  <c r="R429" i="10"/>
  <c r="S429" i="10"/>
  <c r="T429" i="10"/>
  <c r="U429" i="10"/>
  <c r="V429" i="10"/>
  <c r="W429" i="10"/>
  <c r="X429" i="10"/>
  <c r="Y429" i="10"/>
  <c r="Z429" i="10"/>
  <c r="AA429" i="10"/>
  <c r="AB429" i="10"/>
  <c r="AC429" i="10"/>
  <c r="AD429" i="10"/>
  <c r="AE429" i="10"/>
  <c r="D430" i="10"/>
  <c r="E430" i="10"/>
  <c r="G430" i="10"/>
  <c r="H430" i="10"/>
  <c r="J430" i="10"/>
  <c r="K430" i="10"/>
  <c r="L430" i="10"/>
  <c r="M430" i="10"/>
  <c r="N430" i="10"/>
  <c r="O430" i="10"/>
  <c r="P430" i="10"/>
  <c r="Q430" i="10"/>
  <c r="R430" i="10"/>
  <c r="S430" i="10"/>
  <c r="T430" i="10"/>
  <c r="U430" i="10"/>
  <c r="V430" i="10"/>
  <c r="W430" i="10"/>
  <c r="X430" i="10"/>
  <c r="Y430" i="10"/>
  <c r="Z430" i="10"/>
  <c r="AA430" i="10"/>
  <c r="AB430" i="10"/>
  <c r="AC430" i="10"/>
  <c r="AD430" i="10"/>
  <c r="AE430" i="10"/>
  <c r="D431" i="10"/>
  <c r="E431" i="10"/>
  <c r="G431" i="10"/>
  <c r="H431" i="10"/>
  <c r="J431" i="10"/>
  <c r="K431" i="10"/>
  <c r="L431" i="10"/>
  <c r="M431" i="10"/>
  <c r="N431" i="10"/>
  <c r="O431" i="10"/>
  <c r="P431" i="10"/>
  <c r="Q431" i="10"/>
  <c r="R431" i="10"/>
  <c r="S431" i="10"/>
  <c r="T431" i="10"/>
  <c r="U431" i="10"/>
  <c r="V431" i="10"/>
  <c r="W431" i="10"/>
  <c r="X431" i="10"/>
  <c r="Y431" i="10"/>
  <c r="Z431" i="10"/>
  <c r="AA431" i="10"/>
  <c r="AB431" i="10"/>
  <c r="AC431" i="10"/>
  <c r="AD431" i="10"/>
  <c r="AE431" i="10"/>
  <c r="D432" i="10"/>
  <c r="E432" i="10"/>
  <c r="G432" i="10"/>
  <c r="H432" i="10"/>
  <c r="J432" i="10"/>
  <c r="K432" i="10"/>
  <c r="L432" i="10"/>
  <c r="M432" i="10"/>
  <c r="N432" i="10"/>
  <c r="O432" i="10"/>
  <c r="P432" i="10"/>
  <c r="Q432" i="10"/>
  <c r="R432" i="10"/>
  <c r="S432" i="10"/>
  <c r="T432" i="10"/>
  <c r="U432" i="10"/>
  <c r="V432" i="10"/>
  <c r="W432" i="10"/>
  <c r="X432" i="10"/>
  <c r="Y432" i="10"/>
  <c r="Z432" i="10"/>
  <c r="AA432" i="10"/>
  <c r="AB432" i="10"/>
  <c r="AC432" i="10"/>
  <c r="AD432" i="10"/>
  <c r="AE432" i="10"/>
  <c r="D433" i="10"/>
  <c r="E433" i="10"/>
  <c r="G433" i="10"/>
  <c r="H433" i="10"/>
  <c r="J433" i="10"/>
  <c r="K433" i="10"/>
  <c r="L433" i="10"/>
  <c r="M433" i="10"/>
  <c r="N433" i="10"/>
  <c r="O433" i="10"/>
  <c r="P433" i="10"/>
  <c r="Q433" i="10"/>
  <c r="R433" i="10"/>
  <c r="S433" i="10"/>
  <c r="T433" i="10"/>
  <c r="U433" i="10"/>
  <c r="V433" i="10"/>
  <c r="W433" i="10"/>
  <c r="X433" i="10"/>
  <c r="Y433" i="10"/>
  <c r="Z433" i="10"/>
  <c r="AA433" i="10"/>
  <c r="AB433" i="10"/>
  <c r="AC433" i="10"/>
  <c r="AD433" i="10"/>
  <c r="AE433" i="10"/>
  <c r="D434" i="10"/>
  <c r="E434" i="10"/>
  <c r="G434" i="10"/>
  <c r="H434" i="10"/>
  <c r="J434" i="10"/>
  <c r="K434" i="10"/>
  <c r="L434" i="10"/>
  <c r="M434" i="10"/>
  <c r="N434" i="10"/>
  <c r="O434" i="10"/>
  <c r="P434" i="10"/>
  <c r="Q434" i="10"/>
  <c r="R434" i="10"/>
  <c r="S434" i="10"/>
  <c r="T434" i="10"/>
  <c r="U434" i="10"/>
  <c r="V434" i="10"/>
  <c r="W434" i="10"/>
  <c r="X434" i="10"/>
  <c r="Y434" i="10"/>
  <c r="Z434" i="10"/>
  <c r="AA434" i="10"/>
  <c r="AB434" i="10"/>
  <c r="AC434" i="10"/>
  <c r="AD434" i="10"/>
  <c r="AE434" i="10"/>
  <c r="D435" i="10"/>
  <c r="E435" i="10"/>
  <c r="G435" i="10"/>
  <c r="H435" i="10"/>
  <c r="J435" i="10"/>
  <c r="K435" i="10"/>
  <c r="L435" i="10"/>
  <c r="M435" i="10"/>
  <c r="N435" i="10"/>
  <c r="O435" i="10"/>
  <c r="P435" i="10"/>
  <c r="Q435" i="10"/>
  <c r="R435" i="10"/>
  <c r="S435" i="10"/>
  <c r="T435" i="10"/>
  <c r="U435" i="10"/>
  <c r="V435" i="10"/>
  <c r="W435" i="10"/>
  <c r="X435" i="10"/>
  <c r="Y435" i="10"/>
  <c r="Z435" i="10"/>
  <c r="AA435" i="10"/>
  <c r="AB435" i="10"/>
  <c r="AC435" i="10"/>
  <c r="AD435" i="10"/>
  <c r="AE435" i="10"/>
  <c r="L436" i="10"/>
  <c r="M436" i="10"/>
  <c r="N436" i="10"/>
  <c r="O436" i="10"/>
  <c r="P436" i="10"/>
  <c r="Q436" i="10"/>
  <c r="R436" i="10"/>
  <c r="S436" i="10"/>
  <c r="T436" i="10"/>
  <c r="U436" i="10"/>
  <c r="V436" i="10"/>
  <c r="W436" i="10"/>
  <c r="X436" i="10"/>
  <c r="Y436" i="10"/>
  <c r="Z436" i="10"/>
  <c r="AA436" i="10"/>
  <c r="AB436" i="10"/>
  <c r="AC436" i="10"/>
  <c r="AD436" i="10"/>
  <c r="AE436" i="10"/>
  <c r="D437" i="10"/>
  <c r="E437" i="10"/>
  <c r="G437" i="10"/>
  <c r="H437" i="10"/>
  <c r="J437" i="10"/>
  <c r="K437" i="10"/>
  <c r="L437" i="10"/>
  <c r="M437" i="10"/>
  <c r="N437" i="10"/>
  <c r="O437" i="10"/>
  <c r="P437" i="10"/>
  <c r="Q437" i="10"/>
  <c r="R437" i="10"/>
  <c r="S437" i="10"/>
  <c r="T437" i="10"/>
  <c r="U437" i="10"/>
  <c r="V437" i="10"/>
  <c r="W437" i="10"/>
  <c r="X437" i="10"/>
  <c r="Y437" i="10"/>
  <c r="Z437" i="10"/>
  <c r="AA437" i="10"/>
  <c r="AB437" i="10"/>
  <c r="AC437" i="10"/>
  <c r="AD437" i="10"/>
  <c r="AE437" i="10"/>
  <c r="D438" i="10"/>
  <c r="E438" i="10"/>
  <c r="G438" i="10"/>
  <c r="H438" i="10"/>
  <c r="J438" i="10"/>
  <c r="K438" i="10"/>
  <c r="L438" i="10"/>
  <c r="M438" i="10"/>
  <c r="N438" i="10"/>
  <c r="O438" i="10"/>
  <c r="P438" i="10"/>
  <c r="Q438" i="10"/>
  <c r="R438" i="10"/>
  <c r="S438" i="10"/>
  <c r="T438" i="10"/>
  <c r="U438" i="10"/>
  <c r="V438" i="10"/>
  <c r="W438" i="10"/>
  <c r="X438" i="10"/>
  <c r="Y438" i="10"/>
  <c r="Z438" i="10"/>
  <c r="AA438" i="10"/>
  <c r="AB438" i="10"/>
  <c r="AC438" i="10"/>
  <c r="AD438" i="10"/>
  <c r="AE438" i="10"/>
  <c r="D439" i="10"/>
  <c r="E439" i="10"/>
  <c r="G439" i="10"/>
  <c r="H439" i="10"/>
  <c r="J439" i="10"/>
  <c r="K439" i="10"/>
  <c r="L439" i="10"/>
  <c r="M439" i="10"/>
  <c r="N439" i="10"/>
  <c r="O439" i="10"/>
  <c r="P439" i="10"/>
  <c r="Q439" i="10"/>
  <c r="R439" i="10"/>
  <c r="S439" i="10"/>
  <c r="T439" i="10"/>
  <c r="U439" i="10"/>
  <c r="V439" i="10"/>
  <c r="W439" i="10"/>
  <c r="X439" i="10"/>
  <c r="Y439" i="10"/>
  <c r="Z439" i="10"/>
  <c r="AA439" i="10"/>
  <c r="AB439" i="10"/>
  <c r="AC439" i="10"/>
  <c r="AD439" i="10"/>
  <c r="AE439" i="10"/>
  <c r="D440" i="10"/>
  <c r="E440" i="10"/>
  <c r="G440" i="10"/>
  <c r="H440" i="10"/>
  <c r="J440" i="10"/>
  <c r="K440" i="10"/>
  <c r="L440" i="10"/>
  <c r="M440" i="10"/>
  <c r="N440" i="10"/>
  <c r="O440" i="10"/>
  <c r="P440" i="10"/>
  <c r="Q440" i="10"/>
  <c r="R440" i="10"/>
  <c r="S440" i="10"/>
  <c r="T440" i="10"/>
  <c r="U440" i="10"/>
  <c r="V440" i="10"/>
  <c r="W440" i="10"/>
  <c r="X440" i="10"/>
  <c r="Y440" i="10"/>
  <c r="Z440" i="10"/>
  <c r="AA440" i="10"/>
  <c r="AB440" i="10"/>
  <c r="AC440" i="10"/>
  <c r="AD440" i="10"/>
  <c r="AE440" i="10"/>
  <c r="D441" i="10"/>
  <c r="E441" i="10"/>
  <c r="G441" i="10"/>
  <c r="H441" i="10"/>
  <c r="J441" i="10"/>
  <c r="K441" i="10"/>
  <c r="L441" i="10"/>
  <c r="M441" i="10"/>
  <c r="N441" i="10"/>
  <c r="O441" i="10"/>
  <c r="P441" i="10"/>
  <c r="Q441" i="10"/>
  <c r="R441" i="10"/>
  <c r="S441" i="10"/>
  <c r="T441" i="10"/>
  <c r="U441" i="10"/>
  <c r="V441" i="10"/>
  <c r="W441" i="10"/>
  <c r="X441" i="10"/>
  <c r="Y441" i="10"/>
  <c r="Z441" i="10"/>
  <c r="AA441" i="10"/>
  <c r="AB441" i="10"/>
  <c r="AC441" i="10"/>
  <c r="AD441" i="10"/>
  <c r="AE441" i="10"/>
  <c r="D442" i="10"/>
  <c r="E442" i="10"/>
  <c r="G442" i="10"/>
  <c r="H442" i="10"/>
  <c r="J442" i="10"/>
  <c r="K442" i="10"/>
  <c r="L442" i="10"/>
  <c r="M442" i="10"/>
  <c r="N442" i="10"/>
  <c r="O442" i="10"/>
  <c r="P442" i="10"/>
  <c r="Q442" i="10"/>
  <c r="R442" i="10"/>
  <c r="S442" i="10"/>
  <c r="T442" i="10"/>
  <c r="U442" i="10"/>
  <c r="V442" i="10"/>
  <c r="W442" i="10"/>
  <c r="X442" i="10"/>
  <c r="Y442" i="10"/>
  <c r="Z442" i="10"/>
  <c r="AA442" i="10"/>
  <c r="AB442" i="10"/>
  <c r="AC442" i="10"/>
  <c r="AD442" i="10"/>
  <c r="AE442" i="10"/>
  <c r="D443" i="10"/>
  <c r="E443" i="10"/>
  <c r="G443" i="10"/>
  <c r="H443" i="10"/>
  <c r="J443" i="10"/>
  <c r="K443" i="10"/>
  <c r="L443" i="10"/>
  <c r="M443" i="10"/>
  <c r="N443" i="10"/>
  <c r="O443" i="10"/>
  <c r="P443" i="10"/>
  <c r="Q443" i="10"/>
  <c r="R443" i="10"/>
  <c r="S443" i="10"/>
  <c r="T443" i="10"/>
  <c r="U443" i="10"/>
  <c r="V443" i="10"/>
  <c r="W443" i="10"/>
  <c r="X443" i="10"/>
  <c r="Y443" i="10"/>
  <c r="Z443" i="10"/>
  <c r="AA443" i="10"/>
  <c r="AB443" i="10"/>
  <c r="AC443" i="10"/>
  <c r="AD443" i="10"/>
  <c r="AE443" i="10"/>
  <c r="L444" i="10"/>
  <c r="M444" i="10"/>
  <c r="N444" i="10"/>
  <c r="O444" i="10"/>
  <c r="P444" i="10"/>
  <c r="Q444" i="10"/>
  <c r="R444" i="10"/>
  <c r="S444" i="10"/>
  <c r="T444" i="10"/>
  <c r="U444" i="10"/>
  <c r="V444" i="10"/>
  <c r="W444" i="10"/>
  <c r="X444" i="10"/>
  <c r="Y444" i="10"/>
  <c r="Z444" i="10"/>
  <c r="AA444" i="10"/>
  <c r="AB444" i="10"/>
  <c r="AC444" i="10"/>
  <c r="AD444" i="10"/>
  <c r="AE444" i="10"/>
  <c r="D445" i="10"/>
  <c r="E445" i="10"/>
  <c r="F445" i="10"/>
  <c r="G445" i="10"/>
  <c r="H445" i="10"/>
  <c r="I445" i="10"/>
  <c r="J445" i="10"/>
  <c r="K445" i="10"/>
  <c r="L445" i="10"/>
  <c r="M445" i="10"/>
  <c r="N445" i="10"/>
  <c r="O445" i="10"/>
  <c r="P445" i="10"/>
  <c r="Q445" i="10"/>
  <c r="R445" i="10"/>
  <c r="S445" i="10"/>
  <c r="T445" i="10"/>
  <c r="U445" i="10"/>
  <c r="V445" i="10"/>
  <c r="W445" i="10"/>
  <c r="X445" i="10"/>
  <c r="Y445" i="10"/>
  <c r="Z445" i="10"/>
  <c r="AA445" i="10"/>
  <c r="AB445" i="10"/>
  <c r="AC445" i="10"/>
  <c r="AD445" i="10"/>
  <c r="AE445" i="10"/>
  <c r="D446" i="10"/>
  <c r="E446" i="10"/>
  <c r="F446" i="10"/>
  <c r="G446" i="10"/>
  <c r="H446" i="10"/>
  <c r="I446" i="10"/>
  <c r="J446" i="10"/>
  <c r="K446" i="10"/>
  <c r="L446" i="10"/>
  <c r="M446" i="10"/>
  <c r="N446" i="10"/>
  <c r="O446" i="10"/>
  <c r="P446" i="10"/>
  <c r="Q446" i="10"/>
  <c r="R446" i="10"/>
  <c r="S446" i="10"/>
  <c r="T446" i="10"/>
  <c r="U446" i="10"/>
  <c r="V446" i="10"/>
  <c r="W446" i="10"/>
  <c r="X446" i="10"/>
  <c r="Y446" i="10"/>
  <c r="Z446" i="10"/>
  <c r="AA446" i="10"/>
  <c r="AB446" i="10"/>
  <c r="AC446" i="10"/>
  <c r="AD446" i="10"/>
  <c r="AE446" i="10"/>
  <c r="D447" i="10"/>
  <c r="E447" i="10"/>
  <c r="F447" i="10"/>
  <c r="G447" i="10"/>
  <c r="H447" i="10"/>
  <c r="I447" i="10"/>
  <c r="J447" i="10"/>
  <c r="K447" i="10"/>
  <c r="L447" i="10"/>
  <c r="M447" i="10"/>
  <c r="N447" i="10"/>
  <c r="O447" i="10"/>
  <c r="P447" i="10"/>
  <c r="Q447" i="10"/>
  <c r="R447" i="10"/>
  <c r="S447" i="10"/>
  <c r="T447" i="10"/>
  <c r="U447" i="10"/>
  <c r="V447" i="10"/>
  <c r="W447" i="10"/>
  <c r="X447" i="10"/>
  <c r="Y447" i="10"/>
  <c r="Z447" i="10"/>
  <c r="AA447" i="10"/>
  <c r="AB447" i="10"/>
  <c r="AC447" i="10"/>
  <c r="AD447" i="10"/>
  <c r="AE447" i="10"/>
  <c r="D448" i="10"/>
  <c r="E448" i="10"/>
  <c r="F448" i="10"/>
  <c r="G448" i="10"/>
  <c r="H448" i="10"/>
  <c r="I448" i="10"/>
  <c r="J448" i="10"/>
  <c r="K448" i="10"/>
  <c r="L448" i="10"/>
  <c r="M448" i="10"/>
  <c r="N448" i="10"/>
  <c r="O448" i="10"/>
  <c r="P448" i="10"/>
  <c r="Q448" i="10"/>
  <c r="R448" i="10"/>
  <c r="S448" i="10"/>
  <c r="T448" i="10"/>
  <c r="U448" i="10"/>
  <c r="V448" i="10"/>
  <c r="W448" i="10"/>
  <c r="X448" i="10"/>
  <c r="Y448" i="10"/>
  <c r="Z448" i="10"/>
  <c r="AA448" i="10"/>
  <c r="AB448" i="10"/>
  <c r="AC448" i="10"/>
  <c r="AD448" i="10"/>
  <c r="AE448" i="10"/>
  <c r="D449" i="10"/>
  <c r="E449" i="10"/>
  <c r="G449" i="10"/>
  <c r="H449" i="10"/>
  <c r="J449" i="10"/>
  <c r="K449" i="10"/>
  <c r="L449" i="10"/>
  <c r="M449" i="10"/>
  <c r="N449" i="10"/>
  <c r="O449" i="10"/>
  <c r="P449" i="10"/>
  <c r="Q449" i="10"/>
  <c r="R449" i="10"/>
  <c r="S449" i="10"/>
  <c r="T449" i="10"/>
  <c r="U449" i="10"/>
  <c r="V449" i="10"/>
  <c r="W449" i="10"/>
  <c r="X449" i="10"/>
  <c r="Y449" i="10"/>
  <c r="Z449" i="10"/>
  <c r="AA449" i="10"/>
  <c r="AB449" i="10"/>
  <c r="AC449" i="10"/>
  <c r="AD449" i="10"/>
  <c r="AE449" i="10"/>
  <c r="D450" i="10"/>
  <c r="E450" i="10"/>
  <c r="G450" i="10"/>
  <c r="H450" i="10"/>
  <c r="J450" i="10"/>
  <c r="K450" i="10"/>
  <c r="L450" i="10"/>
  <c r="M450" i="10"/>
  <c r="N450" i="10"/>
  <c r="O450" i="10"/>
  <c r="P450" i="10"/>
  <c r="Q450" i="10"/>
  <c r="R450" i="10"/>
  <c r="S450" i="10"/>
  <c r="T450" i="10"/>
  <c r="U450" i="10"/>
  <c r="V450" i="10"/>
  <c r="W450" i="10"/>
  <c r="X450" i="10"/>
  <c r="Y450" i="10"/>
  <c r="Z450" i="10"/>
  <c r="AA450" i="10"/>
  <c r="AB450" i="10"/>
  <c r="AC450" i="10"/>
  <c r="AD450" i="10"/>
  <c r="AE450" i="10"/>
  <c r="L451" i="10"/>
  <c r="M451" i="10"/>
  <c r="N451" i="10"/>
  <c r="O451" i="10"/>
  <c r="P451" i="10"/>
  <c r="Q451" i="10"/>
  <c r="R451" i="10"/>
  <c r="S451" i="10"/>
  <c r="T451" i="10"/>
  <c r="U451" i="10"/>
  <c r="V451" i="10"/>
  <c r="W451" i="10"/>
  <c r="X451" i="10"/>
  <c r="Y451" i="10"/>
  <c r="Z451" i="10"/>
  <c r="AA451" i="10"/>
  <c r="AB451" i="10"/>
  <c r="AC451" i="10"/>
  <c r="AD451" i="10"/>
  <c r="AE451" i="10"/>
  <c r="D452" i="10"/>
  <c r="E452" i="10"/>
  <c r="G452" i="10"/>
  <c r="H452" i="10"/>
  <c r="J452" i="10"/>
  <c r="K452" i="10"/>
  <c r="L452" i="10"/>
  <c r="M452" i="10"/>
  <c r="N452" i="10"/>
  <c r="O452" i="10"/>
  <c r="P452" i="10"/>
  <c r="Q452" i="10"/>
  <c r="R452" i="10"/>
  <c r="S452" i="10"/>
  <c r="T452" i="10"/>
  <c r="U452" i="10"/>
  <c r="V452" i="10"/>
  <c r="W452" i="10"/>
  <c r="X452" i="10"/>
  <c r="Y452" i="10"/>
  <c r="Z452" i="10"/>
  <c r="AA452" i="10"/>
  <c r="AB452" i="10"/>
  <c r="AC452" i="10"/>
  <c r="AD452" i="10"/>
  <c r="AE452" i="10"/>
  <c r="D453" i="10"/>
  <c r="E453" i="10"/>
  <c r="G453" i="10"/>
  <c r="H453" i="10"/>
  <c r="J453" i="10"/>
  <c r="K453" i="10"/>
  <c r="L453" i="10"/>
  <c r="M453" i="10"/>
  <c r="N453" i="10"/>
  <c r="O453" i="10"/>
  <c r="P453" i="10"/>
  <c r="Q453" i="10"/>
  <c r="R453" i="10"/>
  <c r="S453" i="10"/>
  <c r="T453" i="10"/>
  <c r="U453" i="10"/>
  <c r="V453" i="10"/>
  <c r="W453" i="10"/>
  <c r="X453" i="10"/>
  <c r="Y453" i="10"/>
  <c r="Z453" i="10"/>
  <c r="AA453" i="10"/>
  <c r="AB453" i="10"/>
  <c r="AC453" i="10"/>
  <c r="AD453" i="10"/>
  <c r="AE453" i="10"/>
  <c r="D454" i="10"/>
  <c r="E454" i="10"/>
  <c r="G454" i="10"/>
  <c r="H454" i="10"/>
  <c r="J454" i="10"/>
  <c r="K454" i="10"/>
  <c r="L454" i="10"/>
  <c r="M454" i="10"/>
  <c r="N454" i="10"/>
  <c r="O454" i="10"/>
  <c r="P454" i="10"/>
  <c r="Q454" i="10"/>
  <c r="R454" i="10"/>
  <c r="S454" i="10"/>
  <c r="T454" i="10"/>
  <c r="U454" i="10"/>
  <c r="V454" i="10"/>
  <c r="W454" i="10"/>
  <c r="X454" i="10"/>
  <c r="Y454" i="10"/>
  <c r="Z454" i="10"/>
  <c r="AA454" i="10"/>
  <c r="AB454" i="10"/>
  <c r="AC454" i="10"/>
  <c r="AD454" i="10"/>
  <c r="AE454" i="10"/>
  <c r="D455" i="10"/>
  <c r="E455" i="10"/>
  <c r="G455" i="10"/>
  <c r="H455" i="10"/>
  <c r="J455" i="10"/>
  <c r="K455" i="10"/>
  <c r="L455" i="10"/>
  <c r="M455" i="10"/>
  <c r="N455" i="10"/>
  <c r="O455" i="10"/>
  <c r="P455" i="10"/>
  <c r="Q455" i="10"/>
  <c r="R455" i="10"/>
  <c r="S455" i="10"/>
  <c r="T455" i="10"/>
  <c r="U455" i="10"/>
  <c r="V455" i="10"/>
  <c r="W455" i="10"/>
  <c r="X455" i="10"/>
  <c r="Y455" i="10"/>
  <c r="Z455" i="10"/>
  <c r="AA455" i="10"/>
  <c r="AB455" i="10"/>
  <c r="AC455" i="10"/>
  <c r="AD455" i="10"/>
  <c r="AE455" i="10"/>
  <c r="L456" i="10"/>
  <c r="M456" i="10"/>
  <c r="N456" i="10"/>
  <c r="O456" i="10"/>
  <c r="P456" i="10"/>
  <c r="Q456" i="10"/>
  <c r="R456" i="10"/>
  <c r="S456" i="10"/>
  <c r="T456" i="10"/>
  <c r="U456" i="10"/>
  <c r="V456" i="10"/>
  <c r="W456" i="10"/>
  <c r="X456" i="10"/>
  <c r="Y456" i="10"/>
  <c r="Z456" i="10"/>
  <c r="AA456" i="10"/>
  <c r="AB456" i="10"/>
  <c r="AC456" i="10"/>
  <c r="AD456" i="10"/>
  <c r="AE456" i="10"/>
  <c r="D457" i="10"/>
  <c r="E457" i="10"/>
  <c r="F457" i="10"/>
  <c r="G457" i="10"/>
  <c r="H457" i="10"/>
  <c r="I457" i="10"/>
  <c r="J457" i="10"/>
  <c r="K457" i="10"/>
  <c r="L457" i="10"/>
  <c r="M457" i="10"/>
  <c r="N457" i="10"/>
  <c r="O457" i="10"/>
  <c r="P457" i="10"/>
  <c r="Q457" i="10"/>
  <c r="R457" i="10"/>
  <c r="S457" i="10"/>
  <c r="T457" i="10"/>
  <c r="U457" i="10"/>
  <c r="V457" i="10"/>
  <c r="W457" i="10"/>
  <c r="X457" i="10"/>
  <c r="Y457" i="10"/>
  <c r="Z457" i="10"/>
  <c r="AA457" i="10"/>
  <c r="AB457" i="10"/>
  <c r="AC457" i="10"/>
  <c r="AD457" i="10"/>
  <c r="AE457" i="10"/>
  <c r="AF457" i="10"/>
  <c r="L458" i="10"/>
  <c r="M458" i="10"/>
  <c r="N458" i="10"/>
  <c r="O458" i="10"/>
  <c r="P458" i="10"/>
  <c r="Q458" i="10"/>
  <c r="R458" i="10"/>
  <c r="S458" i="10"/>
  <c r="T458" i="10"/>
  <c r="U458" i="10"/>
  <c r="V458" i="10"/>
  <c r="W458" i="10"/>
  <c r="X458" i="10"/>
  <c r="Y458" i="10"/>
  <c r="Z458" i="10"/>
  <c r="AA458" i="10"/>
  <c r="AB458" i="10"/>
  <c r="AC458" i="10"/>
  <c r="AD458" i="10"/>
  <c r="AE458" i="10"/>
  <c r="D459" i="10"/>
  <c r="E459" i="10"/>
  <c r="G459" i="10"/>
  <c r="H459" i="10"/>
  <c r="J459" i="10"/>
  <c r="K459" i="10"/>
  <c r="L459" i="10"/>
  <c r="M459" i="10"/>
  <c r="N459" i="10"/>
  <c r="O459" i="10"/>
  <c r="P459" i="10"/>
  <c r="Q459" i="10"/>
  <c r="R459" i="10"/>
  <c r="S459" i="10"/>
  <c r="T459" i="10"/>
  <c r="U459" i="10"/>
  <c r="V459" i="10"/>
  <c r="W459" i="10"/>
  <c r="X459" i="10"/>
  <c r="Y459" i="10"/>
  <c r="Z459" i="10"/>
  <c r="AA459" i="10"/>
  <c r="AB459" i="10"/>
  <c r="AC459" i="10"/>
  <c r="AD459" i="10"/>
  <c r="AE459" i="10"/>
  <c r="D460" i="10"/>
  <c r="E460" i="10"/>
  <c r="G460" i="10"/>
  <c r="H460" i="10"/>
  <c r="J460" i="10"/>
  <c r="K460" i="10"/>
  <c r="L460" i="10"/>
  <c r="M460" i="10"/>
  <c r="N460" i="10"/>
  <c r="O460" i="10"/>
  <c r="P460" i="10"/>
  <c r="Q460" i="10"/>
  <c r="R460" i="10"/>
  <c r="S460" i="10"/>
  <c r="T460" i="10"/>
  <c r="U460" i="10"/>
  <c r="V460" i="10"/>
  <c r="W460" i="10"/>
  <c r="X460" i="10"/>
  <c r="Y460" i="10"/>
  <c r="Z460" i="10"/>
  <c r="AA460" i="10"/>
  <c r="AB460" i="10"/>
  <c r="AC460" i="10"/>
  <c r="AD460" i="10"/>
  <c r="AE460" i="10"/>
  <c r="D461" i="10"/>
  <c r="E461" i="10"/>
  <c r="G461" i="10"/>
  <c r="H461" i="10"/>
  <c r="J461" i="10"/>
  <c r="K461" i="10"/>
  <c r="L461" i="10"/>
  <c r="M461" i="10"/>
  <c r="N461" i="10"/>
  <c r="O461" i="10"/>
  <c r="P461" i="10"/>
  <c r="Q461" i="10"/>
  <c r="R461" i="10"/>
  <c r="S461" i="10"/>
  <c r="T461" i="10"/>
  <c r="U461" i="10"/>
  <c r="V461" i="10"/>
  <c r="W461" i="10"/>
  <c r="X461" i="10"/>
  <c r="Y461" i="10"/>
  <c r="Z461" i="10"/>
  <c r="AA461" i="10"/>
  <c r="AB461" i="10"/>
  <c r="AC461" i="10"/>
  <c r="AD461" i="10"/>
  <c r="AE461" i="10"/>
  <c r="L462" i="10"/>
  <c r="M462" i="10"/>
  <c r="N462" i="10"/>
  <c r="O462" i="10"/>
  <c r="P462" i="10"/>
  <c r="Q462" i="10"/>
  <c r="R462" i="10"/>
  <c r="S462" i="10"/>
  <c r="T462" i="10"/>
  <c r="U462" i="10"/>
  <c r="V462" i="10"/>
  <c r="W462" i="10"/>
  <c r="X462" i="10"/>
  <c r="Y462" i="10"/>
  <c r="Z462" i="10"/>
  <c r="AA462" i="10"/>
  <c r="AB462" i="10"/>
  <c r="AC462" i="10"/>
  <c r="AD462" i="10"/>
  <c r="AE462" i="10"/>
  <c r="D463" i="10"/>
  <c r="E463" i="10"/>
  <c r="F463" i="10"/>
  <c r="G463" i="10"/>
  <c r="H463" i="10"/>
  <c r="I463" i="10"/>
  <c r="J463" i="10"/>
  <c r="K463" i="10"/>
  <c r="L463" i="10"/>
  <c r="M463" i="10"/>
  <c r="N463" i="10"/>
  <c r="O463" i="10"/>
  <c r="P463" i="10"/>
  <c r="Q463" i="10"/>
  <c r="R463" i="10"/>
  <c r="S463" i="10"/>
  <c r="T463" i="10"/>
  <c r="U463" i="10"/>
  <c r="V463" i="10"/>
  <c r="W463" i="10"/>
  <c r="X463" i="10"/>
  <c r="Y463" i="10"/>
  <c r="Z463" i="10"/>
  <c r="AA463" i="10"/>
  <c r="AB463" i="10"/>
  <c r="AC463" i="10"/>
  <c r="AD463" i="10"/>
  <c r="AE463" i="10"/>
  <c r="D464" i="10"/>
  <c r="E464" i="10"/>
  <c r="F464" i="10"/>
  <c r="G464" i="10"/>
  <c r="H464" i="10"/>
  <c r="I464" i="10"/>
  <c r="J464" i="10"/>
  <c r="K464" i="10"/>
  <c r="L464" i="10"/>
  <c r="M464" i="10"/>
  <c r="N464" i="10"/>
  <c r="O464" i="10"/>
  <c r="P464" i="10"/>
  <c r="Q464" i="10"/>
  <c r="R464" i="10"/>
  <c r="S464" i="10"/>
  <c r="T464" i="10"/>
  <c r="U464" i="10"/>
  <c r="V464" i="10"/>
  <c r="W464" i="10"/>
  <c r="X464" i="10"/>
  <c r="Y464" i="10"/>
  <c r="Z464" i="10"/>
  <c r="AA464" i="10"/>
  <c r="AB464" i="10"/>
  <c r="AC464" i="10"/>
  <c r="AD464" i="10"/>
  <c r="AE464" i="10"/>
  <c r="L465" i="10"/>
  <c r="M465" i="10"/>
  <c r="N465" i="10"/>
  <c r="O465" i="10"/>
  <c r="P465" i="10"/>
  <c r="Q465" i="10"/>
  <c r="R465" i="10"/>
  <c r="S465" i="10"/>
  <c r="T465" i="10"/>
  <c r="U465" i="10"/>
  <c r="V465" i="10"/>
  <c r="W465" i="10"/>
  <c r="X465" i="10"/>
  <c r="Y465" i="10"/>
  <c r="Z465" i="10"/>
  <c r="AA465" i="10"/>
  <c r="AB465" i="10"/>
  <c r="AC465" i="10"/>
  <c r="AD465" i="10"/>
  <c r="AE465" i="10"/>
  <c r="D466" i="10"/>
  <c r="E466" i="10"/>
  <c r="F466" i="10"/>
  <c r="G466" i="10"/>
  <c r="H466" i="10"/>
  <c r="I466" i="10"/>
  <c r="J466" i="10"/>
  <c r="K466" i="10"/>
  <c r="L466" i="10"/>
  <c r="M466" i="10"/>
  <c r="N466" i="10"/>
  <c r="O466" i="10"/>
  <c r="P466" i="10"/>
  <c r="Q466" i="10"/>
  <c r="R466" i="10"/>
  <c r="S466" i="10"/>
  <c r="T466" i="10"/>
  <c r="U466" i="10"/>
  <c r="V466" i="10"/>
  <c r="W466" i="10"/>
  <c r="X466" i="10"/>
  <c r="Y466" i="10"/>
  <c r="Z466" i="10"/>
  <c r="AA466" i="10"/>
  <c r="AB466" i="10"/>
  <c r="AC466" i="10"/>
  <c r="AD466" i="10"/>
  <c r="AE466" i="10"/>
  <c r="AF466" i="10"/>
  <c r="L467" i="10"/>
  <c r="M467" i="10"/>
  <c r="N467" i="10"/>
  <c r="O467" i="10"/>
  <c r="P467" i="10"/>
  <c r="Q467" i="10"/>
  <c r="R467" i="10"/>
  <c r="S467" i="10"/>
  <c r="T467" i="10"/>
  <c r="U467" i="10"/>
  <c r="V467" i="10"/>
  <c r="W467" i="10"/>
  <c r="X467" i="10"/>
  <c r="Y467" i="10"/>
  <c r="Z467" i="10"/>
  <c r="AA467" i="10"/>
  <c r="AB467" i="10"/>
  <c r="AC467" i="10"/>
  <c r="AD467" i="10"/>
  <c r="AE467" i="10"/>
  <c r="L468" i="10"/>
  <c r="M468" i="10"/>
  <c r="N468" i="10"/>
  <c r="O468" i="10"/>
  <c r="P468" i="10"/>
  <c r="Q468" i="10"/>
  <c r="R468" i="10"/>
  <c r="S468" i="10"/>
  <c r="T468" i="10"/>
  <c r="U468" i="10"/>
  <c r="V468" i="10"/>
  <c r="W468" i="10"/>
  <c r="X468" i="10"/>
  <c r="Y468" i="10"/>
  <c r="Z468" i="10"/>
  <c r="AA468" i="10"/>
  <c r="AB468" i="10"/>
  <c r="AC468" i="10"/>
  <c r="AD468" i="10"/>
  <c r="AE468" i="10"/>
  <c r="L469" i="10"/>
  <c r="M469" i="10"/>
  <c r="N469" i="10"/>
  <c r="O469" i="10"/>
  <c r="P469" i="10"/>
  <c r="Q469" i="10"/>
  <c r="R469" i="10"/>
  <c r="S469" i="10"/>
  <c r="T469" i="10"/>
  <c r="U469" i="10"/>
  <c r="V469" i="10"/>
  <c r="W469" i="10"/>
  <c r="X469" i="10"/>
  <c r="Y469" i="10"/>
  <c r="Z469" i="10"/>
  <c r="AA469" i="10"/>
  <c r="AB469" i="10"/>
  <c r="AC469" i="10"/>
  <c r="AD469" i="10"/>
  <c r="AE469" i="10"/>
  <c r="D474" i="10"/>
  <c r="E474" i="10"/>
  <c r="G474" i="10"/>
  <c r="H474" i="10"/>
  <c r="J474" i="10"/>
  <c r="K474" i="10"/>
  <c r="L474" i="10"/>
  <c r="M474" i="10"/>
  <c r="N474" i="10"/>
  <c r="O474" i="10"/>
  <c r="P474" i="10"/>
  <c r="Q474" i="10"/>
  <c r="R474" i="10"/>
  <c r="S474" i="10"/>
  <c r="T474" i="10"/>
  <c r="U474" i="10"/>
  <c r="V474" i="10"/>
  <c r="W474" i="10"/>
  <c r="X474" i="10"/>
  <c r="Y474" i="10"/>
  <c r="Z474" i="10"/>
  <c r="AA474" i="10"/>
  <c r="AB474" i="10"/>
  <c r="AC474" i="10"/>
  <c r="AD474" i="10"/>
  <c r="AE474" i="10"/>
  <c r="D475" i="10"/>
  <c r="E475" i="10"/>
  <c r="G475" i="10"/>
  <c r="H475" i="10"/>
  <c r="J475" i="10"/>
  <c r="K475" i="10"/>
  <c r="L475" i="10"/>
  <c r="M475" i="10"/>
  <c r="N475" i="10"/>
  <c r="O475" i="10"/>
  <c r="P475" i="10"/>
  <c r="Q475" i="10"/>
  <c r="R475" i="10"/>
  <c r="S475" i="10"/>
  <c r="T475" i="10"/>
  <c r="U475" i="10"/>
  <c r="V475" i="10"/>
  <c r="W475" i="10"/>
  <c r="X475" i="10"/>
  <c r="Y475" i="10"/>
  <c r="Z475" i="10"/>
  <c r="AA475" i="10"/>
  <c r="AB475" i="10"/>
  <c r="AC475" i="10"/>
  <c r="AD475" i="10"/>
  <c r="AE475" i="10"/>
  <c r="D476" i="10"/>
  <c r="E476" i="10"/>
  <c r="G476" i="10"/>
  <c r="H476" i="10"/>
  <c r="J476" i="10"/>
  <c r="K476" i="10"/>
  <c r="L476" i="10"/>
  <c r="M476" i="10"/>
  <c r="N476" i="10"/>
  <c r="O476" i="10"/>
  <c r="P476" i="10"/>
  <c r="Q476" i="10"/>
  <c r="R476" i="10"/>
  <c r="S476" i="10"/>
  <c r="T476" i="10"/>
  <c r="U476" i="10"/>
  <c r="V476" i="10"/>
  <c r="W476" i="10"/>
  <c r="X476" i="10"/>
  <c r="Y476" i="10"/>
  <c r="Z476" i="10"/>
  <c r="AA476" i="10"/>
  <c r="AB476" i="10"/>
  <c r="AC476" i="10"/>
  <c r="AD476" i="10"/>
  <c r="AE476" i="10"/>
  <c r="L477" i="10"/>
  <c r="M477" i="10"/>
  <c r="N477" i="10"/>
  <c r="O477" i="10"/>
  <c r="P477" i="10"/>
  <c r="Q477" i="10"/>
  <c r="R477" i="10"/>
  <c r="S477" i="10"/>
  <c r="T477" i="10"/>
  <c r="U477" i="10"/>
  <c r="V477" i="10"/>
  <c r="W477" i="10"/>
  <c r="X477" i="10"/>
  <c r="Y477" i="10"/>
  <c r="Z477" i="10"/>
  <c r="AA477" i="10"/>
  <c r="AB477" i="10"/>
  <c r="AC477" i="10"/>
  <c r="AD477" i="10"/>
  <c r="AE477" i="10"/>
  <c r="D478" i="10"/>
  <c r="E478" i="10"/>
  <c r="F478" i="10"/>
  <c r="G478" i="10"/>
  <c r="H478" i="10"/>
  <c r="I478" i="10"/>
  <c r="J478" i="10"/>
  <c r="K478" i="10"/>
  <c r="L478" i="10"/>
  <c r="M478" i="10"/>
  <c r="N478" i="10"/>
  <c r="O478" i="10"/>
  <c r="P478" i="10"/>
  <c r="Q478" i="10"/>
  <c r="R478" i="10"/>
  <c r="S478" i="10"/>
  <c r="T478" i="10"/>
  <c r="U478" i="10"/>
  <c r="V478" i="10"/>
  <c r="W478" i="10"/>
  <c r="X478" i="10"/>
  <c r="Y478" i="10"/>
  <c r="Z478" i="10"/>
  <c r="AA478" i="10"/>
  <c r="AB478" i="10"/>
  <c r="AC478" i="10"/>
  <c r="AD478" i="10"/>
  <c r="AE478" i="10"/>
  <c r="D479" i="10"/>
  <c r="E479" i="10"/>
  <c r="F479" i="10"/>
  <c r="G479" i="10"/>
  <c r="H479" i="10"/>
  <c r="I479" i="10"/>
  <c r="J479" i="10"/>
  <c r="K479" i="10"/>
  <c r="L479" i="10"/>
  <c r="M479" i="10"/>
  <c r="N479" i="10"/>
  <c r="O479" i="10"/>
  <c r="P479" i="10"/>
  <c r="Q479" i="10"/>
  <c r="R479" i="10"/>
  <c r="S479" i="10"/>
  <c r="T479" i="10"/>
  <c r="U479" i="10"/>
  <c r="V479" i="10"/>
  <c r="W479" i="10"/>
  <c r="X479" i="10"/>
  <c r="Y479" i="10"/>
  <c r="Z479" i="10"/>
  <c r="AA479" i="10"/>
  <c r="AB479" i="10"/>
  <c r="AC479" i="10"/>
  <c r="AD479" i="10"/>
  <c r="AE479" i="10"/>
  <c r="D480" i="10"/>
  <c r="E480" i="10"/>
  <c r="F480" i="10"/>
  <c r="G480" i="10"/>
  <c r="H480" i="10"/>
  <c r="I480" i="10"/>
  <c r="J480" i="10"/>
  <c r="K480" i="10"/>
  <c r="L480" i="10"/>
  <c r="M480" i="10"/>
  <c r="N480" i="10"/>
  <c r="O480" i="10"/>
  <c r="P480" i="10"/>
  <c r="Q480" i="10"/>
  <c r="R480" i="10"/>
  <c r="S480" i="10"/>
  <c r="T480" i="10"/>
  <c r="U480" i="10"/>
  <c r="V480" i="10"/>
  <c r="W480" i="10"/>
  <c r="X480" i="10"/>
  <c r="Y480" i="10"/>
  <c r="Z480" i="10"/>
  <c r="AA480" i="10"/>
  <c r="AB480" i="10"/>
  <c r="AC480" i="10"/>
  <c r="AD480" i="10"/>
  <c r="AE480" i="10"/>
  <c r="D481" i="10"/>
  <c r="E481" i="10"/>
  <c r="F481" i="10"/>
  <c r="G481" i="10"/>
  <c r="H481" i="10"/>
  <c r="I481" i="10"/>
  <c r="J481" i="10"/>
  <c r="K481" i="10"/>
  <c r="L481" i="10"/>
  <c r="M481" i="10"/>
  <c r="N481" i="10"/>
  <c r="O481" i="10"/>
  <c r="P481" i="10"/>
  <c r="Q481" i="10"/>
  <c r="R481" i="10"/>
  <c r="S481" i="10"/>
  <c r="T481" i="10"/>
  <c r="U481" i="10"/>
  <c r="V481" i="10"/>
  <c r="W481" i="10"/>
  <c r="X481" i="10"/>
  <c r="Y481" i="10"/>
  <c r="Z481" i="10"/>
  <c r="AA481" i="10"/>
  <c r="AB481" i="10"/>
  <c r="AC481" i="10"/>
  <c r="AD481" i="10"/>
  <c r="AE481" i="10"/>
  <c r="D482" i="10"/>
  <c r="E482" i="10"/>
  <c r="F482" i="10"/>
  <c r="G482" i="10"/>
  <c r="H482" i="10"/>
  <c r="I482" i="10"/>
  <c r="J482" i="10"/>
  <c r="K482" i="10"/>
  <c r="L482" i="10"/>
  <c r="M482" i="10"/>
  <c r="N482" i="10"/>
  <c r="O482" i="10"/>
  <c r="P482" i="10"/>
  <c r="Q482" i="10"/>
  <c r="R482" i="10"/>
  <c r="S482" i="10"/>
  <c r="T482" i="10"/>
  <c r="U482" i="10"/>
  <c r="V482" i="10"/>
  <c r="W482" i="10"/>
  <c r="X482" i="10"/>
  <c r="Y482" i="10"/>
  <c r="Z482" i="10"/>
  <c r="AA482" i="10"/>
  <c r="AB482" i="10"/>
  <c r="AC482" i="10"/>
  <c r="AD482" i="10"/>
  <c r="AE482" i="10"/>
  <c r="D483" i="10"/>
  <c r="E483" i="10"/>
  <c r="F483" i="10"/>
  <c r="G483" i="10"/>
  <c r="H483" i="10"/>
  <c r="I483" i="10"/>
  <c r="J483" i="10"/>
  <c r="K483" i="10"/>
  <c r="L483" i="10"/>
  <c r="M483" i="10"/>
  <c r="N483" i="10"/>
  <c r="O483" i="10"/>
  <c r="P483" i="10"/>
  <c r="Q483" i="10"/>
  <c r="R483" i="10"/>
  <c r="S483" i="10"/>
  <c r="T483" i="10"/>
  <c r="U483" i="10"/>
  <c r="V483" i="10"/>
  <c r="W483" i="10"/>
  <c r="X483" i="10"/>
  <c r="Y483" i="10"/>
  <c r="Z483" i="10"/>
  <c r="AA483" i="10"/>
  <c r="AB483" i="10"/>
  <c r="AC483" i="10"/>
  <c r="AD483" i="10"/>
  <c r="AE483" i="10"/>
  <c r="L484" i="10"/>
  <c r="M484" i="10"/>
  <c r="N484" i="10"/>
  <c r="O484" i="10"/>
  <c r="P484" i="10"/>
  <c r="Q484" i="10"/>
  <c r="R484" i="10"/>
  <c r="S484" i="10"/>
  <c r="T484" i="10"/>
  <c r="U484" i="10"/>
  <c r="V484" i="10"/>
  <c r="W484" i="10"/>
  <c r="X484" i="10"/>
  <c r="Y484" i="10"/>
  <c r="Z484" i="10"/>
  <c r="AA484" i="10"/>
  <c r="AB484" i="10"/>
  <c r="AC484" i="10"/>
  <c r="AD484" i="10"/>
  <c r="AE484" i="10"/>
  <c r="D485" i="10"/>
  <c r="E485" i="10"/>
  <c r="G485" i="10"/>
  <c r="H485" i="10"/>
  <c r="J485" i="10"/>
  <c r="K485" i="10"/>
  <c r="L485" i="10"/>
  <c r="M485" i="10"/>
  <c r="N485" i="10"/>
  <c r="O485" i="10"/>
  <c r="P485" i="10"/>
  <c r="Q485" i="10"/>
  <c r="R485" i="10"/>
  <c r="S485" i="10"/>
  <c r="T485" i="10"/>
  <c r="U485" i="10"/>
  <c r="V485" i="10"/>
  <c r="W485" i="10"/>
  <c r="X485" i="10"/>
  <c r="Y485" i="10"/>
  <c r="Z485" i="10"/>
  <c r="AA485" i="10"/>
  <c r="AB485" i="10"/>
  <c r="AC485" i="10"/>
  <c r="AD485" i="10"/>
  <c r="AE485" i="10"/>
  <c r="D486" i="10"/>
  <c r="E486" i="10"/>
  <c r="G486" i="10"/>
  <c r="H486" i="10"/>
  <c r="J486" i="10"/>
  <c r="K486" i="10"/>
  <c r="L486" i="10"/>
  <c r="M486" i="10"/>
  <c r="N486" i="10"/>
  <c r="O486" i="10"/>
  <c r="P486" i="10"/>
  <c r="Q486" i="10"/>
  <c r="R486" i="10"/>
  <c r="S486" i="10"/>
  <c r="T486" i="10"/>
  <c r="U486" i="10"/>
  <c r="V486" i="10"/>
  <c r="W486" i="10"/>
  <c r="X486" i="10"/>
  <c r="Y486" i="10"/>
  <c r="Z486" i="10"/>
  <c r="AA486" i="10"/>
  <c r="AB486" i="10"/>
  <c r="AC486" i="10"/>
  <c r="AD486" i="10"/>
  <c r="AE486" i="10"/>
  <c r="L487" i="10"/>
  <c r="M487" i="10"/>
  <c r="N487" i="10"/>
  <c r="O487" i="10"/>
  <c r="P487" i="10"/>
  <c r="Q487" i="10"/>
  <c r="R487" i="10"/>
  <c r="S487" i="10"/>
  <c r="T487" i="10"/>
  <c r="U487" i="10"/>
  <c r="V487" i="10"/>
  <c r="W487" i="10"/>
  <c r="X487" i="10"/>
  <c r="Y487" i="10"/>
  <c r="Z487" i="10"/>
  <c r="AA487" i="10"/>
  <c r="AB487" i="10"/>
  <c r="AC487" i="10"/>
  <c r="AD487" i="10"/>
  <c r="AE487" i="10"/>
  <c r="D488" i="10"/>
  <c r="E488" i="10"/>
  <c r="G488" i="10"/>
  <c r="H488" i="10"/>
  <c r="J488" i="10"/>
  <c r="K488" i="10"/>
  <c r="L488" i="10"/>
  <c r="M488" i="10"/>
  <c r="N488" i="10"/>
  <c r="O488" i="10"/>
  <c r="P488" i="10"/>
  <c r="Q488" i="10"/>
  <c r="R488" i="10"/>
  <c r="S488" i="10"/>
  <c r="T488" i="10"/>
  <c r="U488" i="10"/>
  <c r="V488" i="10"/>
  <c r="W488" i="10"/>
  <c r="X488" i="10"/>
  <c r="Y488" i="10"/>
  <c r="Z488" i="10"/>
  <c r="AA488" i="10"/>
  <c r="AB488" i="10"/>
  <c r="AC488" i="10"/>
  <c r="AD488" i="10"/>
  <c r="AE488" i="10"/>
  <c r="D489" i="10"/>
  <c r="E489" i="10"/>
  <c r="G489" i="10"/>
  <c r="H489" i="10"/>
  <c r="J489" i="10"/>
  <c r="K489" i="10"/>
  <c r="L489" i="10"/>
  <c r="M489" i="10"/>
  <c r="N489" i="10"/>
  <c r="O489" i="10"/>
  <c r="P489" i="10"/>
  <c r="Q489" i="10"/>
  <c r="R489" i="10"/>
  <c r="S489" i="10"/>
  <c r="T489" i="10"/>
  <c r="U489" i="10"/>
  <c r="V489" i="10"/>
  <c r="W489" i="10"/>
  <c r="X489" i="10"/>
  <c r="Y489" i="10"/>
  <c r="Z489" i="10"/>
  <c r="AA489" i="10"/>
  <c r="AB489" i="10"/>
  <c r="AC489" i="10"/>
  <c r="AD489" i="10"/>
  <c r="AE489" i="10"/>
  <c r="L490" i="10"/>
  <c r="M490" i="10"/>
  <c r="N490" i="10"/>
  <c r="O490" i="10"/>
  <c r="P490" i="10"/>
  <c r="Q490" i="10"/>
  <c r="R490" i="10"/>
  <c r="S490" i="10"/>
  <c r="T490" i="10"/>
  <c r="U490" i="10"/>
  <c r="V490" i="10"/>
  <c r="W490" i="10"/>
  <c r="X490" i="10"/>
  <c r="Y490" i="10"/>
  <c r="Z490" i="10"/>
  <c r="AA490" i="10"/>
  <c r="AB490" i="10"/>
  <c r="AC490" i="10"/>
  <c r="AD490" i="10"/>
  <c r="AE490" i="10"/>
  <c r="D492" i="10"/>
  <c r="E492" i="10"/>
  <c r="F492" i="10"/>
  <c r="G492" i="10"/>
  <c r="H492" i="10"/>
  <c r="I492" i="10"/>
  <c r="J492" i="10"/>
  <c r="K492" i="10"/>
  <c r="L492" i="10"/>
  <c r="M492" i="10"/>
  <c r="N492" i="10"/>
  <c r="O492" i="10"/>
  <c r="P492" i="10"/>
  <c r="Q492" i="10"/>
  <c r="R492" i="10"/>
  <c r="S492" i="10"/>
  <c r="T492" i="10"/>
  <c r="U492" i="10"/>
  <c r="V492" i="10"/>
  <c r="W492" i="10"/>
  <c r="X492" i="10"/>
  <c r="Y492" i="10"/>
  <c r="Z492" i="10"/>
  <c r="AA492" i="10"/>
  <c r="AB492" i="10"/>
  <c r="AC492" i="10"/>
  <c r="AD492" i="10"/>
  <c r="AE492" i="10"/>
  <c r="D493" i="10"/>
  <c r="E493" i="10"/>
  <c r="F493" i="10"/>
  <c r="G493" i="10"/>
  <c r="H493" i="10"/>
  <c r="I493" i="10"/>
  <c r="J493" i="10"/>
  <c r="K493" i="10"/>
  <c r="L493" i="10"/>
  <c r="M493" i="10"/>
  <c r="N493" i="10"/>
  <c r="O493" i="10"/>
  <c r="P493" i="10"/>
  <c r="Q493" i="10"/>
  <c r="R493" i="10"/>
  <c r="S493" i="10"/>
  <c r="T493" i="10"/>
  <c r="U493" i="10"/>
  <c r="V493" i="10"/>
  <c r="W493" i="10"/>
  <c r="X493" i="10"/>
  <c r="Y493" i="10"/>
  <c r="Z493" i="10"/>
  <c r="AA493" i="10"/>
  <c r="AB493" i="10"/>
  <c r="AC493" i="10"/>
  <c r="AD493" i="10"/>
  <c r="AE493" i="10"/>
  <c r="D494" i="10"/>
  <c r="E494" i="10"/>
  <c r="F494" i="10"/>
  <c r="G494" i="10"/>
  <c r="H494" i="10"/>
  <c r="I494" i="10"/>
  <c r="J494" i="10"/>
  <c r="K494" i="10"/>
  <c r="L494" i="10"/>
  <c r="M494" i="10"/>
  <c r="N494" i="10"/>
  <c r="O494" i="10"/>
  <c r="P494" i="10"/>
  <c r="Q494" i="10"/>
  <c r="R494" i="10"/>
  <c r="S494" i="10"/>
  <c r="T494" i="10"/>
  <c r="U494" i="10"/>
  <c r="V494" i="10"/>
  <c r="W494" i="10"/>
  <c r="X494" i="10"/>
  <c r="Y494" i="10"/>
  <c r="Z494" i="10"/>
  <c r="AA494" i="10"/>
  <c r="AB494" i="10"/>
  <c r="AC494" i="10"/>
  <c r="AD494" i="10"/>
  <c r="AE494" i="10"/>
  <c r="D496" i="10"/>
  <c r="E496" i="10"/>
  <c r="F496" i="10"/>
  <c r="G496" i="10"/>
  <c r="H496" i="10"/>
  <c r="I496" i="10"/>
  <c r="J496" i="10"/>
  <c r="K496" i="10"/>
  <c r="L496" i="10"/>
  <c r="M496" i="10"/>
  <c r="N496" i="10"/>
  <c r="O496" i="10"/>
  <c r="P496" i="10"/>
  <c r="Q496" i="10"/>
  <c r="R496" i="10"/>
  <c r="S496" i="10"/>
  <c r="T496" i="10"/>
  <c r="U496" i="10"/>
  <c r="V496" i="10"/>
  <c r="W496" i="10"/>
  <c r="X496" i="10"/>
  <c r="Y496" i="10"/>
  <c r="Z496" i="10"/>
  <c r="AA496" i="10"/>
  <c r="AB496" i="10"/>
  <c r="AC496" i="10"/>
  <c r="AD496" i="10"/>
  <c r="AE496" i="10"/>
  <c r="D497" i="10"/>
  <c r="E497" i="10"/>
  <c r="F497" i="10"/>
  <c r="G497" i="10"/>
  <c r="H497" i="10"/>
  <c r="I497" i="10"/>
  <c r="J497" i="10"/>
  <c r="K497" i="10"/>
  <c r="L497" i="10"/>
  <c r="M497" i="10"/>
  <c r="N497" i="10"/>
  <c r="O497" i="10"/>
  <c r="P497" i="10"/>
  <c r="Q497" i="10"/>
  <c r="R497" i="10"/>
  <c r="S497" i="10"/>
  <c r="T497" i="10"/>
  <c r="U497" i="10"/>
  <c r="V497" i="10"/>
  <c r="W497" i="10"/>
  <c r="X497" i="10"/>
  <c r="Y497" i="10"/>
  <c r="Z497" i="10"/>
  <c r="AA497" i="10"/>
  <c r="AB497" i="10"/>
  <c r="AC497" i="10"/>
  <c r="AD497" i="10"/>
  <c r="AE497" i="10"/>
  <c r="D498" i="10"/>
  <c r="E498" i="10"/>
  <c r="F498" i="10"/>
  <c r="G498" i="10"/>
  <c r="H498" i="10"/>
  <c r="I498" i="10"/>
  <c r="J498" i="10"/>
  <c r="K498" i="10"/>
  <c r="L498" i="10"/>
  <c r="M498" i="10"/>
  <c r="N498" i="10"/>
  <c r="O498" i="10"/>
  <c r="P498" i="10"/>
  <c r="Q498" i="10"/>
  <c r="R498" i="10"/>
  <c r="S498" i="10"/>
  <c r="T498" i="10"/>
  <c r="U498" i="10"/>
  <c r="V498" i="10"/>
  <c r="W498" i="10"/>
  <c r="X498" i="10"/>
  <c r="Y498" i="10"/>
  <c r="Z498" i="10"/>
  <c r="AA498" i="10"/>
  <c r="AB498" i="10"/>
  <c r="AC498" i="10"/>
  <c r="AD498" i="10"/>
  <c r="AE498" i="10"/>
  <c r="D500" i="10"/>
  <c r="E500" i="10"/>
  <c r="F500" i="10"/>
  <c r="G500" i="10"/>
  <c r="H500" i="10"/>
  <c r="I500" i="10"/>
  <c r="J500" i="10"/>
  <c r="K500" i="10"/>
  <c r="L500" i="10"/>
  <c r="M500" i="10"/>
  <c r="N500" i="10"/>
  <c r="O500" i="10"/>
  <c r="P500" i="10"/>
  <c r="Q500" i="10"/>
  <c r="R500" i="10"/>
  <c r="S500" i="10"/>
  <c r="T500" i="10"/>
  <c r="U500" i="10"/>
  <c r="V500" i="10"/>
  <c r="W500" i="10"/>
  <c r="X500" i="10"/>
  <c r="Y500" i="10"/>
  <c r="Z500" i="10"/>
  <c r="AA500" i="10"/>
  <c r="AB500" i="10"/>
  <c r="AC500" i="10"/>
  <c r="AD500" i="10"/>
  <c r="AE500" i="10"/>
  <c r="D501" i="10"/>
  <c r="E501" i="10"/>
  <c r="F501" i="10"/>
  <c r="G501" i="10"/>
  <c r="H501" i="10"/>
  <c r="I501" i="10"/>
  <c r="J501" i="10"/>
  <c r="K501" i="10"/>
  <c r="L501" i="10"/>
  <c r="M501" i="10"/>
  <c r="N501" i="10"/>
  <c r="O501" i="10"/>
  <c r="P501" i="10"/>
  <c r="Q501" i="10"/>
  <c r="R501" i="10"/>
  <c r="S501" i="10"/>
  <c r="T501" i="10"/>
  <c r="U501" i="10"/>
  <c r="V501" i="10"/>
  <c r="W501" i="10"/>
  <c r="X501" i="10"/>
  <c r="Y501" i="10"/>
  <c r="Z501" i="10"/>
  <c r="AA501" i="10"/>
  <c r="AB501" i="10"/>
  <c r="AC501" i="10"/>
  <c r="AD501" i="10"/>
  <c r="AE501" i="10"/>
  <c r="D502" i="10"/>
  <c r="E502" i="10"/>
  <c r="F502" i="10"/>
  <c r="G502" i="10"/>
  <c r="H502" i="10"/>
  <c r="I502" i="10"/>
  <c r="J502" i="10"/>
  <c r="K502" i="10"/>
  <c r="L502" i="10"/>
  <c r="M502" i="10"/>
  <c r="N502" i="10"/>
  <c r="O502" i="10"/>
  <c r="P502" i="10"/>
  <c r="Q502" i="10"/>
  <c r="R502" i="10"/>
  <c r="S502" i="10"/>
  <c r="T502" i="10"/>
  <c r="U502" i="10"/>
  <c r="V502" i="10"/>
  <c r="W502" i="10"/>
  <c r="X502" i="10"/>
  <c r="Y502" i="10"/>
  <c r="Z502" i="10"/>
  <c r="AA502" i="10"/>
  <c r="AB502" i="10"/>
  <c r="AC502" i="10"/>
  <c r="AD502" i="10"/>
  <c r="AE502" i="10"/>
  <c r="D503" i="10"/>
  <c r="E503" i="10"/>
  <c r="G503" i="10"/>
  <c r="H503" i="10"/>
  <c r="J503" i="10"/>
  <c r="K503" i="10"/>
  <c r="L503" i="10"/>
  <c r="M503" i="10"/>
  <c r="N503" i="10"/>
  <c r="O503" i="10"/>
  <c r="P503" i="10"/>
  <c r="Q503" i="10"/>
  <c r="R503" i="10"/>
  <c r="S503" i="10"/>
  <c r="T503" i="10"/>
  <c r="U503" i="10"/>
  <c r="V503" i="10"/>
  <c r="W503" i="10"/>
  <c r="X503" i="10"/>
  <c r="Y503" i="10"/>
  <c r="Z503" i="10"/>
  <c r="AA503" i="10"/>
  <c r="AB503" i="10"/>
  <c r="AC503" i="10"/>
  <c r="AD503" i="10"/>
  <c r="AE503" i="10"/>
  <c r="L504" i="10"/>
  <c r="M504" i="10"/>
  <c r="N504" i="10"/>
  <c r="O504" i="10"/>
  <c r="P504" i="10"/>
  <c r="Q504" i="10"/>
  <c r="R504" i="10"/>
  <c r="S504" i="10"/>
  <c r="T504" i="10"/>
  <c r="U504" i="10"/>
  <c r="V504" i="10"/>
  <c r="W504" i="10"/>
  <c r="X504" i="10"/>
  <c r="Y504" i="10"/>
  <c r="Z504" i="10"/>
  <c r="AA504" i="10"/>
  <c r="AB504" i="10"/>
  <c r="AC504" i="10"/>
  <c r="AD504" i="10"/>
  <c r="AE504" i="10"/>
  <c r="D505" i="10"/>
  <c r="E505" i="10"/>
  <c r="F505" i="10"/>
  <c r="G505" i="10"/>
  <c r="H505" i="10"/>
  <c r="I505" i="10"/>
  <c r="J505" i="10"/>
  <c r="K505" i="10"/>
  <c r="L505" i="10"/>
  <c r="M505" i="10"/>
  <c r="N505" i="10"/>
  <c r="O505" i="10"/>
  <c r="P505" i="10"/>
  <c r="Q505" i="10"/>
  <c r="R505" i="10"/>
  <c r="S505" i="10"/>
  <c r="T505" i="10"/>
  <c r="U505" i="10"/>
  <c r="V505" i="10"/>
  <c r="W505" i="10"/>
  <c r="X505" i="10"/>
  <c r="Y505" i="10"/>
  <c r="Z505" i="10"/>
  <c r="AA505" i="10"/>
  <c r="AB505" i="10"/>
  <c r="AC505" i="10"/>
  <c r="AD505" i="10"/>
  <c r="AE505" i="10"/>
  <c r="D506" i="10"/>
  <c r="E506" i="10"/>
  <c r="F506" i="10"/>
  <c r="G506" i="10"/>
  <c r="H506" i="10"/>
  <c r="I506" i="10"/>
  <c r="J506" i="10"/>
  <c r="K506" i="10"/>
  <c r="L506" i="10"/>
  <c r="M506" i="10"/>
  <c r="N506" i="10"/>
  <c r="O506" i="10"/>
  <c r="P506" i="10"/>
  <c r="Q506" i="10"/>
  <c r="R506" i="10"/>
  <c r="S506" i="10"/>
  <c r="T506" i="10"/>
  <c r="U506" i="10"/>
  <c r="V506" i="10"/>
  <c r="W506" i="10"/>
  <c r="X506" i="10"/>
  <c r="Y506" i="10"/>
  <c r="Z506" i="10"/>
  <c r="AA506" i="10"/>
  <c r="AB506" i="10"/>
  <c r="AC506" i="10"/>
  <c r="AD506" i="10"/>
  <c r="AE506" i="10"/>
  <c r="D507" i="10"/>
  <c r="E507" i="10"/>
  <c r="F507" i="10"/>
  <c r="G507" i="10"/>
  <c r="H507" i="10"/>
  <c r="I507" i="10"/>
  <c r="J507" i="10"/>
  <c r="K507" i="10"/>
  <c r="L507" i="10"/>
  <c r="M507" i="10"/>
  <c r="N507" i="10"/>
  <c r="O507" i="10"/>
  <c r="P507" i="10"/>
  <c r="Q507" i="10"/>
  <c r="R507" i="10"/>
  <c r="S507" i="10"/>
  <c r="T507" i="10"/>
  <c r="U507" i="10"/>
  <c r="V507" i="10"/>
  <c r="W507" i="10"/>
  <c r="X507" i="10"/>
  <c r="Y507" i="10"/>
  <c r="Z507" i="10"/>
  <c r="AA507" i="10"/>
  <c r="AB507" i="10"/>
  <c r="AC507" i="10"/>
  <c r="AD507" i="10"/>
  <c r="AE507" i="10"/>
  <c r="D508" i="10"/>
  <c r="E508" i="10"/>
  <c r="F508" i="10"/>
  <c r="G508" i="10"/>
  <c r="H508" i="10"/>
  <c r="I508" i="10"/>
  <c r="J508" i="10"/>
  <c r="K508" i="10"/>
  <c r="L508" i="10"/>
  <c r="M508" i="10"/>
  <c r="N508" i="10"/>
  <c r="O508" i="10"/>
  <c r="P508" i="10"/>
  <c r="Q508" i="10"/>
  <c r="R508" i="10"/>
  <c r="S508" i="10"/>
  <c r="T508" i="10"/>
  <c r="U508" i="10"/>
  <c r="V508" i="10"/>
  <c r="W508" i="10"/>
  <c r="X508" i="10"/>
  <c r="Y508" i="10"/>
  <c r="Z508" i="10"/>
  <c r="AA508" i="10"/>
  <c r="AB508" i="10"/>
  <c r="AC508" i="10"/>
  <c r="AD508" i="10"/>
  <c r="AE508" i="10"/>
  <c r="D509" i="10"/>
  <c r="E509" i="10"/>
  <c r="F509" i="10"/>
  <c r="G509" i="10"/>
  <c r="H509" i="10"/>
  <c r="I509" i="10"/>
  <c r="J509" i="10"/>
  <c r="K509" i="10"/>
  <c r="L509" i="10"/>
  <c r="M509" i="10"/>
  <c r="N509" i="10"/>
  <c r="O509" i="10"/>
  <c r="P509" i="10"/>
  <c r="Q509" i="10"/>
  <c r="R509" i="10"/>
  <c r="S509" i="10"/>
  <c r="T509" i="10"/>
  <c r="U509" i="10"/>
  <c r="V509" i="10"/>
  <c r="W509" i="10"/>
  <c r="X509" i="10"/>
  <c r="Y509" i="10"/>
  <c r="Z509" i="10"/>
  <c r="AA509" i="10"/>
  <c r="AB509" i="10"/>
  <c r="AC509" i="10"/>
  <c r="AD509" i="10"/>
  <c r="AE509" i="10"/>
  <c r="D510" i="10"/>
  <c r="E510" i="10"/>
  <c r="F510" i="10"/>
  <c r="G510" i="10"/>
  <c r="H510" i="10"/>
  <c r="I510" i="10"/>
  <c r="J510" i="10"/>
  <c r="K510" i="10"/>
  <c r="L510" i="10"/>
  <c r="M510" i="10"/>
  <c r="N510" i="10"/>
  <c r="O510" i="10"/>
  <c r="P510" i="10"/>
  <c r="Q510" i="10"/>
  <c r="R510" i="10"/>
  <c r="S510" i="10"/>
  <c r="T510" i="10"/>
  <c r="U510" i="10"/>
  <c r="V510" i="10"/>
  <c r="W510" i="10"/>
  <c r="X510" i="10"/>
  <c r="Y510" i="10"/>
  <c r="Z510" i="10"/>
  <c r="AA510" i="10"/>
  <c r="AB510" i="10"/>
  <c r="AC510" i="10"/>
  <c r="AD510" i="10"/>
  <c r="AE510" i="10"/>
  <c r="D511" i="10"/>
  <c r="E511" i="10"/>
  <c r="F511" i="10"/>
  <c r="G511" i="10"/>
  <c r="H511" i="10"/>
  <c r="I511" i="10"/>
  <c r="J511" i="10"/>
  <c r="K511" i="10"/>
  <c r="L511" i="10"/>
  <c r="M511" i="10"/>
  <c r="N511" i="10"/>
  <c r="O511" i="10"/>
  <c r="P511" i="10"/>
  <c r="Q511" i="10"/>
  <c r="R511" i="10"/>
  <c r="S511" i="10"/>
  <c r="T511" i="10"/>
  <c r="U511" i="10"/>
  <c r="V511" i="10"/>
  <c r="W511" i="10"/>
  <c r="X511" i="10"/>
  <c r="Y511" i="10"/>
  <c r="Z511" i="10"/>
  <c r="AA511" i="10"/>
  <c r="AB511" i="10"/>
  <c r="AC511" i="10"/>
  <c r="AD511" i="10"/>
  <c r="AE511" i="10"/>
  <c r="D512" i="10"/>
  <c r="E512" i="10"/>
  <c r="F512" i="10"/>
  <c r="G512" i="10"/>
  <c r="H512" i="10"/>
  <c r="I512" i="10"/>
  <c r="J512" i="10"/>
  <c r="K512" i="10"/>
  <c r="L512" i="10"/>
  <c r="M512" i="10"/>
  <c r="N512" i="10"/>
  <c r="O512" i="10"/>
  <c r="P512" i="10"/>
  <c r="Q512" i="10"/>
  <c r="R512" i="10"/>
  <c r="S512" i="10"/>
  <c r="T512" i="10"/>
  <c r="U512" i="10"/>
  <c r="V512" i="10"/>
  <c r="W512" i="10"/>
  <c r="X512" i="10"/>
  <c r="Y512" i="10"/>
  <c r="Z512" i="10"/>
  <c r="AA512" i="10"/>
  <c r="AB512" i="10"/>
  <c r="AC512" i="10"/>
  <c r="AD512" i="10"/>
  <c r="AE512" i="10"/>
  <c r="D513" i="10"/>
  <c r="E513" i="10"/>
  <c r="F513" i="10"/>
  <c r="G513" i="10"/>
  <c r="H513" i="10"/>
  <c r="I513" i="10"/>
  <c r="J513" i="10"/>
  <c r="K513" i="10"/>
  <c r="L513" i="10"/>
  <c r="M513" i="10"/>
  <c r="N513" i="10"/>
  <c r="O513" i="10"/>
  <c r="P513" i="10"/>
  <c r="Q513" i="10"/>
  <c r="R513" i="10"/>
  <c r="S513" i="10"/>
  <c r="T513" i="10"/>
  <c r="U513" i="10"/>
  <c r="V513" i="10"/>
  <c r="W513" i="10"/>
  <c r="X513" i="10"/>
  <c r="Y513" i="10"/>
  <c r="Z513" i="10"/>
  <c r="AA513" i="10"/>
  <c r="AB513" i="10"/>
  <c r="AC513" i="10"/>
  <c r="AD513" i="10"/>
  <c r="AE513" i="10"/>
  <c r="D514" i="10"/>
  <c r="E514" i="10"/>
  <c r="F514" i="10"/>
  <c r="G514" i="10"/>
  <c r="H514" i="10"/>
  <c r="I514" i="10"/>
  <c r="J514" i="10"/>
  <c r="K514" i="10"/>
  <c r="L514" i="10"/>
  <c r="M514" i="10"/>
  <c r="N514" i="10"/>
  <c r="O514" i="10"/>
  <c r="P514" i="10"/>
  <c r="Q514" i="10"/>
  <c r="R514" i="10"/>
  <c r="S514" i="10"/>
  <c r="T514" i="10"/>
  <c r="U514" i="10"/>
  <c r="V514" i="10"/>
  <c r="W514" i="10"/>
  <c r="X514" i="10"/>
  <c r="Y514" i="10"/>
  <c r="Z514" i="10"/>
  <c r="AA514" i="10"/>
  <c r="AB514" i="10"/>
  <c r="AC514" i="10"/>
  <c r="AD514" i="10"/>
  <c r="AE514" i="10"/>
  <c r="D515" i="10"/>
  <c r="E515" i="10"/>
  <c r="F515" i="10"/>
  <c r="G515" i="10"/>
  <c r="H515" i="10"/>
  <c r="I515" i="10"/>
  <c r="J515" i="10"/>
  <c r="K515" i="10"/>
  <c r="L515" i="10"/>
  <c r="M515" i="10"/>
  <c r="N515" i="10"/>
  <c r="O515" i="10"/>
  <c r="P515" i="10"/>
  <c r="Q515" i="10"/>
  <c r="R515" i="10"/>
  <c r="S515" i="10"/>
  <c r="T515" i="10"/>
  <c r="U515" i="10"/>
  <c r="V515" i="10"/>
  <c r="W515" i="10"/>
  <c r="X515" i="10"/>
  <c r="Y515" i="10"/>
  <c r="Z515" i="10"/>
  <c r="AA515" i="10"/>
  <c r="AB515" i="10"/>
  <c r="AC515" i="10"/>
  <c r="AD515" i="10"/>
  <c r="AE515" i="10"/>
  <c r="D516" i="10"/>
  <c r="E516" i="10"/>
  <c r="F516" i="10"/>
  <c r="G516" i="10"/>
  <c r="H516" i="10"/>
  <c r="I516" i="10"/>
  <c r="J516" i="10"/>
  <c r="K516" i="10"/>
  <c r="L516" i="10"/>
  <c r="M516" i="10"/>
  <c r="N516" i="10"/>
  <c r="O516" i="10"/>
  <c r="P516" i="10"/>
  <c r="Q516" i="10"/>
  <c r="R516" i="10"/>
  <c r="S516" i="10"/>
  <c r="T516" i="10"/>
  <c r="U516" i="10"/>
  <c r="V516" i="10"/>
  <c r="W516" i="10"/>
  <c r="X516" i="10"/>
  <c r="Y516" i="10"/>
  <c r="Z516" i="10"/>
  <c r="AA516" i="10"/>
  <c r="AB516" i="10"/>
  <c r="AC516" i="10"/>
  <c r="AD516" i="10"/>
  <c r="AE516" i="10"/>
  <c r="L517" i="10"/>
  <c r="M517" i="10"/>
  <c r="N517" i="10"/>
  <c r="O517" i="10"/>
  <c r="P517" i="10"/>
  <c r="Q517" i="10"/>
  <c r="R517" i="10"/>
  <c r="S517" i="10"/>
  <c r="T517" i="10"/>
  <c r="U517" i="10"/>
  <c r="V517" i="10"/>
  <c r="W517" i="10"/>
  <c r="X517" i="10"/>
  <c r="Y517" i="10"/>
  <c r="Z517" i="10"/>
  <c r="AA517" i="10"/>
  <c r="AB517" i="10"/>
  <c r="AC517" i="10"/>
  <c r="AD517" i="10"/>
  <c r="AE517" i="10"/>
  <c r="D518" i="10"/>
  <c r="E518" i="10"/>
  <c r="F518" i="10"/>
  <c r="G518" i="10"/>
  <c r="H518" i="10"/>
  <c r="I518" i="10"/>
  <c r="J518" i="10"/>
  <c r="K518" i="10"/>
  <c r="L518" i="10"/>
  <c r="M518" i="10"/>
  <c r="N518" i="10"/>
  <c r="O518" i="10"/>
  <c r="P518" i="10"/>
  <c r="Q518" i="10"/>
  <c r="R518" i="10"/>
  <c r="S518" i="10"/>
  <c r="T518" i="10"/>
  <c r="U518" i="10"/>
  <c r="V518" i="10"/>
  <c r="W518" i="10"/>
  <c r="X518" i="10"/>
  <c r="Y518" i="10"/>
  <c r="Z518" i="10"/>
  <c r="AA518" i="10"/>
  <c r="AB518" i="10"/>
  <c r="AC518" i="10"/>
  <c r="AD518" i="10"/>
  <c r="AE518" i="10"/>
  <c r="D519" i="10"/>
  <c r="E519" i="10"/>
  <c r="F519" i="10"/>
  <c r="G519" i="10"/>
  <c r="H519" i="10"/>
  <c r="I519" i="10"/>
  <c r="J519" i="10"/>
  <c r="K519" i="10"/>
  <c r="L519" i="10"/>
  <c r="M519" i="10"/>
  <c r="N519" i="10"/>
  <c r="O519" i="10"/>
  <c r="P519" i="10"/>
  <c r="Q519" i="10"/>
  <c r="R519" i="10"/>
  <c r="S519" i="10"/>
  <c r="T519" i="10"/>
  <c r="U519" i="10"/>
  <c r="V519" i="10"/>
  <c r="W519" i="10"/>
  <c r="X519" i="10"/>
  <c r="Y519" i="10"/>
  <c r="Z519" i="10"/>
  <c r="AA519" i="10"/>
  <c r="AB519" i="10"/>
  <c r="AC519" i="10"/>
  <c r="AD519" i="10"/>
  <c r="AE519" i="10"/>
  <c r="D520" i="10"/>
  <c r="E520" i="10"/>
  <c r="F520" i="10"/>
  <c r="G520" i="10"/>
  <c r="H520" i="10"/>
  <c r="I520" i="10"/>
  <c r="J520" i="10"/>
  <c r="K520" i="10"/>
  <c r="L520" i="10"/>
  <c r="M520" i="10"/>
  <c r="N520" i="10"/>
  <c r="O520" i="10"/>
  <c r="P520" i="10"/>
  <c r="Q520" i="10"/>
  <c r="R520" i="10"/>
  <c r="S520" i="10"/>
  <c r="T520" i="10"/>
  <c r="U520" i="10"/>
  <c r="V520" i="10"/>
  <c r="W520" i="10"/>
  <c r="X520" i="10"/>
  <c r="Y520" i="10"/>
  <c r="Z520" i="10"/>
  <c r="AA520" i="10"/>
  <c r="AB520" i="10"/>
  <c r="AC520" i="10"/>
  <c r="AD520" i="10"/>
  <c r="AE520" i="10"/>
  <c r="D521" i="10"/>
  <c r="E521" i="10"/>
  <c r="F521" i="10"/>
  <c r="G521" i="10"/>
  <c r="H521" i="10"/>
  <c r="I521" i="10"/>
  <c r="J521" i="10"/>
  <c r="K521" i="10"/>
  <c r="L521" i="10"/>
  <c r="M521" i="10"/>
  <c r="N521" i="10"/>
  <c r="O521" i="10"/>
  <c r="P521" i="10"/>
  <c r="Q521" i="10"/>
  <c r="R521" i="10"/>
  <c r="S521" i="10"/>
  <c r="T521" i="10"/>
  <c r="U521" i="10"/>
  <c r="V521" i="10"/>
  <c r="W521" i="10"/>
  <c r="X521" i="10"/>
  <c r="Y521" i="10"/>
  <c r="Z521" i="10"/>
  <c r="AA521" i="10"/>
  <c r="AB521" i="10"/>
  <c r="AC521" i="10"/>
  <c r="AD521" i="10"/>
  <c r="AE521" i="10"/>
  <c r="D522" i="10"/>
  <c r="E522" i="10"/>
  <c r="G522" i="10"/>
  <c r="H522" i="10"/>
  <c r="J522" i="10"/>
  <c r="K522" i="10"/>
  <c r="L522" i="10"/>
  <c r="M522" i="10"/>
  <c r="N522" i="10"/>
  <c r="O522" i="10"/>
  <c r="P522" i="10"/>
  <c r="Q522" i="10"/>
  <c r="R522" i="10"/>
  <c r="S522" i="10"/>
  <c r="T522" i="10"/>
  <c r="U522" i="10"/>
  <c r="V522" i="10"/>
  <c r="W522" i="10"/>
  <c r="X522" i="10"/>
  <c r="Y522" i="10"/>
  <c r="Z522" i="10"/>
  <c r="AA522" i="10"/>
  <c r="AB522" i="10"/>
  <c r="AC522" i="10"/>
  <c r="AD522" i="10"/>
  <c r="AE522" i="10"/>
  <c r="L523" i="10"/>
  <c r="M523" i="10"/>
  <c r="N523" i="10"/>
  <c r="O523" i="10"/>
  <c r="P523" i="10"/>
  <c r="Q523" i="10"/>
  <c r="R523" i="10"/>
  <c r="S523" i="10"/>
  <c r="T523" i="10"/>
  <c r="U523" i="10"/>
  <c r="V523" i="10"/>
  <c r="W523" i="10"/>
  <c r="X523" i="10"/>
  <c r="Y523" i="10"/>
  <c r="Z523" i="10"/>
  <c r="AA523" i="10"/>
  <c r="AB523" i="10"/>
  <c r="AC523" i="10"/>
  <c r="AD523" i="10"/>
  <c r="AE523" i="10"/>
  <c r="D524" i="10"/>
  <c r="E524" i="10"/>
  <c r="G524" i="10"/>
  <c r="H524" i="10"/>
  <c r="J524" i="10"/>
  <c r="K524" i="10"/>
  <c r="L524" i="10"/>
  <c r="M524" i="10"/>
  <c r="N524" i="10"/>
  <c r="O524" i="10"/>
  <c r="P524" i="10"/>
  <c r="Q524" i="10"/>
  <c r="R524" i="10"/>
  <c r="S524" i="10"/>
  <c r="T524" i="10"/>
  <c r="U524" i="10"/>
  <c r="V524" i="10"/>
  <c r="W524" i="10"/>
  <c r="X524" i="10"/>
  <c r="Y524" i="10"/>
  <c r="Z524" i="10"/>
  <c r="AA524" i="10"/>
  <c r="AB524" i="10"/>
  <c r="AC524" i="10"/>
  <c r="AD524" i="10"/>
  <c r="AE524" i="10"/>
  <c r="D525" i="10"/>
  <c r="E525" i="10"/>
  <c r="G525" i="10"/>
  <c r="H525" i="10"/>
  <c r="J525" i="10"/>
  <c r="K525" i="10"/>
  <c r="L525" i="10"/>
  <c r="M525" i="10"/>
  <c r="N525" i="10"/>
  <c r="O525" i="10"/>
  <c r="P525" i="10"/>
  <c r="Q525" i="10"/>
  <c r="R525" i="10"/>
  <c r="S525" i="10"/>
  <c r="T525" i="10"/>
  <c r="U525" i="10"/>
  <c r="V525" i="10"/>
  <c r="W525" i="10"/>
  <c r="X525" i="10"/>
  <c r="Y525" i="10"/>
  <c r="Z525" i="10"/>
  <c r="AA525" i="10"/>
  <c r="AB525" i="10"/>
  <c r="AC525" i="10"/>
  <c r="AD525" i="10"/>
  <c r="AE525" i="10"/>
  <c r="D526" i="10"/>
  <c r="E526" i="10"/>
  <c r="G526" i="10"/>
  <c r="H526" i="10"/>
  <c r="J526" i="10"/>
  <c r="K526" i="10"/>
  <c r="L526" i="10"/>
  <c r="M526" i="10"/>
  <c r="N526" i="10"/>
  <c r="O526" i="10"/>
  <c r="P526" i="10"/>
  <c r="Q526" i="10"/>
  <c r="R526" i="10"/>
  <c r="S526" i="10"/>
  <c r="T526" i="10"/>
  <c r="U526" i="10"/>
  <c r="V526" i="10"/>
  <c r="W526" i="10"/>
  <c r="X526" i="10"/>
  <c r="Y526" i="10"/>
  <c r="Z526" i="10"/>
  <c r="AA526" i="10"/>
  <c r="AB526" i="10"/>
  <c r="AC526" i="10"/>
  <c r="AD526" i="10"/>
  <c r="AE526" i="10"/>
  <c r="D527" i="10"/>
  <c r="E527" i="10"/>
  <c r="G527" i="10"/>
  <c r="H527" i="10"/>
  <c r="J527" i="10"/>
  <c r="K527" i="10"/>
  <c r="L527" i="10"/>
  <c r="M527" i="10"/>
  <c r="N527" i="10"/>
  <c r="O527" i="10"/>
  <c r="P527" i="10"/>
  <c r="Q527" i="10"/>
  <c r="R527" i="10"/>
  <c r="S527" i="10"/>
  <c r="T527" i="10"/>
  <c r="U527" i="10"/>
  <c r="V527" i="10"/>
  <c r="W527" i="10"/>
  <c r="X527" i="10"/>
  <c r="Y527" i="10"/>
  <c r="Z527" i="10"/>
  <c r="AA527" i="10"/>
  <c r="AB527" i="10"/>
  <c r="AC527" i="10"/>
  <c r="AD527" i="10"/>
  <c r="AE527" i="10"/>
  <c r="L528" i="10"/>
  <c r="M528" i="10"/>
  <c r="N528" i="10"/>
  <c r="O528" i="10"/>
  <c r="P528" i="10"/>
  <c r="Q528" i="10"/>
  <c r="R528" i="10"/>
  <c r="S528" i="10"/>
  <c r="T528" i="10"/>
  <c r="U528" i="10"/>
  <c r="V528" i="10"/>
  <c r="W528" i="10"/>
  <c r="X528" i="10"/>
  <c r="Y528" i="10"/>
  <c r="Z528" i="10"/>
  <c r="AA528" i="10"/>
  <c r="AB528" i="10"/>
  <c r="AC528" i="10"/>
  <c r="AD528" i="10"/>
  <c r="AE528" i="10"/>
  <c r="D529" i="10"/>
  <c r="E529" i="10"/>
  <c r="G529" i="10"/>
  <c r="H529" i="10"/>
  <c r="J529" i="10"/>
  <c r="K529" i="10"/>
  <c r="L529" i="10"/>
  <c r="M529" i="10"/>
  <c r="N529" i="10"/>
  <c r="O529" i="10"/>
  <c r="P529" i="10"/>
  <c r="Q529" i="10"/>
  <c r="R529" i="10"/>
  <c r="S529" i="10"/>
  <c r="T529" i="10"/>
  <c r="U529" i="10"/>
  <c r="V529" i="10"/>
  <c r="W529" i="10"/>
  <c r="X529" i="10"/>
  <c r="Y529" i="10"/>
  <c r="Z529" i="10"/>
  <c r="AA529" i="10"/>
  <c r="AB529" i="10"/>
  <c r="AC529" i="10"/>
  <c r="AD529" i="10"/>
  <c r="AE529" i="10"/>
  <c r="D530" i="10"/>
  <c r="E530" i="10"/>
  <c r="G530" i="10"/>
  <c r="H530" i="10"/>
  <c r="I530" i="10"/>
  <c r="J530" i="10"/>
  <c r="K530" i="10"/>
  <c r="L530" i="10"/>
  <c r="M530" i="10"/>
  <c r="N530" i="10"/>
  <c r="O530" i="10"/>
  <c r="P530" i="10"/>
  <c r="Q530" i="10"/>
  <c r="R530" i="10"/>
  <c r="S530" i="10"/>
  <c r="T530" i="10"/>
  <c r="U530" i="10"/>
  <c r="V530" i="10"/>
  <c r="W530" i="10"/>
  <c r="X530" i="10"/>
  <c r="Y530" i="10"/>
  <c r="Z530" i="10"/>
  <c r="AA530" i="10"/>
  <c r="AB530" i="10"/>
  <c r="AC530" i="10"/>
  <c r="AD530" i="10"/>
  <c r="AE530" i="10"/>
  <c r="D531" i="10"/>
  <c r="E531" i="10"/>
  <c r="G531" i="10"/>
  <c r="H531" i="10"/>
  <c r="I531" i="10"/>
  <c r="J531" i="10"/>
  <c r="K531" i="10"/>
  <c r="L531" i="10"/>
  <c r="M531" i="10"/>
  <c r="N531" i="10"/>
  <c r="O531" i="10"/>
  <c r="P531" i="10"/>
  <c r="Q531" i="10"/>
  <c r="R531" i="10"/>
  <c r="S531" i="10"/>
  <c r="T531" i="10"/>
  <c r="U531" i="10"/>
  <c r="V531" i="10"/>
  <c r="W531" i="10"/>
  <c r="X531" i="10"/>
  <c r="Y531" i="10"/>
  <c r="Z531" i="10"/>
  <c r="AA531" i="10"/>
  <c r="AB531" i="10"/>
  <c r="AC531" i="10"/>
  <c r="AD531" i="10"/>
  <c r="AE531" i="10"/>
  <c r="D532" i="10"/>
  <c r="E532" i="10"/>
  <c r="G532" i="10"/>
  <c r="H532" i="10"/>
  <c r="J532" i="10"/>
  <c r="K532" i="10"/>
  <c r="L532" i="10"/>
  <c r="M532" i="10"/>
  <c r="N532" i="10"/>
  <c r="O532" i="10"/>
  <c r="P532" i="10"/>
  <c r="Q532" i="10"/>
  <c r="R532" i="10"/>
  <c r="S532" i="10"/>
  <c r="T532" i="10"/>
  <c r="U532" i="10"/>
  <c r="V532" i="10"/>
  <c r="W532" i="10"/>
  <c r="X532" i="10"/>
  <c r="Y532" i="10"/>
  <c r="Z532" i="10"/>
  <c r="AA532" i="10"/>
  <c r="AB532" i="10"/>
  <c r="AC532" i="10"/>
  <c r="AD532" i="10"/>
  <c r="AE532" i="10"/>
  <c r="D533" i="10"/>
  <c r="E533" i="10"/>
  <c r="G533" i="10"/>
  <c r="H533" i="10"/>
  <c r="AJ533" i="10" s="1"/>
  <c r="J533" i="10"/>
  <c r="K533" i="10"/>
  <c r="L533" i="10"/>
  <c r="M533" i="10"/>
  <c r="N533" i="10"/>
  <c r="O533" i="10"/>
  <c r="P533" i="10"/>
  <c r="Q533" i="10"/>
  <c r="R533" i="10"/>
  <c r="S533" i="10"/>
  <c r="T533" i="10"/>
  <c r="U533" i="10"/>
  <c r="V533" i="10"/>
  <c r="W533" i="10"/>
  <c r="X533" i="10"/>
  <c r="Y533" i="10"/>
  <c r="Z533" i="10"/>
  <c r="AA533" i="10"/>
  <c r="AB533" i="10"/>
  <c r="AC533" i="10"/>
  <c r="AD533" i="10"/>
  <c r="AE533" i="10"/>
  <c r="L534" i="10"/>
  <c r="M534" i="10"/>
  <c r="N534" i="10"/>
  <c r="O534" i="10"/>
  <c r="P534" i="10"/>
  <c r="Q534" i="10"/>
  <c r="R534" i="10"/>
  <c r="S534" i="10"/>
  <c r="T534" i="10"/>
  <c r="U534" i="10"/>
  <c r="V534" i="10"/>
  <c r="W534" i="10"/>
  <c r="X534" i="10"/>
  <c r="Y534" i="10"/>
  <c r="Z534" i="10"/>
  <c r="AA534" i="10"/>
  <c r="AB534" i="10"/>
  <c r="AC534" i="10"/>
  <c r="AD534" i="10"/>
  <c r="AE534" i="10"/>
  <c r="D535" i="10"/>
  <c r="E535" i="10"/>
  <c r="G535" i="10"/>
  <c r="H535" i="10"/>
  <c r="J535" i="10"/>
  <c r="K535" i="10"/>
  <c r="L535" i="10"/>
  <c r="M535" i="10"/>
  <c r="N535" i="10"/>
  <c r="O535" i="10"/>
  <c r="P535" i="10"/>
  <c r="Q535" i="10"/>
  <c r="R535" i="10"/>
  <c r="S535" i="10"/>
  <c r="T535" i="10"/>
  <c r="U535" i="10"/>
  <c r="V535" i="10"/>
  <c r="W535" i="10"/>
  <c r="X535" i="10"/>
  <c r="Y535" i="10"/>
  <c r="Z535" i="10"/>
  <c r="AA535" i="10"/>
  <c r="AB535" i="10"/>
  <c r="AC535" i="10"/>
  <c r="AD535" i="10"/>
  <c r="AE535" i="10"/>
  <c r="D536" i="10"/>
  <c r="E536" i="10"/>
  <c r="G536" i="10"/>
  <c r="H536" i="10"/>
  <c r="J536" i="10"/>
  <c r="K536" i="10"/>
  <c r="L536" i="10"/>
  <c r="M536" i="10"/>
  <c r="N536" i="10"/>
  <c r="O536" i="10"/>
  <c r="P536" i="10"/>
  <c r="Q536" i="10"/>
  <c r="R536" i="10"/>
  <c r="S536" i="10"/>
  <c r="T536" i="10"/>
  <c r="U536" i="10"/>
  <c r="V536" i="10"/>
  <c r="W536" i="10"/>
  <c r="X536" i="10"/>
  <c r="Y536" i="10"/>
  <c r="Z536" i="10"/>
  <c r="AA536" i="10"/>
  <c r="AB536" i="10"/>
  <c r="AC536" i="10"/>
  <c r="AD536" i="10"/>
  <c r="AE536" i="10"/>
  <c r="D537" i="10"/>
  <c r="E537" i="10"/>
  <c r="G537" i="10"/>
  <c r="H537" i="10"/>
  <c r="J537" i="10"/>
  <c r="K537" i="10"/>
  <c r="L537" i="10"/>
  <c r="M537" i="10"/>
  <c r="N537" i="10"/>
  <c r="O537" i="10"/>
  <c r="P537" i="10"/>
  <c r="Q537" i="10"/>
  <c r="R537" i="10"/>
  <c r="S537" i="10"/>
  <c r="T537" i="10"/>
  <c r="U537" i="10"/>
  <c r="V537" i="10"/>
  <c r="W537" i="10"/>
  <c r="X537" i="10"/>
  <c r="Y537" i="10"/>
  <c r="Z537" i="10"/>
  <c r="AA537" i="10"/>
  <c r="AB537" i="10"/>
  <c r="AC537" i="10"/>
  <c r="AD537" i="10"/>
  <c r="AE537" i="10"/>
  <c r="D538" i="10"/>
  <c r="E538" i="10"/>
  <c r="G538" i="10"/>
  <c r="H538" i="10"/>
  <c r="J538" i="10"/>
  <c r="K538" i="10"/>
  <c r="L538" i="10"/>
  <c r="M538" i="10"/>
  <c r="N538" i="10"/>
  <c r="O538" i="10"/>
  <c r="P538" i="10"/>
  <c r="Q538" i="10"/>
  <c r="R538" i="10"/>
  <c r="S538" i="10"/>
  <c r="T538" i="10"/>
  <c r="U538" i="10"/>
  <c r="V538" i="10"/>
  <c r="W538" i="10"/>
  <c r="X538" i="10"/>
  <c r="Y538" i="10"/>
  <c r="Z538" i="10"/>
  <c r="AA538" i="10"/>
  <c r="AB538" i="10"/>
  <c r="AC538" i="10"/>
  <c r="AD538" i="10"/>
  <c r="AE538" i="10"/>
  <c r="D539" i="10"/>
  <c r="E539" i="10"/>
  <c r="G539" i="10"/>
  <c r="H539" i="10"/>
  <c r="J539" i="10"/>
  <c r="K539" i="10"/>
  <c r="L539" i="10"/>
  <c r="M539" i="10"/>
  <c r="N539" i="10"/>
  <c r="O539" i="10"/>
  <c r="P539" i="10"/>
  <c r="Q539" i="10"/>
  <c r="R539" i="10"/>
  <c r="S539" i="10"/>
  <c r="T539" i="10"/>
  <c r="U539" i="10"/>
  <c r="V539" i="10"/>
  <c r="W539" i="10"/>
  <c r="X539" i="10"/>
  <c r="Y539" i="10"/>
  <c r="Z539" i="10"/>
  <c r="AA539" i="10"/>
  <c r="AB539" i="10"/>
  <c r="AC539" i="10"/>
  <c r="AD539" i="10"/>
  <c r="AE539" i="10"/>
  <c r="D540" i="10"/>
  <c r="E540" i="10"/>
  <c r="G540" i="10"/>
  <c r="H540" i="10"/>
  <c r="J540" i="10"/>
  <c r="K540" i="10"/>
  <c r="L540" i="10"/>
  <c r="M540" i="10"/>
  <c r="N540" i="10"/>
  <c r="O540" i="10"/>
  <c r="P540" i="10"/>
  <c r="Q540" i="10"/>
  <c r="R540" i="10"/>
  <c r="S540" i="10"/>
  <c r="T540" i="10"/>
  <c r="U540" i="10"/>
  <c r="V540" i="10"/>
  <c r="W540" i="10"/>
  <c r="X540" i="10"/>
  <c r="Y540" i="10"/>
  <c r="Z540" i="10"/>
  <c r="AA540" i="10"/>
  <c r="AB540" i="10"/>
  <c r="AC540" i="10"/>
  <c r="AD540" i="10"/>
  <c r="AE540" i="10"/>
  <c r="L541" i="10"/>
  <c r="M541" i="10"/>
  <c r="N541" i="10"/>
  <c r="O541" i="10"/>
  <c r="P541" i="10"/>
  <c r="Q541" i="10"/>
  <c r="R541" i="10"/>
  <c r="S541" i="10"/>
  <c r="T541" i="10"/>
  <c r="U541" i="10"/>
  <c r="V541" i="10"/>
  <c r="W541" i="10"/>
  <c r="X541" i="10"/>
  <c r="Y541" i="10"/>
  <c r="Z541" i="10"/>
  <c r="AA541" i="10"/>
  <c r="AB541" i="10"/>
  <c r="AC541" i="10"/>
  <c r="AD541" i="10"/>
  <c r="AE541" i="10"/>
  <c r="L542" i="10"/>
  <c r="M542" i="10"/>
  <c r="N542" i="10"/>
  <c r="O542" i="10"/>
  <c r="P542" i="10"/>
  <c r="Q542" i="10"/>
  <c r="R542" i="10"/>
  <c r="S542" i="10"/>
  <c r="T542" i="10"/>
  <c r="U542" i="10"/>
  <c r="V542" i="10"/>
  <c r="W542" i="10"/>
  <c r="X542" i="10"/>
  <c r="Y542" i="10"/>
  <c r="Z542" i="10"/>
  <c r="AA542" i="10"/>
  <c r="AB542" i="10"/>
  <c r="AC542" i="10"/>
  <c r="AD542" i="10"/>
  <c r="AE542" i="10"/>
  <c r="L543" i="10"/>
  <c r="M543" i="10"/>
  <c r="N543" i="10"/>
  <c r="O543" i="10"/>
  <c r="P543" i="10"/>
  <c r="Q543" i="10"/>
  <c r="R543" i="10"/>
  <c r="S543" i="10"/>
  <c r="T543" i="10"/>
  <c r="U543" i="10"/>
  <c r="V543" i="10"/>
  <c r="W543" i="10"/>
  <c r="X543" i="10"/>
  <c r="Y543" i="10"/>
  <c r="Z543" i="10"/>
  <c r="AA543" i="10"/>
  <c r="AB543" i="10"/>
  <c r="AC543" i="10"/>
  <c r="AD543" i="10"/>
  <c r="AE543" i="10"/>
  <c r="D544" i="10"/>
  <c r="E544" i="10"/>
  <c r="G544" i="10"/>
  <c r="H544" i="10"/>
  <c r="J544" i="10"/>
  <c r="K544" i="10"/>
  <c r="L544" i="10"/>
  <c r="M544" i="10"/>
  <c r="N544" i="10"/>
  <c r="O544" i="10"/>
  <c r="P544" i="10"/>
  <c r="Q544" i="10"/>
  <c r="R544" i="10"/>
  <c r="S544" i="10"/>
  <c r="T544" i="10"/>
  <c r="U544" i="10"/>
  <c r="V544" i="10"/>
  <c r="W544" i="10"/>
  <c r="X544" i="10"/>
  <c r="Y544" i="10"/>
  <c r="Z544" i="10"/>
  <c r="AA544" i="10"/>
  <c r="AB544" i="10"/>
  <c r="AC544" i="10"/>
  <c r="AD544" i="10"/>
  <c r="AE544" i="10"/>
  <c r="D545" i="10"/>
  <c r="E545" i="10"/>
  <c r="G545" i="10"/>
  <c r="H545" i="10"/>
  <c r="J545" i="10"/>
  <c r="K545" i="10"/>
  <c r="L545" i="10"/>
  <c r="M545" i="10"/>
  <c r="N545" i="10"/>
  <c r="O545" i="10"/>
  <c r="P545" i="10"/>
  <c r="Q545" i="10"/>
  <c r="R545" i="10"/>
  <c r="S545" i="10"/>
  <c r="T545" i="10"/>
  <c r="U545" i="10"/>
  <c r="V545" i="10"/>
  <c r="W545" i="10"/>
  <c r="X545" i="10"/>
  <c r="Y545" i="10"/>
  <c r="Z545" i="10"/>
  <c r="AA545" i="10"/>
  <c r="AB545" i="10"/>
  <c r="AC545" i="10"/>
  <c r="AD545" i="10"/>
  <c r="AE545" i="10"/>
  <c r="D546" i="10"/>
  <c r="E546" i="10"/>
  <c r="G546" i="10"/>
  <c r="H546" i="10"/>
  <c r="J546" i="10"/>
  <c r="K546" i="10"/>
  <c r="L546" i="10"/>
  <c r="M546" i="10"/>
  <c r="N546" i="10"/>
  <c r="O546" i="10"/>
  <c r="P546" i="10"/>
  <c r="Q546" i="10"/>
  <c r="R546" i="10"/>
  <c r="S546" i="10"/>
  <c r="T546" i="10"/>
  <c r="U546" i="10"/>
  <c r="V546" i="10"/>
  <c r="W546" i="10"/>
  <c r="X546" i="10"/>
  <c r="Y546" i="10"/>
  <c r="Z546" i="10"/>
  <c r="AA546" i="10"/>
  <c r="AB546" i="10"/>
  <c r="AC546" i="10"/>
  <c r="AD546" i="10"/>
  <c r="AE546" i="10"/>
  <c r="D547" i="10"/>
  <c r="E547" i="10"/>
  <c r="G547" i="10"/>
  <c r="H547" i="10"/>
  <c r="J547" i="10"/>
  <c r="K547" i="10"/>
  <c r="L547" i="10"/>
  <c r="M547" i="10"/>
  <c r="N547" i="10"/>
  <c r="O547" i="10"/>
  <c r="P547" i="10"/>
  <c r="Q547" i="10"/>
  <c r="R547" i="10"/>
  <c r="S547" i="10"/>
  <c r="T547" i="10"/>
  <c r="U547" i="10"/>
  <c r="V547" i="10"/>
  <c r="W547" i="10"/>
  <c r="X547" i="10"/>
  <c r="Y547" i="10"/>
  <c r="Z547" i="10"/>
  <c r="AA547" i="10"/>
  <c r="AB547" i="10"/>
  <c r="AC547" i="10"/>
  <c r="AD547" i="10"/>
  <c r="AE547" i="10"/>
  <c r="L548" i="10"/>
  <c r="M548" i="10"/>
  <c r="N548" i="10"/>
  <c r="O548" i="10"/>
  <c r="P548" i="10"/>
  <c r="Q548" i="10"/>
  <c r="R548" i="10"/>
  <c r="S548" i="10"/>
  <c r="T548" i="10"/>
  <c r="U548" i="10"/>
  <c r="V548" i="10"/>
  <c r="W548" i="10"/>
  <c r="X548" i="10"/>
  <c r="Y548" i="10"/>
  <c r="Z548" i="10"/>
  <c r="AA548" i="10"/>
  <c r="AB548" i="10"/>
  <c r="AC548" i="10"/>
  <c r="AD548" i="10"/>
  <c r="AE548" i="10"/>
  <c r="D549" i="10"/>
  <c r="E549" i="10"/>
  <c r="G549" i="10"/>
  <c r="H549" i="10"/>
  <c r="J549" i="10"/>
  <c r="K549" i="10"/>
  <c r="L549" i="10"/>
  <c r="M549" i="10"/>
  <c r="N549" i="10"/>
  <c r="O549" i="10"/>
  <c r="P549" i="10"/>
  <c r="Q549" i="10"/>
  <c r="R549" i="10"/>
  <c r="S549" i="10"/>
  <c r="T549" i="10"/>
  <c r="U549" i="10"/>
  <c r="V549" i="10"/>
  <c r="W549" i="10"/>
  <c r="X549" i="10"/>
  <c r="Y549" i="10"/>
  <c r="Z549" i="10"/>
  <c r="AA549" i="10"/>
  <c r="AB549" i="10"/>
  <c r="AC549" i="10"/>
  <c r="AD549" i="10"/>
  <c r="AE549" i="10"/>
  <c r="D550" i="10"/>
  <c r="E550" i="10"/>
  <c r="G550" i="10"/>
  <c r="H550" i="10"/>
  <c r="J550" i="10"/>
  <c r="K550" i="10"/>
  <c r="L550" i="10"/>
  <c r="M550" i="10"/>
  <c r="N550" i="10"/>
  <c r="O550" i="10"/>
  <c r="P550" i="10"/>
  <c r="Q550" i="10"/>
  <c r="R550" i="10"/>
  <c r="S550" i="10"/>
  <c r="T550" i="10"/>
  <c r="U550" i="10"/>
  <c r="V550" i="10"/>
  <c r="W550" i="10"/>
  <c r="X550" i="10"/>
  <c r="Y550" i="10"/>
  <c r="Z550" i="10"/>
  <c r="AA550" i="10"/>
  <c r="AB550" i="10"/>
  <c r="AC550" i="10"/>
  <c r="AD550" i="10"/>
  <c r="AE550" i="10"/>
  <c r="D551" i="10"/>
  <c r="E551" i="10"/>
  <c r="G551" i="10"/>
  <c r="H551" i="10"/>
  <c r="J551" i="10"/>
  <c r="K551" i="10"/>
  <c r="L551" i="10"/>
  <c r="M551" i="10"/>
  <c r="N551" i="10"/>
  <c r="O551" i="10"/>
  <c r="P551" i="10"/>
  <c r="Q551" i="10"/>
  <c r="R551" i="10"/>
  <c r="S551" i="10"/>
  <c r="T551" i="10"/>
  <c r="U551" i="10"/>
  <c r="V551" i="10"/>
  <c r="W551" i="10"/>
  <c r="X551" i="10"/>
  <c r="Y551" i="10"/>
  <c r="Z551" i="10"/>
  <c r="AA551" i="10"/>
  <c r="AB551" i="10"/>
  <c r="AC551" i="10"/>
  <c r="AD551" i="10"/>
  <c r="AE551" i="10"/>
  <c r="D552" i="10"/>
  <c r="E552" i="10"/>
  <c r="G552" i="10"/>
  <c r="H552" i="10"/>
  <c r="J552" i="10"/>
  <c r="K552" i="10"/>
  <c r="L552" i="10"/>
  <c r="M552" i="10"/>
  <c r="N552" i="10"/>
  <c r="O552" i="10"/>
  <c r="P552" i="10"/>
  <c r="Q552" i="10"/>
  <c r="R552" i="10"/>
  <c r="S552" i="10"/>
  <c r="T552" i="10"/>
  <c r="U552" i="10"/>
  <c r="V552" i="10"/>
  <c r="W552" i="10"/>
  <c r="X552" i="10"/>
  <c r="Y552" i="10"/>
  <c r="Z552" i="10"/>
  <c r="AA552" i="10"/>
  <c r="AB552" i="10"/>
  <c r="AC552" i="10"/>
  <c r="AD552" i="10"/>
  <c r="AE552" i="10"/>
  <c r="L553" i="10"/>
  <c r="M553" i="10"/>
  <c r="N553" i="10"/>
  <c r="O553" i="10"/>
  <c r="P553" i="10"/>
  <c r="Q553" i="10"/>
  <c r="R553" i="10"/>
  <c r="S553" i="10"/>
  <c r="T553" i="10"/>
  <c r="U553" i="10"/>
  <c r="V553" i="10"/>
  <c r="W553" i="10"/>
  <c r="X553" i="10"/>
  <c r="Y553" i="10"/>
  <c r="Z553" i="10"/>
  <c r="AA553" i="10"/>
  <c r="AB553" i="10"/>
  <c r="AC553" i="10"/>
  <c r="AD553" i="10"/>
  <c r="AE553" i="10"/>
  <c r="D554" i="10"/>
  <c r="E554" i="10"/>
  <c r="G554" i="10"/>
  <c r="H554" i="10"/>
  <c r="J554" i="10"/>
  <c r="K554" i="10"/>
  <c r="L554" i="10"/>
  <c r="M554" i="10"/>
  <c r="N554" i="10"/>
  <c r="O554" i="10"/>
  <c r="P554" i="10"/>
  <c r="Q554" i="10"/>
  <c r="R554" i="10"/>
  <c r="S554" i="10"/>
  <c r="T554" i="10"/>
  <c r="U554" i="10"/>
  <c r="V554" i="10"/>
  <c r="W554" i="10"/>
  <c r="X554" i="10"/>
  <c r="Y554" i="10"/>
  <c r="Z554" i="10"/>
  <c r="AA554" i="10"/>
  <c r="AB554" i="10"/>
  <c r="AC554" i="10"/>
  <c r="AD554" i="10"/>
  <c r="AE554" i="10"/>
  <c r="D555" i="10"/>
  <c r="E555" i="10"/>
  <c r="G555" i="10"/>
  <c r="H555" i="10"/>
  <c r="J555" i="10"/>
  <c r="K555" i="10"/>
  <c r="L555" i="10"/>
  <c r="M555" i="10"/>
  <c r="N555" i="10"/>
  <c r="O555" i="10"/>
  <c r="P555" i="10"/>
  <c r="Q555" i="10"/>
  <c r="R555" i="10"/>
  <c r="S555" i="10"/>
  <c r="T555" i="10"/>
  <c r="U555" i="10"/>
  <c r="V555" i="10"/>
  <c r="W555" i="10"/>
  <c r="X555" i="10"/>
  <c r="Y555" i="10"/>
  <c r="Z555" i="10"/>
  <c r="AA555" i="10"/>
  <c r="AB555" i="10"/>
  <c r="AC555" i="10"/>
  <c r="AD555" i="10"/>
  <c r="AE555" i="10"/>
  <c r="D556" i="10"/>
  <c r="E556" i="10"/>
  <c r="G556" i="10"/>
  <c r="H556" i="10"/>
  <c r="J556" i="10"/>
  <c r="K556" i="10"/>
  <c r="L556" i="10"/>
  <c r="M556" i="10"/>
  <c r="N556" i="10"/>
  <c r="O556" i="10"/>
  <c r="P556" i="10"/>
  <c r="Q556" i="10"/>
  <c r="R556" i="10"/>
  <c r="S556" i="10"/>
  <c r="T556" i="10"/>
  <c r="U556" i="10"/>
  <c r="V556" i="10"/>
  <c r="W556" i="10"/>
  <c r="X556" i="10"/>
  <c r="Y556" i="10"/>
  <c r="Z556" i="10"/>
  <c r="AA556" i="10"/>
  <c r="AB556" i="10"/>
  <c r="AC556" i="10"/>
  <c r="AD556" i="10"/>
  <c r="AE556" i="10"/>
  <c r="D557" i="10"/>
  <c r="E557" i="10"/>
  <c r="G557" i="10"/>
  <c r="H557" i="10"/>
  <c r="AJ557" i="10" s="1"/>
  <c r="J557" i="10"/>
  <c r="K557" i="10"/>
  <c r="L557" i="10"/>
  <c r="M557" i="10"/>
  <c r="N557" i="10"/>
  <c r="O557" i="10"/>
  <c r="P557" i="10"/>
  <c r="Q557" i="10"/>
  <c r="R557" i="10"/>
  <c r="S557" i="10"/>
  <c r="T557" i="10"/>
  <c r="U557" i="10"/>
  <c r="V557" i="10"/>
  <c r="W557" i="10"/>
  <c r="X557" i="10"/>
  <c r="Y557" i="10"/>
  <c r="Z557" i="10"/>
  <c r="AA557" i="10"/>
  <c r="AB557" i="10"/>
  <c r="AC557" i="10"/>
  <c r="AD557" i="10"/>
  <c r="AE557" i="10"/>
  <c r="L558" i="10"/>
  <c r="M558" i="10"/>
  <c r="N558" i="10"/>
  <c r="O558" i="10"/>
  <c r="P558" i="10"/>
  <c r="Q558" i="10"/>
  <c r="R558" i="10"/>
  <c r="S558" i="10"/>
  <c r="T558" i="10"/>
  <c r="U558" i="10"/>
  <c r="V558" i="10"/>
  <c r="W558" i="10"/>
  <c r="X558" i="10"/>
  <c r="Y558" i="10"/>
  <c r="Z558" i="10"/>
  <c r="AA558" i="10"/>
  <c r="AB558" i="10"/>
  <c r="AC558" i="10"/>
  <c r="AD558" i="10"/>
  <c r="AE558" i="10"/>
  <c r="D559" i="10"/>
  <c r="E559" i="10"/>
  <c r="G559" i="10"/>
  <c r="H559" i="10"/>
  <c r="J559" i="10"/>
  <c r="K559" i="10"/>
  <c r="L559" i="10"/>
  <c r="M559" i="10"/>
  <c r="N559" i="10"/>
  <c r="O559" i="10"/>
  <c r="P559" i="10"/>
  <c r="Q559" i="10"/>
  <c r="R559" i="10"/>
  <c r="S559" i="10"/>
  <c r="T559" i="10"/>
  <c r="U559" i="10"/>
  <c r="V559" i="10"/>
  <c r="W559" i="10"/>
  <c r="X559" i="10"/>
  <c r="Y559" i="10"/>
  <c r="Z559" i="10"/>
  <c r="AA559" i="10"/>
  <c r="AB559" i="10"/>
  <c r="AC559" i="10"/>
  <c r="AD559" i="10"/>
  <c r="AE559" i="10"/>
  <c r="D560" i="10"/>
  <c r="E560" i="10"/>
  <c r="G560" i="10"/>
  <c r="H560" i="10"/>
  <c r="J560" i="10"/>
  <c r="K560" i="10"/>
  <c r="L560" i="10"/>
  <c r="M560" i="10"/>
  <c r="N560" i="10"/>
  <c r="O560" i="10"/>
  <c r="P560" i="10"/>
  <c r="Q560" i="10"/>
  <c r="R560" i="10"/>
  <c r="S560" i="10"/>
  <c r="T560" i="10"/>
  <c r="U560" i="10"/>
  <c r="V560" i="10"/>
  <c r="W560" i="10"/>
  <c r="X560" i="10"/>
  <c r="Y560" i="10"/>
  <c r="Z560" i="10"/>
  <c r="AA560" i="10"/>
  <c r="AB560" i="10"/>
  <c r="AC560" i="10"/>
  <c r="AD560" i="10"/>
  <c r="AE560" i="10"/>
  <c r="D561" i="10"/>
  <c r="E561" i="10"/>
  <c r="G561" i="10"/>
  <c r="H561" i="10"/>
  <c r="J561" i="10"/>
  <c r="K561" i="10"/>
  <c r="L561" i="10"/>
  <c r="M561" i="10"/>
  <c r="N561" i="10"/>
  <c r="O561" i="10"/>
  <c r="P561" i="10"/>
  <c r="Q561" i="10"/>
  <c r="R561" i="10"/>
  <c r="S561" i="10"/>
  <c r="T561" i="10"/>
  <c r="U561" i="10"/>
  <c r="V561" i="10"/>
  <c r="W561" i="10"/>
  <c r="X561" i="10"/>
  <c r="Y561" i="10"/>
  <c r="Z561" i="10"/>
  <c r="AA561" i="10"/>
  <c r="AB561" i="10"/>
  <c r="AC561" i="10"/>
  <c r="AD561" i="10"/>
  <c r="AE561" i="10"/>
  <c r="D562" i="10"/>
  <c r="E562" i="10"/>
  <c r="G562" i="10"/>
  <c r="H562" i="10"/>
  <c r="J562" i="10"/>
  <c r="K562" i="10"/>
  <c r="L562" i="10"/>
  <c r="M562" i="10"/>
  <c r="N562" i="10"/>
  <c r="O562" i="10"/>
  <c r="P562" i="10"/>
  <c r="Q562" i="10"/>
  <c r="R562" i="10"/>
  <c r="S562" i="10"/>
  <c r="T562" i="10"/>
  <c r="U562" i="10"/>
  <c r="V562" i="10"/>
  <c r="W562" i="10"/>
  <c r="X562" i="10"/>
  <c r="Y562" i="10"/>
  <c r="Z562" i="10"/>
  <c r="AA562" i="10"/>
  <c r="AB562" i="10"/>
  <c r="AC562" i="10"/>
  <c r="AD562" i="10"/>
  <c r="AE562" i="10"/>
  <c r="L563" i="10"/>
  <c r="M563" i="10"/>
  <c r="N563" i="10"/>
  <c r="O563" i="10"/>
  <c r="P563" i="10"/>
  <c r="Q563" i="10"/>
  <c r="R563" i="10"/>
  <c r="S563" i="10"/>
  <c r="T563" i="10"/>
  <c r="U563" i="10"/>
  <c r="V563" i="10"/>
  <c r="W563" i="10"/>
  <c r="X563" i="10"/>
  <c r="Y563" i="10"/>
  <c r="Z563" i="10"/>
  <c r="AA563" i="10"/>
  <c r="AB563" i="10"/>
  <c r="AC563" i="10"/>
  <c r="AD563" i="10"/>
  <c r="AE563" i="10"/>
  <c r="D564" i="10"/>
  <c r="E564" i="10"/>
  <c r="G564" i="10"/>
  <c r="H564" i="10"/>
  <c r="J564" i="10"/>
  <c r="K564" i="10"/>
  <c r="L564" i="10"/>
  <c r="M564" i="10"/>
  <c r="N564" i="10"/>
  <c r="O564" i="10"/>
  <c r="P564" i="10"/>
  <c r="Q564" i="10"/>
  <c r="R564" i="10"/>
  <c r="S564" i="10"/>
  <c r="T564" i="10"/>
  <c r="U564" i="10"/>
  <c r="V564" i="10"/>
  <c r="W564" i="10"/>
  <c r="X564" i="10"/>
  <c r="Y564" i="10"/>
  <c r="Z564" i="10"/>
  <c r="AA564" i="10"/>
  <c r="AB564" i="10"/>
  <c r="AC564" i="10"/>
  <c r="AD564" i="10"/>
  <c r="AE564" i="10"/>
  <c r="D565" i="10"/>
  <c r="E565" i="10"/>
  <c r="G565" i="10"/>
  <c r="H565" i="10"/>
  <c r="AJ565" i="10" s="1"/>
  <c r="J565" i="10"/>
  <c r="K565" i="10"/>
  <c r="L565" i="10"/>
  <c r="M565" i="10"/>
  <c r="N565" i="10"/>
  <c r="O565" i="10"/>
  <c r="P565" i="10"/>
  <c r="Q565" i="10"/>
  <c r="R565" i="10"/>
  <c r="S565" i="10"/>
  <c r="T565" i="10"/>
  <c r="U565" i="10"/>
  <c r="V565" i="10"/>
  <c r="W565" i="10"/>
  <c r="X565" i="10"/>
  <c r="Y565" i="10"/>
  <c r="Z565" i="10"/>
  <c r="AA565" i="10"/>
  <c r="AB565" i="10"/>
  <c r="AC565" i="10"/>
  <c r="AD565" i="10"/>
  <c r="AE565" i="10"/>
  <c r="D566" i="10"/>
  <c r="E566" i="10"/>
  <c r="G566" i="10"/>
  <c r="H566" i="10"/>
  <c r="J566" i="10"/>
  <c r="K566" i="10"/>
  <c r="L566" i="10"/>
  <c r="M566" i="10"/>
  <c r="N566" i="10"/>
  <c r="O566" i="10"/>
  <c r="P566" i="10"/>
  <c r="Q566" i="10"/>
  <c r="R566" i="10"/>
  <c r="S566" i="10"/>
  <c r="T566" i="10"/>
  <c r="U566" i="10"/>
  <c r="V566" i="10"/>
  <c r="W566" i="10"/>
  <c r="X566" i="10"/>
  <c r="Y566" i="10"/>
  <c r="Z566" i="10"/>
  <c r="AA566" i="10"/>
  <c r="AB566" i="10"/>
  <c r="AC566" i="10"/>
  <c r="AD566" i="10"/>
  <c r="AE566" i="10"/>
  <c r="L567" i="10"/>
  <c r="M567" i="10"/>
  <c r="N567" i="10"/>
  <c r="O567" i="10"/>
  <c r="P567" i="10"/>
  <c r="Q567" i="10"/>
  <c r="R567" i="10"/>
  <c r="S567" i="10"/>
  <c r="T567" i="10"/>
  <c r="U567" i="10"/>
  <c r="V567" i="10"/>
  <c r="W567" i="10"/>
  <c r="X567" i="10"/>
  <c r="Y567" i="10"/>
  <c r="Z567" i="10"/>
  <c r="AA567" i="10"/>
  <c r="AB567" i="10"/>
  <c r="AC567" i="10"/>
  <c r="AD567" i="10"/>
  <c r="AE567" i="10"/>
  <c r="D568" i="10"/>
  <c r="E568" i="10"/>
  <c r="F568" i="10"/>
  <c r="G568" i="10"/>
  <c r="H568" i="10"/>
  <c r="I568" i="10"/>
  <c r="J568" i="10"/>
  <c r="K568" i="10"/>
  <c r="L568" i="10"/>
  <c r="M568" i="10"/>
  <c r="N568" i="10"/>
  <c r="O568" i="10"/>
  <c r="P568" i="10"/>
  <c r="Q568" i="10"/>
  <c r="R568" i="10"/>
  <c r="S568" i="10"/>
  <c r="T568" i="10"/>
  <c r="U568" i="10"/>
  <c r="V568" i="10"/>
  <c r="W568" i="10"/>
  <c r="X568" i="10"/>
  <c r="Y568" i="10"/>
  <c r="Z568" i="10"/>
  <c r="AA568" i="10"/>
  <c r="AB568" i="10"/>
  <c r="AC568" i="10"/>
  <c r="AD568" i="10"/>
  <c r="AE568" i="10"/>
  <c r="D569" i="10"/>
  <c r="E569" i="10"/>
  <c r="F569" i="10"/>
  <c r="G569" i="10"/>
  <c r="H569" i="10"/>
  <c r="I569" i="10"/>
  <c r="J569" i="10"/>
  <c r="K569" i="10"/>
  <c r="L569" i="10"/>
  <c r="M569" i="10"/>
  <c r="N569" i="10"/>
  <c r="O569" i="10"/>
  <c r="P569" i="10"/>
  <c r="Q569" i="10"/>
  <c r="R569" i="10"/>
  <c r="S569" i="10"/>
  <c r="T569" i="10"/>
  <c r="U569" i="10"/>
  <c r="V569" i="10"/>
  <c r="W569" i="10"/>
  <c r="X569" i="10"/>
  <c r="Y569" i="10"/>
  <c r="Z569" i="10"/>
  <c r="AA569" i="10"/>
  <c r="AB569" i="10"/>
  <c r="AC569" i="10"/>
  <c r="AD569" i="10"/>
  <c r="AE569" i="10"/>
  <c r="D570" i="10"/>
  <c r="E570" i="10"/>
  <c r="F570" i="10"/>
  <c r="G570" i="10"/>
  <c r="H570" i="10"/>
  <c r="I570" i="10"/>
  <c r="J570" i="10"/>
  <c r="K570" i="10"/>
  <c r="L570" i="10"/>
  <c r="M570" i="10"/>
  <c r="N570" i="10"/>
  <c r="O570" i="10"/>
  <c r="P570" i="10"/>
  <c r="Q570" i="10"/>
  <c r="R570" i="10"/>
  <c r="S570" i="10"/>
  <c r="T570" i="10"/>
  <c r="U570" i="10"/>
  <c r="V570" i="10"/>
  <c r="W570" i="10"/>
  <c r="X570" i="10"/>
  <c r="Y570" i="10"/>
  <c r="Z570" i="10"/>
  <c r="AA570" i="10"/>
  <c r="AB570" i="10"/>
  <c r="AC570" i="10"/>
  <c r="AD570" i="10"/>
  <c r="AE570" i="10"/>
  <c r="D571" i="10"/>
  <c r="E571" i="10"/>
  <c r="F571" i="10"/>
  <c r="G571" i="10"/>
  <c r="H571" i="10"/>
  <c r="I571" i="10"/>
  <c r="J571" i="10"/>
  <c r="K571" i="10"/>
  <c r="L571" i="10"/>
  <c r="M571" i="10"/>
  <c r="N571" i="10"/>
  <c r="O571" i="10"/>
  <c r="P571" i="10"/>
  <c r="Q571" i="10"/>
  <c r="R571" i="10"/>
  <c r="S571" i="10"/>
  <c r="T571" i="10"/>
  <c r="U571" i="10"/>
  <c r="V571" i="10"/>
  <c r="W571" i="10"/>
  <c r="X571" i="10"/>
  <c r="Y571" i="10"/>
  <c r="Z571" i="10"/>
  <c r="AA571" i="10"/>
  <c r="AB571" i="10"/>
  <c r="AC571" i="10"/>
  <c r="AD571" i="10"/>
  <c r="AE571" i="10"/>
  <c r="D572" i="10"/>
  <c r="E572" i="10"/>
  <c r="F572" i="10"/>
  <c r="G572" i="10"/>
  <c r="H572" i="10"/>
  <c r="I572" i="10"/>
  <c r="J572" i="10"/>
  <c r="K572" i="10"/>
  <c r="L572" i="10"/>
  <c r="M572" i="10"/>
  <c r="N572" i="10"/>
  <c r="O572" i="10"/>
  <c r="P572" i="10"/>
  <c r="Q572" i="10"/>
  <c r="R572" i="10"/>
  <c r="S572" i="10"/>
  <c r="T572" i="10"/>
  <c r="U572" i="10"/>
  <c r="V572" i="10"/>
  <c r="W572" i="10"/>
  <c r="X572" i="10"/>
  <c r="Y572" i="10"/>
  <c r="Z572" i="10"/>
  <c r="AA572" i="10"/>
  <c r="AB572" i="10"/>
  <c r="AC572" i="10"/>
  <c r="AD572" i="10"/>
  <c r="AE572" i="10"/>
  <c r="L573" i="10"/>
  <c r="M573" i="10"/>
  <c r="N573" i="10"/>
  <c r="O573" i="10"/>
  <c r="P573" i="10"/>
  <c r="Q573" i="10"/>
  <c r="R573" i="10"/>
  <c r="S573" i="10"/>
  <c r="T573" i="10"/>
  <c r="U573" i="10"/>
  <c r="V573" i="10"/>
  <c r="W573" i="10"/>
  <c r="X573" i="10"/>
  <c r="Y573" i="10"/>
  <c r="Z573" i="10"/>
  <c r="AA573" i="10"/>
  <c r="AB573" i="10"/>
  <c r="AC573" i="10"/>
  <c r="AD573" i="10"/>
  <c r="AE573" i="10"/>
  <c r="D574" i="10"/>
  <c r="E574" i="10"/>
  <c r="G574" i="10"/>
  <c r="H574" i="10"/>
  <c r="J574" i="10"/>
  <c r="K574" i="10"/>
  <c r="L574" i="10"/>
  <c r="M574" i="10"/>
  <c r="N574" i="10"/>
  <c r="O574" i="10"/>
  <c r="P574" i="10"/>
  <c r="Q574" i="10"/>
  <c r="R574" i="10"/>
  <c r="S574" i="10"/>
  <c r="T574" i="10"/>
  <c r="U574" i="10"/>
  <c r="V574" i="10"/>
  <c r="W574" i="10"/>
  <c r="X574" i="10"/>
  <c r="Y574" i="10"/>
  <c r="Z574" i="10"/>
  <c r="AA574" i="10"/>
  <c r="AB574" i="10"/>
  <c r="AC574" i="10"/>
  <c r="AD574" i="10"/>
  <c r="AE574" i="10"/>
  <c r="D575" i="10"/>
  <c r="E575" i="10"/>
  <c r="G575" i="10"/>
  <c r="H575" i="10"/>
  <c r="J575" i="10"/>
  <c r="K575" i="10"/>
  <c r="L575" i="10"/>
  <c r="M575" i="10"/>
  <c r="N575" i="10"/>
  <c r="O575" i="10"/>
  <c r="P575" i="10"/>
  <c r="Q575" i="10"/>
  <c r="R575" i="10"/>
  <c r="S575" i="10"/>
  <c r="T575" i="10"/>
  <c r="U575" i="10"/>
  <c r="V575" i="10"/>
  <c r="W575" i="10"/>
  <c r="X575" i="10"/>
  <c r="Y575" i="10"/>
  <c r="Z575" i="10"/>
  <c r="AA575" i="10"/>
  <c r="AB575" i="10"/>
  <c r="AC575" i="10"/>
  <c r="AD575" i="10"/>
  <c r="AE575" i="10"/>
  <c r="D576" i="10"/>
  <c r="E576" i="10"/>
  <c r="G576" i="10"/>
  <c r="H576" i="10"/>
  <c r="J576" i="10"/>
  <c r="K576" i="10"/>
  <c r="L576" i="10"/>
  <c r="M576" i="10"/>
  <c r="N576" i="10"/>
  <c r="O576" i="10"/>
  <c r="P576" i="10"/>
  <c r="Q576" i="10"/>
  <c r="R576" i="10"/>
  <c r="S576" i="10"/>
  <c r="T576" i="10"/>
  <c r="U576" i="10"/>
  <c r="V576" i="10"/>
  <c r="W576" i="10"/>
  <c r="X576" i="10"/>
  <c r="Y576" i="10"/>
  <c r="Z576" i="10"/>
  <c r="AA576" i="10"/>
  <c r="AB576" i="10"/>
  <c r="AC576" i="10"/>
  <c r="AD576" i="10"/>
  <c r="AE576" i="10"/>
  <c r="D577" i="10"/>
  <c r="E577" i="10"/>
  <c r="G577" i="10"/>
  <c r="H577" i="10"/>
  <c r="J577" i="10"/>
  <c r="K577" i="10"/>
  <c r="L577" i="10"/>
  <c r="M577" i="10"/>
  <c r="N577" i="10"/>
  <c r="O577" i="10"/>
  <c r="P577" i="10"/>
  <c r="Q577" i="10"/>
  <c r="R577" i="10"/>
  <c r="S577" i="10"/>
  <c r="T577" i="10"/>
  <c r="U577" i="10"/>
  <c r="V577" i="10"/>
  <c r="W577" i="10"/>
  <c r="X577" i="10"/>
  <c r="Y577" i="10"/>
  <c r="Z577" i="10"/>
  <c r="AA577" i="10"/>
  <c r="AB577" i="10"/>
  <c r="AC577" i="10"/>
  <c r="AD577" i="10"/>
  <c r="AE577" i="10"/>
  <c r="D578" i="10"/>
  <c r="E578" i="10"/>
  <c r="G578" i="10"/>
  <c r="H578" i="10"/>
  <c r="J578" i="10"/>
  <c r="K578" i="10"/>
  <c r="L578" i="10"/>
  <c r="M578" i="10"/>
  <c r="N578" i="10"/>
  <c r="O578" i="10"/>
  <c r="P578" i="10"/>
  <c r="Q578" i="10"/>
  <c r="R578" i="10"/>
  <c r="S578" i="10"/>
  <c r="T578" i="10"/>
  <c r="U578" i="10"/>
  <c r="V578" i="10"/>
  <c r="W578" i="10"/>
  <c r="X578" i="10"/>
  <c r="Y578" i="10"/>
  <c r="Z578" i="10"/>
  <c r="AA578" i="10"/>
  <c r="AB578" i="10"/>
  <c r="AC578" i="10"/>
  <c r="AD578" i="10"/>
  <c r="AE578" i="10"/>
  <c r="D579" i="10"/>
  <c r="E579" i="10"/>
  <c r="G579" i="10"/>
  <c r="H579" i="10"/>
  <c r="AJ579" i="10" s="1"/>
  <c r="J579" i="10"/>
  <c r="K579" i="10"/>
  <c r="L579" i="10"/>
  <c r="M579" i="10"/>
  <c r="N579" i="10"/>
  <c r="O579" i="10"/>
  <c r="P579" i="10"/>
  <c r="Q579" i="10"/>
  <c r="R579" i="10"/>
  <c r="S579" i="10"/>
  <c r="T579" i="10"/>
  <c r="U579" i="10"/>
  <c r="V579" i="10"/>
  <c r="W579" i="10"/>
  <c r="X579" i="10"/>
  <c r="Y579" i="10"/>
  <c r="Z579" i="10"/>
  <c r="AA579" i="10"/>
  <c r="AB579" i="10"/>
  <c r="AC579" i="10"/>
  <c r="AD579" i="10"/>
  <c r="AE579" i="10"/>
  <c r="D580" i="10"/>
  <c r="E580" i="10"/>
  <c r="F580" i="10"/>
  <c r="G580" i="10"/>
  <c r="H580" i="10"/>
  <c r="I580" i="10"/>
  <c r="J580" i="10"/>
  <c r="K580" i="10"/>
  <c r="L580" i="10"/>
  <c r="M580" i="10"/>
  <c r="N580" i="10"/>
  <c r="O580" i="10"/>
  <c r="P580" i="10"/>
  <c r="Q580" i="10"/>
  <c r="R580" i="10"/>
  <c r="S580" i="10"/>
  <c r="T580" i="10"/>
  <c r="U580" i="10"/>
  <c r="V580" i="10"/>
  <c r="W580" i="10"/>
  <c r="X580" i="10"/>
  <c r="Y580" i="10"/>
  <c r="Z580" i="10"/>
  <c r="AA580" i="10"/>
  <c r="AB580" i="10"/>
  <c r="AC580" i="10"/>
  <c r="AD580" i="10"/>
  <c r="AE580" i="10"/>
  <c r="L581" i="10"/>
  <c r="M581" i="10"/>
  <c r="N581" i="10"/>
  <c r="O581" i="10"/>
  <c r="P581" i="10"/>
  <c r="Q581" i="10"/>
  <c r="R581" i="10"/>
  <c r="S581" i="10"/>
  <c r="T581" i="10"/>
  <c r="U581" i="10"/>
  <c r="V581" i="10"/>
  <c r="W581" i="10"/>
  <c r="X581" i="10"/>
  <c r="Y581" i="10"/>
  <c r="Z581" i="10"/>
  <c r="AA581" i="10"/>
  <c r="AB581" i="10"/>
  <c r="AC581" i="10"/>
  <c r="AD581" i="10"/>
  <c r="AE581" i="10"/>
  <c r="D582" i="10"/>
  <c r="E582" i="10"/>
  <c r="G582" i="10"/>
  <c r="H582" i="10"/>
  <c r="J582" i="10"/>
  <c r="K582" i="10"/>
  <c r="L582" i="10"/>
  <c r="M582" i="10"/>
  <c r="N582" i="10"/>
  <c r="O582" i="10"/>
  <c r="P582" i="10"/>
  <c r="Q582" i="10"/>
  <c r="R582" i="10"/>
  <c r="S582" i="10"/>
  <c r="T582" i="10"/>
  <c r="U582" i="10"/>
  <c r="V582" i="10"/>
  <c r="W582" i="10"/>
  <c r="X582" i="10"/>
  <c r="Y582" i="10"/>
  <c r="Z582" i="10"/>
  <c r="AA582" i="10"/>
  <c r="AB582" i="10"/>
  <c r="AC582" i="10"/>
  <c r="AD582" i="10"/>
  <c r="AE582" i="10"/>
  <c r="D583" i="10"/>
  <c r="E583" i="10"/>
  <c r="G583" i="10"/>
  <c r="H583" i="10"/>
  <c r="J583" i="10"/>
  <c r="K583" i="10"/>
  <c r="L583" i="10"/>
  <c r="M583" i="10"/>
  <c r="N583" i="10"/>
  <c r="O583" i="10"/>
  <c r="P583" i="10"/>
  <c r="Q583" i="10"/>
  <c r="R583" i="10"/>
  <c r="S583" i="10"/>
  <c r="T583" i="10"/>
  <c r="U583" i="10"/>
  <c r="V583" i="10"/>
  <c r="W583" i="10"/>
  <c r="X583" i="10"/>
  <c r="Y583" i="10"/>
  <c r="Z583" i="10"/>
  <c r="AA583" i="10"/>
  <c r="AB583" i="10"/>
  <c r="AC583" i="10"/>
  <c r="AD583" i="10"/>
  <c r="AE583" i="10"/>
  <c r="D584" i="10"/>
  <c r="E584" i="10"/>
  <c r="G584" i="10"/>
  <c r="H584" i="10"/>
  <c r="J584" i="10"/>
  <c r="K584" i="10"/>
  <c r="L584" i="10"/>
  <c r="M584" i="10"/>
  <c r="N584" i="10"/>
  <c r="O584" i="10"/>
  <c r="P584" i="10"/>
  <c r="Q584" i="10"/>
  <c r="R584" i="10"/>
  <c r="S584" i="10"/>
  <c r="T584" i="10"/>
  <c r="U584" i="10"/>
  <c r="V584" i="10"/>
  <c r="W584" i="10"/>
  <c r="X584" i="10"/>
  <c r="Y584" i="10"/>
  <c r="Z584" i="10"/>
  <c r="AA584" i="10"/>
  <c r="AB584" i="10"/>
  <c r="AC584" i="10"/>
  <c r="AD584" i="10"/>
  <c r="AE584" i="10"/>
  <c r="L585" i="10"/>
  <c r="M585" i="10"/>
  <c r="N585" i="10"/>
  <c r="O585" i="10"/>
  <c r="P585" i="10"/>
  <c r="Q585" i="10"/>
  <c r="R585" i="10"/>
  <c r="S585" i="10"/>
  <c r="T585" i="10"/>
  <c r="U585" i="10"/>
  <c r="V585" i="10"/>
  <c r="W585" i="10"/>
  <c r="X585" i="10"/>
  <c r="Y585" i="10"/>
  <c r="Z585" i="10"/>
  <c r="AA585" i="10"/>
  <c r="AB585" i="10"/>
  <c r="AC585" i="10"/>
  <c r="AD585" i="10"/>
  <c r="AE585" i="10"/>
  <c r="D586" i="10"/>
  <c r="E586" i="10"/>
  <c r="G586" i="10"/>
  <c r="H586" i="10"/>
  <c r="J586" i="10"/>
  <c r="K586" i="10"/>
  <c r="L586" i="10"/>
  <c r="M586" i="10"/>
  <c r="N586" i="10"/>
  <c r="O586" i="10"/>
  <c r="P586" i="10"/>
  <c r="Q586" i="10"/>
  <c r="R586" i="10"/>
  <c r="S586" i="10"/>
  <c r="T586" i="10"/>
  <c r="U586" i="10"/>
  <c r="V586" i="10"/>
  <c r="W586" i="10"/>
  <c r="X586" i="10"/>
  <c r="Y586" i="10"/>
  <c r="Z586" i="10"/>
  <c r="AA586" i="10"/>
  <c r="AB586" i="10"/>
  <c r="AC586" i="10"/>
  <c r="AD586" i="10"/>
  <c r="AE586" i="10"/>
  <c r="D587" i="10"/>
  <c r="E587" i="10"/>
  <c r="G587" i="10"/>
  <c r="H587" i="10"/>
  <c r="J587" i="10"/>
  <c r="K587" i="10"/>
  <c r="L587" i="10"/>
  <c r="M587" i="10"/>
  <c r="N587" i="10"/>
  <c r="O587" i="10"/>
  <c r="P587" i="10"/>
  <c r="Q587" i="10"/>
  <c r="R587" i="10"/>
  <c r="S587" i="10"/>
  <c r="T587" i="10"/>
  <c r="U587" i="10"/>
  <c r="V587" i="10"/>
  <c r="W587" i="10"/>
  <c r="X587" i="10"/>
  <c r="Y587" i="10"/>
  <c r="Z587" i="10"/>
  <c r="AA587" i="10"/>
  <c r="AB587" i="10"/>
  <c r="AC587" i="10"/>
  <c r="AD587" i="10"/>
  <c r="AE587" i="10"/>
  <c r="D588" i="10"/>
  <c r="E588" i="10"/>
  <c r="G588" i="10"/>
  <c r="H588" i="10"/>
  <c r="J588" i="10"/>
  <c r="K588" i="10"/>
  <c r="L588" i="10"/>
  <c r="M588" i="10"/>
  <c r="N588" i="10"/>
  <c r="O588" i="10"/>
  <c r="P588" i="10"/>
  <c r="Q588" i="10"/>
  <c r="R588" i="10"/>
  <c r="S588" i="10"/>
  <c r="T588" i="10"/>
  <c r="U588" i="10"/>
  <c r="V588" i="10"/>
  <c r="W588" i="10"/>
  <c r="X588" i="10"/>
  <c r="Y588" i="10"/>
  <c r="Z588" i="10"/>
  <c r="AA588" i="10"/>
  <c r="AB588" i="10"/>
  <c r="AC588" i="10"/>
  <c r="AD588" i="10"/>
  <c r="AE588" i="10"/>
  <c r="L589" i="10"/>
  <c r="M589" i="10"/>
  <c r="N589" i="10"/>
  <c r="O589" i="10"/>
  <c r="P589" i="10"/>
  <c r="Q589" i="10"/>
  <c r="R589" i="10"/>
  <c r="S589" i="10"/>
  <c r="T589" i="10"/>
  <c r="U589" i="10"/>
  <c r="V589" i="10"/>
  <c r="W589" i="10"/>
  <c r="X589" i="10"/>
  <c r="Y589" i="10"/>
  <c r="Z589" i="10"/>
  <c r="AA589" i="10"/>
  <c r="AB589" i="10"/>
  <c r="AC589" i="10"/>
  <c r="AD589" i="10"/>
  <c r="AE589" i="10"/>
  <c r="D590" i="10"/>
  <c r="E590" i="10"/>
  <c r="G590" i="10"/>
  <c r="H590" i="10"/>
  <c r="J590" i="10"/>
  <c r="K590" i="10"/>
  <c r="L590" i="10"/>
  <c r="M590" i="10"/>
  <c r="N590" i="10"/>
  <c r="O590" i="10"/>
  <c r="P590" i="10"/>
  <c r="Q590" i="10"/>
  <c r="R590" i="10"/>
  <c r="S590" i="10"/>
  <c r="T590" i="10"/>
  <c r="U590" i="10"/>
  <c r="V590" i="10"/>
  <c r="W590" i="10"/>
  <c r="X590" i="10"/>
  <c r="Y590" i="10"/>
  <c r="Z590" i="10"/>
  <c r="AA590" i="10"/>
  <c r="AB590" i="10"/>
  <c r="AC590" i="10"/>
  <c r="AD590" i="10"/>
  <c r="AE590" i="10"/>
  <c r="D591" i="10"/>
  <c r="E591" i="10"/>
  <c r="G591" i="10"/>
  <c r="H591" i="10"/>
  <c r="J591" i="10"/>
  <c r="K591" i="10"/>
  <c r="L591" i="10"/>
  <c r="M591" i="10"/>
  <c r="N591" i="10"/>
  <c r="O591" i="10"/>
  <c r="P591" i="10"/>
  <c r="Q591" i="10"/>
  <c r="R591" i="10"/>
  <c r="S591" i="10"/>
  <c r="T591" i="10"/>
  <c r="U591" i="10"/>
  <c r="V591" i="10"/>
  <c r="W591" i="10"/>
  <c r="X591" i="10"/>
  <c r="Y591" i="10"/>
  <c r="Z591" i="10"/>
  <c r="AA591" i="10"/>
  <c r="AB591" i="10"/>
  <c r="AC591" i="10"/>
  <c r="AD591" i="10"/>
  <c r="AE591" i="10"/>
  <c r="D592" i="10"/>
  <c r="E592" i="10"/>
  <c r="G592" i="10"/>
  <c r="H592" i="10"/>
  <c r="J592" i="10"/>
  <c r="K592" i="10"/>
  <c r="L592" i="10"/>
  <c r="M592" i="10"/>
  <c r="N592" i="10"/>
  <c r="O592" i="10"/>
  <c r="P592" i="10"/>
  <c r="Q592" i="10"/>
  <c r="R592" i="10"/>
  <c r="S592" i="10"/>
  <c r="T592" i="10"/>
  <c r="U592" i="10"/>
  <c r="V592" i="10"/>
  <c r="W592" i="10"/>
  <c r="X592" i="10"/>
  <c r="Y592" i="10"/>
  <c r="Z592" i="10"/>
  <c r="AA592" i="10"/>
  <c r="AB592" i="10"/>
  <c r="AC592" i="10"/>
  <c r="AD592" i="10"/>
  <c r="AE592" i="10"/>
  <c r="D593" i="10"/>
  <c r="E593" i="10"/>
  <c r="G593" i="10"/>
  <c r="H593" i="10"/>
  <c r="J593" i="10"/>
  <c r="K593" i="10"/>
  <c r="L593" i="10"/>
  <c r="M593" i="10"/>
  <c r="N593" i="10"/>
  <c r="O593" i="10"/>
  <c r="P593" i="10"/>
  <c r="Q593" i="10"/>
  <c r="R593" i="10"/>
  <c r="S593" i="10"/>
  <c r="T593" i="10"/>
  <c r="U593" i="10"/>
  <c r="V593" i="10"/>
  <c r="W593" i="10"/>
  <c r="X593" i="10"/>
  <c r="Y593" i="10"/>
  <c r="Z593" i="10"/>
  <c r="AA593" i="10"/>
  <c r="AB593" i="10"/>
  <c r="AC593" i="10"/>
  <c r="AD593" i="10"/>
  <c r="AE593" i="10"/>
  <c r="D594" i="10"/>
  <c r="E594" i="10"/>
  <c r="G594" i="10"/>
  <c r="H594" i="10"/>
  <c r="J594" i="10"/>
  <c r="K594" i="10"/>
  <c r="L594" i="10"/>
  <c r="M594" i="10"/>
  <c r="N594" i="10"/>
  <c r="O594" i="10"/>
  <c r="P594" i="10"/>
  <c r="Q594" i="10"/>
  <c r="R594" i="10"/>
  <c r="S594" i="10"/>
  <c r="T594" i="10"/>
  <c r="U594" i="10"/>
  <c r="V594" i="10"/>
  <c r="W594" i="10"/>
  <c r="X594" i="10"/>
  <c r="Y594" i="10"/>
  <c r="Z594" i="10"/>
  <c r="AA594" i="10"/>
  <c r="AB594" i="10"/>
  <c r="AC594" i="10"/>
  <c r="AD594" i="10"/>
  <c r="AE594" i="10"/>
  <c r="D595" i="10"/>
  <c r="E595" i="10"/>
  <c r="G595" i="10"/>
  <c r="H595" i="10"/>
  <c r="J595" i="10"/>
  <c r="K595" i="10"/>
  <c r="L595" i="10"/>
  <c r="M595" i="10"/>
  <c r="N595" i="10"/>
  <c r="O595" i="10"/>
  <c r="P595" i="10"/>
  <c r="Q595" i="10"/>
  <c r="R595" i="10"/>
  <c r="S595" i="10"/>
  <c r="T595" i="10"/>
  <c r="U595" i="10"/>
  <c r="V595" i="10"/>
  <c r="W595" i="10"/>
  <c r="X595" i="10"/>
  <c r="Y595" i="10"/>
  <c r="Z595" i="10"/>
  <c r="AA595" i="10"/>
  <c r="AB595" i="10"/>
  <c r="AC595" i="10"/>
  <c r="AD595" i="10"/>
  <c r="AE595" i="10"/>
  <c r="L596" i="10"/>
  <c r="M596" i="10"/>
  <c r="N596" i="10"/>
  <c r="O596" i="10"/>
  <c r="P596" i="10"/>
  <c r="Q596" i="10"/>
  <c r="R596" i="10"/>
  <c r="S596" i="10"/>
  <c r="T596" i="10"/>
  <c r="U596" i="10"/>
  <c r="V596" i="10"/>
  <c r="W596" i="10"/>
  <c r="X596" i="10"/>
  <c r="Y596" i="10"/>
  <c r="Z596" i="10"/>
  <c r="AA596" i="10"/>
  <c r="AB596" i="10"/>
  <c r="AC596" i="10"/>
  <c r="AD596" i="10"/>
  <c r="AE596" i="10"/>
  <c r="D597" i="10"/>
  <c r="E597" i="10"/>
  <c r="G597" i="10"/>
  <c r="H597" i="10"/>
  <c r="J597" i="10"/>
  <c r="K597" i="10"/>
  <c r="L597" i="10"/>
  <c r="M597" i="10"/>
  <c r="N597" i="10"/>
  <c r="O597" i="10"/>
  <c r="P597" i="10"/>
  <c r="Q597" i="10"/>
  <c r="R597" i="10"/>
  <c r="S597" i="10"/>
  <c r="T597" i="10"/>
  <c r="U597" i="10"/>
  <c r="V597" i="10"/>
  <c r="W597" i="10"/>
  <c r="X597" i="10"/>
  <c r="Y597" i="10"/>
  <c r="Z597" i="10"/>
  <c r="AA597" i="10"/>
  <c r="AB597" i="10"/>
  <c r="AC597" i="10"/>
  <c r="AD597" i="10"/>
  <c r="AE597" i="10"/>
  <c r="D598" i="10"/>
  <c r="E598" i="10"/>
  <c r="G598" i="10"/>
  <c r="H598" i="10"/>
  <c r="J598" i="10"/>
  <c r="K598" i="10"/>
  <c r="L598" i="10"/>
  <c r="M598" i="10"/>
  <c r="N598" i="10"/>
  <c r="O598" i="10"/>
  <c r="P598" i="10"/>
  <c r="Q598" i="10"/>
  <c r="R598" i="10"/>
  <c r="S598" i="10"/>
  <c r="T598" i="10"/>
  <c r="U598" i="10"/>
  <c r="V598" i="10"/>
  <c r="W598" i="10"/>
  <c r="X598" i="10"/>
  <c r="Y598" i="10"/>
  <c r="Z598" i="10"/>
  <c r="AA598" i="10"/>
  <c r="AB598" i="10"/>
  <c r="AC598" i="10"/>
  <c r="AD598" i="10"/>
  <c r="AE598" i="10"/>
  <c r="D599" i="10"/>
  <c r="E599" i="10"/>
  <c r="G599" i="10"/>
  <c r="H599" i="10"/>
  <c r="J599" i="10"/>
  <c r="K599" i="10"/>
  <c r="L599" i="10"/>
  <c r="M599" i="10"/>
  <c r="N599" i="10"/>
  <c r="O599" i="10"/>
  <c r="P599" i="10"/>
  <c r="Q599" i="10"/>
  <c r="R599" i="10"/>
  <c r="S599" i="10"/>
  <c r="T599" i="10"/>
  <c r="U599" i="10"/>
  <c r="V599" i="10"/>
  <c r="W599" i="10"/>
  <c r="X599" i="10"/>
  <c r="Y599" i="10"/>
  <c r="Z599" i="10"/>
  <c r="AA599" i="10"/>
  <c r="AB599" i="10"/>
  <c r="AC599" i="10"/>
  <c r="AD599" i="10"/>
  <c r="AE599" i="10"/>
  <c r="D600" i="10"/>
  <c r="E600" i="10"/>
  <c r="G600" i="10"/>
  <c r="H600" i="10"/>
  <c r="J600" i="10"/>
  <c r="K600" i="10"/>
  <c r="L600" i="10"/>
  <c r="M600" i="10"/>
  <c r="N600" i="10"/>
  <c r="O600" i="10"/>
  <c r="P600" i="10"/>
  <c r="Q600" i="10"/>
  <c r="R600" i="10"/>
  <c r="S600" i="10"/>
  <c r="T600" i="10"/>
  <c r="U600" i="10"/>
  <c r="V600" i="10"/>
  <c r="W600" i="10"/>
  <c r="X600" i="10"/>
  <c r="Y600" i="10"/>
  <c r="Z600" i="10"/>
  <c r="AA600" i="10"/>
  <c r="AB600" i="10"/>
  <c r="AC600" i="10"/>
  <c r="AD600" i="10"/>
  <c r="AE600" i="10"/>
  <c r="D601" i="10"/>
  <c r="E601" i="10"/>
  <c r="G601" i="10"/>
  <c r="H601" i="10"/>
  <c r="J601" i="10"/>
  <c r="K601" i="10"/>
  <c r="L601" i="10"/>
  <c r="M601" i="10"/>
  <c r="N601" i="10"/>
  <c r="O601" i="10"/>
  <c r="P601" i="10"/>
  <c r="Q601" i="10"/>
  <c r="R601" i="10"/>
  <c r="S601" i="10"/>
  <c r="T601" i="10"/>
  <c r="U601" i="10"/>
  <c r="V601" i="10"/>
  <c r="W601" i="10"/>
  <c r="X601" i="10"/>
  <c r="Y601" i="10"/>
  <c r="Z601" i="10"/>
  <c r="AA601" i="10"/>
  <c r="AB601" i="10"/>
  <c r="AC601" i="10"/>
  <c r="AD601" i="10"/>
  <c r="AE601" i="10"/>
  <c r="D602" i="10"/>
  <c r="E602" i="10"/>
  <c r="G602" i="10"/>
  <c r="H602" i="10"/>
  <c r="J602" i="10"/>
  <c r="K602" i="10"/>
  <c r="L602" i="10"/>
  <c r="M602" i="10"/>
  <c r="N602" i="10"/>
  <c r="O602" i="10"/>
  <c r="P602" i="10"/>
  <c r="Q602" i="10"/>
  <c r="R602" i="10"/>
  <c r="S602" i="10"/>
  <c r="T602" i="10"/>
  <c r="U602" i="10"/>
  <c r="V602" i="10"/>
  <c r="W602" i="10"/>
  <c r="X602" i="10"/>
  <c r="Y602" i="10"/>
  <c r="Z602" i="10"/>
  <c r="AA602" i="10"/>
  <c r="AB602" i="10"/>
  <c r="AC602" i="10"/>
  <c r="AD602" i="10"/>
  <c r="AE602" i="10"/>
  <c r="D603" i="10"/>
  <c r="E603" i="10"/>
  <c r="G603" i="10"/>
  <c r="H603" i="10"/>
  <c r="J603" i="10"/>
  <c r="K603" i="10"/>
  <c r="L603" i="10"/>
  <c r="M603" i="10"/>
  <c r="N603" i="10"/>
  <c r="O603" i="10"/>
  <c r="P603" i="10"/>
  <c r="Q603" i="10"/>
  <c r="R603" i="10"/>
  <c r="S603" i="10"/>
  <c r="T603" i="10"/>
  <c r="U603" i="10"/>
  <c r="V603" i="10"/>
  <c r="W603" i="10"/>
  <c r="X603" i="10"/>
  <c r="Y603" i="10"/>
  <c r="Z603" i="10"/>
  <c r="AA603" i="10"/>
  <c r="AB603" i="10"/>
  <c r="AC603" i="10"/>
  <c r="AD603" i="10"/>
  <c r="AE603" i="10"/>
  <c r="D604" i="10"/>
  <c r="E604" i="10"/>
  <c r="G604" i="10"/>
  <c r="H604" i="10"/>
  <c r="J604" i="10"/>
  <c r="K604" i="10"/>
  <c r="L604" i="10"/>
  <c r="M604" i="10"/>
  <c r="N604" i="10"/>
  <c r="O604" i="10"/>
  <c r="P604" i="10"/>
  <c r="Q604" i="10"/>
  <c r="R604" i="10"/>
  <c r="S604" i="10"/>
  <c r="T604" i="10"/>
  <c r="U604" i="10"/>
  <c r="V604" i="10"/>
  <c r="W604" i="10"/>
  <c r="X604" i="10"/>
  <c r="Y604" i="10"/>
  <c r="Z604" i="10"/>
  <c r="AA604" i="10"/>
  <c r="AB604" i="10"/>
  <c r="AC604" i="10"/>
  <c r="AD604" i="10"/>
  <c r="AE604" i="10"/>
  <c r="L605" i="10"/>
  <c r="M605" i="10"/>
  <c r="N605" i="10"/>
  <c r="O605" i="10"/>
  <c r="P605" i="10"/>
  <c r="Q605" i="10"/>
  <c r="R605" i="10"/>
  <c r="S605" i="10"/>
  <c r="T605" i="10"/>
  <c r="U605" i="10"/>
  <c r="V605" i="10"/>
  <c r="W605" i="10"/>
  <c r="X605" i="10"/>
  <c r="Y605" i="10"/>
  <c r="Z605" i="10"/>
  <c r="AA605" i="10"/>
  <c r="AB605" i="10"/>
  <c r="AC605" i="10"/>
  <c r="AD605" i="10"/>
  <c r="AE605" i="10"/>
  <c r="D606" i="10"/>
  <c r="E606" i="10"/>
  <c r="F606" i="10"/>
  <c r="G606" i="10"/>
  <c r="H606" i="10"/>
  <c r="I606" i="10"/>
  <c r="J606" i="10"/>
  <c r="K606" i="10"/>
  <c r="L606" i="10"/>
  <c r="M606" i="10"/>
  <c r="N606" i="10"/>
  <c r="O606" i="10"/>
  <c r="P606" i="10"/>
  <c r="Q606" i="10"/>
  <c r="R606" i="10"/>
  <c r="S606" i="10"/>
  <c r="T606" i="10"/>
  <c r="U606" i="10"/>
  <c r="V606" i="10"/>
  <c r="W606" i="10"/>
  <c r="X606" i="10"/>
  <c r="Y606" i="10"/>
  <c r="Z606" i="10"/>
  <c r="AA606" i="10"/>
  <c r="AB606" i="10"/>
  <c r="AC606" i="10"/>
  <c r="AD606" i="10"/>
  <c r="AE606" i="10"/>
  <c r="D607" i="10"/>
  <c r="E607" i="10"/>
  <c r="G607" i="10"/>
  <c r="H607" i="10"/>
  <c r="J607" i="10"/>
  <c r="K607" i="10"/>
  <c r="L607" i="10"/>
  <c r="M607" i="10"/>
  <c r="N607" i="10"/>
  <c r="O607" i="10"/>
  <c r="P607" i="10"/>
  <c r="Q607" i="10"/>
  <c r="R607" i="10"/>
  <c r="S607" i="10"/>
  <c r="T607" i="10"/>
  <c r="U607" i="10"/>
  <c r="V607" i="10"/>
  <c r="W607" i="10"/>
  <c r="X607" i="10"/>
  <c r="Y607" i="10"/>
  <c r="Z607" i="10"/>
  <c r="AA607" i="10"/>
  <c r="AB607" i="10"/>
  <c r="AC607" i="10"/>
  <c r="AD607" i="10"/>
  <c r="AE607" i="10"/>
  <c r="D608" i="10"/>
  <c r="E608" i="10"/>
  <c r="G608" i="10"/>
  <c r="H608" i="10"/>
  <c r="J608" i="10"/>
  <c r="K608" i="10"/>
  <c r="L608" i="10"/>
  <c r="M608" i="10"/>
  <c r="N608" i="10"/>
  <c r="O608" i="10"/>
  <c r="P608" i="10"/>
  <c r="Q608" i="10"/>
  <c r="R608" i="10"/>
  <c r="S608" i="10"/>
  <c r="T608" i="10"/>
  <c r="U608" i="10"/>
  <c r="V608" i="10"/>
  <c r="W608" i="10"/>
  <c r="X608" i="10"/>
  <c r="Y608" i="10"/>
  <c r="Z608" i="10"/>
  <c r="AA608" i="10"/>
  <c r="AB608" i="10"/>
  <c r="AC608" i="10"/>
  <c r="AD608" i="10"/>
  <c r="AE608" i="10"/>
  <c r="D609" i="10"/>
  <c r="E609" i="10"/>
  <c r="G609" i="10"/>
  <c r="H609" i="10"/>
  <c r="J609" i="10"/>
  <c r="K609" i="10"/>
  <c r="L609" i="10"/>
  <c r="M609" i="10"/>
  <c r="N609" i="10"/>
  <c r="O609" i="10"/>
  <c r="P609" i="10"/>
  <c r="Q609" i="10"/>
  <c r="R609" i="10"/>
  <c r="S609" i="10"/>
  <c r="T609" i="10"/>
  <c r="U609" i="10"/>
  <c r="V609" i="10"/>
  <c r="W609" i="10"/>
  <c r="X609" i="10"/>
  <c r="Y609" i="10"/>
  <c r="Z609" i="10"/>
  <c r="AA609" i="10"/>
  <c r="AB609" i="10"/>
  <c r="AC609" i="10"/>
  <c r="AD609" i="10"/>
  <c r="AE609" i="10"/>
  <c r="D610" i="10"/>
  <c r="E610" i="10"/>
  <c r="G610" i="10"/>
  <c r="H610" i="10"/>
  <c r="J610" i="10"/>
  <c r="K610" i="10"/>
  <c r="L610" i="10"/>
  <c r="M610" i="10"/>
  <c r="N610" i="10"/>
  <c r="O610" i="10"/>
  <c r="P610" i="10"/>
  <c r="Q610" i="10"/>
  <c r="R610" i="10"/>
  <c r="S610" i="10"/>
  <c r="T610" i="10"/>
  <c r="U610" i="10"/>
  <c r="V610" i="10"/>
  <c r="W610" i="10"/>
  <c r="X610" i="10"/>
  <c r="Y610" i="10"/>
  <c r="Z610" i="10"/>
  <c r="AA610" i="10"/>
  <c r="AB610" i="10"/>
  <c r="AC610" i="10"/>
  <c r="AD610" i="10"/>
  <c r="AE610" i="10"/>
  <c r="L611" i="10"/>
  <c r="M611" i="10"/>
  <c r="N611" i="10"/>
  <c r="O611" i="10"/>
  <c r="P611" i="10"/>
  <c r="Q611" i="10"/>
  <c r="R611" i="10"/>
  <c r="S611" i="10"/>
  <c r="T611" i="10"/>
  <c r="U611" i="10"/>
  <c r="V611" i="10"/>
  <c r="W611" i="10"/>
  <c r="X611" i="10"/>
  <c r="Y611" i="10"/>
  <c r="Z611" i="10"/>
  <c r="AA611" i="10"/>
  <c r="AB611" i="10"/>
  <c r="AC611" i="10"/>
  <c r="AD611" i="10"/>
  <c r="AE611" i="10"/>
  <c r="D612" i="10"/>
  <c r="E612" i="10"/>
  <c r="G612" i="10"/>
  <c r="H612" i="10"/>
  <c r="J612" i="10"/>
  <c r="K612" i="10"/>
  <c r="L612" i="10"/>
  <c r="M612" i="10"/>
  <c r="N612" i="10"/>
  <c r="O612" i="10"/>
  <c r="P612" i="10"/>
  <c r="Q612" i="10"/>
  <c r="R612" i="10"/>
  <c r="S612" i="10"/>
  <c r="T612" i="10"/>
  <c r="U612" i="10"/>
  <c r="V612" i="10"/>
  <c r="W612" i="10"/>
  <c r="X612" i="10"/>
  <c r="Y612" i="10"/>
  <c r="Z612" i="10"/>
  <c r="AA612" i="10"/>
  <c r="AB612" i="10"/>
  <c r="AC612" i="10"/>
  <c r="AD612" i="10"/>
  <c r="AE612" i="10"/>
  <c r="D613" i="10"/>
  <c r="E613" i="10"/>
  <c r="G613" i="10"/>
  <c r="H613" i="10"/>
  <c r="J613" i="10"/>
  <c r="K613" i="10"/>
  <c r="L613" i="10"/>
  <c r="M613" i="10"/>
  <c r="N613" i="10"/>
  <c r="O613" i="10"/>
  <c r="P613" i="10"/>
  <c r="Q613" i="10"/>
  <c r="R613" i="10"/>
  <c r="S613" i="10"/>
  <c r="T613" i="10"/>
  <c r="U613" i="10"/>
  <c r="V613" i="10"/>
  <c r="W613" i="10"/>
  <c r="X613" i="10"/>
  <c r="Y613" i="10"/>
  <c r="Z613" i="10"/>
  <c r="AA613" i="10"/>
  <c r="AB613" i="10"/>
  <c r="AC613" i="10"/>
  <c r="AD613" i="10"/>
  <c r="AE613" i="10"/>
  <c r="D614" i="10"/>
  <c r="E614" i="10"/>
  <c r="G614" i="10"/>
  <c r="H614" i="10"/>
  <c r="J614" i="10"/>
  <c r="K614" i="10"/>
  <c r="L614" i="10"/>
  <c r="M614" i="10"/>
  <c r="N614" i="10"/>
  <c r="O614" i="10"/>
  <c r="P614" i="10"/>
  <c r="Q614" i="10"/>
  <c r="R614" i="10"/>
  <c r="S614" i="10"/>
  <c r="T614" i="10"/>
  <c r="U614" i="10"/>
  <c r="V614" i="10"/>
  <c r="W614" i="10"/>
  <c r="X614" i="10"/>
  <c r="Y614" i="10"/>
  <c r="Z614" i="10"/>
  <c r="AA614" i="10"/>
  <c r="AB614" i="10"/>
  <c r="AC614" i="10"/>
  <c r="AD614" i="10"/>
  <c r="AE614" i="10"/>
  <c r="L615" i="10"/>
  <c r="M615" i="10"/>
  <c r="N615" i="10"/>
  <c r="O615" i="10"/>
  <c r="P615" i="10"/>
  <c r="Q615" i="10"/>
  <c r="R615" i="10"/>
  <c r="S615" i="10"/>
  <c r="T615" i="10"/>
  <c r="U615" i="10"/>
  <c r="V615" i="10"/>
  <c r="W615" i="10"/>
  <c r="X615" i="10"/>
  <c r="Y615" i="10"/>
  <c r="Z615" i="10"/>
  <c r="AA615" i="10"/>
  <c r="AB615" i="10"/>
  <c r="AC615" i="10"/>
  <c r="AD615" i="10"/>
  <c r="AE615" i="10"/>
  <c r="D616" i="10"/>
  <c r="E616" i="10"/>
  <c r="G616" i="10"/>
  <c r="H616" i="10"/>
  <c r="J616" i="10"/>
  <c r="K616" i="10"/>
  <c r="L616" i="10"/>
  <c r="M616" i="10"/>
  <c r="N616" i="10"/>
  <c r="O616" i="10"/>
  <c r="P616" i="10"/>
  <c r="Q616" i="10"/>
  <c r="R616" i="10"/>
  <c r="S616" i="10"/>
  <c r="T616" i="10"/>
  <c r="U616" i="10"/>
  <c r="V616" i="10"/>
  <c r="W616" i="10"/>
  <c r="X616" i="10"/>
  <c r="Y616" i="10"/>
  <c r="Z616" i="10"/>
  <c r="AA616" i="10"/>
  <c r="AB616" i="10"/>
  <c r="AC616" i="10"/>
  <c r="AD616" i="10"/>
  <c r="AE616" i="10"/>
  <c r="D617" i="10"/>
  <c r="E617" i="10"/>
  <c r="G617" i="10"/>
  <c r="H617" i="10"/>
  <c r="J617" i="10"/>
  <c r="K617" i="10"/>
  <c r="L617" i="10"/>
  <c r="M617" i="10"/>
  <c r="N617" i="10"/>
  <c r="O617" i="10"/>
  <c r="P617" i="10"/>
  <c r="Q617" i="10"/>
  <c r="R617" i="10"/>
  <c r="S617" i="10"/>
  <c r="T617" i="10"/>
  <c r="U617" i="10"/>
  <c r="V617" i="10"/>
  <c r="W617" i="10"/>
  <c r="X617" i="10"/>
  <c r="Y617" i="10"/>
  <c r="Z617" i="10"/>
  <c r="AA617" i="10"/>
  <c r="AB617" i="10"/>
  <c r="AC617" i="10"/>
  <c r="AD617" i="10"/>
  <c r="AE617" i="10"/>
  <c r="L618" i="10"/>
  <c r="M618" i="10"/>
  <c r="N618" i="10"/>
  <c r="O618" i="10"/>
  <c r="P618" i="10"/>
  <c r="Q618" i="10"/>
  <c r="R618" i="10"/>
  <c r="S618" i="10"/>
  <c r="T618" i="10"/>
  <c r="U618" i="10"/>
  <c r="V618" i="10"/>
  <c r="W618" i="10"/>
  <c r="X618" i="10"/>
  <c r="Y618" i="10"/>
  <c r="Z618" i="10"/>
  <c r="AA618" i="10"/>
  <c r="AB618" i="10"/>
  <c r="AC618" i="10"/>
  <c r="AD618" i="10"/>
  <c r="AE618" i="10"/>
  <c r="D619" i="10"/>
  <c r="E619" i="10"/>
  <c r="F619" i="10"/>
  <c r="G619" i="10"/>
  <c r="H619" i="10"/>
  <c r="I619" i="10"/>
  <c r="J619" i="10"/>
  <c r="K619" i="10"/>
  <c r="L619" i="10"/>
  <c r="M619" i="10"/>
  <c r="N619" i="10"/>
  <c r="O619" i="10"/>
  <c r="P619" i="10"/>
  <c r="Q619" i="10"/>
  <c r="R619" i="10"/>
  <c r="S619" i="10"/>
  <c r="T619" i="10"/>
  <c r="U619" i="10"/>
  <c r="V619" i="10"/>
  <c r="W619" i="10"/>
  <c r="X619" i="10"/>
  <c r="Y619" i="10"/>
  <c r="Z619" i="10"/>
  <c r="AA619" i="10"/>
  <c r="AB619" i="10"/>
  <c r="AC619" i="10"/>
  <c r="AD619" i="10"/>
  <c r="AE619" i="10"/>
  <c r="D620" i="10"/>
  <c r="E620" i="10"/>
  <c r="F620" i="10"/>
  <c r="G620" i="10"/>
  <c r="H620" i="10"/>
  <c r="I620" i="10"/>
  <c r="J620" i="10"/>
  <c r="K620" i="10"/>
  <c r="L620" i="10"/>
  <c r="M620" i="10"/>
  <c r="N620" i="10"/>
  <c r="O620" i="10"/>
  <c r="P620" i="10"/>
  <c r="Q620" i="10"/>
  <c r="R620" i="10"/>
  <c r="S620" i="10"/>
  <c r="T620" i="10"/>
  <c r="U620" i="10"/>
  <c r="V620" i="10"/>
  <c r="W620" i="10"/>
  <c r="X620" i="10"/>
  <c r="Y620" i="10"/>
  <c r="Z620" i="10"/>
  <c r="AA620" i="10"/>
  <c r="AB620" i="10"/>
  <c r="AC620" i="10"/>
  <c r="AD620" i="10"/>
  <c r="AE620" i="10"/>
  <c r="D621" i="10"/>
  <c r="E621" i="10"/>
  <c r="F621" i="10"/>
  <c r="G621" i="10"/>
  <c r="H621" i="10"/>
  <c r="I621" i="10"/>
  <c r="J621" i="10"/>
  <c r="K621" i="10"/>
  <c r="L621" i="10"/>
  <c r="M621" i="10"/>
  <c r="N621" i="10"/>
  <c r="O621" i="10"/>
  <c r="P621" i="10"/>
  <c r="Q621" i="10"/>
  <c r="R621" i="10"/>
  <c r="S621" i="10"/>
  <c r="T621" i="10"/>
  <c r="U621" i="10"/>
  <c r="V621" i="10"/>
  <c r="W621" i="10"/>
  <c r="X621" i="10"/>
  <c r="Y621" i="10"/>
  <c r="Z621" i="10"/>
  <c r="AA621" i="10"/>
  <c r="AB621" i="10"/>
  <c r="AC621" i="10"/>
  <c r="AD621" i="10"/>
  <c r="AE621" i="10"/>
  <c r="L622" i="10"/>
  <c r="M622" i="10"/>
  <c r="N622" i="10"/>
  <c r="O622" i="10"/>
  <c r="P622" i="10"/>
  <c r="Q622" i="10"/>
  <c r="R622" i="10"/>
  <c r="S622" i="10"/>
  <c r="T622" i="10"/>
  <c r="U622" i="10"/>
  <c r="V622" i="10"/>
  <c r="W622" i="10"/>
  <c r="X622" i="10"/>
  <c r="Y622" i="10"/>
  <c r="Z622" i="10"/>
  <c r="AA622" i="10"/>
  <c r="AB622" i="10"/>
  <c r="AC622" i="10"/>
  <c r="AD622" i="10"/>
  <c r="AE622" i="10"/>
  <c r="L623" i="10"/>
  <c r="M623" i="10"/>
  <c r="N623" i="10"/>
  <c r="O623" i="10"/>
  <c r="P623" i="10"/>
  <c r="Q623" i="10"/>
  <c r="R623" i="10"/>
  <c r="S623" i="10"/>
  <c r="T623" i="10"/>
  <c r="U623" i="10"/>
  <c r="V623" i="10"/>
  <c r="W623" i="10"/>
  <c r="X623" i="10"/>
  <c r="Y623" i="10"/>
  <c r="Z623" i="10"/>
  <c r="AA623" i="10"/>
  <c r="AB623" i="10"/>
  <c r="AC623" i="10"/>
  <c r="AD623" i="10"/>
  <c r="AE623" i="10"/>
  <c r="D624" i="10"/>
  <c r="E624" i="10"/>
  <c r="G624" i="10"/>
  <c r="H624" i="10"/>
  <c r="J624" i="10"/>
  <c r="K624" i="10"/>
  <c r="L624" i="10"/>
  <c r="M624" i="10"/>
  <c r="N624" i="10"/>
  <c r="O624" i="10"/>
  <c r="P624" i="10"/>
  <c r="Q624" i="10"/>
  <c r="R624" i="10"/>
  <c r="S624" i="10"/>
  <c r="T624" i="10"/>
  <c r="U624" i="10"/>
  <c r="V624" i="10"/>
  <c r="W624" i="10"/>
  <c r="X624" i="10"/>
  <c r="Y624" i="10"/>
  <c r="Z624" i="10"/>
  <c r="AA624" i="10"/>
  <c r="AB624" i="10"/>
  <c r="AC624" i="10"/>
  <c r="AD624" i="10"/>
  <c r="AE624" i="10"/>
  <c r="D625" i="10"/>
  <c r="E625" i="10"/>
  <c r="G625" i="10"/>
  <c r="H625" i="10"/>
  <c r="J625" i="10"/>
  <c r="K625" i="10"/>
  <c r="L625" i="10"/>
  <c r="M625" i="10"/>
  <c r="N625" i="10"/>
  <c r="O625" i="10"/>
  <c r="P625" i="10"/>
  <c r="Q625" i="10"/>
  <c r="R625" i="10"/>
  <c r="S625" i="10"/>
  <c r="T625" i="10"/>
  <c r="U625" i="10"/>
  <c r="V625" i="10"/>
  <c r="W625" i="10"/>
  <c r="X625" i="10"/>
  <c r="Y625" i="10"/>
  <c r="Z625" i="10"/>
  <c r="AA625" i="10"/>
  <c r="AB625" i="10"/>
  <c r="AC625" i="10"/>
  <c r="AD625" i="10"/>
  <c r="AE625" i="10"/>
  <c r="D626" i="10"/>
  <c r="E626" i="10"/>
  <c r="G626" i="10"/>
  <c r="H626" i="10"/>
  <c r="J626" i="10"/>
  <c r="K626" i="10"/>
  <c r="L626" i="10"/>
  <c r="M626" i="10"/>
  <c r="N626" i="10"/>
  <c r="O626" i="10"/>
  <c r="P626" i="10"/>
  <c r="Q626" i="10"/>
  <c r="R626" i="10"/>
  <c r="S626" i="10"/>
  <c r="T626" i="10"/>
  <c r="U626" i="10"/>
  <c r="V626" i="10"/>
  <c r="W626" i="10"/>
  <c r="X626" i="10"/>
  <c r="Y626" i="10"/>
  <c r="Z626" i="10"/>
  <c r="AA626" i="10"/>
  <c r="AB626" i="10"/>
  <c r="AC626" i="10"/>
  <c r="AD626" i="10"/>
  <c r="AE626" i="10"/>
  <c r="D627" i="10"/>
  <c r="E627" i="10"/>
  <c r="G627" i="10"/>
  <c r="H627" i="10"/>
  <c r="J627" i="10"/>
  <c r="K627" i="10"/>
  <c r="L627" i="10"/>
  <c r="M627" i="10"/>
  <c r="N627" i="10"/>
  <c r="O627" i="10"/>
  <c r="P627" i="10"/>
  <c r="Q627" i="10"/>
  <c r="R627" i="10"/>
  <c r="S627" i="10"/>
  <c r="T627" i="10"/>
  <c r="U627" i="10"/>
  <c r="V627" i="10"/>
  <c r="W627" i="10"/>
  <c r="X627" i="10"/>
  <c r="Y627" i="10"/>
  <c r="Z627" i="10"/>
  <c r="AA627" i="10"/>
  <c r="AB627" i="10"/>
  <c r="AC627" i="10"/>
  <c r="AD627" i="10"/>
  <c r="AE627" i="10"/>
  <c r="D628" i="10"/>
  <c r="E628" i="10"/>
  <c r="G628" i="10"/>
  <c r="H628" i="10"/>
  <c r="J628" i="10"/>
  <c r="K628" i="10"/>
  <c r="L628" i="10"/>
  <c r="M628" i="10"/>
  <c r="N628" i="10"/>
  <c r="O628" i="10"/>
  <c r="P628" i="10"/>
  <c r="Q628" i="10"/>
  <c r="R628" i="10"/>
  <c r="S628" i="10"/>
  <c r="T628" i="10"/>
  <c r="U628" i="10"/>
  <c r="V628" i="10"/>
  <c r="W628" i="10"/>
  <c r="X628" i="10"/>
  <c r="Y628" i="10"/>
  <c r="Z628" i="10"/>
  <c r="AA628" i="10"/>
  <c r="AB628" i="10"/>
  <c r="AC628" i="10"/>
  <c r="AD628" i="10"/>
  <c r="AE628" i="10"/>
  <c r="L629" i="10"/>
  <c r="M629" i="10"/>
  <c r="N629" i="10"/>
  <c r="O629" i="10"/>
  <c r="P629" i="10"/>
  <c r="Q629" i="10"/>
  <c r="R629" i="10"/>
  <c r="S629" i="10"/>
  <c r="T629" i="10"/>
  <c r="U629" i="10"/>
  <c r="V629" i="10"/>
  <c r="W629" i="10"/>
  <c r="X629" i="10"/>
  <c r="Y629" i="10"/>
  <c r="Z629" i="10"/>
  <c r="AA629" i="10"/>
  <c r="AB629" i="10"/>
  <c r="AC629" i="10"/>
  <c r="AD629" i="10"/>
  <c r="AE629" i="10"/>
  <c r="D630" i="10"/>
  <c r="E630" i="10"/>
  <c r="G630" i="10"/>
  <c r="H630" i="10"/>
  <c r="J630" i="10"/>
  <c r="K630" i="10"/>
  <c r="L630" i="10"/>
  <c r="M630" i="10"/>
  <c r="N630" i="10"/>
  <c r="O630" i="10"/>
  <c r="P630" i="10"/>
  <c r="Q630" i="10"/>
  <c r="R630" i="10"/>
  <c r="S630" i="10"/>
  <c r="T630" i="10"/>
  <c r="U630" i="10"/>
  <c r="V630" i="10"/>
  <c r="W630" i="10"/>
  <c r="X630" i="10"/>
  <c r="Y630" i="10"/>
  <c r="Z630" i="10"/>
  <c r="AA630" i="10"/>
  <c r="AB630" i="10"/>
  <c r="AC630" i="10"/>
  <c r="AD630" i="10"/>
  <c r="AE630" i="10"/>
  <c r="D631" i="10"/>
  <c r="E631" i="10"/>
  <c r="G631" i="10"/>
  <c r="H631" i="10"/>
  <c r="AJ631" i="10" s="1"/>
  <c r="J631" i="10"/>
  <c r="K631" i="10"/>
  <c r="L631" i="10"/>
  <c r="M631" i="10"/>
  <c r="N631" i="10"/>
  <c r="O631" i="10"/>
  <c r="P631" i="10"/>
  <c r="Q631" i="10"/>
  <c r="R631" i="10"/>
  <c r="S631" i="10"/>
  <c r="T631" i="10"/>
  <c r="U631" i="10"/>
  <c r="V631" i="10"/>
  <c r="W631" i="10"/>
  <c r="X631" i="10"/>
  <c r="Y631" i="10"/>
  <c r="Z631" i="10"/>
  <c r="AA631" i="10"/>
  <c r="AB631" i="10"/>
  <c r="AC631" i="10"/>
  <c r="AD631" i="10"/>
  <c r="AE631" i="10"/>
  <c r="D632" i="10"/>
  <c r="E632" i="10"/>
  <c r="G632" i="10"/>
  <c r="H632" i="10"/>
  <c r="J632" i="10"/>
  <c r="K632" i="10"/>
  <c r="L632" i="10"/>
  <c r="M632" i="10"/>
  <c r="N632" i="10"/>
  <c r="O632" i="10"/>
  <c r="P632" i="10"/>
  <c r="Q632" i="10"/>
  <c r="R632" i="10"/>
  <c r="S632" i="10"/>
  <c r="T632" i="10"/>
  <c r="U632" i="10"/>
  <c r="V632" i="10"/>
  <c r="W632" i="10"/>
  <c r="X632" i="10"/>
  <c r="Y632" i="10"/>
  <c r="Z632" i="10"/>
  <c r="AA632" i="10"/>
  <c r="AB632" i="10"/>
  <c r="AC632" i="10"/>
  <c r="AD632" i="10"/>
  <c r="AE632" i="10"/>
  <c r="D633" i="10"/>
  <c r="E633" i="10"/>
  <c r="G633" i="10"/>
  <c r="H633" i="10"/>
  <c r="J633" i="10"/>
  <c r="K633" i="10"/>
  <c r="L633" i="10"/>
  <c r="M633" i="10"/>
  <c r="N633" i="10"/>
  <c r="O633" i="10"/>
  <c r="P633" i="10"/>
  <c r="Q633" i="10"/>
  <c r="R633" i="10"/>
  <c r="S633" i="10"/>
  <c r="T633" i="10"/>
  <c r="U633" i="10"/>
  <c r="V633" i="10"/>
  <c r="W633" i="10"/>
  <c r="X633" i="10"/>
  <c r="Y633" i="10"/>
  <c r="Z633" i="10"/>
  <c r="AA633" i="10"/>
  <c r="AB633" i="10"/>
  <c r="AC633" i="10"/>
  <c r="AD633" i="10"/>
  <c r="AE633" i="10"/>
  <c r="D634" i="10"/>
  <c r="E634" i="10"/>
  <c r="G634" i="10"/>
  <c r="H634" i="10"/>
  <c r="J634" i="10"/>
  <c r="K634" i="10"/>
  <c r="L634" i="10"/>
  <c r="M634" i="10"/>
  <c r="N634" i="10"/>
  <c r="O634" i="10"/>
  <c r="P634" i="10"/>
  <c r="Q634" i="10"/>
  <c r="R634" i="10"/>
  <c r="S634" i="10"/>
  <c r="T634" i="10"/>
  <c r="U634" i="10"/>
  <c r="V634" i="10"/>
  <c r="W634" i="10"/>
  <c r="X634" i="10"/>
  <c r="Y634" i="10"/>
  <c r="Z634" i="10"/>
  <c r="AA634" i="10"/>
  <c r="AB634" i="10"/>
  <c r="AC634" i="10"/>
  <c r="AD634" i="10"/>
  <c r="AE634" i="10"/>
  <c r="D635" i="10"/>
  <c r="E635" i="10"/>
  <c r="G635" i="10"/>
  <c r="H635" i="10"/>
  <c r="AJ635" i="10" s="1"/>
  <c r="J635" i="10"/>
  <c r="K635" i="10"/>
  <c r="L635" i="10"/>
  <c r="M635" i="10"/>
  <c r="N635" i="10"/>
  <c r="O635" i="10"/>
  <c r="P635" i="10"/>
  <c r="Q635" i="10"/>
  <c r="R635" i="10"/>
  <c r="S635" i="10"/>
  <c r="T635" i="10"/>
  <c r="U635" i="10"/>
  <c r="V635" i="10"/>
  <c r="W635" i="10"/>
  <c r="X635" i="10"/>
  <c r="Y635" i="10"/>
  <c r="Z635" i="10"/>
  <c r="AA635" i="10"/>
  <c r="AB635" i="10"/>
  <c r="AC635" i="10"/>
  <c r="AD635" i="10"/>
  <c r="AE635" i="10"/>
  <c r="D636" i="10"/>
  <c r="E636" i="10"/>
  <c r="G636" i="10"/>
  <c r="H636" i="10"/>
  <c r="J636" i="10"/>
  <c r="K636" i="10"/>
  <c r="L636" i="10"/>
  <c r="M636" i="10"/>
  <c r="N636" i="10"/>
  <c r="O636" i="10"/>
  <c r="P636" i="10"/>
  <c r="Q636" i="10"/>
  <c r="R636" i="10"/>
  <c r="S636" i="10"/>
  <c r="T636" i="10"/>
  <c r="U636" i="10"/>
  <c r="V636" i="10"/>
  <c r="W636" i="10"/>
  <c r="X636" i="10"/>
  <c r="Y636" i="10"/>
  <c r="Z636" i="10"/>
  <c r="AA636" i="10"/>
  <c r="AB636" i="10"/>
  <c r="AC636" i="10"/>
  <c r="AD636" i="10"/>
  <c r="AE636" i="10"/>
  <c r="L637" i="10"/>
  <c r="M637" i="10"/>
  <c r="N637" i="10"/>
  <c r="O637" i="10"/>
  <c r="P637" i="10"/>
  <c r="Q637" i="10"/>
  <c r="R637" i="10"/>
  <c r="S637" i="10"/>
  <c r="T637" i="10"/>
  <c r="U637" i="10"/>
  <c r="V637" i="10"/>
  <c r="W637" i="10"/>
  <c r="X637" i="10"/>
  <c r="Y637" i="10"/>
  <c r="Z637" i="10"/>
  <c r="AA637" i="10"/>
  <c r="AB637" i="10"/>
  <c r="AC637" i="10"/>
  <c r="AD637" i="10"/>
  <c r="AE637" i="10"/>
  <c r="D638" i="10"/>
  <c r="E638" i="10"/>
  <c r="F638" i="10"/>
  <c r="G638" i="10"/>
  <c r="H638" i="10"/>
  <c r="I638" i="10"/>
  <c r="J638" i="10"/>
  <c r="K638" i="10"/>
  <c r="L638" i="10"/>
  <c r="M638" i="10"/>
  <c r="N638" i="10"/>
  <c r="O638" i="10"/>
  <c r="P638" i="10"/>
  <c r="Q638" i="10"/>
  <c r="R638" i="10"/>
  <c r="S638" i="10"/>
  <c r="T638" i="10"/>
  <c r="U638" i="10"/>
  <c r="V638" i="10"/>
  <c r="W638" i="10"/>
  <c r="X638" i="10"/>
  <c r="Y638" i="10"/>
  <c r="Z638" i="10"/>
  <c r="AA638" i="10"/>
  <c r="AB638" i="10"/>
  <c r="AC638" i="10"/>
  <c r="AD638" i="10"/>
  <c r="AE638" i="10"/>
  <c r="D639" i="10"/>
  <c r="E639" i="10"/>
  <c r="F639" i="10"/>
  <c r="G639" i="10"/>
  <c r="H639" i="10"/>
  <c r="I639" i="10"/>
  <c r="J639" i="10"/>
  <c r="K639" i="10"/>
  <c r="L639" i="10"/>
  <c r="M639" i="10"/>
  <c r="N639" i="10"/>
  <c r="O639" i="10"/>
  <c r="P639" i="10"/>
  <c r="Q639" i="10"/>
  <c r="R639" i="10"/>
  <c r="S639" i="10"/>
  <c r="T639" i="10"/>
  <c r="U639" i="10"/>
  <c r="V639" i="10"/>
  <c r="W639" i="10"/>
  <c r="X639" i="10"/>
  <c r="Y639" i="10"/>
  <c r="Z639" i="10"/>
  <c r="AA639" i="10"/>
  <c r="AB639" i="10"/>
  <c r="AC639" i="10"/>
  <c r="AD639" i="10"/>
  <c r="AE639" i="10"/>
  <c r="D640" i="10"/>
  <c r="E640" i="10"/>
  <c r="F640" i="10"/>
  <c r="G640" i="10"/>
  <c r="H640" i="10"/>
  <c r="I640" i="10"/>
  <c r="J640" i="10"/>
  <c r="K640" i="10"/>
  <c r="L640" i="10"/>
  <c r="M640" i="10"/>
  <c r="N640" i="10"/>
  <c r="O640" i="10"/>
  <c r="P640" i="10"/>
  <c r="Q640" i="10"/>
  <c r="R640" i="10"/>
  <c r="S640" i="10"/>
  <c r="T640" i="10"/>
  <c r="U640" i="10"/>
  <c r="V640" i="10"/>
  <c r="W640" i="10"/>
  <c r="X640" i="10"/>
  <c r="Y640" i="10"/>
  <c r="Z640" i="10"/>
  <c r="AA640" i="10"/>
  <c r="AB640" i="10"/>
  <c r="AC640" i="10"/>
  <c r="AD640" i="10"/>
  <c r="AE640" i="10"/>
  <c r="D641" i="10"/>
  <c r="E641" i="10"/>
  <c r="F641" i="10"/>
  <c r="G641" i="10"/>
  <c r="H641" i="10"/>
  <c r="I641" i="10"/>
  <c r="J641" i="10"/>
  <c r="K641" i="10"/>
  <c r="L641" i="10"/>
  <c r="M641" i="10"/>
  <c r="N641" i="10"/>
  <c r="O641" i="10"/>
  <c r="P641" i="10"/>
  <c r="Q641" i="10"/>
  <c r="R641" i="10"/>
  <c r="S641" i="10"/>
  <c r="T641" i="10"/>
  <c r="U641" i="10"/>
  <c r="V641" i="10"/>
  <c r="W641" i="10"/>
  <c r="X641" i="10"/>
  <c r="Y641" i="10"/>
  <c r="Z641" i="10"/>
  <c r="AA641" i="10"/>
  <c r="AB641" i="10"/>
  <c r="AC641" i="10"/>
  <c r="AD641" i="10"/>
  <c r="AE641" i="10"/>
  <c r="D642" i="10"/>
  <c r="E642" i="10"/>
  <c r="F642" i="10"/>
  <c r="G642" i="10"/>
  <c r="H642" i="10"/>
  <c r="I642" i="10"/>
  <c r="J642" i="10"/>
  <c r="K642" i="10"/>
  <c r="L642" i="10"/>
  <c r="M642" i="10"/>
  <c r="N642" i="10"/>
  <c r="O642" i="10"/>
  <c r="P642" i="10"/>
  <c r="Q642" i="10"/>
  <c r="R642" i="10"/>
  <c r="S642" i="10"/>
  <c r="T642" i="10"/>
  <c r="U642" i="10"/>
  <c r="V642" i="10"/>
  <c r="W642" i="10"/>
  <c r="X642" i="10"/>
  <c r="Y642" i="10"/>
  <c r="Z642" i="10"/>
  <c r="AA642" i="10"/>
  <c r="AB642" i="10"/>
  <c r="AC642" i="10"/>
  <c r="AD642" i="10"/>
  <c r="AE642" i="10"/>
  <c r="D643" i="10"/>
  <c r="E643" i="10"/>
  <c r="G643" i="10"/>
  <c r="H643" i="10"/>
  <c r="J643" i="10"/>
  <c r="K643" i="10"/>
  <c r="L643" i="10"/>
  <c r="M643" i="10"/>
  <c r="N643" i="10"/>
  <c r="O643" i="10"/>
  <c r="P643" i="10"/>
  <c r="Q643" i="10"/>
  <c r="R643" i="10"/>
  <c r="S643" i="10"/>
  <c r="T643" i="10"/>
  <c r="U643" i="10"/>
  <c r="V643" i="10"/>
  <c r="W643" i="10"/>
  <c r="X643" i="10"/>
  <c r="Y643" i="10"/>
  <c r="Z643" i="10"/>
  <c r="AA643" i="10"/>
  <c r="AB643" i="10"/>
  <c r="AC643" i="10"/>
  <c r="AD643" i="10"/>
  <c r="AE643" i="10"/>
  <c r="L644" i="10"/>
  <c r="M644" i="10"/>
  <c r="N644" i="10"/>
  <c r="O644" i="10"/>
  <c r="P644" i="10"/>
  <c r="Q644" i="10"/>
  <c r="R644" i="10"/>
  <c r="S644" i="10"/>
  <c r="T644" i="10"/>
  <c r="U644" i="10"/>
  <c r="V644" i="10"/>
  <c r="W644" i="10"/>
  <c r="X644" i="10"/>
  <c r="Y644" i="10"/>
  <c r="Z644" i="10"/>
  <c r="AA644" i="10"/>
  <c r="AB644" i="10"/>
  <c r="AC644" i="10"/>
  <c r="AD644" i="10"/>
  <c r="AE644" i="10"/>
  <c r="L645" i="10"/>
  <c r="M645" i="10"/>
  <c r="N645" i="10"/>
  <c r="O645" i="10"/>
  <c r="P645" i="10"/>
  <c r="Q645" i="10"/>
  <c r="R645" i="10"/>
  <c r="S645" i="10"/>
  <c r="T645" i="10"/>
  <c r="U645" i="10"/>
  <c r="V645" i="10"/>
  <c r="W645" i="10"/>
  <c r="X645" i="10"/>
  <c r="Y645" i="10"/>
  <c r="Z645" i="10"/>
  <c r="AA645" i="10"/>
  <c r="AB645" i="10"/>
  <c r="AC645" i="10"/>
  <c r="AD645" i="10"/>
  <c r="AE645" i="10"/>
  <c r="D646" i="10"/>
  <c r="E646" i="10"/>
  <c r="G646" i="10"/>
  <c r="H646" i="10"/>
  <c r="J646" i="10"/>
  <c r="K646" i="10"/>
  <c r="L646" i="10"/>
  <c r="M646" i="10"/>
  <c r="N646" i="10"/>
  <c r="O646" i="10"/>
  <c r="P646" i="10"/>
  <c r="Q646" i="10"/>
  <c r="R646" i="10"/>
  <c r="S646" i="10"/>
  <c r="T646" i="10"/>
  <c r="U646" i="10"/>
  <c r="V646" i="10"/>
  <c r="W646" i="10"/>
  <c r="X646" i="10"/>
  <c r="Y646" i="10"/>
  <c r="Z646" i="10"/>
  <c r="AA646" i="10"/>
  <c r="AB646" i="10"/>
  <c r="AC646" i="10"/>
  <c r="AD646" i="10"/>
  <c r="AE646" i="10"/>
  <c r="L647" i="10"/>
  <c r="M647" i="10"/>
  <c r="N647" i="10"/>
  <c r="O647" i="10"/>
  <c r="P647" i="10"/>
  <c r="Q647" i="10"/>
  <c r="R647" i="10"/>
  <c r="S647" i="10"/>
  <c r="T647" i="10"/>
  <c r="U647" i="10"/>
  <c r="V647" i="10"/>
  <c r="W647" i="10"/>
  <c r="X647" i="10"/>
  <c r="Y647" i="10"/>
  <c r="Z647" i="10"/>
  <c r="AA647" i="10"/>
  <c r="AB647" i="10"/>
  <c r="AC647" i="10"/>
  <c r="AD647" i="10"/>
  <c r="AE647" i="10"/>
  <c r="L648" i="10"/>
  <c r="M648" i="10"/>
  <c r="N648" i="10"/>
  <c r="O648" i="10"/>
  <c r="P648" i="10"/>
  <c r="Q648" i="10"/>
  <c r="R648" i="10"/>
  <c r="S648" i="10"/>
  <c r="T648" i="10"/>
  <c r="U648" i="10"/>
  <c r="V648" i="10"/>
  <c r="W648" i="10"/>
  <c r="X648" i="10"/>
  <c r="Y648" i="10"/>
  <c r="Z648" i="10"/>
  <c r="AA648" i="10"/>
  <c r="AB648" i="10"/>
  <c r="AC648" i="10"/>
  <c r="AD648" i="10"/>
  <c r="AE648" i="10"/>
  <c r="D649" i="10"/>
  <c r="E649" i="10"/>
  <c r="G649" i="10"/>
  <c r="H649" i="10"/>
  <c r="J649" i="10"/>
  <c r="K649" i="10"/>
  <c r="L649" i="10"/>
  <c r="M649" i="10"/>
  <c r="N649" i="10"/>
  <c r="O649" i="10"/>
  <c r="P649" i="10"/>
  <c r="Q649" i="10"/>
  <c r="R649" i="10"/>
  <c r="S649" i="10"/>
  <c r="T649" i="10"/>
  <c r="U649" i="10"/>
  <c r="V649" i="10"/>
  <c r="W649" i="10"/>
  <c r="X649" i="10"/>
  <c r="Y649" i="10"/>
  <c r="Z649" i="10"/>
  <c r="AA649" i="10"/>
  <c r="AB649" i="10"/>
  <c r="AC649" i="10"/>
  <c r="AD649" i="10"/>
  <c r="AE649" i="10"/>
  <c r="D650" i="10"/>
  <c r="E650" i="10"/>
  <c r="G650" i="10"/>
  <c r="H650" i="10"/>
  <c r="J650" i="10"/>
  <c r="K650" i="10"/>
  <c r="L650" i="10"/>
  <c r="M650" i="10"/>
  <c r="N650" i="10"/>
  <c r="O650" i="10"/>
  <c r="P650" i="10"/>
  <c r="Q650" i="10"/>
  <c r="R650" i="10"/>
  <c r="S650" i="10"/>
  <c r="T650" i="10"/>
  <c r="U650" i="10"/>
  <c r="V650" i="10"/>
  <c r="W650" i="10"/>
  <c r="X650" i="10"/>
  <c r="Y650" i="10"/>
  <c r="Z650" i="10"/>
  <c r="AA650" i="10"/>
  <c r="AB650" i="10"/>
  <c r="AC650" i="10"/>
  <c r="AD650" i="10"/>
  <c r="AE650" i="10"/>
  <c r="L651" i="10"/>
  <c r="M651" i="10"/>
  <c r="N651" i="10"/>
  <c r="O651" i="10"/>
  <c r="P651" i="10"/>
  <c r="Q651" i="10"/>
  <c r="R651" i="10"/>
  <c r="S651" i="10"/>
  <c r="T651" i="10"/>
  <c r="U651" i="10"/>
  <c r="V651" i="10"/>
  <c r="W651" i="10"/>
  <c r="X651" i="10"/>
  <c r="Y651" i="10"/>
  <c r="Z651" i="10"/>
  <c r="AA651" i="10"/>
  <c r="AB651" i="10"/>
  <c r="AC651" i="10"/>
  <c r="AD651" i="10"/>
  <c r="AE651" i="10"/>
  <c r="D652" i="10"/>
  <c r="E652" i="10"/>
  <c r="G652" i="10"/>
  <c r="H652" i="10"/>
  <c r="J652" i="10"/>
  <c r="K652" i="10"/>
  <c r="L652" i="10"/>
  <c r="M652" i="10"/>
  <c r="N652" i="10"/>
  <c r="O652" i="10"/>
  <c r="P652" i="10"/>
  <c r="Q652" i="10"/>
  <c r="R652" i="10"/>
  <c r="S652" i="10"/>
  <c r="T652" i="10"/>
  <c r="U652" i="10"/>
  <c r="V652" i="10"/>
  <c r="W652" i="10"/>
  <c r="X652" i="10"/>
  <c r="Y652" i="10"/>
  <c r="Z652" i="10"/>
  <c r="AA652" i="10"/>
  <c r="AB652" i="10"/>
  <c r="AC652" i="10"/>
  <c r="AD652" i="10"/>
  <c r="AE652" i="10"/>
  <c r="AF652" i="10"/>
  <c r="D653" i="10"/>
  <c r="E653" i="10"/>
  <c r="G653" i="10"/>
  <c r="H653" i="10"/>
  <c r="J653" i="10"/>
  <c r="K653" i="10"/>
  <c r="L653" i="10"/>
  <c r="M653" i="10"/>
  <c r="N653" i="10"/>
  <c r="O653" i="10"/>
  <c r="P653" i="10"/>
  <c r="Q653" i="10"/>
  <c r="R653" i="10"/>
  <c r="S653" i="10"/>
  <c r="T653" i="10"/>
  <c r="U653" i="10"/>
  <c r="V653" i="10"/>
  <c r="W653" i="10"/>
  <c r="X653" i="10"/>
  <c r="Y653" i="10"/>
  <c r="Z653" i="10"/>
  <c r="AA653" i="10"/>
  <c r="AB653" i="10"/>
  <c r="AC653" i="10"/>
  <c r="AD653" i="10"/>
  <c r="AE653" i="10"/>
  <c r="L654" i="10"/>
  <c r="M654" i="10"/>
  <c r="N654" i="10"/>
  <c r="O654" i="10"/>
  <c r="P654" i="10"/>
  <c r="Q654" i="10"/>
  <c r="R654" i="10"/>
  <c r="S654" i="10"/>
  <c r="T654" i="10"/>
  <c r="U654" i="10"/>
  <c r="V654" i="10"/>
  <c r="W654" i="10"/>
  <c r="X654" i="10"/>
  <c r="Y654" i="10"/>
  <c r="Z654" i="10"/>
  <c r="AA654" i="10"/>
  <c r="AB654" i="10"/>
  <c r="AC654" i="10"/>
  <c r="AD654" i="10"/>
  <c r="AE654" i="10"/>
  <c r="D655" i="10"/>
  <c r="E655" i="10"/>
  <c r="G655" i="10"/>
  <c r="H655" i="10"/>
  <c r="J655" i="10"/>
  <c r="K655" i="10"/>
  <c r="L655" i="10"/>
  <c r="M655" i="10"/>
  <c r="N655" i="10"/>
  <c r="O655" i="10"/>
  <c r="P655" i="10"/>
  <c r="Q655" i="10"/>
  <c r="R655" i="10"/>
  <c r="S655" i="10"/>
  <c r="T655" i="10"/>
  <c r="U655" i="10"/>
  <c r="V655" i="10"/>
  <c r="W655" i="10"/>
  <c r="X655" i="10"/>
  <c r="Y655" i="10"/>
  <c r="Z655" i="10"/>
  <c r="AA655" i="10"/>
  <c r="AB655" i="10"/>
  <c r="AC655" i="10"/>
  <c r="AD655" i="10"/>
  <c r="AE655" i="10"/>
  <c r="D656" i="10"/>
  <c r="E656" i="10"/>
  <c r="G656" i="10"/>
  <c r="H656" i="10"/>
  <c r="J656" i="10"/>
  <c r="K656" i="10"/>
  <c r="L656" i="10"/>
  <c r="M656" i="10"/>
  <c r="N656" i="10"/>
  <c r="O656" i="10"/>
  <c r="P656" i="10"/>
  <c r="Q656" i="10"/>
  <c r="R656" i="10"/>
  <c r="S656" i="10"/>
  <c r="T656" i="10"/>
  <c r="U656" i="10"/>
  <c r="V656" i="10"/>
  <c r="W656" i="10"/>
  <c r="X656" i="10"/>
  <c r="Y656" i="10"/>
  <c r="Z656" i="10"/>
  <c r="AA656" i="10"/>
  <c r="AB656" i="10"/>
  <c r="AC656" i="10"/>
  <c r="AD656" i="10"/>
  <c r="AE656" i="10"/>
  <c r="L657" i="10"/>
  <c r="M657" i="10"/>
  <c r="N657" i="10"/>
  <c r="O657" i="10"/>
  <c r="P657" i="10"/>
  <c r="Q657" i="10"/>
  <c r="R657" i="10"/>
  <c r="S657" i="10"/>
  <c r="T657" i="10"/>
  <c r="U657" i="10"/>
  <c r="V657" i="10"/>
  <c r="W657" i="10"/>
  <c r="X657" i="10"/>
  <c r="Y657" i="10"/>
  <c r="Z657" i="10"/>
  <c r="AA657" i="10"/>
  <c r="AB657" i="10"/>
  <c r="AC657" i="10"/>
  <c r="AD657" i="10"/>
  <c r="AE657" i="10"/>
  <c r="D658" i="10"/>
  <c r="E658" i="10"/>
  <c r="G658" i="10"/>
  <c r="H658" i="10"/>
  <c r="J658" i="10"/>
  <c r="K658" i="10"/>
  <c r="L658" i="10"/>
  <c r="M658" i="10"/>
  <c r="N658" i="10"/>
  <c r="O658" i="10"/>
  <c r="P658" i="10"/>
  <c r="Q658" i="10"/>
  <c r="R658" i="10"/>
  <c r="S658" i="10"/>
  <c r="T658" i="10"/>
  <c r="U658" i="10"/>
  <c r="V658" i="10"/>
  <c r="W658" i="10"/>
  <c r="X658" i="10"/>
  <c r="Y658" i="10"/>
  <c r="Z658" i="10"/>
  <c r="AA658" i="10"/>
  <c r="AB658" i="10"/>
  <c r="AC658" i="10"/>
  <c r="AD658" i="10"/>
  <c r="AE658" i="10"/>
  <c r="D659" i="10"/>
  <c r="E659" i="10"/>
  <c r="G659" i="10"/>
  <c r="H659" i="10"/>
  <c r="J659" i="10"/>
  <c r="K659" i="10"/>
  <c r="L659" i="10"/>
  <c r="M659" i="10"/>
  <c r="N659" i="10"/>
  <c r="O659" i="10"/>
  <c r="P659" i="10"/>
  <c r="Q659" i="10"/>
  <c r="R659" i="10"/>
  <c r="S659" i="10"/>
  <c r="T659" i="10"/>
  <c r="U659" i="10"/>
  <c r="V659" i="10"/>
  <c r="W659" i="10"/>
  <c r="X659" i="10"/>
  <c r="Y659" i="10"/>
  <c r="Z659" i="10"/>
  <c r="AA659" i="10"/>
  <c r="AB659" i="10"/>
  <c r="AC659" i="10"/>
  <c r="AD659" i="10"/>
  <c r="AE659" i="10"/>
  <c r="D660" i="10"/>
  <c r="E660" i="10"/>
  <c r="G660" i="10"/>
  <c r="H660" i="10"/>
  <c r="J660" i="10"/>
  <c r="K660" i="10"/>
  <c r="L660" i="10"/>
  <c r="M660" i="10"/>
  <c r="N660" i="10"/>
  <c r="O660" i="10"/>
  <c r="P660" i="10"/>
  <c r="Q660" i="10"/>
  <c r="R660" i="10"/>
  <c r="S660" i="10"/>
  <c r="T660" i="10"/>
  <c r="U660" i="10"/>
  <c r="V660" i="10"/>
  <c r="W660" i="10"/>
  <c r="X660" i="10"/>
  <c r="Y660" i="10"/>
  <c r="Z660" i="10"/>
  <c r="AA660" i="10"/>
  <c r="AB660" i="10"/>
  <c r="AC660" i="10"/>
  <c r="AD660" i="10"/>
  <c r="AE660" i="10"/>
  <c r="D661" i="10"/>
  <c r="E661" i="10"/>
  <c r="G661" i="10"/>
  <c r="H661" i="10"/>
  <c r="J661" i="10"/>
  <c r="K661" i="10"/>
  <c r="L661" i="10"/>
  <c r="M661" i="10"/>
  <c r="N661" i="10"/>
  <c r="O661" i="10"/>
  <c r="P661" i="10"/>
  <c r="Q661" i="10"/>
  <c r="R661" i="10"/>
  <c r="S661" i="10"/>
  <c r="T661" i="10"/>
  <c r="U661" i="10"/>
  <c r="V661" i="10"/>
  <c r="W661" i="10"/>
  <c r="X661" i="10"/>
  <c r="Y661" i="10"/>
  <c r="Z661" i="10"/>
  <c r="AA661" i="10"/>
  <c r="AB661" i="10"/>
  <c r="AC661" i="10"/>
  <c r="AD661" i="10"/>
  <c r="AE661" i="10"/>
  <c r="D662" i="10"/>
  <c r="E662" i="10"/>
  <c r="G662" i="10"/>
  <c r="H662" i="10"/>
  <c r="J662" i="10"/>
  <c r="K662" i="10"/>
  <c r="L662" i="10"/>
  <c r="M662" i="10"/>
  <c r="N662" i="10"/>
  <c r="O662" i="10"/>
  <c r="P662" i="10"/>
  <c r="Q662" i="10"/>
  <c r="R662" i="10"/>
  <c r="S662" i="10"/>
  <c r="T662" i="10"/>
  <c r="U662" i="10"/>
  <c r="V662" i="10"/>
  <c r="W662" i="10"/>
  <c r="X662" i="10"/>
  <c r="Y662" i="10"/>
  <c r="Z662" i="10"/>
  <c r="AA662" i="10"/>
  <c r="AB662" i="10"/>
  <c r="AC662" i="10"/>
  <c r="AD662" i="10"/>
  <c r="AE662" i="10"/>
  <c r="D663" i="10"/>
  <c r="E663" i="10"/>
  <c r="G663" i="10"/>
  <c r="H663" i="10"/>
  <c r="J663" i="10"/>
  <c r="K663" i="10"/>
  <c r="L663" i="10"/>
  <c r="M663" i="10"/>
  <c r="N663" i="10"/>
  <c r="O663" i="10"/>
  <c r="P663" i="10"/>
  <c r="Q663" i="10"/>
  <c r="R663" i="10"/>
  <c r="S663" i="10"/>
  <c r="T663" i="10"/>
  <c r="U663" i="10"/>
  <c r="V663" i="10"/>
  <c r="W663" i="10"/>
  <c r="X663" i="10"/>
  <c r="Y663" i="10"/>
  <c r="Z663" i="10"/>
  <c r="AA663" i="10"/>
  <c r="AB663" i="10"/>
  <c r="AC663" i="10"/>
  <c r="AD663" i="10"/>
  <c r="AE663" i="10"/>
  <c r="L664" i="10"/>
  <c r="M664" i="10"/>
  <c r="N664" i="10"/>
  <c r="O664" i="10"/>
  <c r="P664" i="10"/>
  <c r="Q664" i="10"/>
  <c r="R664" i="10"/>
  <c r="S664" i="10"/>
  <c r="T664" i="10"/>
  <c r="U664" i="10"/>
  <c r="V664" i="10"/>
  <c r="W664" i="10"/>
  <c r="X664" i="10"/>
  <c r="Y664" i="10"/>
  <c r="Z664" i="10"/>
  <c r="AA664" i="10"/>
  <c r="AB664" i="10"/>
  <c r="AC664" i="10"/>
  <c r="AD664" i="10"/>
  <c r="AE664" i="10"/>
  <c r="D665" i="10"/>
  <c r="E665" i="10"/>
  <c r="G665" i="10"/>
  <c r="H665" i="10"/>
  <c r="J665" i="10"/>
  <c r="K665" i="10"/>
  <c r="L665" i="10"/>
  <c r="M665" i="10"/>
  <c r="N665" i="10"/>
  <c r="O665" i="10"/>
  <c r="P665" i="10"/>
  <c r="Q665" i="10"/>
  <c r="R665" i="10"/>
  <c r="S665" i="10"/>
  <c r="T665" i="10"/>
  <c r="U665" i="10"/>
  <c r="V665" i="10"/>
  <c r="W665" i="10"/>
  <c r="X665" i="10"/>
  <c r="Y665" i="10"/>
  <c r="Z665" i="10"/>
  <c r="AA665" i="10"/>
  <c r="AB665" i="10"/>
  <c r="AC665" i="10"/>
  <c r="AD665" i="10"/>
  <c r="AE665" i="10"/>
  <c r="D666" i="10"/>
  <c r="E666" i="10"/>
  <c r="F666" i="10"/>
  <c r="G666" i="10"/>
  <c r="H666" i="10"/>
  <c r="I666" i="10"/>
  <c r="J666" i="10"/>
  <c r="K666" i="10"/>
  <c r="L666" i="10"/>
  <c r="M666" i="10"/>
  <c r="N666" i="10"/>
  <c r="O666" i="10"/>
  <c r="P666" i="10"/>
  <c r="Q666" i="10"/>
  <c r="R666" i="10"/>
  <c r="S666" i="10"/>
  <c r="T666" i="10"/>
  <c r="U666" i="10"/>
  <c r="V666" i="10"/>
  <c r="W666" i="10"/>
  <c r="X666" i="10"/>
  <c r="Y666" i="10"/>
  <c r="Z666" i="10"/>
  <c r="AA666" i="10"/>
  <c r="AB666" i="10"/>
  <c r="AC666" i="10"/>
  <c r="AD666" i="10"/>
  <c r="AE666" i="10"/>
  <c r="L667" i="10"/>
  <c r="M667" i="10"/>
  <c r="N667" i="10"/>
  <c r="O667" i="10"/>
  <c r="P667" i="10"/>
  <c r="Q667" i="10"/>
  <c r="R667" i="10"/>
  <c r="S667" i="10"/>
  <c r="T667" i="10"/>
  <c r="U667" i="10"/>
  <c r="V667" i="10"/>
  <c r="W667" i="10"/>
  <c r="X667" i="10"/>
  <c r="Y667" i="10"/>
  <c r="Z667" i="10"/>
  <c r="AA667" i="10"/>
  <c r="AB667" i="10"/>
  <c r="AC667" i="10"/>
  <c r="AD667" i="10"/>
  <c r="AE667" i="10"/>
  <c r="D668" i="10"/>
  <c r="E668" i="10"/>
  <c r="F668" i="10"/>
  <c r="G668" i="10"/>
  <c r="H668" i="10"/>
  <c r="I668" i="10"/>
  <c r="J668" i="10"/>
  <c r="K668" i="10"/>
  <c r="L668" i="10"/>
  <c r="M668" i="10"/>
  <c r="N668" i="10"/>
  <c r="O668" i="10"/>
  <c r="P668" i="10"/>
  <c r="Q668" i="10"/>
  <c r="R668" i="10"/>
  <c r="S668" i="10"/>
  <c r="T668" i="10"/>
  <c r="U668" i="10"/>
  <c r="V668" i="10"/>
  <c r="W668" i="10"/>
  <c r="X668" i="10"/>
  <c r="Y668" i="10"/>
  <c r="Z668" i="10"/>
  <c r="AA668" i="10"/>
  <c r="AB668" i="10"/>
  <c r="AC668" i="10"/>
  <c r="AD668" i="10"/>
  <c r="AE668" i="10"/>
  <c r="D669" i="10"/>
  <c r="E669" i="10"/>
  <c r="F669" i="10"/>
  <c r="G669" i="10"/>
  <c r="H669" i="10"/>
  <c r="I669" i="10"/>
  <c r="J669" i="10"/>
  <c r="K669" i="10"/>
  <c r="L669" i="10"/>
  <c r="M669" i="10"/>
  <c r="N669" i="10"/>
  <c r="O669" i="10"/>
  <c r="P669" i="10"/>
  <c r="Q669" i="10"/>
  <c r="R669" i="10"/>
  <c r="S669" i="10"/>
  <c r="T669" i="10"/>
  <c r="U669" i="10"/>
  <c r="V669" i="10"/>
  <c r="W669" i="10"/>
  <c r="X669" i="10"/>
  <c r="Y669" i="10"/>
  <c r="Z669" i="10"/>
  <c r="AA669" i="10"/>
  <c r="AB669" i="10"/>
  <c r="AC669" i="10"/>
  <c r="AD669" i="10"/>
  <c r="AE669" i="10"/>
  <c r="D670" i="10"/>
  <c r="E670" i="10"/>
  <c r="F670" i="10"/>
  <c r="G670" i="10"/>
  <c r="H670" i="10"/>
  <c r="I670" i="10"/>
  <c r="J670" i="10"/>
  <c r="K670" i="10"/>
  <c r="L670" i="10"/>
  <c r="M670" i="10"/>
  <c r="N670" i="10"/>
  <c r="O670" i="10"/>
  <c r="P670" i="10"/>
  <c r="Q670" i="10"/>
  <c r="R670" i="10"/>
  <c r="S670" i="10"/>
  <c r="T670" i="10"/>
  <c r="U670" i="10"/>
  <c r="V670" i="10"/>
  <c r="W670" i="10"/>
  <c r="X670" i="10"/>
  <c r="Y670" i="10"/>
  <c r="Z670" i="10"/>
  <c r="AA670" i="10"/>
  <c r="AB670" i="10"/>
  <c r="AC670" i="10"/>
  <c r="AD670" i="10"/>
  <c r="AE670" i="10"/>
  <c r="D671" i="10"/>
  <c r="E671" i="10"/>
  <c r="F671" i="10"/>
  <c r="G671" i="10"/>
  <c r="H671" i="10"/>
  <c r="I671" i="10"/>
  <c r="J671" i="10"/>
  <c r="K671" i="10"/>
  <c r="L671" i="10"/>
  <c r="M671" i="10"/>
  <c r="N671" i="10"/>
  <c r="O671" i="10"/>
  <c r="P671" i="10"/>
  <c r="Q671" i="10"/>
  <c r="R671" i="10"/>
  <c r="S671" i="10"/>
  <c r="T671" i="10"/>
  <c r="U671" i="10"/>
  <c r="V671" i="10"/>
  <c r="W671" i="10"/>
  <c r="X671" i="10"/>
  <c r="Y671" i="10"/>
  <c r="Z671" i="10"/>
  <c r="AA671" i="10"/>
  <c r="AB671" i="10"/>
  <c r="AC671" i="10"/>
  <c r="AD671" i="10"/>
  <c r="AE671" i="10"/>
  <c r="D672" i="10"/>
  <c r="E672" i="10"/>
  <c r="F672" i="10"/>
  <c r="G672" i="10"/>
  <c r="H672" i="10"/>
  <c r="I672" i="10"/>
  <c r="J672" i="10"/>
  <c r="K672" i="10"/>
  <c r="L672" i="10"/>
  <c r="M672" i="10"/>
  <c r="N672" i="10"/>
  <c r="O672" i="10"/>
  <c r="P672" i="10"/>
  <c r="Q672" i="10"/>
  <c r="R672" i="10"/>
  <c r="S672" i="10"/>
  <c r="T672" i="10"/>
  <c r="U672" i="10"/>
  <c r="V672" i="10"/>
  <c r="W672" i="10"/>
  <c r="X672" i="10"/>
  <c r="Y672" i="10"/>
  <c r="Z672" i="10"/>
  <c r="AA672" i="10"/>
  <c r="AB672" i="10"/>
  <c r="AC672" i="10"/>
  <c r="AD672" i="10"/>
  <c r="AE672" i="10"/>
  <c r="L673" i="10"/>
  <c r="M673" i="10"/>
  <c r="N673" i="10"/>
  <c r="O673" i="10"/>
  <c r="P673" i="10"/>
  <c r="Q673" i="10"/>
  <c r="R673" i="10"/>
  <c r="S673" i="10"/>
  <c r="T673" i="10"/>
  <c r="U673" i="10"/>
  <c r="V673" i="10"/>
  <c r="W673" i="10"/>
  <c r="X673" i="10"/>
  <c r="Y673" i="10"/>
  <c r="Z673" i="10"/>
  <c r="AA673" i="10"/>
  <c r="AB673" i="10"/>
  <c r="AC673" i="10"/>
  <c r="AD673" i="10"/>
  <c r="AE673" i="10"/>
  <c r="D674" i="10"/>
  <c r="E674" i="10"/>
  <c r="G674" i="10"/>
  <c r="H674" i="10"/>
  <c r="J674" i="10"/>
  <c r="K674" i="10"/>
  <c r="L674" i="10"/>
  <c r="M674" i="10"/>
  <c r="N674" i="10"/>
  <c r="O674" i="10"/>
  <c r="P674" i="10"/>
  <c r="Q674" i="10"/>
  <c r="R674" i="10"/>
  <c r="S674" i="10"/>
  <c r="T674" i="10"/>
  <c r="U674" i="10"/>
  <c r="V674" i="10"/>
  <c r="W674" i="10"/>
  <c r="X674" i="10"/>
  <c r="Y674" i="10"/>
  <c r="Z674" i="10"/>
  <c r="AA674" i="10"/>
  <c r="AB674" i="10"/>
  <c r="AC674" i="10"/>
  <c r="AD674" i="10"/>
  <c r="AE674" i="10"/>
  <c r="D675" i="10"/>
  <c r="E675" i="10"/>
  <c r="G675" i="10"/>
  <c r="H675" i="10"/>
  <c r="J675" i="10"/>
  <c r="K675" i="10"/>
  <c r="L675" i="10"/>
  <c r="M675" i="10"/>
  <c r="N675" i="10"/>
  <c r="O675" i="10"/>
  <c r="P675" i="10"/>
  <c r="Q675" i="10"/>
  <c r="R675" i="10"/>
  <c r="S675" i="10"/>
  <c r="T675" i="10"/>
  <c r="U675" i="10"/>
  <c r="V675" i="10"/>
  <c r="W675" i="10"/>
  <c r="X675" i="10"/>
  <c r="Y675" i="10"/>
  <c r="Z675" i="10"/>
  <c r="AA675" i="10"/>
  <c r="AB675" i="10"/>
  <c r="AC675" i="10"/>
  <c r="AD675" i="10"/>
  <c r="AE675" i="10"/>
  <c r="D676" i="10"/>
  <c r="E676" i="10"/>
  <c r="G676" i="10"/>
  <c r="H676" i="10"/>
  <c r="J676" i="10"/>
  <c r="K676" i="10"/>
  <c r="L676" i="10"/>
  <c r="M676" i="10"/>
  <c r="N676" i="10"/>
  <c r="O676" i="10"/>
  <c r="P676" i="10"/>
  <c r="Q676" i="10"/>
  <c r="R676" i="10"/>
  <c r="S676" i="10"/>
  <c r="T676" i="10"/>
  <c r="U676" i="10"/>
  <c r="V676" i="10"/>
  <c r="W676" i="10"/>
  <c r="X676" i="10"/>
  <c r="Y676" i="10"/>
  <c r="Z676" i="10"/>
  <c r="AA676" i="10"/>
  <c r="AB676" i="10"/>
  <c r="AC676" i="10"/>
  <c r="AD676" i="10"/>
  <c r="AE676" i="10"/>
  <c r="D677" i="10"/>
  <c r="E677" i="10"/>
  <c r="G677" i="10"/>
  <c r="H677" i="10"/>
  <c r="AJ677" i="10" s="1"/>
  <c r="J677" i="10"/>
  <c r="K677" i="10"/>
  <c r="L677" i="10"/>
  <c r="M677" i="10"/>
  <c r="N677" i="10"/>
  <c r="O677" i="10"/>
  <c r="P677" i="10"/>
  <c r="Q677" i="10"/>
  <c r="R677" i="10"/>
  <c r="S677" i="10"/>
  <c r="T677" i="10"/>
  <c r="U677" i="10"/>
  <c r="V677" i="10"/>
  <c r="W677" i="10"/>
  <c r="X677" i="10"/>
  <c r="Y677" i="10"/>
  <c r="Z677" i="10"/>
  <c r="AA677" i="10"/>
  <c r="AB677" i="10"/>
  <c r="AC677" i="10"/>
  <c r="AD677" i="10"/>
  <c r="AE677" i="10"/>
  <c r="D678" i="10"/>
  <c r="E678" i="10"/>
  <c r="G678" i="10"/>
  <c r="H678" i="10"/>
  <c r="J678" i="10"/>
  <c r="K678" i="10"/>
  <c r="L678" i="10"/>
  <c r="M678" i="10"/>
  <c r="N678" i="10"/>
  <c r="O678" i="10"/>
  <c r="P678" i="10"/>
  <c r="Q678" i="10"/>
  <c r="R678" i="10"/>
  <c r="S678" i="10"/>
  <c r="T678" i="10"/>
  <c r="U678" i="10"/>
  <c r="V678" i="10"/>
  <c r="W678" i="10"/>
  <c r="X678" i="10"/>
  <c r="Y678" i="10"/>
  <c r="Z678" i="10"/>
  <c r="AA678" i="10"/>
  <c r="AB678" i="10"/>
  <c r="AC678" i="10"/>
  <c r="AD678" i="10"/>
  <c r="AE678" i="10"/>
  <c r="L679" i="10"/>
  <c r="M679" i="10"/>
  <c r="N679" i="10"/>
  <c r="O679" i="10"/>
  <c r="P679" i="10"/>
  <c r="Q679" i="10"/>
  <c r="R679" i="10"/>
  <c r="S679" i="10"/>
  <c r="T679" i="10"/>
  <c r="U679" i="10"/>
  <c r="V679" i="10"/>
  <c r="W679" i="10"/>
  <c r="X679" i="10"/>
  <c r="Y679" i="10"/>
  <c r="Z679" i="10"/>
  <c r="AA679" i="10"/>
  <c r="AB679" i="10"/>
  <c r="AC679" i="10"/>
  <c r="AD679" i="10"/>
  <c r="AE679" i="10"/>
  <c r="D680" i="10"/>
  <c r="E680" i="10"/>
  <c r="G680" i="10"/>
  <c r="H680" i="10"/>
  <c r="J680" i="10"/>
  <c r="K680" i="10"/>
  <c r="L680" i="10"/>
  <c r="M680" i="10"/>
  <c r="N680" i="10"/>
  <c r="O680" i="10"/>
  <c r="P680" i="10"/>
  <c r="Q680" i="10"/>
  <c r="R680" i="10"/>
  <c r="S680" i="10"/>
  <c r="T680" i="10"/>
  <c r="U680" i="10"/>
  <c r="V680" i="10"/>
  <c r="W680" i="10"/>
  <c r="X680" i="10"/>
  <c r="Y680" i="10"/>
  <c r="Z680" i="10"/>
  <c r="AA680" i="10"/>
  <c r="AB680" i="10"/>
  <c r="AC680" i="10"/>
  <c r="AD680" i="10"/>
  <c r="AE680" i="10"/>
  <c r="D681" i="10"/>
  <c r="E681" i="10"/>
  <c r="G681" i="10"/>
  <c r="H681" i="10"/>
  <c r="AJ681" i="10" s="1"/>
  <c r="J681" i="10"/>
  <c r="K681" i="10"/>
  <c r="L681" i="10"/>
  <c r="M681" i="10"/>
  <c r="N681" i="10"/>
  <c r="O681" i="10"/>
  <c r="P681" i="10"/>
  <c r="Q681" i="10"/>
  <c r="R681" i="10"/>
  <c r="S681" i="10"/>
  <c r="T681" i="10"/>
  <c r="U681" i="10"/>
  <c r="V681" i="10"/>
  <c r="W681" i="10"/>
  <c r="X681" i="10"/>
  <c r="Y681" i="10"/>
  <c r="Z681" i="10"/>
  <c r="AA681" i="10"/>
  <c r="AB681" i="10"/>
  <c r="AC681" i="10"/>
  <c r="AD681" i="10"/>
  <c r="AE681" i="10"/>
  <c r="D682" i="10"/>
  <c r="E682" i="10"/>
  <c r="G682" i="10"/>
  <c r="H682" i="10"/>
  <c r="J682" i="10"/>
  <c r="K682" i="10"/>
  <c r="L682" i="10"/>
  <c r="M682" i="10"/>
  <c r="N682" i="10"/>
  <c r="O682" i="10"/>
  <c r="P682" i="10"/>
  <c r="Q682" i="10"/>
  <c r="R682" i="10"/>
  <c r="S682" i="10"/>
  <c r="T682" i="10"/>
  <c r="U682" i="10"/>
  <c r="V682" i="10"/>
  <c r="W682" i="10"/>
  <c r="X682" i="10"/>
  <c r="Y682" i="10"/>
  <c r="Z682" i="10"/>
  <c r="AA682" i="10"/>
  <c r="AB682" i="10"/>
  <c r="AC682" i="10"/>
  <c r="AD682" i="10"/>
  <c r="AE682" i="10"/>
  <c r="D683" i="10"/>
  <c r="E683" i="10"/>
  <c r="G683" i="10"/>
  <c r="H683" i="10"/>
  <c r="J683" i="10"/>
  <c r="K683" i="10"/>
  <c r="L683" i="10"/>
  <c r="M683" i="10"/>
  <c r="N683" i="10"/>
  <c r="O683" i="10"/>
  <c r="P683" i="10"/>
  <c r="Q683" i="10"/>
  <c r="R683" i="10"/>
  <c r="S683" i="10"/>
  <c r="T683" i="10"/>
  <c r="U683" i="10"/>
  <c r="V683" i="10"/>
  <c r="W683" i="10"/>
  <c r="X683" i="10"/>
  <c r="Y683" i="10"/>
  <c r="Z683" i="10"/>
  <c r="AA683" i="10"/>
  <c r="AB683" i="10"/>
  <c r="AC683" i="10"/>
  <c r="AD683" i="10"/>
  <c r="AE683" i="10"/>
  <c r="D684" i="10"/>
  <c r="E684" i="10"/>
  <c r="G684" i="10"/>
  <c r="H684" i="10"/>
  <c r="J684" i="10"/>
  <c r="K684" i="10"/>
  <c r="L684" i="10"/>
  <c r="M684" i="10"/>
  <c r="N684" i="10"/>
  <c r="O684" i="10"/>
  <c r="P684" i="10"/>
  <c r="Q684" i="10"/>
  <c r="R684" i="10"/>
  <c r="S684" i="10"/>
  <c r="T684" i="10"/>
  <c r="U684" i="10"/>
  <c r="V684" i="10"/>
  <c r="W684" i="10"/>
  <c r="X684" i="10"/>
  <c r="Y684" i="10"/>
  <c r="Z684" i="10"/>
  <c r="AA684" i="10"/>
  <c r="AB684" i="10"/>
  <c r="AC684" i="10"/>
  <c r="AD684" i="10"/>
  <c r="AE684" i="10"/>
  <c r="L685" i="10"/>
  <c r="M685" i="10"/>
  <c r="N685" i="10"/>
  <c r="O685" i="10"/>
  <c r="P685" i="10"/>
  <c r="Q685" i="10"/>
  <c r="R685" i="10"/>
  <c r="S685" i="10"/>
  <c r="T685" i="10"/>
  <c r="U685" i="10"/>
  <c r="V685" i="10"/>
  <c r="W685" i="10"/>
  <c r="X685" i="10"/>
  <c r="Y685" i="10"/>
  <c r="Z685" i="10"/>
  <c r="AA685" i="10"/>
  <c r="AB685" i="10"/>
  <c r="AC685" i="10"/>
  <c r="AD685" i="10"/>
  <c r="AE685" i="10"/>
  <c r="L686" i="10"/>
  <c r="M686" i="10"/>
  <c r="N686" i="10"/>
  <c r="O686" i="10"/>
  <c r="P686" i="10"/>
  <c r="Q686" i="10"/>
  <c r="R686" i="10"/>
  <c r="S686" i="10"/>
  <c r="T686" i="10"/>
  <c r="U686" i="10"/>
  <c r="V686" i="10"/>
  <c r="W686" i="10"/>
  <c r="X686" i="10"/>
  <c r="Y686" i="10"/>
  <c r="Z686" i="10"/>
  <c r="AA686" i="10"/>
  <c r="AB686" i="10"/>
  <c r="AC686" i="10"/>
  <c r="AD686" i="10"/>
  <c r="AE686" i="10"/>
  <c r="D687" i="10"/>
  <c r="E687" i="10"/>
  <c r="F687" i="10"/>
  <c r="G687" i="10"/>
  <c r="H687" i="10"/>
  <c r="AJ687" i="10" s="1"/>
  <c r="I687" i="10"/>
  <c r="J687" i="10"/>
  <c r="K687" i="10"/>
  <c r="L687" i="10"/>
  <c r="M687" i="10"/>
  <c r="N687" i="10"/>
  <c r="O687" i="10"/>
  <c r="P687" i="10"/>
  <c r="Q687" i="10"/>
  <c r="R687" i="10"/>
  <c r="S687" i="10"/>
  <c r="T687" i="10"/>
  <c r="U687" i="10"/>
  <c r="V687" i="10"/>
  <c r="W687" i="10"/>
  <c r="X687" i="10"/>
  <c r="Y687" i="10"/>
  <c r="Z687" i="10"/>
  <c r="AA687" i="10"/>
  <c r="AB687" i="10"/>
  <c r="AC687" i="10"/>
  <c r="AD687" i="10"/>
  <c r="AE687" i="10"/>
  <c r="D688" i="10"/>
  <c r="E688" i="10"/>
  <c r="G688" i="10"/>
  <c r="H688" i="10"/>
  <c r="J688" i="10"/>
  <c r="K688" i="10"/>
  <c r="L688" i="10"/>
  <c r="M688" i="10"/>
  <c r="N688" i="10"/>
  <c r="O688" i="10"/>
  <c r="P688" i="10"/>
  <c r="Q688" i="10"/>
  <c r="R688" i="10"/>
  <c r="S688" i="10"/>
  <c r="T688" i="10"/>
  <c r="U688" i="10"/>
  <c r="V688" i="10"/>
  <c r="W688" i="10"/>
  <c r="X688" i="10"/>
  <c r="Y688" i="10"/>
  <c r="Z688" i="10"/>
  <c r="AA688" i="10"/>
  <c r="AB688" i="10"/>
  <c r="AC688" i="10"/>
  <c r="AD688" i="10"/>
  <c r="AE688" i="10"/>
  <c r="D689" i="10"/>
  <c r="E689" i="10"/>
  <c r="G689" i="10"/>
  <c r="H689" i="10"/>
  <c r="J689" i="10"/>
  <c r="K689" i="10"/>
  <c r="L689" i="10"/>
  <c r="M689" i="10"/>
  <c r="N689" i="10"/>
  <c r="O689" i="10"/>
  <c r="P689" i="10"/>
  <c r="Q689" i="10"/>
  <c r="R689" i="10"/>
  <c r="S689" i="10"/>
  <c r="T689" i="10"/>
  <c r="U689" i="10"/>
  <c r="V689" i="10"/>
  <c r="W689" i="10"/>
  <c r="X689" i="10"/>
  <c r="Y689" i="10"/>
  <c r="Z689" i="10"/>
  <c r="AA689" i="10"/>
  <c r="AB689" i="10"/>
  <c r="AC689" i="10"/>
  <c r="AD689" i="10"/>
  <c r="AE689" i="10"/>
  <c r="D690" i="10"/>
  <c r="E690" i="10"/>
  <c r="G690" i="10"/>
  <c r="H690" i="10"/>
  <c r="J690" i="10"/>
  <c r="K690" i="10"/>
  <c r="L690" i="10"/>
  <c r="M690" i="10"/>
  <c r="N690" i="10"/>
  <c r="O690" i="10"/>
  <c r="P690" i="10"/>
  <c r="Q690" i="10"/>
  <c r="R690" i="10"/>
  <c r="S690" i="10"/>
  <c r="T690" i="10"/>
  <c r="U690" i="10"/>
  <c r="V690" i="10"/>
  <c r="W690" i="10"/>
  <c r="X690" i="10"/>
  <c r="Y690" i="10"/>
  <c r="Z690" i="10"/>
  <c r="AA690" i="10"/>
  <c r="AB690" i="10"/>
  <c r="AC690" i="10"/>
  <c r="AD690" i="10"/>
  <c r="AE690" i="10"/>
  <c r="L691" i="10"/>
  <c r="M691" i="10"/>
  <c r="N691" i="10"/>
  <c r="O691" i="10"/>
  <c r="P691" i="10"/>
  <c r="Q691" i="10"/>
  <c r="R691" i="10"/>
  <c r="S691" i="10"/>
  <c r="T691" i="10"/>
  <c r="U691" i="10"/>
  <c r="V691" i="10"/>
  <c r="W691" i="10"/>
  <c r="X691" i="10"/>
  <c r="Y691" i="10"/>
  <c r="Z691" i="10"/>
  <c r="AA691" i="10"/>
  <c r="AB691" i="10"/>
  <c r="AC691" i="10"/>
  <c r="AD691" i="10"/>
  <c r="AE691" i="10"/>
  <c r="D692" i="10"/>
  <c r="E692" i="10"/>
  <c r="F692" i="10"/>
  <c r="G692" i="10"/>
  <c r="H692" i="10"/>
  <c r="I692" i="10"/>
  <c r="J692" i="10"/>
  <c r="K692" i="10"/>
  <c r="L692" i="10"/>
  <c r="M692" i="10"/>
  <c r="N692" i="10"/>
  <c r="O692" i="10"/>
  <c r="P692" i="10"/>
  <c r="Q692" i="10"/>
  <c r="R692" i="10"/>
  <c r="S692" i="10"/>
  <c r="T692" i="10"/>
  <c r="U692" i="10"/>
  <c r="V692" i="10"/>
  <c r="W692" i="10"/>
  <c r="X692" i="10"/>
  <c r="Y692" i="10"/>
  <c r="Z692" i="10"/>
  <c r="AA692" i="10"/>
  <c r="AB692" i="10"/>
  <c r="AC692" i="10"/>
  <c r="AD692" i="10"/>
  <c r="AE692" i="10"/>
  <c r="D693" i="10"/>
  <c r="E693" i="10"/>
  <c r="G693" i="10"/>
  <c r="H693" i="10"/>
  <c r="J693" i="10"/>
  <c r="K693" i="10"/>
  <c r="L693" i="10"/>
  <c r="M693" i="10"/>
  <c r="N693" i="10"/>
  <c r="O693" i="10"/>
  <c r="P693" i="10"/>
  <c r="Q693" i="10"/>
  <c r="R693" i="10"/>
  <c r="S693" i="10"/>
  <c r="T693" i="10"/>
  <c r="U693" i="10"/>
  <c r="V693" i="10"/>
  <c r="W693" i="10"/>
  <c r="X693" i="10"/>
  <c r="Y693" i="10"/>
  <c r="Z693" i="10"/>
  <c r="AA693" i="10"/>
  <c r="AB693" i="10"/>
  <c r="AC693" i="10"/>
  <c r="AD693" i="10"/>
  <c r="AE693" i="10"/>
  <c r="D694" i="10"/>
  <c r="E694" i="10"/>
  <c r="G694" i="10"/>
  <c r="H694" i="10"/>
  <c r="J694" i="10"/>
  <c r="K694" i="10"/>
  <c r="L694" i="10"/>
  <c r="M694" i="10"/>
  <c r="N694" i="10"/>
  <c r="O694" i="10"/>
  <c r="P694" i="10"/>
  <c r="Q694" i="10"/>
  <c r="R694" i="10"/>
  <c r="S694" i="10"/>
  <c r="T694" i="10"/>
  <c r="U694" i="10"/>
  <c r="V694" i="10"/>
  <c r="W694" i="10"/>
  <c r="X694" i="10"/>
  <c r="Y694" i="10"/>
  <c r="Z694" i="10"/>
  <c r="AA694" i="10"/>
  <c r="AB694" i="10"/>
  <c r="AC694" i="10"/>
  <c r="AD694" i="10"/>
  <c r="AE694" i="10"/>
  <c r="D695" i="10"/>
  <c r="E695" i="10"/>
  <c r="G695" i="10"/>
  <c r="H695" i="10"/>
  <c r="J695" i="10"/>
  <c r="K695" i="10"/>
  <c r="L695" i="10"/>
  <c r="M695" i="10"/>
  <c r="N695" i="10"/>
  <c r="O695" i="10"/>
  <c r="P695" i="10"/>
  <c r="Q695" i="10"/>
  <c r="R695" i="10"/>
  <c r="S695" i="10"/>
  <c r="T695" i="10"/>
  <c r="U695" i="10"/>
  <c r="V695" i="10"/>
  <c r="W695" i="10"/>
  <c r="X695" i="10"/>
  <c r="Y695" i="10"/>
  <c r="Z695" i="10"/>
  <c r="AA695" i="10"/>
  <c r="AB695" i="10"/>
  <c r="AC695" i="10"/>
  <c r="AD695" i="10"/>
  <c r="AE695" i="10"/>
  <c r="D696" i="10"/>
  <c r="E696" i="10"/>
  <c r="G696" i="10"/>
  <c r="H696" i="10"/>
  <c r="J696" i="10"/>
  <c r="K696" i="10"/>
  <c r="L696" i="10"/>
  <c r="M696" i="10"/>
  <c r="N696" i="10"/>
  <c r="O696" i="10"/>
  <c r="P696" i="10"/>
  <c r="Q696" i="10"/>
  <c r="R696" i="10"/>
  <c r="S696" i="10"/>
  <c r="T696" i="10"/>
  <c r="U696" i="10"/>
  <c r="V696" i="10"/>
  <c r="W696" i="10"/>
  <c r="X696" i="10"/>
  <c r="Y696" i="10"/>
  <c r="Z696" i="10"/>
  <c r="AA696" i="10"/>
  <c r="AB696" i="10"/>
  <c r="AC696" i="10"/>
  <c r="AD696" i="10"/>
  <c r="AE696" i="10"/>
  <c r="D697" i="10"/>
  <c r="E697" i="10"/>
  <c r="G697" i="10"/>
  <c r="H697" i="10"/>
  <c r="J697" i="10"/>
  <c r="K697" i="10"/>
  <c r="L697" i="10"/>
  <c r="M697" i="10"/>
  <c r="N697" i="10"/>
  <c r="O697" i="10"/>
  <c r="P697" i="10"/>
  <c r="Q697" i="10"/>
  <c r="R697" i="10"/>
  <c r="S697" i="10"/>
  <c r="T697" i="10"/>
  <c r="U697" i="10"/>
  <c r="V697" i="10"/>
  <c r="W697" i="10"/>
  <c r="X697" i="10"/>
  <c r="Y697" i="10"/>
  <c r="Z697" i="10"/>
  <c r="AA697" i="10"/>
  <c r="AB697" i="10"/>
  <c r="AC697" i="10"/>
  <c r="AD697" i="10"/>
  <c r="AE697" i="10"/>
  <c r="D698" i="10"/>
  <c r="E698" i="10"/>
  <c r="G698" i="10"/>
  <c r="H698" i="10"/>
  <c r="J698" i="10"/>
  <c r="K698" i="10"/>
  <c r="L698" i="10"/>
  <c r="M698" i="10"/>
  <c r="N698" i="10"/>
  <c r="O698" i="10"/>
  <c r="P698" i="10"/>
  <c r="Q698" i="10"/>
  <c r="R698" i="10"/>
  <c r="S698" i="10"/>
  <c r="T698" i="10"/>
  <c r="U698" i="10"/>
  <c r="V698" i="10"/>
  <c r="W698" i="10"/>
  <c r="X698" i="10"/>
  <c r="Y698" i="10"/>
  <c r="Z698" i="10"/>
  <c r="AA698" i="10"/>
  <c r="AB698" i="10"/>
  <c r="AC698" i="10"/>
  <c r="AD698" i="10"/>
  <c r="AE698" i="10"/>
  <c r="D699" i="10"/>
  <c r="E699" i="10"/>
  <c r="G699" i="10"/>
  <c r="H699" i="10"/>
  <c r="J699" i="10"/>
  <c r="K699" i="10"/>
  <c r="L699" i="10"/>
  <c r="M699" i="10"/>
  <c r="N699" i="10"/>
  <c r="O699" i="10"/>
  <c r="P699" i="10"/>
  <c r="Q699" i="10"/>
  <c r="R699" i="10"/>
  <c r="S699" i="10"/>
  <c r="T699" i="10"/>
  <c r="U699" i="10"/>
  <c r="V699" i="10"/>
  <c r="W699" i="10"/>
  <c r="X699" i="10"/>
  <c r="Y699" i="10"/>
  <c r="Z699" i="10"/>
  <c r="AA699" i="10"/>
  <c r="AB699" i="10"/>
  <c r="AC699" i="10"/>
  <c r="AD699" i="10"/>
  <c r="AE699" i="10"/>
  <c r="D700" i="10"/>
  <c r="E700" i="10"/>
  <c r="G700" i="10"/>
  <c r="H700" i="10"/>
  <c r="J700" i="10"/>
  <c r="K700" i="10"/>
  <c r="L700" i="10"/>
  <c r="M700" i="10"/>
  <c r="N700" i="10"/>
  <c r="O700" i="10"/>
  <c r="P700" i="10"/>
  <c r="Q700" i="10"/>
  <c r="R700" i="10"/>
  <c r="S700" i="10"/>
  <c r="T700" i="10"/>
  <c r="U700" i="10"/>
  <c r="V700" i="10"/>
  <c r="W700" i="10"/>
  <c r="X700" i="10"/>
  <c r="Y700" i="10"/>
  <c r="Z700" i="10"/>
  <c r="AA700" i="10"/>
  <c r="AB700" i="10"/>
  <c r="AC700" i="10"/>
  <c r="AD700" i="10"/>
  <c r="AE700" i="10"/>
  <c r="L701" i="10"/>
  <c r="M701" i="10"/>
  <c r="N701" i="10"/>
  <c r="O701" i="10"/>
  <c r="P701" i="10"/>
  <c r="Q701" i="10"/>
  <c r="R701" i="10"/>
  <c r="S701" i="10"/>
  <c r="T701" i="10"/>
  <c r="U701" i="10"/>
  <c r="V701" i="10"/>
  <c r="W701" i="10"/>
  <c r="X701" i="10"/>
  <c r="Y701" i="10"/>
  <c r="Z701" i="10"/>
  <c r="AA701" i="10"/>
  <c r="AB701" i="10"/>
  <c r="AC701" i="10"/>
  <c r="AD701" i="10"/>
  <c r="AE701" i="10"/>
  <c r="D702" i="10"/>
  <c r="E702" i="10"/>
  <c r="F702" i="10"/>
  <c r="G702" i="10"/>
  <c r="H702" i="10"/>
  <c r="I702" i="10"/>
  <c r="J702" i="10"/>
  <c r="K702" i="10"/>
  <c r="L702" i="10"/>
  <c r="M702" i="10"/>
  <c r="N702" i="10"/>
  <c r="O702" i="10"/>
  <c r="P702" i="10"/>
  <c r="Q702" i="10"/>
  <c r="R702" i="10"/>
  <c r="S702" i="10"/>
  <c r="T702" i="10"/>
  <c r="U702" i="10"/>
  <c r="V702" i="10"/>
  <c r="W702" i="10"/>
  <c r="X702" i="10"/>
  <c r="Y702" i="10"/>
  <c r="Z702" i="10"/>
  <c r="AA702" i="10"/>
  <c r="AB702" i="10"/>
  <c r="AC702" i="10"/>
  <c r="AD702" i="10"/>
  <c r="AE702" i="10"/>
  <c r="D703" i="10"/>
  <c r="E703" i="10"/>
  <c r="F703" i="10"/>
  <c r="G703" i="10"/>
  <c r="H703" i="10"/>
  <c r="AJ703" i="10" s="1"/>
  <c r="I703" i="10"/>
  <c r="J703" i="10"/>
  <c r="K703" i="10"/>
  <c r="L703" i="10"/>
  <c r="M703" i="10"/>
  <c r="N703" i="10"/>
  <c r="O703" i="10"/>
  <c r="P703" i="10"/>
  <c r="Q703" i="10"/>
  <c r="R703" i="10"/>
  <c r="S703" i="10"/>
  <c r="T703" i="10"/>
  <c r="U703" i="10"/>
  <c r="V703" i="10"/>
  <c r="W703" i="10"/>
  <c r="X703" i="10"/>
  <c r="Y703" i="10"/>
  <c r="Z703" i="10"/>
  <c r="AA703" i="10"/>
  <c r="AB703" i="10"/>
  <c r="AC703" i="10"/>
  <c r="AD703" i="10"/>
  <c r="AE703" i="10"/>
  <c r="L704" i="10"/>
  <c r="M704" i="10"/>
  <c r="N704" i="10"/>
  <c r="O704" i="10"/>
  <c r="P704" i="10"/>
  <c r="Q704" i="10"/>
  <c r="R704" i="10"/>
  <c r="S704" i="10"/>
  <c r="T704" i="10"/>
  <c r="U704" i="10"/>
  <c r="V704" i="10"/>
  <c r="W704" i="10"/>
  <c r="X704" i="10"/>
  <c r="Y704" i="10"/>
  <c r="Z704" i="10"/>
  <c r="AA704" i="10"/>
  <c r="AB704" i="10"/>
  <c r="AC704" i="10"/>
  <c r="AD704" i="10"/>
  <c r="AE704" i="10"/>
  <c r="D705" i="10"/>
  <c r="E705" i="10"/>
  <c r="G705" i="10"/>
  <c r="H705" i="10"/>
  <c r="J705" i="10"/>
  <c r="K705" i="10"/>
  <c r="L705" i="10"/>
  <c r="M705" i="10"/>
  <c r="N705" i="10"/>
  <c r="O705" i="10"/>
  <c r="P705" i="10"/>
  <c r="Q705" i="10"/>
  <c r="R705" i="10"/>
  <c r="S705" i="10"/>
  <c r="T705" i="10"/>
  <c r="U705" i="10"/>
  <c r="V705" i="10"/>
  <c r="W705" i="10"/>
  <c r="X705" i="10"/>
  <c r="Y705" i="10"/>
  <c r="Z705" i="10"/>
  <c r="AA705" i="10"/>
  <c r="AB705" i="10"/>
  <c r="AC705" i="10"/>
  <c r="AD705" i="10"/>
  <c r="AE705" i="10"/>
  <c r="D707" i="10"/>
  <c r="E707" i="10"/>
  <c r="F707" i="10"/>
  <c r="G707" i="10"/>
  <c r="H707" i="10"/>
  <c r="I707" i="10"/>
  <c r="J707" i="10"/>
  <c r="K707" i="10"/>
  <c r="L707" i="10"/>
  <c r="M707" i="10"/>
  <c r="N707" i="10"/>
  <c r="O707" i="10"/>
  <c r="P707" i="10"/>
  <c r="Q707" i="10"/>
  <c r="R707" i="10"/>
  <c r="S707" i="10"/>
  <c r="T707" i="10"/>
  <c r="U707" i="10"/>
  <c r="V707" i="10"/>
  <c r="W707" i="10"/>
  <c r="X707" i="10"/>
  <c r="Y707" i="10"/>
  <c r="Z707" i="10"/>
  <c r="AA707" i="10"/>
  <c r="AB707" i="10"/>
  <c r="AC707" i="10"/>
  <c r="AD707" i="10"/>
  <c r="AE707" i="10"/>
  <c r="D708" i="10"/>
  <c r="E708" i="10"/>
  <c r="F708" i="10"/>
  <c r="G708" i="10"/>
  <c r="H708" i="10"/>
  <c r="I708" i="10"/>
  <c r="J708" i="10"/>
  <c r="K708" i="10"/>
  <c r="L708" i="10"/>
  <c r="M708" i="10"/>
  <c r="N708" i="10"/>
  <c r="O708" i="10"/>
  <c r="P708" i="10"/>
  <c r="Q708" i="10"/>
  <c r="R708" i="10"/>
  <c r="S708" i="10"/>
  <c r="T708" i="10"/>
  <c r="U708" i="10"/>
  <c r="V708" i="10"/>
  <c r="W708" i="10"/>
  <c r="X708" i="10"/>
  <c r="Y708" i="10"/>
  <c r="Z708" i="10"/>
  <c r="AA708" i="10"/>
  <c r="AB708" i="10"/>
  <c r="AC708" i="10"/>
  <c r="AD708" i="10"/>
  <c r="AE708" i="10"/>
  <c r="D709" i="10"/>
  <c r="E709" i="10"/>
  <c r="F709" i="10"/>
  <c r="G709" i="10"/>
  <c r="H709" i="10"/>
  <c r="I709" i="10"/>
  <c r="J709" i="10"/>
  <c r="K709" i="10"/>
  <c r="L709" i="10"/>
  <c r="M709" i="10"/>
  <c r="N709" i="10"/>
  <c r="O709" i="10"/>
  <c r="P709" i="10"/>
  <c r="Q709" i="10"/>
  <c r="R709" i="10"/>
  <c r="S709" i="10"/>
  <c r="T709" i="10"/>
  <c r="U709" i="10"/>
  <c r="V709" i="10"/>
  <c r="W709" i="10"/>
  <c r="X709" i="10"/>
  <c r="Y709" i="10"/>
  <c r="Z709" i="10"/>
  <c r="AA709" i="10"/>
  <c r="AB709" i="10"/>
  <c r="AC709" i="10"/>
  <c r="AD709" i="10"/>
  <c r="AE709" i="10"/>
  <c r="D710" i="10"/>
  <c r="E710" i="10"/>
  <c r="F710" i="10"/>
  <c r="G710" i="10"/>
  <c r="H710" i="10"/>
  <c r="I710" i="10"/>
  <c r="J710" i="10"/>
  <c r="K710" i="10"/>
  <c r="L710" i="10"/>
  <c r="M710" i="10"/>
  <c r="N710" i="10"/>
  <c r="O710" i="10"/>
  <c r="P710" i="10"/>
  <c r="Q710" i="10"/>
  <c r="R710" i="10"/>
  <c r="S710" i="10"/>
  <c r="T710" i="10"/>
  <c r="U710" i="10"/>
  <c r="V710" i="10"/>
  <c r="W710" i="10"/>
  <c r="X710" i="10"/>
  <c r="Y710" i="10"/>
  <c r="Z710" i="10"/>
  <c r="AA710" i="10"/>
  <c r="AB710" i="10"/>
  <c r="AC710" i="10"/>
  <c r="AD710" i="10"/>
  <c r="AE710" i="10"/>
  <c r="D712" i="10"/>
  <c r="E712" i="10"/>
  <c r="F712" i="10"/>
  <c r="G712" i="10"/>
  <c r="H712" i="10"/>
  <c r="I712" i="10"/>
  <c r="J712" i="10"/>
  <c r="K712" i="10"/>
  <c r="L712" i="10"/>
  <c r="M712" i="10"/>
  <c r="N712" i="10"/>
  <c r="O712" i="10"/>
  <c r="P712" i="10"/>
  <c r="Q712" i="10"/>
  <c r="R712" i="10"/>
  <c r="S712" i="10"/>
  <c r="T712" i="10"/>
  <c r="U712" i="10"/>
  <c r="V712" i="10"/>
  <c r="W712" i="10"/>
  <c r="X712" i="10"/>
  <c r="Y712" i="10"/>
  <c r="Z712" i="10"/>
  <c r="AA712" i="10"/>
  <c r="AB712" i="10"/>
  <c r="AC712" i="10"/>
  <c r="AD712" i="10"/>
  <c r="AE712" i="10"/>
  <c r="D713" i="10"/>
  <c r="E713" i="10"/>
  <c r="F713" i="10"/>
  <c r="G713" i="10"/>
  <c r="H713" i="10"/>
  <c r="I713" i="10"/>
  <c r="J713" i="10"/>
  <c r="K713" i="10"/>
  <c r="L713" i="10"/>
  <c r="M713" i="10"/>
  <c r="N713" i="10"/>
  <c r="O713" i="10"/>
  <c r="P713" i="10"/>
  <c r="Q713" i="10"/>
  <c r="R713" i="10"/>
  <c r="S713" i="10"/>
  <c r="T713" i="10"/>
  <c r="U713" i="10"/>
  <c r="V713" i="10"/>
  <c r="W713" i="10"/>
  <c r="X713" i="10"/>
  <c r="Y713" i="10"/>
  <c r="Z713" i="10"/>
  <c r="AA713" i="10"/>
  <c r="AB713" i="10"/>
  <c r="AC713" i="10"/>
  <c r="AD713" i="10"/>
  <c r="AE713" i="10"/>
  <c r="L714" i="10"/>
  <c r="M714" i="10"/>
  <c r="N714" i="10"/>
  <c r="O714" i="10"/>
  <c r="P714" i="10"/>
  <c r="Q714" i="10"/>
  <c r="R714" i="10"/>
  <c r="S714" i="10"/>
  <c r="T714" i="10"/>
  <c r="U714" i="10"/>
  <c r="V714" i="10"/>
  <c r="W714" i="10"/>
  <c r="X714" i="10"/>
  <c r="Y714" i="10"/>
  <c r="Z714" i="10"/>
  <c r="AA714" i="10"/>
  <c r="AB714" i="10"/>
  <c r="AC714" i="10"/>
  <c r="AD714" i="10"/>
  <c r="AE714" i="10"/>
  <c r="D715" i="10"/>
  <c r="E715" i="10"/>
  <c r="G715" i="10"/>
  <c r="H715" i="10"/>
  <c r="J715" i="10"/>
  <c r="K715" i="10"/>
  <c r="L715" i="10"/>
  <c r="M715" i="10"/>
  <c r="N715" i="10"/>
  <c r="O715" i="10"/>
  <c r="P715" i="10"/>
  <c r="Q715" i="10"/>
  <c r="R715" i="10"/>
  <c r="S715" i="10"/>
  <c r="T715" i="10"/>
  <c r="U715" i="10"/>
  <c r="V715" i="10"/>
  <c r="W715" i="10"/>
  <c r="X715" i="10"/>
  <c r="Y715" i="10"/>
  <c r="Z715" i="10"/>
  <c r="AA715" i="10"/>
  <c r="AB715" i="10"/>
  <c r="AC715" i="10"/>
  <c r="AD715" i="10"/>
  <c r="AE715" i="10"/>
  <c r="D716" i="10"/>
  <c r="E716" i="10"/>
  <c r="F716" i="10"/>
  <c r="G716" i="10"/>
  <c r="H716" i="10"/>
  <c r="I716" i="10"/>
  <c r="J716" i="10"/>
  <c r="K716" i="10"/>
  <c r="L716" i="10"/>
  <c r="M716" i="10"/>
  <c r="N716" i="10"/>
  <c r="O716" i="10"/>
  <c r="P716" i="10"/>
  <c r="Q716" i="10"/>
  <c r="R716" i="10"/>
  <c r="S716" i="10"/>
  <c r="T716" i="10"/>
  <c r="U716" i="10"/>
  <c r="V716" i="10"/>
  <c r="W716" i="10"/>
  <c r="X716" i="10"/>
  <c r="Y716" i="10"/>
  <c r="Z716" i="10"/>
  <c r="AA716" i="10"/>
  <c r="AB716" i="10"/>
  <c r="AC716" i="10"/>
  <c r="AD716" i="10"/>
  <c r="AE716" i="10"/>
  <c r="D717" i="10"/>
  <c r="E717" i="10"/>
  <c r="F717" i="10"/>
  <c r="G717" i="10"/>
  <c r="H717" i="10"/>
  <c r="AJ717" i="10" s="1"/>
  <c r="I717" i="10"/>
  <c r="J717" i="10"/>
  <c r="K717" i="10"/>
  <c r="L717" i="10"/>
  <c r="M717" i="10"/>
  <c r="N717" i="10"/>
  <c r="O717" i="10"/>
  <c r="P717" i="10"/>
  <c r="Q717" i="10"/>
  <c r="R717" i="10"/>
  <c r="S717" i="10"/>
  <c r="T717" i="10"/>
  <c r="U717" i="10"/>
  <c r="V717" i="10"/>
  <c r="W717" i="10"/>
  <c r="X717" i="10"/>
  <c r="Y717" i="10"/>
  <c r="Z717" i="10"/>
  <c r="AA717" i="10"/>
  <c r="AB717" i="10"/>
  <c r="AC717" i="10"/>
  <c r="AD717" i="10"/>
  <c r="AE717" i="10"/>
  <c r="D718" i="10"/>
  <c r="E718" i="10"/>
  <c r="F718" i="10"/>
  <c r="G718" i="10"/>
  <c r="H718" i="10"/>
  <c r="I718" i="10"/>
  <c r="J718" i="10"/>
  <c r="K718" i="10"/>
  <c r="L718" i="10"/>
  <c r="M718" i="10"/>
  <c r="N718" i="10"/>
  <c r="O718" i="10"/>
  <c r="P718" i="10"/>
  <c r="Q718" i="10"/>
  <c r="R718" i="10"/>
  <c r="S718" i="10"/>
  <c r="T718" i="10"/>
  <c r="U718" i="10"/>
  <c r="V718" i="10"/>
  <c r="W718" i="10"/>
  <c r="X718" i="10"/>
  <c r="Y718" i="10"/>
  <c r="Z718" i="10"/>
  <c r="AA718" i="10"/>
  <c r="AB718" i="10"/>
  <c r="AC718" i="10"/>
  <c r="AD718" i="10"/>
  <c r="AE718" i="10"/>
  <c r="D719" i="10"/>
  <c r="E719" i="10"/>
  <c r="F719" i="10"/>
  <c r="G719" i="10"/>
  <c r="H719" i="10"/>
  <c r="I719" i="10"/>
  <c r="J719" i="10"/>
  <c r="K719" i="10"/>
  <c r="L719" i="10"/>
  <c r="M719" i="10"/>
  <c r="N719" i="10"/>
  <c r="O719" i="10"/>
  <c r="P719" i="10"/>
  <c r="Q719" i="10"/>
  <c r="R719" i="10"/>
  <c r="S719" i="10"/>
  <c r="T719" i="10"/>
  <c r="U719" i="10"/>
  <c r="V719" i="10"/>
  <c r="W719" i="10"/>
  <c r="X719" i="10"/>
  <c r="Y719" i="10"/>
  <c r="Z719" i="10"/>
  <c r="AA719" i="10"/>
  <c r="AB719" i="10"/>
  <c r="AC719" i="10"/>
  <c r="AD719" i="10"/>
  <c r="AE719" i="10"/>
  <c r="D720" i="10"/>
  <c r="E720" i="10"/>
  <c r="F720" i="10"/>
  <c r="G720" i="10"/>
  <c r="H720" i="10"/>
  <c r="I720" i="10"/>
  <c r="J720" i="10"/>
  <c r="K720" i="10"/>
  <c r="L720" i="10"/>
  <c r="M720" i="10"/>
  <c r="N720" i="10"/>
  <c r="O720" i="10"/>
  <c r="P720" i="10"/>
  <c r="Q720" i="10"/>
  <c r="R720" i="10"/>
  <c r="S720" i="10"/>
  <c r="T720" i="10"/>
  <c r="U720" i="10"/>
  <c r="V720" i="10"/>
  <c r="W720" i="10"/>
  <c r="X720" i="10"/>
  <c r="Y720" i="10"/>
  <c r="Z720" i="10"/>
  <c r="AA720" i="10"/>
  <c r="AB720" i="10"/>
  <c r="AC720" i="10"/>
  <c r="AD720" i="10"/>
  <c r="AE720" i="10"/>
  <c r="D721" i="10"/>
  <c r="E721" i="10"/>
  <c r="F721" i="10"/>
  <c r="G721" i="10"/>
  <c r="H721" i="10"/>
  <c r="I721" i="10"/>
  <c r="J721" i="10"/>
  <c r="K721" i="10"/>
  <c r="L721" i="10"/>
  <c r="M721" i="10"/>
  <c r="N721" i="10"/>
  <c r="O721" i="10"/>
  <c r="P721" i="10"/>
  <c r="Q721" i="10"/>
  <c r="R721" i="10"/>
  <c r="S721" i="10"/>
  <c r="T721" i="10"/>
  <c r="U721" i="10"/>
  <c r="V721" i="10"/>
  <c r="W721" i="10"/>
  <c r="X721" i="10"/>
  <c r="Y721" i="10"/>
  <c r="Z721" i="10"/>
  <c r="AA721" i="10"/>
  <c r="AB721" i="10"/>
  <c r="AC721" i="10"/>
  <c r="AD721" i="10"/>
  <c r="AE721" i="10"/>
  <c r="D722" i="10"/>
  <c r="E722" i="10"/>
  <c r="F722" i="10"/>
  <c r="G722" i="10"/>
  <c r="H722" i="10"/>
  <c r="I722" i="10"/>
  <c r="J722" i="10"/>
  <c r="K722" i="10"/>
  <c r="L722" i="10"/>
  <c r="M722" i="10"/>
  <c r="N722" i="10"/>
  <c r="O722" i="10"/>
  <c r="P722" i="10"/>
  <c r="Q722" i="10"/>
  <c r="R722" i="10"/>
  <c r="S722" i="10"/>
  <c r="T722" i="10"/>
  <c r="U722" i="10"/>
  <c r="V722" i="10"/>
  <c r="W722" i="10"/>
  <c r="X722" i="10"/>
  <c r="Y722" i="10"/>
  <c r="Z722" i="10"/>
  <c r="AA722" i="10"/>
  <c r="AB722" i="10"/>
  <c r="AC722" i="10"/>
  <c r="AD722" i="10"/>
  <c r="AE722" i="10"/>
  <c r="D723" i="10"/>
  <c r="E723" i="10"/>
  <c r="F723" i="10"/>
  <c r="G723" i="10"/>
  <c r="H723" i="10"/>
  <c r="AJ723" i="10" s="1"/>
  <c r="I723" i="10"/>
  <c r="J723" i="10"/>
  <c r="K723" i="10"/>
  <c r="L723" i="10"/>
  <c r="M723" i="10"/>
  <c r="N723" i="10"/>
  <c r="O723" i="10"/>
  <c r="P723" i="10"/>
  <c r="Q723" i="10"/>
  <c r="R723" i="10"/>
  <c r="S723" i="10"/>
  <c r="T723" i="10"/>
  <c r="U723" i="10"/>
  <c r="V723" i="10"/>
  <c r="W723" i="10"/>
  <c r="X723" i="10"/>
  <c r="Y723" i="10"/>
  <c r="Z723" i="10"/>
  <c r="AA723" i="10"/>
  <c r="AB723" i="10"/>
  <c r="AC723" i="10"/>
  <c r="AD723" i="10"/>
  <c r="AE723" i="10"/>
  <c r="D724" i="10"/>
  <c r="E724" i="10"/>
  <c r="F724" i="10"/>
  <c r="G724" i="10"/>
  <c r="H724" i="10"/>
  <c r="I724" i="10"/>
  <c r="J724" i="10"/>
  <c r="K724" i="10"/>
  <c r="L724" i="10"/>
  <c r="M724" i="10"/>
  <c r="N724" i="10"/>
  <c r="O724" i="10"/>
  <c r="P724" i="10"/>
  <c r="Q724" i="10"/>
  <c r="R724" i="10"/>
  <c r="S724" i="10"/>
  <c r="T724" i="10"/>
  <c r="U724" i="10"/>
  <c r="V724" i="10"/>
  <c r="W724" i="10"/>
  <c r="X724" i="10"/>
  <c r="Y724" i="10"/>
  <c r="Z724" i="10"/>
  <c r="AA724" i="10"/>
  <c r="AB724" i="10"/>
  <c r="AC724" i="10"/>
  <c r="AD724" i="10"/>
  <c r="AE724" i="10"/>
  <c r="D725" i="10"/>
  <c r="E725" i="10"/>
  <c r="F725" i="10"/>
  <c r="G725" i="10"/>
  <c r="H725" i="10"/>
  <c r="AJ725" i="10" s="1"/>
  <c r="I725" i="10"/>
  <c r="J725" i="10"/>
  <c r="K725" i="10"/>
  <c r="L725" i="10"/>
  <c r="M725" i="10"/>
  <c r="N725" i="10"/>
  <c r="O725" i="10"/>
  <c r="P725" i="10"/>
  <c r="Q725" i="10"/>
  <c r="R725" i="10"/>
  <c r="S725" i="10"/>
  <c r="T725" i="10"/>
  <c r="U725" i="10"/>
  <c r="V725" i="10"/>
  <c r="W725" i="10"/>
  <c r="X725" i="10"/>
  <c r="Y725" i="10"/>
  <c r="Z725" i="10"/>
  <c r="AA725" i="10"/>
  <c r="AB725" i="10"/>
  <c r="AC725" i="10"/>
  <c r="AD725" i="10"/>
  <c r="AE725" i="10"/>
  <c r="D726" i="10"/>
  <c r="E726" i="10"/>
  <c r="F726" i="10"/>
  <c r="G726" i="10"/>
  <c r="H726" i="10"/>
  <c r="I726" i="10"/>
  <c r="J726" i="10"/>
  <c r="K726" i="10"/>
  <c r="L726" i="10"/>
  <c r="M726" i="10"/>
  <c r="N726" i="10"/>
  <c r="O726" i="10"/>
  <c r="P726" i="10"/>
  <c r="Q726" i="10"/>
  <c r="R726" i="10"/>
  <c r="S726" i="10"/>
  <c r="T726" i="10"/>
  <c r="U726" i="10"/>
  <c r="V726" i="10"/>
  <c r="W726" i="10"/>
  <c r="X726" i="10"/>
  <c r="Y726" i="10"/>
  <c r="Z726" i="10"/>
  <c r="AA726" i="10"/>
  <c r="AB726" i="10"/>
  <c r="AC726" i="10"/>
  <c r="AD726" i="10"/>
  <c r="AE726" i="10"/>
  <c r="D727" i="10"/>
  <c r="E727" i="10"/>
  <c r="F727" i="10"/>
  <c r="G727" i="10"/>
  <c r="H727" i="10"/>
  <c r="I727" i="10"/>
  <c r="J727" i="10"/>
  <c r="K727" i="10"/>
  <c r="L727" i="10"/>
  <c r="M727" i="10"/>
  <c r="N727" i="10"/>
  <c r="O727" i="10"/>
  <c r="P727" i="10"/>
  <c r="Q727" i="10"/>
  <c r="R727" i="10"/>
  <c r="S727" i="10"/>
  <c r="T727" i="10"/>
  <c r="U727" i="10"/>
  <c r="V727" i="10"/>
  <c r="W727" i="10"/>
  <c r="X727" i="10"/>
  <c r="Y727" i="10"/>
  <c r="Z727" i="10"/>
  <c r="AA727" i="10"/>
  <c r="AB727" i="10"/>
  <c r="AC727" i="10"/>
  <c r="AD727" i="10"/>
  <c r="AE727" i="10"/>
  <c r="D728" i="10"/>
  <c r="E728" i="10"/>
  <c r="F728" i="10"/>
  <c r="G728" i="10"/>
  <c r="H728" i="10"/>
  <c r="I728" i="10"/>
  <c r="J728" i="10"/>
  <c r="K728" i="10"/>
  <c r="L728" i="10"/>
  <c r="M728" i="10"/>
  <c r="N728" i="10"/>
  <c r="O728" i="10"/>
  <c r="P728" i="10"/>
  <c r="Q728" i="10"/>
  <c r="R728" i="10"/>
  <c r="S728" i="10"/>
  <c r="T728" i="10"/>
  <c r="U728" i="10"/>
  <c r="V728" i="10"/>
  <c r="W728" i="10"/>
  <c r="X728" i="10"/>
  <c r="Y728" i="10"/>
  <c r="Z728" i="10"/>
  <c r="AA728" i="10"/>
  <c r="AB728" i="10"/>
  <c r="AC728" i="10"/>
  <c r="AD728" i="10"/>
  <c r="AE728" i="10"/>
  <c r="D729" i="10"/>
  <c r="E729" i="10"/>
  <c r="F729" i="10"/>
  <c r="G729" i="10"/>
  <c r="H729" i="10"/>
  <c r="I729" i="10"/>
  <c r="J729" i="10"/>
  <c r="K729" i="10"/>
  <c r="L729" i="10"/>
  <c r="M729" i="10"/>
  <c r="N729" i="10"/>
  <c r="O729" i="10"/>
  <c r="P729" i="10"/>
  <c r="Q729" i="10"/>
  <c r="R729" i="10"/>
  <c r="S729" i="10"/>
  <c r="T729" i="10"/>
  <c r="U729" i="10"/>
  <c r="V729" i="10"/>
  <c r="W729" i="10"/>
  <c r="X729" i="10"/>
  <c r="Y729" i="10"/>
  <c r="Z729" i="10"/>
  <c r="AA729" i="10"/>
  <c r="AB729" i="10"/>
  <c r="AC729" i="10"/>
  <c r="AD729" i="10"/>
  <c r="AE729" i="10"/>
  <c r="D730" i="10"/>
  <c r="E730" i="10"/>
  <c r="F730" i="10"/>
  <c r="G730" i="10"/>
  <c r="H730" i="10"/>
  <c r="I730" i="10"/>
  <c r="J730" i="10"/>
  <c r="K730" i="10"/>
  <c r="L730" i="10"/>
  <c r="M730" i="10"/>
  <c r="N730" i="10"/>
  <c r="O730" i="10"/>
  <c r="P730" i="10"/>
  <c r="Q730" i="10"/>
  <c r="R730" i="10"/>
  <c r="S730" i="10"/>
  <c r="T730" i="10"/>
  <c r="U730" i="10"/>
  <c r="V730" i="10"/>
  <c r="W730" i="10"/>
  <c r="X730" i="10"/>
  <c r="Y730" i="10"/>
  <c r="Z730" i="10"/>
  <c r="AA730" i="10"/>
  <c r="AB730" i="10"/>
  <c r="AC730" i="10"/>
  <c r="AD730" i="10"/>
  <c r="AE730" i="10"/>
  <c r="L731" i="10"/>
  <c r="M731" i="10"/>
  <c r="N731" i="10"/>
  <c r="O731" i="10"/>
  <c r="P731" i="10"/>
  <c r="Q731" i="10"/>
  <c r="R731" i="10"/>
  <c r="S731" i="10"/>
  <c r="T731" i="10"/>
  <c r="U731" i="10"/>
  <c r="V731" i="10"/>
  <c r="W731" i="10"/>
  <c r="X731" i="10"/>
  <c r="Y731" i="10"/>
  <c r="Z731" i="10"/>
  <c r="AA731" i="10"/>
  <c r="AB731" i="10"/>
  <c r="AC731" i="10"/>
  <c r="AD731" i="10"/>
  <c r="AE731" i="10"/>
  <c r="L732" i="10"/>
  <c r="M732" i="10"/>
  <c r="N732" i="10"/>
  <c r="O732" i="10"/>
  <c r="P732" i="10"/>
  <c r="Q732" i="10"/>
  <c r="R732" i="10"/>
  <c r="S732" i="10"/>
  <c r="T732" i="10"/>
  <c r="U732" i="10"/>
  <c r="V732" i="10"/>
  <c r="W732" i="10"/>
  <c r="X732" i="10"/>
  <c r="Y732" i="10"/>
  <c r="Z732" i="10"/>
  <c r="AA732" i="10"/>
  <c r="AB732" i="10"/>
  <c r="AC732" i="10"/>
  <c r="AD732" i="10"/>
  <c r="AE732" i="10"/>
  <c r="D733" i="10"/>
  <c r="E733" i="10"/>
  <c r="G733" i="10"/>
  <c r="H733" i="10"/>
  <c r="J733" i="10"/>
  <c r="K733" i="10"/>
  <c r="L733" i="10"/>
  <c r="M733" i="10"/>
  <c r="N733" i="10"/>
  <c r="O733" i="10"/>
  <c r="P733" i="10"/>
  <c r="Q733" i="10"/>
  <c r="R733" i="10"/>
  <c r="S733" i="10"/>
  <c r="T733" i="10"/>
  <c r="U733" i="10"/>
  <c r="V733" i="10"/>
  <c r="W733" i="10"/>
  <c r="X733" i="10"/>
  <c r="Y733" i="10"/>
  <c r="Z733" i="10"/>
  <c r="AA733" i="10"/>
  <c r="AB733" i="10"/>
  <c r="AC733" i="10"/>
  <c r="AD733" i="10"/>
  <c r="AE733" i="10"/>
  <c r="D734" i="10"/>
  <c r="E734" i="10"/>
  <c r="G734" i="10"/>
  <c r="H734" i="10"/>
  <c r="J734" i="10"/>
  <c r="K734" i="10"/>
  <c r="L734" i="10"/>
  <c r="M734" i="10"/>
  <c r="N734" i="10"/>
  <c r="O734" i="10"/>
  <c r="P734" i="10"/>
  <c r="Q734" i="10"/>
  <c r="R734" i="10"/>
  <c r="S734" i="10"/>
  <c r="T734" i="10"/>
  <c r="U734" i="10"/>
  <c r="V734" i="10"/>
  <c r="W734" i="10"/>
  <c r="X734" i="10"/>
  <c r="Y734" i="10"/>
  <c r="Z734" i="10"/>
  <c r="AA734" i="10"/>
  <c r="AB734" i="10"/>
  <c r="AC734" i="10"/>
  <c r="AD734" i="10"/>
  <c r="AE734" i="10"/>
  <c r="D735" i="10"/>
  <c r="E735" i="10"/>
  <c r="G735" i="10"/>
  <c r="H735" i="10"/>
  <c r="J735" i="10"/>
  <c r="K735" i="10"/>
  <c r="L735" i="10"/>
  <c r="M735" i="10"/>
  <c r="N735" i="10"/>
  <c r="O735" i="10"/>
  <c r="P735" i="10"/>
  <c r="Q735" i="10"/>
  <c r="R735" i="10"/>
  <c r="S735" i="10"/>
  <c r="T735" i="10"/>
  <c r="U735" i="10"/>
  <c r="V735" i="10"/>
  <c r="W735" i="10"/>
  <c r="X735" i="10"/>
  <c r="Y735" i="10"/>
  <c r="Z735" i="10"/>
  <c r="AA735" i="10"/>
  <c r="AB735" i="10"/>
  <c r="AC735" i="10"/>
  <c r="AD735" i="10"/>
  <c r="AE735" i="10"/>
  <c r="L736" i="10"/>
  <c r="M736" i="10"/>
  <c r="N736" i="10"/>
  <c r="O736" i="10"/>
  <c r="P736" i="10"/>
  <c r="Q736" i="10"/>
  <c r="R736" i="10"/>
  <c r="S736" i="10"/>
  <c r="T736" i="10"/>
  <c r="U736" i="10"/>
  <c r="V736" i="10"/>
  <c r="W736" i="10"/>
  <c r="X736" i="10"/>
  <c r="Y736" i="10"/>
  <c r="Z736" i="10"/>
  <c r="AA736" i="10"/>
  <c r="AB736" i="10"/>
  <c r="AC736" i="10"/>
  <c r="AD736" i="10"/>
  <c r="AE736" i="10"/>
  <c r="D737" i="10"/>
  <c r="E737" i="10"/>
  <c r="F737" i="10"/>
  <c r="G737" i="10"/>
  <c r="H737" i="10"/>
  <c r="I737" i="10"/>
  <c r="J737" i="10"/>
  <c r="K737" i="10"/>
  <c r="L737" i="10"/>
  <c r="M737" i="10"/>
  <c r="N737" i="10"/>
  <c r="O737" i="10"/>
  <c r="P737" i="10"/>
  <c r="Q737" i="10"/>
  <c r="R737" i="10"/>
  <c r="S737" i="10"/>
  <c r="T737" i="10"/>
  <c r="U737" i="10"/>
  <c r="V737" i="10"/>
  <c r="W737" i="10"/>
  <c r="X737" i="10"/>
  <c r="Y737" i="10"/>
  <c r="Z737" i="10"/>
  <c r="AA737" i="10"/>
  <c r="AB737" i="10"/>
  <c r="AC737" i="10"/>
  <c r="AD737" i="10"/>
  <c r="AE737" i="10"/>
  <c r="D738" i="10"/>
  <c r="E738" i="10"/>
  <c r="F738" i="10"/>
  <c r="G738" i="10"/>
  <c r="H738" i="10"/>
  <c r="I738" i="10"/>
  <c r="J738" i="10"/>
  <c r="K738" i="10"/>
  <c r="L738" i="10"/>
  <c r="M738" i="10"/>
  <c r="N738" i="10"/>
  <c r="O738" i="10"/>
  <c r="P738" i="10"/>
  <c r="Q738" i="10"/>
  <c r="R738" i="10"/>
  <c r="S738" i="10"/>
  <c r="T738" i="10"/>
  <c r="U738" i="10"/>
  <c r="V738" i="10"/>
  <c r="W738" i="10"/>
  <c r="X738" i="10"/>
  <c r="Y738" i="10"/>
  <c r="Z738" i="10"/>
  <c r="AA738" i="10"/>
  <c r="AB738" i="10"/>
  <c r="AC738" i="10"/>
  <c r="AD738" i="10"/>
  <c r="AE738" i="10"/>
  <c r="D740" i="10"/>
  <c r="E740" i="10"/>
  <c r="G740" i="10"/>
  <c r="H740" i="10"/>
  <c r="J740" i="10"/>
  <c r="K740" i="10"/>
  <c r="L740" i="10"/>
  <c r="M740" i="10"/>
  <c r="N740" i="10"/>
  <c r="O740" i="10"/>
  <c r="P740" i="10"/>
  <c r="Q740" i="10"/>
  <c r="R740" i="10"/>
  <c r="S740" i="10"/>
  <c r="T740" i="10"/>
  <c r="U740" i="10"/>
  <c r="V740" i="10"/>
  <c r="W740" i="10"/>
  <c r="X740" i="10"/>
  <c r="Y740" i="10"/>
  <c r="Z740" i="10"/>
  <c r="AA740" i="10"/>
  <c r="AB740" i="10"/>
  <c r="AC740" i="10"/>
  <c r="AD740" i="10"/>
  <c r="AE740" i="10"/>
  <c r="D741" i="10"/>
  <c r="E741" i="10"/>
  <c r="G741" i="10"/>
  <c r="H741" i="10"/>
  <c r="AJ741" i="10" s="1"/>
  <c r="J741" i="10"/>
  <c r="K741" i="10"/>
  <c r="L741" i="10"/>
  <c r="M741" i="10"/>
  <c r="N741" i="10"/>
  <c r="O741" i="10"/>
  <c r="P741" i="10"/>
  <c r="Q741" i="10"/>
  <c r="R741" i="10"/>
  <c r="S741" i="10"/>
  <c r="T741" i="10"/>
  <c r="U741" i="10"/>
  <c r="V741" i="10"/>
  <c r="W741" i="10"/>
  <c r="X741" i="10"/>
  <c r="Y741" i="10"/>
  <c r="Z741" i="10"/>
  <c r="AA741" i="10"/>
  <c r="AB741" i="10"/>
  <c r="AC741" i="10"/>
  <c r="AD741" i="10"/>
  <c r="AE741" i="10"/>
  <c r="D742" i="10"/>
  <c r="E742" i="10"/>
  <c r="G742" i="10"/>
  <c r="H742" i="10"/>
  <c r="J742" i="10"/>
  <c r="K742" i="10"/>
  <c r="L742" i="10"/>
  <c r="M742" i="10"/>
  <c r="N742" i="10"/>
  <c r="O742" i="10"/>
  <c r="P742" i="10"/>
  <c r="Q742" i="10"/>
  <c r="R742" i="10"/>
  <c r="S742" i="10"/>
  <c r="T742" i="10"/>
  <c r="U742" i="10"/>
  <c r="V742" i="10"/>
  <c r="W742" i="10"/>
  <c r="X742" i="10"/>
  <c r="Y742" i="10"/>
  <c r="Z742" i="10"/>
  <c r="AA742" i="10"/>
  <c r="AB742" i="10"/>
  <c r="AC742" i="10"/>
  <c r="AD742" i="10"/>
  <c r="AE742" i="10"/>
  <c r="D744" i="10"/>
  <c r="E744" i="10"/>
  <c r="F744" i="10"/>
  <c r="G744" i="10"/>
  <c r="H744" i="10"/>
  <c r="I744" i="10"/>
  <c r="J744" i="10"/>
  <c r="K744" i="10"/>
  <c r="L744" i="10"/>
  <c r="M744" i="10"/>
  <c r="N744" i="10"/>
  <c r="O744" i="10"/>
  <c r="P744" i="10"/>
  <c r="Q744" i="10"/>
  <c r="R744" i="10"/>
  <c r="S744" i="10"/>
  <c r="T744" i="10"/>
  <c r="U744" i="10"/>
  <c r="V744" i="10"/>
  <c r="W744" i="10"/>
  <c r="X744" i="10"/>
  <c r="Y744" i="10"/>
  <c r="Z744" i="10"/>
  <c r="AA744" i="10"/>
  <c r="AB744" i="10"/>
  <c r="AC744" i="10"/>
  <c r="AD744" i="10"/>
  <c r="AE744" i="10"/>
  <c r="D745" i="10"/>
  <c r="E745" i="10"/>
  <c r="F745" i="10"/>
  <c r="G745" i="10"/>
  <c r="H745" i="10"/>
  <c r="I745" i="10"/>
  <c r="J745" i="10"/>
  <c r="K745" i="10"/>
  <c r="L745" i="10"/>
  <c r="M745" i="10"/>
  <c r="N745" i="10"/>
  <c r="O745" i="10"/>
  <c r="P745" i="10"/>
  <c r="Q745" i="10"/>
  <c r="R745" i="10"/>
  <c r="S745" i="10"/>
  <c r="T745" i="10"/>
  <c r="U745" i="10"/>
  <c r="V745" i="10"/>
  <c r="W745" i="10"/>
  <c r="X745" i="10"/>
  <c r="Y745" i="10"/>
  <c r="Z745" i="10"/>
  <c r="AA745" i="10"/>
  <c r="AB745" i="10"/>
  <c r="AC745" i="10"/>
  <c r="AD745" i="10"/>
  <c r="AE745" i="10"/>
  <c r="D746" i="10"/>
  <c r="E746" i="10"/>
  <c r="F746" i="10"/>
  <c r="G746" i="10"/>
  <c r="H746" i="10"/>
  <c r="I746" i="10"/>
  <c r="J746" i="10"/>
  <c r="K746" i="10"/>
  <c r="L746" i="10"/>
  <c r="M746" i="10"/>
  <c r="N746" i="10"/>
  <c r="O746" i="10"/>
  <c r="P746" i="10"/>
  <c r="Q746" i="10"/>
  <c r="R746" i="10"/>
  <c r="S746" i="10"/>
  <c r="T746" i="10"/>
  <c r="U746" i="10"/>
  <c r="V746" i="10"/>
  <c r="W746" i="10"/>
  <c r="X746" i="10"/>
  <c r="Y746" i="10"/>
  <c r="Z746" i="10"/>
  <c r="AA746" i="10"/>
  <c r="AB746" i="10"/>
  <c r="AC746" i="10"/>
  <c r="AD746" i="10"/>
  <c r="AE746" i="10"/>
  <c r="D747" i="10"/>
  <c r="E747" i="10"/>
  <c r="F747" i="10"/>
  <c r="G747" i="10"/>
  <c r="H747" i="10"/>
  <c r="I747" i="10"/>
  <c r="J747" i="10"/>
  <c r="K747" i="10"/>
  <c r="L747" i="10"/>
  <c r="M747" i="10"/>
  <c r="N747" i="10"/>
  <c r="O747" i="10"/>
  <c r="P747" i="10"/>
  <c r="Q747" i="10"/>
  <c r="R747" i="10"/>
  <c r="S747" i="10"/>
  <c r="T747" i="10"/>
  <c r="U747" i="10"/>
  <c r="V747" i="10"/>
  <c r="W747" i="10"/>
  <c r="X747" i="10"/>
  <c r="Y747" i="10"/>
  <c r="Z747" i="10"/>
  <c r="AA747" i="10"/>
  <c r="AB747" i="10"/>
  <c r="AC747" i="10"/>
  <c r="AD747" i="10"/>
  <c r="AE747" i="10"/>
  <c r="D748" i="10"/>
  <c r="E748" i="10"/>
  <c r="F748" i="10"/>
  <c r="G748" i="10"/>
  <c r="H748" i="10"/>
  <c r="I748" i="10"/>
  <c r="J748" i="10"/>
  <c r="K748" i="10"/>
  <c r="L748" i="10"/>
  <c r="M748" i="10"/>
  <c r="N748" i="10"/>
  <c r="O748" i="10"/>
  <c r="P748" i="10"/>
  <c r="Q748" i="10"/>
  <c r="R748" i="10"/>
  <c r="S748" i="10"/>
  <c r="T748" i="10"/>
  <c r="U748" i="10"/>
  <c r="V748" i="10"/>
  <c r="W748" i="10"/>
  <c r="X748" i="10"/>
  <c r="Y748" i="10"/>
  <c r="Z748" i="10"/>
  <c r="AA748" i="10"/>
  <c r="AB748" i="10"/>
  <c r="AC748" i="10"/>
  <c r="AD748" i="10"/>
  <c r="AE748" i="10"/>
  <c r="L749" i="10"/>
  <c r="M749" i="10"/>
  <c r="N749" i="10"/>
  <c r="O749" i="10"/>
  <c r="P749" i="10"/>
  <c r="Q749" i="10"/>
  <c r="R749" i="10"/>
  <c r="S749" i="10"/>
  <c r="T749" i="10"/>
  <c r="U749" i="10"/>
  <c r="V749" i="10"/>
  <c r="W749" i="10"/>
  <c r="X749" i="10"/>
  <c r="Y749" i="10"/>
  <c r="Z749" i="10"/>
  <c r="AA749" i="10"/>
  <c r="AB749" i="10"/>
  <c r="AC749" i="10"/>
  <c r="AD749" i="10"/>
  <c r="AE749" i="10"/>
  <c r="L750" i="10"/>
  <c r="M750" i="10"/>
  <c r="N750" i="10"/>
  <c r="O750" i="10"/>
  <c r="P750" i="10"/>
  <c r="Q750" i="10"/>
  <c r="R750" i="10"/>
  <c r="S750" i="10"/>
  <c r="T750" i="10"/>
  <c r="U750" i="10"/>
  <c r="V750" i="10"/>
  <c r="W750" i="10"/>
  <c r="X750" i="10"/>
  <c r="Y750" i="10"/>
  <c r="Z750" i="10"/>
  <c r="AA750" i="10"/>
  <c r="AB750" i="10"/>
  <c r="AC750" i="10"/>
  <c r="AD750" i="10"/>
  <c r="AE750" i="10"/>
  <c r="D751" i="10"/>
  <c r="E751" i="10"/>
  <c r="G751" i="10"/>
  <c r="H751" i="10"/>
  <c r="J751" i="10"/>
  <c r="K751" i="10"/>
  <c r="L751" i="10"/>
  <c r="M751" i="10"/>
  <c r="N751" i="10"/>
  <c r="O751" i="10"/>
  <c r="P751" i="10"/>
  <c r="Q751" i="10"/>
  <c r="R751" i="10"/>
  <c r="S751" i="10"/>
  <c r="T751" i="10"/>
  <c r="U751" i="10"/>
  <c r="V751" i="10"/>
  <c r="W751" i="10"/>
  <c r="X751" i="10"/>
  <c r="Y751" i="10"/>
  <c r="Z751" i="10"/>
  <c r="AA751" i="10"/>
  <c r="AB751" i="10"/>
  <c r="AC751" i="10"/>
  <c r="AD751" i="10"/>
  <c r="AE751" i="10"/>
  <c r="D752" i="10"/>
  <c r="E752" i="10"/>
  <c r="G752" i="10"/>
  <c r="H752" i="10"/>
  <c r="J752" i="10"/>
  <c r="K752" i="10"/>
  <c r="L752" i="10"/>
  <c r="M752" i="10"/>
  <c r="N752" i="10"/>
  <c r="O752" i="10"/>
  <c r="P752" i="10"/>
  <c r="Q752" i="10"/>
  <c r="R752" i="10"/>
  <c r="S752" i="10"/>
  <c r="T752" i="10"/>
  <c r="U752" i="10"/>
  <c r="V752" i="10"/>
  <c r="W752" i="10"/>
  <c r="X752" i="10"/>
  <c r="Y752" i="10"/>
  <c r="Z752" i="10"/>
  <c r="AA752" i="10"/>
  <c r="AB752" i="10"/>
  <c r="AC752" i="10"/>
  <c r="AD752" i="10"/>
  <c r="AE752" i="10"/>
  <c r="D753" i="10"/>
  <c r="E753" i="10"/>
  <c r="G753" i="10"/>
  <c r="H753" i="10"/>
  <c r="J753" i="10"/>
  <c r="K753" i="10"/>
  <c r="L753" i="10"/>
  <c r="M753" i="10"/>
  <c r="N753" i="10"/>
  <c r="O753" i="10"/>
  <c r="P753" i="10"/>
  <c r="Q753" i="10"/>
  <c r="R753" i="10"/>
  <c r="S753" i="10"/>
  <c r="T753" i="10"/>
  <c r="U753" i="10"/>
  <c r="V753" i="10"/>
  <c r="W753" i="10"/>
  <c r="X753" i="10"/>
  <c r="Y753" i="10"/>
  <c r="Z753" i="10"/>
  <c r="AA753" i="10"/>
  <c r="AB753" i="10"/>
  <c r="AC753" i="10"/>
  <c r="AD753" i="10"/>
  <c r="AE753" i="10"/>
  <c r="D754" i="10"/>
  <c r="E754" i="10"/>
  <c r="G754" i="10"/>
  <c r="H754" i="10"/>
  <c r="J754" i="10"/>
  <c r="K754" i="10"/>
  <c r="L754" i="10"/>
  <c r="M754" i="10"/>
  <c r="N754" i="10"/>
  <c r="O754" i="10"/>
  <c r="P754" i="10"/>
  <c r="Q754" i="10"/>
  <c r="R754" i="10"/>
  <c r="S754" i="10"/>
  <c r="T754" i="10"/>
  <c r="U754" i="10"/>
  <c r="V754" i="10"/>
  <c r="W754" i="10"/>
  <c r="X754" i="10"/>
  <c r="Y754" i="10"/>
  <c r="Z754" i="10"/>
  <c r="AA754" i="10"/>
  <c r="AB754" i="10"/>
  <c r="AC754" i="10"/>
  <c r="AD754" i="10"/>
  <c r="AE754" i="10"/>
  <c r="D755" i="10"/>
  <c r="E755" i="10"/>
  <c r="G755" i="10"/>
  <c r="H755" i="10"/>
  <c r="J755" i="10"/>
  <c r="K755" i="10"/>
  <c r="L755" i="10"/>
  <c r="M755" i="10"/>
  <c r="N755" i="10"/>
  <c r="O755" i="10"/>
  <c r="P755" i="10"/>
  <c r="Q755" i="10"/>
  <c r="R755" i="10"/>
  <c r="S755" i="10"/>
  <c r="T755" i="10"/>
  <c r="U755" i="10"/>
  <c r="V755" i="10"/>
  <c r="W755" i="10"/>
  <c r="X755" i="10"/>
  <c r="Y755" i="10"/>
  <c r="Z755" i="10"/>
  <c r="AA755" i="10"/>
  <c r="AB755" i="10"/>
  <c r="AC755" i="10"/>
  <c r="AD755" i="10"/>
  <c r="AE755" i="10"/>
  <c r="L756" i="10"/>
  <c r="M756" i="10"/>
  <c r="N756" i="10"/>
  <c r="O756" i="10"/>
  <c r="P756" i="10"/>
  <c r="Q756" i="10"/>
  <c r="R756" i="10"/>
  <c r="S756" i="10"/>
  <c r="T756" i="10"/>
  <c r="U756" i="10"/>
  <c r="V756" i="10"/>
  <c r="W756" i="10"/>
  <c r="X756" i="10"/>
  <c r="Y756" i="10"/>
  <c r="Z756" i="10"/>
  <c r="AA756" i="10"/>
  <c r="AB756" i="10"/>
  <c r="AC756" i="10"/>
  <c r="AD756" i="10"/>
  <c r="AE756" i="10"/>
  <c r="D757" i="10"/>
  <c r="E757" i="10"/>
  <c r="F757" i="10"/>
  <c r="G757" i="10"/>
  <c r="H757" i="10"/>
  <c r="I757" i="10"/>
  <c r="J757" i="10"/>
  <c r="K757" i="10"/>
  <c r="L757" i="10"/>
  <c r="M757" i="10"/>
  <c r="N757" i="10"/>
  <c r="O757" i="10"/>
  <c r="P757" i="10"/>
  <c r="Q757" i="10"/>
  <c r="R757" i="10"/>
  <c r="S757" i="10"/>
  <c r="T757" i="10"/>
  <c r="U757" i="10"/>
  <c r="V757" i="10"/>
  <c r="W757" i="10"/>
  <c r="X757" i="10"/>
  <c r="Y757" i="10"/>
  <c r="Z757" i="10"/>
  <c r="AA757" i="10"/>
  <c r="AB757" i="10"/>
  <c r="AC757" i="10"/>
  <c r="AD757" i="10"/>
  <c r="AE757" i="10"/>
  <c r="D758" i="10"/>
  <c r="E758" i="10"/>
  <c r="F758" i="10"/>
  <c r="G758" i="10"/>
  <c r="H758" i="10"/>
  <c r="I758" i="10"/>
  <c r="J758" i="10"/>
  <c r="K758" i="10"/>
  <c r="L758" i="10"/>
  <c r="M758" i="10"/>
  <c r="N758" i="10"/>
  <c r="O758" i="10"/>
  <c r="P758" i="10"/>
  <c r="Q758" i="10"/>
  <c r="R758" i="10"/>
  <c r="S758" i="10"/>
  <c r="T758" i="10"/>
  <c r="U758" i="10"/>
  <c r="V758" i="10"/>
  <c r="W758" i="10"/>
  <c r="X758" i="10"/>
  <c r="Y758" i="10"/>
  <c r="Z758" i="10"/>
  <c r="AA758" i="10"/>
  <c r="AB758" i="10"/>
  <c r="AC758" i="10"/>
  <c r="AD758" i="10"/>
  <c r="AE758" i="10"/>
  <c r="L759" i="10"/>
  <c r="M759" i="10"/>
  <c r="N759" i="10"/>
  <c r="O759" i="10"/>
  <c r="P759" i="10"/>
  <c r="Q759" i="10"/>
  <c r="R759" i="10"/>
  <c r="S759" i="10"/>
  <c r="T759" i="10"/>
  <c r="U759" i="10"/>
  <c r="V759" i="10"/>
  <c r="W759" i="10"/>
  <c r="X759" i="10"/>
  <c r="Y759" i="10"/>
  <c r="Z759" i="10"/>
  <c r="AA759" i="10"/>
  <c r="AB759" i="10"/>
  <c r="AC759" i="10"/>
  <c r="AD759" i="10"/>
  <c r="AE759" i="10"/>
  <c r="D760" i="10"/>
  <c r="E760" i="10"/>
  <c r="G760" i="10"/>
  <c r="H760" i="10"/>
  <c r="J760" i="10"/>
  <c r="K760" i="10"/>
  <c r="L760" i="10"/>
  <c r="M760" i="10"/>
  <c r="N760" i="10"/>
  <c r="O760" i="10"/>
  <c r="P760" i="10"/>
  <c r="Q760" i="10"/>
  <c r="R760" i="10"/>
  <c r="S760" i="10"/>
  <c r="T760" i="10"/>
  <c r="U760" i="10"/>
  <c r="V760" i="10"/>
  <c r="W760" i="10"/>
  <c r="X760" i="10"/>
  <c r="Y760" i="10"/>
  <c r="Z760" i="10"/>
  <c r="AA760" i="10"/>
  <c r="AB760" i="10"/>
  <c r="AC760" i="10"/>
  <c r="AD760" i="10"/>
  <c r="AE760" i="10"/>
  <c r="D761" i="10"/>
  <c r="E761" i="10"/>
  <c r="G761" i="10"/>
  <c r="H761" i="10"/>
  <c r="AJ761" i="10" s="1"/>
  <c r="J761" i="10"/>
  <c r="K761" i="10"/>
  <c r="L761" i="10"/>
  <c r="M761" i="10"/>
  <c r="N761" i="10"/>
  <c r="O761" i="10"/>
  <c r="P761" i="10"/>
  <c r="Q761" i="10"/>
  <c r="R761" i="10"/>
  <c r="S761" i="10"/>
  <c r="T761" i="10"/>
  <c r="U761" i="10"/>
  <c r="V761" i="10"/>
  <c r="W761" i="10"/>
  <c r="X761" i="10"/>
  <c r="Y761" i="10"/>
  <c r="Z761" i="10"/>
  <c r="AA761" i="10"/>
  <c r="AB761" i="10"/>
  <c r="AC761" i="10"/>
  <c r="AD761" i="10"/>
  <c r="AE761" i="10"/>
  <c r="D762" i="10"/>
  <c r="E762" i="10"/>
  <c r="G762" i="10"/>
  <c r="H762" i="10"/>
  <c r="J762" i="10"/>
  <c r="K762" i="10"/>
  <c r="L762" i="10"/>
  <c r="M762" i="10"/>
  <c r="N762" i="10"/>
  <c r="O762" i="10"/>
  <c r="P762" i="10"/>
  <c r="Q762" i="10"/>
  <c r="R762" i="10"/>
  <c r="S762" i="10"/>
  <c r="T762" i="10"/>
  <c r="U762" i="10"/>
  <c r="V762" i="10"/>
  <c r="W762" i="10"/>
  <c r="X762" i="10"/>
  <c r="Y762" i="10"/>
  <c r="Z762" i="10"/>
  <c r="AA762" i="10"/>
  <c r="AB762" i="10"/>
  <c r="AC762" i="10"/>
  <c r="AD762" i="10"/>
  <c r="AE762" i="10"/>
  <c r="L763" i="10"/>
  <c r="M763" i="10"/>
  <c r="N763" i="10"/>
  <c r="O763" i="10"/>
  <c r="P763" i="10"/>
  <c r="Q763" i="10"/>
  <c r="R763" i="10"/>
  <c r="S763" i="10"/>
  <c r="T763" i="10"/>
  <c r="U763" i="10"/>
  <c r="V763" i="10"/>
  <c r="W763" i="10"/>
  <c r="X763" i="10"/>
  <c r="Y763" i="10"/>
  <c r="Z763" i="10"/>
  <c r="AA763" i="10"/>
  <c r="AB763" i="10"/>
  <c r="AC763" i="10"/>
  <c r="AD763" i="10"/>
  <c r="AE763" i="10"/>
  <c r="D764" i="10"/>
  <c r="E764" i="10"/>
  <c r="F764" i="10"/>
  <c r="G764" i="10"/>
  <c r="H764" i="10"/>
  <c r="I764" i="10"/>
  <c r="J764" i="10"/>
  <c r="K764" i="10"/>
  <c r="L764" i="10"/>
  <c r="M764" i="10"/>
  <c r="N764" i="10"/>
  <c r="O764" i="10"/>
  <c r="P764" i="10"/>
  <c r="Q764" i="10"/>
  <c r="R764" i="10"/>
  <c r="S764" i="10"/>
  <c r="T764" i="10"/>
  <c r="U764" i="10"/>
  <c r="V764" i="10"/>
  <c r="W764" i="10"/>
  <c r="X764" i="10"/>
  <c r="Y764" i="10"/>
  <c r="Z764" i="10"/>
  <c r="AA764" i="10"/>
  <c r="AB764" i="10"/>
  <c r="AC764" i="10"/>
  <c r="AD764" i="10"/>
  <c r="AE764" i="10"/>
  <c r="D765" i="10"/>
  <c r="E765" i="10"/>
  <c r="F765" i="10"/>
  <c r="G765" i="10"/>
  <c r="H765" i="10"/>
  <c r="I765" i="10"/>
  <c r="J765" i="10"/>
  <c r="K765" i="10"/>
  <c r="L765" i="10"/>
  <c r="M765" i="10"/>
  <c r="N765" i="10"/>
  <c r="O765" i="10"/>
  <c r="P765" i="10"/>
  <c r="Q765" i="10"/>
  <c r="R765" i="10"/>
  <c r="S765" i="10"/>
  <c r="T765" i="10"/>
  <c r="U765" i="10"/>
  <c r="V765" i="10"/>
  <c r="W765" i="10"/>
  <c r="X765" i="10"/>
  <c r="Y765" i="10"/>
  <c r="Z765" i="10"/>
  <c r="AA765" i="10"/>
  <c r="AB765" i="10"/>
  <c r="AC765" i="10"/>
  <c r="AD765" i="10"/>
  <c r="AE765" i="10"/>
  <c r="L766" i="10"/>
  <c r="M766" i="10"/>
  <c r="N766" i="10"/>
  <c r="O766" i="10"/>
  <c r="P766" i="10"/>
  <c r="Q766" i="10"/>
  <c r="R766" i="10"/>
  <c r="S766" i="10"/>
  <c r="T766" i="10"/>
  <c r="U766" i="10"/>
  <c r="V766" i="10"/>
  <c r="W766" i="10"/>
  <c r="X766" i="10"/>
  <c r="Y766" i="10"/>
  <c r="Z766" i="10"/>
  <c r="AA766" i="10"/>
  <c r="AB766" i="10"/>
  <c r="AC766" i="10"/>
  <c r="AD766" i="10"/>
  <c r="AE766" i="10"/>
  <c r="D767" i="10"/>
  <c r="E767" i="10"/>
  <c r="G767" i="10"/>
  <c r="H767" i="10"/>
  <c r="J767" i="10"/>
  <c r="K767" i="10"/>
  <c r="L767" i="10"/>
  <c r="M767" i="10"/>
  <c r="N767" i="10"/>
  <c r="O767" i="10"/>
  <c r="P767" i="10"/>
  <c r="Q767" i="10"/>
  <c r="R767" i="10"/>
  <c r="S767" i="10"/>
  <c r="T767" i="10"/>
  <c r="U767" i="10"/>
  <c r="V767" i="10"/>
  <c r="W767" i="10"/>
  <c r="X767" i="10"/>
  <c r="Y767" i="10"/>
  <c r="Z767" i="10"/>
  <c r="AA767" i="10"/>
  <c r="AB767" i="10"/>
  <c r="AC767" i="10"/>
  <c r="AD767" i="10"/>
  <c r="AE767" i="10"/>
  <c r="D768" i="10"/>
  <c r="E768" i="10"/>
  <c r="G768" i="10"/>
  <c r="AJ768" i="10" s="1"/>
  <c r="H768" i="10"/>
  <c r="J768" i="10"/>
  <c r="K768" i="10"/>
  <c r="L768" i="10"/>
  <c r="M768" i="10"/>
  <c r="N768" i="10"/>
  <c r="O768" i="10"/>
  <c r="P768" i="10"/>
  <c r="Q768" i="10"/>
  <c r="R768" i="10"/>
  <c r="S768" i="10"/>
  <c r="T768" i="10"/>
  <c r="U768" i="10"/>
  <c r="V768" i="10"/>
  <c r="W768" i="10"/>
  <c r="X768" i="10"/>
  <c r="Y768" i="10"/>
  <c r="Z768" i="10"/>
  <c r="AA768" i="10"/>
  <c r="AB768" i="10"/>
  <c r="AC768" i="10"/>
  <c r="AD768" i="10"/>
  <c r="AE768" i="10"/>
  <c r="D769" i="10"/>
  <c r="E769" i="10"/>
  <c r="G769" i="10"/>
  <c r="H769" i="10"/>
  <c r="J769" i="10"/>
  <c r="K769" i="10"/>
  <c r="L769" i="10"/>
  <c r="M769" i="10"/>
  <c r="N769" i="10"/>
  <c r="O769" i="10"/>
  <c r="P769" i="10"/>
  <c r="Q769" i="10"/>
  <c r="R769" i="10"/>
  <c r="S769" i="10"/>
  <c r="T769" i="10"/>
  <c r="U769" i="10"/>
  <c r="V769" i="10"/>
  <c r="W769" i="10"/>
  <c r="X769" i="10"/>
  <c r="Y769" i="10"/>
  <c r="Z769" i="10"/>
  <c r="AA769" i="10"/>
  <c r="AB769" i="10"/>
  <c r="AC769" i="10"/>
  <c r="AD769" i="10"/>
  <c r="AE769" i="10"/>
  <c r="L770" i="10"/>
  <c r="M770" i="10"/>
  <c r="N770" i="10"/>
  <c r="O770" i="10"/>
  <c r="P770" i="10"/>
  <c r="Q770" i="10"/>
  <c r="R770" i="10"/>
  <c r="S770" i="10"/>
  <c r="T770" i="10"/>
  <c r="U770" i="10"/>
  <c r="V770" i="10"/>
  <c r="W770" i="10"/>
  <c r="X770" i="10"/>
  <c r="Y770" i="10"/>
  <c r="Z770" i="10"/>
  <c r="AA770" i="10"/>
  <c r="AB770" i="10"/>
  <c r="AC770" i="10"/>
  <c r="AD770" i="10"/>
  <c r="AE770" i="10"/>
  <c r="D771" i="10"/>
  <c r="E771" i="10"/>
  <c r="G771" i="10"/>
  <c r="H771" i="10"/>
  <c r="J771" i="10"/>
  <c r="K771" i="10"/>
  <c r="L771" i="10"/>
  <c r="M771" i="10"/>
  <c r="N771" i="10"/>
  <c r="O771" i="10"/>
  <c r="P771" i="10"/>
  <c r="Q771" i="10"/>
  <c r="R771" i="10"/>
  <c r="S771" i="10"/>
  <c r="T771" i="10"/>
  <c r="U771" i="10"/>
  <c r="V771" i="10"/>
  <c r="W771" i="10"/>
  <c r="X771" i="10"/>
  <c r="Y771" i="10"/>
  <c r="Z771" i="10"/>
  <c r="AA771" i="10"/>
  <c r="AB771" i="10"/>
  <c r="AC771" i="10"/>
  <c r="AD771" i="10"/>
  <c r="AE771" i="10"/>
  <c r="D772" i="10"/>
  <c r="E772" i="10"/>
  <c r="G772" i="10"/>
  <c r="H772" i="10"/>
  <c r="J772" i="10"/>
  <c r="K772" i="10"/>
  <c r="L772" i="10"/>
  <c r="M772" i="10"/>
  <c r="N772" i="10"/>
  <c r="O772" i="10"/>
  <c r="P772" i="10"/>
  <c r="Q772" i="10"/>
  <c r="R772" i="10"/>
  <c r="S772" i="10"/>
  <c r="T772" i="10"/>
  <c r="U772" i="10"/>
  <c r="V772" i="10"/>
  <c r="W772" i="10"/>
  <c r="X772" i="10"/>
  <c r="Y772" i="10"/>
  <c r="Z772" i="10"/>
  <c r="AA772" i="10"/>
  <c r="AB772" i="10"/>
  <c r="AC772" i="10"/>
  <c r="AD772" i="10"/>
  <c r="AE772" i="10"/>
  <c r="D773" i="10"/>
  <c r="E773" i="10"/>
  <c r="G773" i="10"/>
  <c r="H773" i="10"/>
  <c r="J773" i="10"/>
  <c r="K773" i="10"/>
  <c r="L773" i="10"/>
  <c r="M773" i="10"/>
  <c r="N773" i="10"/>
  <c r="O773" i="10"/>
  <c r="P773" i="10"/>
  <c r="Q773" i="10"/>
  <c r="R773" i="10"/>
  <c r="S773" i="10"/>
  <c r="T773" i="10"/>
  <c r="U773" i="10"/>
  <c r="V773" i="10"/>
  <c r="W773" i="10"/>
  <c r="X773" i="10"/>
  <c r="Y773" i="10"/>
  <c r="Z773" i="10"/>
  <c r="AA773" i="10"/>
  <c r="AB773" i="10"/>
  <c r="AC773" i="10"/>
  <c r="AD773" i="10"/>
  <c r="AE773" i="10"/>
  <c r="D774" i="10"/>
  <c r="E774" i="10"/>
  <c r="G774" i="10"/>
  <c r="H774" i="10"/>
  <c r="J774" i="10"/>
  <c r="K774" i="10"/>
  <c r="L774" i="10"/>
  <c r="M774" i="10"/>
  <c r="N774" i="10"/>
  <c r="O774" i="10"/>
  <c r="P774" i="10"/>
  <c r="Q774" i="10"/>
  <c r="R774" i="10"/>
  <c r="S774" i="10"/>
  <c r="T774" i="10"/>
  <c r="U774" i="10"/>
  <c r="V774" i="10"/>
  <c r="W774" i="10"/>
  <c r="X774" i="10"/>
  <c r="Y774" i="10"/>
  <c r="Z774" i="10"/>
  <c r="AA774" i="10"/>
  <c r="AB774" i="10"/>
  <c r="AC774" i="10"/>
  <c r="AD774" i="10"/>
  <c r="AE774" i="10"/>
  <c r="D775" i="10"/>
  <c r="E775" i="10"/>
  <c r="G775" i="10"/>
  <c r="H775" i="10"/>
  <c r="J775" i="10"/>
  <c r="K775" i="10"/>
  <c r="L775" i="10"/>
  <c r="M775" i="10"/>
  <c r="N775" i="10"/>
  <c r="O775" i="10"/>
  <c r="P775" i="10"/>
  <c r="Q775" i="10"/>
  <c r="R775" i="10"/>
  <c r="S775" i="10"/>
  <c r="T775" i="10"/>
  <c r="U775" i="10"/>
  <c r="V775" i="10"/>
  <c r="W775" i="10"/>
  <c r="X775" i="10"/>
  <c r="Y775" i="10"/>
  <c r="Z775" i="10"/>
  <c r="AA775" i="10"/>
  <c r="AB775" i="10"/>
  <c r="AC775" i="10"/>
  <c r="AD775" i="10"/>
  <c r="AE775" i="10"/>
  <c r="D776" i="10"/>
  <c r="E776" i="10"/>
  <c r="G776" i="10"/>
  <c r="H776" i="10"/>
  <c r="J776" i="10"/>
  <c r="K776" i="10"/>
  <c r="L776" i="10"/>
  <c r="M776" i="10"/>
  <c r="N776" i="10"/>
  <c r="O776" i="10"/>
  <c r="P776" i="10"/>
  <c r="Q776" i="10"/>
  <c r="R776" i="10"/>
  <c r="S776" i="10"/>
  <c r="T776" i="10"/>
  <c r="U776" i="10"/>
  <c r="V776" i="10"/>
  <c r="W776" i="10"/>
  <c r="X776" i="10"/>
  <c r="Y776" i="10"/>
  <c r="Z776" i="10"/>
  <c r="AA776" i="10"/>
  <c r="AB776" i="10"/>
  <c r="AC776" i="10"/>
  <c r="AD776" i="10"/>
  <c r="AE776" i="10"/>
  <c r="D777" i="10"/>
  <c r="E777" i="10"/>
  <c r="G777" i="10"/>
  <c r="H777" i="10"/>
  <c r="J777" i="10"/>
  <c r="K777" i="10"/>
  <c r="L777" i="10"/>
  <c r="M777" i="10"/>
  <c r="N777" i="10"/>
  <c r="O777" i="10"/>
  <c r="P777" i="10"/>
  <c r="Q777" i="10"/>
  <c r="R777" i="10"/>
  <c r="S777" i="10"/>
  <c r="T777" i="10"/>
  <c r="U777" i="10"/>
  <c r="V777" i="10"/>
  <c r="W777" i="10"/>
  <c r="X777" i="10"/>
  <c r="Y777" i="10"/>
  <c r="Z777" i="10"/>
  <c r="AA777" i="10"/>
  <c r="AB777" i="10"/>
  <c r="AC777" i="10"/>
  <c r="AD777" i="10"/>
  <c r="AE777" i="10"/>
  <c r="D778" i="10"/>
  <c r="E778" i="10"/>
  <c r="G778" i="10"/>
  <c r="H778" i="10"/>
  <c r="J778" i="10"/>
  <c r="K778" i="10"/>
  <c r="L778" i="10"/>
  <c r="M778" i="10"/>
  <c r="N778" i="10"/>
  <c r="O778" i="10"/>
  <c r="P778" i="10"/>
  <c r="Q778" i="10"/>
  <c r="R778" i="10"/>
  <c r="S778" i="10"/>
  <c r="T778" i="10"/>
  <c r="U778" i="10"/>
  <c r="V778" i="10"/>
  <c r="W778" i="10"/>
  <c r="X778" i="10"/>
  <c r="Y778" i="10"/>
  <c r="Z778" i="10"/>
  <c r="AA778" i="10"/>
  <c r="AB778" i="10"/>
  <c r="AC778" i="10"/>
  <c r="AD778" i="10"/>
  <c r="AE778" i="10"/>
  <c r="D779" i="10"/>
  <c r="E779" i="10"/>
  <c r="G779" i="10"/>
  <c r="H779" i="10"/>
  <c r="J779" i="10"/>
  <c r="K779" i="10"/>
  <c r="L779" i="10"/>
  <c r="M779" i="10"/>
  <c r="N779" i="10"/>
  <c r="O779" i="10"/>
  <c r="P779" i="10"/>
  <c r="Q779" i="10"/>
  <c r="R779" i="10"/>
  <c r="S779" i="10"/>
  <c r="T779" i="10"/>
  <c r="U779" i="10"/>
  <c r="V779" i="10"/>
  <c r="W779" i="10"/>
  <c r="X779" i="10"/>
  <c r="Y779" i="10"/>
  <c r="Z779" i="10"/>
  <c r="AA779" i="10"/>
  <c r="AB779" i="10"/>
  <c r="AC779" i="10"/>
  <c r="AD779" i="10"/>
  <c r="AE779" i="10"/>
  <c r="L780" i="10"/>
  <c r="M780" i="10"/>
  <c r="N780" i="10"/>
  <c r="O780" i="10"/>
  <c r="P780" i="10"/>
  <c r="Q780" i="10"/>
  <c r="R780" i="10"/>
  <c r="S780" i="10"/>
  <c r="T780" i="10"/>
  <c r="U780" i="10"/>
  <c r="V780" i="10"/>
  <c r="W780" i="10"/>
  <c r="X780" i="10"/>
  <c r="Y780" i="10"/>
  <c r="Z780" i="10"/>
  <c r="AA780" i="10"/>
  <c r="AB780" i="10"/>
  <c r="AC780" i="10"/>
  <c r="AD780" i="10"/>
  <c r="AE780" i="10"/>
  <c r="D781" i="10"/>
  <c r="E781" i="10"/>
  <c r="F781" i="10"/>
  <c r="G781" i="10"/>
  <c r="H781" i="10"/>
  <c r="I781" i="10"/>
  <c r="J781" i="10"/>
  <c r="K781" i="10"/>
  <c r="L781" i="10"/>
  <c r="M781" i="10"/>
  <c r="N781" i="10"/>
  <c r="O781" i="10"/>
  <c r="P781" i="10"/>
  <c r="Q781" i="10"/>
  <c r="R781" i="10"/>
  <c r="S781" i="10"/>
  <c r="T781" i="10"/>
  <c r="U781" i="10"/>
  <c r="V781" i="10"/>
  <c r="W781" i="10"/>
  <c r="X781" i="10"/>
  <c r="Y781" i="10"/>
  <c r="Z781" i="10"/>
  <c r="AA781" i="10"/>
  <c r="AB781" i="10"/>
  <c r="AC781" i="10"/>
  <c r="AD781" i="10"/>
  <c r="AE781" i="10"/>
  <c r="D782" i="10"/>
  <c r="E782" i="10"/>
  <c r="F782" i="10"/>
  <c r="G782" i="10"/>
  <c r="H782" i="10"/>
  <c r="I782" i="10"/>
  <c r="J782" i="10"/>
  <c r="K782" i="10"/>
  <c r="L782" i="10"/>
  <c r="M782" i="10"/>
  <c r="N782" i="10"/>
  <c r="O782" i="10"/>
  <c r="P782" i="10"/>
  <c r="Q782" i="10"/>
  <c r="R782" i="10"/>
  <c r="S782" i="10"/>
  <c r="T782" i="10"/>
  <c r="U782" i="10"/>
  <c r="V782" i="10"/>
  <c r="W782" i="10"/>
  <c r="X782" i="10"/>
  <c r="Y782" i="10"/>
  <c r="Z782" i="10"/>
  <c r="AA782" i="10"/>
  <c r="AB782" i="10"/>
  <c r="AC782" i="10"/>
  <c r="AD782" i="10"/>
  <c r="AE782" i="10"/>
  <c r="L783" i="10"/>
  <c r="M783" i="10"/>
  <c r="N783" i="10"/>
  <c r="O783" i="10"/>
  <c r="P783" i="10"/>
  <c r="Q783" i="10"/>
  <c r="R783" i="10"/>
  <c r="S783" i="10"/>
  <c r="T783" i="10"/>
  <c r="U783" i="10"/>
  <c r="V783" i="10"/>
  <c r="W783" i="10"/>
  <c r="X783" i="10"/>
  <c r="Y783" i="10"/>
  <c r="Z783" i="10"/>
  <c r="AA783" i="10"/>
  <c r="AB783" i="10"/>
  <c r="AC783" i="10"/>
  <c r="AD783" i="10"/>
  <c r="AE783" i="10"/>
  <c r="L784" i="10"/>
  <c r="M784" i="10"/>
  <c r="N784" i="10"/>
  <c r="O784" i="10"/>
  <c r="P784" i="10"/>
  <c r="Q784" i="10"/>
  <c r="R784" i="10"/>
  <c r="S784" i="10"/>
  <c r="T784" i="10"/>
  <c r="U784" i="10"/>
  <c r="V784" i="10"/>
  <c r="W784" i="10"/>
  <c r="X784" i="10"/>
  <c r="Y784" i="10"/>
  <c r="Z784" i="10"/>
  <c r="AA784" i="10"/>
  <c r="AB784" i="10"/>
  <c r="AC784" i="10"/>
  <c r="AD784" i="10"/>
  <c r="AE784" i="10"/>
  <c r="L785" i="10"/>
  <c r="M785" i="10"/>
  <c r="N785" i="10"/>
  <c r="O785" i="10"/>
  <c r="P785" i="10"/>
  <c r="Q785" i="10"/>
  <c r="R785" i="10"/>
  <c r="S785" i="10"/>
  <c r="T785" i="10"/>
  <c r="U785" i="10"/>
  <c r="V785" i="10"/>
  <c r="W785" i="10"/>
  <c r="X785" i="10"/>
  <c r="Y785" i="10"/>
  <c r="Z785" i="10"/>
  <c r="AA785" i="10"/>
  <c r="AB785" i="10"/>
  <c r="AC785" i="10"/>
  <c r="AD785" i="10"/>
  <c r="AE785" i="10"/>
  <c r="D786" i="10"/>
  <c r="E786" i="10"/>
  <c r="G786" i="10"/>
  <c r="H786" i="10"/>
  <c r="J786" i="10"/>
  <c r="K786" i="10"/>
  <c r="L786" i="10"/>
  <c r="M786" i="10"/>
  <c r="N786" i="10"/>
  <c r="O786" i="10"/>
  <c r="P786" i="10"/>
  <c r="Q786" i="10"/>
  <c r="R786" i="10"/>
  <c r="S786" i="10"/>
  <c r="T786" i="10"/>
  <c r="U786" i="10"/>
  <c r="V786" i="10"/>
  <c r="W786" i="10"/>
  <c r="X786" i="10"/>
  <c r="Y786" i="10"/>
  <c r="Z786" i="10"/>
  <c r="AA786" i="10"/>
  <c r="AB786" i="10"/>
  <c r="AC786" i="10"/>
  <c r="AD786" i="10"/>
  <c r="AE786" i="10"/>
  <c r="D787" i="10"/>
  <c r="E787" i="10"/>
  <c r="G787" i="10"/>
  <c r="H787" i="10"/>
  <c r="J787" i="10"/>
  <c r="K787" i="10"/>
  <c r="L787" i="10"/>
  <c r="M787" i="10"/>
  <c r="N787" i="10"/>
  <c r="O787" i="10"/>
  <c r="P787" i="10"/>
  <c r="Q787" i="10"/>
  <c r="R787" i="10"/>
  <c r="S787" i="10"/>
  <c r="T787" i="10"/>
  <c r="U787" i="10"/>
  <c r="V787" i="10"/>
  <c r="W787" i="10"/>
  <c r="X787" i="10"/>
  <c r="Y787" i="10"/>
  <c r="Z787" i="10"/>
  <c r="AA787" i="10"/>
  <c r="AB787" i="10"/>
  <c r="AC787" i="10"/>
  <c r="AD787" i="10"/>
  <c r="AE787" i="10"/>
  <c r="D789" i="10"/>
  <c r="E789" i="10"/>
  <c r="F789" i="10"/>
  <c r="G789" i="10"/>
  <c r="H789" i="10"/>
  <c r="I789" i="10"/>
  <c r="J789" i="10"/>
  <c r="K789" i="10"/>
  <c r="L789" i="10"/>
  <c r="M789" i="10"/>
  <c r="N789" i="10"/>
  <c r="O789" i="10"/>
  <c r="P789" i="10"/>
  <c r="Q789" i="10"/>
  <c r="R789" i="10"/>
  <c r="S789" i="10"/>
  <c r="T789" i="10"/>
  <c r="U789" i="10"/>
  <c r="V789" i="10"/>
  <c r="W789" i="10"/>
  <c r="X789" i="10"/>
  <c r="Y789" i="10"/>
  <c r="Z789" i="10"/>
  <c r="AA789" i="10"/>
  <c r="AB789" i="10"/>
  <c r="AC789" i="10"/>
  <c r="AD789" i="10"/>
  <c r="AE789" i="10"/>
  <c r="D790" i="10"/>
  <c r="E790" i="10"/>
  <c r="F790" i="10"/>
  <c r="G790" i="10"/>
  <c r="H790" i="10"/>
  <c r="I790" i="10"/>
  <c r="J790" i="10"/>
  <c r="K790" i="10"/>
  <c r="L790" i="10"/>
  <c r="M790" i="10"/>
  <c r="N790" i="10"/>
  <c r="O790" i="10"/>
  <c r="P790" i="10"/>
  <c r="Q790" i="10"/>
  <c r="R790" i="10"/>
  <c r="S790" i="10"/>
  <c r="T790" i="10"/>
  <c r="U790" i="10"/>
  <c r="V790" i="10"/>
  <c r="W790" i="10"/>
  <c r="X790" i="10"/>
  <c r="Y790" i="10"/>
  <c r="Z790" i="10"/>
  <c r="AA790" i="10"/>
  <c r="AB790" i="10"/>
  <c r="AC790" i="10"/>
  <c r="AD790" i="10"/>
  <c r="AE790" i="10"/>
  <c r="D791" i="10"/>
  <c r="E791" i="10"/>
  <c r="F791" i="10"/>
  <c r="G791" i="10"/>
  <c r="H791" i="10"/>
  <c r="I791" i="10"/>
  <c r="J791" i="10"/>
  <c r="K791" i="10"/>
  <c r="L791" i="10"/>
  <c r="M791" i="10"/>
  <c r="N791" i="10"/>
  <c r="O791" i="10"/>
  <c r="P791" i="10"/>
  <c r="Q791" i="10"/>
  <c r="R791" i="10"/>
  <c r="S791" i="10"/>
  <c r="T791" i="10"/>
  <c r="U791" i="10"/>
  <c r="V791" i="10"/>
  <c r="W791" i="10"/>
  <c r="X791" i="10"/>
  <c r="Y791" i="10"/>
  <c r="Z791" i="10"/>
  <c r="AA791" i="10"/>
  <c r="AB791" i="10"/>
  <c r="AC791" i="10"/>
  <c r="AD791" i="10"/>
  <c r="AE791" i="10"/>
  <c r="D793" i="10"/>
  <c r="E793" i="10"/>
  <c r="F793" i="10"/>
  <c r="G793" i="10"/>
  <c r="H793" i="10"/>
  <c r="I793" i="10"/>
  <c r="J793" i="10"/>
  <c r="K793" i="10"/>
  <c r="L793" i="10"/>
  <c r="M793" i="10"/>
  <c r="N793" i="10"/>
  <c r="O793" i="10"/>
  <c r="P793" i="10"/>
  <c r="Q793" i="10"/>
  <c r="R793" i="10"/>
  <c r="S793" i="10"/>
  <c r="T793" i="10"/>
  <c r="U793" i="10"/>
  <c r="V793" i="10"/>
  <c r="W793" i="10"/>
  <c r="X793" i="10"/>
  <c r="Y793" i="10"/>
  <c r="Z793" i="10"/>
  <c r="AA793" i="10"/>
  <c r="AB793" i="10"/>
  <c r="AC793" i="10"/>
  <c r="AD793" i="10"/>
  <c r="AE793" i="10"/>
  <c r="D794" i="10"/>
  <c r="E794" i="10"/>
  <c r="F794" i="10"/>
  <c r="G794" i="10"/>
  <c r="H794" i="10"/>
  <c r="I794" i="10"/>
  <c r="J794" i="10"/>
  <c r="K794" i="10"/>
  <c r="L794" i="10"/>
  <c r="M794" i="10"/>
  <c r="N794" i="10"/>
  <c r="O794" i="10"/>
  <c r="P794" i="10"/>
  <c r="Q794" i="10"/>
  <c r="R794" i="10"/>
  <c r="S794" i="10"/>
  <c r="T794" i="10"/>
  <c r="U794" i="10"/>
  <c r="V794" i="10"/>
  <c r="W794" i="10"/>
  <c r="X794" i="10"/>
  <c r="Y794" i="10"/>
  <c r="Z794" i="10"/>
  <c r="AA794" i="10"/>
  <c r="AB794" i="10"/>
  <c r="AC794" i="10"/>
  <c r="AD794" i="10"/>
  <c r="AE794" i="10"/>
  <c r="D795" i="10"/>
  <c r="E795" i="10"/>
  <c r="F795" i="10"/>
  <c r="G795" i="10"/>
  <c r="H795" i="10"/>
  <c r="I795" i="10"/>
  <c r="J795" i="10"/>
  <c r="K795" i="10"/>
  <c r="L795" i="10"/>
  <c r="M795" i="10"/>
  <c r="N795" i="10"/>
  <c r="O795" i="10"/>
  <c r="P795" i="10"/>
  <c r="Q795" i="10"/>
  <c r="R795" i="10"/>
  <c r="S795" i="10"/>
  <c r="T795" i="10"/>
  <c r="U795" i="10"/>
  <c r="V795" i="10"/>
  <c r="W795" i="10"/>
  <c r="X795" i="10"/>
  <c r="Y795" i="10"/>
  <c r="Z795" i="10"/>
  <c r="AA795" i="10"/>
  <c r="AB795" i="10"/>
  <c r="AC795" i="10"/>
  <c r="AD795" i="10"/>
  <c r="AE795" i="10"/>
  <c r="L796" i="10"/>
  <c r="M796" i="10"/>
  <c r="N796" i="10"/>
  <c r="O796" i="10"/>
  <c r="P796" i="10"/>
  <c r="Q796" i="10"/>
  <c r="R796" i="10"/>
  <c r="S796" i="10"/>
  <c r="T796" i="10"/>
  <c r="U796" i="10"/>
  <c r="V796" i="10"/>
  <c r="W796" i="10"/>
  <c r="X796" i="10"/>
  <c r="Y796" i="10"/>
  <c r="Z796" i="10"/>
  <c r="AA796" i="10"/>
  <c r="AB796" i="10"/>
  <c r="AC796" i="10"/>
  <c r="AD796" i="10"/>
  <c r="AE796" i="10"/>
  <c r="D797" i="10"/>
  <c r="E797" i="10"/>
  <c r="G797" i="10"/>
  <c r="H797" i="10"/>
  <c r="AJ797" i="10" s="1"/>
  <c r="J797" i="10"/>
  <c r="K797" i="10"/>
  <c r="L797" i="10"/>
  <c r="M797" i="10"/>
  <c r="N797" i="10"/>
  <c r="O797" i="10"/>
  <c r="P797" i="10"/>
  <c r="Q797" i="10"/>
  <c r="R797" i="10"/>
  <c r="S797" i="10"/>
  <c r="T797" i="10"/>
  <c r="U797" i="10"/>
  <c r="V797" i="10"/>
  <c r="W797" i="10"/>
  <c r="X797" i="10"/>
  <c r="Y797" i="10"/>
  <c r="Z797" i="10"/>
  <c r="AA797" i="10"/>
  <c r="AB797" i="10"/>
  <c r="AC797" i="10"/>
  <c r="AD797" i="10"/>
  <c r="AE797" i="10"/>
  <c r="D798" i="10"/>
  <c r="E798" i="10"/>
  <c r="G798" i="10"/>
  <c r="H798" i="10"/>
  <c r="J798" i="10"/>
  <c r="K798" i="10"/>
  <c r="L798" i="10"/>
  <c r="M798" i="10"/>
  <c r="N798" i="10"/>
  <c r="O798" i="10"/>
  <c r="P798" i="10"/>
  <c r="Q798" i="10"/>
  <c r="R798" i="10"/>
  <c r="S798" i="10"/>
  <c r="T798" i="10"/>
  <c r="U798" i="10"/>
  <c r="V798" i="10"/>
  <c r="W798" i="10"/>
  <c r="X798" i="10"/>
  <c r="Y798" i="10"/>
  <c r="Z798" i="10"/>
  <c r="AA798" i="10"/>
  <c r="AB798" i="10"/>
  <c r="AC798" i="10"/>
  <c r="AD798" i="10"/>
  <c r="AE798" i="10"/>
  <c r="D799" i="10"/>
  <c r="E799" i="10"/>
  <c r="G799" i="10"/>
  <c r="H799" i="10"/>
  <c r="AJ799" i="10" s="1"/>
  <c r="J799" i="10"/>
  <c r="K799" i="10"/>
  <c r="L799" i="10"/>
  <c r="M799" i="10"/>
  <c r="N799" i="10"/>
  <c r="O799" i="10"/>
  <c r="P799" i="10"/>
  <c r="Q799" i="10"/>
  <c r="R799" i="10"/>
  <c r="S799" i="10"/>
  <c r="T799" i="10"/>
  <c r="U799" i="10"/>
  <c r="V799" i="10"/>
  <c r="W799" i="10"/>
  <c r="X799" i="10"/>
  <c r="Y799" i="10"/>
  <c r="Z799" i="10"/>
  <c r="AA799" i="10"/>
  <c r="AB799" i="10"/>
  <c r="AC799" i="10"/>
  <c r="AD799" i="10"/>
  <c r="AE799" i="10"/>
  <c r="D800" i="10"/>
  <c r="E800" i="10"/>
  <c r="G800" i="10"/>
  <c r="H800" i="10"/>
  <c r="J800" i="10"/>
  <c r="K800" i="10"/>
  <c r="L800" i="10"/>
  <c r="M800" i="10"/>
  <c r="N800" i="10"/>
  <c r="O800" i="10"/>
  <c r="P800" i="10"/>
  <c r="Q800" i="10"/>
  <c r="R800" i="10"/>
  <c r="S800" i="10"/>
  <c r="T800" i="10"/>
  <c r="U800" i="10"/>
  <c r="V800" i="10"/>
  <c r="W800" i="10"/>
  <c r="X800" i="10"/>
  <c r="Y800" i="10"/>
  <c r="Z800" i="10"/>
  <c r="AA800" i="10"/>
  <c r="AB800" i="10"/>
  <c r="AC800" i="10"/>
  <c r="AD800" i="10"/>
  <c r="AE800" i="10"/>
  <c r="D801" i="10"/>
  <c r="E801" i="10"/>
  <c r="F801" i="10"/>
  <c r="G801" i="10"/>
  <c r="H801" i="10"/>
  <c r="I801" i="10"/>
  <c r="J801" i="10"/>
  <c r="K801" i="10"/>
  <c r="L801" i="10"/>
  <c r="M801" i="10"/>
  <c r="N801" i="10"/>
  <c r="O801" i="10"/>
  <c r="P801" i="10"/>
  <c r="Q801" i="10"/>
  <c r="R801" i="10"/>
  <c r="S801" i="10"/>
  <c r="T801" i="10"/>
  <c r="U801" i="10"/>
  <c r="V801" i="10"/>
  <c r="W801" i="10"/>
  <c r="X801" i="10"/>
  <c r="Y801" i="10"/>
  <c r="Z801" i="10"/>
  <c r="AA801" i="10"/>
  <c r="AB801" i="10"/>
  <c r="AC801" i="10"/>
  <c r="AD801" i="10"/>
  <c r="AE801" i="10"/>
  <c r="L802" i="10"/>
  <c r="M802" i="10"/>
  <c r="N802" i="10"/>
  <c r="O802" i="10"/>
  <c r="P802" i="10"/>
  <c r="Q802" i="10"/>
  <c r="R802" i="10"/>
  <c r="S802" i="10"/>
  <c r="T802" i="10"/>
  <c r="U802" i="10"/>
  <c r="V802" i="10"/>
  <c r="W802" i="10"/>
  <c r="X802" i="10"/>
  <c r="Y802" i="10"/>
  <c r="Z802" i="10"/>
  <c r="AA802" i="10"/>
  <c r="AB802" i="10"/>
  <c r="AC802" i="10"/>
  <c r="AD802" i="10"/>
  <c r="AE802" i="10"/>
  <c r="D803" i="10"/>
  <c r="E803" i="10"/>
  <c r="F803" i="10"/>
  <c r="G803" i="10"/>
  <c r="H803" i="10"/>
  <c r="I803" i="10"/>
  <c r="J803" i="10"/>
  <c r="K803" i="10"/>
  <c r="L803" i="10"/>
  <c r="M803" i="10"/>
  <c r="N803" i="10"/>
  <c r="O803" i="10"/>
  <c r="P803" i="10"/>
  <c r="Q803" i="10"/>
  <c r="R803" i="10"/>
  <c r="S803" i="10"/>
  <c r="T803" i="10"/>
  <c r="U803" i="10"/>
  <c r="V803" i="10"/>
  <c r="W803" i="10"/>
  <c r="X803" i="10"/>
  <c r="Y803" i="10"/>
  <c r="Z803" i="10"/>
  <c r="AA803" i="10"/>
  <c r="AB803" i="10"/>
  <c r="AC803" i="10"/>
  <c r="AD803" i="10"/>
  <c r="AE803" i="10"/>
  <c r="D804" i="10"/>
  <c r="E804" i="10"/>
  <c r="F804" i="10"/>
  <c r="G804" i="10"/>
  <c r="H804" i="10"/>
  <c r="I804" i="10"/>
  <c r="J804" i="10"/>
  <c r="K804" i="10"/>
  <c r="L804" i="10"/>
  <c r="M804" i="10"/>
  <c r="N804" i="10"/>
  <c r="O804" i="10"/>
  <c r="P804" i="10"/>
  <c r="Q804" i="10"/>
  <c r="R804" i="10"/>
  <c r="S804" i="10"/>
  <c r="T804" i="10"/>
  <c r="U804" i="10"/>
  <c r="V804" i="10"/>
  <c r="W804" i="10"/>
  <c r="X804" i="10"/>
  <c r="Y804" i="10"/>
  <c r="Z804" i="10"/>
  <c r="AA804" i="10"/>
  <c r="AB804" i="10"/>
  <c r="AC804" i="10"/>
  <c r="AD804" i="10"/>
  <c r="AE804" i="10"/>
  <c r="D806" i="10"/>
  <c r="E806" i="10"/>
  <c r="F806" i="10"/>
  <c r="G806" i="10"/>
  <c r="H806" i="10"/>
  <c r="I806" i="10"/>
  <c r="J806" i="10"/>
  <c r="K806" i="10"/>
  <c r="L806" i="10"/>
  <c r="M806" i="10"/>
  <c r="N806" i="10"/>
  <c r="O806" i="10"/>
  <c r="P806" i="10"/>
  <c r="Q806" i="10"/>
  <c r="R806" i="10"/>
  <c r="S806" i="10"/>
  <c r="T806" i="10"/>
  <c r="U806" i="10"/>
  <c r="V806" i="10"/>
  <c r="W806" i="10"/>
  <c r="X806" i="10"/>
  <c r="Y806" i="10"/>
  <c r="Z806" i="10"/>
  <c r="AA806" i="10"/>
  <c r="AB806" i="10"/>
  <c r="AC806" i="10"/>
  <c r="AD806" i="10"/>
  <c r="AE806" i="10"/>
  <c r="D807" i="10"/>
  <c r="E807" i="10"/>
  <c r="F807" i="10"/>
  <c r="G807" i="10"/>
  <c r="H807" i="10"/>
  <c r="I807" i="10"/>
  <c r="J807" i="10"/>
  <c r="K807" i="10"/>
  <c r="L807" i="10"/>
  <c r="M807" i="10"/>
  <c r="N807" i="10"/>
  <c r="O807" i="10"/>
  <c r="P807" i="10"/>
  <c r="Q807" i="10"/>
  <c r="R807" i="10"/>
  <c r="S807" i="10"/>
  <c r="T807" i="10"/>
  <c r="U807" i="10"/>
  <c r="V807" i="10"/>
  <c r="W807" i="10"/>
  <c r="X807" i="10"/>
  <c r="Y807" i="10"/>
  <c r="Z807" i="10"/>
  <c r="AA807" i="10"/>
  <c r="AB807" i="10"/>
  <c r="AC807" i="10"/>
  <c r="AD807" i="10"/>
  <c r="AE807" i="10"/>
  <c r="D808" i="10"/>
  <c r="E808" i="10"/>
  <c r="F808" i="10"/>
  <c r="G808" i="10"/>
  <c r="H808" i="10"/>
  <c r="I808" i="10"/>
  <c r="J808" i="10"/>
  <c r="K808" i="10"/>
  <c r="L808" i="10"/>
  <c r="M808" i="10"/>
  <c r="N808" i="10"/>
  <c r="O808" i="10"/>
  <c r="P808" i="10"/>
  <c r="Q808" i="10"/>
  <c r="R808" i="10"/>
  <c r="S808" i="10"/>
  <c r="T808" i="10"/>
  <c r="U808" i="10"/>
  <c r="V808" i="10"/>
  <c r="W808" i="10"/>
  <c r="X808" i="10"/>
  <c r="Y808" i="10"/>
  <c r="Z808" i="10"/>
  <c r="AA808" i="10"/>
  <c r="AB808" i="10"/>
  <c r="AC808" i="10"/>
  <c r="AD808" i="10"/>
  <c r="AE808" i="10"/>
  <c r="D809" i="10"/>
  <c r="E809" i="10"/>
  <c r="F809" i="10"/>
  <c r="G809" i="10"/>
  <c r="H809" i="10"/>
  <c r="I809" i="10"/>
  <c r="J809" i="10"/>
  <c r="K809" i="10"/>
  <c r="L809" i="10"/>
  <c r="M809" i="10"/>
  <c r="N809" i="10"/>
  <c r="O809" i="10"/>
  <c r="P809" i="10"/>
  <c r="Q809" i="10"/>
  <c r="R809" i="10"/>
  <c r="S809" i="10"/>
  <c r="T809" i="10"/>
  <c r="U809" i="10"/>
  <c r="V809" i="10"/>
  <c r="W809" i="10"/>
  <c r="X809" i="10"/>
  <c r="Y809" i="10"/>
  <c r="Z809" i="10"/>
  <c r="AA809" i="10"/>
  <c r="AB809" i="10"/>
  <c r="AC809" i="10"/>
  <c r="AD809" i="10"/>
  <c r="AE809" i="10"/>
  <c r="D810" i="10"/>
  <c r="E810" i="10"/>
  <c r="G810" i="10"/>
  <c r="H810" i="10"/>
  <c r="J810" i="10"/>
  <c r="K810" i="10"/>
  <c r="L810" i="10"/>
  <c r="M810" i="10"/>
  <c r="N810" i="10"/>
  <c r="O810" i="10"/>
  <c r="P810" i="10"/>
  <c r="Q810" i="10"/>
  <c r="R810" i="10"/>
  <c r="S810" i="10"/>
  <c r="T810" i="10"/>
  <c r="U810" i="10"/>
  <c r="V810" i="10"/>
  <c r="W810" i="10"/>
  <c r="X810" i="10"/>
  <c r="Y810" i="10"/>
  <c r="Z810" i="10"/>
  <c r="AA810" i="10"/>
  <c r="AB810" i="10"/>
  <c r="AC810" i="10"/>
  <c r="AD810" i="10"/>
  <c r="AE810" i="10"/>
  <c r="L811" i="10"/>
  <c r="M811" i="10"/>
  <c r="N811" i="10"/>
  <c r="O811" i="10"/>
  <c r="P811" i="10"/>
  <c r="Q811" i="10"/>
  <c r="R811" i="10"/>
  <c r="S811" i="10"/>
  <c r="T811" i="10"/>
  <c r="U811" i="10"/>
  <c r="V811" i="10"/>
  <c r="W811" i="10"/>
  <c r="X811" i="10"/>
  <c r="Y811" i="10"/>
  <c r="Z811" i="10"/>
  <c r="AA811" i="10"/>
  <c r="AB811" i="10"/>
  <c r="AC811" i="10"/>
  <c r="AD811" i="10"/>
  <c r="AE811" i="10"/>
  <c r="D812" i="10"/>
  <c r="E812" i="10"/>
  <c r="G812" i="10"/>
  <c r="H812" i="10"/>
  <c r="J812" i="10"/>
  <c r="K812" i="10"/>
  <c r="L812" i="10"/>
  <c r="M812" i="10"/>
  <c r="N812" i="10"/>
  <c r="O812" i="10"/>
  <c r="P812" i="10"/>
  <c r="Q812" i="10"/>
  <c r="R812" i="10"/>
  <c r="S812" i="10"/>
  <c r="T812" i="10"/>
  <c r="U812" i="10"/>
  <c r="V812" i="10"/>
  <c r="W812" i="10"/>
  <c r="X812" i="10"/>
  <c r="Y812" i="10"/>
  <c r="Z812" i="10"/>
  <c r="AA812" i="10"/>
  <c r="AB812" i="10"/>
  <c r="AC812" i="10"/>
  <c r="AD812" i="10"/>
  <c r="AE812" i="10"/>
  <c r="D813" i="10"/>
  <c r="E813" i="10"/>
  <c r="G813" i="10"/>
  <c r="H813" i="10"/>
  <c r="AJ813" i="10" s="1"/>
  <c r="J813" i="10"/>
  <c r="K813" i="10"/>
  <c r="L813" i="10"/>
  <c r="M813" i="10"/>
  <c r="N813" i="10"/>
  <c r="O813" i="10"/>
  <c r="P813" i="10"/>
  <c r="Q813" i="10"/>
  <c r="R813" i="10"/>
  <c r="S813" i="10"/>
  <c r="T813" i="10"/>
  <c r="U813" i="10"/>
  <c r="V813" i="10"/>
  <c r="W813" i="10"/>
  <c r="X813" i="10"/>
  <c r="Y813" i="10"/>
  <c r="Z813" i="10"/>
  <c r="AA813" i="10"/>
  <c r="AB813" i="10"/>
  <c r="AC813" i="10"/>
  <c r="AD813" i="10"/>
  <c r="AE813" i="10"/>
  <c r="D814" i="10"/>
  <c r="E814" i="10"/>
  <c r="G814" i="10"/>
  <c r="H814" i="10"/>
  <c r="J814" i="10"/>
  <c r="K814" i="10"/>
  <c r="L814" i="10"/>
  <c r="M814" i="10"/>
  <c r="N814" i="10"/>
  <c r="O814" i="10"/>
  <c r="P814" i="10"/>
  <c r="Q814" i="10"/>
  <c r="R814" i="10"/>
  <c r="S814" i="10"/>
  <c r="T814" i="10"/>
  <c r="U814" i="10"/>
  <c r="V814" i="10"/>
  <c r="W814" i="10"/>
  <c r="X814" i="10"/>
  <c r="Y814" i="10"/>
  <c r="Z814" i="10"/>
  <c r="AA814" i="10"/>
  <c r="AB814" i="10"/>
  <c r="AC814" i="10"/>
  <c r="AD814" i="10"/>
  <c r="AE814" i="10"/>
  <c r="D815" i="10"/>
  <c r="E815" i="10"/>
  <c r="G815" i="10"/>
  <c r="H815" i="10"/>
  <c r="J815" i="10"/>
  <c r="K815" i="10"/>
  <c r="L815" i="10"/>
  <c r="M815" i="10"/>
  <c r="N815" i="10"/>
  <c r="O815" i="10"/>
  <c r="P815" i="10"/>
  <c r="Q815" i="10"/>
  <c r="R815" i="10"/>
  <c r="S815" i="10"/>
  <c r="T815" i="10"/>
  <c r="U815" i="10"/>
  <c r="V815" i="10"/>
  <c r="W815" i="10"/>
  <c r="X815" i="10"/>
  <c r="Y815" i="10"/>
  <c r="Z815" i="10"/>
  <c r="AA815" i="10"/>
  <c r="AB815" i="10"/>
  <c r="AC815" i="10"/>
  <c r="AD815" i="10"/>
  <c r="AE815" i="10"/>
  <c r="D816" i="10"/>
  <c r="E816" i="10"/>
  <c r="G816" i="10"/>
  <c r="H816" i="10"/>
  <c r="J816" i="10"/>
  <c r="K816" i="10"/>
  <c r="L816" i="10"/>
  <c r="M816" i="10"/>
  <c r="N816" i="10"/>
  <c r="O816" i="10"/>
  <c r="P816" i="10"/>
  <c r="Q816" i="10"/>
  <c r="R816" i="10"/>
  <c r="S816" i="10"/>
  <c r="T816" i="10"/>
  <c r="U816" i="10"/>
  <c r="V816" i="10"/>
  <c r="W816" i="10"/>
  <c r="X816" i="10"/>
  <c r="Y816" i="10"/>
  <c r="Z816" i="10"/>
  <c r="AA816" i="10"/>
  <c r="AB816" i="10"/>
  <c r="AC816" i="10"/>
  <c r="AD816" i="10"/>
  <c r="AE816" i="10"/>
  <c r="L817" i="10"/>
  <c r="M817" i="10"/>
  <c r="N817" i="10"/>
  <c r="O817" i="10"/>
  <c r="P817" i="10"/>
  <c r="Q817" i="10"/>
  <c r="R817" i="10"/>
  <c r="S817" i="10"/>
  <c r="T817" i="10"/>
  <c r="U817" i="10"/>
  <c r="V817" i="10"/>
  <c r="W817" i="10"/>
  <c r="X817" i="10"/>
  <c r="Y817" i="10"/>
  <c r="Z817" i="10"/>
  <c r="AA817" i="10"/>
  <c r="AB817" i="10"/>
  <c r="AC817" i="10"/>
  <c r="AD817" i="10"/>
  <c r="AE817" i="10"/>
  <c r="L818" i="10"/>
  <c r="M818" i="10"/>
  <c r="N818" i="10"/>
  <c r="O818" i="10"/>
  <c r="P818" i="10"/>
  <c r="Q818" i="10"/>
  <c r="R818" i="10"/>
  <c r="S818" i="10"/>
  <c r="T818" i="10"/>
  <c r="U818" i="10"/>
  <c r="V818" i="10"/>
  <c r="W818" i="10"/>
  <c r="X818" i="10"/>
  <c r="Y818" i="10"/>
  <c r="Z818" i="10"/>
  <c r="AA818" i="10"/>
  <c r="AB818" i="10"/>
  <c r="AC818" i="10"/>
  <c r="AD818" i="10"/>
  <c r="AE818" i="10"/>
  <c r="D819" i="10"/>
  <c r="E819" i="10"/>
  <c r="G819" i="10"/>
  <c r="H819" i="10"/>
  <c r="J819" i="10"/>
  <c r="K819" i="10"/>
  <c r="L819" i="10"/>
  <c r="M819" i="10"/>
  <c r="N819" i="10"/>
  <c r="O819" i="10"/>
  <c r="P819" i="10"/>
  <c r="Q819" i="10"/>
  <c r="R819" i="10"/>
  <c r="S819" i="10"/>
  <c r="T819" i="10"/>
  <c r="U819" i="10"/>
  <c r="V819" i="10"/>
  <c r="W819" i="10"/>
  <c r="X819" i="10"/>
  <c r="Y819" i="10"/>
  <c r="Z819" i="10"/>
  <c r="AA819" i="10"/>
  <c r="AB819" i="10"/>
  <c r="AC819" i="10"/>
  <c r="AD819" i="10"/>
  <c r="AE819" i="10"/>
  <c r="D820" i="10"/>
  <c r="E820" i="10"/>
  <c r="G820" i="10"/>
  <c r="H820" i="10"/>
  <c r="J820" i="10"/>
  <c r="K820" i="10"/>
  <c r="L820" i="10"/>
  <c r="M820" i="10"/>
  <c r="N820" i="10"/>
  <c r="O820" i="10"/>
  <c r="P820" i="10"/>
  <c r="Q820" i="10"/>
  <c r="R820" i="10"/>
  <c r="S820" i="10"/>
  <c r="T820" i="10"/>
  <c r="U820" i="10"/>
  <c r="V820" i="10"/>
  <c r="W820" i="10"/>
  <c r="X820" i="10"/>
  <c r="Y820" i="10"/>
  <c r="Z820" i="10"/>
  <c r="AA820" i="10"/>
  <c r="AB820" i="10"/>
  <c r="AC820" i="10"/>
  <c r="AD820" i="10"/>
  <c r="AE820" i="10"/>
  <c r="L821" i="10"/>
  <c r="M821" i="10"/>
  <c r="N821" i="10"/>
  <c r="O821" i="10"/>
  <c r="P821" i="10"/>
  <c r="Q821" i="10"/>
  <c r="R821" i="10"/>
  <c r="S821" i="10"/>
  <c r="T821" i="10"/>
  <c r="U821" i="10"/>
  <c r="V821" i="10"/>
  <c r="W821" i="10"/>
  <c r="X821" i="10"/>
  <c r="Y821" i="10"/>
  <c r="Z821" i="10"/>
  <c r="AA821" i="10"/>
  <c r="AB821" i="10"/>
  <c r="AC821" i="10"/>
  <c r="AD821" i="10"/>
  <c r="AE821" i="10"/>
  <c r="D822" i="10"/>
  <c r="E822" i="10"/>
  <c r="F822" i="10"/>
  <c r="G822" i="10"/>
  <c r="H822" i="10"/>
  <c r="I822" i="10"/>
  <c r="J822" i="10"/>
  <c r="K822" i="10"/>
  <c r="L822" i="10"/>
  <c r="M822" i="10"/>
  <c r="N822" i="10"/>
  <c r="O822" i="10"/>
  <c r="P822" i="10"/>
  <c r="Q822" i="10"/>
  <c r="R822" i="10"/>
  <c r="S822" i="10"/>
  <c r="T822" i="10"/>
  <c r="U822" i="10"/>
  <c r="V822" i="10"/>
  <c r="W822" i="10"/>
  <c r="X822" i="10"/>
  <c r="Y822" i="10"/>
  <c r="Z822" i="10"/>
  <c r="AA822" i="10"/>
  <c r="AB822" i="10"/>
  <c r="AC822" i="10"/>
  <c r="AD822" i="10"/>
  <c r="AE822" i="10"/>
  <c r="D823" i="10"/>
  <c r="E823" i="10"/>
  <c r="F823" i="10"/>
  <c r="G823" i="10"/>
  <c r="H823" i="10"/>
  <c r="I823" i="10"/>
  <c r="J823" i="10"/>
  <c r="K823" i="10"/>
  <c r="L823" i="10"/>
  <c r="M823" i="10"/>
  <c r="N823" i="10"/>
  <c r="O823" i="10"/>
  <c r="P823" i="10"/>
  <c r="Q823" i="10"/>
  <c r="R823" i="10"/>
  <c r="S823" i="10"/>
  <c r="T823" i="10"/>
  <c r="U823" i="10"/>
  <c r="V823" i="10"/>
  <c r="W823" i="10"/>
  <c r="X823" i="10"/>
  <c r="Y823" i="10"/>
  <c r="Z823" i="10"/>
  <c r="AA823" i="10"/>
  <c r="AB823" i="10"/>
  <c r="AC823" i="10"/>
  <c r="AD823" i="10"/>
  <c r="AE823" i="10"/>
  <c r="D824" i="10"/>
  <c r="E824" i="10"/>
  <c r="G824" i="10"/>
  <c r="H824" i="10"/>
  <c r="J824" i="10"/>
  <c r="K824" i="10"/>
  <c r="L824" i="10"/>
  <c r="M824" i="10"/>
  <c r="N824" i="10"/>
  <c r="O824" i="10"/>
  <c r="P824" i="10"/>
  <c r="Q824" i="10"/>
  <c r="R824" i="10"/>
  <c r="S824" i="10"/>
  <c r="T824" i="10"/>
  <c r="U824" i="10"/>
  <c r="V824" i="10"/>
  <c r="W824" i="10"/>
  <c r="X824" i="10"/>
  <c r="Y824" i="10"/>
  <c r="Z824" i="10"/>
  <c r="AA824" i="10"/>
  <c r="AB824" i="10"/>
  <c r="AC824" i="10"/>
  <c r="AD824" i="10"/>
  <c r="AE824" i="10"/>
  <c r="D825" i="10"/>
  <c r="E825" i="10"/>
  <c r="G825" i="10"/>
  <c r="H825" i="10"/>
  <c r="AJ825" i="10" s="1"/>
  <c r="J825" i="10"/>
  <c r="K825" i="10"/>
  <c r="L825" i="10"/>
  <c r="M825" i="10"/>
  <c r="N825" i="10"/>
  <c r="O825" i="10"/>
  <c r="P825" i="10"/>
  <c r="Q825" i="10"/>
  <c r="R825" i="10"/>
  <c r="S825" i="10"/>
  <c r="T825" i="10"/>
  <c r="U825" i="10"/>
  <c r="V825" i="10"/>
  <c r="W825" i="10"/>
  <c r="X825" i="10"/>
  <c r="Y825" i="10"/>
  <c r="Z825" i="10"/>
  <c r="AA825" i="10"/>
  <c r="AB825" i="10"/>
  <c r="AC825" i="10"/>
  <c r="AD825" i="10"/>
  <c r="AE825" i="10"/>
  <c r="D827" i="10"/>
  <c r="E827" i="10"/>
  <c r="F827" i="10"/>
  <c r="G827" i="10"/>
  <c r="H827" i="10"/>
  <c r="I827" i="10"/>
  <c r="J827" i="10"/>
  <c r="K827" i="10"/>
  <c r="L827" i="10"/>
  <c r="M827" i="10"/>
  <c r="N827" i="10"/>
  <c r="O827" i="10"/>
  <c r="P827" i="10"/>
  <c r="Q827" i="10"/>
  <c r="R827" i="10"/>
  <c r="S827" i="10"/>
  <c r="T827" i="10"/>
  <c r="U827" i="10"/>
  <c r="V827" i="10"/>
  <c r="W827" i="10"/>
  <c r="X827" i="10"/>
  <c r="Y827" i="10"/>
  <c r="Z827" i="10"/>
  <c r="AA827" i="10"/>
  <c r="AB827" i="10"/>
  <c r="AC827" i="10"/>
  <c r="AD827" i="10"/>
  <c r="AE827" i="10"/>
  <c r="D828" i="10"/>
  <c r="E828" i="10"/>
  <c r="F828" i="10"/>
  <c r="G828" i="10"/>
  <c r="H828" i="10"/>
  <c r="I828" i="10"/>
  <c r="J828" i="10"/>
  <c r="K828" i="10"/>
  <c r="L828" i="10"/>
  <c r="M828" i="10"/>
  <c r="N828" i="10"/>
  <c r="O828" i="10"/>
  <c r="P828" i="10"/>
  <c r="Q828" i="10"/>
  <c r="R828" i="10"/>
  <c r="S828" i="10"/>
  <c r="T828" i="10"/>
  <c r="U828" i="10"/>
  <c r="V828" i="10"/>
  <c r="W828" i="10"/>
  <c r="X828" i="10"/>
  <c r="Y828" i="10"/>
  <c r="Z828" i="10"/>
  <c r="AA828" i="10"/>
  <c r="AB828" i="10"/>
  <c r="AC828" i="10"/>
  <c r="AD828" i="10"/>
  <c r="AE828" i="10"/>
  <c r="D829" i="10"/>
  <c r="E829" i="10"/>
  <c r="F829" i="10"/>
  <c r="G829" i="10"/>
  <c r="H829" i="10"/>
  <c r="I829" i="10"/>
  <c r="J829" i="10"/>
  <c r="K829" i="10"/>
  <c r="L829" i="10"/>
  <c r="M829" i="10"/>
  <c r="N829" i="10"/>
  <c r="O829" i="10"/>
  <c r="P829" i="10"/>
  <c r="Q829" i="10"/>
  <c r="R829" i="10"/>
  <c r="S829" i="10"/>
  <c r="T829" i="10"/>
  <c r="U829" i="10"/>
  <c r="V829" i="10"/>
  <c r="W829" i="10"/>
  <c r="X829" i="10"/>
  <c r="Y829" i="10"/>
  <c r="Z829" i="10"/>
  <c r="AA829" i="10"/>
  <c r="AB829" i="10"/>
  <c r="AC829" i="10"/>
  <c r="AD829" i="10"/>
  <c r="AE829" i="10"/>
  <c r="D831" i="10"/>
  <c r="E831" i="10"/>
  <c r="F831" i="10"/>
  <c r="G831" i="10"/>
  <c r="H831" i="10"/>
  <c r="I831" i="10"/>
  <c r="J831" i="10"/>
  <c r="K831" i="10"/>
  <c r="L831" i="10"/>
  <c r="M831" i="10"/>
  <c r="N831" i="10"/>
  <c r="O831" i="10"/>
  <c r="P831" i="10"/>
  <c r="Q831" i="10"/>
  <c r="R831" i="10"/>
  <c r="S831" i="10"/>
  <c r="T831" i="10"/>
  <c r="U831" i="10"/>
  <c r="V831" i="10"/>
  <c r="W831" i="10"/>
  <c r="X831" i="10"/>
  <c r="Y831" i="10"/>
  <c r="Z831" i="10"/>
  <c r="AA831" i="10"/>
  <c r="AB831" i="10"/>
  <c r="AC831" i="10"/>
  <c r="AD831" i="10"/>
  <c r="AE831" i="10"/>
  <c r="D832" i="10"/>
  <c r="E832" i="10"/>
  <c r="F832" i="10"/>
  <c r="G832" i="10"/>
  <c r="H832" i="10"/>
  <c r="I832" i="10"/>
  <c r="J832" i="10"/>
  <c r="K832" i="10"/>
  <c r="L832" i="10"/>
  <c r="M832" i="10"/>
  <c r="N832" i="10"/>
  <c r="O832" i="10"/>
  <c r="P832" i="10"/>
  <c r="Q832" i="10"/>
  <c r="R832" i="10"/>
  <c r="S832" i="10"/>
  <c r="T832" i="10"/>
  <c r="U832" i="10"/>
  <c r="V832" i="10"/>
  <c r="W832" i="10"/>
  <c r="X832" i="10"/>
  <c r="Y832" i="10"/>
  <c r="Z832" i="10"/>
  <c r="AA832" i="10"/>
  <c r="AB832" i="10"/>
  <c r="AC832" i="10"/>
  <c r="AD832" i="10"/>
  <c r="AE832" i="10"/>
  <c r="D833" i="10"/>
  <c r="E833" i="10"/>
  <c r="F833" i="10"/>
  <c r="G833" i="10"/>
  <c r="H833" i="10"/>
  <c r="I833" i="10"/>
  <c r="J833" i="10"/>
  <c r="K833" i="10"/>
  <c r="L833" i="10"/>
  <c r="M833" i="10"/>
  <c r="N833" i="10"/>
  <c r="O833" i="10"/>
  <c r="P833" i="10"/>
  <c r="Q833" i="10"/>
  <c r="R833" i="10"/>
  <c r="S833" i="10"/>
  <c r="T833" i="10"/>
  <c r="U833" i="10"/>
  <c r="V833" i="10"/>
  <c r="W833" i="10"/>
  <c r="X833" i="10"/>
  <c r="Y833" i="10"/>
  <c r="Z833" i="10"/>
  <c r="AA833" i="10"/>
  <c r="AB833" i="10"/>
  <c r="AC833" i="10"/>
  <c r="AD833" i="10"/>
  <c r="AE833" i="10"/>
  <c r="D835" i="10"/>
  <c r="E835" i="10"/>
  <c r="F835" i="10"/>
  <c r="G835" i="10"/>
  <c r="H835" i="10"/>
  <c r="I835" i="10"/>
  <c r="J835" i="10"/>
  <c r="K835" i="10"/>
  <c r="L835" i="10"/>
  <c r="M835" i="10"/>
  <c r="N835" i="10"/>
  <c r="O835" i="10"/>
  <c r="P835" i="10"/>
  <c r="Q835" i="10"/>
  <c r="R835" i="10"/>
  <c r="S835" i="10"/>
  <c r="T835" i="10"/>
  <c r="U835" i="10"/>
  <c r="V835" i="10"/>
  <c r="W835" i="10"/>
  <c r="X835" i="10"/>
  <c r="Y835" i="10"/>
  <c r="Z835" i="10"/>
  <c r="AA835" i="10"/>
  <c r="AB835" i="10"/>
  <c r="AC835" i="10"/>
  <c r="AD835" i="10"/>
  <c r="AE835" i="10"/>
  <c r="D836" i="10"/>
  <c r="E836" i="10"/>
  <c r="F836" i="10"/>
  <c r="G836" i="10"/>
  <c r="H836" i="10"/>
  <c r="I836" i="10"/>
  <c r="J836" i="10"/>
  <c r="K836" i="10"/>
  <c r="L836" i="10"/>
  <c r="M836" i="10"/>
  <c r="N836" i="10"/>
  <c r="O836" i="10"/>
  <c r="P836" i="10"/>
  <c r="Q836" i="10"/>
  <c r="R836" i="10"/>
  <c r="S836" i="10"/>
  <c r="T836" i="10"/>
  <c r="U836" i="10"/>
  <c r="V836" i="10"/>
  <c r="W836" i="10"/>
  <c r="X836" i="10"/>
  <c r="Y836" i="10"/>
  <c r="Z836" i="10"/>
  <c r="AA836" i="10"/>
  <c r="AB836" i="10"/>
  <c r="AC836" i="10"/>
  <c r="AD836" i="10"/>
  <c r="AE836" i="10"/>
  <c r="D837" i="10"/>
  <c r="E837" i="10"/>
  <c r="F837" i="10"/>
  <c r="G837" i="10"/>
  <c r="H837" i="10"/>
  <c r="I837" i="10"/>
  <c r="J837" i="10"/>
  <c r="K837" i="10"/>
  <c r="L837" i="10"/>
  <c r="M837" i="10"/>
  <c r="N837" i="10"/>
  <c r="O837" i="10"/>
  <c r="P837" i="10"/>
  <c r="Q837" i="10"/>
  <c r="R837" i="10"/>
  <c r="S837" i="10"/>
  <c r="T837" i="10"/>
  <c r="U837" i="10"/>
  <c r="V837" i="10"/>
  <c r="W837" i="10"/>
  <c r="X837" i="10"/>
  <c r="Y837" i="10"/>
  <c r="Z837" i="10"/>
  <c r="AA837" i="10"/>
  <c r="AB837" i="10"/>
  <c r="AC837" i="10"/>
  <c r="AD837" i="10"/>
  <c r="AE837" i="10"/>
  <c r="L838" i="10"/>
  <c r="M838" i="10"/>
  <c r="N838" i="10"/>
  <c r="O838" i="10"/>
  <c r="P838" i="10"/>
  <c r="Q838" i="10"/>
  <c r="R838" i="10"/>
  <c r="S838" i="10"/>
  <c r="T838" i="10"/>
  <c r="U838" i="10"/>
  <c r="V838" i="10"/>
  <c r="W838" i="10"/>
  <c r="X838" i="10"/>
  <c r="Y838" i="10"/>
  <c r="Z838" i="10"/>
  <c r="AA838" i="10"/>
  <c r="AB838" i="10"/>
  <c r="AC838" i="10"/>
  <c r="AD838" i="10"/>
  <c r="AE838" i="10"/>
  <c r="D839" i="10"/>
  <c r="E839" i="10"/>
  <c r="G839" i="10"/>
  <c r="H839" i="10"/>
  <c r="J839" i="10"/>
  <c r="K839" i="10"/>
  <c r="L839" i="10"/>
  <c r="M839" i="10"/>
  <c r="N839" i="10"/>
  <c r="O839" i="10"/>
  <c r="P839" i="10"/>
  <c r="Q839" i="10"/>
  <c r="R839" i="10"/>
  <c r="S839" i="10"/>
  <c r="T839" i="10"/>
  <c r="U839" i="10"/>
  <c r="V839" i="10"/>
  <c r="W839" i="10"/>
  <c r="X839" i="10"/>
  <c r="Y839" i="10"/>
  <c r="Z839" i="10"/>
  <c r="AA839" i="10"/>
  <c r="AB839" i="10"/>
  <c r="AC839" i="10"/>
  <c r="AD839" i="10"/>
  <c r="AE839" i="10"/>
  <c r="D840" i="10"/>
  <c r="E840" i="10"/>
  <c r="G840" i="10"/>
  <c r="H840" i="10"/>
  <c r="J840" i="10"/>
  <c r="K840" i="10"/>
  <c r="L840" i="10"/>
  <c r="M840" i="10"/>
  <c r="N840" i="10"/>
  <c r="O840" i="10"/>
  <c r="P840" i="10"/>
  <c r="Q840" i="10"/>
  <c r="R840" i="10"/>
  <c r="S840" i="10"/>
  <c r="T840" i="10"/>
  <c r="U840" i="10"/>
  <c r="V840" i="10"/>
  <c r="W840" i="10"/>
  <c r="X840" i="10"/>
  <c r="Y840" i="10"/>
  <c r="Z840" i="10"/>
  <c r="AA840" i="10"/>
  <c r="AB840" i="10"/>
  <c r="AC840" i="10"/>
  <c r="AD840" i="10"/>
  <c r="AE840" i="10"/>
  <c r="L841" i="10"/>
  <c r="M841" i="10"/>
  <c r="N841" i="10"/>
  <c r="O841" i="10"/>
  <c r="P841" i="10"/>
  <c r="Q841" i="10"/>
  <c r="R841" i="10"/>
  <c r="S841" i="10"/>
  <c r="T841" i="10"/>
  <c r="U841" i="10"/>
  <c r="V841" i="10"/>
  <c r="W841" i="10"/>
  <c r="X841" i="10"/>
  <c r="Y841" i="10"/>
  <c r="Z841" i="10"/>
  <c r="AA841" i="10"/>
  <c r="AB841" i="10"/>
  <c r="AC841" i="10"/>
  <c r="AD841" i="10"/>
  <c r="AE841" i="10"/>
  <c r="D842" i="10"/>
  <c r="E842" i="10"/>
  <c r="G842" i="10"/>
  <c r="H842" i="10"/>
  <c r="J842" i="10"/>
  <c r="K842" i="10"/>
  <c r="L842" i="10"/>
  <c r="M842" i="10"/>
  <c r="N842" i="10"/>
  <c r="O842" i="10"/>
  <c r="P842" i="10"/>
  <c r="Q842" i="10"/>
  <c r="R842" i="10"/>
  <c r="S842" i="10"/>
  <c r="T842" i="10"/>
  <c r="U842" i="10"/>
  <c r="V842" i="10"/>
  <c r="W842" i="10"/>
  <c r="X842" i="10"/>
  <c r="Y842" i="10"/>
  <c r="Z842" i="10"/>
  <c r="AA842" i="10"/>
  <c r="AB842" i="10"/>
  <c r="AC842" i="10"/>
  <c r="AD842" i="10"/>
  <c r="AE842" i="10"/>
  <c r="D843" i="10"/>
  <c r="E843" i="10"/>
  <c r="G843" i="10"/>
  <c r="H843" i="10"/>
  <c r="J843" i="10"/>
  <c r="K843" i="10"/>
  <c r="L843" i="10"/>
  <c r="M843" i="10"/>
  <c r="N843" i="10"/>
  <c r="O843" i="10"/>
  <c r="P843" i="10"/>
  <c r="Q843" i="10"/>
  <c r="R843" i="10"/>
  <c r="S843" i="10"/>
  <c r="T843" i="10"/>
  <c r="U843" i="10"/>
  <c r="V843" i="10"/>
  <c r="W843" i="10"/>
  <c r="X843" i="10"/>
  <c r="Y843" i="10"/>
  <c r="Z843" i="10"/>
  <c r="AA843" i="10"/>
  <c r="AB843" i="10"/>
  <c r="AC843" i="10"/>
  <c r="AD843" i="10"/>
  <c r="AE843" i="10"/>
  <c r="D844" i="10"/>
  <c r="E844" i="10"/>
  <c r="G844" i="10"/>
  <c r="H844" i="10"/>
  <c r="J844" i="10"/>
  <c r="K844" i="10"/>
  <c r="L844" i="10"/>
  <c r="M844" i="10"/>
  <c r="N844" i="10"/>
  <c r="O844" i="10"/>
  <c r="P844" i="10"/>
  <c r="Q844" i="10"/>
  <c r="R844" i="10"/>
  <c r="S844" i="10"/>
  <c r="T844" i="10"/>
  <c r="U844" i="10"/>
  <c r="V844" i="10"/>
  <c r="W844" i="10"/>
  <c r="X844" i="10"/>
  <c r="Y844" i="10"/>
  <c r="Z844" i="10"/>
  <c r="AA844" i="10"/>
  <c r="AB844" i="10"/>
  <c r="AC844" i="10"/>
  <c r="AD844" i="10"/>
  <c r="AE844" i="10"/>
  <c r="D845" i="10"/>
  <c r="E845" i="10"/>
  <c r="G845" i="10"/>
  <c r="H845" i="10"/>
  <c r="J845" i="10"/>
  <c r="K845" i="10"/>
  <c r="L845" i="10"/>
  <c r="M845" i="10"/>
  <c r="N845" i="10"/>
  <c r="O845" i="10"/>
  <c r="P845" i="10"/>
  <c r="Q845" i="10"/>
  <c r="R845" i="10"/>
  <c r="S845" i="10"/>
  <c r="T845" i="10"/>
  <c r="U845" i="10"/>
  <c r="V845" i="10"/>
  <c r="W845" i="10"/>
  <c r="X845" i="10"/>
  <c r="Y845" i="10"/>
  <c r="Z845" i="10"/>
  <c r="AA845" i="10"/>
  <c r="AB845" i="10"/>
  <c r="AC845" i="10"/>
  <c r="AD845" i="10"/>
  <c r="AE845" i="10"/>
  <c r="D846" i="10"/>
  <c r="E846" i="10"/>
  <c r="G846" i="10"/>
  <c r="H846" i="10"/>
  <c r="J846" i="10"/>
  <c r="K846" i="10"/>
  <c r="L846" i="10"/>
  <c r="M846" i="10"/>
  <c r="N846" i="10"/>
  <c r="O846" i="10"/>
  <c r="P846" i="10"/>
  <c r="Q846" i="10"/>
  <c r="R846" i="10"/>
  <c r="S846" i="10"/>
  <c r="T846" i="10"/>
  <c r="U846" i="10"/>
  <c r="V846" i="10"/>
  <c r="W846" i="10"/>
  <c r="X846" i="10"/>
  <c r="Y846" i="10"/>
  <c r="Z846" i="10"/>
  <c r="AA846" i="10"/>
  <c r="AB846" i="10"/>
  <c r="AC846" i="10"/>
  <c r="AD846" i="10"/>
  <c r="AE846" i="10"/>
  <c r="L847" i="10"/>
  <c r="M847" i="10"/>
  <c r="N847" i="10"/>
  <c r="O847" i="10"/>
  <c r="P847" i="10"/>
  <c r="Q847" i="10"/>
  <c r="R847" i="10"/>
  <c r="S847" i="10"/>
  <c r="T847" i="10"/>
  <c r="U847" i="10"/>
  <c r="V847" i="10"/>
  <c r="W847" i="10"/>
  <c r="X847" i="10"/>
  <c r="Y847" i="10"/>
  <c r="Z847" i="10"/>
  <c r="AA847" i="10"/>
  <c r="AB847" i="10"/>
  <c r="AC847" i="10"/>
  <c r="AD847" i="10"/>
  <c r="AE847" i="10"/>
  <c r="D848" i="10"/>
  <c r="E848" i="10"/>
  <c r="G848" i="10"/>
  <c r="H848" i="10"/>
  <c r="J848" i="10"/>
  <c r="K848" i="10"/>
  <c r="L848" i="10"/>
  <c r="M848" i="10"/>
  <c r="N848" i="10"/>
  <c r="O848" i="10"/>
  <c r="P848" i="10"/>
  <c r="Q848" i="10"/>
  <c r="R848" i="10"/>
  <c r="S848" i="10"/>
  <c r="T848" i="10"/>
  <c r="U848" i="10"/>
  <c r="V848" i="10"/>
  <c r="W848" i="10"/>
  <c r="X848" i="10"/>
  <c r="Y848" i="10"/>
  <c r="Z848" i="10"/>
  <c r="AA848" i="10"/>
  <c r="AB848" i="10"/>
  <c r="AC848" i="10"/>
  <c r="AD848" i="10"/>
  <c r="AE848" i="10"/>
  <c r="D849" i="10"/>
  <c r="E849" i="10"/>
  <c r="G849" i="10"/>
  <c r="H849" i="10"/>
  <c r="J849" i="10"/>
  <c r="K849" i="10"/>
  <c r="L849" i="10"/>
  <c r="M849" i="10"/>
  <c r="N849" i="10"/>
  <c r="O849" i="10"/>
  <c r="P849" i="10"/>
  <c r="Q849" i="10"/>
  <c r="R849" i="10"/>
  <c r="S849" i="10"/>
  <c r="T849" i="10"/>
  <c r="U849" i="10"/>
  <c r="V849" i="10"/>
  <c r="W849" i="10"/>
  <c r="X849" i="10"/>
  <c r="Y849" i="10"/>
  <c r="Z849" i="10"/>
  <c r="AA849" i="10"/>
  <c r="AB849" i="10"/>
  <c r="AC849" i="10"/>
  <c r="AD849" i="10"/>
  <c r="AE849" i="10"/>
  <c r="D850" i="10"/>
  <c r="E850" i="10"/>
  <c r="G850" i="10"/>
  <c r="H850" i="10"/>
  <c r="J850" i="10"/>
  <c r="K850" i="10"/>
  <c r="L850" i="10"/>
  <c r="M850" i="10"/>
  <c r="N850" i="10"/>
  <c r="O850" i="10"/>
  <c r="P850" i="10"/>
  <c r="Q850" i="10"/>
  <c r="R850" i="10"/>
  <c r="S850" i="10"/>
  <c r="T850" i="10"/>
  <c r="U850" i="10"/>
  <c r="V850" i="10"/>
  <c r="W850" i="10"/>
  <c r="X850" i="10"/>
  <c r="Y850" i="10"/>
  <c r="Z850" i="10"/>
  <c r="AA850" i="10"/>
  <c r="AB850" i="10"/>
  <c r="AC850" i="10"/>
  <c r="AD850" i="10"/>
  <c r="AE850" i="10"/>
  <c r="L851" i="10"/>
  <c r="M851" i="10"/>
  <c r="N851" i="10"/>
  <c r="O851" i="10"/>
  <c r="P851" i="10"/>
  <c r="Q851" i="10"/>
  <c r="R851" i="10"/>
  <c r="S851" i="10"/>
  <c r="T851" i="10"/>
  <c r="U851" i="10"/>
  <c r="V851" i="10"/>
  <c r="W851" i="10"/>
  <c r="X851" i="10"/>
  <c r="Y851" i="10"/>
  <c r="Z851" i="10"/>
  <c r="AA851" i="10"/>
  <c r="AB851" i="10"/>
  <c r="AC851" i="10"/>
  <c r="AD851" i="10"/>
  <c r="AE851" i="10"/>
  <c r="D852" i="10"/>
  <c r="E852" i="10"/>
  <c r="F852" i="10"/>
  <c r="G852" i="10"/>
  <c r="H852" i="10"/>
  <c r="I852" i="10"/>
  <c r="J852" i="10"/>
  <c r="K852" i="10"/>
  <c r="L852" i="10"/>
  <c r="M852" i="10"/>
  <c r="N852" i="10"/>
  <c r="O852" i="10"/>
  <c r="P852" i="10"/>
  <c r="Q852" i="10"/>
  <c r="R852" i="10"/>
  <c r="S852" i="10"/>
  <c r="T852" i="10"/>
  <c r="U852" i="10"/>
  <c r="V852" i="10"/>
  <c r="W852" i="10"/>
  <c r="X852" i="10"/>
  <c r="Y852" i="10"/>
  <c r="Z852" i="10"/>
  <c r="AA852" i="10"/>
  <c r="AB852" i="10"/>
  <c r="AC852" i="10"/>
  <c r="AD852" i="10"/>
  <c r="AE852" i="10"/>
  <c r="D853" i="10"/>
  <c r="E853" i="10"/>
  <c r="F853" i="10"/>
  <c r="G853" i="10"/>
  <c r="H853" i="10"/>
  <c r="I853" i="10"/>
  <c r="J853" i="10"/>
  <c r="K853" i="10"/>
  <c r="L853" i="10"/>
  <c r="M853" i="10"/>
  <c r="N853" i="10"/>
  <c r="O853" i="10"/>
  <c r="P853" i="10"/>
  <c r="Q853" i="10"/>
  <c r="R853" i="10"/>
  <c r="S853" i="10"/>
  <c r="T853" i="10"/>
  <c r="U853" i="10"/>
  <c r="V853" i="10"/>
  <c r="W853" i="10"/>
  <c r="X853" i="10"/>
  <c r="Y853" i="10"/>
  <c r="Z853" i="10"/>
  <c r="AA853" i="10"/>
  <c r="AB853" i="10"/>
  <c r="AC853" i="10"/>
  <c r="AD853" i="10"/>
  <c r="AE853" i="10"/>
  <c r="L854" i="10"/>
  <c r="M854" i="10"/>
  <c r="N854" i="10"/>
  <c r="O854" i="10"/>
  <c r="P854" i="10"/>
  <c r="Q854" i="10"/>
  <c r="R854" i="10"/>
  <c r="S854" i="10"/>
  <c r="T854" i="10"/>
  <c r="U854" i="10"/>
  <c r="V854" i="10"/>
  <c r="W854" i="10"/>
  <c r="X854" i="10"/>
  <c r="Y854" i="10"/>
  <c r="Z854" i="10"/>
  <c r="AA854" i="10"/>
  <c r="AB854" i="10"/>
  <c r="AC854" i="10"/>
  <c r="AD854" i="10"/>
  <c r="AE854" i="10"/>
  <c r="D855" i="10"/>
  <c r="E855" i="10"/>
  <c r="G855" i="10"/>
  <c r="H855" i="10"/>
  <c r="J855" i="10"/>
  <c r="K855" i="10"/>
  <c r="L855" i="10"/>
  <c r="M855" i="10"/>
  <c r="N855" i="10"/>
  <c r="O855" i="10"/>
  <c r="P855" i="10"/>
  <c r="Q855" i="10"/>
  <c r="R855" i="10"/>
  <c r="S855" i="10"/>
  <c r="T855" i="10"/>
  <c r="U855" i="10"/>
  <c r="V855" i="10"/>
  <c r="W855" i="10"/>
  <c r="X855" i="10"/>
  <c r="Y855" i="10"/>
  <c r="Z855" i="10"/>
  <c r="AA855" i="10"/>
  <c r="AB855" i="10"/>
  <c r="AC855" i="10"/>
  <c r="AD855" i="10"/>
  <c r="AE855" i="10"/>
  <c r="D856" i="10"/>
  <c r="E856" i="10"/>
  <c r="G856" i="10"/>
  <c r="H856" i="10"/>
  <c r="J856" i="10"/>
  <c r="K856" i="10"/>
  <c r="L856" i="10"/>
  <c r="M856" i="10"/>
  <c r="N856" i="10"/>
  <c r="O856" i="10"/>
  <c r="P856" i="10"/>
  <c r="Q856" i="10"/>
  <c r="R856" i="10"/>
  <c r="S856" i="10"/>
  <c r="T856" i="10"/>
  <c r="U856" i="10"/>
  <c r="V856" i="10"/>
  <c r="W856" i="10"/>
  <c r="X856" i="10"/>
  <c r="Y856" i="10"/>
  <c r="Z856" i="10"/>
  <c r="AA856" i="10"/>
  <c r="AB856" i="10"/>
  <c r="AC856" i="10"/>
  <c r="AD856" i="10"/>
  <c r="AE856" i="10"/>
  <c r="D857" i="10"/>
  <c r="E857" i="10"/>
  <c r="G857" i="10"/>
  <c r="H857" i="10"/>
  <c r="J857" i="10"/>
  <c r="K857" i="10"/>
  <c r="L857" i="10"/>
  <c r="M857" i="10"/>
  <c r="N857" i="10"/>
  <c r="O857" i="10"/>
  <c r="P857" i="10"/>
  <c r="Q857" i="10"/>
  <c r="R857" i="10"/>
  <c r="S857" i="10"/>
  <c r="T857" i="10"/>
  <c r="U857" i="10"/>
  <c r="V857" i="10"/>
  <c r="W857" i="10"/>
  <c r="X857" i="10"/>
  <c r="Y857" i="10"/>
  <c r="Z857" i="10"/>
  <c r="AA857" i="10"/>
  <c r="AB857" i="10"/>
  <c r="AC857" i="10"/>
  <c r="AD857" i="10"/>
  <c r="AE857" i="10"/>
  <c r="D859" i="10"/>
  <c r="E859" i="10"/>
  <c r="F859" i="10"/>
  <c r="G859" i="10"/>
  <c r="H859" i="10"/>
  <c r="I859" i="10"/>
  <c r="J859" i="10"/>
  <c r="K859" i="10"/>
  <c r="L859" i="10"/>
  <c r="M859" i="10"/>
  <c r="N859" i="10"/>
  <c r="O859" i="10"/>
  <c r="P859" i="10"/>
  <c r="Q859" i="10"/>
  <c r="R859" i="10"/>
  <c r="S859" i="10"/>
  <c r="T859" i="10"/>
  <c r="U859" i="10"/>
  <c r="V859" i="10"/>
  <c r="W859" i="10"/>
  <c r="X859" i="10"/>
  <c r="Y859" i="10"/>
  <c r="Z859" i="10"/>
  <c r="AA859" i="10"/>
  <c r="AB859" i="10"/>
  <c r="AC859" i="10"/>
  <c r="AD859" i="10"/>
  <c r="AE859" i="10"/>
  <c r="D860" i="10"/>
  <c r="E860" i="10"/>
  <c r="F860" i="10"/>
  <c r="G860" i="10"/>
  <c r="H860" i="10"/>
  <c r="I860" i="10"/>
  <c r="J860" i="10"/>
  <c r="K860" i="10"/>
  <c r="L860" i="10"/>
  <c r="M860" i="10"/>
  <c r="N860" i="10"/>
  <c r="O860" i="10"/>
  <c r="P860" i="10"/>
  <c r="Q860" i="10"/>
  <c r="R860" i="10"/>
  <c r="S860" i="10"/>
  <c r="T860" i="10"/>
  <c r="U860" i="10"/>
  <c r="V860" i="10"/>
  <c r="W860" i="10"/>
  <c r="X860" i="10"/>
  <c r="Y860" i="10"/>
  <c r="Z860" i="10"/>
  <c r="AA860" i="10"/>
  <c r="AB860" i="10"/>
  <c r="AC860" i="10"/>
  <c r="AD860" i="10"/>
  <c r="AE860" i="10"/>
  <c r="L861" i="10"/>
  <c r="M861" i="10"/>
  <c r="N861" i="10"/>
  <c r="O861" i="10"/>
  <c r="P861" i="10"/>
  <c r="Q861" i="10"/>
  <c r="R861" i="10"/>
  <c r="S861" i="10"/>
  <c r="T861" i="10"/>
  <c r="U861" i="10"/>
  <c r="V861" i="10"/>
  <c r="W861" i="10"/>
  <c r="X861" i="10"/>
  <c r="Y861" i="10"/>
  <c r="Z861" i="10"/>
  <c r="AA861" i="10"/>
  <c r="AB861" i="10"/>
  <c r="AC861" i="10"/>
  <c r="AD861" i="10"/>
  <c r="AE861" i="10"/>
  <c r="D862" i="10"/>
  <c r="E862" i="10"/>
  <c r="G862" i="10"/>
  <c r="H862" i="10"/>
  <c r="J862" i="10"/>
  <c r="K862" i="10"/>
  <c r="L862" i="10"/>
  <c r="M862" i="10"/>
  <c r="N862" i="10"/>
  <c r="O862" i="10"/>
  <c r="P862" i="10"/>
  <c r="Q862" i="10"/>
  <c r="R862" i="10"/>
  <c r="S862" i="10"/>
  <c r="T862" i="10"/>
  <c r="U862" i="10"/>
  <c r="V862" i="10"/>
  <c r="W862" i="10"/>
  <c r="X862" i="10"/>
  <c r="Y862" i="10"/>
  <c r="Z862" i="10"/>
  <c r="AA862" i="10"/>
  <c r="AB862" i="10"/>
  <c r="AC862" i="10"/>
  <c r="AD862" i="10"/>
  <c r="AE862" i="10"/>
  <c r="D863" i="10"/>
  <c r="E863" i="10"/>
  <c r="G863" i="10"/>
  <c r="H863" i="10"/>
  <c r="J863" i="10"/>
  <c r="K863" i="10"/>
  <c r="L863" i="10"/>
  <c r="M863" i="10"/>
  <c r="N863" i="10"/>
  <c r="O863" i="10"/>
  <c r="P863" i="10"/>
  <c r="Q863" i="10"/>
  <c r="R863" i="10"/>
  <c r="S863" i="10"/>
  <c r="T863" i="10"/>
  <c r="U863" i="10"/>
  <c r="V863" i="10"/>
  <c r="W863" i="10"/>
  <c r="X863" i="10"/>
  <c r="Y863" i="10"/>
  <c r="Z863" i="10"/>
  <c r="AA863" i="10"/>
  <c r="AB863" i="10"/>
  <c r="AC863" i="10"/>
  <c r="AD863" i="10"/>
  <c r="AE863" i="10"/>
  <c r="D864" i="10"/>
  <c r="E864" i="10"/>
  <c r="G864" i="10"/>
  <c r="H864" i="10"/>
  <c r="J864" i="10"/>
  <c r="K864" i="10"/>
  <c r="L864" i="10"/>
  <c r="M864" i="10"/>
  <c r="N864" i="10"/>
  <c r="O864" i="10"/>
  <c r="P864" i="10"/>
  <c r="Q864" i="10"/>
  <c r="R864" i="10"/>
  <c r="S864" i="10"/>
  <c r="T864" i="10"/>
  <c r="U864" i="10"/>
  <c r="V864" i="10"/>
  <c r="W864" i="10"/>
  <c r="X864" i="10"/>
  <c r="Y864" i="10"/>
  <c r="Z864" i="10"/>
  <c r="AA864" i="10"/>
  <c r="AB864" i="10"/>
  <c r="AC864" i="10"/>
  <c r="AD864" i="10"/>
  <c r="AE864" i="10"/>
  <c r="D865" i="10"/>
  <c r="E865" i="10"/>
  <c r="G865" i="10"/>
  <c r="H865" i="10"/>
  <c r="J865" i="10"/>
  <c r="K865" i="10"/>
  <c r="L865" i="10"/>
  <c r="M865" i="10"/>
  <c r="N865" i="10"/>
  <c r="O865" i="10"/>
  <c r="P865" i="10"/>
  <c r="Q865" i="10"/>
  <c r="R865" i="10"/>
  <c r="S865" i="10"/>
  <c r="T865" i="10"/>
  <c r="U865" i="10"/>
  <c r="V865" i="10"/>
  <c r="W865" i="10"/>
  <c r="X865" i="10"/>
  <c r="Y865" i="10"/>
  <c r="Z865" i="10"/>
  <c r="AA865" i="10"/>
  <c r="AB865" i="10"/>
  <c r="AC865" i="10"/>
  <c r="AD865" i="10"/>
  <c r="AE865" i="10"/>
  <c r="D866" i="10"/>
  <c r="E866" i="10"/>
  <c r="G866" i="10"/>
  <c r="H866" i="10"/>
  <c r="J866" i="10"/>
  <c r="K866" i="10"/>
  <c r="L866" i="10"/>
  <c r="M866" i="10"/>
  <c r="N866" i="10"/>
  <c r="O866" i="10"/>
  <c r="P866" i="10"/>
  <c r="Q866" i="10"/>
  <c r="R866" i="10"/>
  <c r="S866" i="10"/>
  <c r="T866" i="10"/>
  <c r="U866" i="10"/>
  <c r="V866" i="10"/>
  <c r="W866" i="10"/>
  <c r="X866" i="10"/>
  <c r="Y866" i="10"/>
  <c r="Z866" i="10"/>
  <c r="AA866" i="10"/>
  <c r="AB866" i="10"/>
  <c r="AC866" i="10"/>
  <c r="AD866" i="10"/>
  <c r="AE866" i="10"/>
  <c r="D867" i="10"/>
  <c r="E867" i="10"/>
  <c r="G867" i="10"/>
  <c r="H867" i="10"/>
  <c r="J867" i="10"/>
  <c r="K867" i="10"/>
  <c r="L867" i="10"/>
  <c r="M867" i="10"/>
  <c r="N867" i="10"/>
  <c r="O867" i="10"/>
  <c r="P867" i="10"/>
  <c r="Q867" i="10"/>
  <c r="R867" i="10"/>
  <c r="S867" i="10"/>
  <c r="T867" i="10"/>
  <c r="U867" i="10"/>
  <c r="V867" i="10"/>
  <c r="W867" i="10"/>
  <c r="X867" i="10"/>
  <c r="Y867" i="10"/>
  <c r="Z867" i="10"/>
  <c r="AA867" i="10"/>
  <c r="AB867" i="10"/>
  <c r="AC867" i="10"/>
  <c r="AD867" i="10"/>
  <c r="AE867" i="10"/>
  <c r="D868" i="10"/>
  <c r="E868" i="10"/>
  <c r="G868" i="10"/>
  <c r="H868" i="10"/>
  <c r="J868" i="10"/>
  <c r="K868" i="10"/>
  <c r="L868" i="10"/>
  <c r="M868" i="10"/>
  <c r="N868" i="10"/>
  <c r="O868" i="10"/>
  <c r="P868" i="10"/>
  <c r="Q868" i="10"/>
  <c r="R868" i="10"/>
  <c r="S868" i="10"/>
  <c r="T868" i="10"/>
  <c r="U868" i="10"/>
  <c r="V868" i="10"/>
  <c r="W868" i="10"/>
  <c r="X868" i="10"/>
  <c r="Y868" i="10"/>
  <c r="Z868" i="10"/>
  <c r="AA868" i="10"/>
  <c r="AB868" i="10"/>
  <c r="AC868" i="10"/>
  <c r="AD868" i="10"/>
  <c r="AE868" i="10"/>
  <c r="D870" i="10"/>
  <c r="E870" i="10"/>
  <c r="F870" i="10"/>
  <c r="G870" i="10"/>
  <c r="H870" i="10"/>
  <c r="I870" i="10"/>
  <c r="J870" i="10"/>
  <c r="K870" i="10"/>
  <c r="L870" i="10"/>
  <c r="M870" i="10"/>
  <c r="N870" i="10"/>
  <c r="O870" i="10"/>
  <c r="P870" i="10"/>
  <c r="Q870" i="10"/>
  <c r="R870" i="10"/>
  <c r="S870" i="10"/>
  <c r="T870" i="10"/>
  <c r="U870" i="10"/>
  <c r="V870" i="10"/>
  <c r="W870" i="10"/>
  <c r="X870" i="10"/>
  <c r="Y870" i="10"/>
  <c r="Z870" i="10"/>
  <c r="AA870" i="10"/>
  <c r="AB870" i="10"/>
  <c r="AC870" i="10"/>
  <c r="AD870" i="10"/>
  <c r="AE870" i="10"/>
  <c r="D871" i="10"/>
  <c r="E871" i="10"/>
  <c r="F871" i="10"/>
  <c r="G871" i="10"/>
  <c r="H871" i="10"/>
  <c r="I871" i="10"/>
  <c r="J871" i="10"/>
  <c r="K871" i="10"/>
  <c r="L871" i="10"/>
  <c r="M871" i="10"/>
  <c r="N871" i="10"/>
  <c r="O871" i="10"/>
  <c r="P871" i="10"/>
  <c r="Q871" i="10"/>
  <c r="R871" i="10"/>
  <c r="S871" i="10"/>
  <c r="T871" i="10"/>
  <c r="U871" i="10"/>
  <c r="V871" i="10"/>
  <c r="W871" i="10"/>
  <c r="X871" i="10"/>
  <c r="Y871" i="10"/>
  <c r="Z871" i="10"/>
  <c r="AA871" i="10"/>
  <c r="AB871" i="10"/>
  <c r="AC871" i="10"/>
  <c r="AD871" i="10"/>
  <c r="AE871" i="10"/>
  <c r="D872" i="10"/>
  <c r="E872" i="10"/>
  <c r="F872" i="10"/>
  <c r="G872" i="10"/>
  <c r="H872" i="10"/>
  <c r="I872" i="10"/>
  <c r="J872" i="10"/>
  <c r="K872" i="10"/>
  <c r="L872" i="10"/>
  <c r="M872" i="10"/>
  <c r="N872" i="10"/>
  <c r="O872" i="10"/>
  <c r="P872" i="10"/>
  <c r="Q872" i="10"/>
  <c r="R872" i="10"/>
  <c r="S872" i="10"/>
  <c r="T872" i="10"/>
  <c r="U872" i="10"/>
  <c r="V872" i="10"/>
  <c r="W872" i="10"/>
  <c r="X872" i="10"/>
  <c r="Y872" i="10"/>
  <c r="Z872" i="10"/>
  <c r="AA872" i="10"/>
  <c r="AB872" i="10"/>
  <c r="AC872" i="10"/>
  <c r="AD872" i="10"/>
  <c r="AE872" i="10"/>
  <c r="D873" i="10"/>
  <c r="E873" i="10"/>
  <c r="F873" i="10"/>
  <c r="G873" i="10"/>
  <c r="H873" i="10"/>
  <c r="I873" i="10"/>
  <c r="J873" i="10"/>
  <c r="K873" i="10"/>
  <c r="L873" i="10"/>
  <c r="M873" i="10"/>
  <c r="N873" i="10"/>
  <c r="O873" i="10"/>
  <c r="P873" i="10"/>
  <c r="Q873" i="10"/>
  <c r="R873" i="10"/>
  <c r="S873" i="10"/>
  <c r="T873" i="10"/>
  <c r="U873" i="10"/>
  <c r="V873" i="10"/>
  <c r="W873" i="10"/>
  <c r="X873" i="10"/>
  <c r="Y873" i="10"/>
  <c r="Z873" i="10"/>
  <c r="AA873" i="10"/>
  <c r="AB873" i="10"/>
  <c r="AC873" i="10"/>
  <c r="AD873" i="10"/>
  <c r="AE873" i="10"/>
  <c r="D874" i="10"/>
  <c r="E874" i="10"/>
  <c r="F874" i="10"/>
  <c r="G874" i="10"/>
  <c r="H874" i="10"/>
  <c r="I874" i="10"/>
  <c r="J874" i="10"/>
  <c r="K874" i="10"/>
  <c r="L874" i="10"/>
  <c r="M874" i="10"/>
  <c r="N874" i="10"/>
  <c r="O874" i="10"/>
  <c r="P874" i="10"/>
  <c r="Q874" i="10"/>
  <c r="R874" i="10"/>
  <c r="S874" i="10"/>
  <c r="T874" i="10"/>
  <c r="U874" i="10"/>
  <c r="V874" i="10"/>
  <c r="W874" i="10"/>
  <c r="X874" i="10"/>
  <c r="Y874" i="10"/>
  <c r="Z874" i="10"/>
  <c r="AA874" i="10"/>
  <c r="AB874" i="10"/>
  <c r="AC874" i="10"/>
  <c r="AD874" i="10"/>
  <c r="AE874" i="10"/>
  <c r="D875" i="10"/>
  <c r="E875" i="10"/>
  <c r="F875" i="10"/>
  <c r="G875" i="10"/>
  <c r="H875" i="10"/>
  <c r="I875" i="10"/>
  <c r="J875" i="10"/>
  <c r="K875" i="10"/>
  <c r="L875" i="10"/>
  <c r="M875" i="10"/>
  <c r="N875" i="10"/>
  <c r="O875" i="10"/>
  <c r="P875" i="10"/>
  <c r="Q875" i="10"/>
  <c r="R875" i="10"/>
  <c r="S875" i="10"/>
  <c r="T875" i="10"/>
  <c r="U875" i="10"/>
  <c r="V875" i="10"/>
  <c r="W875" i="10"/>
  <c r="X875" i="10"/>
  <c r="Y875" i="10"/>
  <c r="Z875" i="10"/>
  <c r="AA875" i="10"/>
  <c r="AB875" i="10"/>
  <c r="AC875" i="10"/>
  <c r="AD875" i="10"/>
  <c r="AE875" i="10"/>
  <c r="D876" i="10"/>
  <c r="E876" i="10"/>
  <c r="F876" i="10"/>
  <c r="G876" i="10"/>
  <c r="H876" i="10"/>
  <c r="I876" i="10"/>
  <c r="J876" i="10"/>
  <c r="K876" i="10"/>
  <c r="L876" i="10"/>
  <c r="M876" i="10"/>
  <c r="N876" i="10"/>
  <c r="O876" i="10"/>
  <c r="P876" i="10"/>
  <c r="Q876" i="10"/>
  <c r="R876" i="10"/>
  <c r="S876" i="10"/>
  <c r="T876" i="10"/>
  <c r="U876" i="10"/>
  <c r="V876" i="10"/>
  <c r="W876" i="10"/>
  <c r="X876" i="10"/>
  <c r="Y876" i="10"/>
  <c r="Z876" i="10"/>
  <c r="AA876" i="10"/>
  <c r="AB876" i="10"/>
  <c r="AC876" i="10"/>
  <c r="AD876" i="10"/>
  <c r="AE876" i="10"/>
  <c r="D877" i="10"/>
  <c r="E877" i="10"/>
  <c r="F877" i="10"/>
  <c r="G877" i="10"/>
  <c r="H877" i="10"/>
  <c r="I877" i="10"/>
  <c r="J877" i="10"/>
  <c r="K877" i="10"/>
  <c r="L877" i="10"/>
  <c r="M877" i="10"/>
  <c r="N877" i="10"/>
  <c r="O877" i="10"/>
  <c r="P877" i="10"/>
  <c r="Q877" i="10"/>
  <c r="R877" i="10"/>
  <c r="S877" i="10"/>
  <c r="T877" i="10"/>
  <c r="U877" i="10"/>
  <c r="V877" i="10"/>
  <c r="W877" i="10"/>
  <c r="X877" i="10"/>
  <c r="Y877" i="10"/>
  <c r="Z877" i="10"/>
  <c r="AA877" i="10"/>
  <c r="AB877" i="10"/>
  <c r="AC877" i="10"/>
  <c r="AD877" i="10"/>
  <c r="AE877" i="10"/>
  <c r="D878" i="10"/>
  <c r="E878" i="10"/>
  <c r="F878" i="10"/>
  <c r="G878" i="10"/>
  <c r="H878" i="10"/>
  <c r="I878" i="10"/>
  <c r="J878" i="10"/>
  <c r="K878" i="10"/>
  <c r="L878" i="10"/>
  <c r="M878" i="10"/>
  <c r="N878" i="10"/>
  <c r="O878" i="10"/>
  <c r="P878" i="10"/>
  <c r="Q878" i="10"/>
  <c r="R878" i="10"/>
  <c r="S878" i="10"/>
  <c r="T878" i="10"/>
  <c r="U878" i="10"/>
  <c r="V878" i="10"/>
  <c r="W878" i="10"/>
  <c r="X878" i="10"/>
  <c r="Y878" i="10"/>
  <c r="Z878" i="10"/>
  <c r="AA878" i="10"/>
  <c r="AB878" i="10"/>
  <c r="AC878" i="10"/>
  <c r="AD878" i="10"/>
  <c r="AE878" i="10"/>
  <c r="D879" i="10"/>
  <c r="E879" i="10"/>
  <c r="F879" i="10"/>
  <c r="G879" i="10"/>
  <c r="H879" i="10"/>
  <c r="I879" i="10"/>
  <c r="J879" i="10"/>
  <c r="K879" i="10"/>
  <c r="L879" i="10"/>
  <c r="M879" i="10"/>
  <c r="N879" i="10"/>
  <c r="O879" i="10"/>
  <c r="P879" i="10"/>
  <c r="Q879" i="10"/>
  <c r="R879" i="10"/>
  <c r="S879" i="10"/>
  <c r="T879" i="10"/>
  <c r="U879" i="10"/>
  <c r="V879" i="10"/>
  <c r="W879" i="10"/>
  <c r="X879" i="10"/>
  <c r="Y879" i="10"/>
  <c r="Z879" i="10"/>
  <c r="AA879" i="10"/>
  <c r="AB879" i="10"/>
  <c r="AC879" i="10"/>
  <c r="AD879" i="10"/>
  <c r="AE879" i="10"/>
  <c r="L880" i="10"/>
  <c r="M880" i="10"/>
  <c r="N880" i="10"/>
  <c r="O880" i="10"/>
  <c r="P880" i="10"/>
  <c r="Q880" i="10"/>
  <c r="R880" i="10"/>
  <c r="S880" i="10"/>
  <c r="T880" i="10"/>
  <c r="U880" i="10"/>
  <c r="V880" i="10"/>
  <c r="W880" i="10"/>
  <c r="X880" i="10"/>
  <c r="Y880" i="10"/>
  <c r="Z880" i="10"/>
  <c r="AA880" i="10"/>
  <c r="AB880" i="10"/>
  <c r="AC880" i="10"/>
  <c r="AD880" i="10"/>
  <c r="AE880" i="10"/>
  <c r="L881" i="10"/>
  <c r="M881" i="10"/>
  <c r="N881" i="10"/>
  <c r="O881" i="10"/>
  <c r="P881" i="10"/>
  <c r="Q881" i="10"/>
  <c r="R881" i="10"/>
  <c r="S881" i="10"/>
  <c r="T881" i="10"/>
  <c r="U881" i="10"/>
  <c r="V881" i="10"/>
  <c r="W881" i="10"/>
  <c r="X881" i="10"/>
  <c r="Y881" i="10"/>
  <c r="Z881" i="10"/>
  <c r="AA881" i="10"/>
  <c r="AB881" i="10"/>
  <c r="AC881" i="10"/>
  <c r="AD881" i="10"/>
  <c r="AE881" i="10"/>
  <c r="D882" i="10"/>
  <c r="E882" i="10"/>
  <c r="G882" i="10"/>
  <c r="AJ882" i="10" s="1"/>
  <c r="H882" i="10"/>
  <c r="J882" i="10"/>
  <c r="K882" i="10"/>
  <c r="L882" i="10"/>
  <c r="M882" i="10"/>
  <c r="N882" i="10"/>
  <c r="O882" i="10"/>
  <c r="P882" i="10"/>
  <c r="Q882" i="10"/>
  <c r="R882" i="10"/>
  <c r="S882" i="10"/>
  <c r="T882" i="10"/>
  <c r="U882" i="10"/>
  <c r="V882" i="10"/>
  <c r="W882" i="10"/>
  <c r="X882" i="10"/>
  <c r="Y882" i="10"/>
  <c r="Z882" i="10"/>
  <c r="AA882" i="10"/>
  <c r="AB882" i="10"/>
  <c r="AC882" i="10"/>
  <c r="AD882" i="10"/>
  <c r="AE882" i="10"/>
  <c r="D883" i="10"/>
  <c r="E883" i="10"/>
  <c r="G883" i="10"/>
  <c r="H883" i="10"/>
  <c r="J883" i="10"/>
  <c r="K883" i="10"/>
  <c r="L883" i="10"/>
  <c r="M883" i="10"/>
  <c r="N883" i="10"/>
  <c r="O883" i="10"/>
  <c r="P883" i="10"/>
  <c r="Q883" i="10"/>
  <c r="R883" i="10"/>
  <c r="S883" i="10"/>
  <c r="T883" i="10"/>
  <c r="U883" i="10"/>
  <c r="V883" i="10"/>
  <c r="W883" i="10"/>
  <c r="X883" i="10"/>
  <c r="Y883" i="10"/>
  <c r="Z883" i="10"/>
  <c r="AA883" i="10"/>
  <c r="AB883" i="10"/>
  <c r="AC883" i="10"/>
  <c r="AD883" i="10"/>
  <c r="AE883" i="10"/>
  <c r="D884" i="10"/>
  <c r="E884" i="10"/>
  <c r="G884" i="10"/>
  <c r="AJ884" i="10" s="1"/>
  <c r="H884" i="10"/>
  <c r="J884" i="10"/>
  <c r="K884" i="10"/>
  <c r="L884" i="10"/>
  <c r="M884" i="10"/>
  <c r="N884" i="10"/>
  <c r="O884" i="10"/>
  <c r="P884" i="10"/>
  <c r="Q884" i="10"/>
  <c r="R884" i="10"/>
  <c r="S884" i="10"/>
  <c r="T884" i="10"/>
  <c r="U884" i="10"/>
  <c r="V884" i="10"/>
  <c r="W884" i="10"/>
  <c r="X884" i="10"/>
  <c r="Y884" i="10"/>
  <c r="Z884" i="10"/>
  <c r="AA884" i="10"/>
  <c r="AB884" i="10"/>
  <c r="AC884" i="10"/>
  <c r="AD884" i="10"/>
  <c r="AE884" i="10"/>
  <c r="D885" i="10"/>
  <c r="E885" i="10"/>
  <c r="G885" i="10"/>
  <c r="H885" i="10"/>
  <c r="J885" i="10"/>
  <c r="K885" i="10"/>
  <c r="L885" i="10"/>
  <c r="M885" i="10"/>
  <c r="N885" i="10"/>
  <c r="O885" i="10"/>
  <c r="P885" i="10"/>
  <c r="Q885" i="10"/>
  <c r="R885" i="10"/>
  <c r="S885" i="10"/>
  <c r="T885" i="10"/>
  <c r="U885" i="10"/>
  <c r="V885" i="10"/>
  <c r="W885" i="10"/>
  <c r="X885" i="10"/>
  <c r="Y885" i="10"/>
  <c r="Z885" i="10"/>
  <c r="AA885" i="10"/>
  <c r="AB885" i="10"/>
  <c r="AC885" i="10"/>
  <c r="AD885" i="10"/>
  <c r="AE885" i="10"/>
  <c r="D886" i="10"/>
  <c r="E886" i="10"/>
  <c r="G886" i="10"/>
  <c r="H886" i="10"/>
  <c r="J886" i="10"/>
  <c r="K886" i="10"/>
  <c r="L886" i="10"/>
  <c r="M886" i="10"/>
  <c r="N886" i="10"/>
  <c r="O886" i="10"/>
  <c r="P886" i="10"/>
  <c r="Q886" i="10"/>
  <c r="R886" i="10"/>
  <c r="S886" i="10"/>
  <c r="T886" i="10"/>
  <c r="U886" i="10"/>
  <c r="V886" i="10"/>
  <c r="W886" i="10"/>
  <c r="X886" i="10"/>
  <c r="Y886" i="10"/>
  <c r="Z886" i="10"/>
  <c r="AA886" i="10"/>
  <c r="AB886" i="10"/>
  <c r="AC886" i="10"/>
  <c r="AD886" i="10"/>
  <c r="AE886" i="10"/>
  <c r="D887" i="10"/>
  <c r="E887" i="10"/>
  <c r="G887" i="10"/>
  <c r="H887" i="10"/>
  <c r="AJ887" i="10" s="1"/>
  <c r="J887" i="10"/>
  <c r="K887" i="10"/>
  <c r="L887" i="10"/>
  <c r="M887" i="10"/>
  <c r="N887" i="10"/>
  <c r="O887" i="10"/>
  <c r="P887" i="10"/>
  <c r="Q887" i="10"/>
  <c r="R887" i="10"/>
  <c r="S887" i="10"/>
  <c r="T887" i="10"/>
  <c r="U887" i="10"/>
  <c r="V887" i="10"/>
  <c r="W887" i="10"/>
  <c r="X887" i="10"/>
  <c r="Y887" i="10"/>
  <c r="Z887" i="10"/>
  <c r="AA887" i="10"/>
  <c r="AB887" i="10"/>
  <c r="AC887" i="10"/>
  <c r="AD887" i="10"/>
  <c r="AE887" i="10"/>
  <c r="D888" i="10"/>
  <c r="E888" i="10"/>
  <c r="G888" i="10"/>
  <c r="H888" i="10"/>
  <c r="J888" i="10"/>
  <c r="K888" i="10"/>
  <c r="L888" i="10"/>
  <c r="M888" i="10"/>
  <c r="N888" i="10"/>
  <c r="O888" i="10"/>
  <c r="P888" i="10"/>
  <c r="Q888" i="10"/>
  <c r="R888" i="10"/>
  <c r="S888" i="10"/>
  <c r="T888" i="10"/>
  <c r="U888" i="10"/>
  <c r="V888" i="10"/>
  <c r="W888" i="10"/>
  <c r="X888" i="10"/>
  <c r="Y888" i="10"/>
  <c r="Z888" i="10"/>
  <c r="AA888" i="10"/>
  <c r="AB888" i="10"/>
  <c r="AC888" i="10"/>
  <c r="AD888" i="10"/>
  <c r="AE888" i="10"/>
  <c r="D889" i="10"/>
  <c r="E889" i="10"/>
  <c r="G889" i="10"/>
  <c r="H889" i="10"/>
  <c r="AJ889" i="10" s="1"/>
  <c r="J889" i="10"/>
  <c r="K889" i="10"/>
  <c r="L889" i="10"/>
  <c r="M889" i="10"/>
  <c r="N889" i="10"/>
  <c r="O889" i="10"/>
  <c r="P889" i="10"/>
  <c r="Q889" i="10"/>
  <c r="R889" i="10"/>
  <c r="S889" i="10"/>
  <c r="T889" i="10"/>
  <c r="U889" i="10"/>
  <c r="V889" i="10"/>
  <c r="W889" i="10"/>
  <c r="X889" i="10"/>
  <c r="Y889" i="10"/>
  <c r="Z889" i="10"/>
  <c r="AA889" i="10"/>
  <c r="AB889" i="10"/>
  <c r="AC889" i="10"/>
  <c r="AD889" i="10"/>
  <c r="AE889" i="10"/>
  <c r="D890" i="10"/>
  <c r="E890" i="10"/>
  <c r="G890" i="10"/>
  <c r="H890" i="10"/>
  <c r="J890" i="10"/>
  <c r="K890" i="10"/>
  <c r="L890" i="10"/>
  <c r="M890" i="10"/>
  <c r="N890" i="10"/>
  <c r="O890" i="10"/>
  <c r="P890" i="10"/>
  <c r="Q890" i="10"/>
  <c r="R890" i="10"/>
  <c r="S890" i="10"/>
  <c r="T890" i="10"/>
  <c r="U890" i="10"/>
  <c r="V890" i="10"/>
  <c r="W890" i="10"/>
  <c r="X890" i="10"/>
  <c r="Y890" i="10"/>
  <c r="Z890" i="10"/>
  <c r="AA890" i="10"/>
  <c r="AB890" i="10"/>
  <c r="AC890" i="10"/>
  <c r="AD890" i="10"/>
  <c r="AE890" i="10"/>
  <c r="D891" i="10"/>
  <c r="E891" i="10"/>
  <c r="G891" i="10"/>
  <c r="H891" i="10"/>
  <c r="J891" i="10"/>
  <c r="K891" i="10"/>
  <c r="L891" i="10"/>
  <c r="M891" i="10"/>
  <c r="N891" i="10"/>
  <c r="O891" i="10"/>
  <c r="P891" i="10"/>
  <c r="Q891" i="10"/>
  <c r="R891" i="10"/>
  <c r="S891" i="10"/>
  <c r="T891" i="10"/>
  <c r="U891" i="10"/>
  <c r="V891" i="10"/>
  <c r="W891" i="10"/>
  <c r="X891" i="10"/>
  <c r="Y891" i="10"/>
  <c r="Z891" i="10"/>
  <c r="AA891" i="10"/>
  <c r="AB891" i="10"/>
  <c r="AC891" i="10"/>
  <c r="AD891" i="10"/>
  <c r="AE891" i="10"/>
  <c r="D892" i="10"/>
  <c r="E892" i="10"/>
  <c r="G892" i="10"/>
  <c r="AJ892" i="10" s="1"/>
  <c r="H892" i="10"/>
  <c r="J892" i="10"/>
  <c r="K892" i="10"/>
  <c r="L892" i="10"/>
  <c r="M892" i="10"/>
  <c r="N892" i="10"/>
  <c r="O892" i="10"/>
  <c r="P892" i="10"/>
  <c r="Q892" i="10"/>
  <c r="R892" i="10"/>
  <c r="S892" i="10"/>
  <c r="T892" i="10"/>
  <c r="U892" i="10"/>
  <c r="V892" i="10"/>
  <c r="W892" i="10"/>
  <c r="X892" i="10"/>
  <c r="Y892" i="10"/>
  <c r="Z892" i="10"/>
  <c r="AA892" i="10"/>
  <c r="AB892" i="10"/>
  <c r="AC892" i="10"/>
  <c r="AD892" i="10"/>
  <c r="AE892" i="10"/>
  <c r="D893" i="10"/>
  <c r="E893" i="10"/>
  <c r="G893" i="10"/>
  <c r="H893" i="10"/>
  <c r="J893" i="10"/>
  <c r="K893" i="10"/>
  <c r="L893" i="10"/>
  <c r="M893" i="10"/>
  <c r="N893" i="10"/>
  <c r="O893" i="10"/>
  <c r="P893" i="10"/>
  <c r="Q893" i="10"/>
  <c r="R893" i="10"/>
  <c r="S893" i="10"/>
  <c r="T893" i="10"/>
  <c r="U893" i="10"/>
  <c r="V893" i="10"/>
  <c r="W893" i="10"/>
  <c r="X893" i="10"/>
  <c r="Y893" i="10"/>
  <c r="Z893" i="10"/>
  <c r="AA893" i="10"/>
  <c r="AB893" i="10"/>
  <c r="AC893" i="10"/>
  <c r="AD893" i="10"/>
  <c r="AE893" i="10"/>
  <c r="D894" i="10"/>
  <c r="E894" i="10"/>
  <c r="G894" i="10"/>
  <c r="H894" i="10"/>
  <c r="J894" i="10"/>
  <c r="K894" i="10"/>
  <c r="L894" i="10"/>
  <c r="M894" i="10"/>
  <c r="N894" i="10"/>
  <c r="O894" i="10"/>
  <c r="P894" i="10"/>
  <c r="Q894" i="10"/>
  <c r="R894" i="10"/>
  <c r="S894" i="10"/>
  <c r="T894" i="10"/>
  <c r="U894" i="10"/>
  <c r="V894" i="10"/>
  <c r="W894" i="10"/>
  <c r="X894" i="10"/>
  <c r="Y894" i="10"/>
  <c r="Z894" i="10"/>
  <c r="AA894" i="10"/>
  <c r="AB894" i="10"/>
  <c r="AC894" i="10"/>
  <c r="AD894" i="10"/>
  <c r="AE894" i="10"/>
  <c r="D895" i="10"/>
  <c r="E895" i="10"/>
  <c r="G895" i="10"/>
  <c r="H895" i="10"/>
  <c r="AJ895" i="10" s="1"/>
  <c r="J895" i="10"/>
  <c r="K895" i="10"/>
  <c r="L895" i="10"/>
  <c r="M895" i="10"/>
  <c r="N895" i="10"/>
  <c r="O895" i="10"/>
  <c r="P895" i="10"/>
  <c r="Q895" i="10"/>
  <c r="R895" i="10"/>
  <c r="S895" i="10"/>
  <c r="T895" i="10"/>
  <c r="U895" i="10"/>
  <c r="V895" i="10"/>
  <c r="W895" i="10"/>
  <c r="X895" i="10"/>
  <c r="Y895" i="10"/>
  <c r="Z895" i="10"/>
  <c r="AA895" i="10"/>
  <c r="AB895" i="10"/>
  <c r="AC895" i="10"/>
  <c r="AD895" i="10"/>
  <c r="AE895" i="10"/>
  <c r="D896" i="10"/>
  <c r="E896" i="10"/>
  <c r="G896" i="10"/>
  <c r="H896" i="10"/>
  <c r="J896" i="10"/>
  <c r="K896" i="10"/>
  <c r="L896" i="10"/>
  <c r="M896" i="10"/>
  <c r="N896" i="10"/>
  <c r="O896" i="10"/>
  <c r="P896" i="10"/>
  <c r="Q896" i="10"/>
  <c r="R896" i="10"/>
  <c r="S896" i="10"/>
  <c r="T896" i="10"/>
  <c r="U896" i="10"/>
  <c r="V896" i="10"/>
  <c r="W896" i="10"/>
  <c r="X896" i="10"/>
  <c r="Y896" i="10"/>
  <c r="Z896" i="10"/>
  <c r="AA896" i="10"/>
  <c r="AB896" i="10"/>
  <c r="AC896" i="10"/>
  <c r="AD896" i="10"/>
  <c r="AE896" i="10"/>
  <c r="D897" i="10"/>
  <c r="E897" i="10"/>
  <c r="G897" i="10"/>
  <c r="H897" i="10"/>
  <c r="AJ897" i="10" s="1"/>
  <c r="J897" i="10"/>
  <c r="K897" i="10"/>
  <c r="L897" i="10"/>
  <c r="M897" i="10"/>
  <c r="N897" i="10"/>
  <c r="O897" i="10"/>
  <c r="P897" i="10"/>
  <c r="Q897" i="10"/>
  <c r="R897" i="10"/>
  <c r="S897" i="10"/>
  <c r="T897" i="10"/>
  <c r="U897" i="10"/>
  <c r="V897" i="10"/>
  <c r="W897" i="10"/>
  <c r="X897" i="10"/>
  <c r="Y897" i="10"/>
  <c r="Z897" i="10"/>
  <c r="AA897" i="10"/>
  <c r="AB897" i="10"/>
  <c r="AC897" i="10"/>
  <c r="AD897" i="10"/>
  <c r="AE897" i="10"/>
  <c r="D898" i="10"/>
  <c r="E898" i="10"/>
  <c r="G898" i="10"/>
  <c r="AJ898" i="10" s="1"/>
  <c r="H898" i="10"/>
  <c r="J898" i="10"/>
  <c r="K898" i="10"/>
  <c r="L898" i="10"/>
  <c r="M898" i="10"/>
  <c r="N898" i="10"/>
  <c r="O898" i="10"/>
  <c r="P898" i="10"/>
  <c r="Q898" i="10"/>
  <c r="R898" i="10"/>
  <c r="S898" i="10"/>
  <c r="T898" i="10"/>
  <c r="U898" i="10"/>
  <c r="V898" i="10"/>
  <c r="W898" i="10"/>
  <c r="X898" i="10"/>
  <c r="Y898" i="10"/>
  <c r="Z898" i="10"/>
  <c r="AA898" i="10"/>
  <c r="AB898" i="10"/>
  <c r="AC898" i="10"/>
  <c r="AD898" i="10"/>
  <c r="AE898" i="10"/>
  <c r="D899" i="10"/>
  <c r="E899" i="10"/>
  <c r="G899" i="10"/>
  <c r="H899" i="10"/>
  <c r="J899" i="10"/>
  <c r="K899" i="10"/>
  <c r="L899" i="10"/>
  <c r="M899" i="10"/>
  <c r="N899" i="10"/>
  <c r="O899" i="10"/>
  <c r="P899" i="10"/>
  <c r="Q899" i="10"/>
  <c r="R899" i="10"/>
  <c r="S899" i="10"/>
  <c r="T899" i="10"/>
  <c r="U899" i="10"/>
  <c r="V899" i="10"/>
  <c r="W899" i="10"/>
  <c r="X899" i="10"/>
  <c r="Y899" i="10"/>
  <c r="Z899" i="10"/>
  <c r="AA899" i="10"/>
  <c r="AB899" i="10"/>
  <c r="AC899" i="10"/>
  <c r="AD899" i="10"/>
  <c r="AE899" i="10"/>
  <c r="D900" i="10"/>
  <c r="E900" i="10"/>
  <c r="G900" i="10"/>
  <c r="AJ900" i="10" s="1"/>
  <c r="H900" i="10"/>
  <c r="J900" i="10"/>
  <c r="K900" i="10"/>
  <c r="L900" i="10"/>
  <c r="M900" i="10"/>
  <c r="N900" i="10"/>
  <c r="O900" i="10"/>
  <c r="P900" i="10"/>
  <c r="Q900" i="10"/>
  <c r="R900" i="10"/>
  <c r="S900" i="10"/>
  <c r="T900" i="10"/>
  <c r="U900" i="10"/>
  <c r="V900" i="10"/>
  <c r="W900" i="10"/>
  <c r="X900" i="10"/>
  <c r="Y900" i="10"/>
  <c r="Z900" i="10"/>
  <c r="AA900" i="10"/>
  <c r="AB900" i="10"/>
  <c r="AC900" i="10"/>
  <c r="AD900" i="10"/>
  <c r="AE900" i="10"/>
  <c r="D901" i="10"/>
  <c r="E901" i="10"/>
  <c r="G901" i="10"/>
  <c r="H901" i="10"/>
  <c r="J901" i="10"/>
  <c r="K901" i="10"/>
  <c r="L901" i="10"/>
  <c r="M901" i="10"/>
  <c r="N901" i="10"/>
  <c r="O901" i="10"/>
  <c r="P901" i="10"/>
  <c r="Q901" i="10"/>
  <c r="R901" i="10"/>
  <c r="S901" i="10"/>
  <c r="T901" i="10"/>
  <c r="U901" i="10"/>
  <c r="V901" i="10"/>
  <c r="W901" i="10"/>
  <c r="X901" i="10"/>
  <c r="Y901" i="10"/>
  <c r="Z901" i="10"/>
  <c r="AA901" i="10"/>
  <c r="AB901" i="10"/>
  <c r="AC901" i="10"/>
  <c r="AD901" i="10"/>
  <c r="AE901" i="10"/>
  <c r="D902" i="10"/>
  <c r="E902" i="10"/>
  <c r="G902" i="10"/>
  <c r="H902" i="10"/>
  <c r="J902" i="10"/>
  <c r="K902" i="10"/>
  <c r="L902" i="10"/>
  <c r="M902" i="10"/>
  <c r="N902" i="10"/>
  <c r="O902" i="10"/>
  <c r="P902" i="10"/>
  <c r="Q902" i="10"/>
  <c r="R902" i="10"/>
  <c r="S902" i="10"/>
  <c r="T902" i="10"/>
  <c r="U902" i="10"/>
  <c r="V902" i="10"/>
  <c r="W902" i="10"/>
  <c r="X902" i="10"/>
  <c r="Y902" i="10"/>
  <c r="Z902" i="10"/>
  <c r="AA902" i="10"/>
  <c r="AB902" i="10"/>
  <c r="AC902" i="10"/>
  <c r="AD902" i="10"/>
  <c r="AE902" i="10"/>
  <c r="D903" i="10"/>
  <c r="E903" i="10"/>
  <c r="G903" i="10"/>
  <c r="H903" i="10"/>
  <c r="AJ903" i="10" s="1"/>
  <c r="J903" i="10"/>
  <c r="K903" i="10"/>
  <c r="L903" i="10"/>
  <c r="M903" i="10"/>
  <c r="N903" i="10"/>
  <c r="O903" i="10"/>
  <c r="P903" i="10"/>
  <c r="Q903" i="10"/>
  <c r="R903" i="10"/>
  <c r="S903" i="10"/>
  <c r="T903" i="10"/>
  <c r="U903" i="10"/>
  <c r="V903" i="10"/>
  <c r="W903" i="10"/>
  <c r="X903" i="10"/>
  <c r="Y903" i="10"/>
  <c r="Z903" i="10"/>
  <c r="AA903" i="10"/>
  <c r="AB903" i="10"/>
  <c r="AC903" i="10"/>
  <c r="AD903" i="10"/>
  <c r="AE903" i="10"/>
  <c r="L904" i="10"/>
  <c r="M904" i="10"/>
  <c r="N904" i="10"/>
  <c r="O904" i="10"/>
  <c r="P904" i="10"/>
  <c r="Q904" i="10"/>
  <c r="R904" i="10"/>
  <c r="S904" i="10"/>
  <c r="T904" i="10"/>
  <c r="U904" i="10"/>
  <c r="V904" i="10"/>
  <c r="W904" i="10"/>
  <c r="X904" i="10"/>
  <c r="Y904" i="10"/>
  <c r="Z904" i="10"/>
  <c r="AA904" i="10"/>
  <c r="AB904" i="10"/>
  <c r="AC904" i="10"/>
  <c r="AD904" i="10"/>
  <c r="AE904" i="10"/>
  <c r="D905" i="10"/>
  <c r="E905" i="10"/>
  <c r="G905" i="10"/>
  <c r="H905" i="10"/>
  <c r="J905" i="10"/>
  <c r="K905" i="10"/>
  <c r="L905" i="10"/>
  <c r="M905" i="10"/>
  <c r="N905" i="10"/>
  <c r="O905" i="10"/>
  <c r="P905" i="10"/>
  <c r="Q905" i="10"/>
  <c r="R905" i="10"/>
  <c r="S905" i="10"/>
  <c r="T905" i="10"/>
  <c r="U905" i="10"/>
  <c r="V905" i="10"/>
  <c r="W905" i="10"/>
  <c r="X905" i="10"/>
  <c r="Y905" i="10"/>
  <c r="Z905" i="10"/>
  <c r="AA905" i="10"/>
  <c r="AB905" i="10"/>
  <c r="AC905" i="10"/>
  <c r="AD905" i="10"/>
  <c r="AE905" i="10"/>
  <c r="D906" i="10"/>
  <c r="E906" i="10"/>
  <c r="G906" i="10"/>
  <c r="H906" i="10"/>
  <c r="J906" i="10"/>
  <c r="K906" i="10"/>
  <c r="L906" i="10"/>
  <c r="M906" i="10"/>
  <c r="N906" i="10"/>
  <c r="O906" i="10"/>
  <c r="P906" i="10"/>
  <c r="Q906" i="10"/>
  <c r="R906" i="10"/>
  <c r="S906" i="10"/>
  <c r="T906" i="10"/>
  <c r="U906" i="10"/>
  <c r="V906" i="10"/>
  <c r="W906" i="10"/>
  <c r="X906" i="10"/>
  <c r="Y906" i="10"/>
  <c r="Z906" i="10"/>
  <c r="AA906" i="10"/>
  <c r="AB906" i="10"/>
  <c r="AC906" i="10"/>
  <c r="AD906" i="10"/>
  <c r="AE906" i="10"/>
  <c r="D907" i="10"/>
  <c r="E907" i="10"/>
  <c r="G907" i="10"/>
  <c r="H907" i="10"/>
  <c r="AJ907" i="10" s="1"/>
  <c r="J907" i="10"/>
  <c r="K907" i="10"/>
  <c r="L907" i="10"/>
  <c r="M907" i="10"/>
  <c r="N907" i="10"/>
  <c r="O907" i="10"/>
  <c r="P907" i="10"/>
  <c r="Q907" i="10"/>
  <c r="R907" i="10"/>
  <c r="S907" i="10"/>
  <c r="T907" i="10"/>
  <c r="U907" i="10"/>
  <c r="V907" i="10"/>
  <c r="W907" i="10"/>
  <c r="X907" i="10"/>
  <c r="Y907" i="10"/>
  <c r="Z907" i="10"/>
  <c r="AA907" i="10"/>
  <c r="AB907" i="10"/>
  <c r="AC907" i="10"/>
  <c r="AD907" i="10"/>
  <c r="AE907" i="10"/>
  <c r="L908" i="10"/>
  <c r="M908" i="10"/>
  <c r="N908" i="10"/>
  <c r="O908" i="10"/>
  <c r="P908" i="10"/>
  <c r="Q908" i="10"/>
  <c r="R908" i="10"/>
  <c r="S908" i="10"/>
  <c r="T908" i="10"/>
  <c r="U908" i="10"/>
  <c r="V908" i="10"/>
  <c r="W908" i="10"/>
  <c r="X908" i="10"/>
  <c r="Y908" i="10"/>
  <c r="Z908" i="10"/>
  <c r="AA908" i="10"/>
  <c r="AB908" i="10"/>
  <c r="AC908" i="10"/>
  <c r="AD908" i="10"/>
  <c r="AE908" i="10"/>
  <c r="D909" i="10"/>
  <c r="E909" i="10"/>
  <c r="G909" i="10"/>
  <c r="H909" i="10"/>
  <c r="J909" i="10"/>
  <c r="K909" i="10"/>
  <c r="L909" i="10"/>
  <c r="M909" i="10"/>
  <c r="N909" i="10"/>
  <c r="O909" i="10"/>
  <c r="P909" i="10"/>
  <c r="Q909" i="10"/>
  <c r="R909" i="10"/>
  <c r="S909" i="10"/>
  <c r="T909" i="10"/>
  <c r="U909" i="10"/>
  <c r="V909" i="10"/>
  <c r="W909" i="10"/>
  <c r="X909" i="10"/>
  <c r="Y909" i="10"/>
  <c r="Z909" i="10"/>
  <c r="AA909" i="10"/>
  <c r="AB909" i="10"/>
  <c r="AC909" i="10"/>
  <c r="AD909" i="10"/>
  <c r="AE909" i="10"/>
  <c r="D910" i="10"/>
  <c r="E910" i="10"/>
  <c r="G910" i="10"/>
  <c r="H910" i="10"/>
  <c r="J910" i="10"/>
  <c r="K910" i="10"/>
  <c r="L910" i="10"/>
  <c r="M910" i="10"/>
  <c r="N910" i="10"/>
  <c r="O910" i="10"/>
  <c r="P910" i="10"/>
  <c r="Q910" i="10"/>
  <c r="R910" i="10"/>
  <c r="S910" i="10"/>
  <c r="T910" i="10"/>
  <c r="U910" i="10"/>
  <c r="V910" i="10"/>
  <c r="W910" i="10"/>
  <c r="X910" i="10"/>
  <c r="Y910" i="10"/>
  <c r="Z910" i="10"/>
  <c r="AA910" i="10"/>
  <c r="AB910" i="10"/>
  <c r="AC910" i="10"/>
  <c r="AD910" i="10"/>
  <c r="AE910" i="10"/>
  <c r="D911" i="10"/>
  <c r="E911" i="10"/>
  <c r="G911" i="10"/>
  <c r="H911" i="10"/>
  <c r="J911" i="10"/>
  <c r="K911" i="10"/>
  <c r="L911" i="10"/>
  <c r="M911" i="10"/>
  <c r="N911" i="10"/>
  <c r="O911" i="10"/>
  <c r="P911" i="10"/>
  <c r="Q911" i="10"/>
  <c r="R911" i="10"/>
  <c r="S911" i="10"/>
  <c r="T911" i="10"/>
  <c r="U911" i="10"/>
  <c r="V911" i="10"/>
  <c r="W911" i="10"/>
  <c r="X911" i="10"/>
  <c r="Y911" i="10"/>
  <c r="Z911" i="10"/>
  <c r="AA911" i="10"/>
  <c r="AB911" i="10"/>
  <c r="AC911" i="10"/>
  <c r="AD911" i="10"/>
  <c r="AE911" i="10"/>
  <c r="D912" i="10"/>
  <c r="E912" i="10"/>
  <c r="G912" i="10"/>
  <c r="H912" i="10"/>
  <c r="J912" i="10"/>
  <c r="K912" i="10"/>
  <c r="L912" i="10"/>
  <c r="M912" i="10"/>
  <c r="N912" i="10"/>
  <c r="O912" i="10"/>
  <c r="P912" i="10"/>
  <c r="Q912" i="10"/>
  <c r="R912" i="10"/>
  <c r="S912" i="10"/>
  <c r="T912" i="10"/>
  <c r="U912" i="10"/>
  <c r="V912" i="10"/>
  <c r="W912" i="10"/>
  <c r="X912" i="10"/>
  <c r="Y912" i="10"/>
  <c r="Z912" i="10"/>
  <c r="AA912" i="10"/>
  <c r="AB912" i="10"/>
  <c r="AC912" i="10"/>
  <c r="AD912" i="10"/>
  <c r="AE912" i="10"/>
  <c r="D913" i="10"/>
  <c r="E913" i="10"/>
  <c r="G913" i="10"/>
  <c r="H913" i="10"/>
  <c r="J913" i="10"/>
  <c r="K913" i="10"/>
  <c r="L913" i="10"/>
  <c r="M913" i="10"/>
  <c r="N913" i="10"/>
  <c r="O913" i="10"/>
  <c r="P913" i="10"/>
  <c r="Q913" i="10"/>
  <c r="R913" i="10"/>
  <c r="S913" i="10"/>
  <c r="T913" i="10"/>
  <c r="U913" i="10"/>
  <c r="V913" i="10"/>
  <c r="W913" i="10"/>
  <c r="X913" i="10"/>
  <c r="Y913" i="10"/>
  <c r="Z913" i="10"/>
  <c r="AA913" i="10"/>
  <c r="AB913" i="10"/>
  <c r="AC913" i="10"/>
  <c r="AD913" i="10"/>
  <c r="AE913" i="10"/>
  <c r="D914" i="10"/>
  <c r="E914" i="10"/>
  <c r="G914" i="10"/>
  <c r="H914" i="10"/>
  <c r="J914" i="10"/>
  <c r="K914" i="10"/>
  <c r="L914" i="10"/>
  <c r="M914" i="10"/>
  <c r="N914" i="10"/>
  <c r="O914" i="10"/>
  <c r="P914" i="10"/>
  <c r="Q914" i="10"/>
  <c r="R914" i="10"/>
  <c r="S914" i="10"/>
  <c r="T914" i="10"/>
  <c r="U914" i="10"/>
  <c r="V914" i="10"/>
  <c r="W914" i="10"/>
  <c r="X914" i="10"/>
  <c r="Y914" i="10"/>
  <c r="Z914" i="10"/>
  <c r="AA914" i="10"/>
  <c r="AB914" i="10"/>
  <c r="AC914" i="10"/>
  <c r="AD914" i="10"/>
  <c r="AE914" i="10"/>
  <c r="D915" i="10"/>
  <c r="E915" i="10"/>
  <c r="G915" i="10"/>
  <c r="H915" i="10"/>
  <c r="J915" i="10"/>
  <c r="K915" i="10"/>
  <c r="L915" i="10"/>
  <c r="M915" i="10"/>
  <c r="N915" i="10"/>
  <c r="O915" i="10"/>
  <c r="P915" i="10"/>
  <c r="Q915" i="10"/>
  <c r="R915" i="10"/>
  <c r="S915" i="10"/>
  <c r="T915" i="10"/>
  <c r="U915" i="10"/>
  <c r="V915" i="10"/>
  <c r="W915" i="10"/>
  <c r="X915" i="10"/>
  <c r="Y915" i="10"/>
  <c r="Z915" i="10"/>
  <c r="AA915" i="10"/>
  <c r="AB915" i="10"/>
  <c r="AC915" i="10"/>
  <c r="AD915" i="10"/>
  <c r="AE915" i="10"/>
  <c r="D916" i="10"/>
  <c r="E916" i="10"/>
  <c r="G916" i="10"/>
  <c r="H916" i="10"/>
  <c r="J916" i="10"/>
  <c r="K916" i="10"/>
  <c r="L916" i="10"/>
  <c r="M916" i="10"/>
  <c r="N916" i="10"/>
  <c r="O916" i="10"/>
  <c r="P916" i="10"/>
  <c r="Q916" i="10"/>
  <c r="R916" i="10"/>
  <c r="S916" i="10"/>
  <c r="T916" i="10"/>
  <c r="U916" i="10"/>
  <c r="V916" i="10"/>
  <c r="W916" i="10"/>
  <c r="X916" i="10"/>
  <c r="Y916" i="10"/>
  <c r="Z916" i="10"/>
  <c r="AA916" i="10"/>
  <c r="AB916" i="10"/>
  <c r="AC916" i="10"/>
  <c r="AD916" i="10"/>
  <c r="AE916" i="10"/>
  <c r="D917" i="10"/>
  <c r="E917" i="10"/>
  <c r="G917" i="10"/>
  <c r="H917" i="10"/>
  <c r="J917" i="10"/>
  <c r="K917" i="10"/>
  <c r="L917" i="10"/>
  <c r="M917" i="10"/>
  <c r="N917" i="10"/>
  <c r="O917" i="10"/>
  <c r="P917" i="10"/>
  <c r="Q917" i="10"/>
  <c r="R917" i="10"/>
  <c r="S917" i="10"/>
  <c r="T917" i="10"/>
  <c r="U917" i="10"/>
  <c r="V917" i="10"/>
  <c r="W917" i="10"/>
  <c r="X917" i="10"/>
  <c r="Y917" i="10"/>
  <c r="Z917" i="10"/>
  <c r="AA917" i="10"/>
  <c r="AB917" i="10"/>
  <c r="AC917" i="10"/>
  <c r="AD917" i="10"/>
  <c r="AE917" i="10"/>
  <c r="N919" i="10"/>
  <c r="V919" i="10"/>
  <c r="AD919" i="10"/>
  <c r="D920" i="10"/>
  <c r="E920" i="10"/>
  <c r="G920" i="10"/>
  <c r="H920" i="10"/>
  <c r="J920" i="10"/>
  <c r="K920" i="10"/>
  <c r="L920" i="10"/>
  <c r="M920" i="10"/>
  <c r="N920" i="10"/>
  <c r="O920" i="10"/>
  <c r="P920" i="10"/>
  <c r="Q920" i="10"/>
  <c r="R920" i="10"/>
  <c r="S920" i="10"/>
  <c r="T920" i="10"/>
  <c r="U920" i="10"/>
  <c r="V920" i="10"/>
  <c r="W920" i="10"/>
  <c r="X920" i="10"/>
  <c r="Y920" i="10"/>
  <c r="Z920" i="10"/>
  <c r="AA920" i="10"/>
  <c r="AB920" i="10"/>
  <c r="AC920" i="10"/>
  <c r="AD920" i="10"/>
  <c r="AE920" i="10"/>
  <c r="D921" i="10"/>
  <c r="E921" i="10"/>
  <c r="G921" i="10"/>
  <c r="H921" i="10"/>
  <c r="J921" i="10"/>
  <c r="K921" i="10"/>
  <c r="L921" i="10"/>
  <c r="M921" i="10"/>
  <c r="N921" i="10"/>
  <c r="O921" i="10"/>
  <c r="P921" i="10"/>
  <c r="Q921" i="10"/>
  <c r="R921" i="10"/>
  <c r="S921" i="10"/>
  <c r="T921" i="10"/>
  <c r="U921" i="10"/>
  <c r="V921" i="10"/>
  <c r="W921" i="10"/>
  <c r="X921" i="10"/>
  <c r="Y921" i="10"/>
  <c r="Z921" i="10"/>
  <c r="AA921" i="10"/>
  <c r="AB921" i="10"/>
  <c r="AC921" i="10"/>
  <c r="AD921" i="10"/>
  <c r="AE921" i="10"/>
  <c r="O922" i="10"/>
  <c r="W922" i="10"/>
  <c r="AE922" i="10"/>
  <c r="D923" i="10"/>
  <c r="E923" i="10"/>
  <c r="G923" i="10"/>
  <c r="H923" i="10"/>
  <c r="AJ923" i="10" s="1"/>
  <c r="J923" i="10"/>
  <c r="K923" i="10"/>
  <c r="L923" i="10"/>
  <c r="M923" i="10"/>
  <c r="N923" i="10"/>
  <c r="O923" i="10"/>
  <c r="P923" i="10"/>
  <c r="Q923" i="10"/>
  <c r="R923" i="10"/>
  <c r="S923" i="10"/>
  <c r="T923" i="10"/>
  <c r="U923" i="10"/>
  <c r="V923" i="10"/>
  <c r="W923" i="10"/>
  <c r="X923" i="10"/>
  <c r="Y923" i="10"/>
  <c r="Z923" i="10"/>
  <c r="AA923" i="10"/>
  <c r="AB923" i="10"/>
  <c r="AC923" i="10"/>
  <c r="AD923" i="10"/>
  <c r="AE923" i="10"/>
  <c r="D924" i="10"/>
  <c r="E924" i="10"/>
  <c r="G924" i="10"/>
  <c r="H924" i="10"/>
  <c r="AJ924" i="10" s="1"/>
  <c r="J924" i="10"/>
  <c r="K924" i="10"/>
  <c r="L924" i="10"/>
  <c r="M924" i="10"/>
  <c r="N924" i="10"/>
  <c r="O924" i="10"/>
  <c r="P924" i="10"/>
  <c r="Q924" i="10"/>
  <c r="R924" i="10"/>
  <c r="S924" i="10"/>
  <c r="T924" i="10"/>
  <c r="U924" i="10"/>
  <c r="V924" i="10"/>
  <c r="W924" i="10"/>
  <c r="X924" i="10"/>
  <c r="Y924" i="10"/>
  <c r="Z924" i="10"/>
  <c r="AA924" i="10"/>
  <c r="AB924" i="10"/>
  <c r="AC924" i="10"/>
  <c r="AD924" i="10"/>
  <c r="AE924" i="10"/>
  <c r="D925" i="10"/>
  <c r="E925" i="10"/>
  <c r="G925" i="10"/>
  <c r="H925" i="10"/>
  <c r="AJ925" i="10" s="1"/>
  <c r="J925" i="10"/>
  <c r="K925" i="10"/>
  <c r="L925" i="10"/>
  <c r="M925" i="10"/>
  <c r="N925" i="10"/>
  <c r="O925" i="10"/>
  <c r="P925" i="10"/>
  <c r="Q925" i="10"/>
  <c r="R925" i="10"/>
  <c r="S925" i="10"/>
  <c r="T925" i="10"/>
  <c r="U925" i="10"/>
  <c r="V925" i="10"/>
  <c r="W925" i="10"/>
  <c r="X925" i="10"/>
  <c r="Y925" i="10"/>
  <c r="Z925" i="10"/>
  <c r="AA925" i="10"/>
  <c r="AB925" i="10"/>
  <c r="AC925" i="10"/>
  <c r="AD925" i="10"/>
  <c r="AE925" i="10"/>
  <c r="D926" i="10"/>
  <c r="E926" i="10"/>
  <c r="G926" i="10"/>
  <c r="H926" i="10"/>
  <c r="J926" i="10"/>
  <c r="K926" i="10"/>
  <c r="L926" i="10"/>
  <c r="M926" i="10"/>
  <c r="N926" i="10"/>
  <c r="O926" i="10"/>
  <c r="P926" i="10"/>
  <c r="Q926" i="10"/>
  <c r="R926" i="10"/>
  <c r="S926" i="10"/>
  <c r="T926" i="10"/>
  <c r="U926" i="10"/>
  <c r="V926" i="10"/>
  <c r="W926" i="10"/>
  <c r="X926" i="10"/>
  <c r="Y926" i="10"/>
  <c r="Z926" i="10"/>
  <c r="AA926" i="10"/>
  <c r="AB926" i="10"/>
  <c r="AC926" i="10"/>
  <c r="AD926" i="10"/>
  <c r="AE926" i="10"/>
  <c r="D927" i="10"/>
  <c r="E927" i="10"/>
  <c r="G927" i="10"/>
  <c r="H927" i="10"/>
  <c r="J927" i="10"/>
  <c r="K927" i="10"/>
  <c r="L927" i="10"/>
  <c r="M927" i="10"/>
  <c r="N927" i="10"/>
  <c r="O927" i="10"/>
  <c r="P927" i="10"/>
  <c r="Q927" i="10"/>
  <c r="R927" i="10"/>
  <c r="S927" i="10"/>
  <c r="T927" i="10"/>
  <c r="U927" i="10"/>
  <c r="V927" i="10"/>
  <c r="W927" i="10"/>
  <c r="X927" i="10"/>
  <c r="Y927" i="10"/>
  <c r="Z927" i="10"/>
  <c r="AA927" i="10"/>
  <c r="AB927" i="10"/>
  <c r="AC927" i="10"/>
  <c r="AD927" i="10"/>
  <c r="AE927" i="10"/>
  <c r="K928" i="10"/>
  <c r="S928" i="10"/>
  <c r="AA928" i="10"/>
  <c r="D929" i="10"/>
  <c r="E929" i="10"/>
  <c r="G929" i="10"/>
  <c r="H929" i="10"/>
  <c r="J929" i="10"/>
  <c r="K929" i="10"/>
  <c r="L929" i="10"/>
  <c r="M929" i="10"/>
  <c r="N929" i="10"/>
  <c r="O929" i="10"/>
  <c r="P929" i="10"/>
  <c r="Q929" i="10"/>
  <c r="R929" i="10"/>
  <c r="S929" i="10"/>
  <c r="T929" i="10"/>
  <c r="U929" i="10"/>
  <c r="V929" i="10"/>
  <c r="W929" i="10"/>
  <c r="X929" i="10"/>
  <c r="Y929" i="10"/>
  <c r="Z929" i="10"/>
  <c r="AA929" i="10"/>
  <c r="AB929" i="10"/>
  <c r="AC929" i="10"/>
  <c r="AD929" i="10"/>
  <c r="AE929" i="10"/>
  <c r="D930" i="10"/>
  <c r="E930" i="10"/>
  <c r="G930" i="10"/>
  <c r="H930" i="10"/>
  <c r="J930" i="10"/>
  <c r="K930" i="10"/>
  <c r="L930" i="10"/>
  <c r="M930" i="10"/>
  <c r="N930" i="10"/>
  <c r="O930" i="10"/>
  <c r="P930" i="10"/>
  <c r="Q930" i="10"/>
  <c r="R930" i="10"/>
  <c r="S930" i="10"/>
  <c r="T930" i="10"/>
  <c r="U930" i="10"/>
  <c r="V930" i="10"/>
  <c r="W930" i="10"/>
  <c r="X930" i="10"/>
  <c r="Y930" i="10"/>
  <c r="Z930" i="10"/>
  <c r="AA930" i="10"/>
  <c r="AB930" i="10"/>
  <c r="AC930" i="10"/>
  <c r="AD930" i="10"/>
  <c r="AE930" i="10"/>
  <c r="D931" i="10"/>
  <c r="E931" i="10"/>
  <c r="G931" i="10"/>
  <c r="H931" i="10"/>
  <c r="J931" i="10"/>
  <c r="K931" i="10"/>
  <c r="L931" i="10"/>
  <c r="M931" i="10"/>
  <c r="N931" i="10"/>
  <c r="O931" i="10"/>
  <c r="P931" i="10"/>
  <c r="Q931" i="10"/>
  <c r="R931" i="10"/>
  <c r="S931" i="10"/>
  <c r="T931" i="10"/>
  <c r="U931" i="10"/>
  <c r="V931" i="10"/>
  <c r="W931" i="10"/>
  <c r="X931" i="10"/>
  <c r="Y931" i="10"/>
  <c r="Z931" i="10"/>
  <c r="AA931" i="10"/>
  <c r="AB931" i="10"/>
  <c r="AC931" i="10"/>
  <c r="AD931" i="10"/>
  <c r="AE931" i="10"/>
  <c r="D932" i="10"/>
  <c r="E932" i="10"/>
  <c r="G932" i="10"/>
  <c r="H932" i="10"/>
  <c r="J932" i="10"/>
  <c r="K932" i="10"/>
  <c r="L932" i="10"/>
  <c r="M932" i="10"/>
  <c r="N932" i="10"/>
  <c r="O932" i="10"/>
  <c r="P932" i="10"/>
  <c r="Q932" i="10"/>
  <c r="R932" i="10"/>
  <c r="S932" i="10"/>
  <c r="T932" i="10"/>
  <c r="U932" i="10"/>
  <c r="V932" i="10"/>
  <c r="W932" i="10"/>
  <c r="X932" i="10"/>
  <c r="Y932" i="10"/>
  <c r="Z932" i="10"/>
  <c r="AA932" i="10"/>
  <c r="AB932" i="10"/>
  <c r="AC932" i="10"/>
  <c r="AD932" i="10"/>
  <c r="AE932" i="10"/>
  <c r="D934" i="10"/>
  <c r="E934" i="10"/>
  <c r="G934" i="10"/>
  <c r="H934" i="10"/>
  <c r="J934" i="10"/>
  <c r="K934" i="10"/>
  <c r="L934" i="10"/>
  <c r="M934" i="10"/>
  <c r="N934" i="10"/>
  <c r="O934" i="10"/>
  <c r="P934" i="10"/>
  <c r="Q934" i="10"/>
  <c r="R934" i="10"/>
  <c r="S934" i="10"/>
  <c r="T934" i="10"/>
  <c r="U934" i="10"/>
  <c r="V934" i="10"/>
  <c r="W934" i="10"/>
  <c r="X934" i="10"/>
  <c r="Y934" i="10"/>
  <c r="Z934" i="10"/>
  <c r="AA934" i="10"/>
  <c r="AB934" i="10"/>
  <c r="AC934" i="10"/>
  <c r="AD934" i="10"/>
  <c r="AE934" i="10"/>
  <c r="D935" i="10"/>
  <c r="E935" i="10"/>
  <c r="G935" i="10"/>
  <c r="H935" i="10"/>
  <c r="J935" i="10"/>
  <c r="K935" i="10"/>
  <c r="L935" i="10"/>
  <c r="M935" i="10"/>
  <c r="N935" i="10"/>
  <c r="O935" i="10"/>
  <c r="P935" i="10"/>
  <c r="Q935" i="10"/>
  <c r="R935" i="10"/>
  <c r="S935" i="10"/>
  <c r="T935" i="10"/>
  <c r="U935" i="10"/>
  <c r="V935" i="10"/>
  <c r="W935" i="10"/>
  <c r="X935" i="10"/>
  <c r="Y935" i="10"/>
  <c r="Z935" i="10"/>
  <c r="AA935" i="10"/>
  <c r="AB935" i="10"/>
  <c r="AC935" i="10"/>
  <c r="AD935" i="10"/>
  <c r="AE935" i="10"/>
  <c r="D936" i="10"/>
  <c r="E936" i="10"/>
  <c r="G936" i="10"/>
  <c r="H936" i="10"/>
  <c r="J936" i="10"/>
  <c r="K936" i="10"/>
  <c r="L936" i="10"/>
  <c r="M936" i="10"/>
  <c r="N936" i="10"/>
  <c r="O936" i="10"/>
  <c r="P936" i="10"/>
  <c r="Q936" i="10"/>
  <c r="R936" i="10"/>
  <c r="S936" i="10"/>
  <c r="T936" i="10"/>
  <c r="U936" i="10"/>
  <c r="V936" i="10"/>
  <c r="W936" i="10"/>
  <c r="X936" i="10"/>
  <c r="Y936" i="10"/>
  <c r="Z936" i="10"/>
  <c r="AA936" i="10"/>
  <c r="AB936" i="10"/>
  <c r="AC936" i="10"/>
  <c r="AD936" i="10"/>
  <c r="AE936" i="10"/>
  <c r="D937" i="10"/>
  <c r="E937" i="10"/>
  <c r="G937" i="10"/>
  <c r="H937" i="10"/>
  <c r="J937" i="10"/>
  <c r="K937" i="10"/>
  <c r="L937" i="10"/>
  <c r="M937" i="10"/>
  <c r="N937" i="10"/>
  <c r="O937" i="10"/>
  <c r="P937" i="10"/>
  <c r="Q937" i="10"/>
  <c r="R937" i="10"/>
  <c r="S937" i="10"/>
  <c r="T937" i="10"/>
  <c r="U937" i="10"/>
  <c r="V937" i="10"/>
  <c r="W937" i="10"/>
  <c r="X937" i="10"/>
  <c r="Y937" i="10"/>
  <c r="Z937" i="10"/>
  <c r="AA937" i="10"/>
  <c r="AB937" i="10"/>
  <c r="AC937" i="10"/>
  <c r="AD937" i="10"/>
  <c r="AE937" i="10"/>
  <c r="D938" i="10"/>
  <c r="E938" i="10"/>
  <c r="G938" i="10"/>
  <c r="H938" i="10"/>
  <c r="J938" i="10"/>
  <c r="K938" i="10"/>
  <c r="L938" i="10"/>
  <c r="M938" i="10"/>
  <c r="N938" i="10"/>
  <c r="O938" i="10"/>
  <c r="P938" i="10"/>
  <c r="Q938" i="10"/>
  <c r="R938" i="10"/>
  <c r="S938" i="10"/>
  <c r="T938" i="10"/>
  <c r="U938" i="10"/>
  <c r="V938" i="10"/>
  <c r="W938" i="10"/>
  <c r="X938" i="10"/>
  <c r="Y938" i="10"/>
  <c r="Z938" i="10"/>
  <c r="AA938" i="10"/>
  <c r="AB938" i="10"/>
  <c r="AC938" i="10"/>
  <c r="AD938" i="10"/>
  <c r="AE938" i="10"/>
  <c r="D939" i="10"/>
  <c r="E939" i="10"/>
  <c r="G939" i="10"/>
  <c r="H939" i="10"/>
  <c r="J939" i="10"/>
  <c r="K939" i="10"/>
  <c r="L939" i="10"/>
  <c r="M939" i="10"/>
  <c r="N939" i="10"/>
  <c r="O939" i="10"/>
  <c r="P939" i="10"/>
  <c r="Q939" i="10"/>
  <c r="R939" i="10"/>
  <c r="S939" i="10"/>
  <c r="T939" i="10"/>
  <c r="U939" i="10"/>
  <c r="V939" i="10"/>
  <c r="W939" i="10"/>
  <c r="X939" i="10"/>
  <c r="Y939" i="10"/>
  <c r="Z939" i="10"/>
  <c r="AA939" i="10"/>
  <c r="AB939" i="10"/>
  <c r="AC939" i="10"/>
  <c r="AD939" i="10"/>
  <c r="AE939" i="10"/>
  <c r="D940" i="10"/>
  <c r="E940" i="10"/>
  <c r="G940" i="10"/>
  <c r="H940" i="10"/>
  <c r="J940" i="10"/>
  <c r="K940" i="10"/>
  <c r="L940" i="10"/>
  <c r="M940" i="10"/>
  <c r="N940" i="10"/>
  <c r="O940" i="10"/>
  <c r="P940" i="10"/>
  <c r="Q940" i="10"/>
  <c r="R940" i="10"/>
  <c r="S940" i="10"/>
  <c r="T940" i="10"/>
  <c r="U940" i="10"/>
  <c r="V940" i="10"/>
  <c r="W940" i="10"/>
  <c r="X940" i="10"/>
  <c r="Y940" i="10"/>
  <c r="Z940" i="10"/>
  <c r="AA940" i="10"/>
  <c r="AB940" i="10"/>
  <c r="AC940" i="10"/>
  <c r="AD940" i="10"/>
  <c r="AE940" i="10"/>
  <c r="D942" i="10"/>
  <c r="E942" i="10"/>
  <c r="G942" i="10"/>
  <c r="H942" i="10"/>
  <c r="J942" i="10"/>
  <c r="K942" i="10"/>
  <c r="L942" i="10"/>
  <c r="M942" i="10"/>
  <c r="N942" i="10"/>
  <c r="O942" i="10"/>
  <c r="P942" i="10"/>
  <c r="Q942" i="10"/>
  <c r="R942" i="10"/>
  <c r="S942" i="10"/>
  <c r="T942" i="10"/>
  <c r="U942" i="10"/>
  <c r="V942" i="10"/>
  <c r="W942" i="10"/>
  <c r="X942" i="10"/>
  <c r="Y942" i="10"/>
  <c r="Z942" i="10"/>
  <c r="AA942" i="10"/>
  <c r="AB942" i="10"/>
  <c r="AC942" i="10"/>
  <c r="AD942" i="10"/>
  <c r="AE942" i="10"/>
  <c r="D943" i="10"/>
  <c r="E943" i="10"/>
  <c r="G943" i="10"/>
  <c r="H943" i="10"/>
  <c r="J943" i="10"/>
  <c r="K943" i="10"/>
  <c r="L943" i="10"/>
  <c r="M943" i="10"/>
  <c r="N943" i="10"/>
  <c r="O943" i="10"/>
  <c r="P943" i="10"/>
  <c r="Q943" i="10"/>
  <c r="R943" i="10"/>
  <c r="S943" i="10"/>
  <c r="T943" i="10"/>
  <c r="U943" i="10"/>
  <c r="V943" i="10"/>
  <c r="W943" i="10"/>
  <c r="X943" i="10"/>
  <c r="Y943" i="10"/>
  <c r="Z943" i="10"/>
  <c r="AA943" i="10"/>
  <c r="AB943" i="10"/>
  <c r="AC943" i="10"/>
  <c r="AD943" i="10"/>
  <c r="AE943" i="10"/>
  <c r="D944" i="10"/>
  <c r="E944" i="10"/>
  <c r="G944" i="10"/>
  <c r="H944" i="10"/>
  <c r="J944" i="10"/>
  <c r="K944" i="10"/>
  <c r="L944" i="10"/>
  <c r="M944" i="10"/>
  <c r="N944" i="10"/>
  <c r="O944" i="10"/>
  <c r="P944" i="10"/>
  <c r="Q944" i="10"/>
  <c r="R944" i="10"/>
  <c r="S944" i="10"/>
  <c r="T944" i="10"/>
  <c r="U944" i="10"/>
  <c r="V944" i="10"/>
  <c r="W944" i="10"/>
  <c r="X944" i="10"/>
  <c r="Y944" i="10"/>
  <c r="Z944" i="10"/>
  <c r="AA944" i="10"/>
  <c r="AB944" i="10"/>
  <c r="AC944" i="10"/>
  <c r="AD944" i="10"/>
  <c r="AE944" i="10"/>
  <c r="D945" i="10"/>
  <c r="E945" i="10"/>
  <c r="G945" i="10"/>
  <c r="H945" i="10"/>
  <c r="J945" i="10"/>
  <c r="K945" i="10"/>
  <c r="L945" i="10"/>
  <c r="M945" i="10"/>
  <c r="N945" i="10"/>
  <c r="O945" i="10"/>
  <c r="P945" i="10"/>
  <c r="Q945" i="10"/>
  <c r="R945" i="10"/>
  <c r="S945" i="10"/>
  <c r="T945" i="10"/>
  <c r="U945" i="10"/>
  <c r="V945" i="10"/>
  <c r="W945" i="10"/>
  <c r="X945" i="10"/>
  <c r="Y945" i="10"/>
  <c r="Z945" i="10"/>
  <c r="AA945" i="10"/>
  <c r="AB945" i="10"/>
  <c r="AC945" i="10"/>
  <c r="AD945" i="10"/>
  <c r="AE945" i="10"/>
  <c r="D946" i="10"/>
  <c r="E946" i="10"/>
  <c r="G946" i="10"/>
  <c r="H946" i="10"/>
  <c r="J946" i="10"/>
  <c r="K946" i="10"/>
  <c r="L946" i="10"/>
  <c r="M946" i="10"/>
  <c r="N946" i="10"/>
  <c r="O946" i="10"/>
  <c r="P946" i="10"/>
  <c r="Q946" i="10"/>
  <c r="R946" i="10"/>
  <c r="S946" i="10"/>
  <c r="T946" i="10"/>
  <c r="U946" i="10"/>
  <c r="V946" i="10"/>
  <c r="W946" i="10"/>
  <c r="X946" i="10"/>
  <c r="Y946" i="10"/>
  <c r="Z946" i="10"/>
  <c r="AA946" i="10"/>
  <c r="AB946" i="10"/>
  <c r="AC946" i="10"/>
  <c r="AD946" i="10"/>
  <c r="AE946" i="10"/>
  <c r="D947" i="10"/>
  <c r="E947" i="10"/>
  <c r="G947" i="10"/>
  <c r="H947" i="10"/>
  <c r="J947" i="10"/>
  <c r="K947" i="10"/>
  <c r="L947" i="10"/>
  <c r="M947" i="10"/>
  <c r="N947" i="10"/>
  <c r="O947" i="10"/>
  <c r="P947" i="10"/>
  <c r="Q947" i="10"/>
  <c r="R947" i="10"/>
  <c r="S947" i="10"/>
  <c r="T947" i="10"/>
  <c r="U947" i="10"/>
  <c r="V947" i="10"/>
  <c r="W947" i="10"/>
  <c r="X947" i="10"/>
  <c r="Y947" i="10"/>
  <c r="Z947" i="10"/>
  <c r="AA947" i="10"/>
  <c r="AB947" i="10"/>
  <c r="AC947" i="10"/>
  <c r="AD947" i="10"/>
  <c r="AE947" i="10"/>
  <c r="D948" i="10"/>
  <c r="E948" i="10"/>
  <c r="G948" i="10"/>
  <c r="H948" i="10"/>
  <c r="J948" i="10"/>
  <c r="K948" i="10"/>
  <c r="L948" i="10"/>
  <c r="M948" i="10"/>
  <c r="N948" i="10"/>
  <c r="O948" i="10"/>
  <c r="P948" i="10"/>
  <c r="Q948" i="10"/>
  <c r="R948" i="10"/>
  <c r="S948" i="10"/>
  <c r="T948" i="10"/>
  <c r="U948" i="10"/>
  <c r="V948" i="10"/>
  <c r="W948" i="10"/>
  <c r="X948" i="10"/>
  <c r="Y948" i="10"/>
  <c r="Z948" i="10"/>
  <c r="AA948" i="10"/>
  <c r="AB948" i="10"/>
  <c r="AC948" i="10"/>
  <c r="AD948" i="10"/>
  <c r="AE948" i="10"/>
  <c r="D949" i="10"/>
  <c r="E949" i="10"/>
  <c r="G949" i="10"/>
  <c r="H949" i="10"/>
  <c r="AJ949" i="10" s="1"/>
  <c r="J949" i="10"/>
  <c r="K949" i="10"/>
  <c r="L949" i="10"/>
  <c r="M949" i="10"/>
  <c r="N949" i="10"/>
  <c r="O949" i="10"/>
  <c r="P949" i="10"/>
  <c r="Q949" i="10"/>
  <c r="R949" i="10"/>
  <c r="S949" i="10"/>
  <c r="T949" i="10"/>
  <c r="U949" i="10"/>
  <c r="V949" i="10"/>
  <c r="W949" i="10"/>
  <c r="X949" i="10"/>
  <c r="Y949" i="10"/>
  <c r="Z949" i="10"/>
  <c r="AA949" i="10"/>
  <c r="AB949" i="10"/>
  <c r="AC949" i="10"/>
  <c r="AD949" i="10"/>
  <c r="AE949" i="10"/>
  <c r="D950" i="10"/>
  <c r="E950" i="10"/>
  <c r="G950" i="10"/>
  <c r="H950" i="10"/>
  <c r="J950" i="10"/>
  <c r="K950" i="10"/>
  <c r="L950" i="10"/>
  <c r="M950" i="10"/>
  <c r="N950" i="10"/>
  <c r="O950" i="10"/>
  <c r="P950" i="10"/>
  <c r="Q950" i="10"/>
  <c r="R950" i="10"/>
  <c r="S950" i="10"/>
  <c r="T950" i="10"/>
  <c r="U950" i="10"/>
  <c r="V950" i="10"/>
  <c r="W950" i="10"/>
  <c r="X950" i="10"/>
  <c r="Y950" i="10"/>
  <c r="Z950" i="10"/>
  <c r="AA950" i="10"/>
  <c r="AB950" i="10"/>
  <c r="AC950" i="10"/>
  <c r="AD950" i="10"/>
  <c r="AE950" i="10"/>
  <c r="D951" i="10"/>
  <c r="E951" i="10"/>
  <c r="G951" i="10"/>
  <c r="H951" i="10"/>
  <c r="J951" i="10"/>
  <c r="K951" i="10"/>
  <c r="L951" i="10"/>
  <c r="M951" i="10"/>
  <c r="N951" i="10"/>
  <c r="O951" i="10"/>
  <c r="P951" i="10"/>
  <c r="Q951" i="10"/>
  <c r="R951" i="10"/>
  <c r="S951" i="10"/>
  <c r="T951" i="10"/>
  <c r="U951" i="10"/>
  <c r="V951" i="10"/>
  <c r="W951" i="10"/>
  <c r="X951" i="10"/>
  <c r="Y951" i="10"/>
  <c r="Z951" i="10"/>
  <c r="AA951" i="10"/>
  <c r="AB951" i="10"/>
  <c r="AC951" i="10"/>
  <c r="AD951" i="10"/>
  <c r="AE951" i="10"/>
  <c r="D952" i="10"/>
  <c r="E952" i="10"/>
  <c r="G952" i="10"/>
  <c r="H952" i="10"/>
  <c r="J952" i="10"/>
  <c r="K952" i="10"/>
  <c r="L952" i="10"/>
  <c r="M952" i="10"/>
  <c r="N952" i="10"/>
  <c r="O952" i="10"/>
  <c r="P952" i="10"/>
  <c r="Q952" i="10"/>
  <c r="R952" i="10"/>
  <c r="S952" i="10"/>
  <c r="T952" i="10"/>
  <c r="U952" i="10"/>
  <c r="V952" i="10"/>
  <c r="W952" i="10"/>
  <c r="X952" i="10"/>
  <c r="Y952" i="10"/>
  <c r="Z952" i="10"/>
  <c r="AA952" i="10"/>
  <c r="AB952" i="10"/>
  <c r="AC952" i="10"/>
  <c r="AD952" i="10"/>
  <c r="AE952" i="10"/>
  <c r="D953" i="10"/>
  <c r="E953" i="10"/>
  <c r="G953" i="10"/>
  <c r="AJ953" i="10" s="1"/>
  <c r="H953" i="10"/>
  <c r="J953" i="10"/>
  <c r="K953" i="10"/>
  <c r="L953" i="10"/>
  <c r="M953" i="10"/>
  <c r="N953" i="10"/>
  <c r="O953" i="10"/>
  <c r="P953" i="10"/>
  <c r="Q953" i="10"/>
  <c r="R953" i="10"/>
  <c r="S953" i="10"/>
  <c r="T953" i="10"/>
  <c r="U953" i="10"/>
  <c r="V953" i="10"/>
  <c r="W953" i="10"/>
  <c r="X953" i="10"/>
  <c r="Y953" i="10"/>
  <c r="Z953" i="10"/>
  <c r="AA953" i="10"/>
  <c r="AB953" i="10"/>
  <c r="AC953" i="10"/>
  <c r="AD953" i="10"/>
  <c r="AE953" i="10"/>
  <c r="D954" i="10"/>
  <c r="E954" i="10"/>
  <c r="G954" i="10"/>
  <c r="H954" i="10"/>
  <c r="J954" i="10"/>
  <c r="K954" i="10"/>
  <c r="L954" i="10"/>
  <c r="M954" i="10"/>
  <c r="N954" i="10"/>
  <c r="O954" i="10"/>
  <c r="P954" i="10"/>
  <c r="Q954" i="10"/>
  <c r="R954" i="10"/>
  <c r="S954" i="10"/>
  <c r="T954" i="10"/>
  <c r="U954" i="10"/>
  <c r="V954" i="10"/>
  <c r="W954" i="10"/>
  <c r="X954" i="10"/>
  <c r="Y954" i="10"/>
  <c r="Z954" i="10"/>
  <c r="AA954" i="10"/>
  <c r="AB954" i="10"/>
  <c r="AC954" i="10"/>
  <c r="AD954" i="10"/>
  <c r="AE954" i="10"/>
  <c r="D955" i="10"/>
  <c r="E955" i="10"/>
  <c r="G955" i="10"/>
  <c r="H955" i="10"/>
  <c r="J955" i="10"/>
  <c r="K955" i="10"/>
  <c r="L955" i="10"/>
  <c r="M955" i="10"/>
  <c r="N955" i="10"/>
  <c r="O955" i="10"/>
  <c r="P955" i="10"/>
  <c r="Q955" i="10"/>
  <c r="R955" i="10"/>
  <c r="S955" i="10"/>
  <c r="T955" i="10"/>
  <c r="U955" i="10"/>
  <c r="V955" i="10"/>
  <c r="W955" i="10"/>
  <c r="X955" i="10"/>
  <c r="Y955" i="10"/>
  <c r="Z955" i="10"/>
  <c r="AA955" i="10"/>
  <c r="AB955" i="10"/>
  <c r="AC955" i="10"/>
  <c r="AD955" i="10"/>
  <c r="AE955" i="10"/>
  <c r="D956" i="10"/>
  <c r="E956" i="10"/>
  <c r="G956" i="10"/>
  <c r="H956" i="10"/>
  <c r="J956" i="10"/>
  <c r="K956" i="10"/>
  <c r="L956" i="10"/>
  <c r="M956" i="10"/>
  <c r="N956" i="10"/>
  <c r="O956" i="10"/>
  <c r="P956" i="10"/>
  <c r="Q956" i="10"/>
  <c r="R956" i="10"/>
  <c r="S956" i="10"/>
  <c r="T956" i="10"/>
  <c r="U956" i="10"/>
  <c r="V956" i="10"/>
  <c r="W956" i="10"/>
  <c r="X956" i="10"/>
  <c r="Y956" i="10"/>
  <c r="Z956" i="10"/>
  <c r="AA956" i="10"/>
  <c r="AB956" i="10"/>
  <c r="AC956" i="10"/>
  <c r="AD956" i="10"/>
  <c r="AE956" i="10"/>
  <c r="D957" i="10"/>
  <c r="E957" i="10"/>
  <c r="G957" i="10"/>
  <c r="H957" i="10"/>
  <c r="AJ957" i="10" s="1"/>
  <c r="J957" i="10"/>
  <c r="K957" i="10"/>
  <c r="L957" i="10"/>
  <c r="M957" i="10"/>
  <c r="N957" i="10"/>
  <c r="O957" i="10"/>
  <c r="P957" i="10"/>
  <c r="Q957" i="10"/>
  <c r="R957" i="10"/>
  <c r="S957" i="10"/>
  <c r="T957" i="10"/>
  <c r="U957" i="10"/>
  <c r="V957" i="10"/>
  <c r="W957" i="10"/>
  <c r="X957" i="10"/>
  <c r="Y957" i="10"/>
  <c r="Z957" i="10"/>
  <c r="AA957" i="10"/>
  <c r="AB957" i="10"/>
  <c r="AC957" i="10"/>
  <c r="AD957" i="10"/>
  <c r="AE957" i="10"/>
  <c r="D958" i="10"/>
  <c r="E958" i="10"/>
  <c r="G958" i="10"/>
  <c r="H958" i="10"/>
  <c r="J958" i="10"/>
  <c r="K958" i="10"/>
  <c r="L958" i="10"/>
  <c r="M958" i="10"/>
  <c r="N958" i="10"/>
  <c r="O958" i="10"/>
  <c r="P958" i="10"/>
  <c r="Q958" i="10"/>
  <c r="R958" i="10"/>
  <c r="S958" i="10"/>
  <c r="T958" i="10"/>
  <c r="U958" i="10"/>
  <c r="V958" i="10"/>
  <c r="W958" i="10"/>
  <c r="X958" i="10"/>
  <c r="Y958" i="10"/>
  <c r="Z958" i="10"/>
  <c r="AA958" i="10"/>
  <c r="AB958" i="10"/>
  <c r="AC958" i="10"/>
  <c r="AD958" i="10"/>
  <c r="AE958" i="10"/>
  <c r="D959" i="10"/>
  <c r="E959" i="10"/>
  <c r="G959" i="10"/>
  <c r="H959" i="10"/>
  <c r="J959" i="10"/>
  <c r="K959" i="10"/>
  <c r="L959" i="10"/>
  <c r="M959" i="10"/>
  <c r="N959" i="10"/>
  <c r="O959" i="10"/>
  <c r="P959" i="10"/>
  <c r="Q959" i="10"/>
  <c r="R959" i="10"/>
  <c r="S959" i="10"/>
  <c r="T959" i="10"/>
  <c r="U959" i="10"/>
  <c r="V959" i="10"/>
  <c r="W959" i="10"/>
  <c r="X959" i="10"/>
  <c r="Y959" i="10"/>
  <c r="Z959" i="10"/>
  <c r="AA959" i="10"/>
  <c r="AB959" i="10"/>
  <c r="AC959" i="10"/>
  <c r="AD959" i="10"/>
  <c r="AE959" i="10"/>
  <c r="D960" i="10"/>
  <c r="E960" i="10"/>
  <c r="G960" i="10"/>
  <c r="H960" i="10"/>
  <c r="J960" i="10"/>
  <c r="K960" i="10"/>
  <c r="L960" i="10"/>
  <c r="M960" i="10"/>
  <c r="N960" i="10"/>
  <c r="O960" i="10"/>
  <c r="P960" i="10"/>
  <c r="Q960" i="10"/>
  <c r="R960" i="10"/>
  <c r="S960" i="10"/>
  <c r="T960" i="10"/>
  <c r="U960" i="10"/>
  <c r="V960" i="10"/>
  <c r="W960" i="10"/>
  <c r="X960" i="10"/>
  <c r="Y960" i="10"/>
  <c r="Z960" i="10"/>
  <c r="AA960" i="10"/>
  <c r="AB960" i="10"/>
  <c r="AC960" i="10"/>
  <c r="AD960" i="10"/>
  <c r="AE960" i="10"/>
  <c r="D961" i="10"/>
  <c r="E961" i="10"/>
  <c r="G961" i="10"/>
  <c r="H961" i="10"/>
  <c r="J961" i="10"/>
  <c r="K961" i="10"/>
  <c r="L961" i="10"/>
  <c r="M961" i="10"/>
  <c r="N961" i="10"/>
  <c r="O961" i="10"/>
  <c r="P961" i="10"/>
  <c r="Q961" i="10"/>
  <c r="R961" i="10"/>
  <c r="S961" i="10"/>
  <c r="T961" i="10"/>
  <c r="U961" i="10"/>
  <c r="V961" i="10"/>
  <c r="W961" i="10"/>
  <c r="X961" i="10"/>
  <c r="Y961" i="10"/>
  <c r="Z961" i="10"/>
  <c r="AA961" i="10"/>
  <c r="AB961" i="10"/>
  <c r="AC961" i="10"/>
  <c r="AD961" i="10"/>
  <c r="AE961" i="10"/>
  <c r="D964" i="10"/>
  <c r="E964" i="10"/>
  <c r="G964" i="10"/>
  <c r="AJ964" i="10" s="1"/>
  <c r="H964" i="10"/>
  <c r="J964" i="10"/>
  <c r="K964" i="10"/>
  <c r="L964" i="10"/>
  <c r="M964" i="10"/>
  <c r="N964" i="10"/>
  <c r="O964" i="10"/>
  <c r="P964" i="10"/>
  <c r="Q964" i="10"/>
  <c r="R964" i="10"/>
  <c r="S964" i="10"/>
  <c r="T964" i="10"/>
  <c r="U964" i="10"/>
  <c r="V964" i="10"/>
  <c r="W964" i="10"/>
  <c r="X964" i="10"/>
  <c r="Y964" i="10"/>
  <c r="Z964" i="10"/>
  <c r="AA964" i="10"/>
  <c r="AB964" i="10"/>
  <c r="AC964" i="10"/>
  <c r="AD964" i="10"/>
  <c r="AE964" i="10"/>
  <c r="D965" i="10"/>
  <c r="E965" i="10"/>
  <c r="G965" i="10"/>
  <c r="H965" i="10"/>
  <c r="J965" i="10"/>
  <c r="K965" i="10"/>
  <c r="L965" i="10"/>
  <c r="M965" i="10"/>
  <c r="N965" i="10"/>
  <c r="O965" i="10"/>
  <c r="P965" i="10"/>
  <c r="Q965" i="10"/>
  <c r="R965" i="10"/>
  <c r="S965" i="10"/>
  <c r="T965" i="10"/>
  <c r="U965" i="10"/>
  <c r="V965" i="10"/>
  <c r="W965" i="10"/>
  <c r="X965" i="10"/>
  <c r="Y965" i="10"/>
  <c r="Z965" i="10"/>
  <c r="AA965" i="10"/>
  <c r="AB965" i="10"/>
  <c r="AC965" i="10"/>
  <c r="AD965" i="10"/>
  <c r="AE965" i="10"/>
  <c r="D966" i="10"/>
  <c r="E966" i="10"/>
  <c r="G966" i="10"/>
  <c r="H966" i="10"/>
  <c r="J966" i="10"/>
  <c r="K966" i="10"/>
  <c r="L966" i="10"/>
  <c r="M966" i="10"/>
  <c r="N966" i="10"/>
  <c r="O966" i="10"/>
  <c r="P966" i="10"/>
  <c r="Q966" i="10"/>
  <c r="R966" i="10"/>
  <c r="S966" i="10"/>
  <c r="T966" i="10"/>
  <c r="U966" i="10"/>
  <c r="V966" i="10"/>
  <c r="W966" i="10"/>
  <c r="X966" i="10"/>
  <c r="Y966" i="10"/>
  <c r="Z966" i="10"/>
  <c r="AA966" i="10"/>
  <c r="AB966" i="10"/>
  <c r="AC966" i="10"/>
  <c r="AD966" i="10"/>
  <c r="AE966" i="10"/>
  <c r="D967" i="10"/>
  <c r="E967" i="10"/>
  <c r="G967" i="10"/>
  <c r="H967" i="10"/>
  <c r="J967" i="10"/>
  <c r="K967" i="10"/>
  <c r="L967" i="10"/>
  <c r="M967" i="10"/>
  <c r="N967" i="10"/>
  <c r="O967" i="10"/>
  <c r="P967" i="10"/>
  <c r="Q967" i="10"/>
  <c r="R967" i="10"/>
  <c r="S967" i="10"/>
  <c r="T967" i="10"/>
  <c r="U967" i="10"/>
  <c r="V967" i="10"/>
  <c r="W967" i="10"/>
  <c r="X967" i="10"/>
  <c r="Y967" i="10"/>
  <c r="Z967" i="10"/>
  <c r="AA967" i="10"/>
  <c r="AB967" i="10"/>
  <c r="AC967" i="10"/>
  <c r="AD967" i="10"/>
  <c r="AE967" i="10"/>
  <c r="D968" i="10"/>
  <c r="E968" i="10"/>
  <c r="G968" i="10"/>
  <c r="H968" i="10"/>
  <c r="J968" i="10"/>
  <c r="K968" i="10"/>
  <c r="L968" i="10"/>
  <c r="M968" i="10"/>
  <c r="N968" i="10"/>
  <c r="O968" i="10"/>
  <c r="P968" i="10"/>
  <c r="Q968" i="10"/>
  <c r="R968" i="10"/>
  <c r="S968" i="10"/>
  <c r="T968" i="10"/>
  <c r="U968" i="10"/>
  <c r="V968" i="10"/>
  <c r="W968" i="10"/>
  <c r="X968" i="10"/>
  <c r="Y968" i="10"/>
  <c r="Z968" i="10"/>
  <c r="AA968" i="10"/>
  <c r="AB968" i="10"/>
  <c r="AC968" i="10"/>
  <c r="AD968" i="10"/>
  <c r="AE968" i="10"/>
  <c r="D969" i="10"/>
  <c r="E969" i="10"/>
  <c r="G969" i="10"/>
  <c r="H969" i="10"/>
  <c r="J969" i="10"/>
  <c r="K969" i="10"/>
  <c r="L969" i="10"/>
  <c r="M969" i="10"/>
  <c r="N969" i="10"/>
  <c r="O969" i="10"/>
  <c r="P969" i="10"/>
  <c r="Q969" i="10"/>
  <c r="R969" i="10"/>
  <c r="S969" i="10"/>
  <c r="T969" i="10"/>
  <c r="U969" i="10"/>
  <c r="V969" i="10"/>
  <c r="W969" i="10"/>
  <c r="X969" i="10"/>
  <c r="Y969" i="10"/>
  <c r="Z969" i="10"/>
  <c r="AA969" i="10"/>
  <c r="AB969" i="10"/>
  <c r="AC969" i="10"/>
  <c r="AD969" i="10"/>
  <c r="AE969" i="10"/>
  <c r="D970" i="10"/>
  <c r="E970" i="10"/>
  <c r="G970" i="10"/>
  <c r="H970" i="10"/>
  <c r="J970" i="10"/>
  <c r="K970" i="10"/>
  <c r="L970" i="10"/>
  <c r="M970" i="10"/>
  <c r="N970" i="10"/>
  <c r="O970" i="10"/>
  <c r="P970" i="10"/>
  <c r="Q970" i="10"/>
  <c r="R970" i="10"/>
  <c r="S970" i="10"/>
  <c r="T970" i="10"/>
  <c r="U970" i="10"/>
  <c r="V970" i="10"/>
  <c r="W970" i="10"/>
  <c r="X970" i="10"/>
  <c r="Y970" i="10"/>
  <c r="Z970" i="10"/>
  <c r="AA970" i="10"/>
  <c r="AB970" i="10"/>
  <c r="AC970" i="10"/>
  <c r="AD970" i="10"/>
  <c r="AE970" i="10"/>
  <c r="D972" i="10"/>
  <c r="E972" i="10"/>
  <c r="G972" i="10"/>
  <c r="H972" i="10"/>
  <c r="J972" i="10"/>
  <c r="K972" i="10"/>
  <c r="L972" i="10"/>
  <c r="M972" i="10"/>
  <c r="N972" i="10"/>
  <c r="O972" i="10"/>
  <c r="P972" i="10"/>
  <c r="Q972" i="10"/>
  <c r="R972" i="10"/>
  <c r="S972" i="10"/>
  <c r="T972" i="10"/>
  <c r="U972" i="10"/>
  <c r="V972" i="10"/>
  <c r="W972" i="10"/>
  <c r="X972" i="10"/>
  <c r="Y972" i="10"/>
  <c r="Z972" i="10"/>
  <c r="AA972" i="10"/>
  <c r="AB972" i="10"/>
  <c r="AC972" i="10"/>
  <c r="AD972" i="10"/>
  <c r="AE972" i="10"/>
  <c r="D973" i="10"/>
  <c r="E973" i="10"/>
  <c r="G973" i="10"/>
  <c r="H973" i="10"/>
  <c r="J973" i="10"/>
  <c r="K973" i="10"/>
  <c r="L973" i="10"/>
  <c r="M973" i="10"/>
  <c r="N973" i="10"/>
  <c r="O973" i="10"/>
  <c r="P973" i="10"/>
  <c r="Q973" i="10"/>
  <c r="R973" i="10"/>
  <c r="S973" i="10"/>
  <c r="T973" i="10"/>
  <c r="U973" i="10"/>
  <c r="V973" i="10"/>
  <c r="W973" i="10"/>
  <c r="X973" i="10"/>
  <c r="Y973" i="10"/>
  <c r="Z973" i="10"/>
  <c r="AA973" i="10"/>
  <c r="AB973" i="10"/>
  <c r="AC973" i="10"/>
  <c r="AD973" i="10"/>
  <c r="AE973" i="10"/>
  <c r="D974" i="10"/>
  <c r="E974" i="10"/>
  <c r="G974" i="10"/>
  <c r="H974" i="10"/>
  <c r="J974" i="10"/>
  <c r="K974" i="10"/>
  <c r="L974" i="10"/>
  <c r="M974" i="10"/>
  <c r="N974" i="10"/>
  <c r="O974" i="10"/>
  <c r="P974" i="10"/>
  <c r="Q974" i="10"/>
  <c r="R974" i="10"/>
  <c r="S974" i="10"/>
  <c r="T974" i="10"/>
  <c r="U974" i="10"/>
  <c r="V974" i="10"/>
  <c r="W974" i="10"/>
  <c r="X974" i="10"/>
  <c r="Y974" i="10"/>
  <c r="Z974" i="10"/>
  <c r="AA974" i="10"/>
  <c r="AB974" i="10"/>
  <c r="AC974" i="10"/>
  <c r="AD974" i="10"/>
  <c r="AE974" i="10"/>
  <c r="D975" i="10"/>
  <c r="E975" i="10"/>
  <c r="G975" i="10"/>
  <c r="H975" i="10"/>
  <c r="J975" i="10"/>
  <c r="K975" i="10"/>
  <c r="L975" i="10"/>
  <c r="M975" i="10"/>
  <c r="N975" i="10"/>
  <c r="O975" i="10"/>
  <c r="P975" i="10"/>
  <c r="Q975" i="10"/>
  <c r="R975" i="10"/>
  <c r="S975" i="10"/>
  <c r="T975" i="10"/>
  <c r="U975" i="10"/>
  <c r="V975" i="10"/>
  <c r="W975" i="10"/>
  <c r="X975" i="10"/>
  <c r="Y975" i="10"/>
  <c r="Z975" i="10"/>
  <c r="AA975" i="10"/>
  <c r="AB975" i="10"/>
  <c r="AC975" i="10"/>
  <c r="AD975" i="10"/>
  <c r="AE975" i="10"/>
  <c r="D976" i="10"/>
  <c r="E976" i="10"/>
  <c r="G976" i="10"/>
  <c r="H976" i="10"/>
  <c r="J976" i="10"/>
  <c r="K976" i="10"/>
  <c r="L976" i="10"/>
  <c r="M976" i="10"/>
  <c r="N976" i="10"/>
  <c r="O976" i="10"/>
  <c r="P976" i="10"/>
  <c r="Q976" i="10"/>
  <c r="R976" i="10"/>
  <c r="S976" i="10"/>
  <c r="T976" i="10"/>
  <c r="U976" i="10"/>
  <c r="V976" i="10"/>
  <c r="W976" i="10"/>
  <c r="X976" i="10"/>
  <c r="Y976" i="10"/>
  <c r="Z976" i="10"/>
  <c r="AA976" i="10"/>
  <c r="AB976" i="10"/>
  <c r="AC976" i="10"/>
  <c r="AD976" i="10"/>
  <c r="AE976" i="10"/>
  <c r="D977" i="10"/>
  <c r="E977" i="10"/>
  <c r="G977" i="10"/>
  <c r="H977" i="10"/>
  <c r="J977" i="10"/>
  <c r="K977" i="10"/>
  <c r="L977" i="10"/>
  <c r="M977" i="10"/>
  <c r="N977" i="10"/>
  <c r="O977" i="10"/>
  <c r="P977" i="10"/>
  <c r="Q977" i="10"/>
  <c r="R977" i="10"/>
  <c r="S977" i="10"/>
  <c r="T977" i="10"/>
  <c r="U977" i="10"/>
  <c r="V977" i="10"/>
  <c r="W977" i="10"/>
  <c r="X977" i="10"/>
  <c r="Y977" i="10"/>
  <c r="Z977" i="10"/>
  <c r="AA977" i="10"/>
  <c r="AB977" i="10"/>
  <c r="AC977" i="10"/>
  <c r="AD977" i="10"/>
  <c r="AE977" i="10"/>
  <c r="D978" i="10"/>
  <c r="E978" i="10"/>
  <c r="G978" i="10"/>
  <c r="H978" i="10"/>
  <c r="J978" i="10"/>
  <c r="K978" i="10"/>
  <c r="L978" i="10"/>
  <c r="M978" i="10"/>
  <c r="N978" i="10"/>
  <c r="O978" i="10"/>
  <c r="P978" i="10"/>
  <c r="Q978" i="10"/>
  <c r="R978" i="10"/>
  <c r="S978" i="10"/>
  <c r="T978" i="10"/>
  <c r="U978" i="10"/>
  <c r="V978" i="10"/>
  <c r="W978" i="10"/>
  <c r="X978" i="10"/>
  <c r="Y978" i="10"/>
  <c r="Z978" i="10"/>
  <c r="AA978" i="10"/>
  <c r="AB978" i="10"/>
  <c r="AC978" i="10"/>
  <c r="AD978" i="10"/>
  <c r="AE978" i="10"/>
  <c r="D979" i="10"/>
  <c r="E979" i="10"/>
  <c r="G979" i="10"/>
  <c r="H979" i="10"/>
  <c r="J979" i="10"/>
  <c r="K979" i="10"/>
  <c r="L979" i="10"/>
  <c r="M979" i="10"/>
  <c r="N979" i="10"/>
  <c r="O979" i="10"/>
  <c r="P979" i="10"/>
  <c r="Q979" i="10"/>
  <c r="R979" i="10"/>
  <c r="S979" i="10"/>
  <c r="T979" i="10"/>
  <c r="U979" i="10"/>
  <c r="V979" i="10"/>
  <c r="W979" i="10"/>
  <c r="X979" i="10"/>
  <c r="Y979" i="10"/>
  <c r="Z979" i="10"/>
  <c r="AA979" i="10"/>
  <c r="AB979" i="10"/>
  <c r="AC979" i="10"/>
  <c r="AD979" i="10"/>
  <c r="AE979" i="10"/>
  <c r="D980" i="10"/>
  <c r="E980" i="10"/>
  <c r="F980" i="10"/>
  <c r="I980" i="10"/>
  <c r="J980" i="10"/>
  <c r="K980" i="10"/>
  <c r="L980" i="10"/>
  <c r="M980" i="10"/>
  <c r="N980" i="10"/>
  <c r="O980" i="10"/>
  <c r="P980" i="10"/>
  <c r="Q980" i="10"/>
  <c r="R980" i="10"/>
  <c r="S980" i="10"/>
  <c r="T980" i="10"/>
  <c r="U980" i="10"/>
  <c r="V980" i="10"/>
  <c r="W980" i="10"/>
  <c r="X980" i="10"/>
  <c r="Y980" i="10"/>
  <c r="Z980" i="10"/>
  <c r="AA980" i="10"/>
  <c r="AB980" i="10"/>
  <c r="AC980" i="10"/>
  <c r="AD980" i="10"/>
  <c r="AE980" i="10"/>
  <c r="L7" i="10"/>
  <c r="M7" i="10"/>
  <c r="N7" i="10"/>
  <c r="O7" i="10"/>
  <c r="P7" i="10"/>
  <c r="Q7" i="10"/>
  <c r="R7" i="10"/>
  <c r="S7" i="10"/>
  <c r="T7" i="10"/>
  <c r="U7" i="10"/>
  <c r="V7" i="10"/>
  <c r="W7" i="10"/>
  <c r="X7" i="10"/>
  <c r="Y7" i="10"/>
  <c r="Z7" i="10"/>
  <c r="AA7" i="10"/>
  <c r="AB7" i="10"/>
  <c r="AC7" i="10"/>
  <c r="AD7" i="10"/>
  <c r="AE7" i="10"/>
  <c r="B1" i="10"/>
  <c r="C1" i="11" s="1"/>
  <c r="C1" i="13" s="1"/>
  <c r="AJ961" i="10"/>
  <c r="AJ945" i="10"/>
  <c r="AG933" i="10"/>
  <c r="AJ926" i="10"/>
  <c r="AJ902" i="10"/>
  <c r="AJ894" i="10"/>
  <c r="AJ890" i="10"/>
  <c r="AJ886" i="10"/>
  <c r="AN879" i="10"/>
  <c r="AN878" i="10"/>
  <c r="AN877" i="10"/>
  <c r="AN876" i="10"/>
  <c r="AN875" i="10"/>
  <c r="AN874" i="10"/>
  <c r="AN873" i="10"/>
  <c r="AN872" i="10"/>
  <c r="AN871" i="10"/>
  <c r="AN870" i="10"/>
  <c r="AN860" i="10"/>
  <c r="AN859" i="10"/>
  <c r="AN837" i="10"/>
  <c r="AN836" i="10"/>
  <c r="AN835" i="10"/>
  <c r="AN833" i="10"/>
  <c r="AN832" i="10"/>
  <c r="AN831" i="10"/>
  <c r="AN829" i="10"/>
  <c r="AN828" i="10"/>
  <c r="AN827" i="10"/>
  <c r="AN809" i="10"/>
  <c r="AN808" i="10"/>
  <c r="AN807" i="10"/>
  <c r="AN806" i="10"/>
  <c r="AN795" i="10"/>
  <c r="AN794" i="10"/>
  <c r="AN793" i="10"/>
  <c r="AN791" i="10"/>
  <c r="AN790" i="10"/>
  <c r="AN789" i="10"/>
  <c r="AJ786" i="10"/>
  <c r="AJ781" i="10"/>
  <c r="AJ760" i="10"/>
  <c r="AJ755" i="10"/>
  <c r="AJ754" i="10"/>
  <c r="AJ753" i="10"/>
  <c r="AJ752" i="10"/>
  <c r="AJ751" i="10"/>
  <c r="AN748" i="10"/>
  <c r="AN747" i="10"/>
  <c r="AN746" i="10"/>
  <c r="AN745" i="10"/>
  <c r="AN744" i="10"/>
  <c r="AN743" i="10"/>
  <c r="AJ735" i="10"/>
  <c r="AJ734" i="10"/>
  <c r="AJ733" i="10"/>
  <c r="AN713" i="10"/>
  <c r="AN712" i="10"/>
  <c r="AN710" i="10"/>
  <c r="AN709" i="10"/>
  <c r="AN708" i="10"/>
  <c r="AN707" i="10"/>
  <c r="AJ700" i="10"/>
  <c r="AJ699" i="10"/>
  <c r="AJ696" i="10"/>
  <c r="AJ695" i="10"/>
  <c r="AJ692" i="10"/>
  <c r="AJ676" i="10"/>
  <c r="AJ675" i="10"/>
  <c r="AJ666" i="10"/>
  <c r="AJ665" i="10"/>
  <c r="AJ656" i="10"/>
  <c r="AJ655" i="10"/>
  <c r="AJ653" i="10"/>
  <c r="AO652" i="10"/>
  <c r="AK652" i="10"/>
  <c r="AJ650" i="10"/>
  <c r="AJ649" i="10"/>
  <c r="AJ643" i="10"/>
  <c r="AJ642" i="10"/>
  <c r="AJ641" i="10"/>
  <c r="AJ640" i="10"/>
  <c r="AJ639" i="10"/>
  <c r="AJ638" i="10"/>
  <c r="AJ628" i="10"/>
  <c r="AJ627" i="10"/>
  <c r="AJ624" i="10"/>
  <c r="AJ621" i="10"/>
  <c r="AJ620" i="10"/>
  <c r="AJ619" i="10"/>
  <c r="AJ614" i="10"/>
  <c r="AJ613" i="10"/>
  <c r="AJ604" i="10"/>
  <c r="AJ603" i="10"/>
  <c r="AJ602" i="10"/>
  <c r="AJ601" i="10"/>
  <c r="AJ600" i="10"/>
  <c r="AJ599" i="10"/>
  <c r="AJ598" i="10"/>
  <c r="AJ597" i="10"/>
  <c r="AJ595" i="10"/>
  <c r="AJ594" i="10"/>
  <c r="AJ593" i="10"/>
  <c r="AJ592" i="10"/>
  <c r="AJ591" i="10"/>
  <c r="AJ590" i="10"/>
  <c r="AJ588" i="10"/>
  <c r="AJ587" i="10"/>
  <c r="AJ584" i="10"/>
  <c r="AJ583" i="10"/>
  <c r="AJ582" i="10"/>
  <c r="AJ580" i="10"/>
  <c r="AJ578" i="10"/>
  <c r="AJ577" i="10"/>
  <c r="AJ574" i="10"/>
  <c r="AJ572" i="10"/>
  <c r="AJ571" i="10"/>
  <c r="AJ570" i="10"/>
  <c r="AJ569" i="10"/>
  <c r="AJ568" i="10"/>
  <c r="AJ564" i="10"/>
  <c r="AJ562" i="10"/>
  <c r="AJ561" i="10"/>
  <c r="AJ560" i="10"/>
  <c r="AJ559" i="10"/>
  <c r="AJ556" i="10"/>
  <c r="AJ555" i="10"/>
  <c r="AJ552" i="10"/>
  <c r="AJ551" i="10"/>
  <c r="AJ550" i="10"/>
  <c r="AJ549" i="10"/>
  <c r="AJ547" i="10"/>
  <c r="AJ544" i="10"/>
  <c r="AJ540" i="10"/>
  <c r="AJ539" i="10"/>
  <c r="AJ538" i="10"/>
  <c r="AJ537" i="10"/>
  <c r="AJ536" i="10"/>
  <c r="AJ535" i="10"/>
  <c r="AJ532" i="10"/>
  <c r="AJ530" i="10"/>
  <c r="AJ529" i="10"/>
  <c r="AJ527" i="10"/>
  <c r="AJ526" i="10"/>
  <c r="AJ525" i="10"/>
  <c r="AJ524" i="10"/>
  <c r="AJ522" i="10"/>
  <c r="AJ521" i="10"/>
  <c r="AJ520" i="10"/>
  <c r="AJ519" i="10"/>
  <c r="AJ518" i="10"/>
  <c r="AJ516" i="10"/>
  <c r="AN515" i="10"/>
  <c r="AN514" i="10"/>
  <c r="AN513" i="10"/>
  <c r="AN512" i="10"/>
  <c r="AN511" i="10"/>
  <c r="AN510" i="10"/>
  <c r="AN509" i="10"/>
  <c r="AN508" i="10"/>
  <c r="AN507" i="10"/>
  <c r="AJ506" i="10"/>
  <c r="AJ505" i="10"/>
  <c r="AN502" i="10"/>
  <c r="AN501" i="10"/>
  <c r="AN500" i="10"/>
  <c r="AN498" i="10"/>
  <c r="AN497" i="10"/>
  <c r="AN496" i="10"/>
  <c r="AN494" i="10"/>
  <c r="AN493" i="10"/>
  <c r="AN492" i="10"/>
  <c r="AJ489" i="10"/>
  <c r="AJ488" i="10"/>
  <c r="AJ486" i="10"/>
  <c r="AJ485" i="10"/>
  <c r="AN483" i="10"/>
  <c r="AN482" i="10"/>
  <c r="AJ481" i="10"/>
  <c r="AJ480" i="10"/>
  <c r="AJ479" i="10"/>
  <c r="AJ478" i="10"/>
  <c r="AJ475" i="10"/>
  <c r="AJ474" i="10"/>
  <c r="AL466" i="10"/>
  <c r="AK466" i="10"/>
  <c r="AJ466" i="10"/>
  <c r="AJ464" i="10"/>
  <c r="AJ463" i="10"/>
  <c r="AJ461" i="10"/>
  <c r="AJ460" i="10"/>
  <c r="AJ459" i="10"/>
  <c r="AL457" i="10"/>
  <c r="AJ457" i="10"/>
  <c r="AJ455" i="10"/>
  <c r="AJ454" i="10"/>
  <c r="AJ453" i="10"/>
  <c r="AJ452" i="10"/>
  <c r="AJ450" i="10"/>
  <c r="AJ449" i="10"/>
  <c r="AJ448" i="10"/>
  <c r="AJ447" i="10"/>
  <c r="AJ446" i="10"/>
  <c r="AJ445" i="10"/>
  <c r="AJ443" i="10"/>
  <c r="AJ442" i="10"/>
  <c r="AJ441" i="10"/>
  <c r="AJ440" i="10"/>
  <c r="AJ438" i="10"/>
  <c r="AJ437" i="10"/>
  <c r="AJ435" i="10"/>
  <c r="AJ434" i="10"/>
  <c r="AJ433" i="10"/>
  <c r="AJ432" i="10"/>
  <c r="AJ431" i="10"/>
  <c r="AJ430" i="10"/>
  <c r="AJ429" i="10"/>
  <c r="AJ428" i="10"/>
  <c r="AJ425" i="10"/>
  <c r="AJ424" i="10"/>
  <c r="AJ423" i="10"/>
  <c r="AJ422" i="10"/>
  <c r="AJ421" i="10"/>
  <c r="AJ420" i="10"/>
  <c r="AJ419" i="10"/>
  <c r="AJ418" i="10"/>
  <c r="AJ417" i="10"/>
  <c r="AJ416" i="10"/>
  <c r="AJ415" i="10"/>
  <c r="AL411" i="10"/>
  <c r="AJ411" i="10"/>
  <c r="AJ409" i="10"/>
  <c r="AJ408" i="10"/>
  <c r="AJ406" i="10"/>
  <c r="AJ404" i="10"/>
  <c r="AO403" i="10"/>
  <c r="AJ403" i="10"/>
  <c r="AJ401" i="10"/>
  <c r="AJ399" i="10"/>
  <c r="AJ398" i="10"/>
  <c r="AJ396" i="10"/>
  <c r="AJ395" i="10"/>
  <c r="AJ394" i="10"/>
  <c r="AJ391" i="10"/>
  <c r="AJ390" i="10"/>
  <c r="AJ389" i="10"/>
  <c r="AJ388" i="10"/>
  <c r="AO386" i="10"/>
  <c r="AJ386" i="10"/>
  <c r="AJ385" i="10"/>
  <c r="AJ384" i="10"/>
  <c r="AK382" i="10"/>
  <c r="AJ382" i="10"/>
  <c r="AL382" i="10"/>
  <c r="AM382" i="10" s="1"/>
  <c r="AJ381" i="10"/>
  <c r="AJ379" i="10"/>
  <c r="AJ378" i="10"/>
  <c r="AJ377" i="10"/>
  <c r="AJ376" i="10"/>
  <c r="AJ375" i="10"/>
  <c r="AJ373" i="10"/>
  <c r="AJ371" i="10"/>
  <c r="AJ370" i="10"/>
  <c r="AJ369" i="10"/>
  <c r="AL368" i="10"/>
  <c r="AM368" i="10" s="1"/>
  <c r="AJ366" i="10"/>
  <c r="AJ365" i="10"/>
  <c r="AJ364" i="10"/>
  <c r="AJ363" i="10"/>
  <c r="AO362" i="10"/>
  <c r="AJ362" i="10"/>
  <c r="AJ360" i="10"/>
  <c r="AJ359" i="10"/>
  <c r="AJ357" i="10"/>
  <c r="AJ356" i="10"/>
  <c r="AL354" i="10"/>
  <c r="AM354" i="10" s="1"/>
  <c r="AJ353" i="10"/>
  <c r="AK350" i="10"/>
  <c r="AJ347" i="10"/>
  <c r="AJ346" i="10"/>
  <c r="AJ345" i="10"/>
  <c r="AJ344" i="10"/>
  <c r="AJ341" i="10"/>
  <c r="AJ340" i="10"/>
  <c r="AL338" i="10"/>
  <c r="AM338" i="10" s="1"/>
  <c r="AJ337" i="10"/>
  <c r="AJ335" i="10"/>
  <c r="AJ334" i="10"/>
  <c r="AJ333" i="10"/>
  <c r="AJ331" i="10"/>
  <c r="AJ330" i="10"/>
  <c r="AJ326" i="10"/>
  <c r="AJ324" i="10"/>
  <c r="AJ322" i="10"/>
  <c r="AJ321" i="10"/>
  <c r="AJ320" i="10"/>
  <c r="AJ319" i="10"/>
  <c r="AJ316" i="10"/>
  <c r="AJ315" i="10"/>
  <c r="AJ312" i="10"/>
  <c r="AJ311" i="10"/>
  <c r="AJ309" i="10"/>
  <c r="AJ308" i="10"/>
  <c r="AJ307" i="10"/>
  <c r="AJ305" i="10"/>
  <c r="AJ303" i="10"/>
  <c r="AJ300" i="10"/>
  <c r="AJ299" i="10"/>
  <c r="AJ295" i="10"/>
  <c r="AK294" i="10"/>
  <c r="AJ294" i="10"/>
  <c r="AL294" i="10"/>
  <c r="AM294" i="10" s="1"/>
  <c r="AL292" i="10"/>
  <c r="AM292" i="10" s="1"/>
  <c r="AJ290" i="10"/>
  <c r="AJ287" i="10"/>
  <c r="AJ286" i="10"/>
  <c r="AJ284" i="10"/>
  <c r="AJ283" i="10"/>
  <c r="AK280" i="10"/>
  <c r="AJ280" i="10"/>
  <c r="AL280" i="10"/>
  <c r="AM280" i="10" s="1"/>
  <c r="AJ279" i="10"/>
  <c r="AJ276" i="10"/>
  <c r="AJ275" i="10"/>
  <c r="AJ273" i="10"/>
  <c r="AJ272" i="10"/>
  <c r="AJ271" i="10"/>
  <c r="AJ270" i="10"/>
  <c r="AJ267" i="10"/>
  <c r="AJ266" i="10"/>
  <c r="AJ265" i="10"/>
  <c r="AJ264" i="10"/>
  <c r="AJ262" i="10"/>
  <c r="AJ261" i="10"/>
  <c r="AJ258" i="10"/>
  <c r="AJ256" i="10"/>
  <c r="AJ255" i="10"/>
  <c r="AJ253" i="10"/>
  <c r="AJ250" i="10"/>
  <c r="AJ249" i="10"/>
  <c r="AJ247" i="10"/>
  <c r="AJ246" i="10"/>
  <c r="AJ244" i="10"/>
  <c r="AJ243" i="10"/>
  <c r="AJ241" i="10"/>
  <c r="AJ240" i="10"/>
  <c r="AJ239" i="10"/>
  <c r="AJ237" i="10"/>
  <c r="AJ235" i="10"/>
  <c r="AJ234" i="10"/>
  <c r="AJ233" i="10"/>
  <c r="AJ232" i="10"/>
  <c r="AJ230" i="10"/>
  <c r="AJ229" i="10"/>
  <c r="AJ226" i="10"/>
  <c r="AJ224" i="10"/>
  <c r="AJ223" i="10"/>
  <c r="AJ221" i="10"/>
  <c r="AJ220" i="10"/>
  <c r="AJ218" i="10"/>
  <c r="AJ217" i="10"/>
  <c r="AJ215" i="10"/>
  <c r="AJ214" i="10"/>
  <c r="AJ213" i="10"/>
  <c r="AJ211" i="10"/>
  <c r="AJ209" i="10"/>
  <c r="AJ208" i="10"/>
  <c r="AJ206" i="10"/>
  <c r="AJ205" i="10"/>
  <c r="AJ203" i="10"/>
  <c r="AJ201" i="10"/>
  <c r="AJ200" i="10"/>
  <c r="AJ198" i="10"/>
  <c r="AJ196" i="10"/>
  <c r="AJ194" i="10"/>
  <c r="AJ190" i="10"/>
  <c r="AJ189" i="10"/>
  <c r="AJ187" i="10"/>
  <c r="AJ186" i="10"/>
  <c r="AJ184" i="10"/>
  <c r="AJ182" i="10"/>
  <c r="AJ181" i="10"/>
  <c r="AJ180" i="10"/>
  <c r="AJ179" i="10"/>
  <c r="AJ178" i="10"/>
  <c r="AJ177" i="10"/>
  <c r="AJ176" i="10"/>
  <c r="AJ174" i="10"/>
  <c r="AJ172" i="10"/>
  <c r="AJ171" i="10"/>
  <c r="AJ170" i="10"/>
  <c r="AJ169" i="10"/>
  <c r="AJ168" i="10"/>
  <c r="AJ166" i="10"/>
  <c r="AJ165" i="10"/>
  <c r="AJ164" i="10"/>
  <c r="AJ163" i="10"/>
  <c r="AJ162" i="10"/>
  <c r="AJ161" i="10"/>
  <c r="AJ160" i="10"/>
  <c r="AJ159" i="10"/>
  <c r="AL154" i="10"/>
  <c r="AK154" i="10"/>
  <c r="AJ154" i="10"/>
  <c r="AJ152" i="10"/>
  <c r="AO151" i="10"/>
  <c r="AJ151" i="10"/>
  <c r="AJ149" i="10"/>
  <c r="AJ148" i="10"/>
  <c r="AL146" i="10"/>
  <c r="AK146" i="10"/>
  <c r="AJ146" i="10"/>
  <c r="AJ144" i="10"/>
  <c r="AJ143" i="10"/>
  <c r="AJ141" i="10"/>
  <c r="AJ140" i="10"/>
  <c r="AJ139" i="10"/>
  <c r="AL137" i="10"/>
  <c r="AK137" i="10"/>
  <c r="AJ137" i="10"/>
  <c r="AJ135" i="10"/>
  <c r="AJ134" i="10"/>
  <c r="AJ132" i="10"/>
  <c r="AJ131" i="10"/>
  <c r="AK130" i="10"/>
  <c r="AJ130" i="10"/>
  <c r="AL130" i="10"/>
  <c r="AM130" i="10" s="1"/>
  <c r="AJ129" i="10"/>
  <c r="AJ128" i="10"/>
  <c r="AJ127" i="10"/>
  <c r="AJ125" i="10"/>
  <c r="AJ124" i="10"/>
  <c r="AJ123" i="10"/>
  <c r="AJ122" i="10"/>
  <c r="AJ121" i="10"/>
  <c r="AJ120" i="10"/>
  <c r="AJ119" i="10"/>
  <c r="AJ117" i="10"/>
  <c r="AL115" i="10"/>
  <c r="AK115" i="10"/>
  <c r="AJ115" i="10"/>
  <c r="AJ113" i="10"/>
  <c r="AJ112" i="10"/>
  <c r="AJ111" i="10"/>
  <c r="AJ109" i="10"/>
  <c r="AJ108" i="10"/>
  <c r="AJ105" i="10"/>
  <c r="AJ104" i="10"/>
  <c r="AJ103" i="10"/>
  <c r="AJ101" i="10"/>
  <c r="AJ100" i="10"/>
  <c r="AJ99" i="10"/>
  <c r="AJ98" i="10"/>
  <c r="AJ97" i="10"/>
  <c r="AL94" i="10"/>
  <c r="AK94" i="10"/>
  <c r="AJ94" i="10"/>
  <c r="AJ91" i="10"/>
  <c r="AJ90" i="10"/>
  <c r="AJ88" i="10"/>
  <c r="AK87" i="10"/>
  <c r="AJ87" i="10"/>
  <c r="AL87" i="10"/>
  <c r="AM87" i="10" s="1"/>
  <c r="AJ84" i="10"/>
  <c r="AJ83" i="10"/>
  <c r="AJ82" i="10"/>
  <c r="AJ81" i="10"/>
  <c r="AJ80" i="10"/>
  <c r="AJ79" i="10"/>
  <c r="AJ78" i="10"/>
  <c r="AJ77" i="10"/>
  <c r="AJ75" i="10"/>
  <c r="AJ73" i="10"/>
  <c r="AJ72" i="10"/>
  <c r="AJ71" i="10"/>
  <c r="AJ70" i="10"/>
  <c r="AL67" i="10"/>
  <c r="AJ67" i="10"/>
  <c r="AJ65" i="10"/>
  <c r="AJ64" i="10"/>
  <c r="AJ62" i="10"/>
  <c r="AJ61" i="10"/>
  <c r="AJ60" i="10"/>
  <c r="AJ58" i="10"/>
  <c r="AJ57" i="10"/>
  <c r="AJ56" i="10"/>
  <c r="AJ54" i="10"/>
  <c r="AJ53" i="10"/>
  <c r="AJ52" i="10"/>
  <c r="AJ51" i="10"/>
  <c r="AJ50" i="10"/>
  <c r="AJ47" i="10"/>
  <c r="AL45" i="10"/>
  <c r="AK45" i="10"/>
  <c r="AJ45" i="10"/>
  <c r="AJ42" i="10"/>
  <c r="AJ41" i="10"/>
  <c r="AJ40" i="10"/>
  <c r="AJ38" i="10"/>
  <c r="AJ37" i="10"/>
  <c r="AJ36" i="10"/>
  <c r="AJ35" i="10"/>
  <c r="AJ34" i="10"/>
  <c r="AJ32" i="10"/>
  <c r="AJ31" i="10"/>
  <c r="AJ30" i="10"/>
  <c r="AJ29" i="10"/>
  <c r="AJ28" i="10"/>
  <c r="AJ26" i="10"/>
  <c r="AJ25" i="10"/>
  <c r="AJ24" i="10"/>
  <c r="AJ23" i="10"/>
  <c r="AJ22" i="10"/>
  <c r="AJ21" i="10"/>
  <c r="AJ19" i="10"/>
  <c r="AJ17" i="10"/>
  <c r="AJ16" i="10"/>
  <c r="AJ13" i="10"/>
  <c r="AJ12" i="10"/>
  <c r="AJ11" i="10"/>
  <c r="AJ10" i="10"/>
  <c r="AF979" i="8"/>
  <c r="E645" i="13" s="1"/>
  <c r="AF978" i="8"/>
  <c r="AF977" i="8"/>
  <c r="E643" i="13" s="1"/>
  <c r="AF976" i="8"/>
  <c r="AF975" i="8"/>
  <c r="E641" i="13" s="1"/>
  <c r="AF974" i="8"/>
  <c r="AF973" i="8"/>
  <c r="E639" i="13" s="1"/>
  <c r="AF972" i="8"/>
  <c r="AF971" i="8" s="1"/>
  <c r="AF971" i="10" s="1"/>
  <c r="AF970" i="8"/>
  <c r="AF969" i="8"/>
  <c r="E636" i="13" s="1"/>
  <c r="AF968" i="8"/>
  <c r="AF967" i="8"/>
  <c r="E634" i="13" s="1"/>
  <c r="AF966" i="8"/>
  <c r="AF965" i="8"/>
  <c r="E632" i="13" s="1"/>
  <c r="AF964" i="8"/>
  <c r="AF961" i="8"/>
  <c r="E629" i="13" s="1"/>
  <c r="AF960" i="8"/>
  <c r="AF959" i="8"/>
  <c r="E627" i="13" s="1"/>
  <c r="AF958" i="8"/>
  <c r="AF957" i="8"/>
  <c r="E625" i="13" s="1"/>
  <c r="AF956" i="8"/>
  <c r="AF955" i="8"/>
  <c r="E623" i="13" s="1"/>
  <c r="AF954" i="8"/>
  <c r="AF953" i="8"/>
  <c r="E621" i="13" s="1"/>
  <c r="AF952" i="8"/>
  <c r="AF951" i="8"/>
  <c r="E619" i="13" s="1"/>
  <c r="AF950" i="8"/>
  <c r="AF949" i="8"/>
  <c r="E617" i="13" s="1"/>
  <c r="AF948" i="8"/>
  <c r="AF947" i="8"/>
  <c r="E615" i="13" s="1"/>
  <c r="AF946" i="8"/>
  <c r="AF945" i="8"/>
  <c r="E613" i="13" s="1"/>
  <c r="AF944" i="8"/>
  <c r="AF943" i="8"/>
  <c r="E611" i="13" s="1"/>
  <c r="AF942" i="8"/>
  <c r="AF940" i="8"/>
  <c r="AF939" i="8"/>
  <c r="E608" i="13" s="1"/>
  <c r="AF938" i="8"/>
  <c r="AF937" i="8"/>
  <c r="E606" i="13" s="1"/>
  <c r="AF936" i="8"/>
  <c r="AF935" i="8"/>
  <c r="E604" i="13" s="1"/>
  <c r="AF934" i="8"/>
  <c r="AF932" i="8"/>
  <c r="AF931" i="8"/>
  <c r="E601" i="13" s="1"/>
  <c r="AF930" i="8"/>
  <c r="AF929" i="8"/>
  <c r="E599" i="13" s="1"/>
  <c r="AF927" i="8"/>
  <c r="E598" i="13" s="1"/>
  <c r="AF926" i="8"/>
  <c r="AF925" i="8"/>
  <c r="E596" i="13" s="1"/>
  <c r="AF924" i="8"/>
  <c r="AF923" i="8"/>
  <c r="E594" i="13" s="1"/>
  <c r="AF921" i="8"/>
  <c r="E593" i="13" s="1"/>
  <c r="AF920" i="8"/>
  <c r="AF917" i="8"/>
  <c r="E510" i="13" s="1"/>
  <c r="AF916" i="8"/>
  <c r="AF915" i="8"/>
  <c r="E509" i="13" s="1"/>
  <c r="AF914" i="8"/>
  <c r="AF913" i="8"/>
  <c r="E354" i="13" s="1"/>
  <c r="AF912" i="8"/>
  <c r="AF912" i="10" s="1"/>
  <c r="AO912" i="10" s="1"/>
  <c r="AF911" i="8"/>
  <c r="E352" i="13" s="1"/>
  <c r="AF910" i="8"/>
  <c r="AF909" i="8"/>
  <c r="AF907" i="8"/>
  <c r="E191" i="13" s="1"/>
  <c r="AF906" i="8"/>
  <c r="AF905" i="8"/>
  <c r="E248" i="13" s="1"/>
  <c r="AF903" i="8"/>
  <c r="AF903" i="10" s="1"/>
  <c r="AF902" i="8"/>
  <c r="AF901" i="8"/>
  <c r="E507" i="13" s="1"/>
  <c r="AF900" i="8"/>
  <c r="AF899" i="8"/>
  <c r="AF898" i="8"/>
  <c r="AF897" i="8"/>
  <c r="AF896" i="8"/>
  <c r="AF895" i="8"/>
  <c r="E536" i="13" s="1"/>
  <c r="AF894" i="8"/>
  <c r="AF893" i="8"/>
  <c r="E501" i="13" s="1"/>
  <c r="AF892" i="8"/>
  <c r="AF891" i="8"/>
  <c r="E499" i="13" s="1"/>
  <c r="AF890" i="8"/>
  <c r="AF889" i="8"/>
  <c r="AF889" i="10" s="1"/>
  <c r="AF888" i="8"/>
  <c r="AF888" i="10" s="1"/>
  <c r="AK888" i="10" s="1"/>
  <c r="AF887" i="8"/>
  <c r="E526" i="13" s="1"/>
  <c r="AF886" i="8"/>
  <c r="AF885" i="8"/>
  <c r="E524" i="13" s="1"/>
  <c r="AF884" i="8"/>
  <c r="AF883" i="8"/>
  <c r="E519" i="13" s="1"/>
  <c r="AF882" i="8"/>
  <c r="AF879" i="8"/>
  <c r="AF879" i="10" s="1"/>
  <c r="AF878" i="8"/>
  <c r="AF878" i="10" s="1"/>
  <c r="AL878" i="10" s="1"/>
  <c r="AM878" i="10" s="1"/>
  <c r="AF877" i="8"/>
  <c r="AF877" i="10" s="1"/>
  <c r="AO877" i="10" s="1"/>
  <c r="AF876" i="8"/>
  <c r="AF876" i="10" s="1"/>
  <c r="AO876" i="10" s="1"/>
  <c r="AF875" i="8"/>
  <c r="AF875" i="10" s="1"/>
  <c r="AF874" i="8"/>
  <c r="AF874" i="10" s="1"/>
  <c r="AL874" i="10" s="1"/>
  <c r="AM874" i="10" s="1"/>
  <c r="AF873" i="8"/>
  <c r="AF873" i="10" s="1"/>
  <c r="AF872" i="8"/>
  <c r="AF872" i="10" s="1"/>
  <c r="AO872" i="10" s="1"/>
  <c r="AF871" i="8"/>
  <c r="AF871" i="10" s="1"/>
  <c r="AO871" i="10" s="1"/>
  <c r="AF870" i="8"/>
  <c r="AF870" i="10" s="1"/>
  <c r="AL870" i="10" s="1"/>
  <c r="AM870" i="10" s="1"/>
  <c r="AF868" i="8"/>
  <c r="AF867" i="8"/>
  <c r="E581" i="13" s="1"/>
  <c r="AF866" i="8"/>
  <c r="AF865" i="8"/>
  <c r="E579" i="13" s="1"/>
  <c r="AF864" i="8"/>
  <c r="AF863" i="8"/>
  <c r="E577" i="13" s="1"/>
  <c r="AF862" i="8"/>
  <c r="AF860" i="8"/>
  <c r="AF860" i="10" s="1"/>
  <c r="AF859" i="8"/>
  <c r="AF859" i="10" s="1"/>
  <c r="AO859" i="10" s="1"/>
  <c r="AF857" i="8"/>
  <c r="E585" i="13" s="1"/>
  <c r="AF856" i="8"/>
  <c r="AF855" i="8"/>
  <c r="E562" i="13" s="1"/>
  <c r="AF853" i="8"/>
  <c r="AF853" i="10" s="1"/>
  <c r="AK853" i="10" s="1"/>
  <c r="AF852" i="8"/>
  <c r="AF852" i="10" s="1"/>
  <c r="AF850" i="8"/>
  <c r="AF849" i="8"/>
  <c r="E242" i="13" s="1"/>
  <c r="AF848" i="8"/>
  <c r="AF846" i="8"/>
  <c r="AF845" i="8"/>
  <c r="AF844" i="8"/>
  <c r="AF843" i="8"/>
  <c r="E265" i="13" s="1"/>
  <c r="AF842" i="8"/>
  <c r="AF840" i="8"/>
  <c r="AF839" i="8"/>
  <c r="E270" i="13" s="1"/>
  <c r="AF837" i="8"/>
  <c r="AF837" i="10" s="1"/>
  <c r="AF836" i="8"/>
  <c r="AF836" i="10" s="1"/>
  <c r="AO836" i="10" s="1"/>
  <c r="AF835" i="8"/>
  <c r="AF835" i="10" s="1"/>
  <c r="AF833" i="8"/>
  <c r="AF833" i="10" s="1"/>
  <c r="AF832" i="8"/>
  <c r="AF832" i="10" s="1"/>
  <c r="AO832" i="10" s="1"/>
  <c r="AF831" i="8"/>
  <c r="AF831" i="10" s="1"/>
  <c r="AL831" i="10" s="1"/>
  <c r="AM831" i="10" s="1"/>
  <c r="AF829" i="8"/>
  <c r="AF829" i="10" s="1"/>
  <c r="AF828" i="8"/>
  <c r="AF828" i="10" s="1"/>
  <c r="AF827" i="8"/>
  <c r="AF825" i="8"/>
  <c r="E296" i="13" s="1"/>
  <c r="AF824" i="8"/>
  <c r="AF823" i="8"/>
  <c r="AF823" i="10" s="1"/>
  <c r="AF822" i="8"/>
  <c r="AF820" i="8"/>
  <c r="AF819" i="8"/>
  <c r="E256" i="13" s="1"/>
  <c r="AF816" i="8"/>
  <c r="AF815" i="8"/>
  <c r="AF814" i="8"/>
  <c r="AF813" i="8"/>
  <c r="E288" i="13" s="1"/>
  <c r="AF812" i="8"/>
  <c r="AF810" i="8"/>
  <c r="AF809" i="8"/>
  <c r="AF809" i="10" s="1"/>
  <c r="AL809" i="10" s="1"/>
  <c r="AM809" i="10" s="1"/>
  <c r="AF808" i="8"/>
  <c r="AF808" i="10" s="1"/>
  <c r="AO808" i="10" s="1"/>
  <c r="AF807" i="8"/>
  <c r="AF807" i="10" s="1"/>
  <c r="AF806" i="8"/>
  <c r="AF806" i="10" s="1"/>
  <c r="AF804" i="8"/>
  <c r="AF804" i="10" s="1"/>
  <c r="AO804" i="10" s="1"/>
  <c r="AF803" i="8"/>
  <c r="AF803" i="10" s="1"/>
  <c r="AF801" i="8"/>
  <c r="E284" i="13" s="1"/>
  <c r="AF800" i="8"/>
  <c r="AF799" i="8"/>
  <c r="E282" i="13" s="1"/>
  <c r="AF798" i="8"/>
  <c r="AF797" i="8"/>
  <c r="AF797" i="10" s="1"/>
  <c r="AO797" i="10" s="1"/>
  <c r="AF795" i="8"/>
  <c r="AF795" i="10" s="1"/>
  <c r="AL795" i="10" s="1"/>
  <c r="AM795" i="10" s="1"/>
  <c r="AF794" i="8"/>
  <c r="AF794" i="10" s="1"/>
  <c r="AO794" i="10" s="1"/>
  <c r="AF793" i="8"/>
  <c r="AF793" i="10" s="1"/>
  <c r="AF791" i="8"/>
  <c r="AF791" i="10" s="1"/>
  <c r="AO791" i="10" s="1"/>
  <c r="AF790" i="8"/>
  <c r="AF790" i="10" s="1"/>
  <c r="AL790" i="10" s="1"/>
  <c r="AM790" i="10" s="1"/>
  <c r="AF789" i="8"/>
  <c r="AF789" i="10" s="1"/>
  <c r="AL789" i="10" s="1"/>
  <c r="AM789" i="10" s="1"/>
  <c r="AF787" i="8"/>
  <c r="E276" i="13" s="1"/>
  <c r="AF786" i="8"/>
  <c r="AF782" i="8"/>
  <c r="AF782" i="10" s="1"/>
  <c r="AF781" i="8"/>
  <c r="AF781" i="10" s="1"/>
  <c r="AO781" i="10" s="1"/>
  <c r="AF779" i="8"/>
  <c r="E561" i="13" s="1"/>
  <c r="AF778" i="8"/>
  <c r="AF777" i="8"/>
  <c r="AF776" i="8"/>
  <c r="AF775" i="8"/>
  <c r="E528" i="13" s="1"/>
  <c r="AF774" i="8"/>
  <c r="AF773" i="8"/>
  <c r="E520" i="13" s="1"/>
  <c r="AF772" i="8"/>
  <c r="AF771" i="8"/>
  <c r="E359" i="13" s="1"/>
  <c r="AF769" i="8"/>
  <c r="AF769" i="10" s="1"/>
  <c r="AF768" i="8"/>
  <c r="AF767" i="8"/>
  <c r="E557" i="13" s="1"/>
  <c r="AF765" i="8"/>
  <c r="AF765" i="10" s="1"/>
  <c r="AO765" i="10" s="1"/>
  <c r="AF764" i="8"/>
  <c r="AF764" i="10" s="1"/>
  <c r="AL764" i="10" s="1"/>
  <c r="AM764" i="10" s="1"/>
  <c r="AF762" i="8"/>
  <c r="AF761" i="8"/>
  <c r="E534" i="13" s="1"/>
  <c r="AF760" i="8"/>
  <c r="AF758" i="8"/>
  <c r="AF758" i="10" s="1"/>
  <c r="AK758" i="10" s="1"/>
  <c r="AF757" i="8"/>
  <c r="AF757" i="10" s="1"/>
  <c r="AF755" i="8"/>
  <c r="E231" i="13" s="1"/>
  <c r="AF754" i="8"/>
  <c r="AF753" i="8"/>
  <c r="E229" i="13" s="1"/>
  <c r="AF752" i="8"/>
  <c r="AF751" i="8"/>
  <c r="AF751" i="10" s="1"/>
  <c r="AF748" i="8"/>
  <c r="AF748" i="10" s="1"/>
  <c r="AF747" i="8"/>
  <c r="AF747" i="10" s="1"/>
  <c r="AF746" i="8"/>
  <c r="AF746" i="10" s="1"/>
  <c r="AL746" i="10" s="1"/>
  <c r="AM746" i="10" s="1"/>
  <c r="AF745" i="8"/>
  <c r="AF745" i="10" s="1"/>
  <c r="AF744" i="8"/>
  <c r="AF744" i="10" s="1"/>
  <c r="AF742" i="8"/>
  <c r="AF741" i="8"/>
  <c r="E573" i="13" s="1"/>
  <c r="AF740" i="8"/>
  <c r="AF738" i="8"/>
  <c r="AF738" i="10" s="1"/>
  <c r="AK738" i="10" s="1"/>
  <c r="AF737" i="8"/>
  <c r="AF735" i="8"/>
  <c r="E437" i="13" s="1"/>
  <c r="AF734" i="8"/>
  <c r="AF733" i="8"/>
  <c r="E435" i="13" s="1"/>
  <c r="AF730" i="8"/>
  <c r="AF730" i="10" s="1"/>
  <c r="AK730" i="10" s="1"/>
  <c r="AF729" i="8"/>
  <c r="AF729" i="10" s="1"/>
  <c r="AO729" i="10" s="1"/>
  <c r="AF728" i="8"/>
  <c r="AF728" i="10" s="1"/>
  <c r="AL728" i="10" s="1"/>
  <c r="AM728" i="10" s="1"/>
  <c r="AF727" i="8"/>
  <c r="AF727" i="10" s="1"/>
  <c r="AF726" i="8"/>
  <c r="AF726" i="10" s="1"/>
  <c r="AK726" i="10" s="1"/>
  <c r="AF725" i="8"/>
  <c r="AF725" i="10" s="1"/>
  <c r="AO725" i="10" s="1"/>
  <c r="AF724" i="8"/>
  <c r="AF724" i="10" s="1"/>
  <c r="AL724" i="10" s="1"/>
  <c r="AM724" i="10" s="1"/>
  <c r="AF723" i="8"/>
  <c r="AF723" i="10" s="1"/>
  <c r="AF722" i="8"/>
  <c r="AF722" i="10" s="1"/>
  <c r="AK722" i="10" s="1"/>
  <c r="E596" i="11"/>
  <c r="AF663" i="8"/>
  <c r="AF663" i="10" s="1"/>
  <c r="AF662" i="8"/>
  <c r="AF661" i="8"/>
  <c r="E545" i="13" s="1"/>
  <c r="AF660" i="8"/>
  <c r="AF660" i="10" s="1"/>
  <c r="AK660" i="10" s="1"/>
  <c r="AF659" i="8"/>
  <c r="AF659" i="10" s="1"/>
  <c r="AF658" i="8"/>
  <c r="AF658" i="10" s="1"/>
  <c r="AL658" i="10" s="1"/>
  <c r="AM658" i="10" s="1"/>
  <c r="AF666" i="8"/>
  <c r="AF666" i="10" s="1"/>
  <c r="AK666" i="10" s="1"/>
  <c r="AF665" i="8"/>
  <c r="AF665" i="10" s="1"/>
  <c r="AF672" i="8"/>
  <c r="AF672" i="10" s="1"/>
  <c r="AK672" i="10" s="1"/>
  <c r="AF671" i="8"/>
  <c r="AF671" i="10" s="1"/>
  <c r="AO671" i="10" s="1"/>
  <c r="AF670" i="8"/>
  <c r="AF670" i="10" s="1"/>
  <c r="AK670" i="10" s="1"/>
  <c r="AF669" i="8"/>
  <c r="AF669" i="10" s="1"/>
  <c r="AF668" i="8"/>
  <c r="AF668" i="10" s="1"/>
  <c r="AK668" i="10" s="1"/>
  <c r="AF678" i="8"/>
  <c r="AF677" i="8"/>
  <c r="AF677" i="10" s="1"/>
  <c r="AF676" i="8"/>
  <c r="AF675" i="8"/>
  <c r="E385" i="13" s="1"/>
  <c r="AF674" i="8"/>
  <c r="AF684" i="8"/>
  <c r="AF683" i="8"/>
  <c r="AF683" i="10" s="1"/>
  <c r="AF682" i="8"/>
  <c r="AF682" i="10" s="1"/>
  <c r="AL682" i="10" s="1"/>
  <c r="AM682" i="10" s="1"/>
  <c r="AF681" i="8"/>
  <c r="AF681" i="10" s="1"/>
  <c r="AO681" i="10" s="1"/>
  <c r="AF680" i="8"/>
  <c r="AF690" i="8"/>
  <c r="AF689" i="8"/>
  <c r="E368" i="13" s="1"/>
  <c r="AF688" i="8"/>
  <c r="AF687" i="8"/>
  <c r="E366" i="13" s="1"/>
  <c r="AF700" i="8"/>
  <c r="AF699" i="8"/>
  <c r="E379" i="13" s="1"/>
  <c r="AF698" i="8"/>
  <c r="AF698" i="10" s="1"/>
  <c r="AO698" i="10" s="1"/>
  <c r="AF697" i="8"/>
  <c r="AF696" i="8"/>
  <c r="AF695" i="8"/>
  <c r="E376" i="13" s="1"/>
  <c r="AF694" i="8"/>
  <c r="AF693" i="8"/>
  <c r="E374" i="13" s="1"/>
  <c r="AF692" i="8"/>
  <c r="AF703" i="8"/>
  <c r="AF703" i="10" s="1"/>
  <c r="AF702" i="8"/>
  <c r="AF702" i="10" s="1"/>
  <c r="AK702" i="10" s="1"/>
  <c r="AF705" i="8"/>
  <c r="AF710" i="8"/>
  <c r="AF710" i="10" s="1"/>
  <c r="AL710" i="10" s="1"/>
  <c r="AM710" i="10" s="1"/>
  <c r="AF709" i="8"/>
  <c r="AF709" i="10" s="1"/>
  <c r="AF708" i="8"/>
  <c r="AF708" i="10" s="1"/>
  <c r="AF707" i="8"/>
  <c r="AF713" i="8"/>
  <c r="AF713" i="10" s="1"/>
  <c r="AL713" i="10" s="1"/>
  <c r="AM713" i="10" s="1"/>
  <c r="AF712" i="8"/>
  <c r="AF712" i="10" s="1"/>
  <c r="AO712" i="10" s="1"/>
  <c r="AF721" i="8"/>
  <c r="AF721" i="10" s="1"/>
  <c r="AO721" i="10" s="1"/>
  <c r="AF720" i="8"/>
  <c r="AF720" i="10" s="1"/>
  <c r="AL720" i="10" s="1"/>
  <c r="AM720" i="10" s="1"/>
  <c r="AF719" i="8"/>
  <c r="AF719" i="10" s="1"/>
  <c r="AF718" i="8"/>
  <c r="AF718" i="10" s="1"/>
  <c r="AK718" i="10" s="1"/>
  <c r="AF717" i="8"/>
  <c r="AF717" i="10" s="1"/>
  <c r="AO717" i="10" s="1"/>
  <c r="AF716" i="8"/>
  <c r="AF715" i="8"/>
  <c r="E584" i="13" s="1"/>
  <c r="AF595" i="8"/>
  <c r="E55" i="13" s="1"/>
  <c r="AF594" i="8"/>
  <c r="AF593" i="8"/>
  <c r="E53" i="13" s="1"/>
  <c r="AF604" i="8"/>
  <c r="AF603" i="8"/>
  <c r="E16" i="13" s="1"/>
  <c r="AF602" i="8"/>
  <c r="AF601" i="8"/>
  <c r="E49" i="13" s="1"/>
  <c r="AF600" i="8"/>
  <c r="AF599" i="8"/>
  <c r="E47" i="13" s="1"/>
  <c r="AF598" i="8"/>
  <c r="AF597" i="8"/>
  <c r="AF597" i="10" s="1"/>
  <c r="AF610" i="8"/>
  <c r="AF609" i="8"/>
  <c r="E422" i="13" s="1"/>
  <c r="AF608" i="8"/>
  <c r="AF607" i="8"/>
  <c r="E420" i="13" s="1"/>
  <c r="AF606" i="8"/>
  <c r="AF614" i="8"/>
  <c r="AF614" i="10" s="1"/>
  <c r="AK614" i="10" s="1"/>
  <c r="AF613" i="8"/>
  <c r="AF612" i="8"/>
  <c r="AF617" i="8"/>
  <c r="AF617" i="10" s="1"/>
  <c r="AF616" i="8"/>
  <c r="AF616" i="10" s="1"/>
  <c r="AL616" i="10" s="1"/>
  <c r="AM616" i="10" s="1"/>
  <c r="AF621" i="8"/>
  <c r="AF621" i="10" s="1"/>
  <c r="AF620" i="8"/>
  <c r="AF620" i="10" s="1"/>
  <c r="AK620" i="10" s="1"/>
  <c r="AF619" i="8"/>
  <c r="AF619" i="10" s="1"/>
  <c r="AF628" i="8"/>
  <c r="AF627" i="8"/>
  <c r="AF626" i="8"/>
  <c r="AF625" i="8"/>
  <c r="E97" i="13" s="1"/>
  <c r="AF624" i="8"/>
  <c r="AF636" i="8"/>
  <c r="AF635" i="8"/>
  <c r="E159" i="13" s="1"/>
  <c r="AF634" i="8"/>
  <c r="AF633" i="8"/>
  <c r="E157" i="13" s="1"/>
  <c r="AF632" i="8"/>
  <c r="AF631" i="8"/>
  <c r="E155" i="13" s="1"/>
  <c r="AF630" i="8"/>
  <c r="AF643" i="8"/>
  <c r="E358" i="13" s="1"/>
  <c r="AF642" i="8"/>
  <c r="AF642" i="10" s="1"/>
  <c r="AK642" i="10" s="1"/>
  <c r="AF641" i="8"/>
  <c r="AF641" i="10" s="1"/>
  <c r="AF640" i="8"/>
  <c r="AF640" i="10" s="1"/>
  <c r="AF639" i="8"/>
  <c r="AF639" i="10" s="1"/>
  <c r="AF638" i="8"/>
  <c r="AF638" i="10" s="1"/>
  <c r="AK638" i="10" s="1"/>
  <c r="AF646" i="8"/>
  <c r="AF646" i="10" s="1"/>
  <c r="AK646" i="10" s="1"/>
  <c r="AF650" i="8"/>
  <c r="AF649" i="8"/>
  <c r="AF649" i="10" s="1"/>
  <c r="AF653" i="8"/>
  <c r="AF653" i="10" s="1"/>
  <c r="AL653" i="10" s="1"/>
  <c r="AM653" i="10" s="1"/>
  <c r="AF656" i="8"/>
  <c r="AF656" i="10" s="1"/>
  <c r="AK656" i="10" s="1"/>
  <c r="AF655" i="8"/>
  <c r="AF655" i="10" s="1"/>
  <c r="AO655" i="10" s="1"/>
  <c r="AF533" i="8"/>
  <c r="E432" i="13" s="1"/>
  <c r="AF532" i="8"/>
  <c r="AF531" i="8"/>
  <c r="E431" i="13" s="1"/>
  <c r="AF530" i="8"/>
  <c r="AF529" i="8"/>
  <c r="E429" i="13" s="1"/>
  <c r="AF540" i="8"/>
  <c r="AF539" i="8"/>
  <c r="E424" i="13" s="1"/>
  <c r="AF538" i="8"/>
  <c r="AF537" i="8"/>
  <c r="E427" i="13" s="1"/>
  <c r="AF536" i="8"/>
  <c r="AF535" i="8"/>
  <c r="E425" i="13" s="1"/>
  <c r="AF547" i="8"/>
  <c r="AF546" i="8"/>
  <c r="AF545" i="8"/>
  <c r="E12" i="13" s="1"/>
  <c r="AF544" i="8"/>
  <c r="AF552" i="8"/>
  <c r="AF551" i="8"/>
  <c r="E25" i="13" s="1"/>
  <c r="AF550" i="8"/>
  <c r="AF550" i="10" s="1"/>
  <c r="AK550" i="10" s="1"/>
  <c r="AF549" i="8"/>
  <c r="E23" i="13" s="1"/>
  <c r="AF557" i="8"/>
  <c r="E32" i="13" s="1"/>
  <c r="AF556" i="8"/>
  <c r="AF555" i="8"/>
  <c r="AF554" i="8"/>
  <c r="AF562" i="8"/>
  <c r="AF561" i="8"/>
  <c r="E37" i="13" s="1"/>
  <c r="AF560" i="8"/>
  <c r="AF559" i="8"/>
  <c r="E35" i="13" s="1"/>
  <c r="AF566" i="8"/>
  <c r="AF565" i="8"/>
  <c r="E7" i="13" s="1"/>
  <c r="AF564" i="8"/>
  <c r="AF564" i="10" s="1"/>
  <c r="AO564" i="10" s="1"/>
  <c r="AF572" i="8"/>
  <c r="AF572" i="10" s="1"/>
  <c r="AK572" i="10" s="1"/>
  <c r="AF571" i="8"/>
  <c r="AF571" i="10" s="1"/>
  <c r="AF570" i="8"/>
  <c r="AF570" i="10" s="1"/>
  <c r="AK570" i="10" s="1"/>
  <c r="AF569" i="8"/>
  <c r="AF569" i="10" s="1"/>
  <c r="AK569" i="10" s="1"/>
  <c r="AF568" i="8"/>
  <c r="AF568" i="10" s="1"/>
  <c r="AK568" i="10" s="1"/>
  <c r="AF579" i="8"/>
  <c r="E39" i="13" s="1"/>
  <c r="AF578" i="8"/>
  <c r="AF578" i="10" s="1"/>
  <c r="AO578" i="10" s="1"/>
  <c r="AF577" i="8"/>
  <c r="AF576" i="8"/>
  <c r="AF575" i="8"/>
  <c r="E18" i="13" s="1"/>
  <c r="AF574" i="8"/>
  <c r="AF584" i="8"/>
  <c r="AF583" i="8"/>
  <c r="E28" i="13" s="1"/>
  <c r="AF582" i="8"/>
  <c r="AF588" i="8"/>
  <c r="AF587" i="8"/>
  <c r="AF586" i="8"/>
  <c r="AF592" i="8"/>
  <c r="AF592" i="10" s="1"/>
  <c r="AK592" i="10" s="1"/>
  <c r="AF591" i="8"/>
  <c r="E42" i="13" s="1"/>
  <c r="AF590" i="8"/>
  <c r="AF461" i="8"/>
  <c r="AF461" i="10" s="1"/>
  <c r="AK461" i="10" s="1"/>
  <c r="AF460" i="8"/>
  <c r="AF460" i="10" s="1"/>
  <c r="AK460" i="10" s="1"/>
  <c r="AF459" i="8"/>
  <c r="AF459" i="10" s="1"/>
  <c r="AF464" i="8"/>
  <c r="AF464" i="10" s="1"/>
  <c r="AO464" i="10" s="1"/>
  <c r="AF463" i="8"/>
  <c r="AF463" i="10" s="1"/>
  <c r="AF476" i="8"/>
  <c r="AF475" i="8"/>
  <c r="AF474" i="8"/>
  <c r="AF483" i="8"/>
  <c r="AF483" i="10" s="1"/>
  <c r="AF482" i="8"/>
  <c r="AF482" i="10" s="1"/>
  <c r="AO482" i="10" s="1"/>
  <c r="AF481" i="8"/>
  <c r="AF481" i="10" s="1"/>
  <c r="AL481" i="10" s="1"/>
  <c r="AM481" i="10" s="1"/>
  <c r="AF480" i="8"/>
  <c r="AF480" i="10" s="1"/>
  <c r="AL480" i="10" s="1"/>
  <c r="AM480" i="10" s="1"/>
  <c r="AF479" i="8"/>
  <c r="AF479" i="10" s="1"/>
  <c r="AL479" i="10" s="1"/>
  <c r="AM479" i="10" s="1"/>
  <c r="AF478" i="8"/>
  <c r="AF486" i="8"/>
  <c r="AF485" i="8"/>
  <c r="E400" i="13" s="1"/>
  <c r="AF489" i="8"/>
  <c r="AF489" i="10" s="1"/>
  <c r="AL489" i="10" s="1"/>
  <c r="AM489" i="10" s="1"/>
  <c r="AF488" i="8"/>
  <c r="AF494" i="8"/>
  <c r="AF494" i="10" s="1"/>
  <c r="AO494" i="10" s="1"/>
  <c r="AF493" i="8"/>
  <c r="AF493" i="10" s="1"/>
  <c r="AO493" i="10" s="1"/>
  <c r="AF492" i="8"/>
  <c r="AF492" i="10" s="1"/>
  <c r="AF498" i="8"/>
  <c r="AF498" i="10" s="1"/>
  <c r="AL498" i="10" s="1"/>
  <c r="AM498" i="10" s="1"/>
  <c r="AF497" i="8"/>
  <c r="AF497" i="10" s="1"/>
  <c r="AL497" i="10" s="1"/>
  <c r="AM497" i="10" s="1"/>
  <c r="AF496" i="8"/>
  <c r="AF496" i="10" s="1"/>
  <c r="AO496" i="10" s="1"/>
  <c r="AF503" i="8"/>
  <c r="AF502" i="8"/>
  <c r="AF502" i="10" s="1"/>
  <c r="AL502" i="10" s="1"/>
  <c r="AM502" i="10" s="1"/>
  <c r="AF501" i="8"/>
  <c r="AF501" i="10" s="1"/>
  <c r="AO501" i="10" s="1"/>
  <c r="AF500" i="8"/>
  <c r="AF500" i="10" s="1"/>
  <c r="AO500" i="10" s="1"/>
  <c r="AF516" i="8"/>
  <c r="AF516" i="10" s="1"/>
  <c r="AK516" i="10" s="1"/>
  <c r="AF515" i="8"/>
  <c r="AF515" i="10" s="1"/>
  <c r="AL515" i="10" s="1"/>
  <c r="AM515" i="10" s="1"/>
  <c r="AF514" i="8"/>
  <c r="AF514" i="10" s="1"/>
  <c r="AO514" i="10" s="1"/>
  <c r="AF513" i="8"/>
  <c r="AF513" i="10" s="1"/>
  <c r="AL513" i="10" s="1"/>
  <c r="AM513" i="10" s="1"/>
  <c r="AF512" i="8"/>
  <c r="AF512" i="10" s="1"/>
  <c r="AL512" i="10" s="1"/>
  <c r="AM512" i="10" s="1"/>
  <c r="AF511" i="8"/>
  <c r="AF511" i="10" s="1"/>
  <c r="AO511" i="10" s="1"/>
  <c r="AF510" i="8"/>
  <c r="AF510" i="10" s="1"/>
  <c r="AO510" i="10" s="1"/>
  <c r="AF509" i="8"/>
  <c r="AF509" i="10" s="1"/>
  <c r="AL509" i="10" s="1"/>
  <c r="AM509" i="10" s="1"/>
  <c r="AF508" i="8"/>
  <c r="AF508" i="10" s="1"/>
  <c r="AO508" i="10" s="1"/>
  <c r="AF507" i="8"/>
  <c r="AF507" i="10" s="1"/>
  <c r="AO507" i="10" s="1"/>
  <c r="AF506" i="8"/>
  <c r="AF506" i="10" s="1"/>
  <c r="AF505" i="8"/>
  <c r="AF505" i="10" s="1"/>
  <c r="AF522" i="8"/>
  <c r="AF521" i="8"/>
  <c r="AF521" i="10" s="1"/>
  <c r="AF520" i="8"/>
  <c r="AF520" i="10" s="1"/>
  <c r="AK520" i="10" s="1"/>
  <c r="AF519" i="8"/>
  <c r="AF518" i="8"/>
  <c r="AF527" i="8"/>
  <c r="E409" i="13" s="1"/>
  <c r="AF526" i="8"/>
  <c r="AF525" i="8"/>
  <c r="AF524" i="8"/>
  <c r="AF392" i="8"/>
  <c r="AF391" i="8"/>
  <c r="AF390" i="8"/>
  <c r="AF389" i="8"/>
  <c r="AF388" i="8"/>
  <c r="AF396" i="8"/>
  <c r="AF395" i="8"/>
  <c r="E341" i="13" s="1"/>
  <c r="AF394" i="8"/>
  <c r="AF401" i="8"/>
  <c r="AF401" i="10" s="1"/>
  <c r="AF400" i="8"/>
  <c r="AF399" i="8"/>
  <c r="AF399" i="10" s="1"/>
  <c r="AO399" i="10" s="1"/>
  <c r="AF398" i="8"/>
  <c r="AF404" i="8"/>
  <c r="AF404" i="10" s="1"/>
  <c r="AK404" i="10" s="1"/>
  <c r="AF403" i="8"/>
  <c r="AF403" i="10" s="1"/>
  <c r="AK403" i="10" s="1"/>
  <c r="AF409" i="8"/>
  <c r="AF408" i="8"/>
  <c r="AF407" i="8"/>
  <c r="AF406" i="8"/>
  <c r="AF425" i="8"/>
  <c r="AF424" i="8"/>
  <c r="AF423" i="8"/>
  <c r="E207" i="13" s="1"/>
  <c r="AF422" i="8"/>
  <c r="AF421" i="8"/>
  <c r="AF420" i="8"/>
  <c r="AF419" i="8"/>
  <c r="E203" i="13" s="1"/>
  <c r="AF418" i="8"/>
  <c r="AF417" i="8"/>
  <c r="AF417" i="10" s="1"/>
  <c r="AL417" i="10" s="1"/>
  <c r="AM417" i="10" s="1"/>
  <c r="AF416" i="8"/>
  <c r="AF415" i="8"/>
  <c r="E199" i="13" s="1"/>
  <c r="AF435" i="8"/>
  <c r="AF434" i="8"/>
  <c r="AF433" i="8"/>
  <c r="AF432" i="8"/>
  <c r="AF431" i="8"/>
  <c r="E214" i="13" s="1"/>
  <c r="AF430" i="8"/>
  <c r="AF429" i="8"/>
  <c r="AF428" i="8"/>
  <c r="AF443" i="8"/>
  <c r="AF442" i="8"/>
  <c r="AF441" i="8"/>
  <c r="AF440" i="8"/>
  <c r="AF439" i="8"/>
  <c r="AF438" i="8"/>
  <c r="AF437" i="8"/>
  <c r="E220" i="13" s="1"/>
  <c r="AF450" i="8"/>
  <c r="AF449" i="8"/>
  <c r="AF448" i="8"/>
  <c r="AF448" i="10" s="1"/>
  <c r="AL448" i="10" s="1"/>
  <c r="AM448" i="10" s="1"/>
  <c r="AF447" i="8"/>
  <c r="AF447" i="10" s="1"/>
  <c r="AL447" i="10" s="1"/>
  <c r="AM447" i="10" s="1"/>
  <c r="AF446" i="8"/>
  <c r="AF445" i="8"/>
  <c r="AF455" i="8"/>
  <c r="AF454" i="8"/>
  <c r="AF453" i="8"/>
  <c r="E514" i="13" s="1"/>
  <c r="AF452" i="8"/>
  <c r="AF326" i="8"/>
  <c r="AF326" i="10" s="1"/>
  <c r="AO326" i="10" s="1"/>
  <c r="AF325" i="8"/>
  <c r="AF325" i="10" s="1"/>
  <c r="AO325" i="10" s="1"/>
  <c r="AF324" i="8"/>
  <c r="AF331" i="8"/>
  <c r="AF331" i="10" s="1"/>
  <c r="AO331" i="10" s="1"/>
  <c r="AF330" i="8"/>
  <c r="AF330" i="10" s="1"/>
  <c r="AO330" i="10" s="1"/>
  <c r="AF329" i="8"/>
  <c r="AF329" i="10" s="1"/>
  <c r="AO329" i="10" s="1"/>
  <c r="AF335" i="8"/>
  <c r="AF335" i="10" s="1"/>
  <c r="AK335" i="10" s="1"/>
  <c r="AF334" i="8"/>
  <c r="AF334" i="10" s="1"/>
  <c r="AK334" i="10" s="1"/>
  <c r="AF333" i="8"/>
  <c r="AF333" i="10" s="1"/>
  <c r="AF338" i="8"/>
  <c r="AF338" i="10" s="1"/>
  <c r="AK338" i="10" s="1"/>
  <c r="AF337" i="8"/>
  <c r="AF341" i="8"/>
  <c r="AF341" i="10" s="1"/>
  <c r="AK341" i="10" s="1"/>
  <c r="AF340" i="8"/>
  <c r="AF340" i="10" s="1"/>
  <c r="AK340" i="10" s="1"/>
  <c r="AF347" i="8"/>
  <c r="AF347" i="10" s="1"/>
  <c r="AK347" i="10" s="1"/>
  <c r="AF346" i="8"/>
  <c r="AF346" i="10" s="1"/>
  <c r="AK346" i="10" s="1"/>
  <c r="AF345" i="8"/>
  <c r="AF345" i="10" s="1"/>
  <c r="AK345" i="10" s="1"/>
  <c r="AF344" i="8"/>
  <c r="AF344" i="10" s="1"/>
  <c r="AK344" i="10" s="1"/>
  <c r="AF350" i="8"/>
  <c r="AF350" i="10" s="1"/>
  <c r="AL350" i="10" s="1"/>
  <c r="AM350" i="10" s="1"/>
  <c r="AF349" i="8"/>
  <c r="AF349" i="10" s="1"/>
  <c r="AF354" i="8"/>
  <c r="AF354" i="10" s="1"/>
  <c r="AK354" i="10" s="1"/>
  <c r="AF353" i="8"/>
  <c r="AF353" i="10" s="1"/>
  <c r="AO353" i="10" s="1"/>
  <c r="AF357" i="8"/>
  <c r="AF357" i="10" s="1"/>
  <c r="AK357" i="10" s="1"/>
  <c r="AF356" i="8"/>
  <c r="AF356" i="10" s="1"/>
  <c r="AK356" i="10" s="1"/>
  <c r="AF360" i="8"/>
  <c r="AF360" i="10" s="1"/>
  <c r="AO360" i="10" s="1"/>
  <c r="AF359" i="8"/>
  <c r="AF359" i="10" s="1"/>
  <c r="AF366" i="8"/>
  <c r="AF365" i="8"/>
  <c r="AF365" i="10" s="1"/>
  <c r="AF364" i="8"/>
  <c r="AF364" i="10" s="1"/>
  <c r="AK364" i="10" s="1"/>
  <c r="AF363" i="8"/>
  <c r="AF363" i="10" s="1"/>
  <c r="AK363" i="10" s="1"/>
  <c r="AF362" i="8"/>
  <c r="AF362" i="10" s="1"/>
  <c r="AK362" i="10" s="1"/>
  <c r="AF373" i="8"/>
  <c r="E326" i="13" s="1"/>
  <c r="AF372" i="8"/>
  <c r="AF371" i="8"/>
  <c r="AF370" i="8"/>
  <c r="AF369" i="8"/>
  <c r="AF369" i="10" s="1"/>
  <c r="AO369" i="10" s="1"/>
  <c r="AF368" i="8"/>
  <c r="AF368" i="10" s="1"/>
  <c r="AK368" i="10" s="1"/>
  <c r="AF379" i="8"/>
  <c r="AF379" i="10" s="1"/>
  <c r="AF378" i="8"/>
  <c r="AF378" i="10" s="1"/>
  <c r="AK378" i="10" s="1"/>
  <c r="AF377" i="8"/>
  <c r="AF377" i="10" s="1"/>
  <c r="AK377" i="10" s="1"/>
  <c r="AF376" i="8"/>
  <c r="AF376" i="10" s="1"/>
  <c r="AK376" i="10" s="1"/>
  <c r="AF375" i="8"/>
  <c r="AF375" i="10" s="1"/>
  <c r="AF382" i="8"/>
  <c r="AF382" i="10" s="1"/>
  <c r="AO382" i="10" s="1"/>
  <c r="AF381" i="8"/>
  <c r="AF381" i="10" s="1"/>
  <c r="AO381" i="10" s="1"/>
  <c r="AF386" i="8"/>
  <c r="AF386" i="10" s="1"/>
  <c r="AK386" i="10" s="1"/>
  <c r="AF385" i="8"/>
  <c r="AF384" i="8"/>
  <c r="AF258" i="8"/>
  <c r="AF257" i="8"/>
  <c r="AF256" i="8"/>
  <c r="AF255" i="8"/>
  <c r="AF254" i="8"/>
  <c r="AF253" i="8"/>
  <c r="AF267" i="8"/>
  <c r="AF266" i="8"/>
  <c r="AF265" i="8"/>
  <c r="E183" i="13" s="1"/>
  <c r="AF264" i="8"/>
  <c r="AF264" i="10" s="1"/>
  <c r="AO264" i="10" s="1"/>
  <c r="AF263" i="8"/>
  <c r="AF262" i="8"/>
  <c r="AF261" i="8"/>
  <c r="E179" i="13" s="1"/>
  <c r="AF260" i="8"/>
  <c r="AF277" i="8"/>
  <c r="AF276" i="8"/>
  <c r="AF275" i="8"/>
  <c r="E194" i="13" s="1"/>
  <c r="AF274" i="8"/>
  <c r="AF273" i="8"/>
  <c r="AF272" i="8"/>
  <c r="AF271" i="8"/>
  <c r="E189" i="13" s="1"/>
  <c r="AF270" i="8"/>
  <c r="AF269" i="8"/>
  <c r="AF280" i="8"/>
  <c r="AF280" i="10" s="1"/>
  <c r="AO280" i="10" s="1"/>
  <c r="AF279" i="8"/>
  <c r="AF279" i="10" s="1"/>
  <c r="AF287" i="8"/>
  <c r="AF286" i="8"/>
  <c r="AF285" i="8"/>
  <c r="AF284" i="8"/>
  <c r="AF283" i="8"/>
  <c r="E235" i="13" s="1"/>
  <c r="AF282" i="8"/>
  <c r="AF292" i="8"/>
  <c r="AF292" i="10" s="1"/>
  <c r="AK292" i="10" s="1"/>
  <c r="AF295" i="8"/>
  <c r="AF295" i="10" s="1"/>
  <c r="AF294" i="8"/>
  <c r="AF294" i="10" s="1"/>
  <c r="AO294" i="10" s="1"/>
  <c r="AF301" i="8"/>
  <c r="AF301" i="10" s="1"/>
  <c r="AO301" i="10" s="1"/>
  <c r="AF300" i="8"/>
  <c r="AF300" i="10" s="1"/>
  <c r="AO300" i="10" s="1"/>
  <c r="AF299" i="8"/>
  <c r="AF299" i="10" s="1"/>
  <c r="AF298" i="8"/>
  <c r="AF298" i="10" s="1"/>
  <c r="AK298" i="10" s="1"/>
  <c r="AF305" i="8"/>
  <c r="AF305" i="10" s="1"/>
  <c r="AF304" i="8"/>
  <c r="AF304" i="10" s="1"/>
  <c r="AL304" i="10" s="1"/>
  <c r="AM304" i="10" s="1"/>
  <c r="AF303" i="8"/>
  <c r="AF303" i="10" s="1"/>
  <c r="AO303" i="10" s="1"/>
  <c r="AF309" i="8"/>
  <c r="AF309" i="10" s="1"/>
  <c r="AO309" i="10" s="1"/>
  <c r="AF308" i="8"/>
  <c r="AF308" i="10" s="1"/>
  <c r="AO308" i="10" s="1"/>
  <c r="AF307" i="8"/>
  <c r="AF307" i="10" s="1"/>
  <c r="AO307" i="10" s="1"/>
  <c r="AF312" i="8"/>
  <c r="AF312" i="10" s="1"/>
  <c r="AK312" i="10" s="1"/>
  <c r="AF311" i="8"/>
  <c r="AF311" i="10" s="1"/>
  <c r="AK311" i="10" s="1"/>
  <c r="AF317" i="8"/>
  <c r="AF316" i="8"/>
  <c r="AF316" i="10" s="1"/>
  <c r="AO316" i="10" s="1"/>
  <c r="AF315" i="8"/>
  <c r="AF315" i="10" s="1"/>
  <c r="AF314" i="8"/>
  <c r="AF314" i="10" s="1"/>
  <c r="AK314" i="10" s="1"/>
  <c r="AF322" i="8"/>
  <c r="AF321" i="8"/>
  <c r="AF320" i="8"/>
  <c r="AF320" i="10" s="1"/>
  <c r="AK320" i="10" s="1"/>
  <c r="AF319" i="8"/>
  <c r="AF319" i="10" s="1"/>
  <c r="AF201" i="8"/>
  <c r="AF200" i="8"/>
  <c r="AF199" i="8"/>
  <c r="E66" i="13" s="1"/>
  <c r="AF198" i="8"/>
  <c r="AF206" i="8"/>
  <c r="AF205" i="8"/>
  <c r="E72" i="13" s="1"/>
  <c r="AF204" i="8"/>
  <c r="AF203" i="8"/>
  <c r="AF211" i="8"/>
  <c r="E78" i="13" s="1"/>
  <c r="AF210" i="8"/>
  <c r="AF209" i="8"/>
  <c r="AF208" i="8"/>
  <c r="AF208" i="10" s="1"/>
  <c r="AO208" i="10" s="1"/>
  <c r="AF218" i="8"/>
  <c r="AF218" i="10" s="1"/>
  <c r="AO218" i="10" s="1"/>
  <c r="AF217" i="8"/>
  <c r="AF216" i="8"/>
  <c r="AF215" i="8"/>
  <c r="AF214" i="8"/>
  <c r="AF213" i="8"/>
  <c r="AF226" i="8"/>
  <c r="AF226" i="10" s="1"/>
  <c r="AO226" i="10" s="1"/>
  <c r="AF225" i="8"/>
  <c r="AF224" i="8"/>
  <c r="AF223" i="8"/>
  <c r="E105" i="13" s="1"/>
  <c r="AF222" i="8"/>
  <c r="AF221" i="8"/>
  <c r="AF220" i="8"/>
  <c r="AF237" i="8"/>
  <c r="AF237" i="10" s="1"/>
  <c r="AF236" i="8"/>
  <c r="AF236" i="10" s="1"/>
  <c r="AK236" i="10" s="1"/>
  <c r="AF235" i="8"/>
  <c r="AF235" i="10" s="1"/>
  <c r="AO235" i="10" s="1"/>
  <c r="AF234" i="8"/>
  <c r="AF233" i="8"/>
  <c r="AF232" i="8"/>
  <c r="AF231" i="8"/>
  <c r="AF230" i="8"/>
  <c r="AF229" i="8"/>
  <c r="E88" i="13" s="1"/>
  <c r="AF228" i="8"/>
  <c r="AF244" i="8"/>
  <c r="AF243" i="8"/>
  <c r="E150" i="13" s="1"/>
  <c r="AF242" i="8"/>
  <c r="AF241" i="8"/>
  <c r="AF240" i="8"/>
  <c r="AF239" i="8"/>
  <c r="E146" i="13" s="1"/>
  <c r="AF251" i="8"/>
  <c r="AF250" i="8"/>
  <c r="AF249" i="8"/>
  <c r="E173" i="13" s="1"/>
  <c r="AF248" i="8"/>
  <c r="AF247" i="8"/>
  <c r="AF246" i="8"/>
  <c r="AF196" i="8"/>
  <c r="AF195" i="8"/>
  <c r="AF194" i="8"/>
  <c r="AF193" i="8"/>
  <c r="E60" i="13" s="1"/>
  <c r="AF190" i="8"/>
  <c r="AF189" i="8"/>
  <c r="E144" i="13" s="1"/>
  <c r="AF188" i="8"/>
  <c r="AF187" i="8"/>
  <c r="AF186" i="8"/>
  <c r="AF185" i="8"/>
  <c r="AF184" i="8"/>
  <c r="AF182" i="8"/>
  <c r="AF181" i="8"/>
  <c r="AF180" i="8"/>
  <c r="AF179" i="8"/>
  <c r="AF178" i="8"/>
  <c r="AF177" i="8"/>
  <c r="AF176" i="8"/>
  <c r="AF174" i="8"/>
  <c r="AF173" i="8"/>
  <c r="AF172" i="8"/>
  <c r="AF171" i="8"/>
  <c r="AF170" i="8"/>
  <c r="AF170" i="10" s="1"/>
  <c r="AL170" i="10" s="1"/>
  <c r="AM170" i="10" s="1"/>
  <c r="AF169" i="8"/>
  <c r="AF168" i="8"/>
  <c r="AF166" i="8"/>
  <c r="AF165" i="8"/>
  <c r="AF164" i="8"/>
  <c r="AF163" i="8"/>
  <c r="AF162" i="8"/>
  <c r="AF161" i="8"/>
  <c r="E129" i="13" s="1"/>
  <c r="AF160" i="8"/>
  <c r="AF160" i="10" s="1"/>
  <c r="AL160" i="10" s="1"/>
  <c r="AM160" i="10" s="1"/>
  <c r="AF159" i="8"/>
  <c r="AF152" i="8"/>
  <c r="AF152" i="10" s="1"/>
  <c r="AK152" i="10" s="1"/>
  <c r="AF151" i="8"/>
  <c r="AF151" i="10" s="1"/>
  <c r="AK151" i="10" s="1"/>
  <c r="AF149" i="8"/>
  <c r="AF149" i="10" s="1"/>
  <c r="AO149" i="10" s="1"/>
  <c r="AF148" i="8"/>
  <c r="AF144" i="8"/>
  <c r="AF144" i="10" s="1"/>
  <c r="AL144" i="10" s="1"/>
  <c r="AM144" i="10" s="1"/>
  <c r="AF143" i="8"/>
  <c r="AF143" i="10" s="1"/>
  <c r="AL143" i="10" s="1"/>
  <c r="AM143" i="10" s="1"/>
  <c r="AF141" i="8"/>
  <c r="E569" i="13" s="1"/>
  <c r="AF140" i="8"/>
  <c r="AF140" i="10" s="1"/>
  <c r="AL140" i="10" s="1"/>
  <c r="AM140" i="10" s="1"/>
  <c r="AF139" i="8"/>
  <c r="AF135" i="8"/>
  <c r="AF135" i="10" s="1"/>
  <c r="AF134" i="8"/>
  <c r="AF134" i="10" s="1"/>
  <c r="AK134" i="10" s="1"/>
  <c r="AF132" i="8"/>
  <c r="AF131" i="8"/>
  <c r="AF130" i="8"/>
  <c r="AF130" i="10" s="1"/>
  <c r="AO130" i="10" s="1"/>
  <c r="AF129" i="8"/>
  <c r="AF128" i="8"/>
  <c r="AF127" i="8"/>
  <c r="AF126" i="8"/>
  <c r="AF125" i="8"/>
  <c r="E143" i="13" s="1"/>
  <c r="AF124" i="8"/>
  <c r="AF123" i="8"/>
  <c r="AF122" i="8"/>
  <c r="AF121" i="8"/>
  <c r="AF121" i="10" s="1"/>
  <c r="AF120" i="8"/>
  <c r="AF119" i="8"/>
  <c r="AF119" i="10" s="1"/>
  <c r="AO119" i="10" s="1"/>
  <c r="AF117" i="8"/>
  <c r="AF113" i="8"/>
  <c r="AF113" i="10" s="1"/>
  <c r="AL113" i="10" s="1"/>
  <c r="AM113" i="10" s="1"/>
  <c r="AF112" i="8"/>
  <c r="AF111" i="8"/>
  <c r="AF109" i="8"/>
  <c r="AF109" i="10" s="1"/>
  <c r="AL109" i="10" s="1"/>
  <c r="AM109" i="10" s="1"/>
  <c r="AF108" i="8"/>
  <c r="AF108" i="10" s="1"/>
  <c r="AL108" i="10" s="1"/>
  <c r="AM108" i="10" s="1"/>
  <c r="AF106" i="8"/>
  <c r="AF106" i="10" s="1"/>
  <c r="AL106" i="10" s="1"/>
  <c r="AM106" i="10" s="1"/>
  <c r="AF105" i="8"/>
  <c r="AF104" i="8"/>
  <c r="AF103" i="8"/>
  <c r="AF103" i="10" s="1"/>
  <c r="AL103" i="10" s="1"/>
  <c r="AM103" i="10" s="1"/>
  <c r="AF101" i="8"/>
  <c r="AF100" i="8"/>
  <c r="AF99" i="8"/>
  <c r="AF99" i="10" s="1"/>
  <c r="AL99" i="10" s="1"/>
  <c r="AM99" i="10" s="1"/>
  <c r="AF98" i="8"/>
  <c r="AF97" i="8"/>
  <c r="AF91" i="8"/>
  <c r="AF91" i="10" s="1"/>
  <c r="AK91" i="10" s="1"/>
  <c r="AF90" i="8"/>
  <c r="AF90" i="10" s="1"/>
  <c r="AK90" i="10" s="1"/>
  <c r="AF88" i="8"/>
  <c r="AF87" i="8"/>
  <c r="AF87" i="10" s="1"/>
  <c r="AO87" i="10" s="1"/>
  <c r="AF86" i="8"/>
  <c r="AF86" i="10" s="1"/>
  <c r="AK86" i="10" s="1"/>
  <c r="AF84" i="8"/>
  <c r="AF83" i="8"/>
  <c r="AF81" i="8"/>
  <c r="AF80" i="8"/>
  <c r="AF79" i="8"/>
  <c r="AF78" i="8"/>
  <c r="AF77" i="8"/>
  <c r="AF75" i="8"/>
  <c r="AF74" i="8"/>
  <c r="AF73" i="8"/>
  <c r="AF72" i="8"/>
  <c r="AF71" i="8"/>
  <c r="E469" i="13" s="1"/>
  <c r="AF70" i="8"/>
  <c r="AF70" i="10" s="1"/>
  <c r="AO70" i="10" s="1"/>
  <c r="AF65" i="8"/>
  <c r="AF65" i="10" s="1"/>
  <c r="AL65" i="10" s="1"/>
  <c r="AM65" i="10" s="1"/>
  <c r="AF64" i="8"/>
  <c r="AF64" i="10" s="1"/>
  <c r="AL64" i="10" s="1"/>
  <c r="AM64" i="10" s="1"/>
  <c r="AF62" i="8"/>
  <c r="AF62" i="10" s="1"/>
  <c r="AL62" i="10" s="1"/>
  <c r="AM62" i="10" s="1"/>
  <c r="AF61" i="8"/>
  <c r="E297" i="13" s="1"/>
  <c r="AF60" i="8"/>
  <c r="AF57" i="8"/>
  <c r="AF56" i="8"/>
  <c r="AF56" i="10" s="1"/>
  <c r="AL56" i="10" s="1"/>
  <c r="AM56" i="10" s="1"/>
  <c r="AF55" i="8"/>
  <c r="AF55" i="10" s="1"/>
  <c r="AL55" i="10" s="1"/>
  <c r="AM55" i="10" s="1"/>
  <c r="AF54" i="8"/>
  <c r="AF12" i="8"/>
  <c r="AF11" i="8"/>
  <c r="E454" i="13" s="1"/>
  <c r="AF16" i="8"/>
  <c r="AF19" i="8"/>
  <c r="AF26" i="8"/>
  <c r="AF25" i="8"/>
  <c r="AF24" i="8"/>
  <c r="AF23" i="8"/>
  <c r="AF22" i="8"/>
  <c r="AF21" i="8"/>
  <c r="E443" i="13" s="1"/>
  <c r="AF32" i="8"/>
  <c r="AF32" i="10" s="1"/>
  <c r="AL32" i="10" s="1"/>
  <c r="AM32" i="10" s="1"/>
  <c r="AF31" i="8"/>
  <c r="AF31" i="10" s="1"/>
  <c r="AO31" i="10" s="1"/>
  <c r="AF30" i="8"/>
  <c r="AF30" i="10" s="1"/>
  <c r="AO30" i="10" s="1"/>
  <c r="AF29" i="8"/>
  <c r="AF29" i="10" s="1"/>
  <c r="AL29" i="10" s="1"/>
  <c r="AM29" i="10" s="1"/>
  <c r="AF28" i="8"/>
  <c r="AF28" i="10" s="1"/>
  <c r="AL28" i="10" s="1"/>
  <c r="AM28" i="10" s="1"/>
  <c r="AF38" i="8"/>
  <c r="AF38" i="10" s="1"/>
  <c r="AK38" i="10" s="1"/>
  <c r="AF37" i="8"/>
  <c r="AF36" i="8"/>
  <c r="AF36" i="10" s="1"/>
  <c r="AK36" i="10" s="1"/>
  <c r="AF35" i="8"/>
  <c r="E294" i="13" s="1"/>
  <c r="AF34" i="8"/>
  <c r="AF42" i="8"/>
  <c r="AF42" i="10" s="1"/>
  <c r="AO42" i="10" s="1"/>
  <c r="AF41" i="8"/>
  <c r="AF41" i="10" s="1"/>
  <c r="AO41" i="10" s="1"/>
  <c r="AF40" i="8"/>
  <c r="AF40" i="10" s="1"/>
  <c r="AO40" i="10" s="1"/>
  <c r="AF47" i="8"/>
  <c r="AF49" i="8"/>
  <c r="E460" i="11" s="1"/>
  <c r="AF50" i="8"/>
  <c r="AF51" i="8"/>
  <c r="E462" i="13" s="1"/>
  <c r="AF52" i="8"/>
  <c r="AF53" i="8"/>
  <c r="E971" i="8"/>
  <c r="E971" i="10" s="1"/>
  <c r="G971" i="8"/>
  <c r="G971" i="10" s="1"/>
  <c r="H971" i="8"/>
  <c r="H971" i="10" s="1"/>
  <c r="J971" i="8"/>
  <c r="J971" i="10" s="1"/>
  <c r="K971" i="8"/>
  <c r="K971" i="10" s="1"/>
  <c r="L971" i="8"/>
  <c r="L971" i="10" s="1"/>
  <c r="M971" i="8"/>
  <c r="M971" i="10" s="1"/>
  <c r="N971" i="8"/>
  <c r="N971" i="10" s="1"/>
  <c r="O971" i="8"/>
  <c r="O971" i="10" s="1"/>
  <c r="P971" i="8"/>
  <c r="P971" i="10" s="1"/>
  <c r="Q971" i="8"/>
  <c r="Q971" i="10" s="1"/>
  <c r="R971" i="8"/>
  <c r="R971" i="10" s="1"/>
  <c r="S971" i="8"/>
  <c r="S971" i="10" s="1"/>
  <c r="T971" i="8"/>
  <c r="T971" i="10" s="1"/>
  <c r="U971" i="8"/>
  <c r="U971" i="10" s="1"/>
  <c r="V971" i="8"/>
  <c r="V971" i="10" s="1"/>
  <c r="W971" i="8"/>
  <c r="W971" i="10" s="1"/>
  <c r="X971" i="8"/>
  <c r="X971" i="10" s="1"/>
  <c r="Y971" i="8"/>
  <c r="Y971" i="10" s="1"/>
  <c r="Z971" i="8"/>
  <c r="Z971" i="10" s="1"/>
  <c r="AA971" i="8"/>
  <c r="AA971" i="10" s="1"/>
  <c r="AB971" i="8"/>
  <c r="AB971" i="10" s="1"/>
  <c r="AC971" i="8"/>
  <c r="AC971" i="10" s="1"/>
  <c r="AD971" i="8"/>
  <c r="AD971" i="10" s="1"/>
  <c r="AE971" i="8"/>
  <c r="AE971" i="10" s="1"/>
  <c r="D971" i="8"/>
  <c r="D971" i="10" s="1"/>
  <c r="D963" i="8"/>
  <c r="D963" i="10" s="1"/>
  <c r="E963" i="8"/>
  <c r="E963" i="10" s="1"/>
  <c r="G963" i="8"/>
  <c r="G963" i="10" s="1"/>
  <c r="H963" i="8"/>
  <c r="H963" i="10" s="1"/>
  <c r="J963" i="8"/>
  <c r="J963" i="10" s="1"/>
  <c r="K963" i="8"/>
  <c r="K963" i="10" s="1"/>
  <c r="L963" i="8"/>
  <c r="L963" i="10" s="1"/>
  <c r="M963" i="8"/>
  <c r="M963" i="10" s="1"/>
  <c r="N963" i="8"/>
  <c r="N963" i="10" s="1"/>
  <c r="O963" i="8"/>
  <c r="O963" i="10" s="1"/>
  <c r="P963" i="8"/>
  <c r="P963" i="10" s="1"/>
  <c r="Q963" i="8"/>
  <c r="Q963" i="10" s="1"/>
  <c r="R963" i="8"/>
  <c r="R963" i="10" s="1"/>
  <c r="S963" i="8"/>
  <c r="S963" i="10" s="1"/>
  <c r="T963" i="8"/>
  <c r="T963" i="10" s="1"/>
  <c r="U963" i="8"/>
  <c r="U963" i="10" s="1"/>
  <c r="V963" i="8"/>
  <c r="V963" i="10" s="1"/>
  <c r="W963" i="8"/>
  <c r="W963" i="10" s="1"/>
  <c r="X963" i="8"/>
  <c r="X963" i="10" s="1"/>
  <c r="Y963" i="8"/>
  <c r="Y963" i="10" s="1"/>
  <c r="Z963" i="8"/>
  <c r="Z963" i="10" s="1"/>
  <c r="AA963" i="8"/>
  <c r="AA963" i="10" s="1"/>
  <c r="AB963" i="8"/>
  <c r="AB963" i="10" s="1"/>
  <c r="AC963" i="8"/>
  <c r="AC963" i="10" s="1"/>
  <c r="AD963" i="8"/>
  <c r="AD963" i="10" s="1"/>
  <c r="AE963" i="8"/>
  <c r="AE963" i="10" s="1"/>
  <c r="E962" i="8"/>
  <c r="E962" i="10" s="1"/>
  <c r="G962" i="8"/>
  <c r="G962" i="10" s="1"/>
  <c r="H962" i="8"/>
  <c r="H962" i="10" s="1"/>
  <c r="J962" i="8"/>
  <c r="J962" i="10" s="1"/>
  <c r="K962" i="8"/>
  <c r="K962" i="10" s="1"/>
  <c r="L962" i="8"/>
  <c r="L962" i="10" s="1"/>
  <c r="M962" i="8"/>
  <c r="M962" i="10" s="1"/>
  <c r="N962" i="8"/>
  <c r="N962" i="10" s="1"/>
  <c r="O962" i="8"/>
  <c r="O962" i="10" s="1"/>
  <c r="P962" i="8"/>
  <c r="P962" i="10" s="1"/>
  <c r="Q962" i="8"/>
  <c r="Q962" i="10" s="1"/>
  <c r="R962" i="8"/>
  <c r="R962" i="10" s="1"/>
  <c r="S962" i="8"/>
  <c r="S962" i="10" s="1"/>
  <c r="T962" i="8"/>
  <c r="T962" i="10" s="1"/>
  <c r="U962" i="8"/>
  <c r="U962" i="10" s="1"/>
  <c r="V962" i="8"/>
  <c r="V962" i="10" s="1"/>
  <c r="W962" i="8"/>
  <c r="W962" i="10" s="1"/>
  <c r="X962" i="8"/>
  <c r="X962" i="10" s="1"/>
  <c r="Y962" i="8"/>
  <c r="Y962" i="10" s="1"/>
  <c r="Z962" i="8"/>
  <c r="Z962" i="10" s="1"/>
  <c r="AA962" i="8"/>
  <c r="AA962" i="10" s="1"/>
  <c r="AB962" i="8"/>
  <c r="AB962" i="10" s="1"/>
  <c r="AC962" i="8"/>
  <c r="AC962" i="10" s="1"/>
  <c r="AD962" i="8"/>
  <c r="AD962" i="10" s="1"/>
  <c r="AE962" i="8"/>
  <c r="AE962" i="10" s="1"/>
  <c r="E941" i="8"/>
  <c r="E941" i="10" s="1"/>
  <c r="G941" i="8"/>
  <c r="G941" i="10" s="1"/>
  <c r="H941" i="8"/>
  <c r="H941" i="10" s="1"/>
  <c r="J941" i="8"/>
  <c r="J941" i="10" s="1"/>
  <c r="K941" i="8"/>
  <c r="K941" i="10" s="1"/>
  <c r="L941" i="8"/>
  <c r="L941" i="10" s="1"/>
  <c r="M941" i="8"/>
  <c r="M941" i="10" s="1"/>
  <c r="N941" i="8"/>
  <c r="N941" i="10" s="1"/>
  <c r="O941" i="8"/>
  <c r="O941" i="10" s="1"/>
  <c r="P941" i="8"/>
  <c r="P941" i="10" s="1"/>
  <c r="Q941" i="8"/>
  <c r="Q941" i="10" s="1"/>
  <c r="R941" i="8"/>
  <c r="R941" i="10" s="1"/>
  <c r="S941" i="8"/>
  <c r="S941" i="10" s="1"/>
  <c r="T941" i="8"/>
  <c r="T941" i="10" s="1"/>
  <c r="U941" i="8"/>
  <c r="U941" i="10" s="1"/>
  <c r="V941" i="8"/>
  <c r="V941" i="10" s="1"/>
  <c r="W941" i="8"/>
  <c r="W941" i="10" s="1"/>
  <c r="X941" i="8"/>
  <c r="X941" i="10" s="1"/>
  <c r="Y941" i="8"/>
  <c r="Y941" i="10" s="1"/>
  <c r="Z941" i="8"/>
  <c r="Z941" i="10" s="1"/>
  <c r="AA941" i="8"/>
  <c r="AA941" i="10" s="1"/>
  <c r="AB941" i="8"/>
  <c r="AB941" i="10" s="1"/>
  <c r="AC941" i="8"/>
  <c r="AC941" i="10" s="1"/>
  <c r="AD941" i="8"/>
  <c r="AD941" i="10" s="1"/>
  <c r="AE941" i="8"/>
  <c r="AE941" i="10" s="1"/>
  <c r="D941" i="8"/>
  <c r="D941" i="10" s="1"/>
  <c r="E933" i="8"/>
  <c r="E933" i="10" s="1"/>
  <c r="G933" i="8"/>
  <c r="G933" i="10" s="1"/>
  <c r="H933" i="8"/>
  <c r="H933" i="10" s="1"/>
  <c r="J933" i="8"/>
  <c r="J933" i="10" s="1"/>
  <c r="K933" i="8"/>
  <c r="K933" i="10" s="1"/>
  <c r="L933" i="8"/>
  <c r="L933" i="10" s="1"/>
  <c r="M933" i="8"/>
  <c r="M933" i="10" s="1"/>
  <c r="N933" i="8"/>
  <c r="N933" i="10" s="1"/>
  <c r="O933" i="8"/>
  <c r="O933" i="10" s="1"/>
  <c r="P933" i="8"/>
  <c r="P933" i="10" s="1"/>
  <c r="Q933" i="8"/>
  <c r="Q933" i="10" s="1"/>
  <c r="R933" i="8"/>
  <c r="R933" i="10" s="1"/>
  <c r="S933" i="8"/>
  <c r="S933" i="10" s="1"/>
  <c r="T933" i="8"/>
  <c r="T933" i="10" s="1"/>
  <c r="U933" i="8"/>
  <c r="U933" i="10" s="1"/>
  <c r="V933" i="8"/>
  <c r="V933" i="10" s="1"/>
  <c r="W933" i="8"/>
  <c r="W933" i="10" s="1"/>
  <c r="X933" i="8"/>
  <c r="X933" i="10" s="1"/>
  <c r="Y933" i="8"/>
  <c r="Y933" i="10" s="1"/>
  <c r="Z933" i="8"/>
  <c r="Z933" i="10" s="1"/>
  <c r="AA933" i="8"/>
  <c r="AA933" i="10" s="1"/>
  <c r="AB933" i="8"/>
  <c r="AB933" i="10" s="1"/>
  <c r="AC933" i="8"/>
  <c r="AC933" i="10" s="1"/>
  <c r="AD933" i="8"/>
  <c r="AD933" i="10" s="1"/>
  <c r="AE933" i="8"/>
  <c r="AE933" i="10" s="1"/>
  <c r="AG933" i="8"/>
  <c r="D933" i="8"/>
  <c r="D933" i="10" s="1"/>
  <c r="L928" i="8"/>
  <c r="L928" i="10" s="1"/>
  <c r="M928" i="8"/>
  <c r="M928" i="10" s="1"/>
  <c r="N928" i="8"/>
  <c r="N928" i="10" s="1"/>
  <c r="O928" i="8"/>
  <c r="O928" i="10" s="1"/>
  <c r="P928" i="8"/>
  <c r="P928" i="10" s="1"/>
  <c r="Q928" i="8"/>
  <c r="Q928" i="10" s="1"/>
  <c r="R928" i="8"/>
  <c r="R928" i="10" s="1"/>
  <c r="S928" i="8"/>
  <c r="T928" i="8"/>
  <c r="T928" i="10" s="1"/>
  <c r="U928" i="8"/>
  <c r="U928" i="10" s="1"/>
  <c r="V928" i="8"/>
  <c r="V928" i="10" s="1"/>
  <c r="W928" i="8"/>
  <c r="W928" i="10" s="1"/>
  <c r="X928" i="8"/>
  <c r="X928" i="10" s="1"/>
  <c r="Y928" i="8"/>
  <c r="Y928" i="10" s="1"/>
  <c r="Z928" i="8"/>
  <c r="Z928" i="10" s="1"/>
  <c r="AA928" i="8"/>
  <c r="AB928" i="8"/>
  <c r="AB928" i="10" s="1"/>
  <c r="AC928" i="8"/>
  <c r="AC928" i="10" s="1"/>
  <c r="AD928" i="8"/>
  <c r="AD928" i="10" s="1"/>
  <c r="AE928" i="8"/>
  <c r="AE928" i="10" s="1"/>
  <c r="AF928" i="8"/>
  <c r="AF928" i="10" s="1"/>
  <c r="E928" i="8"/>
  <c r="E928" i="10" s="1"/>
  <c r="G928" i="8"/>
  <c r="G928" i="10" s="1"/>
  <c r="H928" i="8"/>
  <c r="H928" i="10" s="1"/>
  <c r="J928" i="8"/>
  <c r="J928" i="10" s="1"/>
  <c r="K928" i="8"/>
  <c r="D928" i="8"/>
  <c r="D928" i="10" s="1"/>
  <c r="E922" i="8"/>
  <c r="E922" i="10" s="1"/>
  <c r="G922" i="8"/>
  <c r="G922" i="10" s="1"/>
  <c r="H922" i="8"/>
  <c r="H922" i="10" s="1"/>
  <c r="J922" i="8"/>
  <c r="J922" i="10" s="1"/>
  <c r="K922" i="8"/>
  <c r="K922" i="10" s="1"/>
  <c r="L922" i="8"/>
  <c r="L922" i="10" s="1"/>
  <c r="M922" i="8"/>
  <c r="M922" i="10" s="1"/>
  <c r="N922" i="8"/>
  <c r="N922" i="10" s="1"/>
  <c r="O922" i="8"/>
  <c r="P922" i="8"/>
  <c r="P922" i="10" s="1"/>
  <c r="Q922" i="8"/>
  <c r="Q922" i="10" s="1"/>
  <c r="R922" i="8"/>
  <c r="R922" i="10" s="1"/>
  <c r="S922" i="8"/>
  <c r="S922" i="10" s="1"/>
  <c r="T922" i="8"/>
  <c r="T922" i="10" s="1"/>
  <c r="U922" i="8"/>
  <c r="U922" i="10" s="1"/>
  <c r="V922" i="8"/>
  <c r="V922" i="10" s="1"/>
  <c r="W922" i="8"/>
  <c r="X922" i="8"/>
  <c r="X922" i="10" s="1"/>
  <c r="Y922" i="8"/>
  <c r="Y922" i="10" s="1"/>
  <c r="Z922" i="8"/>
  <c r="Z922" i="10" s="1"/>
  <c r="AA922" i="8"/>
  <c r="AA922" i="10" s="1"/>
  <c r="AB922" i="8"/>
  <c r="AB922" i="10" s="1"/>
  <c r="AC922" i="8"/>
  <c r="AC922" i="10" s="1"/>
  <c r="AD922" i="8"/>
  <c r="AD922" i="10" s="1"/>
  <c r="AE922" i="8"/>
  <c r="AF922" i="8"/>
  <c r="AF922" i="10" s="1"/>
  <c r="D922" i="8"/>
  <c r="D922" i="10" s="1"/>
  <c r="E919" i="8"/>
  <c r="E919" i="10" s="1"/>
  <c r="G919" i="8"/>
  <c r="G919" i="10" s="1"/>
  <c r="H919" i="8"/>
  <c r="H919" i="10" s="1"/>
  <c r="J919" i="8"/>
  <c r="J919" i="10" s="1"/>
  <c r="K919" i="8"/>
  <c r="K919" i="10" s="1"/>
  <c r="L919" i="8"/>
  <c r="L919" i="10" s="1"/>
  <c r="M919" i="8"/>
  <c r="M919" i="10" s="1"/>
  <c r="N919" i="8"/>
  <c r="O919" i="8"/>
  <c r="O919" i="10" s="1"/>
  <c r="P919" i="8"/>
  <c r="P919" i="10" s="1"/>
  <c r="Q919" i="8"/>
  <c r="Q919" i="10" s="1"/>
  <c r="R919" i="8"/>
  <c r="R919" i="10" s="1"/>
  <c r="S919" i="8"/>
  <c r="S919" i="10" s="1"/>
  <c r="T919" i="8"/>
  <c r="T919" i="10" s="1"/>
  <c r="U919" i="8"/>
  <c r="U919" i="10" s="1"/>
  <c r="V919" i="8"/>
  <c r="W919" i="8"/>
  <c r="W919" i="10" s="1"/>
  <c r="X919" i="8"/>
  <c r="X919" i="10" s="1"/>
  <c r="Y919" i="8"/>
  <c r="Y919" i="10" s="1"/>
  <c r="Z919" i="8"/>
  <c r="Z919" i="10" s="1"/>
  <c r="AA919" i="8"/>
  <c r="AA919" i="10" s="1"/>
  <c r="AB919" i="8"/>
  <c r="AB919" i="10" s="1"/>
  <c r="AC919" i="8"/>
  <c r="AC919" i="10" s="1"/>
  <c r="AD919" i="8"/>
  <c r="AE919" i="8"/>
  <c r="AE919" i="10" s="1"/>
  <c r="D919" i="8"/>
  <c r="AJ439" i="10" l="1"/>
  <c r="AL360" i="10"/>
  <c r="AM360" i="10" s="1"/>
  <c r="AK360" i="10"/>
  <c r="AL331" i="10"/>
  <c r="AM331" i="10" s="1"/>
  <c r="AK331" i="10"/>
  <c r="AJ671" i="10"/>
  <c r="AJ669" i="10"/>
  <c r="AJ633" i="10"/>
  <c r="AJ617" i="10"/>
  <c r="AJ545" i="10"/>
  <c r="AL492" i="10"/>
  <c r="AM492" i="10" s="1"/>
  <c r="AO376" i="10"/>
  <c r="AO357" i="10"/>
  <c r="AO347" i="10"/>
  <c r="AO341" i="10"/>
  <c r="AL325" i="10"/>
  <c r="AM325" i="10" s="1"/>
  <c r="AK329" i="10"/>
  <c r="AL314" i="10"/>
  <c r="AM314" i="10" s="1"/>
  <c r="AO311" i="10"/>
  <c r="AL309" i="10"/>
  <c r="AM309" i="10" s="1"/>
  <c r="AK309" i="10"/>
  <c r="AK304" i="10"/>
  <c r="AL307" i="10"/>
  <c r="AM307" i="10" s="1"/>
  <c r="AK307" i="10"/>
  <c r="AL298" i="10"/>
  <c r="AM298" i="10" s="1"/>
  <c r="AJ231" i="10"/>
  <c r="AL235" i="10"/>
  <c r="AM235" i="10" s="1"/>
  <c r="AK235" i="10"/>
  <c r="AJ225" i="10"/>
  <c r="AL208" i="10"/>
  <c r="AM208" i="10" s="1"/>
  <c r="AK208" i="10"/>
  <c r="AJ188" i="10"/>
  <c r="AJ173" i="10"/>
  <c r="AL70" i="10"/>
  <c r="AM70" i="10" s="1"/>
  <c r="AK70" i="10"/>
  <c r="AJ55" i="10"/>
  <c r="AO36" i="10"/>
  <c r="AJ9" i="10"/>
  <c r="AJ962" i="10"/>
  <c r="E246" i="13"/>
  <c r="AF587" i="10"/>
  <c r="E14" i="13"/>
  <c r="AF547" i="10"/>
  <c r="E99" i="13"/>
  <c r="AF627" i="10"/>
  <c r="AO627" i="10" s="1"/>
  <c r="E540" i="13"/>
  <c r="AF613" i="10"/>
  <c r="AO613" i="10" s="1"/>
  <c r="E560" i="13"/>
  <c r="AF777" i="10"/>
  <c r="AL777" i="10" s="1"/>
  <c r="AM777" i="10" s="1"/>
  <c r="E291" i="13"/>
  <c r="AF815" i="10"/>
  <c r="AO815" i="10" s="1"/>
  <c r="E267" i="13"/>
  <c r="AF845" i="10"/>
  <c r="AK845" i="10" s="1"/>
  <c r="E503" i="13"/>
  <c r="AF897" i="10"/>
  <c r="AK464" i="10"/>
  <c r="AO515" i="10"/>
  <c r="AL738" i="10"/>
  <c r="AM738" i="10" s="1"/>
  <c r="AF953" i="10"/>
  <c r="AF945" i="10"/>
  <c r="AF917" i="10"/>
  <c r="AL917" i="10" s="1"/>
  <c r="AM917" i="10" s="1"/>
  <c r="AF885" i="10"/>
  <c r="AF819" i="10"/>
  <c r="AF773" i="10"/>
  <c r="AL773" i="10" s="1"/>
  <c r="AM773" i="10" s="1"/>
  <c r="AK922" i="10"/>
  <c r="AF584" i="10"/>
  <c r="E34" i="13"/>
  <c r="E20" i="13"/>
  <c r="AF577" i="10"/>
  <c r="E30" i="13"/>
  <c r="AF555" i="10"/>
  <c r="AF864" i="10"/>
  <c r="E578" i="13"/>
  <c r="AF899" i="10"/>
  <c r="E505" i="13"/>
  <c r="E350" i="13"/>
  <c r="AF909" i="10"/>
  <c r="AL909" i="10" s="1"/>
  <c r="AM909" i="10" s="1"/>
  <c r="AL464" i="10"/>
  <c r="AM464" i="10" s="1"/>
  <c r="AL500" i="10"/>
  <c r="AM500" i="10" s="1"/>
  <c r="AO550" i="10"/>
  <c r="AO569" i="10"/>
  <c r="AK681" i="10"/>
  <c r="AK721" i="10"/>
  <c r="AK729" i="10"/>
  <c r="AK765" i="10"/>
  <c r="AL808" i="10"/>
  <c r="AM808" i="10" s="1"/>
  <c r="AF965" i="10"/>
  <c r="AF961" i="10"/>
  <c r="AF929" i="10"/>
  <c r="AF901" i="10"/>
  <c r="AF941" i="8"/>
  <c r="AF941" i="10" s="1"/>
  <c r="AK941" i="10" s="1"/>
  <c r="AF963" i="8"/>
  <c r="E565" i="13"/>
  <c r="AF17" i="10"/>
  <c r="E475" i="13"/>
  <c r="AF77" i="10"/>
  <c r="E488" i="13"/>
  <c r="AF97" i="10"/>
  <c r="AL97" i="10" s="1"/>
  <c r="AM97" i="10" s="1"/>
  <c r="E124" i="13"/>
  <c r="AF181" i="10"/>
  <c r="AL181" i="10" s="1"/>
  <c r="AM181" i="10" s="1"/>
  <c r="E93" i="13"/>
  <c r="AF233" i="10"/>
  <c r="E80" i="13"/>
  <c r="AF213" i="10"/>
  <c r="E307" i="13"/>
  <c r="AF321" i="10"/>
  <c r="AF285" i="10"/>
  <c r="E237" i="13"/>
  <c r="E240" i="13"/>
  <c r="AF287" i="10"/>
  <c r="AF255" i="10"/>
  <c r="E164" i="13"/>
  <c r="E251" i="13"/>
  <c r="AF445" i="10"/>
  <c r="AL445" i="10" s="1"/>
  <c r="AM445" i="10" s="1"/>
  <c r="E224" i="13"/>
  <c r="AF441" i="10"/>
  <c r="AL441" i="10" s="1"/>
  <c r="AM441" i="10" s="1"/>
  <c r="E218" i="13"/>
  <c r="AF435" i="10"/>
  <c r="AL435" i="10" s="1"/>
  <c r="AM435" i="10" s="1"/>
  <c r="E335" i="13"/>
  <c r="AF389" i="10"/>
  <c r="AF706" i="8"/>
  <c r="AF706" i="10" s="1"/>
  <c r="E377" i="13"/>
  <c r="E438" i="13"/>
  <c r="AO769" i="10"/>
  <c r="AL828" i="10"/>
  <c r="AM828" i="10" s="1"/>
  <c r="AO38" i="10"/>
  <c r="AL41" i="10"/>
  <c r="AM41" i="10" s="1"/>
  <c r="AK41" i="10"/>
  <c r="AO90" i="10"/>
  <c r="AL264" i="10"/>
  <c r="AM264" i="10" s="1"/>
  <c r="AK264" i="10"/>
  <c r="AL300" i="10"/>
  <c r="AM300" i="10" s="1"/>
  <c r="AK300" i="10"/>
  <c r="AL316" i="10"/>
  <c r="AM316" i="10" s="1"/>
  <c r="AK316" i="10"/>
  <c r="AK325" i="10"/>
  <c r="AL329" i="10"/>
  <c r="AM329" i="10" s="1"/>
  <c r="AO334" i="10"/>
  <c r="AO345" i="10"/>
  <c r="AO364" i="10"/>
  <c r="AO378" i="10"/>
  <c r="AO460" i="10"/>
  <c r="AO502" i="10"/>
  <c r="AL507" i="10"/>
  <c r="AM507" i="10" s="1"/>
  <c r="AL564" i="10"/>
  <c r="AM564" i="10" s="1"/>
  <c r="AK564" i="10"/>
  <c r="AO592" i="10"/>
  <c r="AK658" i="10"/>
  <c r="AL671" i="10"/>
  <c r="AM671" i="10" s="1"/>
  <c r="AK717" i="10"/>
  <c r="AK725" i="10"/>
  <c r="AF969" i="10"/>
  <c r="AJ968" i="10"/>
  <c r="AF957" i="10"/>
  <c r="AF949" i="10"/>
  <c r="AF921" i="10"/>
  <c r="AO921" i="10" s="1"/>
  <c r="AF913" i="10"/>
  <c r="AL913" i="10" s="1"/>
  <c r="AM913" i="10" s="1"/>
  <c r="AF893" i="10"/>
  <c r="AO806" i="10"/>
  <c r="AF735" i="10"/>
  <c r="AL698" i="10"/>
  <c r="AM698" i="10" s="1"/>
  <c r="AL640" i="10"/>
  <c r="AM640" i="10" s="1"/>
  <c r="AL592" i="10"/>
  <c r="AM592" i="10" s="1"/>
  <c r="AL510" i="10"/>
  <c r="AM510" i="10" s="1"/>
  <c r="AJ476" i="10"/>
  <c r="AK457" i="10"/>
  <c r="AK411" i="10"/>
  <c r="AL386" i="10"/>
  <c r="AM386" i="10" s="1"/>
  <c r="AL378" i="10"/>
  <c r="AM378" i="10" s="1"/>
  <c r="AL364" i="10"/>
  <c r="AM364" i="10" s="1"/>
  <c r="AO350" i="10"/>
  <c r="AJ317" i="10"/>
  <c r="AO304" i="10"/>
  <c r="AO298" i="10"/>
  <c r="AO292" i="10"/>
  <c r="AJ285" i="10"/>
  <c r="AJ277" i="10"/>
  <c r="AJ269" i="10"/>
  <c r="AJ263" i="10"/>
  <c r="AJ257" i="10"/>
  <c r="AJ251" i="10"/>
  <c r="AJ195" i="10"/>
  <c r="AJ185" i="10"/>
  <c r="AJ106" i="10"/>
  <c r="AO86" i="10"/>
  <c r="AK67" i="10"/>
  <c r="AJ49" i="10"/>
  <c r="AL38" i="10"/>
  <c r="AM38" i="10" s="1"/>
  <c r="AJ906" i="10"/>
  <c r="AJ901" i="10"/>
  <c r="AJ899" i="10"/>
  <c r="AJ896" i="10"/>
  <c r="AJ893" i="10"/>
  <c r="AJ891" i="10"/>
  <c r="AJ888" i="10"/>
  <c r="AN888" i="10" s="1"/>
  <c r="AJ885" i="10"/>
  <c r="AJ883" i="10"/>
  <c r="AJ814" i="10"/>
  <c r="AJ812" i="10"/>
  <c r="AJ801" i="10"/>
  <c r="AJ800" i="10"/>
  <c r="AJ798" i="10"/>
  <c r="AJ787" i="10"/>
  <c r="AO782" i="10"/>
  <c r="AJ769" i="10"/>
  <c r="AJ767" i="10"/>
  <c r="AJ765" i="10"/>
  <c r="AJ757" i="10"/>
  <c r="AJ737" i="10"/>
  <c r="AJ729" i="10"/>
  <c r="AJ727" i="10"/>
  <c r="AJ721" i="10"/>
  <c r="AJ719" i="10"/>
  <c r="AJ715" i="10"/>
  <c r="AL708" i="10"/>
  <c r="AM708" i="10" s="1"/>
  <c r="AJ705" i="10"/>
  <c r="AJ697" i="10"/>
  <c r="AJ693" i="10"/>
  <c r="AJ689" i="10"/>
  <c r="AJ683" i="10"/>
  <c r="AJ663" i="10"/>
  <c r="AJ661" i="10"/>
  <c r="AJ659" i="10"/>
  <c r="AJ625" i="10"/>
  <c r="AJ609" i="10"/>
  <c r="AJ607" i="10"/>
  <c r="AL584" i="10"/>
  <c r="AM584" i="10" s="1"/>
  <c r="AJ575" i="10"/>
  <c r="AL570" i="10"/>
  <c r="AM570" i="10" s="1"/>
  <c r="AJ531" i="10"/>
  <c r="AJ503" i="10"/>
  <c r="AO368" i="10"/>
  <c r="AO354" i="10"/>
  <c r="AO338" i="10"/>
  <c r="AN329" i="10"/>
  <c r="AN325" i="10"/>
  <c r="AO314" i="10"/>
  <c r="AO236" i="10"/>
  <c r="AL90" i="10"/>
  <c r="AM90" i="10" s="1"/>
  <c r="AK135" i="10"/>
  <c r="AL135" i="10"/>
  <c r="AM135" i="10" s="1"/>
  <c r="AO135" i="10"/>
  <c r="AO237" i="10"/>
  <c r="AK237" i="10"/>
  <c r="AL237" i="10"/>
  <c r="AM237" i="10" s="1"/>
  <c r="AK319" i="10"/>
  <c r="AL319" i="10"/>
  <c r="AM319" i="10" s="1"/>
  <c r="AO319" i="10"/>
  <c r="AO255" i="10"/>
  <c r="AK255" i="10"/>
  <c r="AL255" i="10"/>
  <c r="AM255" i="10" s="1"/>
  <c r="AO483" i="10"/>
  <c r="AL483" i="10"/>
  <c r="AM483" i="10" s="1"/>
  <c r="AO463" i="10"/>
  <c r="AK463" i="10"/>
  <c r="AL463" i="10"/>
  <c r="AM463" i="10" s="1"/>
  <c r="AK459" i="10"/>
  <c r="AL459" i="10"/>
  <c r="AM459" i="10" s="1"/>
  <c r="AO459" i="10"/>
  <c r="AK649" i="10"/>
  <c r="AL649" i="10"/>
  <c r="AM649" i="10" s="1"/>
  <c r="AO649" i="10"/>
  <c r="AK639" i="10"/>
  <c r="AL639" i="10"/>
  <c r="AM639" i="10" s="1"/>
  <c r="AO639" i="10"/>
  <c r="AK641" i="10"/>
  <c r="AL641" i="10"/>
  <c r="AM641" i="10" s="1"/>
  <c r="AO641" i="10"/>
  <c r="AK597" i="10"/>
  <c r="AL597" i="10"/>
  <c r="AM597" i="10" s="1"/>
  <c r="AO597" i="10"/>
  <c r="AO709" i="10"/>
  <c r="AL709" i="10"/>
  <c r="AM709" i="10" s="1"/>
  <c r="AO703" i="10"/>
  <c r="AL703" i="10"/>
  <c r="AM703" i="10" s="1"/>
  <c r="AK703" i="10"/>
  <c r="AK677" i="10"/>
  <c r="AL677" i="10"/>
  <c r="AM677" i="10" s="1"/>
  <c r="AO677" i="10"/>
  <c r="AO659" i="10"/>
  <c r="AL659" i="10"/>
  <c r="AM659" i="10" s="1"/>
  <c r="AK659" i="10"/>
  <c r="AO663" i="10"/>
  <c r="AL663" i="10"/>
  <c r="AM663" i="10" s="1"/>
  <c r="AK663" i="10"/>
  <c r="AO745" i="10"/>
  <c r="AL745" i="10"/>
  <c r="AM745" i="10" s="1"/>
  <c r="AL747" i="10"/>
  <c r="AM747" i="10" s="1"/>
  <c r="AO747" i="10"/>
  <c r="AK751" i="10"/>
  <c r="AL751" i="10"/>
  <c r="AM751" i="10" s="1"/>
  <c r="AO751" i="10"/>
  <c r="AO121" i="10"/>
  <c r="AK121" i="10"/>
  <c r="AL121" i="10"/>
  <c r="AM121" i="10" s="1"/>
  <c r="AO315" i="10"/>
  <c r="AK315" i="10"/>
  <c r="AL315" i="10"/>
  <c r="AM315" i="10" s="1"/>
  <c r="AO305" i="10"/>
  <c r="AK305" i="10"/>
  <c r="AL305" i="10"/>
  <c r="AM305" i="10" s="1"/>
  <c r="AO299" i="10"/>
  <c r="AK299" i="10"/>
  <c r="AL299" i="10"/>
  <c r="AM299" i="10" s="1"/>
  <c r="AO295" i="10"/>
  <c r="AK295" i="10"/>
  <c r="AL295" i="10"/>
  <c r="AM295" i="10" s="1"/>
  <c r="AO279" i="10"/>
  <c r="AK279" i="10"/>
  <c r="AL279" i="10"/>
  <c r="AM279" i="10" s="1"/>
  <c r="AK375" i="10"/>
  <c r="AL375" i="10"/>
  <c r="AM375" i="10" s="1"/>
  <c r="AO375" i="10"/>
  <c r="AK379" i="10"/>
  <c r="AL379" i="10"/>
  <c r="AM379" i="10" s="1"/>
  <c r="AO379" i="10"/>
  <c r="AK365" i="10"/>
  <c r="AL365" i="10"/>
  <c r="AM365" i="10" s="1"/>
  <c r="AI365" i="10" s="1"/>
  <c r="AO365" i="10"/>
  <c r="AO359" i="10"/>
  <c r="AK359" i="10"/>
  <c r="AL359" i="10"/>
  <c r="AM359" i="10" s="1"/>
  <c r="AO349" i="10"/>
  <c r="AK349" i="10"/>
  <c r="AN349" i="10" s="1"/>
  <c r="AL349" i="10"/>
  <c r="AM349" i="10" s="1"/>
  <c r="AK333" i="10"/>
  <c r="AL333" i="10"/>
  <c r="AM333" i="10" s="1"/>
  <c r="AO333" i="10"/>
  <c r="AO401" i="10"/>
  <c r="AK401" i="10"/>
  <c r="AL401" i="10"/>
  <c r="AM401" i="10" s="1"/>
  <c r="AK521" i="10"/>
  <c r="AL521" i="10"/>
  <c r="AM521" i="10" s="1"/>
  <c r="AO521" i="10"/>
  <c r="AK571" i="10"/>
  <c r="AL571" i="10"/>
  <c r="AM571" i="10" s="1"/>
  <c r="AO571" i="10"/>
  <c r="AK621" i="10"/>
  <c r="AL621" i="10"/>
  <c r="AM621" i="10" s="1"/>
  <c r="AO621" i="10"/>
  <c r="AO617" i="10"/>
  <c r="AL617" i="10"/>
  <c r="AM617" i="10" s="1"/>
  <c r="AK617" i="10"/>
  <c r="AO719" i="10"/>
  <c r="AL719" i="10"/>
  <c r="AM719" i="10" s="1"/>
  <c r="AK719" i="10"/>
  <c r="AO683" i="10"/>
  <c r="AL683" i="10"/>
  <c r="AM683" i="10" s="1"/>
  <c r="AK683" i="10"/>
  <c r="AO669" i="10"/>
  <c r="AK669" i="10"/>
  <c r="AL669" i="10"/>
  <c r="AM669" i="10" s="1"/>
  <c r="AK665" i="10"/>
  <c r="AL665" i="10"/>
  <c r="AM665" i="10" s="1"/>
  <c r="AO665" i="10"/>
  <c r="AO723" i="10"/>
  <c r="AL723" i="10"/>
  <c r="AM723" i="10" s="1"/>
  <c r="AK723" i="10"/>
  <c r="AO727" i="10"/>
  <c r="AL727" i="10"/>
  <c r="AM727" i="10" s="1"/>
  <c r="AK727" i="10"/>
  <c r="AO757" i="10"/>
  <c r="AK757" i="10"/>
  <c r="AL757" i="10"/>
  <c r="AM757" i="10" s="1"/>
  <c r="AL803" i="10"/>
  <c r="AM803" i="10" s="1"/>
  <c r="AK803" i="10"/>
  <c r="AN677" i="10"/>
  <c r="E403" i="13"/>
  <c r="E401" i="13"/>
  <c r="AF486" i="10"/>
  <c r="AL486" i="10" s="1"/>
  <c r="AM486" i="10" s="1"/>
  <c r="E397" i="13"/>
  <c r="AF475" i="10"/>
  <c r="AL475" i="10" s="1"/>
  <c r="AM475" i="10" s="1"/>
  <c r="E245" i="13"/>
  <c r="AF586" i="10"/>
  <c r="E52" i="13"/>
  <c r="AF588" i="10"/>
  <c r="E17" i="13"/>
  <c r="AF574" i="10"/>
  <c r="E19" i="13"/>
  <c r="AF576" i="10"/>
  <c r="E29" i="13"/>
  <c r="AF554" i="10"/>
  <c r="AO554" i="10" s="1"/>
  <c r="E31" i="13"/>
  <c r="AF556" i="10"/>
  <c r="E11" i="13"/>
  <c r="AF544" i="10"/>
  <c r="E13" i="13"/>
  <c r="AF546" i="10"/>
  <c r="AO546" i="10" s="1"/>
  <c r="E96" i="13"/>
  <c r="AF624" i="10"/>
  <c r="E98" i="13"/>
  <c r="AF626" i="10"/>
  <c r="E100" i="13"/>
  <c r="AF628" i="10"/>
  <c r="E539" i="13"/>
  <c r="AF612" i="10"/>
  <c r="E553" i="13"/>
  <c r="AF716" i="10"/>
  <c r="E389" i="13"/>
  <c r="AF680" i="10"/>
  <c r="AK680" i="10" s="1"/>
  <c r="E392" i="13"/>
  <c r="AF684" i="10"/>
  <c r="AK684" i="10" s="1"/>
  <c r="E436" i="13"/>
  <c r="AF734" i="10"/>
  <c r="AK734" i="10" s="1"/>
  <c r="E572" i="13"/>
  <c r="AF740" i="10"/>
  <c r="E583" i="13"/>
  <c r="AF742" i="10"/>
  <c r="E360" i="13"/>
  <c r="AF772" i="10"/>
  <c r="E527" i="13"/>
  <c r="AF774" i="10"/>
  <c r="E559" i="13"/>
  <c r="AF776" i="10"/>
  <c r="E563" i="13"/>
  <c r="AF778" i="10"/>
  <c r="E275" i="13"/>
  <c r="AF786" i="10"/>
  <c r="AK786" i="10" s="1"/>
  <c r="E287" i="13"/>
  <c r="E286" i="13" s="1"/>
  <c r="AF812" i="10"/>
  <c r="E289" i="13"/>
  <c r="AF814" i="10"/>
  <c r="E298" i="13"/>
  <c r="AF816" i="10"/>
  <c r="E257" i="13"/>
  <c r="AF820" i="10"/>
  <c r="E264" i="13"/>
  <c r="AF842" i="10"/>
  <c r="E266" i="13"/>
  <c r="AF844" i="10"/>
  <c r="E268" i="13"/>
  <c r="AF846" i="10"/>
  <c r="AO852" i="10"/>
  <c r="AK852" i="10"/>
  <c r="E518" i="13"/>
  <c r="AF882" i="10"/>
  <c r="AK882" i="10" s="1"/>
  <c r="E548" i="13"/>
  <c r="AF884" i="10"/>
  <c r="AK884" i="10" s="1"/>
  <c r="AN884" i="10" s="1"/>
  <c r="E525" i="13"/>
  <c r="AF886" i="10"/>
  <c r="AK886" i="10" s="1"/>
  <c r="E498" i="13"/>
  <c r="AF890" i="10"/>
  <c r="AK890" i="10" s="1"/>
  <c r="E500" i="13"/>
  <c r="AF892" i="10"/>
  <c r="AK892" i="10" s="1"/>
  <c r="AN892" i="10" s="1"/>
  <c r="E511" i="13"/>
  <c r="AF894" i="10"/>
  <c r="AK894" i="10" s="1"/>
  <c r="E502" i="13"/>
  <c r="AF896" i="10"/>
  <c r="AK896" i="10" s="1"/>
  <c r="AN896" i="10" s="1"/>
  <c r="E504" i="13"/>
  <c r="AF898" i="10"/>
  <c r="AK898" i="10" s="1"/>
  <c r="E506" i="13"/>
  <c r="AF900" i="10"/>
  <c r="AK900" i="10" s="1"/>
  <c r="AN900" i="10" s="1"/>
  <c r="E508" i="13"/>
  <c r="AF902" i="10"/>
  <c r="AK902" i="10" s="1"/>
  <c r="E351" i="13"/>
  <c r="AF910" i="10"/>
  <c r="E355" i="13"/>
  <c r="AF914" i="10"/>
  <c r="E414" i="13"/>
  <c r="AF916" i="10"/>
  <c r="E592" i="13"/>
  <c r="AF920" i="10"/>
  <c r="AK920" i="10" s="1"/>
  <c r="E600" i="13"/>
  <c r="AF930" i="10"/>
  <c r="AO930" i="10" s="1"/>
  <c r="E602" i="13"/>
  <c r="AF932" i="10"/>
  <c r="E610" i="13"/>
  <c r="AF942" i="10"/>
  <c r="AO942" i="10" s="1"/>
  <c r="E612" i="13"/>
  <c r="AF944" i="10"/>
  <c r="AO944" i="10" s="1"/>
  <c r="E614" i="13"/>
  <c r="AF946" i="10"/>
  <c r="AO946" i="10" s="1"/>
  <c r="E616" i="13"/>
  <c r="AF948" i="10"/>
  <c r="AO948" i="10" s="1"/>
  <c r="E618" i="13"/>
  <c r="AF950" i="10"/>
  <c r="AO950" i="10" s="1"/>
  <c r="E620" i="13"/>
  <c r="AF952" i="10"/>
  <c r="AO952" i="10" s="1"/>
  <c r="E622" i="13"/>
  <c r="AF954" i="10"/>
  <c r="AO954" i="10" s="1"/>
  <c r="E624" i="13"/>
  <c r="AF956" i="10"/>
  <c r="AO956" i="10" s="1"/>
  <c r="E626" i="13"/>
  <c r="AF958" i="10"/>
  <c r="AO958" i="10" s="1"/>
  <c r="E628" i="13"/>
  <c r="AF960" i="10"/>
  <c r="AO960" i="10" s="1"/>
  <c r="E631" i="13"/>
  <c r="AF964" i="10"/>
  <c r="AO964" i="10" s="1"/>
  <c r="E633" i="13"/>
  <c r="AF966" i="10"/>
  <c r="AO966" i="10" s="1"/>
  <c r="E635" i="13"/>
  <c r="AF968" i="10"/>
  <c r="AO968" i="10" s="1"/>
  <c r="E637" i="13"/>
  <c r="AF970" i="10"/>
  <c r="AO970" i="10" s="1"/>
  <c r="AO742" i="10"/>
  <c r="AJ742" i="10"/>
  <c r="AK735" i="10"/>
  <c r="AL735" i="10"/>
  <c r="AM735" i="10" s="1"/>
  <c r="AO730" i="10"/>
  <c r="AJ730" i="10"/>
  <c r="AO726" i="10"/>
  <c r="AJ726" i="10"/>
  <c r="AO722" i="10"/>
  <c r="AJ722" i="10"/>
  <c r="AO718" i="10"/>
  <c r="AJ718" i="10"/>
  <c r="AO702" i="10"/>
  <c r="AJ702" i="10"/>
  <c r="AJ690" i="10"/>
  <c r="AO684" i="10"/>
  <c r="AJ684" i="10"/>
  <c r="AO680" i="10"/>
  <c r="AJ680" i="10"/>
  <c r="AO672" i="10"/>
  <c r="AJ672" i="10"/>
  <c r="AO668" i="10"/>
  <c r="AJ668" i="10"/>
  <c r="AO660" i="10"/>
  <c r="AJ660" i="10"/>
  <c r="AK655" i="10"/>
  <c r="AL655" i="10"/>
  <c r="AM655" i="10" s="1"/>
  <c r="AJ636" i="10"/>
  <c r="AJ632" i="10"/>
  <c r="AK627" i="10"/>
  <c r="AL627" i="10"/>
  <c r="AM627" i="10" s="1"/>
  <c r="AK619" i="10"/>
  <c r="AL619" i="10"/>
  <c r="AM619" i="10" s="1"/>
  <c r="AK613" i="10"/>
  <c r="AL613" i="10"/>
  <c r="AM613" i="10" s="1"/>
  <c r="AJ610" i="10"/>
  <c r="AJ606" i="10"/>
  <c r="AF52" i="10"/>
  <c r="AL52" i="10" s="1"/>
  <c r="AM52" i="10" s="1"/>
  <c r="E463" i="13"/>
  <c r="E461" i="11"/>
  <c r="E461" i="13"/>
  <c r="AF50" i="10"/>
  <c r="AO50" i="10" s="1"/>
  <c r="AF47" i="10"/>
  <c r="AO47" i="10" s="1"/>
  <c r="E459" i="13"/>
  <c r="E255" i="13"/>
  <c r="AF34" i="10"/>
  <c r="AO34" i="10" s="1"/>
  <c r="E445" i="13"/>
  <c r="AF23" i="10"/>
  <c r="AL23" i="10" s="1"/>
  <c r="AM23" i="10" s="1"/>
  <c r="E447" i="13"/>
  <c r="AF25" i="10"/>
  <c r="AO25" i="10" s="1"/>
  <c r="E441" i="13"/>
  <c r="AF19" i="10"/>
  <c r="E455" i="13"/>
  <c r="AF12" i="10"/>
  <c r="E466" i="13"/>
  <c r="AF57" i="10"/>
  <c r="AL57" i="10" s="1"/>
  <c r="AM57" i="10" s="1"/>
  <c r="E470" i="13"/>
  <c r="AF72" i="10"/>
  <c r="AF74" i="10"/>
  <c r="E472" i="13"/>
  <c r="E479" i="13"/>
  <c r="AF79" i="10"/>
  <c r="E478" i="13"/>
  <c r="AF81" i="10"/>
  <c r="E480" i="13"/>
  <c r="AF84" i="10"/>
  <c r="E567" i="13"/>
  <c r="AF101" i="10"/>
  <c r="AL101" i="10" s="1"/>
  <c r="AM101" i="10" s="1"/>
  <c r="AF104" i="10"/>
  <c r="AL104" i="10" s="1"/>
  <c r="AM104" i="10" s="1"/>
  <c r="E491" i="13"/>
  <c r="E487" i="13"/>
  <c r="AF112" i="10"/>
  <c r="AL112" i="10" s="1"/>
  <c r="AM112" i="10" s="1"/>
  <c r="E84" i="13"/>
  <c r="AF120" i="10"/>
  <c r="AF122" i="10"/>
  <c r="E132" i="13"/>
  <c r="AF124" i="10"/>
  <c r="E123" i="13"/>
  <c r="E151" i="13"/>
  <c r="AF126" i="10"/>
  <c r="E167" i="13"/>
  <c r="AF128" i="10"/>
  <c r="E568" i="13"/>
  <c r="AF132" i="10"/>
  <c r="AF148" i="10"/>
  <c r="E127" i="13"/>
  <c r="AF159" i="10"/>
  <c r="AL159" i="10" s="1"/>
  <c r="AM159" i="10" s="1"/>
  <c r="E131" i="13"/>
  <c r="AF163" i="10"/>
  <c r="AL163" i="10" s="1"/>
  <c r="AM163" i="10" s="1"/>
  <c r="E134" i="13"/>
  <c r="AF165" i="10"/>
  <c r="AL165" i="10" s="1"/>
  <c r="AM165" i="10" s="1"/>
  <c r="E109" i="13"/>
  <c r="AF168" i="10"/>
  <c r="AL168" i="10" s="1"/>
  <c r="AM168" i="10" s="1"/>
  <c r="E113" i="13"/>
  <c r="AF172" i="10"/>
  <c r="AL172" i="10" s="1"/>
  <c r="AM172" i="10" s="1"/>
  <c r="E116" i="13"/>
  <c r="AF174" i="10"/>
  <c r="AL174" i="10" s="1"/>
  <c r="AM174" i="10" s="1"/>
  <c r="E119" i="13"/>
  <c r="AF177" i="10"/>
  <c r="AL177" i="10" s="1"/>
  <c r="AM177" i="10" s="1"/>
  <c r="E121" i="13"/>
  <c r="AF179" i="10"/>
  <c r="AL179" i="10" s="1"/>
  <c r="AM179" i="10" s="1"/>
  <c r="E138" i="13"/>
  <c r="AF184" i="10"/>
  <c r="AL184" i="10" s="1"/>
  <c r="AM184" i="10" s="1"/>
  <c r="E140" i="13"/>
  <c r="AF186" i="10"/>
  <c r="AL186" i="10" s="1"/>
  <c r="AM186" i="10" s="1"/>
  <c r="E142" i="13"/>
  <c r="AF188" i="10"/>
  <c r="AL188" i="10" s="1"/>
  <c r="AM188" i="10" s="1"/>
  <c r="AF190" i="10"/>
  <c r="AL190" i="10" s="1"/>
  <c r="AM190" i="10" s="1"/>
  <c r="E136" i="13"/>
  <c r="E61" i="13"/>
  <c r="AF194" i="10"/>
  <c r="AL194" i="10" s="1"/>
  <c r="AM194" i="10" s="1"/>
  <c r="E63" i="13"/>
  <c r="AF196" i="10"/>
  <c r="AL196" i="10" s="1"/>
  <c r="AM196" i="10" s="1"/>
  <c r="E171" i="13"/>
  <c r="AF247" i="10"/>
  <c r="E176" i="13"/>
  <c r="AF251" i="10"/>
  <c r="E147" i="13"/>
  <c r="AF240" i="10"/>
  <c r="E149" i="13"/>
  <c r="AF242" i="10"/>
  <c r="E152" i="13"/>
  <c r="AF244" i="10"/>
  <c r="E90" i="13"/>
  <c r="AF231" i="10"/>
  <c r="E103" i="13"/>
  <c r="AF221" i="10"/>
  <c r="E107" i="13"/>
  <c r="AF225" i="10"/>
  <c r="E82" i="13"/>
  <c r="AF215" i="10"/>
  <c r="E77" i="13"/>
  <c r="AF210" i="10"/>
  <c r="E70" i="13"/>
  <c r="AF203" i="10"/>
  <c r="AF198" i="10"/>
  <c r="AL198" i="10" s="1"/>
  <c r="AM198" i="10" s="1"/>
  <c r="E65" i="13"/>
  <c r="E67" i="13"/>
  <c r="AF200" i="10"/>
  <c r="AL200" i="10" s="1"/>
  <c r="AM200" i="10" s="1"/>
  <c r="E188" i="13"/>
  <c r="AF270" i="10"/>
  <c r="E190" i="13"/>
  <c r="AF272" i="10"/>
  <c r="AF274" i="10"/>
  <c r="AF276" i="10"/>
  <c r="E178" i="13"/>
  <c r="AF260" i="10"/>
  <c r="E180" i="13"/>
  <c r="AF262" i="10"/>
  <c r="E184" i="13"/>
  <c r="AF266" i="10"/>
  <c r="E162" i="13"/>
  <c r="AF253" i="10"/>
  <c r="E166" i="13"/>
  <c r="AF257" i="10"/>
  <c r="E330" i="13"/>
  <c r="AF384" i="10"/>
  <c r="AF370" i="10"/>
  <c r="E323" i="13"/>
  <c r="E325" i="13"/>
  <c r="AF372" i="10"/>
  <c r="E322" i="13"/>
  <c r="AF366" i="10"/>
  <c r="AF452" i="10"/>
  <c r="AL452" i="10" s="1"/>
  <c r="AM452" i="10" s="1"/>
  <c r="E513" i="13"/>
  <c r="E515" i="13"/>
  <c r="AF454" i="10"/>
  <c r="AL454" i="10" s="1"/>
  <c r="AM454" i="10" s="1"/>
  <c r="E531" i="13"/>
  <c r="AF449" i="10"/>
  <c r="AL449" i="10" s="1"/>
  <c r="AM449" i="10" s="1"/>
  <c r="E222" i="13"/>
  <c r="AF439" i="10"/>
  <c r="AL439" i="10" s="1"/>
  <c r="AM439" i="10" s="1"/>
  <c r="E226" i="13"/>
  <c r="AF443" i="10"/>
  <c r="AL443" i="10" s="1"/>
  <c r="AM443" i="10" s="1"/>
  <c r="E212" i="13"/>
  <c r="AF429" i="10"/>
  <c r="AL429" i="10" s="1"/>
  <c r="AM429" i="10" s="1"/>
  <c r="E216" i="13"/>
  <c r="AF433" i="10"/>
  <c r="AL433" i="10" s="1"/>
  <c r="AM433" i="10" s="1"/>
  <c r="E200" i="13"/>
  <c r="AF416" i="10"/>
  <c r="AL416" i="10" s="1"/>
  <c r="AM416" i="10" s="1"/>
  <c r="E202" i="13"/>
  <c r="AF418" i="10"/>
  <c r="AL418" i="10" s="1"/>
  <c r="AM418" i="10" s="1"/>
  <c r="E204" i="13"/>
  <c r="AF420" i="10"/>
  <c r="AL420" i="10" s="1"/>
  <c r="AM420" i="10" s="1"/>
  <c r="E206" i="13"/>
  <c r="AF422" i="10"/>
  <c r="AL422" i="10" s="1"/>
  <c r="AM422" i="10" s="1"/>
  <c r="E208" i="13"/>
  <c r="AF424" i="10"/>
  <c r="AL424" i="10" s="1"/>
  <c r="AM424" i="10" s="1"/>
  <c r="E346" i="13"/>
  <c r="AF406" i="10"/>
  <c r="E344" i="13"/>
  <c r="AF408" i="10"/>
  <c r="E363" i="13"/>
  <c r="AF398" i="10"/>
  <c r="E356" i="13"/>
  <c r="AF400" i="10"/>
  <c r="E340" i="13"/>
  <c r="AF394" i="10"/>
  <c r="AF396" i="10"/>
  <c r="E342" i="13"/>
  <c r="E337" i="13"/>
  <c r="AF391" i="10"/>
  <c r="E407" i="13"/>
  <c r="AF525" i="10"/>
  <c r="AF517" i="8"/>
  <c r="AF517" i="10" s="1"/>
  <c r="AF519" i="10"/>
  <c r="AF488" i="10"/>
  <c r="AL488" i="10" s="1"/>
  <c r="AM488" i="10" s="1"/>
  <c r="E402" i="13"/>
  <c r="E399" i="13"/>
  <c r="AF478" i="10"/>
  <c r="AL478" i="10" s="1"/>
  <c r="AM478" i="10" s="1"/>
  <c r="E396" i="13"/>
  <c r="AF474" i="10"/>
  <c r="AL474" i="10" s="1"/>
  <c r="AM474" i="10" s="1"/>
  <c r="E398" i="13"/>
  <c r="AF476" i="10"/>
  <c r="AL476" i="10" s="1"/>
  <c r="AM476" i="10" s="1"/>
  <c r="E41" i="13"/>
  <c r="AF590" i="10"/>
  <c r="E22" i="13"/>
  <c r="AF582" i="10"/>
  <c r="E6" i="13"/>
  <c r="AF566" i="10"/>
  <c r="E36" i="13"/>
  <c r="AF560" i="10"/>
  <c r="E38" i="13"/>
  <c r="AF562" i="10"/>
  <c r="E26" i="13"/>
  <c r="AF552" i="10"/>
  <c r="E426" i="13"/>
  <c r="AF536" i="10"/>
  <c r="E423" i="13"/>
  <c r="AF538" i="10"/>
  <c r="E428" i="13"/>
  <c r="AF540" i="10"/>
  <c r="E430" i="13"/>
  <c r="AF530" i="10"/>
  <c r="E433" i="13"/>
  <c r="AF532" i="10"/>
  <c r="E544" i="13"/>
  <c r="AF650" i="10"/>
  <c r="E154" i="13"/>
  <c r="AF630" i="10"/>
  <c r="E156" i="13"/>
  <c r="AF632" i="10"/>
  <c r="AK632" i="10" s="1"/>
  <c r="E158" i="13"/>
  <c r="AF634" i="10"/>
  <c r="E160" i="13"/>
  <c r="AF636" i="10"/>
  <c r="AK636" i="10" s="1"/>
  <c r="E418" i="13"/>
  <c r="AF606" i="10"/>
  <c r="E421" i="13"/>
  <c r="AF608" i="10"/>
  <c r="E419" i="13"/>
  <c r="AF610" i="10"/>
  <c r="E46" i="13"/>
  <c r="AF598" i="10"/>
  <c r="AK598" i="10" s="1"/>
  <c r="E48" i="13"/>
  <c r="AF600" i="10"/>
  <c r="E45" i="13"/>
  <c r="AF602" i="10"/>
  <c r="AK602" i="10" s="1"/>
  <c r="E10" i="13"/>
  <c r="E9" i="13" s="1"/>
  <c r="AF604" i="10"/>
  <c r="E54" i="13"/>
  <c r="AF594" i="10"/>
  <c r="E367" i="13"/>
  <c r="AF692" i="10"/>
  <c r="E369" i="13"/>
  <c r="AF694" i="10"/>
  <c r="E371" i="13"/>
  <c r="AF696" i="10"/>
  <c r="E380" i="13"/>
  <c r="AF700" i="10"/>
  <c r="E373" i="13"/>
  <c r="AF688" i="10"/>
  <c r="E375" i="13"/>
  <c r="AF690" i="10"/>
  <c r="AF679" i="8"/>
  <c r="AF679" i="10" s="1"/>
  <c r="E390" i="13"/>
  <c r="E384" i="13"/>
  <c r="AF674" i="10"/>
  <c r="E386" i="13"/>
  <c r="AF676" i="10"/>
  <c r="E387" i="13"/>
  <c r="AF678" i="10"/>
  <c r="E546" i="13"/>
  <c r="AF662" i="10"/>
  <c r="E228" i="13"/>
  <c r="AF752" i="10"/>
  <c r="E230" i="13"/>
  <c r="AF754" i="10"/>
  <c r="AK754" i="10" s="1"/>
  <c r="E555" i="13"/>
  <c r="AF760" i="10"/>
  <c r="E535" i="13"/>
  <c r="AF762" i="10"/>
  <c r="E558" i="13"/>
  <c r="AF768" i="10"/>
  <c r="E281" i="13"/>
  <c r="AF798" i="10"/>
  <c r="E283" i="13"/>
  <c r="AF800" i="10"/>
  <c r="E292" i="13"/>
  <c r="AF810" i="10"/>
  <c r="AF821" i="8"/>
  <c r="AF822" i="10"/>
  <c r="E295" i="13"/>
  <c r="AF824" i="10"/>
  <c r="E269" i="13"/>
  <c r="AF840" i="10"/>
  <c r="AF848" i="10"/>
  <c r="AO848" i="10" s="1"/>
  <c r="E243" i="13"/>
  <c r="AF850" i="10"/>
  <c r="AO850" i="10" s="1"/>
  <c r="E552" i="13"/>
  <c r="AF856" i="10"/>
  <c r="E576" i="13"/>
  <c r="AF862" i="10"/>
  <c r="AO864" i="10"/>
  <c r="AK864" i="10"/>
  <c r="E580" i="13"/>
  <c r="AF866" i="10"/>
  <c r="E588" i="13"/>
  <c r="AF868" i="10"/>
  <c r="E249" i="13"/>
  <c r="AF906" i="10"/>
  <c r="AK906" i="10" s="1"/>
  <c r="E595" i="11"/>
  <c r="E595" i="13"/>
  <c r="AF924" i="10"/>
  <c r="AK924" i="10" s="1"/>
  <c r="E597" i="11"/>
  <c r="AF926" i="10"/>
  <c r="AO926" i="10" s="1"/>
  <c r="E603" i="13"/>
  <c r="AF934" i="10"/>
  <c r="E605" i="13"/>
  <c r="AF936" i="10"/>
  <c r="AO936" i="10" s="1"/>
  <c r="E607" i="13"/>
  <c r="AF938" i="10"/>
  <c r="AO938" i="10" s="1"/>
  <c r="E609" i="13"/>
  <c r="AF940" i="10"/>
  <c r="AO940" i="10" s="1"/>
  <c r="E638" i="13"/>
  <c r="AF972" i="10"/>
  <c r="E640" i="13"/>
  <c r="AF974" i="10"/>
  <c r="AO974" i="10" s="1"/>
  <c r="E642" i="13"/>
  <c r="AF976" i="10"/>
  <c r="AO976" i="10" s="1"/>
  <c r="E644" i="13"/>
  <c r="AF978" i="10"/>
  <c r="AO978" i="10" s="1"/>
  <c r="AO764" i="10"/>
  <c r="AJ764" i="10"/>
  <c r="AO758" i="10"/>
  <c r="AJ758" i="10"/>
  <c r="AO740" i="10"/>
  <c r="AJ740" i="10"/>
  <c r="AO738" i="10"/>
  <c r="AJ738" i="10"/>
  <c r="AO728" i="10"/>
  <c r="AJ728" i="10"/>
  <c r="AO724" i="10"/>
  <c r="AJ724" i="10"/>
  <c r="AO720" i="10"/>
  <c r="AJ720" i="10"/>
  <c r="AO716" i="10"/>
  <c r="AJ716" i="10"/>
  <c r="AO688" i="10"/>
  <c r="AJ688" i="10"/>
  <c r="AO682" i="10"/>
  <c r="AJ682" i="10"/>
  <c r="AO670" i="10"/>
  <c r="AJ670" i="10"/>
  <c r="AO662" i="10"/>
  <c r="AJ662" i="10"/>
  <c r="AO658" i="10"/>
  <c r="AJ658" i="10"/>
  <c r="AL652" i="10"/>
  <c r="AM652" i="10" s="1"/>
  <c r="AJ652" i="10"/>
  <c r="AO646" i="10"/>
  <c r="AJ646" i="10"/>
  <c r="AO634" i="10"/>
  <c r="AJ634" i="10"/>
  <c r="AO630" i="10"/>
  <c r="AJ630" i="10"/>
  <c r="AO616" i="10"/>
  <c r="AJ616" i="10"/>
  <c r="AO608" i="10"/>
  <c r="AJ608" i="10"/>
  <c r="E27" i="13"/>
  <c r="E15" i="13"/>
  <c r="AF645" i="8"/>
  <c r="E241" i="13"/>
  <c r="AL40" i="10"/>
  <c r="AM40" i="10" s="1"/>
  <c r="AK40" i="10"/>
  <c r="AL42" i="10"/>
  <c r="AM42" i="10" s="1"/>
  <c r="AK42" i="10"/>
  <c r="AL86" i="10"/>
  <c r="AM86" i="10" s="1"/>
  <c r="AO91" i="10"/>
  <c r="AL119" i="10"/>
  <c r="AM119" i="10" s="1"/>
  <c r="AK119" i="10"/>
  <c r="AO134" i="10"/>
  <c r="AL149" i="10"/>
  <c r="AM149" i="10" s="1"/>
  <c r="AK149" i="10"/>
  <c r="AO152" i="10"/>
  <c r="AL218" i="10"/>
  <c r="AM218" i="10" s="1"/>
  <c r="AK218" i="10"/>
  <c r="AL226" i="10"/>
  <c r="AM226" i="10" s="1"/>
  <c r="AK226" i="10"/>
  <c r="AL236" i="10"/>
  <c r="AM236" i="10" s="1"/>
  <c r="AL301" i="10"/>
  <c r="AM301" i="10" s="1"/>
  <c r="AK301" i="10"/>
  <c r="AL303" i="10"/>
  <c r="AM303" i="10" s="1"/>
  <c r="AK303" i="10"/>
  <c r="AL308" i="10"/>
  <c r="AM308" i="10" s="1"/>
  <c r="AK308" i="10"/>
  <c r="AO312" i="10"/>
  <c r="AO320" i="10"/>
  <c r="AL326" i="10"/>
  <c r="AM326" i="10" s="1"/>
  <c r="AK326" i="10"/>
  <c r="AL330" i="10"/>
  <c r="AM330" i="10" s="1"/>
  <c r="AK330" i="10"/>
  <c r="AO335" i="10"/>
  <c r="AO340" i="10"/>
  <c r="AO344" i="10"/>
  <c r="AO346" i="10"/>
  <c r="AL353" i="10"/>
  <c r="AM353" i="10" s="1"/>
  <c r="AK353" i="10"/>
  <c r="AO356" i="10"/>
  <c r="AO363" i="10"/>
  <c r="AL369" i="10"/>
  <c r="AM369" i="10" s="1"/>
  <c r="AK369" i="10"/>
  <c r="AO377" i="10"/>
  <c r="AL381" i="10"/>
  <c r="AM381" i="10" s="1"/>
  <c r="AK381" i="10"/>
  <c r="AL399" i="10"/>
  <c r="AM399" i="10" s="1"/>
  <c r="AK399" i="10"/>
  <c r="AO404" i="10"/>
  <c r="AO461" i="10"/>
  <c r="AO492" i="10"/>
  <c r="AL494" i="10"/>
  <c r="AM494" i="10" s="1"/>
  <c r="AO497" i="10"/>
  <c r="AL508" i="10"/>
  <c r="AM508" i="10" s="1"/>
  <c r="AO512" i="10"/>
  <c r="AL514" i="10"/>
  <c r="AM514" i="10" s="1"/>
  <c r="AO516" i="10"/>
  <c r="AO520" i="10"/>
  <c r="AO568" i="10"/>
  <c r="AO570" i="10"/>
  <c r="AO572" i="10"/>
  <c r="AL578" i="10"/>
  <c r="AM578" i="10" s="1"/>
  <c r="AK578" i="10"/>
  <c r="AN597" i="10"/>
  <c r="AN598" i="10"/>
  <c r="AN602" i="10"/>
  <c r="AO614" i="10"/>
  <c r="AK616" i="10"/>
  <c r="AL646" i="10"/>
  <c r="AM646" i="10" s="1"/>
  <c r="AO656" i="10"/>
  <c r="AN665" i="10"/>
  <c r="AN666" i="10"/>
  <c r="AL668" i="10"/>
  <c r="AM668" i="10" s="1"/>
  <c r="AL670" i="10"/>
  <c r="AM670" i="10" s="1"/>
  <c r="AL672" i="10"/>
  <c r="AM672" i="10" s="1"/>
  <c r="AK682" i="10"/>
  <c r="AK720" i="10"/>
  <c r="AK724" i="10"/>
  <c r="AK728" i="10"/>
  <c r="AN734" i="10"/>
  <c r="AN735" i="10"/>
  <c r="AN751" i="10"/>
  <c r="AN754" i="10"/>
  <c r="AL758" i="10"/>
  <c r="AM758" i="10" s="1"/>
  <c r="AK764" i="10"/>
  <c r="AL794" i="10"/>
  <c r="AM794" i="10" s="1"/>
  <c r="AN882" i="10"/>
  <c r="AN886" i="10"/>
  <c r="AN890" i="10"/>
  <c r="AN894" i="10"/>
  <c r="AN898" i="10"/>
  <c r="AN902" i="10"/>
  <c r="AL912" i="10"/>
  <c r="AM912" i="10" s="1"/>
  <c r="AF979" i="10"/>
  <c r="AF975" i="10"/>
  <c r="AF939" i="10"/>
  <c r="AF935" i="10"/>
  <c r="AO934" i="10"/>
  <c r="AO932" i="10"/>
  <c r="AF927" i="10"/>
  <c r="AO927" i="10" s="1"/>
  <c r="AF923" i="10"/>
  <c r="AO920" i="10"/>
  <c r="AF907" i="10"/>
  <c r="AN906" i="10"/>
  <c r="AO878" i="10"/>
  <c r="AF867" i="10"/>
  <c r="AK867" i="10" s="1"/>
  <c r="AF863" i="10"/>
  <c r="AK863" i="10" s="1"/>
  <c r="AF855" i="10"/>
  <c r="AL855" i="10" s="1"/>
  <c r="AM855" i="10" s="1"/>
  <c r="AL850" i="10"/>
  <c r="AM850" i="10" s="1"/>
  <c r="AF839" i="10"/>
  <c r="AL839" i="10" s="1"/>
  <c r="AM839" i="10" s="1"/>
  <c r="AF825" i="10"/>
  <c r="AF801" i="10"/>
  <c r="AO801" i="10" s="1"/>
  <c r="AF799" i="10"/>
  <c r="AO799" i="10" s="1"/>
  <c r="AL776" i="10"/>
  <c r="AM776" i="10" s="1"/>
  <c r="AL772" i="10"/>
  <c r="AM772" i="10" s="1"/>
  <c r="AF767" i="10"/>
  <c r="AO767" i="10" s="1"/>
  <c r="AL762" i="10"/>
  <c r="AM762" i="10" s="1"/>
  <c r="AF755" i="10"/>
  <c r="AL754" i="10"/>
  <c r="AM754" i="10" s="1"/>
  <c r="AL734" i="10"/>
  <c r="AM734" i="10" s="1"/>
  <c r="AL712" i="10"/>
  <c r="AM712" i="10" s="1"/>
  <c r="AF707" i="10"/>
  <c r="AF699" i="10"/>
  <c r="AF695" i="10"/>
  <c r="AL694" i="10"/>
  <c r="AM694" i="10" s="1"/>
  <c r="AF687" i="10"/>
  <c r="AL678" i="10"/>
  <c r="AM678" i="10" s="1"/>
  <c r="AF675" i="10"/>
  <c r="AL674" i="10"/>
  <c r="AM674" i="10" s="1"/>
  <c r="AF661" i="10"/>
  <c r="AF633" i="10"/>
  <c r="AL626" i="10"/>
  <c r="AM626" i="10" s="1"/>
  <c r="AL620" i="10"/>
  <c r="AM620" i="10" s="1"/>
  <c r="AL612" i="10"/>
  <c r="AM612" i="10" s="1"/>
  <c r="AF607" i="10"/>
  <c r="AF603" i="10"/>
  <c r="AL602" i="10"/>
  <c r="AM602" i="10" s="1"/>
  <c r="AF599" i="10"/>
  <c r="AL598" i="10"/>
  <c r="AM598" i="10" s="1"/>
  <c r="AF593" i="10"/>
  <c r="AF561" i="10"/>
  <c r="AF549" i="10"/>
  <c r="AF537" i="10"/>
  <c r="AF531" i="10"/>
  <c r="AF529" i="10"/>
  <c r="AF453" i="10"/>
  <c r="AL453" i="10" s="1"/>
  <c r="AM453" i="10" s="1"/>
  <c r="AF423" i="10"/>
  <c r="AL423" i="10" s="1"/>
  <c r="AM423" i="10" s="1"/>
  <c r="AF415" i="10"/>
  <c r="AL415" i="10" s="1"/>
  <c r="AM415" i="10" s="1"/>
  <c r="AF395" i="10"/>
  <c r="AF271" i="10"/>
  <c r="AF265" i="10"/>
  <c r="AF239" i="10"/>
  <c r="AF141" i="10"/>
  <c r="AL141" i="10" s="1"/>
  <c r="AM141" i="10" s="1"/>
  <c r="AF125" i="10"/>
  <c r="E33" i="13"/>
  <c r="E92" i="13"/>
  <c r="E128" i="13"/>
  <c r="E201" i="13"/>
  <c r="E280" i="13"/>
  <c r="E353" i="13"/>
  <c r="E391" i="13"/>
  <c r="E541" i="13"/>
  <c r="AF919" i="8"/>
  <c r="AF919" i="10" s="1"/>
  <c r="AO919" i="10" s="1"/>
  <c r="AF933" i="8"/>
  <c r="AF933" i="10" s="1"/>
  <c r="AJ941" i="10"/>
  <c r="D962" i="8"/>
  <c r="D962" i="10" s="1"/>
  <c r="AJ963" i="10"/>
  <c r="AE918" i="8"/>
  <c r="AE918" i="10" s="1"/>
  <c r="AC918" i="8"/>
  <c r="AC918" i="10" s="1"/>
  <c r="AA918" i="8"/>
  <c r="AA918" i="10" s="1"/>
  <c r="Y918" i="8"/>
  <c r="Y918" i="10" s="1"/>
  <c r="W918" i="8"/>
  <c r="W918" i="10" s="1"/>
  <c r="U918" i="8"/>
  <c r="U918" i="10" s="1"/>
  <c r="S918" i="8"/>
  <c r="S918" i="10" s="1"/>
  <c r="Q918" i="8"/>
  <c r="Q918" i="10" s="1"/>
  <c r="O918" i="8"/>
  <c r="O918" i="10" s="1"/>
  <c r="M918" i="8"/>
  <c r="M918" i="10" s="1"/>
  <c r="K918" i="8"/>
  <c r="K918" i="10" s="1"/>
  <c r="G918" i="8"/>
  <c r="G918" i="10" s="1"/>
  <c r="E918" i="8"/>
  <c r="E918" i="10" s="1"/>
  <c r="E462" i="11"/>
  <c r="E495" i="13"/>
  <c r="E85" i="13"/>
  <c r="AF504" i="8"/>
  <c r="AF504" i="10" s="1"/>
  <c r="E543" i="13"/>
  <c r="AK640" i="10"/>
  <c r="AF657" i="8"/>
  <c r="AF657" i="10" s="1"/>
  <c r="AK698" i="10"/>
  <c r="E594" i="11"/>
  <c r="E598" i="11"/>
  <c r="E434" i="13"/>
  <c r="AK782" i="10"/>
  <c r="AL806" i="10"/>
  <c r="AM806" i="10" s="1"/>
  <c r="E261" i="13"/>
  <c r="E349" i="13"/>
  <c r="AJ14" i="10"/>
  <c r="AL17" i="10"/>
  <c r="AM17" i="10" s="1"/>
  <c r="AL36" i="10"/>
  <c r="AM36" i="10" s="1"/>
  <c r="AN70" i="10"/>
  <c r="AJ74" i="10"/>
  <c r="AL77" i="10"/>
  <c r="AM77" i="10" s="1"/>
  <c r="AJ86" i="10"/>
  <c r="AN86" i="10" s="1"/>
  <c r="AN87" i="10"/>
  <c r="AL91" i="10"/>
  <c r="AM91" i="10" s="1"/>
  <c r="AN119" i="10"/>
  <c r="AN121" i="10"/>
  <c r="AJ126" i="10"/>
  <c r="AN130" i="10"/>
  <c r="AL134" i="10"/>
  <c r="AM134" i="10" s="1"/>
  <c r="AN149" i="10"/>
  <c r="AL151" i="10"/>
  <c r="AM151" i="10" s="1"/>
  <c r="AL152" i="10"/>
  <c r="AM152" i="10" s="1"/>
  <c r="AJ204" i="10"/>
  <c r="AJ210" i="10"/>
  <c r="AJ216" i="10"/>
  <c r="AJ222" i="10"/>
  <c r="AJ228" i="10"/>
  <c r="AJ236" i="10"/>
  <c r="AJ242" i="10"/>
  <c r="AJ248" i="10"/>
  <c r="AJ254" i="10"/>
  <c r="AJ260" i="10"/>
  <c r="AJ274" i="10"/>
  <c r="AJ282" i="10"/>
  <c r="AJ292" i="10"/>
  <c r="AJ298" i="10"/>
  <c r="AJ304" i="10"/>
  <c r="AL311" i="10"/>
  <c r="AM311" i="10" s="1"/>
  <c r="AL312" i="10"/>
  <c r="AM312" i="10" s="1"/>
  <c r="AJ314" i="10"/>
  <c r="AN314" i="10" s="1"/>
  <c r="AN315" i="10"/>
  <c r="AN316" i="10"/>
  <c r="AL320" i="10"/>
  <c r="AM320" i="10" s="1"/>
  <c r="AL321" i="10"/>
  <c r="AM321" i="10" s="1"/>
  <c r="AN326" i="10"/>
  <c r="AN330" i="10"/>
  <c r="AN331" i="10"/>
  <c r="AL334" i="10"/>
  <c r="AM334" i="10" s="1"/>
  <c r="AL335" i="10"/>
  <c r="AM335" i="10" s="1"/>
  <c r="AJ338" i="10"/>
  <c r="AN338" i="10" s="1"/>
  <c r="AL340" i="10"/>
  <c r="AM340" i="10" s="1"/>
  <c r="AL341" i="10"/>
  <c r="AM341" i="10" s="1"/>
  <c r="AL344" i="10"/>
  <c r="AM344" i="10" s="1"/>
  <c r="AL345" i="10"/>
  <c r="AM345" i="10" s="1"/>
  <c r="AL346" i="10"/>
  <c r="AM346" i="10" s="1"/>
  <c r="AL347" i="10"/>
  <c r="AM347" i="10" s="1"/>
  <c r="AJ350" i="10"/>
  <c r="AN350" i="10" s="1"/>
  <c r="AN353" i="10"/>
  <c r="AJ354" i="10"/>
  <c r="AN354" i="10" s="1"/>
  <c r="AL356" i="10"/>
  <c r="AM356" i="10" s="1"/>
  <c r="AL357" i="10"/>
  <c r="AM357" i="10" s="1"/>
  <c r="AN359" i="10"/>
  <c r="AN360" i="10"/>
  <c r="AL362" i="10"/>
  <c r="AM362" i="10" s="1"/>
  <c r="AL363" i="10"/>
  <c r="AM363" i="10" s="1"/>
  <c r="AJ368" i="10"/>
  <c r="AN368" i="10" s="1"/>
  <c r="AN369" i="10"/>
  <c r="AJ372" i="10"/>
  <c r="AL376" i="10"/>
  <c r="AM376" i="10" s="1"/>
  <c r="AL377" i="10"/>
  <c r="AM377" i="10" s="1"/>
  <c r="AN381" i="10"/>
  <c r="AN382" i="10"/>
  <c r="AJ392" i="10"/>
  <c r="AN399" i="10"/>
  <c r="AJ400" i="10"/>
  <c r="AN401" i="10"/>
  <c r="AL403" i="10"/>
  <c r="AM403" i="10" s="1"/>
  <c r="AL404" i="10"/>
  <c r="AM404" i="10" s="1"/>
  <c r="AL460" i="10"/>
  <c r="AM460" i="10" s="1"/>
  <c r="AL461" i="10"/>
  <c r="AM461" i="10" s="1"/>
  <c r="AN463" i="10"/>
  <c r="AN464" i="10"/>
  <c r="AL496" i="10"/>
  <c r="AM496" i="10" s="1"/>
  <c r="AL511" i="10"/>
  <c r="AM511" i="10" s="1"/>
  <c r="AL516" i="10"/>
  <c r="AM516" i="10" s="1"/>
  <c r="AL520" i="10"/>
  <c r="AM520" i="10" s="1"/>
  <c r="AJ546" i="10"/>
  <c r="AL550" i="10"/>
  <c r="AM550" i="10" s="1"/>
  <c r="AJ554" i="10"/>
  <c r="AJ566" i="10"/>
  <c r="AL568" i="10"/>
  <c r="AM568" i="10" s="1"/>
  <c r="AL569" i="10"/>
  <c r="AM569" i="10" s="1"/>
  <c r="AL572" i="10"/>
  <c r="AM572" i="10" s="1"/>
  <c r="AJ576" i="10"/>
  <c r="AJ586" i="10"/>
  <c r="AO598" i="10"/>
  <c r="AO602" i="10"/>
  <c r="AJ612" i="10"/>
  <c r="AN613" i="10"/>
  <c r="AN614" i="10"/>
  <c r="AO619" i="10"/>
  <c r="AO620" i="10"/>
  <c r="AJ626" i="10"/>
  <c r="AL632" i="10"/>
  <c r="AM632" i="10" s="1"/>
  <c r="AL636" i="10"/>
  <c r="AM636" i="10" s="1"/>
  <c r="AO638" i="10"/>
  <c r="AO640" i="10"/>
  <c r="AO642" i="10"/>
  <c r="AN649" i="10"/>
  <c r="AN655" i="10"/>
  <c r="AN656" i="10"/>
  <c r="AL660" i="10"/>
  <c r="AM660" i="10" s="1"/>
  <c r="AO666" i="10"/>
  <c r="AK671" i="10"/>
  <c r="AJ674" i="10"/>
  <c r="AJ678" i="10"/>
  <c r="AL680" i="10"/>
  <c r="AM680" i="10" s="1"/>
  <c r="AL681" i="10"/>
  <c r="AM681" i="10" s="1"/>
  <c r="AL684" i="10"/>
  <c r="AM684" i="10" s="1"/>
  <c r="AJ694" i="10"/>
  <c r="AJ698" i="10"/>
  <c r="AN698" i="10" s="1"/>
  <c r="AL702" i="10"/>
  <c r="AM702" i="10" s="1"/>
  <c r="AL717" i="10"/>
  <c r="AM717" i="10" s="1"/>
  <c r="AL718" i="10"/>
  <c r="AM718" i="10" s="1"/>
  <c r="AL721" i="10"/>
  <c r="AM721" i="10" s="1"/>
  <c r="AL722" i="10"/>
  <c r="AM722" i="10" s="1"/>
  <c r="AL725" i="10"/>
  <c r="AM725" i="10" s="1"/>
  <c r="AL726" i="10"/>
  <c r="AM726" i="10" s="1"/>
  <c r="AL729" i="10"/>
  <c r="AM729" i="10" s="1"/>
  <c r="AL730" i="10"/>
  <c r="AM730" i="10" s="1"/>
  <c r="AO734" i="10"/>
  <c r="AO735" i="10"/>
  <c r="AO754" i="10"/>
  <c r="AJ762" i="10"/>
  <c r="AL765" i="10"/>
  <c r="AM765" i="10" s="1"/>
  <c r="AK773" i="10"/>
  <c r="AK777" i="10"/>
  <c r="AJ782" i="10"/>
  <c r="AK804" i="10"/>
  <c r="AF977" i="10"/>
  <c r="AF973" i="10"/>
  <c r="AO972" i="10"/>
  <c r="AF967" i="10"/>
  <c r="AF959" i="10"/>
  <c r="AF955" i="10"/>
  <c r="AF951" i="10"/>
  <c r="AF947" i="10"/>
  <c r="AF943" i="10"/>
  <c r="AF937" i="10"/>
  <c r="AF931" i="10"/>
  <c r="AF925" i="10"/>
  <c r="D919" i="10"/>
  <c r="AF915" i="10"/>
  <c r="AL915" i="10" s="1"/>
  <c r="AM915" i="10" s="1"/>
  <c r="AF911" i="10"/>
  <c r="AL911" i="10" s="1"/>
  <c r="AM911" i="10" s="1"/>
  <c r="AF905" i="10"/>
  <c r="AO905" i="10" s="1"/>
  <c r="AF895" i="10"/>
  <c r="AF891" i="10"/>
  <c r="AF887" i="10"/>
  <c r="AF883" i="10"/>
  <c r="AL876" i="10"/>
  <c r="AM876" i="10" s="1"/>
  <c r="AF865" i="10"/>
  <c r="AK865" i="10" s="1"/>
  <c r="AF857" i="10"/>
  <c r="AL857" i="10" s="1"/>
  <c r="AM857" i="10" s="1"/>
  <c r="AF849" i="10"/>
  <c r="AL849" i="10" s="1"/>
  <c r="AM849" i="10" s="1"/>
  <c r="AL848" i="10"/>
  <c r="AM848" i="10" s="1"/>
  <c r="AF843" i="10"/>
  <c r="AK843" i="10" s="1"/>
  <c r="AF827" i="10"/>
  <c r="AF813" i="10"/>
  <c r="AO813" i="10" s="1"/>
  <c r="AL804" i="10"/>
  <c r="AM804" i="10" s="1"/>
  <c r="AF787" i="10"/>
  <c r="AO787" i="10" s="1"/>
  <c r="AO786" i="10"/>
  <c r="AF779" i="10"/>
  <c r="AL778" i="10"/>
  <c r="AM778" i="10" s="1"/>
  <c r="AF775" i="10"/>
  <c r="AL774" i="10"/>
  <c r="AM774" i="10" s="1"/>
  <c r="AF771" i="10"/>
  <c r="AF761" i="10"/>
  <c r="AL760" i="10"/>
  <c r="AM760" i="10" s="1"/>
  <c r="AF753" i="10"/>
  <c r="AL752" i="10"/>
  <c r="AM752" i="10" s="1"/>
  <c r="AL748" i="10"/>
  <c r="AM748" i="10" s="1"/>
  <c r="AL744" i="10"/>
  <c r="AM744" i="10" s="1"/>
  <c r="AF741" i="10"/>
  <c r="AF737" i="10"/>
  <c r="AF733" i="10"/>
  <c r="AF715" i="10"/>
  <c r="AF705" i="10"/>
  <c r="AL700" i="10"/>
  <c r="AM700" i="10" s="1"/>
  <c r="AF697" i="10"/>
  <c r="AL696" i="10"/>
  <c r="AM696" i="10" s="1"/>
  <c r="AF693" i="10"/>
  <c r="AL692" i="10"/>
  <c r="AM692" i="10" s="1"/>
  <c r="AF689" i="10"/>
  <c r="AL676" i="10"/>
  <c r="AM676" i="10" s="1"/>
  <c r="AL666" i="10"/>
  <c r="AM666" i="10" s="1"/>
  <c r="AL656" i="10"/>
  <c r="AM656" i="10" s="1"/>
  <c r="AL650" i="10"/>
  <c r="AM650" i="10" s="1"/>
  <c r="AF643" i="10"/>
  <c r="AL642" i="10"/>
  <c r="AM642" i="10" s="1"/>
  <c r="AL638" i="10"/>
  <c r="AM638" i="10" s="1"/>
  <c r="AF635" i="10"/>
  <c r="AF631" i="10"/>
  <c r="AL628" i="10"/>
  <c r="AM628" i="10" s="1"/>
  <c r="AF625" i="10"/>
  <c r="AL624" i="10"/>
  <c r="AM624" i="10" s="1"/>
  <c r="AL614" i="10"/>
  <c r="AM614" i="10" s="1"/>
  <c r="AF609" i="10"/>
  <c r="AL604" i="10"/>
  <c r="AM604" i="10" s="1"/>
  <c r="AF601" i="10"/>
  <c r="AL600" i="10"/>
  <c r="AM600" i="10" s="1"/>
  <c r="AF595" i="10"/>
  <c r="AF591" i="10"/>
  <c r="AF583" i="10"/>
  <c r="AF579" i="10"/>
  <c r="AF575" i="10"/>
  <c r="AF565" i="10"/>
  <c r="AF559" i="10"/>
  <c r="AF557" i="10"/>
  <c r="AF551" i="10"/>
  <c r="AF545" i="10"/>
  <c r="AF539" i="10"/>
  <c r="AF535" i="10"/>
  <c r="AF533" i="10"/>
  <c r="AF527" i="10"/>
  <c r="AF485" i="10"/>
  <c r="AL485" i="10" s="1"/>
  <c r="AM485" i="10" s="1"/>
  <c r="AF437" i="10"/>
  <c r="AL437" i="10" s="1"/>
  <c r="AM437" i="10" s="1"/>
  <c r="AF431" i="10"/>
  <c r="AL431" i="10" s="1"/>
  <c r="AM431" i="10" s="1"/>
  <c r="AF419" i="10"/>
  <c r="AL419" i="10" s="1"/>
  <c r="AM419" i="10" s="1"/>
  <c r="AF373" i="10"/>
  <c r="AF283" i="10"/>
  <c r="AF275" i="10"/>
  <c r="AF261" i="10"/>
  <c r="AF249" i="10"/>
  <c r="AF243" i="10"/>
  <c r="AF229" i="10"/>
  <c r="AF223" i="10"/>
  <c r="AF217" i="10"/>
  <c r="AF211" i="10"/>
  <c r="AF205" i="10"/>
  <c r="AF199" i="10"/>
  <c r="AL199" i="10" s="1"/>
  <c r="AM199" i="10" s="1"/>
  <c r="AF193" i="10"/>
  <c r="AL193" i="10" s="1"/>
  <c r="AM193" i="10" s="1"/>
  <c r="AF189" i="10"/>
  <c r="AL189" i="10" s="1"/>
  <c r="AM189" i="10" s="1"/>
  <c r="AF161" i="10"/>
  <c r="AL161" i="10" s="1"/>
  <c r="AM161" i="10" s="1"/>
  <c r="AF117" i="10"/>
  <c r="AF71" i="10"/>
  <c r="AF61" i="10"/>
  <c r="AL61" i="10" s="1"/>
  <c r="AM61" i="10" s="1"/>
  <c r="AF51" i="10"/>
  <c r="AL51" i="10" s="1"/>
  <c r="AM51" i="10" s="1"/>
  <c r="AF35" i="10"/>
  <c r="AF21" i="10"/>
  <c r="AF11" i="10"/>
  <c r="E5" i="13"/>
  <c r="E24" i="13"/>
  <c r="E43" i="13"/>
  <c r="E75" i="13"/>
  <c r="E111" i="13"/>
  <c r="E182" i="13"/>
  <c r="E332" i="13"/>
  <c r="E370" i="13"/>
  <c r="E365" i="13" s="1"/>
  <c r="E449" i="13"/>
  <c r="E486" i="13"/>
  <c r="E521" i="13"/>
  <c r="E597" i="13"/>
  <c r="E464" i="13"/>
  <c r="AF53" i="10"/>
  <c r="AL53" i="10" s="1"/>
  <c r="AM53" i="10" s="1"/>
  <c r="E460" i="13"/>
  <c r="AF49" i="10"/>
  <c r="AO49" i="10" s="1"/>
  <c r="E450" i="13"/>
  <c r="AF37" i="10"/>
  <c r="AF22" i="10"/>
  <c r="E444" i="13"/>
  <c r="E446" i="13"/>
  <c r="AF24" i="10"/>
  <c r="AO24" i="10" s="1"/>
  <c r="E456" i="13"/>
  <c r="AF26" i="10"/>
  <c r="AO26" i="10" s="1"/>
  <c r="AF16" i="10"/>
  <c r="E566" i="13"/>
  <c r="E465" i="13"/>
  <c r="AF54" i="10"/>
  <c r="AL54" i="10" s="1"/>
  <c r="AM54" i="10" s="1"/>
  <c r="E260" i="13"/>
  <c r="E259" i="13" s="1"/>
  <c r="AF60" i="10"/>
  <c r="AL60" i="10" s="1"/>
  <c r="AM60" i="10" s="1"/>
  <c r="E471" i="13"/>
  <c r="AF73" i="10"/>
  <c r="E473" i="13"/>
  <c r="AF75" i="10"/>
  <c r="E476" i="13"/>
  <c r="AF78" i="10"/>
  <c r="AF80" i="10"/>
  <c r="E477" i="13"/>
  <c r="AF83" i="10"/>
  <c r="E570" i="13"/>
  <c r="AF88" i="10"/>
  <c r="E481" i="13"/>
  <c r="E484" i="13"/>
  <c r="AF98" i="10"/>
  <c r="AL98" i="10" s="1"/>
  <c r="AM98" i="10" s="1"/>
  <c r="E485" i="13"/>
  <c r="AF100" i="10"/>
  <c r="AL100" i="10" s="1"/>
  <c r="AM100" i="10" s="1"/>
  <c r="E522" i="13"/>
  <c r="AF105" i="10"/>
  <c r="AL105" i="10" s="1"/>
  <c r="AM105" i="10" s="1"/>
  <c r="E517" i="13"/>
  <c r="AF111" i="10"/>
  <c r="AL111" i="10" s="1"/>
  <c r="AM111" i="10" s="1"/>
  <c r="E114" i="13"/>
  <c r="AF123" i="10"/>
  <c r="E175" i="13"/>
  <c r="AF127" i="10"/>
  <c r="E239" i="13"/>
  <c r="AF129" i="10"/>
  <c r="AF131" i="10"/>
  <c r="AF139" i="10"/>
  <c r="AL139" i="10" s="1"/>
  <c r="AM139" i="10" s="1"/>
  <c r="E496" i="13"/>
  <c r="E130" i="13"/>
  <c r="AF162" i="10"/>
  <c r="AL162" i="10" s="1"/>
  <c r="AM162" i="10" s="1"/>
  <c r="E133" i="13"/>
  <c r="AF164" i="10"/>
  <c r="AL164" i="10" s="1"/>
  <c r="AM164" i="10" s="1"/>
  <c r="E135" i="13"/>
  <c r="AF166" i="10"/>
  <c r="AL166" i="10" s="1"/>
  <c r="AM166" i="10" s="1"/>
  <c r="E110" i="13"/>
  <c r="AF169" i="10"/>
  <c r="AL169" i="10" s="1"/>
  <c r="AM169" i="10" s="1"/>
  <c r="E112" i="13"/>
  <c r="AF171" i="10"/>
  <c r="AL171" i="10" s="1"/>
  <c r="AM171" i="10" s="1"/>
  <c r="E115" i="13"/>
  <c r="AF173" i="10"/>
  <c r="AL173" i="10" s="1"/>
  <c r="AM173" i="10" s="1"/>
  <c r="E118" i="13"/>
  <c r="AF176" i="10"/>
  <c r="AL176" i="10" s="1"/>
  <c r="AM176" i="10" s="1"/>
  <c r="E120" i="13"/>
  <c r="AF178" i="10"/>
  <c r="AL178" i="10" s="1"/>
  <c r="AM178" i="10" s="1"/>
  <c r="E122" i="13"/>
  <c r="AF180" i="10"/>
  <c r="AL180" i="10" s="1"/>
  <c r="AM180" i="10" s="1"/>
  <c r="E125" i="13"/>
  <c r="AF182" i="10"/>
  <c r="AL182" i="10" s="1"/>
  <c r="AM182" i="10" s="1"/>
  <c r="E139" i="13"/>
  <c r="AF185" i="10"/>
  <c r="AL185" i="10" s="1"/>
  <c r="AM185" i="10" s="1"/>
  <c r="E141" i="13"/>
  <c r="AF187" i="10"/>
  <c r="AL187" i="10" s="1"/>
  <c r="AM187" i="10" s="1"/>
  <c r="E62" i="13"/>
  <c r="AF195" i="10"/>
  <c r="AL195" i="10" s="1"/>
  <c r="AM195" i="10" s="1"/>
  <c r="E170" i="13"/>
  <c r="AF246" i="10"/>
  <c r="E172" i="13"/>
  <c r="AF248" i="10"/>
  <c r="AO248" i="10" s="1"/>
  <c r="E174" i="13"/>
  <c r="AF250" i="10"/>
  <c r="E148" i="13"/>
  <c r="AF241" i="10"/>
  <c r="E87" i="13"/>
  <c r="AF228" i="10"/>
  <c r="E89" i="13"/>
  <c r="AF230" i="10"/>
  <c r="E91" i="13"/>
  <c r="AF232" i="10"/>
  <c r="E94" i="13"/>
  <c r="AF234" i="10"/>
  <c r="AF220" i="10"/>
  <c r="E102" i="13"/>
  <c r="E104" i="13"/>
  <c r="AF222" i="10"/>
  <c r="AO222" i="10" s="1"/>
  <c r="E106" i="13"/>
  <c r="AF224" i="10"/>
  <c r="E81" i="13"/>
  <c r="AF214" i="10"/>
  <c r="AF216" i="10"/>
  <c r="E83" i="13"/>
  <c r="E76" i="13"/>
  <c r="AF209" i="10"/>
  <c r="E71" i="13"/>
  <c r="AF204" i="10"/>
  <c r="E73" i="13"/>
  <c r="AF206" i="10"/>
  <c r="E68" i="13"/>
  <c r="AF201" i="10"/>
  <c r="AL201" i="10" s="1"/>
  <c r="AM201" i="10" s="1"/>
  <c r="E308" i="13"/>
  <c r="AF322" i="10"/>
  <c r="E306" i="13"/>
  <c r="AF317" i="10"/>
  <c r="E234" i="13"/>
  <c r="AF282" i="10"/>
  <c r="AO282" i="10" s="1"/>
  <c r="E236" i="13"/>
  <c r="AF284" i="10"/>
  <c r="E238" i="13"/>
  <c r="AF286" i="10"/>
  <c r="E187" i="13"/>
  <c r="AF269" i="10"/>
  <c r="E193" i="13"/>
  <c r="AF273" i="10"/>
  <c r="E196" i="13"/>
  <c r="AF277" i="10"/>
  <c r="E181" i="13"/>
  <c r="AF263" i="10"/>
  <c r="E185" i="13"/>
  <c r="AF267" i="10"/>
  <c r="E163" i="13"/>
  <c r="AF254" i="10"/>
  <c r="E165" i="13"/>
  <c r="AF256" i="10"/>
  <c r="E168" i="13"/>
  <c r="AF258" i="10"/>
  <c r="E331" i="13"/>
  <c r="AF385" i="10"/>
  <c r="E324" i="13"/>
  <c r="AF371" i="10"/>
  <c r="E313" i="13"/>
  <c r="AF337" i="10"/>
  <c r="E348" i="13"/>
  <c r="AF324" i="10"/>
  <c r="E516" i="13"/>
  <c r="AF455" i="10"/>
  <c r="AL455" i="10" s="1"/>
  <c r="AM455" i="10" s="1"/>
  <c r="E252" i="13"/>
  <c r="E250" i="13" s="1"/>
  <c r="AF446" i="10"/>
  <c r="AL446" i="10" s="1"/>
  <c r="AM446" i="10" s="1"/>
  <c r="E532" i="13"/>
  <c r="AF450" i="10"/>
  <c r="AL450" i="10" s="1"/>
  <c r="AM450" i="10" s="1"/>
  <c r="E221" i="13"/>
  <c r="AF438" i="10"/>
  <c r="AL438" i="10" s="1"/>
  <c r="AM438" i="10" s="1"/>
  <c r="E223" i="13"/>
  <c r="AF440" i="10"/>
  <c r="AL440" i="10" s="1"/>
  <c r="AM440" i="10" s="1"/>
  <c r="E225" i="13"/>
  <c r="AF442" i="10"/>
  <c r="AL442" i="10" s="1"/>
  <c r="AM442" i="10" s="1"/>
  <c r="E211" i="13"/>
  <c r="AF428" i="10"/>
  <c r="AL428" i="10" s="1"/>
  <c r="AM428" i="10" s="1"/>
  <c r="E213" i="13"/>
  <c r="AF430" i="10"/>
  <c r="AL430" i="10" s="1"/>
  <c r="AM430" i="10" s="1"/>
  <c r="E215" i="13"/>
  <c r="AF432" i="10"/>
  <c r="AL432" i="10" s="1"/>
  <c r="AM432" i="10" s="1"/>
  <c r="E217" i="13"/>
  <c r="AF434" i="10"/>
  <c r="AL434" i="10" s="1"/>
  <c r="AM434" i="10" s="1"/>
  <c r="E205" i="13"/>
  <c r="AF421" i="10"/>
  <c r="AL421" i="10" s="1"/>
  <c r="AM421" i="10" s="1"/>
  <c r="E209" i="13"/>
  <c r="AF425" i="10"/>
  <c r="AL425" i="10" s="1"/>
  <c r="AM425" i="10" s="1"/>
  <c r="E347" i="13"/>
  <c r="AF407" i="10"/>
  <c r="E361" i="13"/>
  <c r="AF409" i="10"/>
  <c r="E334" i="13"/>
  <c r="AF388" i="10"/>
  <c r="E336" i="13"/>
  <c r="AF390" i="10"/>
  <c r="E338" i="13"/>
  <c r="AF392" i="10"/>
  <c r="AO392" i="10" s="1"/>
  <c r="E406" i="13"/>
  <c r="AF524" i="10"/>
  <c r="E408" i="13"/>
  <c r="AF526" i="10"/>
  <c r="AL526" i="10" s="1"/>
  <c r="AM526" i="10" s="1"/>
  <c r="E416" i="13"/>
  <c r="AF518" i="10"/>
  <c r="E404" i="13"/>
  <c r="AF522" i="10"/>
  <c r="E415" i="13"/>
  <c r="AF503" i="10"/>
  <c r="AD918" i="8"/>
  <c r="AD918" i="10" s="1"/>
  <c r="AB918" i="8"/>
  <c r="AB918" i="10" s="1"/>
  <c r="Z918" i="8"/>
  <c r="Z918" i="10" s="1"/>
  <c r="X918" i="8"/>
  <c r="X918" i="10" s="1"/>
  <c r="V918" i="8"/>
  <c r="V918" i="10" s="1"/>
  <c r="T918" i="8"/>
  <c r="T918" i="10" s="1"/>
  <c r="R918" i="8"/>
  <c r="R918" i="10" s="1"/>
  <c r="P918" i="8"/>
  <c r="P918" i="10" s="1"/>
  <c r="N918" i="8"/>
  <c r="N918" i="10" s="1"/>
  <c r="L918" i="8"/>
  <c r="L918" i="10" s="1"/>
  <c r="J918" i="8"/>
  <c r="J918" i="10" s="1"/>
  <c r="H918" i="8"/>
  <c r="H918" i="10" s="1"/>
  <c r="E59" i="13"/>
  <c r="E198" i="13"/>
  <c r="AJ979" i="10"/>
  <c r="AJ978" i="10"/>
  <c r="AJ977" i="10"/>
  <c r="AJ976" i="10"/>
  <c r="AJ975" i="10"/>
  <c r="AJ974" i="10"/>
  <c r="AJ973" i="10"/>
  <c r="AJ972" i="10"/>
  <c r="AJ970" i="10"/>
  <c r="AO969" i="10"/>
  <c r="AO967" i="10"/>
  <c r="AJ966" i="10"/>
  <c r="AO965" i="10"/>
  <c r="AO961" i="10"/>
  <c r="AJ960" i="10"/>
  <c r="AO959" i="10"/>
  <c r="AJ958" i="10"/>
  <c r="AO957" i="10"/>
  <c r="AJ956" i="10"/>
  <c r="AO955" i="10"/>
  <c r="AJ954" i="10"/>
  <c r="AO953" i="10"/>
  <c r="AJ952" i="10"/>
  <c r="AO951" i="10"/>
  <c r="AJ950" i="10"/>
  <c r="AO949" i="10"/>
  <c r="AJ948" i="10"/>
  <c r="AO947" i="10"/>
  <c r="AJ946" i="10"/>
  <c r="AO945" i="10"/>
  <c r="AJ944" i="10"/>
  <c r="AO943" i="10"/>
  <c r="AJ942" i="10"/>
  <c r="AJ940" i="10"/>
  <c r="AJ939" i="10"/>
  <c r="AJ938" i="10"/>
  <c r="AJ937" i="10"/>
  <c r="AJ936" i="10"/>
  <c r="AJ935" i="10"/>
  <c r="AJ934" i="10"/>
  <c r="AJ932" i="10"/>
  <c r="AO931" i="10"/>
  <c r="AJ930" i="10"/>
  <c r="AO929" i="10"/>
  <c r="AO925" i="10"/>
  <c r="AK923" i="10"/>
  <c r="AK921" i="10"/>
  <c r="AJ920" i="10"/>
  <c r="AN920" i="10" s="1"/>
  <c r="AO917" i="10"/>
  <c r="AJ916" i="10"/>
  <c r="AO915" i="10"/>
  <c r="AJ914" i="10"/>
  <c r="AJ912" i="10"/>
  <c r="AO911" i="10"/>
  <c r="AJ910" i="10"/>
  <c r="AO909" i="10"/>
  <c r="AK907" i="10"/>
  <c r="AN907" i="10" s="1"/>
  <c r="AJ905" i="10"/>
  <c r="AK903" i="10"/>
  <c r="AN903" i="10" s="1"/>
  <c r="AK901" i="10"/>
  <c r="AN901" i="10" s="1"/>
  <c r="AK899" i="10"/>
  <c r="AN899" i="10" s="1"/>
  <c r="AK897" i="10"/>
  <c r="AN897" i="10" s="1"/>
  <c r="AK895" i="10"/>
  <c r="AN895" i="10" s="1"/>
  <c r="AK893" i="10"/>
  <c r="AN893" i="10" s="1"/>
  <c r="AK891" i="10"/>
  <c r="AN891" i="10" s="1"/>
  <c r="AK889" i="10"/>
  <c r="AN889" i="10" s="1"/>
  <c r="AK887" i="10"/>
  <c r="AN887" i="10" s="1"/>
  <c r="AK885" i="10"/>
  <c r="AN885" i="10" s="1"/>
  <c r="AK883" i="10"/>
  <c r="AN883" i="10" s="1"/>
  <c r="AO879" i="10"/>
  <c r="AO875" i="10"/>
  <c r="AO873" i="10"/>
  <c r="AJ868" i="10"/>
  <c r="AO867" i="10"/>
  <c r="AJ866" i="10"/>
  <c r="AO865" i="10"/>
  <c r="AJ864" i="10"/>
  <c r="AO863" i="10"/>
  <c r="AJ862" i="10"/>
  <c r="AL859" i="10"/>
  <c r="AM859" i="10" s="1"/>
  <c r="AO857" i="10"/>
  <c r="AJ856" i="10"/>
  <c r="AO855" i="10"/>
  <c r="AO853" i="10"/>
  <c r="AJ852" i="10"/>
  <c r="AJ850" i="10"/>
  <c r="AO849" i="10"/>
  <c r="AJ848" i="10"/>
  <c r="AJ846" i="10"/>
  <c r="AO845" i="10"/>
  <c r="AJ844" i="10"/>
  <c r="AO843" i="10"/>
  <c r="AJ842" i="10"/>
  <c r="AJ840" i="10"/>
  <c r="AO839" i="10"/>
  <c r="AO837" i="10"/>
  <c r="AL835" i="10"/>
  <c r="AM835" i="10" s="1"/>
  <c r="AL833" i="10"/>
  <c r="AM833" i="10" s="1"/>
  <c r="AO831" i="10"/>
  <c r="AL829" i="10"/>
  <c r="AM829" i="10" s="1"/>
  <c r="AO827" i="10"/>
  <c r="AJ824" i="10"/>
  <c r="AJ823" i="10"/>
  <c r="AJ822" i="10"/>
  <c r="AJ820" i="10"/>
  <c r="AJ819" i="10"/>
  <c r="AJ816" i="10"/>
  <c r="AK815" i="10"/>
  <c r="AK813" i="10"/>
  <c r="AJ810" i="10"/>
  <c r="AL807" i="10"/>
  <c r="AM807" i="10" s="1"/>
  <c r="AJ804" i="10"/>
  <c r="AO803" i="10"/>
  <c r="AK801" i="10"/>
  <c r="AK799" i="10"/>
  <c r="AK797" i="10"/>
  <c r="AL793" i="10"/>
  <c r="AM793" i="10" s="1"/>
  <c r="AL791" i="10"/>
  <c r="AM791" i="10" s="1"/>
  <c r="AO789" i="10"/>
  <c r="AK787" i="10"/>
  <c r="AK781" i="10"/>
  <c r="AO779" i="10"/>
  <c r="AJ778" i="10"/>
  <c r="AO777" i="10"/>
  <c r="AJ776" i="10"/>
  <c r="AO775" i="10"/>
  <c r="AJ774" i="10"/>
  <c r="AO773" i="10"/>
  <c r="AJ772" i="10"/>
  <c r="AO771" i="10"/>
  <c r="AK769" i="10"/>
  <c r="AN769" i="10" s="1"/>
  <c r="AI769" i="10" s="1"/>
  <c r="AK767" i="10"/>
  <c r="AN767" i="10" s="1"/>
  <c r="AN782" i="10"/>
  <c r="AN786" i="10"/>
  <c r="AN787" i="10"/>
  <c r="AN797" i="10"/>
  <c r="AN799" i="10"/>
  <c r="AN801" i="10"/>
  <c r="AN813" i="10"/>
  <c r="AL767" i="10"/>
  <c r="AM767" i="10" s="1"/>
  <c r="AL768" i="10"/>
  <c r="AM768" i="10" s="1"/>
  <c r="AL769" i="10"/>
  <c r="AM769" i="10" s="1"/>
  <c r="AJ771" i="10"/>
  <c r="AJ773" i="10"/>
  <c r="AJ775" i="10"/>
  <c r="AJ777" i="10"/>
  <c r="AJ779" i="10"/>
  <c r="AL781" i="10"/>
  <c r="AM781" i="10" s="1"/>
  <c r="AL782" i="10"/>
  <c r="AM782" i="10" s="1"/>
  <c r="AL786" i="10"/>
  <c r="AM786" i="10" s="1"/>
  <c r="AL787" i="10"/>
  <c r="AM787" i="10" s="1"/>
  <c r="AL797" i="10"/>
  <c r="AM797" i="10" s="1"/>
  <c r="AL798" i="10"/>
  <c r="AM798" i="10" s="1"/>
  <c r="AL799" i="10"/>
  <c r="AM799" i="10" s="1"/>
  <c r="AL800" i="10"/>
  <c r="AM800" i="10" s="1"/>
  <c r="AL801" i="10"/>
  <c r="AM801" i="10" s="1"/>
  <c r="AJ803" i="10"/>
  <c r="AL812" i="10"/>
  <c r="AM812" i="10" s="1"/>
  <c r="AL813" i="10"/>
  <c r="AM813" i="10" s="1"/>
  <c r="AL814" i="10"/>
  <c r="AM814" i="10" s="1"/>
  <c r="AJ815" i="10"/>
  <c r="AN815" i="10" s="1"/>
  <c r="AL827" i="10"/>
  <c r="AO828" i="10"/>
  <c r="AO833" i="10"/>
  <c r="AL836" i="10"/>
  <c r="AM836" i="10" s="1"/>
  <c r="AL837" i="10"/>
  <c r="AK839" i="10"/>
  <c r="AK840" i="10"/>
  <c r="AL842" i="10"/>
  <c r="AM842" i="10" s="1"/>
  <c r="AL843" i="10"/>
  <c r="AM843" i="10" s="1"/>
  <c r="AL844" i="10"/>
  <c r="AM844" i="10" s="1"/>
  <c r="AL845" i="10"/>
  <c r="AM845" i="10" s="1"/>
  <c r="AL846" i="10"/>
  <c r="AM846" i="10" s="1"/>
  <c r="AK848" i="10"/>
  <c r="AK849" i="10"/>
  <c r="AK850" i="10"/>
  <c r="AL852" i="10"/>
  <c r="AM852" i="10" s="1"/>
  <c r="AL853" i="10"/>
  <c r="AM853" i="10" s="1"/>
  <c r="AK855" i="10"/>
  <c r="AK856" i="10"/>
  <c r="AK857" i="10"/>
  <c r="AL862" i="10"/>
  <c r="AM862" i="10" s="1"/>
  <c r="AL863" i="10"/>
  <c r="AM863" i="10" s="1"/>
  <c r="AL864" i="10"/>
  <c r="AM864" i="10" s="1"/>
  <c r="AL865" i="10"/>
  <c r="AM865" i="10" s="1"/>
  <c r="AL866" i="10"/>
  <c r="AM866" i="10" s="1"/>
  <c r="AL867" i="10"/>
  <c r="AM867" i="10" s="1"/>
  <c r="AL868" i="10"/>
  <c r="AM868" i="10" s="1"/>
  <c r="AO870" i="10"/>
  <c r="AL872" i="10"/>
  <c r="AM872" i="10" s="1"/>
  <c r="AO874" i="10"/>
  <c r="AO882" i="10"/>
  <c r="AO883" i="10"/>
  <c r="AO884" i="10"/>
  <c r="AO885" i="10"/>
  <c r="AO886" i="10"/>
  <c r="AO887" i="10"/>
  <c r="AO888" i="10"/>
  <c r="AO889" i="10"/>
  <c r="AO890" i="10"/>
  <c r="AO891" i="10"/>
  <c r="AO892" i="10"/>
  <c r="AO893" i="10"/>
  <c r="AO894" i="10"/>
  <c r="AO895" i="10"/>
  <c r="AO896" i="10"/>
  <c r="AO897" i="10"/>
  <c r="AO898" i="10"/>
  <c r="AO899" i="10"/>
  <c r="AO900" i="10"/>
  <c r="AO901" i="10"/>
  <c r="AO902" i="10"/>
  <c r="AO903" i="10"/>
  <c r="AK905" i="10"/>
  <c r="AO906" i="10"/>
  <c r="AO907" i="10"/>
  <c r="AK909" i="10"/>
  <c r="AK910" i="10"/>
  <c r="AN910" i="10" s="1"/>
  <c r="AK911" i="10"/>
  <c r="AK912" i="10"/>
  <c r="AK913" i="10"/>
  <c r="AK914" i="10"/>
  <c r="AN914" i="10" s="1"/>
  <c r="AK915" i="10"/>
  <c r="AK916" i="10"/>
  <c r="AK917" i="10"/>
  <c r="AJ921" i="10"/>
  <c r="AN921" i="10" s="1"/>
  <c r="AO922" i="10"/>
  <c r="AO923" i="10"/>
  <c r="AO924" i="10"/>
  <c r="AJ943" i="10"/>
  <c r="AJ947" i="10"/>
  <c r="AJ951" i="10"/>
  <c r="AJ955" i="10"/>
  <c r="AJ959" i="10"/>
  <c r="E44" i="13"/>
  <c r="E64" i="13"/>
  <c r="E86" i="13"/>
  <c r="E126" i="13"/>
  <c r="E210" i="13"/>
  <c r="E263" i="13"/>
  <c r="E293" i="13"/>
  <c r="E339" i="13"/>
  <c r="E372" i="13"/>
  <c r="E417" i="13"/>
  <c r="E483" i="13"/>
  <c r="AN781" i="10"/>
  <c r="AN627" i="10"/>
  <c r="AN638" i="10"/>
  <c r="AN639" i="10"/>
  <c r="AN640" i="10"/>
  <c r="AN641" i="10"/>
  <c r="AN642" i="10"/>
  <c r="AN619" i="10"/>
  <c r="AN620" i="10"/>
  <c r="AN621" i="10"/>
  <c r="AN564" i="10"/>
  <c r="AN578" i="10"/>
  <c r="AI578" i="10" s="1"/>
  <c r="AN40" i="10"/>
  <c r="AN41" i="10"/>
  <c r="AN42" i="10"/>
  <c r="AK971" i="10"/>
  <c r="AO971" i="10"/>
  <c r="AK932" i="10"/>
  <c r="AN932" i="10" s="1"/>
  <c r="AL932" i="10"/>
  <c r="AM932" i="10" s="1"/>
  <c r="AK931" i="10"/>
  <c r="AL931" i="10"/>
  <c r="AM931" i="10" s="1"/>
  <c r="AK930" i="10"/>
  <c r="AN930" i="10" s="1"/>
  <c r="AL930" i="10"/>
  <c r="AM930" i="10" s="1"/>
  <c r="AK929" i="10"/>
  <c r="AL929" i="10"/>
  <c r="AM929" i="10" s="1"/>
  <c r="AK927" i="10"/>
  <c r="AL927" i="10"/>
  <c r="AM927" i="10" s="1"/>
  <c r="AK926" i="10"/>
  <c r="AL926" i="10"/>
  <c r="AM926" i="10" s="1"/>
  <c r="AK925" i="10"/>
  <c r="AL925" i="10"/>
  <c r="AM925" i="10" s="1"/>
  <c r="AN36" i="10"/>
  <c r="AI36" i="10" s="1"/>
  <c r="AN38" i="10"/>
  <c r="AI38" i="10" s="1"/>
  <c r="AI70" i="10"/>
  <c r="AI86" i="10"/>
  <c r="AI87" i="10"/>
  <c r="AN90" i="10"/>
  <c r="AI90" i="10" s="1"/>
  <c r="AN91" i="10"/>
  <c r="AI119" i="10"/>
  <c r="AI121" i="10"/>
  <c r="AI130" i="10"/>
  <c r="AN134" i="10"/>
  <c r="AN135" i="10"/>
  <c r="AI149" i="10"/>
  <c r="AN151" i="10"/>
  <c r="AN152" i="10"/>
  <c r="AI152" i="10" s="1"/>
  <c r="AN311" i="10"/>
  <c r="AN312" i="10"/>
  <c r="AI312" i="10" s="1"/>
  <c r="AN319" i="10"/>
  <c r="AN320" i="10"/>
  <c r="AN333" i="10"/>
  <c r="AN334" i="10"/>
  <c r="AN335" i="10"/>
  <c r="AN340" i="10"/>
  <c r="AN341" i="10"/>
  <c r="AN344" i="10"/>
  <c r="AN345" i="10"/>
  <c r="AN346" i="10"/>
  <c r="AN347" i="10"/>
  <c r="AN356" i="10"/>
  <c r="AN357" i="10"/>
  <c r="AN362" i="10"/>
  <c r="AN363" i="10"/>
  <c r="AN364" i="10"/>
  <c r="AN365" i="10"/>
  <c r="AN375" i="10"/>
  <c r="AN376" i="10"/>
  <c r="AN377" i="10"/>
  <c r="AN378" i="10"/>
  <c r="AN379" i="10"/>
  <c r="AN386" i="10"/>
  <c r="AN403" i="10"/>
  <c r="AN404" i="10"/>
  <c r="AN459" i="10"/>
  <c r="AN460" i="10"/>
  <c r="AN461" i="10"/>
  <c r="AI463" i="10"/>
  <c r="AI464" i="10"/>
  <c r="AN550" i="10"/>
  <c r="AI564" i="10"/>
  <c r="AN568" i="10"/>
  <c r="AI568" i="10" s="1"/>
  <c r="AN569" i="10"/>
  <c r="AN570" i="10"/>
  <c r="AI570" i="10" s="1"/>
  <c r="AN571" i="10"/>
  <c r="AN572" i="10"/>
  <c r="AI572" i="10" s="1"/>
  <c r="AN592" i="10"/>
  <c r="AI592" i="10" s="1"/>
  <c r="AN616" i="10"/>
  <c r="AI616" i="10" s="1"/>
  <c r="AN617" i="10"/>
  <c r="AI617" i="10" s="1"/>
  <c r="AN632" i="10"/>
  <c r="AN636" i="10"/>
  <c r="AN646" i="10"/>
  <c r="AI646" i="10" s="1"/>
  <c r="AN652" i="10"/>
  <c r="AI655" i="10"/>
  <c r="AI656" i="10"/>
  <c r="AN658" i="10"/>
  <c r="AN659" i="10"/>
  <c r="AI659" i="10" s="1"/>
  <c r="AN660" i="10"/>
  <c r="AI660" i="10" s="1"/>
  <c r="AN663" i="10"/>
  <c r="AI663" i="10" s="1"/>
  <c r="AI665" i="10"/>
  <c r="AI666" i="10"/>
  <c r="AN668" i="10"/>
  <c r="AI668" i="10" s="1"/>
  <c r="AN669" i="10"/>
  <c r="AI669" i="10" s="1"/>
  <c r="AN670" i="10"/>
  <c r="AI670" i="10" s="1"/>
  <c r="AN671" i="10"/>
  <c r="AI671" i="10" s="1"/>
  <c r="AN672" i="10"/>
  <c r="AI672" i="10" s="1"/>
  <c r="AI677" i="10"/>
  <c r="AN680" i="10"/>
  <c r="AN681" i="10"/>
  <c r="AI681" i="10" s="1"/>
  <c r="AN682" i="10"/>
  <c r="AN683" i="10"/>
  <c r="AI683" i="10" s="1"/>
  <c r="AN684" i="10"/>
  <c r="AI684" i="10" s="1"/>
  <c r="AI698" i="10"/>
  <c r="AN702" i="10"/>
  <c r="AN703" i="10"/>
  <c r="AN717" i="10"/>
  <c r="AN718" i="10"/>
  <c r="AN719" i="10"/>
  <c r="AN720" i="10"/>
  <c r="AN721" i="10"/>
  <c r="AN722" i="10"/>
  <c r="AN723" i="10"/>
  <c r="AN724" i="10"/>
  <c r="AN725" i="10"/>
  <c r="AN941" i="10"/>
  <c r="AN916" i="10"/>
  <c r="AN912" i="10"/>
  <c r="AI912" i="10" s="1"/>
  <c r="AN864" i="10"/>
  <c r="AI864" i="10" s="1"/>
  <c r="AI311" i="10"/>
  <c r="AI319" i="10"/>
  <c r="AI320" i="10"/>
  <c r="AI333" i="10"/>
  <c r="AI334" i="10"/>
  <c r="AI335" i="10"/>
  <c r="AI340" i="10"/>
  <c r="AI341" i="10"/>
  <c r="AI344" i="10"/>
  <c r="AI345" i="10"/>
  <c r="AI346" i="10"/>
  <c r="AI347" i="10"/>
  <c r="AI356" i="10"/>
  <c r="AI357" i="10"/>
  <c r="AI362" i="10"/>
  <c r="AI363" i="10"/>
  <c r="AI364" i="10"/>
  <c r="AI375" i="10"/>
  <c r="AI376" i="10"/>
  <c r="AI377" i="10"/>
  <c r="AI378" i="10"/>
  <c r="AI379" i="10"/>
  <c r="AI386" i="10"/>
  <c r="AI403" i="10"/>
  <c r="AI404" i="10"/>
  <c r="AI550" i="10"/>
  <c r="AI569" i="10"/>
  <c r="AI571" i="10"/>
  <c r="AI658" i="10"/>
  <c r="AI680" i="10"/>
  <c r="AI682" i="10"/>
  <c r="AJ927" i="10"/>
  <c r="AJ929" i="10"/>
  <c r="AN929" i="10" s="1"/>
  <c r="AJ931" i="10"/>
  <c r="AO935" i="10"/>
  <c r="AO937" i="10"/>
  <c r="AO939" i="10"/>
  <c r="AO941" i="10"/>
  <c r="AJ965" i="10"/>
  <c r="AJ967" i="10"/>
  <c r="AJ969" i="10"/>
  <c r="AJ971" i="10"/>
  <c r="AN971" i="10" s="1"/>
  <c r="AO973" i="10"/>
  <c r="AO975" i="10"/>
  <c r="AO977" i="10"/>
  <c r="AO979" i="10"/>
  <c r="AN726" i="10"/>
  <c r="AN727" i="10"/>
  <c r="AN728" i="10"/>
  <c r="AN729" i="10"/>
  <c r="AN730" i="10"/>
  <c r="AI734" i="10"/>
  <c r="AI735" i="10"/>
  <c r="AN738" i="10"/>
  <c r="AN757" i="10"/>
  <c r="AI757" i="10" s="1"/>
  <c r="AN758" i="10"/>
  <c r="AI758" i="10" s="1"/>
  <c r="AN764" i="10"/>
  <c r="AI764" i="10" s="1"/>
  <c r="AN765" i="10"/>
  <c r="AI765" i="10" s="1"/>
  <c r="AN773" i="10"/>
  <c r="AI773" i="10" s="1"/>
  <c r="AN777" i="10"/>
  <c r="AI777" i="10" s="1"/>
  <c r="AI797" i="10"/>
  <c r="AI799" i="10"/>
  <c r="AI801" i="10"/>
  <c r="AN803" i="10"/>
  <c r="AN804" i="10"/>
  <c r="AI813" i="10"/>
  <c r="AL815" i="10"/>
  <c r="AM815" i="10" s="1"/>
  <c r="AI815" i="10" s="1"/>
  <c r="AL816" i="10"/>
  <c r="AM816" i="10" s="1"/>
  <c r="AM827" i="10"/>
  <c r="AM837" i="10"/>
  <c r="AJ839" i="10"/>
  <c r="AJ843" i="10"/>
  <c r="AJ845" i="10"/>
  <c r="AJ849" i="10"/>
  <c r="AJ853" i="10"/>
  <c r="AJ855" i="10"/>
  <c r="AJ857" i="10"/>
  <c r="AJ863" i="10"/>
  <c r="AN863" i="10" s="1"/>
  <c r="AI863" i="10" s="1"/>
  <c r="AJ865" i="10"/>
  <c r="AN865" i="10" s="1"/>
  <c r="AI865" i="10" s="1"/>
  <c r="AJ867" i="10"/>
  <c r="AN867" i="10" s="1"/>
  <c r="AI867" i="10" s="1"/>
  <c r="AL882" i="10"/>
  <c r="AM882" i="10" s="1"/>
  <c r="AL883" i="10"/>
  <c r="AM883" i="10" s="1"/>
  <c r="AL884" i="10"/>
  <c r="AM884" i="10" s="1"/>
  <c r="AL885" i="10"/>
  <c r="AM885" i="10" s="1"/>
  <c r="AL886" i="10"/>
  <c r="AM886" i="10" s="1"/>
  <c r="AL887" i="10"/>
  <c r="AM887" i="10" s="1"/>
  <c r="AL888" i="10"/>
  <c r="AM888" i="10" s="1"/>
  <c r="AL889" i="10"/>
  <c r="AM889" i="10" s="1"/>
  <c r="AL890" i="10"/>
  <c r="AM890" i="10" s="1"/>
  <c r="AL891" i="10"/>
  <c r="AM891" i="10" s="1"/>
  <c r="AL892" i="10"/>
  <c r="AM892" i="10" s="1"/>
  <c r="AL893" i="10"/>
  <c r="AM893" i="10" s="1"/>
  <c r="AL894" i="10"/>
  <c r="AM894" i="10" s="1"/>
  <c r="AL895" i="10"/>
  <c r="AM895" i="10" s="1"/>
  <c r="AL896" i="10"/>
  <c r="AM896" i="10" s="1"/>
  <c r="AL897" i="10"/>
  <c r="AM897" i="10" s="1"/>
  <c r="AL898" i="10"/>
  <c r="AM898" i="10" s="1"/>
  <c r="AL899" i="10"/>
  <c r="AM899" i="10" s="1"/>
  <c r="AL900" i="10"/>
  <c r="AM900" i="10" s="1"/>
  <c r="AL901" i="10"/>
  <c r="AM901" i="10" s="1"/>
  <c r="AL902" i="10"/>
  <c r="AM902" i="10" s="1"/>
  <c r="AL903" i="10"/>
  <c r="AM903" i="10" s="1"/>
  <c r="AL906" i="10"/>
  <c r="AM906" i="10" s="1"/>
  <c r="AI906" i="10" s="1"/>
  <c r="AL907" i="10"/>
  <c r="AM907" i="10" s="1"/>
  <c r="AJ909" i="10"/>
  <c r="AN909" i="10" s="1"/>
  <c r="AI909" i="10" s="1"/>
  <c r="AJ911" i="10"/>
  <c r="AN911" i="10" s="1"/>
  <c r="AI911" i="10" s="1"/>
  <c r="AJ913" i="10"/>
  <c r="AJ915" i="10"/>
  <c r="AN915" i="10" s="1"/>
  <c r="AI915" i="10" s="1"/>
  <c r="AJ917" i="10"/>
  <c r="AN917" i="10" s="1"/>
  <c r="AI917" i="10" s="1"/>
  <c r="AL920" i="10"/>
  <c r="AM920" i="10" s="1"/>
  <c r="AI920" i="10" s="1"/>
  <c r="AL921" i="10"/>
  <c r="AM921" i="10" s="1"/>
  <c r="AI921" i="10" s="1"/>
  <c r="AL923" i="10"/>
  <c r="AM923" i="10" s="1"/>
  <c r="AL924" i="10"/>
  <c r="AM924" i="10" s="1"/>
  <c r="AI40" i="10"/>
  <c r="AI41" i="10"/>
  <c r="AI42" i="10"/>
  <c r="AI91" i="10"/>
  <c r="AI134" i="10"/>
  <c r="AI135" i="10"/>
  <c r="AI151" i="10"/>
  <c r="AL24" i="10"/>
  <c r="AM24" i="10" s="1"/>
  <c r="AL25" i="10"/>
  <c r="AM25" i="10" s="1"/>
  <c r="AL26" i="10"/>
  <c r="AM26" i="10" s="1"/>
  <c r="AL30" i="10"/>
  <c r="AM30" i="10" s="1"/>
  <c r="AL31" i="10"/>
  <c r="AM31" i="10" s="1"/>
  <c r="AL34" i="10"/>
  <c r="AM34" i="10" s="1"/>
  <c r="AL47" i="10"/>
  <c r="AM47" i="10" s="1"/>
  <c r="AL49" i="10"/>
  <c r="AM49" i="10" s="1"/>
  <c r="AL50" i="10"/>
  <c r="AM50" i="10" s="1"/>
  <c r="AK23" i="10"/>
  <c r="AN23" i="10" s="1"/>
  <c r="AO23" i="10"/>
  <c r="AK24" i="10"/>
  <c r="AN24" i="10" s="1"/>
  <c r="AK25" i="10"/>
  <c r="AN25" i="10" s="1"/>
  <c r="AK26" i="10"/>
  <c r="AN26" i="10" s="1"/>
  <c r="AK28" i="10"/>
  <c r="AN28" i="10" s="1"/>
  <c r="AO28" i="10"/>
  <c r="AK29" i="10"/>
  <c r="AN29" i="10" s="1"/>
  <c r="AO29" i="10"/>
  <c r="AK30" i="10"/>
  <c r="AN30" i="10" s="1"/>
  <c r="AK31" i="10"/>
  <c r="AN31" i="10" s="1"/>
  <c r="AK32" i="10"/>
  <c r="AN32" i="10" s="1"/>
  <c r="AO32" i="10"/>
  <c r="AK34" i="10"/>
  <c r="AN34" i="10" s="1"/>
  <c r="AK47" i="10"/>
  <c r="AN47" i="10" s="1"/>
  <c r="AK49" i="10"/>
  <c r="AN49" i="10" s="1"/>
  <c r="AK50" i="10"/>
  <c r="AN50" i="10" s="1"/>
  <c r="AK51" i="10"/>
  <c r="AN51" i="10" s="1"/>
  <c r="AO51" i="10"/>
  <c r="AK52" i="10"/>
  <c r="AN52" i="10" s="1"/>
  <c r="AO52" i="10"/>
  <c r="AK53" i="10"/>
  <c r="AN53" i="10" s="1"/>
  <c r="AO53" i="10"/>
  <c r="AK54" i="10"/>
  <c r="AN54" i="10" s="1"/>
  <c r="AO54" i="10"/>
  <c r="AK55" i="10"/>
  <c r="AN55" i="10" s="1"/>
  <c r="AO55" i="10"/>
  <c r="AK56" i="10"/>
  <c r="AN56" i="10" s="1"/>
  <c r="AO56" i="10"/>
  <c r="AK57" i="10"/>
  <c r="AN57" i="10" s="1"/>
  <c r="AO57" i="10"/>
  <c r="AK60" i="10"/>
  <c r="AN60" i="10" s="1"/>
  <c r="AO60" i="10"/>
  <c r="AK61" i="10"/>
  <c r="AN61" i="10" s="1"/>
  <c r="AO61" i="10"/>
  <c r="AK62" i="10"/>
  <c r="AN62" i="10" s="1"/>
  <c r="AO62" i="10"/>
  <c r="AK64" i="10"/>
  <c r="AN64" i="10" s="1"/>
  <c r="AO64" i="10"/>
  <c r="AK65" i="10"/>
  <c r="AN65" i="10" s="1"/>
  <c r="AO65" i="10"/>
  <c r="AL72" i="10"/>
  <c r="AM72" i="10" s="1"/>
  <c r="AK97" i="10"/>
  <c r="AN97" i="10" s="1"/>
  <c r="AO97" i="10"/>
  <c r="AK98" i="10"/>
  <c r="AN98" i="10" s="1"/>
  <c r="AK99" i="10"/>
  <c r="AN99" i="10" s="1"/>
  <c r="AO99" i="10"/>
  <c r="AK100" i="10"/>
  <c r="AN100" i="10" s="1"/>
  <c r="AO100" i="10"/>
  <c r="AK101" i="10"/>
  <c r="AN101" i="10" s="1"/>
  <c r="AO101" i="10"/>
  <c r="AK103" i="10"/>
  <c r="AN103" i="10" s="1"/>
  <c r="AO103" i="10"/>
  <c r="AK104" i="10"/>
  <c r="AN104" i="10" s="1"/>
  <c r="AK105" i="10"/>
  <c r="AN105" i="10" s="1"/>
  <c r="AO105" i="10"/>
  <c r="AK106" i="10"/>
  <c r="AN106" i="10" s="1"/>
  <c r="AO106" i="10"/>
  <c r="AK108" i="10"/>
  <c r="AN108" i="10" s="1"/>
  <c r="AO108" i="10"/>
  <c r="AK109" i="10"/>
  <c r="AN109" i="10" s="1"/>
  <c r="AO109" i="10"/>
  <c r="AK111" i="10"/>
  <c r="AN111" i="10" s="1"/>
  <c r="AO111" i="10"/>
  <c r="AK112" i="10"/>
  <c r="AN112" i="10" s="1"/>
  <c r="AO112" i="10"/>
  <c r="AK113" i="10"/>
  <c r="AN113" i="10" s="1"/>
  <c r="AO113" i="10"/>
  <c r="AK139" i="10"/>
  <c r="AN139" i="10" s="1"/>
  <c r="AO139" i="10"/>
  <c r="AK140" i="10"/>
  <c r="AN140" i="10" s="1"/>
  <c r="AO140" i="10"/>
  <c r="AK141" i="10"/>
  <c r="AN141" i="10" s="1"/>
  <c r="AO141" i="10"/>
  <c r="AK143" i="10"/>
  <c r="AN143" i="10" s="1"/>
  <c r="AO143" i="10"/>
  <c r="AK144" i="10"/>
  <c r="AN144" i="10" s="1"/>
  <c r="AO144" i="10"/>
  <c r="AK159" i="10"/>
  <c r="AN159" i="10" s="1"/>
  <c r="AO159" i="10"/>
  <c r="AK160" i="10"/>
  <c r="AN160" i="10" s="1"/>
  <c r="AO160" i="10"/>
  <c r="AK161" i="10"/>
  <c r="AN161" i="10" s="1"/>
  <c r="AO161" i="10"/>
  <c r="AO162" i="10"/>
  <c r="AK163" i="10"/>
  <c r="AN163" i="10" s="1"/>
  <c r="AO163" i="10"/>
  <c r="AK164" i="10"/>
  <c r="AN164" i="10" s="1"/>
  <c r="AO164" i="10"/>
  <c r="AK165" i="10"/>
  <c r="AN165" i="10" s="1"/>
  <c r="AO165" i="10"/>
  <c r="AK166" i="10"/>
  <c r="AN166" i="10" s="1"/>
  <c r="AO166" i="10"/>
  <c r="AK168" i="10"/>
  <c r="AN168" i="10" s="1"/>
  <c r="AO168" i="10"/>
  <c r="AK169" i="10"/>
  <c r="AN169" i="10" s="1"/>
  <c r="AO169" i="10"/>
  <c r="AK170" i="10"/>
  <c r="AN170" i="10" s="1"/>
  <c r="AO170" i="10"/>
  <c r="AK171" i="10"/>
  <c r="AN171" i="10" s="1"/>
  <c r="AO171" i="10"/>
  <c r="AK172" i="10"/>
  <c r="AN172" i="10" s="1"/>
  <c r="AO172" i="10"/>
  <c r="AK173" i="10"/>
  <c r="AN173" i="10" s="1"/>
  <c r="AO173" i="10"/>
  <c r="AK174" i="10"/>
  <c r="AN174" i="10" s="1"/>
  <c r="AO174" i="10"/>
  <c r="AK176" i="10"/>
  <c r="AN176" i="10" s="1"/>
  <c r="AO176" i="10"/>
  <c r="AK177" i="10"/>
  <c r="AN177" i="10" s="1"/>
  <c r="AO177" i="10"/>
  <c r="AK178" i="10"/>
  <c r="AN178" i="10" s="1"/>
  <c r="AO178" i="10"/>
  <c r="AK179" i="10"/>
  <c r="AN179" i="10" s="1"/>
  <c r="AO179" i="10"/>
  <c r="AK180" i="10"/>
  <c r="AN180" i="10" s="1"/>
  <c r="AO180" i="10"/>
  <c r="AK181" i="10"/>
  <c r="AN181" i="10" s="1"/>
  <c r="AO181" i="10"/>
  <c r="AK182" i="10"/>
  <c r="AN182" i="10" s="1"/>
  <c r="AO182" i="10"/>
  <c r="AK184" i="10"/>
  <c r="AN184" i="10" s="1"/>
  <c r="AO184" i="10"/>
  <c r="AK185" i="10"/>
  <c r="AN185" i="10" s="1"/>
  <c r="AO185" i="10"/>
  <c r="AK186" i="10"/>
  <c r="AN186" i="10" s="1"/>
  <c r="AO186" i="10"/>
  <c r="AK187" i="10"/>
  <c r="AN187" i="10" s="1"/>
  <c r="AO187" i="10"/>
  <c r="AK188" i="10"/>
  <c r="AN188" i="10" s="1"/>
  <c r="AO188" i="10"/>
  <c r="AK189" i="10"/>
  <c r="AN189" i="10" s="1"/>
  <c r="AO189" i="10"/>
  <c r="AK190" i="10"/>
  <c r="AN190" i="10" s="1"/>
  <c r="AO190" i="10"/>
  <c r="AK193" i="10"/>
  <c r="AN193" i="10" s="1"/>
  <c r="AO193" i="10"/>
  <c r="AK194" i="10"/>
  <c r="AN194" i="10" s="1"/>
  <c r="AO194" i="10"/>
  <c r="AK195" i="10"/>
  <c r="AN195" i="10" s="1"/>
  <c r="AO195" i="10"/>
  <c r="AK196" i="10"/>
  <c r="AN196" i="10" s="1"/>
  <c r="AO196" i="10"/>
  <c r="AK198" i="10"/>
  <c r="AN198" i="10" s="1"/>
  <c r="AO198" i="10"/>
  <c r="AK199" i="10"/>
  <c r="AN199" i="10" s="1"/>
  <c r="AO199" i="10"/>
  <c r="AK200" i="10"/>
  <c r="AN200" i="10" s="1"/>
  <c r="AO200" i="10"/>
  <c r="AK201" i="10"/>
  <c r="AN201" i="10" s="1"/>
  <c r="AO201" i="10"/>
  <c r="AN208" i="10"/>
  <c r="AI208" i="10" s="1"/>
  <c r="AN218" i="10"/>
  <c r="AI218" i="10" s="1"/>
  <c r="AN226" i="10"/>
  <c r="AI226" i="10" s="1"/>
  <c r="AN235" i="10"/>
  <c r="AI235" i="10" s="1"/>
  <c r="AN236" i="10"/>
  <c r="AI236" i="10" s="1"/>
  <c r="AN237" i="10"/>
  <c r="AI237" i="10" s="1"/>
  <c r="AN255" i="10"/>
  <c r="AI255" i="10" s="1"/>
  <c r="AN264" i="10"/>
  <c r="AI264" i="10" s="1"/>
  <c r="AN279" i="10"/>
  <c r="AI279" i="10" s="1"/>
  <c r="AN280" i="10"/>
  <c r="AI280" i="10" s="1"/>
  <c r="AN292" i="10"/>
  <c r="AI292" i="10" s="1"/>
  <c r="AN294" i="10"/>
  <c r="AI294" i="10" s="1"/>
  <c r="AN295" i="10"/>
  <c r="AI295" i="10" s="1"/>
  <c r="AN298" i="10"/>
  <c r="AI298" i="10" s="1"/>
  <c r="AN299" i="10"/>
  <c r="AI299" i="10" s="1"/>
  <c r="AN300" i="10"/>
  <c r="AI300" i="10" s="1"/>
  <c r="AN301" i="10"/>
  <c r="AI301" i="10" s="1"/>
  <c r="AN303" i="10"/>
  <c r="AI303" i="10" s="1"/>
  <c r="AN304" i="10"/>
  <c r="AI304" i="10" s="1"/>
  <c r="AN305" i="10"/>
  <c r="AI305" i="10" s="1"/>
  <c r="AN307" i="10"/>
  <c r="AI307" i="10" s="1"/>
  <c r="AN308" i="10"/>
  <c r="AI308" i="10" s="1"/>
  <c r="AN309" i="10"/>
  <c r="AI309" i="10" s="1"/>
  <c r="AI314" i="10"/>
  <c r="AI315" i="10"/>
  <c r="AI316" i="10"/>
  <c r="AI325" i="10"/>
  <c r="AI326" i="10"/>
  <c r="AI329" i="10"/>
  <c r="AI330" i="10"/>
  <c r="AI331" i="10"/>
  <c r="AI338" i="10"/>
  <c r="AI349" i="10"/>
  <c r="AI350" i="10"/>
  <c r="AI353" i="10"/>
  <c r="AI354" i="10"/>
  <c r="AI359" i="10"/>
  <c r="AI360" i="10"/>
  <c r="AI368" i="10"/>
  <c r="AI369" i="10"/>
  <c r="AI381" i="10"/>
  <c r="AI382" i="10"/>
  <c r="AI399" i="10"/>
  <c r="AI401" i="10"/>
  <c r="AI459" i="10"/>
  <c r="AI460" i="10"/>
  <c r="AI461" i="10"/>
  <c r="AL501" i="10"/>
  <c r="AM501" i="10" s="1"/>
  <c r="AO505" i="10"/>
  <c r="AK505" i="10"/>
  <c r="AN505" i="10" s="1"/>
  <c r="AO506" i="10"/>
  <c r="AK506" i="10"/>
  <c r="AN506" i="10" s="1"/>
  <c r="AO530" i="10"/>
  <c r="AK530" i="10"/>
  <c r="AN530" i="10" s="1"/>
  <c r="AK415" i="10"/>
  <c r="AN415" i="10" s="1"/>
  <c r="AO415" i="10"/>
  <c r="AK416" i="10"/>
  <c r="AN416" i="10" s="1"/>
  <c r="AO416" i="10"/>
  <c r="AK417" i="10"/>
  <c r="AN417" i="10" s="1"/>
  <c r="AO417" i="10"/>
  <c r="AK418" i="10"/>
  <c r="AN418" i="10" s="1"/>
  <c r="AO418" i="10"/>
  <c r="AK419" i="10"/>
  <c r="AN419" i="10" s="1"/>
  <c r="AO419" i="10"/>
  <c r="AK420" i="10"/>
  <c r="AN420" i="10" s="1"/>
  <c r="AO420" i="10"/>
  <c r="AK421" i="10"/>
  <c r="AN421" i="10" s="1"/>
  <c r="AO421" i="10"/>
  <c r="AK422" i="10"/>
  <c r="AN422" i="10" s="1"/>
  <c r="AO422" i="10"/>
  <c r="AK423" i="10"/>
  <c r="AN423" i="10" s="1"/>
  <c r="AO423" i="10"/>
  <c r="AK424" i="10"/>
  <c r="AN424" i="10" s="1"/>
  <c r="AO424" i="10"/>
  <c r="AK425" i="10"/>
  <c r="AN425" i="10" s="1"/>
  <c r="AO425" i="10"/>
  <c r="AK428" i="10"/>
  <c r="AN428" i="10" s="1"/>
  <c r="AO428" i="10"/>
  <c r="AK429" i="10"/>
  <c r="AN429" i="10" s="1"/>
  <c r="AO429" i="10"/>
  <c r="AK430" i="10"/>
  <c r="AN430" i="10" s="1"/>
  <c r="AO430" i="10"/>
  <c r="AK431" i="10"/>
  <c r="AN431" i="10" s="1"/>
  <c r="AO431" i="10"/>
  <c r="AO432" i="10"/>
  <c r="AK433" i="10"/>
  <c r="AN433" i="10" s="1"/>
  <c r="AO433" i="10"/>
  <c r="AK434" i="10"/>
  <c r="AN434" i="10" s="1"/>
  <c r="AO434" i="10"/>
  <c r="AK435" i="10"/>
  <c r="AN435" i="10" s="1"/>
  <c r="AO435" i="10"/>
  <c r="AK437" i="10"/>
  <c r="AN437" i="10" s="1"/>
  <c r="AK438" i="10"/>
  <c r="AN438" i="10" s="1"/>
  <c r="AO438" i="10"/>
  <c r="AK439" i="10"/>
  <c r="AN439" i="10" s="1"/>
  <c r="AO439" i="10"/>
  <c r="AK440" i="10"/>
  <c r="AN440" i="10" s="1"/>
  <c r="AO440" i="10"/>
  <c r="AK441" i="10"/>
  <c r="AN441" i="10" s="1"/>
  <c r="AO441" i="10"/>
  <c r="AK442" i="10"/>
  <c r="AN442" i="10" s="1"/>
  <c r="AO442" i="10"/>
  <c r="AK443" i="10"/>
  <c r="AN443" i="10" s="1"/>
  <c r="AO443" i="10"/>
  <c r="AK445" i="10"/>
  <c r="AN445" i="10" s="1"/>
  <c r="AO445" i="10"/>
  <c r="AK446" i="10"/>
  <c r="AN446" i="10" s="1"/>
  <c r="AI446" i="10" s="1"/>
  <c r="AO446" i="10"/>
  <c r="AK447" i="10"/>
  <c r="AN447" i="10" s="1"/>
  <c r="AI447" i="10" s="1"/>
  <c r="AO447" i="10"/>
  <c r="AK448" i="10"/>
  <c r="AN448" i="10" s="1"/>
  <c r="AI448" i="10" s="1"/>
  <c r="AO448" i="10"/>
  <c r="AK449" i="10"/>
  <c r="AN449" i="10" s="1"/>
  <c r="AI449" i="10" s="1"/>
  <c r="AO449" i="10"/>
  <c r="AK450" i="10"/>
  <c r="AN450" i="10" s="1"/>
  <c r="AI450" i="10" s="1"/>
  <c r="AO450" i="10"/>
  <c r="AK452" i="10"/>
  <c r="AN452" i="10" s="1"/>
  <c r="AI452" i="10" s="1"/>
  <c r="AO452" i="10"/>
  <c r="AK453" i="10"/>
  <c r="AN453" i="10" s="1"/>
  <c r="AI453" i="10" s="1"/>
  <c r="AO453" i="10"/>
  <c r="AK454" i="10"/>
  <c r="AN454" i="10" s="1"/>
  <c r="AI454" i="10" s="1"/>
  <c r="AO454" i="10"/>
  <c r="AK455" i="10"/>
  <c r="AN455" i="10" s="1"/>
  <c r="AI455" i="10" s="1"/>
  <c r="AO455" i="10"/>
  <c r="AK474" i="10"/>
  <c r="AN474" i="10" s="1"/>
  <c r="AO474" i="10"/>
  <c r="AK475" i="10"/>
  <c r="AN475" i="10" s="1"/>
  <c r="AO475" i="10"/>
  <c r="AK476" i="10"/>
  <c r="AN476" i="10" s="1"/>
  <c r="AO476" i="10"/>
  <c r="AK478" i="10"/>
  <c r="AN478" i="10" s="1"/>
  <c r="AO478" i="10"/>
  <c r="AK479" i="10"/>
  <c r="AN479" i="10" s="1"/>
  <c r="AO479" i="10"/>
  <c r="AK480" i="10"/>
  <c r="AN480" i="10" s="1"/>
  <c r="AO480" i="10"/>
  <c r="AK481" i="10"/>
  <c r="AN481" i="10" s="1"/>
  <c r="AO481" i="10"/>
  <c r="AL482" i="10"/>
  <c r="AM482" i="10" s="1"/>
  <c r="AK485" i="10"/>
  <c r="AN485" i="10" s="1"/>
  <c r="AO485" i="10"/>
  <c r="AK486" i="10"/>
  <c r="AN486" i="10" s="1"/>
  <c r="AO486" i="10"/>
  <c r="AK488" i="10"/>
  <c r="AN488" i="10" s="1"/>
  <c r="AO488" i="10"/>
  <c r="AK489" i="10"/>
  <c r="AN489" i="10" s="1"/>
  <c r="AO489" i="10"/>
  <c r="AO498" i="10"/>
  <c r="AL505" i="10"/>
  <c r="AM505" i="10" s="1"/>
  <c r="AL506" i="10"/>
  <c r="AM506" i="10" s="1"/>
  <c r="AO509" i="10"/>
  <c r="AO513" i="10"/>
  <c r="AN516" i="10"/>
  <c r="AI516" i="10" s="1"/>
  <c r="AN520" i="10"/>
  <c r="AI520" i="10" s="1"/>
  <c r="AN521" i="10"/>
  <c r="AI521" i="10" s="1"/>
  <c r="AL530" i="10"/>
  <c r="AM530" i="10" s="1"/>
  <c r="AI597" i="10"/>
  <c r="AI598" i="10"/>
  <c r="AI602" i="10"/>
  <c r="AI613" i="10"/>
  <c r="AI614" i="10"/>
  <c r="AI619" i="10"/>
  <c r="AI620" i="10"/>
  <c r="AI621" i="10"/>
  <c r="AI627" i="10"/>
  <c r="AI638" i="10"/>
  <c r="AI639" i="10"/>
  <c r="AI640" i="10"/>
  <c r="AI641" i="10"/>
  <c r="AI642" i="10"/>
  <c r="AI649" i="10"/>
  <c r="AI652" i="10"/>
  <c r="AL493" i="10"/>
  <c r="AM493" i="10" s="1"/>
  <c r="AO503" i="10"/>
  <c r="AK503" i="10"/>
  <c r="AN503" i="10" s="1"/>
  <c r="AL503" i="10"/>
  <c r="AM503" i="10" s="1"/>
  <c r="AK653" i="10"/>
  <c r="AN653" i="10" s="1"/>
  <c r="AI653" i="10" s="1"/>
  <c r="AO653" i="10"/>
  <c r="AI702" i="10"/>
  <c r="AI703" i="10"/>
  <c r="AI717" i="10"/>
  <c r="AI718" i="10"/>
  <c r="AI719" i="10"/>
  <c r="AI720" i="10"/>
  <c r="AI721" i="10"/>
  <c r="AI722" i="10"/>
  <c r="AI723" i="10"/>
  <c r="AI724" i="10"/>
  <c r="AI725" i="10"/>
  <c r="AI726" i="10"/>
  <c r="AI727" i="10"/>
  <c r="AI728" i="10"/>
  <c r="AI729" i="10"/>
  <c r="AI730" i="10"/>
  <c r="AI738" i="10"/>
  <c r="AI751" i="10"/>
  <c r="AI754" i="10"/>
  <c r="AI781" i="10"/>
  <c r="AI782" i="10"/>
  <c r="AI786" i="10"/>
  <c r="AI787" i="10"/>
  <c r="AI803" i="10"/>
  <c r="AI804" i="10"/>
  <c r="AO819" i="10"/>
  <c r="AK819" i="10"/>
  <c r="AN819" i="10" s="1"/>
  <c r="AO820" i="10"/>
  <c r="AK820" i="10"/>
  <c r="AN820" i="10" s="1"/>
  <c r="AL860" i="10"/>
  <c r="AM860" i="10" s="1"/>
  <c r="AO708" i="10"/>
  <c r="AO710" i="10"/>
  <c r="AO713" i="10"/>
  <c r="AO744" i="10"/>
  <c r="AO746" i="10"/>
  <c r="AO748" i="10"/>
  <c r="AO790" i="10"/>
  <c r="AO793" i="10"/>
  <c r="AO795" i="10"/>
  <c r="AO807" i="10"/>
  <c r="AO809" i="10"/>
  <c r="AL819" i="10"/>
  <c r="AM819" i="10" s="1"/>
  <c r="AL820" i="10"/>
  <c r="AM820" i="10" s="1"/>
  <c r="AO822" i="10"/>
  <c r="AK822" i="10"/>
  <c r="AN822" i="10" s="1"/>
  <c r="AO823" i="10"/>
  <c r="AK823" i="10"/>
  <c r="AN823" i="10" s="1"/>
  <c r="AO824" i="10"/>
  <c r="AK824" i="10"/>
  <c r="AN824" i="10" s="1"/>
  <c r="AO825" i="10"/>
  <c r="AK825" i="10"/>
  <c r="AN825" i="10" s="1"/>
  <c r="AL832" i="10"/>
  <c r="AM832" i="10" s="1"/>
  <c r="AL871" i="10"/>
  <c r="AM871" i="10" s="1"/>
  <c r="AL822" i="10"/>
  <c r="AM822" i="10" s="1"/>
  <c r="AL823" i="10"/>
  <c r="AM823" i="10" s="1"/>
  <c r="AL824" i="10"/>
  <c r="AM824" i="10" s="1"/>
  <c r="AL825" i="10"/>
  <c r="AM825" i="10" s="1"/>
  <c r="AO829" i="10"/>
  <c r="AO835" i="10"/>
  <c r="AN839" i="10"/>
  <c r="AI839" i="10" s="1"/>
  <c r="AN840" i="10"/>
  <c r="AN843" i="10"/>
  <c r="AI843" i="10" s="1"/>
  <c r="AN845" i="10"/>
  <c r="AI845" i="10" s="1"/>
  <c r="AN848" i="10"/>
  <c r="AI848" i="10" s="1"/>
  <c r="AN849" i="10"/>
  <c r="AI849" i="10" s="1"/>
  <c r="AN850" i="10"/>
  <c r="AI850" i="10" s="1"/>
  <c r="AN852" i="10"/>
  <c r="AI852" i="10" s="1"/>
  <c r="AN853" i="10"/>
  <c r="AI853" i="10" s="1"/>
  <c r="AN855" i="10"/>
  <c r="AI855" i="10" s="1"/>
  <c r="AN856" i="10"/>
  <c r="AN857" i="10"/>
  <c r="AI857" i="10" s="1"/>
  <c r="AO860" i="10"/>
  <c r="AI882" i="10"/>
  <c r="AI883" i="10"/>
  <c r="AI884" i="10"/>
  <c r="AI886" i="10"/>
  <c r="AI887" i="10"/>
  <c r="AI888" i="10"/>
  <c r="AI890" i="10"/>
  <c r="AI891" i="10"/>
  <c r="AI892" i="10"/>
  <c r="AI894" i="10"/>
  <c r="AI895" i="10"/>
  <c r="AI896" i="10"/>
  <c r="AI898" i="10"/>
  <c r="AI899" i="10"/>
  <c r="AI900" i="10"/>
  <c r="AI902" i="10"/>
  <c r="AI903" i="10"/>
  <c r="AL922" i="10"/>
  <c r="AM922" i="10" s="1"/>
  <c r="AJ922" i="10"/>
  <c r="AN922" i="10" s="1"/>
  <c r="AL873" i="10"/>
  <c r="AM873" i="10" s="1"/>
  <c r="AL875" i="10"/>
  <c r="AM875" i="10" s="1"/>
  <c r="AL877" i="10"/>
  <c r="AM877" i="10" s="1"/>
  <c r="AL879" i="10"/>
  <c r="AM879" i="10" s="1"/>
  <c r="AN905" i="10"/>
  <c r="AL905" i="10"/>
  <c r="AM905" i="10" s="1"/>
  <c r="AK919" i="10"/>
  <c r="AN923" i="10"/>
  <c r="AI923" i="10" s="1"/>
  <c r="AN924" i="10"/>
  <c r="AI924" i="10" s="1"/>
  <c r="AN925" i="10"/>
  <c r="AI925" i="10" s="1"/>
  <c r="AN926" i="10"/>
  <c r="AI926" i="10" s="1"/>
  <c r="AN927" i="10"/>
  <c r="AI927" i="10" s="1"/>
  <c r="AJ918" i="10"/>
  <c r="AL919" i="10"/>
  <c r="AM919" i="10" s="1"/>
  <c r="AJ919" i="10"/>
  <c r="AL928" i="10"/>
  <c r="AM928" i="10" s="1"/>
  <c r="AJ928" i="10"/>
  <c r="AO928" i="10"/>
  <c r="AK928" i="10"/>
  <c r="AJ933" i="10"/>
  <c r="AL933" i="10"/>
  <c r="AM933" i="10" s="1"/>
  <c r="AL934" i="10"/>
  <c r="AM934" i="10" s="1"/>
  <c r="AL935" i="10"/>
  <c r="AM935" i="10" s="1"/>
  <c r="AL936" i="10"/>
  <c r="AM936" i="10" s="1"/>
  <c r="AL937" i="10"/>
  <c r="AM937" i="10" s="1"/>
  <c r="AL938" i="10"/>
  <c r="AM938" i="10" s="1"/>
  <c r="AL939" i="10"/>
  <c r="AM939" i="10" s="1"/>
  <c r="AL940" i="10"/>
  <c r="AM940" i="10" s="1"/>
  <c r="AL941" i="10"/>
  <c r="AM941" i="10" s="1"/>
  <c r="AI941" i="10" s="1"/>
  <c r="AL942" i="10"/>
  <c r="AM942" i="10" s="1"/>
  <c r="AL943" i="10"/>
  <c r="AM943" i="10" s="1"/>
  <c r="AL944" i="10"/>
  <c r="AM944" i="10" s="1"/>
  <c r="AL945" i="10"/>
  <c r="AM945" i="10" s="1"/>
  <c r="AL946" i="10"/>
  <c r="AM946" i="10" s="1"/>
  <c r="AL947" i="10"/>
  <c r="AM947" i="10" s="1"/>
  <c r="AL948" i="10"/>
  <c r="AM948" i="10" s="1"/>
  <c r="AL949" i="10"/>
  <c r="AM949" i="10" s="1"/>
  <c r="AL950" i="10"/>
  <c r="AM950" i="10" s="1"/>
  <c r="AL951" i="10"/>
  <c r="AM951" i="10" s="1"/>
  <c r="AL952" i="10"/>
  <c r="AM952" i="10" s="1"/>
  <c r="AL953" i="10"/>
  <c r="AM953" i="10" s="1"/>
  <c r="AL954" i="10"/>
  <c r="AM954" i="10" s="1"/>
  <c r="AL955" i="10"/>
  <c r="AM955" i="10" s="1"/>
  <c r="AL956" i="10"/>
  <c r="AM956" i="10" s="1"/>
  <c r="AL957" i="10"/>
  <c r="AM957" i="10" s="1"/>
  <c r="AL958" i="10"/>
  <c r="AM958" i="10" s="1"/>
  <c r="AL959" i="10"/>
  <c r="AM959" i="10" s="1"/>
  <c r="AL960" i="10"/>
  <c r="AM960" i="10" s="1"/>
  <c r="AL961" i="10"/>
  <c r="AM961" i="10" s="1"/>
  <c r="AL964" i="10"/>
  <c r="AM964" i="10" s="1"/>
  <c r="AL965" i="10"/>
  <c r="AM965" i="10" s="1"/>
  <c r="AL966" i="10"/>
  <c r="AM966" i="10" s="1"/>
  <c r="AL967" i="10"/>
  <c r="AM967" i="10" s="1"/>
  <c r="AL968" i="10"/>
  <c r="AM968" i="10" s="1"/>
  <c r="AL969" i="10"/>
  <c r="AM969" i="10" s="1"/>
  <c r="AL970" i="10"/>
  <c r="AM970" i="10" s="1"/>
  <c r="AL971" i="10"/>
  <c r="AL972" i="10"/>
  <c r="AM972" i="10" s="1"/>
  <c r="AL973" i="10"/>
  <c r="AM973" i="10" s="1"/>
  <c r="AL974" i="10"/>
  <c r="AM974" i="10" s="1"/>
  <c r="AL975" i="10"/>
  <c r="AM975" i="10" s="1"/>
  <c r="AL976" i="10"/>
  <c r="AM976" i="10" s="1"/>
  <c r="AL977" i="10"/>
  <c r="AM977" i="10" s="1"/>
  <c r="AL978" i="10"/>
  <c r="AM978" i="10" s="1"/>
  <c r="AL979" i="10"/>
  <c r="AM979" i="10" s="1"/>
  <c r="AK934" i="10"/>
  <c r="AN934" i="10" s="1"/>
  <c r="AK935" i="10"/>
  <c r="AN935" i="10" s="1"/>
  <c r="AK936" i="10"/>
  <c r="AN936" i="10" s="1"/>
  <c r="AK937" i="10"/>
  <c r="AN937" i="10" s="1"/>
  <c r="AK938" i="10"/>
  <c r="AN938" i="10" s="1"/>
  <c r="AK939" i="10"/>
  <c r="AN939" i="10" s="1"/>
  <c r="AK940" i="10"/>
  <c r="AN940" i="10" s="1"/>
  <c r="AK942" i="10"/>
  <c r="AN942" i="10" s="1"/>
  <c r="AK943" i="10"/>
  <c r="AN943" i="10" s="1"/>
  <c r="AK944" i="10"/>
  <c r="AN944" i="10" s="1"/>
  <c r="AK945" i="10"/>
  <c r="AN945" i="10" s="1"/>
  <c r="AK946" i="10"/>
  <c r="AN946" i="10" s="1"/>
  <c r="AK947" i="10"/>
  <c r="AN947" i="10" s="1"/>
  <c r="AK948" i="10"/>
  <c r="AN948" i="10" s="1"/>
  <c r="AK949" i="10"/>
  <c r="AN949" i="10" s="1"/>
  <c r="AK950" i="10"/>
  <c r="AN950" i="10" s="1"/>
  <c r="AK951" i="10"/>
  <c r="AN951" i="10" s="1"/>
  <c r="AK952" i="10"/>
  <c r="AN952" i="10" s="1"/>
  <c r="AK953" i="10"/>
  <c r="AN953" i="10" s="1"/>
  <c r="AK954" i="10"/>
  <c r="AN954" i="10" s="1"/>
  <c r="AK955" i="10"/>
  <c r="AN955" i="10" s="1"/>
  <c r="AK956" i="10"/>
  <c r="AN956" i="10" s="1"/>
  <c r="AK957" i="10"/>
  <c r="AN957" i="10" s="1"/>
  <c r="AK958" i="10"/>
  <c r="AN958" i="10" s="1"/>
  <c r="AK959" i="10"/>
  <c r="AN959" i="10" s="1"/>
  <c r="AK960" i="10"/>
  <c r="AN960" i="10" s="1"/>
  <c r="AK961" i="10"/>
  <c r="AN961" i="10" s="1"/>
  <c r="AK964" i="10"/>
  <c r="AN964" i="10" s="1"/>
  <c r="AK965" i="10"/>
  <c r="AN965" i="10" s="1"/>
  <c r="AK966" i="10"/>
  <c r="AN966" i="10" s="1"/>
  <c r="AK967" i="10"/>
  <c r="AN967" i="10" s="1"/>
  <c r="AK968" i="10"/>
  <c r="AN968" i="10" s="1"/>
  <c r="AK969" i="10"/>
  <c r="AN969" i="10" s="1"/>
  <c r="AK970" i="10"/>
  <c r="AN970" i="10" s="1"/>
  <c r="AM971" i="10"/>
  <c r="AI971" i="10" s="1"/>
  <c r="AK972" i="10"/>
  <c r="AN972" i="10" s="1"/>
  <c r="AK973" i="10"/>
  <c r="AN973" i="10" s="1"/>
  <c r="AK974" i="10"/>
  <c r="AN974" i="10" s="1"/>
  <c r="AK975" i="10"/>
  <c r="AN975" i="10" s="1"/>
  <c r="AK976" i="10"/>
  <c r="AN976" i="10" s="1"/>
  <c r="AK977" i="10"/>
  <c r="AN977" i="10" s="1"/>
  <c r="AK978" i="10"/>
  <c r="AN978" i="10" s="1"/>
  <c r="AK979" i="10"/>
  <c r="AN979" i="10" s="1"/>
  <c r="AF818" i="8"/>
  <c r="AF818" i="10" s="1"/>
  <c r="AF673" i="8"/>
  <c r="AF673" i="10" s="1"/>
  <c r="E142" i="11"/>
  <c r="AL45" i="8"/>
  <c r="AL67" i="8"/>
  <c r="AL94" i="8"/>
  <c r="AL115" i="8"/>
  <c r="AL137" i="8"/>
  <c r="AL146" i="8"/>
  <c r="AL154" i="8"/>
  <c r="AL411" i="8"/>
  <c r="AL457" i="8"/>
  <c r="AL466" i="8"/>
  <c r="AN482" i="8"/>
  <c r="AN483" i="8"/>
  <c r="AN492" i="8"/>
  <c r="AN493" i="8"/>
  <c r="AN494" i="8"/>
  <c r="AN496" i="8"/>
  <c r="AN497" i="8"/>
  <c r="AN498" i="8"/>
  <c r="AN500" i="8"/>
  <c r="AN501" i="8"/>
  <c r="AN502" i="8"/>
  <c r="AN507" i="8"/>
  <c r="AN508" i="8"/>
  <c r="AN509" i="8"/>
  <c r="AN510" i="8"/>
  <c r="AN511" i="8"/>
  <c r="AN512" i="8"/>
  <c r="AN513" i="8"/>
  <c r="AN514" i="8"/>
  <c r="AN515" i="8"/>
  <c r="AN707" i="8"/>
  <c r="AN708" i="8"/>
  <c r="AN709" i="8"/>
  <c r="AN710" i="8"/>
  <c r="AN712" i="8"/>
  <c r="AN713" i="8"/>
  <c r="AN743" i="8"/>
  <c r="AL744" i="8"/>
  <c r="AM744" i="8" s="1"/>
  <c r="AN744" i="8"/>
  <c r="AO744" i="8"/>
  <c r="AL745" i="8"/>
  <c r="AM745" i="8" s="1"/>
  <c r="AN745" i="8"/>
  <c r="AO745" i="8"/>
  <c r="AL746" i="8"/>
  <c r="AM746" i="8" s="1"/>
  <c r="AN746" i="8"/>
  <c r="AO746" i="8"/>
  <c r="AL747" i="8"/>
  <c r="AM747" i="8" s="1"/>
  <c r="AN747" i="8"/>
  <c r="AO747" i="8"/>
  <c r="AL748" i="8"/>
  <c r="AM748" i="8" s="1"/>
  <c r="AN748" i="8"/>
  <c r="AO748" i="8"/>
  <c r="AL789" i="8"/>
  <c r="AM789" i="8" s="1"/>
  <c r="AN789" i="8"/>
  <c r="AO789" i="8"/>
  <c r="AL790" i="8"/>
  <c r="AM790" i="8" s="1"/>
  <c r="AN790" i="8"/>
  <c r="AO790" i="8"/>
  <c r="AL791" i="8"/>
  <c r="AM791" i="8" s="1"/>
  <c r="AN791" i="8"/>
  <c r="AO791" i="8"/>
  <c r="AL793" i="8"/>
  <c r="AM793" i="8" s="1"/>
  <c r="AN793" i="8"/>
  <c r="AO793" i="8"/>
  <c r="AL794" i="8"/>
  <c r="AM794" i="8" s="1"/>
  <c r="AN794" i="8"/>
  <c r="AO794" i="8"/>
  <c r="AL795" i="8"/>
  <c r="AM795" i="8" s="1"/>
  <c r="AN795" i="8"/>
  <c r="AO795" i="8"/>
  <c r="AL806" i="8"/>
  <c r="AM806" i="8" s="1"/>
  <c r="AN806" i="8"/>
  <c r="AO806" i="8"/>
  <c r="AL807" i="8"/>
  <c r="AM807" i="8" s="1"/>
  <c r="AN807" i="8"/>
  <c r="AO807" i="8"/>
  <c r="AL808" i="8"/>
  <c r="AM808" i="8" s="1"/>
  <c r="AN808" i="8"/>
  <c r="AO808" i="8"/>
  <c r="AL809" i="8"/>
  <c r="AM809" i="8" s="1"/>
  <c r="AN809" i="8"/>
  <c r="AO809" i="8"/>
  <c r="AN827" i="8"/>
  <c r="AN828" i="8"/>
  <c r="AN829" i="8"/>
  <c r="AN831" i="8"/>
  <c r="AN832" i="8"/>
  <c r="AN833" i="8"/>
  <c r="AN835" i="8"/>
  <c r="AN836" i="8"/>
  <c r="AN837" i="8"/>
  <c r="AN859" i="8"/>
  <c r="AN860" i="8"/>
  <c r="AN870" i="8"/>
  <c r="AN871" i="8"/>
  <c r="AN872" i="8"/>
  <c r="AN873" i="8"/>
  <c r="AN874" i="8"/>
  <c r="AN875" i="8"/>
  <c r="AN876" i="8"/>
  <c r="AN877" i="8"/>
  <c r="AN878" i="8"/>
  <c r="AN879" i="8"/>
  <c r="E869" i="8"/>
  <c r="E869" i="10" s="1"/>
  <c r="F869" i="8"/>
  <c r="F869" i="10" s="1"/>
  <c r="G869" i="8"/>
  <c r="G869" i="10" s="1"/>
  <c r="H869" i="8"/>
  <c r="H869" i="10" s="1"/>
  <c r="I869" i="8"/>
  <c r="I869" i="10" s="1"/>
  <c r="J869" i="8"/>
  <c r="J869" i="10" s="1"/>
  <c r="K869" i="8"/>
  <c r="K869" i="10" s="1"/>
  <c r="L869" i="8"/>
  <c r="L869" i="10" s="1"/>
  <c r="M869" i="8"/>
  <c r="M869" i="10" s="1"/>
  <c r="N869" i="8"/>
  <c r="N869" i="10" s="1"/>
  <c r="O869" i="8"/>
  <c r="O869" i="10" s="1"/>
  <c r="P869" i="8"/>
  <c r="P869" i="10" s="1"/>
  <c r="Q869" i="8"/>
  <c r="Q869" i="10" s="1"/>
  <c r="R869" i="8"/>
  <c r="R869" i="10" s="1"/>
  <c r="S869" i="8"/>
  <c r="S869" i="10" s="1"/>
  <c r="T869" i="8"/>
  <c r="T869" i="10" s="1"/>
  <c r="U869" i="8"/>
  <c r="U869" i="10" s="1"/>
  <c r="V869" i="8"/>
  <c r="V869" i="10" s="1"/>
  <c r="W869" i="8"/>
  <c r="W869" i="10" s="1"/>
  <c r="X869" i="8"/>
  <c r="X869" i="10" s="1"/>
  <c r="Y869" i="8"/>
  <c r="Y869" i="10" s="1"/>
  <c r="Z869" i="8"/>
  <c r="Z869" i="10" s="1"/>
  <c r="AA869" i="8"/>
  <c r="AA869" i="10" s="1"/>
  <c r="AB869" i="8"/>
  <c r="AB869" i="10" s="1"/>
  <c r="AC869" i="8"/>
  <c r="AC869" i="10" s="1"/>
  <c r="AD869" i="8"/>
  <c r="AD869" i="10" s="1"/>
  <c r="AE869" i="8"/>
  <c r="AE869" i="10" s="1"/>
  <c r="D869" i="8"/>
  <c r="D869" i="10" s="1"/>
  <c r="L858" i="8"/>
  <c r="L858" i="10" s="1"/>
  <c r="M858" i="8"/>
  <c r="M858" i="10" s="1"/>
  <c r="N858" i="8"/>
  <c r="N858" i="10" s="1"/>
  <c r="O858" i="8"/>
  <c r="O858" i="10" s="1"/>
  <c r="P858" i="8"/>
  <c r="P858" i="10" s="1"/>
  <c r="Q858" i="8"/>
  <c r="Q858" i="10" s="1"/>
  <c r="R858" i="8"/>
  <c r="R858" i="10" s="1"/>
  <c r="S858" i="8"/>
  <c r="S858" i="10" s="1"/>
  <c r="T858" i="8"/>
  <c r="T858" i="10" s="1"/>
  <c r="U858" i="8"/>
  <c r="U858" i="10" s="1"/>
  <c r="V858" i="8"/>
  <c r="V858" i="10" s="1"/>
  <c r="W858" i="8"/>
  <c r="W858" i="10" s="1"/>
  <c r="X858" i="8"/>
  <c r="X858" i="10" s="1"/>
  <c r="Y858" i="8"/>
  <c r="Y858" i="10" s="1"/>
  <c r="Z858" i="8"/>
  <c r="Z858" i="10" s="1"/>
  <c r="AA858" i="8"/>
  <c r="AA858" i="10" s="1"/>
  <c r="AB858" i="8"/>
  <c r="AB858" i="10" s="1"/>
  <c r="AC858" i="8"/>
  <c r="AC858" i="10" s="1"/>
  <c r="AD858" i="8"/>
  <c r="AD858" i="10" s="1"/>
  <c r="AE858" i="8"/>
  <c r="AE858" i="10" s="1"/>
  <c r="K858" i="8"/>
  <c r="K858" i="10" s="1"/>
  <c r="J858" i="8"/>
  <c r="J858" i="10" s="1"/>
  <c r="E858" i="8"/>
  <c r="E858" i="10" s="1"/>
  <c r="F858" i="8"/>
  <c r="F858" i="10" s="1"/>
  <c r="G858" i="8"/>
  <c r="G858" i="10" s="1"/>
  <c r="H858" i="8"/>
  <c r="H858" i="10" s="1"/>
  <c r="I858" i="8"/>
  <c r="I858" i="10" s="1"/>
  <c r="D858" i="8"/>
  <c r="D858" i="10" s="1"/>
  <c r="G834" i="8"/>
  <c r="G834" i="10" s="1"/>
  <c r="E834" i="8"/>
  <c r="E834" i="10" s="1"/>
  <c r="F834" i="8"/>
  <c r="F834" i="10" s="1"/>
  <c r="H834" i="8"/>
  <c r="H834" i="10" s="1"/>
  <c r="AJ834" i="10" s="1"/>
  <c r="I834" i="8"/>
  <c r="I834" i="10" s="1"/>
  <c r="J834" i="8"/>
  <c r="J834" i="10" s="1"/>
  <c r="K834" i="8"/>
  <c r="K834" i="10" s="1"/>
  <c r="L834" i="8"/>
  <c r="L834" i="10" s="1"/>
  <c r="M834" i="8"/>
  <c r="M834" i="10" s="1"/>
  <c r="N834" i="8"/>
  <c r="N834" i="10" s="1"/>
  <c r="O834" i="8"/>
  <c r="O834" i="10" s="1"/>
  <c r="P834" i="8"/>
  <c r="P834" i="10" s="1"/>
  <c r="Q834" i="8"/>
  <c r="Q834" i="10" s="1"/>
  <c r="R834" i="8"/>
  <c r="R834" i="10" s="1"/>
  <c r="S834" i="8"/>
  <c r="S834" i="10" s="1"/>
  <c r="T834" i="8"/>
  <c r="T834" i="10" s="1"/>
  <c r="U834" i="8"/>
  <c r="U834" i="10" s="1"/>
  <c r="V834" i="8"/>
  <c r="V834" i="10" s="1"/>
  <c r="W834" i="8"/>
  <c r="W834" i="10" s="1"/>
  <c r="X834" i="8"/>
  <c r="X834" i="10" s="1"/>
  <c r="Y834" i="8"/>
  <c r="Y834" i="10" s="1"/>
  <c r="Z834" i="8"/>
  <c r="Z834" i="10" s="1"/>
  <c r="AA834" i="8"/>
  <c r="AA834" i="10" s="1"/>
  <c r="AB834" i="8"/>
  <c r="AB834" i="10" s="1"/>
  <c r="AC834" i="8"/>
  <c r="AC834" i="10" s="1"/>
  <c r="AD834" i="8"/>
  <c r="AD834" i="10" s="1"/>
  <c r="AE834" i="8"/>
  <c r="AE834" i="10" s="1"/>
  <c r="D834" i="8"/>
  <c r="D834" i="10" s="1"/>
  <c r="L830" i="8"/>
  <c r="L830" i="10" s="1"/>
  <c r="M830" i="8"/>
  <c r="M830" i="10" s="1"/>
  <c r="N830" i="8"/>
  <c r="N830" i="10" s="1"/>
  <c r="O830" i="8"/>
  <c r="O830" i="10" s="1"/>
  <c r="P830" i="8"/>
  <c r="P830" i="10" s="1"/>
  <c r="Q830" i="8"/>
  <c r="Q830" i="10" s="1"/>
  <c r="R830" i="8"/>
  <c r="R830" i="10" s="1"/>
  <c r="S830" i="8"/>
  <c r="S830" i="10" s="1"/>
  <c r="T830" i="8"/>
  <c r="T830" i="10" s="1"/>
  <c r="U830" i="8"/>
  <c r="U830" i="10" s="1"/>
  <c r="V830" i="8"/>
  <c r="V830" i="10" s="1"/>
  <c r="W830" i="8"/>
  <c r="W830" i="10" s="1"/>
  <c r="X830" i="8"/>
  <c r="X830" i="10" s="1"/>
  <c r="Y830" i="8"/>
  <c r="Y830" i="10" s="1"/>
  <c r="Z830" i="8"/>
  <c r="Z830" i="10" s="1"/>
  <c r="AA830" i="8"/>
  <c r="AA830" i="10" s="1"/>
  <c r="AB830" i="8"/>
  <c r="AB830" i="10" s="1"/>
  <c r="AC830" i="8"/>
  <c r="AC830" i="10" s="1"/>
  <c r="AD830" i="8"/>
  <c r="AD830" i="10" s="1"/>
  <c r="AE830" i="8"/>
  <c r="AE830" i="10" s="1"/>
  <c r="E830" i="8"/>
  <c r="E830" i="10" s="1"/>
  <c r="F830" i="8"/>
  <c r="F830" i="10" s="1"/>
  <c r="G830" i="8"/>
  <c r="G830" i="10" s="1"/>
  <c r="H830" i="8"/>
  <c r="H830" i="10" s="1"/>
  <c r="AJ830" i="10" s="1"/>
  <c r="I830" i="8"/>
  <c r="I830" i="10" s="1"/>
  <c r="J830" i="8"/>
  <c r="J830" i="10" s="1"/>
  <c r="K830" i="8"/>
  <c r="K830" i="10" s="1"/>
  <c r="D830" i="8"/>
  <c r="D830" i="10" s="1"/>
  <c r="E826" i="8"/>
  <c r="E826" i="10" s="1"/>
  <c r="F826" i="8"/>
  <c r="F826" i="10" s="1"/>
  <c r="G826" i="8"/>
  <c r="G826" i="10" s="1"/>
  <c r="H826" i="8"/>
  <c r="H826" i="10" s="1"/>
  <c r="AJ826" i="10" s="1"/>
  <c r="I826" i="8"/>
  <c r="I826" i="10" s="1"/>
  <c r="J826" i="8"/>
  <c r="J826" i="10" s="1"/>
  <c r="K826" i="8"/>
  <c r="K826" i="10" s="1"/>
  <c r="L826" i="8"/>
  <c r="L826" i="10" s="1"/>
  <c r="M826" i="8"/>
  <c r="M826" i="10" s="1"/>
  <c r="N826" i="8"/>
  <c r="N826" i="10" s="1"/>
  <c r="O826" i="8"/>
  <c r="O826" i="10" s="1"/>
  <c r="P826" i="8"/>
  <c r="P826" i="10" s="1"/>
  <c r="Q826" i="8"/>
  <c r="Q826" i="10" s="1"/>
  <c r="R826" i="8"/>
  <c r="R826" i="10" s="1"/>
  <c r="S826" i="8"/>
  <c r="S826" i="10" s="1"/>
  <c r="T826" i="8"/>
  <c r="T826" i="10" s="1"/>
  <c r="U826" i="8"/>
  <c r="U826" i="10" s="1"/>
  <c r="V826" i="8"/>
  <c r="V826" i="10" s="1"/>
  <c r="W826" i="8"/>
  <c r="W826" i="10" s="1"/>
  <c r="X826" i="8"/>
  <c r="X826" i="10" s="1"/>
  <c r="Y826" i="8"/>
  <c r="Y826" i="10" s="1"/>
  <c r="Z826" i="8"/>
  <c r="Z826" i="10" s="1"/>
  <c r="AA826" i="8"/>
  <c r="AA826" i="10" s="1"/>
  <c r="AB826" i="8"/>
  <c r="AB826" i="10" s="1"/>
  <c r="AC826" i="8"/>
  <c r="AC826" i="10" s="1"/>
  <c r="AD826" i="8"/>
  <c r="AD826" i="10" s="1"/>
  <c r="AE826" i="8"/>
  <c r="AE826" i="10" s="1"/>
  <c r="D826" i="8"/>
  <c r="D826" i="10" s="1"/>
  <c r="AF805" i="8"/>
  <c r="L805" i="8"/>
  <c r="L805" i="10" s="1"/>
  <c r="M805" i="8"/>
  <c r="M805" i="10" s="1"/>
  <c r="N805" i="8"/>
  <c r="N805" i="10" s="1"/>
  <c r="O805" i="8"/>
  <c r="O805" i="10" s="1"/>
  <c r="P805" i="8"/>
  <c r="P805" i="10" s="1"/>
  <c r="Q805" i="8"/>
  <c r="Q805" i="10" s="1"/>
  <c r="R805" i="8"/>
  <c r="R805" i="10" s="1"/>
  <c r="S805" i="8"/>
  <c r="S805" i="10" s="1"/>
  <c r="T805" i="8"/>
  <c r="T805" i="10" s="1"/>
  <c r="U805" i="8"/>
  <c r="U805" i="10" s="1"/>
  <c r="V805" i="8"/>
  <c r="V805" i="10" s="1"/>
  <c r="W805" i="8"/>
  <c r="W805" i="10" s="1"/>
  <c r="X805" i="8"/>
  <c r="X805" i="10" s="1"/>
  <c r="Y805" i="8"/>
  <c r="Y805" i="10" s="1"/>
  <c r="Z805" i="8"/>
  <c r="Z805" i="10" s="1"/>
  <c r="AA805" i="8"/>
  <c r="AA805" i="10" s="1"/>
  <c r="AB805" i="8"/>
  <c r="AB805" i="10" s="1"/>
  <c r="AC805" i="8"/>
  <c r="AC805" i="10" s="1"/>
  <c r="AD805" i="8"/>
  <c r="AD805" i="10" s="1"/>
  <c r="AE805" i="8"/>
  <c r="AE805" i="10" s="1"/>
  <c r="E805" i="8"/>
  <c r="E805" i="10" s="1"/>
  <c r="F805" i="8"/>
  <c r="F805" i="10" s="1"/>
  <c r="G805" i="8"/>
  <c r="G805" i="10" s="1"/>
  <c r="H805" i="8"/>
  <c r="H805" i="10" s="1"/>
  <c r="I805" i="8"/>
  <c r="I805" i="10" s="1"/>
  <c r="J805" i="8"/>
  <c r="J805" i="10" s="1"/>
  <c r="K805" i="8"/>
  <c r="K805" i="10" s="1"/>
  <c r="D805" i="8"/>
  <c r="D805" i="10" s="1"/>
  <c r="E792" i="8"/>
  <c r="E792" i="10" s="1"/>
  <c r="F792" i="8"/>
  <c r="F792" i="10" s="1"/>
  <c r="G792" i="8"/>
  <c r="G792" i="10" s="1"/>
  <c r="AJ792" i="10" s="1"/>
  <c r="H792" i="8"/>
  <c r="H792" i="10" s="1"/>
  <c r="I792" i="8"/>
  <c r="I792" i="10" s="1"/>
  <c r="J792" i="8"/>
  <c r="J792" i="10" s="1"/>
  <c r="K792" i="8"/>
  <c r="K792" i="10" s="1"/>
  <c r="L792" i="8"/>
  <c r="L792" i="10" s="1"/>
  <c r="M792" i="8"/>
  <c r="M792" i="10" s="1"/>
  <c r="N792" i="8"/>
  <c r="N792" i="10" s="1"/>
  <c r="O792" i="8"/>
  <c r="O792" i="10" s="1"/>
  <c r="P792" i="8"/>
  <c r="P792" i="10" s="1"/>
  <c r="Q792" i="8"/>
  <c r="Q792" i="10" s="1"/>
  <c r="R792" i="8"/>
  <c r="R792" i="10" s="1"/>
  <c r="S792" i="8"/>
  <c r="S792" i="10" s="1"/>
  <c r="T792" i="8"/>
  <c r="T792" i="10" s="1"/>
  <c r="U792" i="8"/>
  <c r="U792" i="10" s="1"/>
  <c r="V792" i="8"/>
  <c r="V792" i="10" s="1"/>
  <c r="W792" i="8"/>
  <c r="W792" i="10" s="1"/>
  <c r="X792" i="8"/>
  <c r="X792" i="10" s="1"/>
  <c r="Y792" i="8"/>
  <c r="Y792" i="10" s="1"/>
  <c r="Z792" i="8"/>
  <c r="Z792" i="10" s="1"/>
  <c r="AA792" i="8"/>
  <c r="AA792" i="10" s="1"/>
  <c r="AB792" i="8"/>
  <c r="AB792" i="10" s="1"/>
  <c r="AC792" i="8"/>
  <c r="AC792" i="10" s="1"/>
  <c r="AD792" i="8"/>
  <c r="AD792" i="10" s="1"/>
  <c r="AE792" i="8"/>
  <c r="AE792" i="10" s="1"/>
  <c r="AF792" i="8"/>
  <c r="D792" i="8"/>
  <c r="D792" i="10" s="1"/>
  <c r="E788" i="8"/>
  <c r="E788" i="10" s="1"/>
  <c r="F788" i="8"/>
  <c r="F788" i="10" s="1"/>
  <c r="G788" i="8"/>
  <c r="G788" i="10" s="1"/>
  <c r="H788" i="8"/>
  <c r="H788" i="10" s="1"/>
  <c r="AJ788" i="10" s="1"/>
  <c r="I788" i="8"/>
  <c r="I788" i="10" s="1"/>
  <c r="J788" i="8"/>
  <c r="J788" i="10" s="1"/>
  <c r="K788" i="8"/>
  <c r="K788" i="10" s="1"/>
  <c r="L788" i="8"/>
  <c r="L788" i="10" s="1"/>
  <c r="M788" i="8"/>
  <c r="M788" i="10" s="1"/>
  <c r="N788" i="8"/>
  <c r="N788" i="10" s="1"/>
  <c r="O788" i="8"/>
  <c r="O788" i="10" s="1"/>
  <c r="P788" i="8"/>
  <c r="P788" i="10" s="1"/>
  <c r="Q788" i="8"/>
  <c r="Q788" i="10" s="1"/>
  <c r="R788" i="8"/>
  <c r="R788" i="10" s="1"/>
  <c r="S788" i="8"/>
  <c r="S788" i="10" s="1"/>
  <c r="T788" i="8"/>
  <c r="T788" i="10" s="1"/>
  <c r="U788" i="8"/>
  <c r="U788" i="10" s="1"/>
  <c r="V788" i="8"/>
  <c r="V788" i="10" s="1"/>
  <c r="W788" i="8"/>
  <c r="W788" i="10" s="1"/>
  <c r="X788" i="8"/>
  <c r="X788" i="10" s="1"/>
  <c r="Y788" i="8"/>
  <c r="Y788" i="10" s="1"/>
  <c r="Z788" i="8"/>
  <c r="Z788" i="10" s="1"/>
  <c r="AA788" i="8"/>
  <c r="AA788" i="10" s="1"/>
  <c r="AB788" i="8"/>
  <c r="AB788" i="10" s="1"/>
  <c r="AC788" i="8"/>
  <c r="AC788" i="10" s="1"/>
  <c r="AD788" i="8"/>
  <c r="AD788" i="10" s="1"/>
  <c r="AE788" i="8"/>
  <c r="AE788" i="10" s="1"/>
  <c r="AF788" i="8"/>
  <c r="D788" i="8"/>
  <c r="D788" i="10" s="1"/>
  <c r="D743" i="8"/>
  <c r="D743" i="10" s="1"/>
  <c r="H743" i="8"/>
  <c r="H743" i="10" s="1"/>
  <c r="E743" i="8"/>
  <c r="E743" i="10" s="1"/>
  <c r="F743" i="8"/>
  <c r="F743" i="10" s="1"/>
  <c r="G743" i="8"/>
  <c r="G743" i="10" s="1"/>
  <c r="I743" i="8"/>
  <c r="I743" i="10" s="1"/>
  <c r="J743" i="8"/>
  <c r="J743" i="10" s="1"/>
  <c r="K743" i="8"/>
  <c r="K743" i="10" s="1"/>
  <c r="L743" i="8"/>
  <c r="L743" i="10" s="1"/>
  <c r="M743" i="8"/>
  <c r="M743" i="10" s="1"/>
  <c r="N743" i="8"/>
  <c r="N743" i="10" s="1"/>
  <c r="O743" i="8"/>
  <c r="O743" i="10" s="1"/>
  <c r="P743" i="8"/>
  <c r="P743" i="10" s="1"/>
  <c r="Q743" i="8"/>
  <c r="Q743" i="10" s="1"/>
  <c r="R743" i="8"/>
  <c r="R743" i="10" s="1"/>
  <c r="S743" i="8"/>
  <c r="S743" i="10" s="1"/>
  <c r="T743" i="8"/>
  <c r="T743" i="10" s="1"/>
  <c r="U743" i="8"/>
  <c r="U743" i="10" s="1"/>
  <c r="V743" i="8"/>
  <c r="V743" i="10" s="1"/>
  <c r="W743" i="8"/>
  <c r="W743" i="10" s="1"/>
  <c r="X743" i="8"/>
  <c r="X743" i="10" s="1"/>
  <c r="Y743" i="8"/>
  <c r="Y743" i="10" s="1"/>
  <c r="Z743" i="8"/>
  <c r="Z743" i="10" s="1"/>
  <c r="AA743" i="8"/>
  <c r="AA743" i="10" s="1"/>
  <c r="AB743" i="8"/>
  <c r="AB743" i="10" s="1"/>
  <c r="AC743" i="8"/>
  <c r="AC743" i="10" s="1"/>
  <c r="AD743" i="8"/>
  <c r="AD743" i="10" s="1"/>
  <c r="AE743" i="8"/>
  <c r="AE743" i="10" s="1"/>
  <c r="AF743" i="8"/>
  <c r="E711" i="8"/>
  <c r="E711" i="10" s="1"/>
  <c r="F711" i="8"/>
  <c r="F711" i="10" s="1"/>
  <c r="G711" i="8"/>
  <c r="G711" i="10" s="1"/>
  <c r="H711" i="8"/>
  <c r="H711" i="10" s="1"/>
  <c r="I711" i="8"/>
  <c r="I711" i="10" s="1"/>
  <c r="J711" i="8"/>
  <c r="J711" i="10" s="1"/>
  <c r="K711" i="8"/>
  <c r="K711" i="10" s="1"/>
  <c r="L711" i="8"/>
  <c r="L711" i="10" s="1"/>
  <c r="M711" i="8"/>
  <c r="M711" i="10" s="1"/>
  <c r="N711" i="8"/>
  <c r="N711" i="10" s="1"/>
  <c r="O711" i="8"/>
  <c r="O711" i="10" s="1"/>
  <c r="P711" i="8"/>
  <c r="P711" i="10" s="1"/>
  <c r="Q711" i="8"/>
  <c r="Q711" i="10" s="1"/>
  <c r="R711" i="8"/>
  <c r="R711" i="10" s="1"/>
  <c r="S711" i="8"/>
  <c r="S711" i="10" s="1"/>
  <c r="T711" i="8"/>
  <c r="T711" i="10" s="1"/>
  <c r="U711" i="8"/>
  <c r="U711" i="10" s="1"/>
  <c r="V711" i="8"/>
  <c r="V711" i="10" s="1"/>
  <c r="W711" i="8"/>
  <c r="W711" i="10" s="1"/>
  <c r="X711" i="8"/>
  <c r="X711" i="10" s="1"/>
  <c r="Y711" i="8"/>
  <c r="Y711" i="10" s="1"/>
  <c r="Z711" i="8"/>
  <c r="Z711" i="10" s="1"/>
  <c r="AA711" i="8"/>
  <c r="AA711" i="10" s="1"/>
  <c r="AB711" i="8"/>
  <c r="AB711" i="10" s="1"/>
  <c r="AC711" i="8"/>
  <c r="AC711" i="10" s="1"/>
  <c r="AD711" i="8"/>
  <c r="AD711" i="10" s="1"/>
  <c r="AE711" i="8"/>
  <c r="AE711" i="10" s="1"/>
  <c r="D711" i="8"/>
  <c r="D711" i="10" s="1"/>
  <c r="E706" i="8"/>
  <c r="E706" i="10" s="1"/>
  <c r="F706" i="8"/>
  <c r="F706" i="10" s="1"/>
  <c r="G706" i="8"/>
  <c r="G706" i="10" s="1"/>
  <c r="H706" i="8"/>
  <c r="H706" i="10" s="1"/>
  <c r="I706" i="8"/>
  <c r="I706" i="10" s="1"/>
  <c r="J706" i="8"/>
  <c r="J706" i="10" s="1"/>
  <c r="K706" i="8"/>
  <c r="K706" i="10" s="1"/>
  <c r="L706" i="8"/>
  <c r="L706" i="10" s="1"/>
  <c r="M706" i="8"/>
  <c r="M706" i="10" s="1"/>
  <c r="N706" i="8"/>
  <c r="N706" i="10" s="1"/>
  <c r="O706" i="8"/>
  <c r="O706" i="10" s="1"/>
  <c r="P706" i="8"/>
  <c r="P706" i="10" s="1"/>
  <c r="Q706" i="8"/>
  <c r="Q706" i="10" s="1"/>
  <c r="R706" i="8"/>
  <c r="R706" i="10" s="1"/>
  <c r="S706" i="8"/>
  <c r="S706" i="10" s="1"/>
  <c r="T706" i="8"/>
  <c r="T706" i="10" s="1"/>
  <c r="U706" i="8"/>
  <c r="U706" i="10" s="1"/>
  <c r="V706" i="8"/>
  <c r="V706" i="10" s="1"/>
  <c r="W706" i="8"/>
  <c r="W706" i="10" s="1"/>
  <c r="X706" i="8"/>
  <c r="X706" i="10" s="1"/>
  <c r="Y706" i="8"/>
  <c r="Y706" i="10" s="1"/>
  <c r="Z706" i="8"/>
  <c r="Z706" i="10" s="1"/>
  <c r="AA706" i="8"/>
  <c r="AA706" i="10" s="1"/>
  <c r="AB706" i="8"/>
  <c r="AB706" i="10" s="1"/>
  <c r="AC706" i="8"/>
  <c r="AC706" i="10" s="1"/>
  <c r="AD706" i="8"/>
  <c r="AD706" i="10" s="1"/>
  <c r="AE706" i="8"/>
  <c r="AE706" i="10" s="1"/>
  <c r="D706" i="8"/>
  <c r="D706" i="10" s="1"/>
  <c r="K477" i="8"/>
  <c r="K477" i="10" s="1"/>
  <c r="J477" i="8"/>
  <c r="J477" i="10" s="1"/>
  <c r="H477" i="8"/>
  <c r="H477" i="10" s="1"/>
  <c r="G477" i="8"/>
  <c r="G477" i="10" s="1"/>
  <c r="E477" i="8"/>
  <c r="E477" i="10" s="1"/>
  <c r="D477" i="8"/>
  <c r="D477" i="10" s="1"/>
  <c r="D444" i="8"/>
  <c r="D444" i="10" s="1"/>
  <c r="E499" i="8"/>
  <c r="E499" i="10" s="1"/>
  <c r="F499" i="8"/>
  <c r="F499" i="10" s="1"/>
  <c r="G499" i="8"/>
  <c r="G499" i="10" s="1"/>
  <c r="H499" i="8"/>
  <c r="H499" i="10" s="1"/>
  <c r="I499" i="8"/>
  <c r="I499" i="10" s="1"/>
  <c r="J499" i="8"/>
  <c r="J499" i="10" s="1"/>
  <c r="K499" i="8"/>
  <c r="K499" i="10" s="1"/>
  <c r="L499" i="8"/>
  <c r="L499" i="10" s="1"/>
  <c r="M499" i="8"/>
  <c r="M499" i="10" s="1"/>
  <c r="N499" i="8"/>
  <c r="N499" i="10" s="1"/>
  <c r="O499" i="8"/>
  <c r="O499" i="10" s="1"/>
  <c r="P499" i="8"/>
  <c r="P499" i="10" s="1"/>
  <c r="Q499" i="8"/>
  <c r="Q499" i="10" s="1"/>
  <c r="R499" i="8"/>
  <c r="R499" i="10" s="1"/>
  <c r="S499" i="8"/>
  <c r="S499" i="10" s="1"/>
  <c r="T499" i="8"/>
  <c r="T499" i="10" s="1"/>
  <c r="U499" i="8"/>
  <c r="U499" i="10" s="1"/>
  <c r="V499" i="8"/>
  <c r="V499" i="10" s="1"/>
  <c r="W499" i="8"/>
  <c r="W499" i="10" s="1"/>
  <c r="X499" i="8"/>
  <c r="X499" i="10" s="1"/>
  <c r="Y499" i="8"/>
  <c r="Y499" i="10" s="1"/>
  <c r="Z499" i="8"/>
  <c r="Z499" i="10" s="1"/>
  <c r="AA499" i="8"/>
  <c r="AA499" i="10" s="1"/>
  <c r="AB499" i="8"/>
  <c r="AB499" i="10" s="1"/>
  <c r="AC499" i="8"/>
  <c r="AC499" i="10" s="1"/>
  <c r="AD499" i="8"/>
  <c r="AD499" i="10" s="1"/>
  <c r="AE499" i="8"/>
  <c r="AE499" i="10" s="1"/>
  <c r="L495" i="8"/>
  <c r="L495" i="10" s="1"/>
  <c r="M495" i="8"/>
  <c r="M495" i="10" s="1"/>
  <c r="N495" i="8"/>
  <c r="N495" i="10" s="1"/>
  <c r="O495" i="8"/>
  <c r="O495" i="10" s="1"/>
  <c r="P495" i="8"/>
  <c r="P495" i="10" s="1"/>
  <c r="Q495" i="8"/>
  <c r="Q495" i="10" s="1"/>
  <c r="R495" i="8"/>
  <c r="R495" i="10" s="1"/>
  <c r="S495" i="8"/>
  <c r="S495" i="10" s="1"/>
  <c r="T495" i="8"/>
  <c r="T495" i="10" s="1"/>
  <c r="U495" i="8"/>
  <c r="U495" i="10" s="1"/>
  <c r="V495" i="8"/>
  <c r="V495" i="10" s="1"/>
  <c r="W495" i="8"/>
  <c r="W495" i="10" s="1"/>
  <c r="X495" i="8"/>
  <c r="X495" i="10" s="1"/>
  <c r="Y495" i="8"/>
  <c r="Y495" i="10" s="1"/>
  <c r="Z495" i="8"/>
  <c r="Z495" i="10" s="1"/>
  <c r="AA495" i="8"/>
  <c r="AA495" i="10" s="1"/>
  <c r="AB495" i="8"/>
  <c r="AB495" i="10" s="1"/>
  <c r="AC495" i="8"/>
  <c r="AC495" i="10" s="1"/>
  <c r="AD495" i="8"/>
  <c r="AD495" i="10" s="1"/>
  <c r="AE495" i="8"/>
  <c r="AE495" i="10" s="1"/>
  <c r="E495" i="8"/>
  <c r="E495" i="10" s="1"/>
  <c r="F495" i="8"/>
  <c r="F495" i="10" s="1"/>
  <c r="G495" i="8"/>
  <c r="G495" i="10" s="1"/>
  <c r="H495" i="8"/>
  <c r="H495" i="10" s="1"/>
  <c r="I495" i="8"/>
  <c r="I495" i="10" s="1"/>
  <c r="J495" i="8"/>
  <c r="J495" i="10" s="1"/>
  <c r="K495" i="8"/>
  <c r="K495" i="10" s="1"/>
  <c r="E491" i="8"/>
  <c r="E491" i="10" s="1"/>
  <c r="F491" i="8"/>
  <c r="F491" i="10" s="1"/>
  <c r="G491" i="8"/>
  <c r="G491" i="10" s="1"/>
  <c r="H491" i="8"/>
  <c r="H491" i="10" s="1"/>
  <c r="I491" i="8"/>
  <c r="I491" i="10" s="1"/>
  <c r="J491" i="8"/>
  <c r="J491" i="10" s="1"/>
  <c r="K491" i="8"/>
  <c r="K491" i="10" s="1"/>
  <c r="L491" i="8"/>
  <c r="L491" i="10" s="1"/>
  <c r="M491" i="8"/>
  <c r="M491" i="10" s="1"/>
  <c r="N491" i="8"/>
  <c r="N491" i="10" s="1"/>
  <c r="O491" i="8"/>
  <c r="O491" i="10" s="1"/>
  <c r="P491" i="8"/>
  <c r="P491" i="10" s="1"/>
  <c r="Q491" i="8"/>
  <c r="Q491" i="10" s="1"/>
  <c r="R491" i="8"/>
  <c r="R491" i="10" s="1"/>
  <c r="S491" i="8"/>
  <c r="S491" i="10" s="1"/>
  <c r="T491" i="8"/>
  <c r="T491" i="10" s="1"/>
  <c r="U491" i="8"/>
  <c r="U491" i="10" s="1"/>
  <c r="V491" i="8"/>
  <c r="V491" i="10" s="1"/>
  <c r="W491" i="8"/>
  <c r="W491" i="10" s="1"/>
  <c r="X491" i="8"/>
  <c r="X491" i="10" s="1"/>
  <c r="Y491" i="8"/>
  <c r="Y491" i="10" s="1"/>
  <c r="Z491" i="8"/>
  <c r="Z491" i="10" s="1"/>
  <c r="AA491" i="8"/>
  <c r="AA491" i="10" s="1"/>
  <c r="AB491" i="8"/>
  <c r="AB491" i="10" s="1"/>
  <c r="AC491" i="8"/>
  <c r="AC491" i="10" s="1"/>
  <c r="AD491" i="8"/>
  <c r="AD491" i="10" s="1"/>
  <c r="AE491" i="8"/>
  <c r="AE491" i="10" s="1"/>
  <c r="D499" i="8"/>
  <c r="D499" i="10" s="1"/>
  <c r="D495" i="8"/>
  <c r="D495" i="10" s="1"/>
  <c r="D491" i="8"/>
  <c r="D491" i="10" s="1"/>
  <c r="L473" i="8"/>
  <c r="L473" i="10" s="1"/>
  <c r="M473" i="8"/>
  <c r="M473" i="10" s="1"/>
  <c r="N473" i="8"/>
  <c r="N473" i="10" s="1"/>
  <c r="O473" i="8"/>
  <c r="O473" i="10" s="1"/>
  <c r="P473" i="8"/>
  <c r="P473" i="10" s="1"/>
  <c r="Q473" i="8"/>
  <c r="Q473" i="10" s="1"/>
  <c r="R473" i="8"/>
  <c r="R473" i="10" s="1"/>
  <c r="S473" i="8"/>
  <c r="S473" i="10" s="1"/>
  <c r="T473" i="8"/>
  <c r="T473" i="10" s="1"/>
  <c r="U473" i="8"/>
  <c r="U473" i="10" s="1"/>
  <c r="V473" i="8"/>
  <c r="V473" i="10" s="1"/>
  <c r="W473" i="8"/>
  <c r="W473" i="10" s="1"/>
  <c r="X473" i="8"/>
  <c r="X473" i="10" s="1"/>
  <c r="Y473" i="8"/>
  <c r="Y473" i="10" s="1"/>
  <c r="Z473" i="8"/>
  <c r="Z473" i="10" s="1"/>
  <c r="AA473" i="8"/>
  <c r="AA473" i="10" s="1"/>
  <c r="AB473" i="8"/>
  <c r="AB473" i="10" s="1"/>
  <c r="AC473" i="8"/>
  <c r="AC473" i="10" s="1"/>
  <c r="AD473" i="8"/>
  <c r="AD473" i="10" s="1"/>
  <c r="AE473" i="8"/>
  <c r="AE473" i="10" s="1"/>
  <c r="AJ9" i="8"/>
  <c r="AJ10" i="8"/>
  <c r="AJ11" i="8"/>
  <c r="AJ12" i="8"/>
  <c r="AJ13" i="8"/>
  <c r="AJ14" i="8"/>
  <c r="AJ16" i="8"/>
  <c r="AJ17" i="8"/>
  <c r="AJ19" i="8"/>
  <c r="AJ21" i="8"/>
  <c r="AJ22" i="8"/>
  <c r="AJ23" i="8"/>
  <c r="AJ24" i="8"/>
  <c r="AJ25" i="8"/>
  <c r="AJ26" i="8"/>
  <c r="AJ28" i="8"/>
  <c r="AJ29" i="8"/>
  <c r="AJ30" i="8"/>
  <c r="AJ31" i="8"/>
  <c r="AJ32" i="8"/>
  <c r="AJ34" i="8"/>
  <c r="AJ35" i="8"/>
  <c r="AJ36" i="8"/>
  <c r="AJ37" i="8"/>
  <c r="AJ38" i="8"/>
  <c r="AJ40" i="8"/>
  <c r="AJ41" i="8"/>
  <c r="AJ42" i="8"/>
  <c r="AJ45" i="8"/>
  <c r="AJ47" i="8"/>
  <c r="AJ49" i="8"/>
  <c r="AJ50" i="8"/>
  <c r="AJ51" i="8"/>
  <c r="AJ52" i="8"/>
  <c r="AJ53" i="8"/>
  <c r="AJ54" i="8"/>
  <c r="AJ55" i="8"/>
  <c r="AJ56" i="8"/>
  <c r="AJ57" i="8"/>
  <c r="AJ58" i="8"/>
  <c r="AJ60" i="8"/>
  <c r="AJ61" i="8"/>
  <c r="AJ62" i="8"/>
  <c r="AJ64" i="8"/>
  <c r="AJ65" i="8"/>
  <c r="AJ67" i="8"/>
  <c r="AJ70" i="8"/>
  <c r="AJ71" i="8"/>
  <c r="AJ72" i="8"/>
  <c r="AJ73" i="8"/>
  <c r="AJ74" i="8"/>
  <c r="AJ75" i="8"/>
  <c r="AJ77" i="8"/>
  <c r="AJ78" i="8"/>
  <c r="AJ79" i="8"/>
  <c r="AJ80" i="8"/>
  <c r="AJ81" i="8"/>
  <c r="AJ82" i="8"/>
  <c r="AJ83" i="8"/>
  <c r="AJ84" i="8"/>
  <c r="AJ86" i="8"/>
  <c r="AJ87" i="8"/>
  <c r="AJ88" i="8"/>
  <c r="AJ90" i="8"/>
  <c r="AJ91" i="8"/>
  <c r="AJ94" i="8"/>
  <c r="AJ97" i="8"/>
  <c r="AJ98" i="8"/>
  <c r="AJ99" i="8"/>
  <c r="AJ100" i="8"/>
  <c r="AJ101" i="8"/>
  <c r="AJ103" i="8"/>
  <c r="AJ104" i="8"/>
  <c r="AJ105" i="8"/>
  <c r="AJ106" i="8"/>
  <c r="AJ108" i="8"/>
  <c r="AJ109" i="8"/>
  <c r="AJ111" i="8"/>
  <c r="AJ112" i="8"/>
  <c r="AJ113" i="8"/>
  <c r="AJ115" i="8"/>
  <c r="AJ117" i="8"/>
  <c r="AJ119" i="8"/>
  <c r="AJ120" i="8"/>
  <c r="AJ121" i="8"/>
  <c r="AJ122" i="8"/>
  <c r="AJ123" i="8"/>
  <c r="AJ124" i="8"/>
  <c r="AJ125" i="8"/>
  <c r="AJ126" i="8"/>
  <c r="AJ127" i="8"/>
  <c r="AJ128" i="8"/>
  <c r="AJ129" i="8"/>
  <c r="AJ130" i="8"/>
  <c r="AJ131" i="8"/>
  <c r="AJ132" i="8"/>
  <c r="AJ134" i="8"/>
  <c r="AJ135" i="8"/>
  <c r="AJ137" i="8"/>
  <c r="AJ139" i="8"/>
  <c r="AJ140" i="8"/>
  <c r="AJ141" i="8"/>
  <c r="AJ143" i="8"/>
  <c r="AJ144" i="8"/>
  <c r="AJ146" i="8"/>
  <c r="AJ148" i="8"/>
  <c r="AJ149" i="8"/>
  <c r="AJ151" i="8"/>
  <c r="AJ152" i="8"/>
  <c r="AJ154" i="8"/>
  <c r="AJ159" i="8"/>
  <c r="AJ160" i="8"/>
  <c r="AJ161" i="8"/>
  <c r="AJ162" i="8"/>
  <c r="AJ163" i="8"/>
  <c r="AJ164" i="8"/>
  <c r="AJ165" i="8"/>
  <c r="AJ166" i="8"/>
  <c r="AJ168" i="8"/>
  <c r="AJ169" i="8"/>
  <c r="AJ170" i="8"/>
  <c r="AJ171" i="8"/>
  <c r="AJ172" i="8"/>
  <c r="AJ173" i="8"/>
  <c r="AJ174" i="8"/>
  <c r="AJ176" i="8"/>
  <c r="AJ177" i="8"/>
  <c r="AJ178" i="8"/>
  <c r="AJ179" i="8"/>
  <c r="AJ180" i="8"/>
  <c r="AJ181" i="8"/>
  <c r="AJ182" i="8"/>
  <c r="AJ184" i="8"/>
  <c r="AJ185" i="8"/>
  <c r="AJ186" i="8"/>
  <c r="AJ187" i="8"/>
  <c r="AJ188" i="8"/>
  <c r="AJ189" i="8"/>
  <c r="AJ190" i="8"/>
  <c r="AJ193" i="8"/>
  <c r="AJ194" i="8"/>
  <c r="AJ195" i="8"/>
  <c r="AJ196" i="8"/>
  <c r="AJ198" i="8"/>
  <c r="AJ199" i="8"/>
  <c r="AJ200" i="8"/>
  <c r="AJ201" i="8"/>
  <c r="AJ203" i="8"/>
  <c r="AJ204" i="8"/>
  <c r="AJ205" i="8"/>
  <c r="AJ206" i="8"/>
  <c r="AJ208" i="8"/>
  <c r="AJ209" i="8"/>
  <c r="AJ210" i="8"/>
  <c r="AJ211" i="8"/>
  <c r="AJ213" i="8"/>
  <c r="AJ214" i="8"/>
  <c r="AJ215" i="8"/>
  <c r="AJ216" i="8"/>
  <c r="AJ217" i="8"/>
  <c r="AJ218" i="8"/>
  <c r="AJ220" i="8"/>
  <c r="AJ221" i="8"/>
  <c r="AJ222" i="8"/>
  <c r="AJ223" i="8"/>
  <c r="AJ224" i="8"/>
  <c r="AJ225" i="8"/>
  <c r="AJ226" i="8"/>
  <c r="AJ228" i="8"/>
  <c r="AJ229" i="8"/>
  <c r="AJ230" i="8"/>
  <c r="AJ231" i="8"/>
  <c r="AJ232" i="8"/>
  <c r="AJ233" i="8"/>
  <c r="AJ234" i="8"/>
  <c r="AJ235" i="8"/>
  <c r="AJ236" i="8"/>
  <c r="AJ237" i="8"/>
  <c r="AJ239" i="8"/>
  <c r="AJ240" i="8"/>
  <c r="AJ241" i="8"/>
  <c r="AJ242" i="8"/>
  <c r="AJ243" i="8"/>
  <c r="AJ244" i="8"/>
  <c r="AJ246" i="8"/>
  <c r="AJ247" i="8"/>
  <c r="AJ248" i="8"/>
  <c r="AJ249" i="8"/>
  <c r="AJ250" i="8"/>
  <c r="AJ251" i="8"/>
  <c r="AJ253" i="8"/>
  <c r="AJ254" i="8"/>
  <c r="AJ255" i="8"/>
  <c r="AJ256" i="8"/>
  <c r="AJ257" i="8"/>
  <c r="AJ258" i="8"/>
  <c r="AJ260" i="8"/>
  <c r="AJ261" i="8"/>
  <c r="AJ262" i="8"/>
  <c r="AJ263" i="8"/>
  <c r="AJ264" i="8"/>
  <c r="AJ265" i="8"/>
  <c r="AJ266" i="8"/>
  <c r="AJ267" i="8"/>
  <c r="AJ269" i="8"/>
  <c r="AJ270" i="8"/>
  <c r="AJ271" i="8"/>
  <c r="AJ272" i="8"/>
  <c r="AJ273" i="8"/>
  <c r="AJ274" i="8"/>
  <c r="AJ275" i="8"/>
  <c r="AJ276" i="8"/>
  <c r="AJ277" i="8"/>
  <c r="AJ279" i="8"/>
  <c r="AJ280" i="8"/>
  <c r="AJ282" i="8"/>
  <c r="AJ283" i="8"/>
  <c r="AJ284" i="8"/>
  <c r="AJ285" i="8"/>
  <c r="AJ286" i="8"/>
  <c r="AJ287" i="8"/>
  <c r="AJ290" i="8"/>
  <c r="AJ292" i="8"/>
  <c r="AJ294" i="8"/>
  <c r="AJ295" i="8"/>
  <c r="AJ298" i="8"/>
  <c r="AJ299" i="8"/>
  <c r="AJ300" i="8"/>
  <c r="AJ301" i="8"/>
  <c r="AJ303" i="8"/>
  <c r="AJ304" i="8"/>
  <c r="AJ305" i="8"/>
  <c r="AJ307" i="8"/>
  <c r="AJ308" i="8"/>
  <c r="AJ309" i="8"/>
  <c r="AJ311" i="8"/>
  <c r="AJ312" i="8"/>
  <c r="AJ314" i="8"/>
  <c r="AJ315" i="8"/>
  <c r="AJ316" i="8"/>
  <c r="AJ317" i="8"/>
  <c r="AJ319" i="8"/>
  <c r="AJ320" i="8"/>
  <c r="AJ321" i="8"/>
  <c r="AJ322" i="8"/>
  <c r="AJ324" i="8"/>
  <c r="AJ325" i="8"/>
  <c r="AJ326" i="8"/>
  <c r="AJ329" i="8"/>
  <c r="AJ330" i="8"/>
  <c r="AJ331" i="8"/>
  <c r="AJ333" i="8"/>
  <c r="AJ334" i="8"/>
  <c r="AJ335" i="8"/>
  <c r="AJ337" i="8"/>
  <c r="AJ338" i="8"/>
  <c r="AJ340" i="8"/>
  <c r="AJ341" i="8"/>
  <c r="AJ344" i="8"/>
  <c r="AJ345" i="8"/>
  <c r="AJ346" i="8"/>
  <c r="AJ347" i="8"/>
  <c r="AJ349" i="8"/>
  <c r="AJ350" i="8"/>
  <c r="AJ353" i="8"/>
  <c r="AJ354" i="8"/>
  <c r="AJ356" i="8"/>
  <c r="AJ357" i="8"/>
  <c r="AJ359" i="8"/>
  <c r="AJ360" i="8"/>
  <c r="AJ362" i="8"/>
  <c r="AJ363" i="8"/>
  <c r="AJ364" i="8"/>
  <c r="AJ365" i="8"/>
  <c r="AJ366" i="8"/>
  <c r="AJ368" i="8"/>
  <c r="AJ369" i="8"/>
  <c r="AJ370" i="8"/>
  <c r="AJ371" i="8"/>
  <c r="AJ372" i="8"/>
  <c r="AJ373" i="8"/>
  <c r="AJ375" i="8"/>
  <c r="AJ376" i="8"/>
  <c r="AJ377" i="8"/>
  <c r="AJ378" i="8"/>
  <c r="AJ379" i="8"/>
  <c r="AJ381" i="8"/>
  <c r="AJ382" i="8"/>
  <c r="AJ384" i="8"/>
  <c r="AJ385" i="8"/>
  <c r="AJ386" i="8"/>
  <c r="AJ388" i="8"/>
  <c r="AJ389" i="8"/>
  <c r="AJ390" i="8"/>
  <c r="AJ391" i="8"/>
  <c r="AJ392" i="8"/>
  <c r="AJ394" i="8"/>
  <c r="AJ395" i="8"/>
  <c r="AJ396" i="8"/>
  <c r="AJ398" i="8"/>
  <c r="AJ399" i="8"/>
  <c r="AJ400" i="8"/>
  <c r="AJ401" i="8"/>
  <c r="AJ403" i="8"/>
  <c r="AJ404" i="8"/>
  <c r="AJ406" i="8"/>
  <c r="AJ407" i="8"/>
  <c r="AJ408" i="8"/>
  <c r="AJ409" i="8"/>
  <c r="AJ411" i="8"/>
  <c r="AJ415" i="8"/>
  <c r="AJ416" i="8"/>
  <c r="AJ417" i="8"/>
  <c r="AJ418" i="8"/>
  <c r="AJ419" i="8"/>
  <c r="AJ420" i="8"/>
  <c r="AJ421" i="8"/>
  <c r="AJ422" i="8"/>
  <c r="AJ423" i="8"/>
  <c r="AJ424" i="8"/>
  <c r="AJ425" i="8"/>
  <c r="AJ428" i="8"/>
  <c r="AJ429" i="8"/>
  <c r="AJ430" i="8"/>
  <c r="AJ431" i="8"/>
  <c r="AJ432" i="8"/>
  <c r="AJ433" i="8"/>
  <c r="AJ434" i="8"/>
  <c r="AJ435" i="8"/>
  <c r="AJ437" i="8"/>
  <c r="AJ438" i="8"/>
  <c r="AJ439" i="8"/>
  <c r="AJ440" i="8"/>
  <c r="AJ441" i="8"/>
  <c r="AJ442" i="8"/>
  <c r="AJ443" i="8"/>
  <c r="AJ445" i="8"/>
  <c r="AJ446" i="8"/>
  <c r="AJ447" i="8"/>
  <c r="AJ448" i="8"/>
  <c r="AJ449" i="8"/>
  <c r="AJ450" i="8"/>
  <c r="AJ452" i="8"/>
  <c r="AJ453" i="8"/>
  <c r="AJ454" i="8"/>
  <c r="AJ455" i="8"/>
  <c r="AJ457" i="8"/>
  <c r="AJ459" i="8"/>
  <c r="AJ460" i="8"/>
  <c r="AJ461" i="8"/>
  <c r="AJ463" i="8"/>
  <c r="AJ464" i="8"/>
  <c r="AJ466" i="8"/>
  <c r="AJ474" i="8"/>
  <c r="AJ475" i="8"/>
  <c r="AJ476" i="8"/>
  <c r="AJ478" i="8"/>
  <c r="AJ479" i="8"/>
  <c r="AJ480" i="8"/>
  <c r="AJ481" i="8"/>
  <c r="AJ485" i="8"/>
  <c r="AJ486" i="8"/>
  <c r="AJ488" i="8"/>
  <c r="AJ489" i="8"/>
  <c r="AJ503" i="8"/>
  <c r="AJ505" i="8"/>
  <c r="AJ506" i="8"/>
  <c r="AJ516" i="8"/>
  <c r="AJ518" i="8"/>
  <c r="AJ519" i="8"/>
  <c r="AJ520" i="8"/>
  <c r="AJ521" i="8"/>
  <c r="AJ522" i="8"/>
  <c r="AJ524" i="8"/>
  <c r="AJ525" i="8"/>
  <c r="AJ526" i="8"/>
  <c r="AJ527" i="8"/>
  <c r="AJ529" i="8"/>
  <c r="AJ530" i="8"/>
  <c r="AJ531" i="8"/>
  <c r="AJ532" i="8"/>
  <c r="AJ533" i="8"/>
  <c r="AJ535" i="8"/>
  <c r="AJ536" i="8"/>
  <c r="AJ537" i="8"/>
  <c r="AJ538" i="8"/>
  <c r="AJ539" i="8"/>
  <c r="AJ540" i="8"/>
  <c r="AJ544" i="8"/>
  <c r="AJ545" i="8"/>
  <c r="AJ546" i="8"/>
  <c r="AJ547" i="8"/>
  <c r="AJ549" i="8"/>
  <c r="AJ550" i="8"/>
  <c r="AJ551" i="8"/>
  <c r="AJ552" i="8"/>
  <c r="AJ554" i="8"/>
  <c r="AJ555" i="8"/>
  <c r="AJ556" i="8"/>
  <c r="AJ557" i="8"/>
  <c r="AJ559" i="8"/>
  <c r="AJ560" i="8"/>
  <c r="AJ561" i="8"/>
  <c r="AJ562" i="8"/>
  <c r="AJ564" i="8"/>
  <c r="AJ565" i="8"/>
  <c r="AJ566" i="8"/>
  <c r="AJ568" i="8"/>
  <c r="AJ569" i="8"/>
  <c r="AJ570" i="8"/>
  <c r="AJ571" i="8"/>
  <c r="AJ572" i="8"/>
  <c r="AJ574" i="8"/>
  <c r="AJ575" i="8"/>
  <c r="AJ576" i="8"/>
  <c r="AJ577" i="8"/>
  <c r="AJ578" i="8"/>
  <c r="AJ579" i="8"/>
  <c r="AJ580" i="8"/>
  <c r="AJ582" i="8"/>
  <c r="AJ583" i="8"/>
  <c r="AJ584" i="8"/>
  <c r="AJ586" i="8"/>
  <c r="AJ587" i="8"/>
  <c r="AJ588" i="8"/>
  <c r="AJ590" i="8"/>
  <c r="AJ591" i="8"/>
  <c r="AJ592" i="8"/>
  <c r="AJ593" i="8"/>
  <c r="AJ594" i="8"/>
  <c r="AJ595" i="8"/>
  <c r="AJ597" i="8"/>
  <c r="AJ598" i="8"/>
  <c r="AJ599" i="8"/>
  <c r="AJ600" i="8"/>
  <c r="AJ601" i="8"/>
  <c r="AJ602" i="8"/>
  <c r="AJ603" i="8"/>
  <c r="AJ604" i="8"/>
  <c r="AJ606" i="8"/>
  <c r="AJ607" i="8"/>
  <c r="AJ608" i="8"/>
  <c r="AJ609" i="8"/>
  <c r="AJ610" i="8"/>
  <c r="AJ612" i="8"/>
  <c r="AJ613" i="8"/>
  <c r="AJ614" i="8"/>
  <c r="AJ616" i="8"/>
  <c r="AJ617" i="8"/>
  <c r="AJ619" i="8"/>
  <c r="AJ620" i="8"/>
  <c r="AJ621" i="8"/>
  <c r="AJ624" i="8"/>
  <c r="AJ625" i="8"/>
  <c r="AJ626" i="8"/>
  <c r="AJ627" i="8"/>
  <c r="AJ628" i="8"/>
  <c r="AJ630" i="8"/>
  <c r="AJ631" i="8"/>
  <c r="AJ632" i="8"/>
  <c r="AJ633" i="8"/>
  <c r="AJ634" i="8"/>
  <c r="AJ635" i="8"/>
  <c r="AJ636" i="8"/>
  <c r="AJ638" i="8"/>
  <c r="AJ639" i="8"/>
  <c r="AJ640" i="8"/>
  <c r="AJ641" i="8"/>
  <c r="AJ642" i="8"/>
  <c r="AJ643" i="8"/>
  <c r="AJ646" i="8"/>
  <c r="AJ649" i="8"/>
  <c r="AJ650" i="8"/>
  <c r="AJ652" i="8"/>
  <c r="AJ653" i="8"/>
  <c r="AJ655" i="8"/>
  <c r="AJ656" i="8"/>
  <c r="AJ658" i="8"/>
  <c r="AJ659" i="8"/>
  <c r="AJ660" i="8"/>
  <c r="AJ661" i="8"/>
  <c r="AJ662" i="8"/>
  <c r="AJ663" i="8"/>
  <c r="AJ665" i="8"/>
  <c r="AJ666" i="8"/>
  <c r="AJ668" i="8"/>
  <c r="AJ669" i="8"/>
  <c r="AJ670" i="8"/>
  <c r="AJ671" i="8"/>
  <c r="AJ672" i="8"/>
  <c r="AJ674" i="8"/>
  <c r="AJ675" i="8"/>
  <c r="AJ676" i="8"/>
  <c r="AJ677" i="8"/>
  <c r="AJ678" i="8"/>
  <c r="AJ680" i="8"/>
  <c r="AJ681" i="8"/>
  <c r="AJ682" i="8"/>
  <c r="AJ683" i="8"/>
  <c r="AJ684" i="8"/>
  <c r="AJ687" i="8"/>
  <c r="AJ688" i="8"/>
  <c r="AJ689" i="8"/>
  <c r="AJ690" i="8"/>
  <c r="AJ692" i="8"/>
  <c r="AJ693" i="8"/>
  <c r="AJ694" i="8"/>
  <c r="AJ695" i="8"/>
  <c r="AJ696" i="8"/>
  <c r="AJ697" i="8"/>
  <c r="AJ698" i="8"/>
  <c r="AJ699" i="8"/>
  <c r="AJ700" i="8"/>
  <c r="AJ702" i="8"/>
  <c r="AJ703" i="8"/>
  <c r="AJ705" i="8"/>
  <c r="AJ715" i="8"/>
  <c r="AJ716" i="8"/>
  <c r="AJ717" i="8"/>
  <c r="AJ718" i="8"/>
  <c r="AJ719" i="8"/>
  <c r="AJ720" i="8"/>
  <c r="AJ721" i="8"/>
  <c r="AJ722" i="8"/>
  <c r="AJ723" i="8"/>
  <c r="AJ724" i="8"/>
  <c r="AJ725" i="8"/>
  <c r="AJ726" i="8"/>
  <c r="AJ727" i="8"/>
  <c r="AJ728" i="8"/>
  <c r="AJ729" i="8"/>
  <c r="AJ730" i="8"/>
  <c r="AJ733" i="8"/>
  <c r="AJ734" i="8"/>
  <c r="AJ735" i="8"/>
  <c r="AJ737" i="8"/>
  <c r="AJ738" i="8"/>
  <c r="AJ740" i="8"/>
  <c r="AJ741" i="8"/>
  <c r="AJ742" i="8"/>
  <c r="AJ751" i="8"/>
  <c r="AJ752" i="8"/>
  <c r="AJ753" i="8"/>
  <c r="AJ754" i="8"/>
  <c r="AJ755" i="8"/>
  <c r="AJ757" i="8"/>
  <c r="AJ758" i="8"/>
  <c r="AJ760" i="8"/>
  <c r="AJ761" i="8"/>
  <c r="AJ762" i="8"/>
  <c r="AJ764" i="8"/>
  <c r="AJ765" i="8"/>
  <c r="AJ767" i="8"/>
  <c r="AJ768" i="8"/>
  <c r="AJ769" i="8"/>
  <c r="AJ771" i="8"/>
  <c r="AJ772" i="8"/>
  <c r="AJ773" i="8"/>
  <c r="AJ774" i="8"/>
  <c r="AJ775" i="8"/>
  <c r="AJ776" i="8"/>
  <c r="AJ777" i="8"/>
  <c r="AJ778" i="8"/>
  <c r="AJ779" i="8"/>
  <c r="AJ781" i="8"/>
  <c r="AJ782" i="8"/>
  <c r="AJ786" i="8"/>
  <c r="AJ787" i="8"/>
  <c r="AJ797" i="8"/>
  <c r="AJ798" i="8"/>
  <c r="AJ799" i="8"/>
  <c r="AJ800" i="8"/>
  <c r="AJ801" i="8"/>
  <c r="AJ803" i="8"/>
  <c r="AJ804" i="8"/>
  <c r="AJ810" i="8"/>
  <c r="AJ812" i="8"/>
  <c r="AJ813" i="8"/>
  <c r="AJ814" i="8"/>
  <c r="AJ815" i="8"/>
  <c r="AJ816" i="8"/>
  <c r="AJ819" i="8"/>
  <c r="AJ820" i="8"/>
  <c r="AJ822" i="8"/>
  <c r="AJ823" i="8"/>
  <c r="AJ824" i="8"/>
  <c r="AJ825" i="8"/>
  <c r="AJ839" i="8"/>
  <c r="AJ840" i="8"/>
  <c r="AJ842" i="8"/>
  <c r="AJ843" i="8"/>
  <c r="AJ844" i="8"/>
  <c r="AJ845" i="8"/>
  <c r="AJ846" i="8"/>
  <c r="AJ848" i="8"/>
  <c r="AJ849" i="8"/>
  <c r="AJ850" i="8"/>
  <c r="AJ852" i="8"/>
  <c r="AJ853" i="8"/>
  <c r="AJ855" i="8"/>
  <c r="AJ856" i="8"/>
  <c r="AJ857" i="8"/>
  <c r="AJ862" i="8"/>
  <c r="AJ863" i="8"/>
  <c r="AJ864" i="8"/>
  <c r="AJ865" i="8"/>
  <c r="AJ866" i="8"/>
  <c r="AJ867" i="8"/>
  <c r="AJ868" i="8"/>
  <c r="AJ882" i="8"/>
  <c r="AJ883" i="8"/>
  <c r="AJ884" i="8"/>
  <c r="AJ885" i="8"/>
  <c r="AJ886" i="8"/>
  <c r="AJ887" i="8"/>
  <c r="AJ888" i="8"/>
  <c r="AJ889" i="8"/>
  <c r="AJ890" i="8"/>
  <c r="AJ891" i="8"/>
  <c r="AJ892" i="8"/>
  <c r="AJ893" i="8"/>
  <c r="AJ894" i="8"/>
  <c r="AJ895" i="8"/>
  <c r="AJ896" i="8"/>
  <c r="AJ897" i="8"/>
  <c r="AJ898" i="8"/>
  <c r="AJ899" i="8"/>
  <c r="AJ900" i="8"/>
  <c r="AJ901" i="8"/>
  <c r="AJ902" i="8"/>
  <c r="AJ903" i="8"/>
  <c r="AJ905" i="8"/>
  <c r="AJ906" i="8"/>
  <c r="AJ907" i="8"/>
  <c r="AJ909" i="8"/>
  <c r="AJ910" i="8"/>
  <c r="AJ911" i="8"/>
  <c r="AJ912" i="8"/>
  <c r="AJ913" i="8"/>
  <c r="AJ914" i="8"/>
  <c r="AJ915" i="8"/>
  <c r="AJ916" i="8"/>
  <c r="AJ917" i="8"/>
  <c r="AJ919" i="8"/>
  <c r="AJ920" i="8"/>
  <c r="AJ921" i="8"/>
  <c r="AJ922" i="8"/>
  <c r="AJ923" i="8"/>
  <c r="AJ924" i="8"/>
  <c r="AJ925" i="8"/>
  <c r="AJ926" i="8"/>
  <c r="AJ927" i="8"/>
  <c r="AJ928" i="8"/>
  <c r="AJ929" i="8"/>
  <c r="AJ930" i="8"/>
  <c r="AJ931" i="8"/>
  <c r="AJ932" i="8"/>
  <c r="AJ933" i="8"/>
  <c r="AJ934" i="8"/>
  <c r="AJ935" i="8"/>
  <c r="AJ936" i="8"/>
  <c r="AJ937" i="8"/>
  <c r="AJ938" i="8"/>
  <c r="AJ939" i="8"/>
  <c r="AJ940" i="8"/>
  <c r="AJ941" i="8"/>
  <c r="AJ942" i="8"/>
  <c r="AJ943" i="8"/>
  <c r="AJ944" i="8"/>
  <c r="AJ945" i="8"/>
  <c r="AJ946" i="8"/>
  <c r="AJ947" i="8"/>
  <c r="AJ948" i="8"/>
  <c r="AJ949" i="8"/>
  <c r="AJ950" i="8"/>
  <c r="AJ951" i="8"/>
  <c r="AJ952" i="8"/>
  <c r="AJ953" i="8"/>
  <c r="AJ954" i="8"/>
  <c r="AJ955" i="8"/>
  <c r="AJ956" i="8"/>
  <c r="AJ957" i="8"/>
  <c r="AJ958" i="8"/>
  <c r="AJ959" i="8"/>
  <c r="AJ960" i="8"/>
  <c r="AJ961" i="8"/>
  <c r="AJ962" i="8"/>
  <c r="AJ963" i="8"/>
  <c r="AJ964" i="8"/>
  <c r="AJ965" i="8"/>
  <c r="AJ966" i="8"/>
  <c r="AJ967" i="8"/>
  <c r="AJ968" i="8"/>
  <c r="AJ969" i="8"/>
  <c r="AJ970" i="8"/>
  <c r="AJ971" i="8"/>
  <c r="AJ972" i="8"/>
  <c r="AJ973" i="8"/>
  <c r="AJ974" i="8"/>
  <c r="AJ975" i="8"/>
  <c r="AJ976" i="8"/>
  <c r="AJ977" i="8"/>
  <c r="AJ978" i="8"/>
  <c r="AJ979" i="8"/>
  <c r="AO971" i="8"/>
  <c r="AO963" i="8"/>
  <c r="AO941" i="8"/>
  <c r="AO933" i="8"/>
  <c r="AO927" i="8"/>
  <c r="AO925" i="8"/>
  <c r="AO923" i="8"/>
  <c r="AO919" i="8"/>
  <c r="AO888" i="8"/>
  <c r="AF580" i="8"/>
  <c r="AF580" i="10" s="1"/>
  <c r="AF290" i="8"/>
  <c r="AF290" i="10" s="1"/>
  <c r="AF82" i="8"/>
  <c r="AF82" i="10" s="1"/>
  <c r="AF58" i="8"/>
  <c r="AF58" i="10" s="1"/>
  <c r="AF14" i="8"/>
  <c r="AF14" i="10" s="1"/>
  <c r="AF13" i="8"/>
  <c r="AF13" i="10" s="1"/>
  <c r="AF10" i="8"/>
  <c r="AF10" i="10" s="1"/>
  <c r="AK432" i="10" l="1"/>
  <c r="AN432" i="10" s="1"/>
  <c r="AI432" i="10" s="1"/>
  <c r="AO437" i="10"/>
  <c r="AI437" i="10" s="1"/>
  <c r="AN913" i="10"/>
  <c r="AI913" i="10" s="1"/>
  <c r="AO913" i="10"/>
  <c r="AI767" i="10"/>
  <c r="E101" i="13"/>
  <c r="AK162" i="10"/>
  <c r="AN162" i="10" s="1"/>
  <c r="AO104" i="10"/>
  <c r="AO98" i="10"/>
  <c r="AI922" i="10"/>
  <c r="AI885" i="10"/>
  <c r="AI889" i="10"/>
  <c r="AI893" i="10"/>
  <c r="AI897" i="10"/>
  <c r="AI901" i="10"/>
  <c r="E219" i="13"/>
  <c r="E79" i="13"/>
  <c r="E564" i="13"/>
  <c r="E145" i="13"/>
  <c r="AO389" i="10"/>
  <c r="AK389" i="10"/>
  <c r="AN389" i="10" s="1"/>
  <c r="AL389" i="10"/>
  <c r="AM389" i="10" s="1"/>
  <c r="AI389" i="10" s="1"/>
  <c r="AO287" i="10"/>
  <c r="AK287" i="10"/>
  <c r="AN287" i="10" s="1"/>
  <c r="AL287" i="10"/>
  <c r="AM287" i="10" s="1"/>
  <c r="AK321" i="10"/>
  <c r="AN321" i="10" s="1"/>
  <c r="AI321" i="10" s="1"/>
  <c r="AO321" i="10"/>
  <c r="AO213" i="10"/>
  <c r="AK213" i="10"/>
  <c r="AN213" i="10" s="1"/>
  <c r="AL213" i="10"/>
  <c r="AM213" i="10" s="1"/>
  <c r="AO233" i="10"/>
  <c r="AK233" i="10"/>
  <c r="AN233" i="10" s="1"/>
  <c r="AL233" i="10"/>
  <c r="AM233" i="10" s="1"/>
  <c r="AK77" i="10"/>
  <c r="AN77" i="10" s="1"/>
  <c r="AI77" i="10" s="1"/>
  <c r="AO77" i="10"/>
  <c r="AK17" i="10"/>
  <c r="AN17" i="10" s="1"/>
  <c r="AI17" i="10" s="1"/>
  <c r="AO17" i="10"/>
  <c r="AF963" i="10"/>
  <c r="AF962" i="8"/>
  <c r="AK584" i="10"/>
  <c r="AN584" i="10" s="1"/>
  <c r="AI584" i="10" s="1"/>
  <c r="AO584" i="10"/>
  <c r="AI445" i="10"/>
  <c r="AI443" i="10"/>
  <c r="AI442" i="10"/>
  <c r="AI441" i="10"/>
  <c r="AI440" i="10"/>
  <c r="AI439" i="10"/>
  <c r="AI438" i="10"/>
  <c r="AI435" i="10"/>
  <c r="AI434" i="10"/>
  <c r="AI433" i="10"/>
  <c r="AI431" i="10"/>
  <c r="AI430" i="10"/>
  <c r="AI429" i="10"/>
  <c r="AO285" i="10"/>
  <c r="AL285" i="10"/>
  <c r="AM285" i="10" s="1"/>
  <c r="AK285" i="10"/>
  <c r="AN285" i="10" s="1"/>
  <c r="AO555" i="10"/>
  <c r="AK555" i="10"/>
  <c r="AN555" i="10" s="1"/>
  <c r="AL555" i="10"/>
  <c r="AM555" i="10" s="1"/>
  <c r="AI555" i="10" s="1"/>
  <c r="AO577" i="10"/>
  <c r="AK577" i="10"/>
  <c r="AN577" i="10" s="1"/>
  <c r="AL577" i="10"/>
  <c r="AM577" i="10" s="1"/>
  <c r="AO547" i="10"/>
  <c r="AK547" i="10"/>
  <c r="AN547" i="10" s="1"/>
  <c r="AL547" i="10"/>
  <c r="AM547" i="10" s="1"/>
  <c r="AO587" i="10"/>
  <c r="AL587" i="10"/>
  <c r="AM587" i="10" s="1"/>
  <c r="AI587" i="10" s="1"/>
  <c r="AK587" i="10"/>
  <c r="AN587" i="10" s="1"/>
  <c r="AO13" i="10"/>
  <c r="AK13" i="10"/>
  <c r="AN13" i="10" s="1"/>
  <c r="AL13" i="10"/>
  <c r="AM13" i="10" s="1"/>
  <c r="AL58" i="10"/>
  <c r="AM58" i="10" s="1"/>
  <c r="AO58" i="10"/>
  <c r="AK58" i="10"/>
  <c r="AN58" i="10" s="1"/>
  <c r="AO290" i="10"/>
  <c r="AK290" i="10"/>
  <c r="AN290" i="10" s="1"/>
  <c r="AL290" i="10"/>
  <c r="AM290" i="10" s="1"/>
  <c r="AJ491" i="10"/>
  <c r="AJ499" i="10"/>
  <c r="AJ477" i="10"/>
  <c r="E574" i="13"/>
  <c r="AF743" i="10"/>
  <c r="AO743" i="10" s="1"/>
  <c r="E277" i="13"/>
  <c r="AF788" i="10"/>
  <c r="AL788" i="10" s="1"/>
  <c r="AM788" i="10" s="1"/>
  <c r="AJ805" i="10"/>
  <c r="AJ706" i="10"/>
  <c r="AJ711" i="10"/>
  <c r="AJ858" i="10"/>
  <c r="AJ869" i="10"/>
  <c r="AL10" i="10"/>
  <c r="AM10" i="10" s="1"/>
  <c r="AO10" i="10"/>
  <c r="AK10" i="10"/>
  <c r="AN10" i="10" s="1"/>
  <c r="AK14" i="10"/>
  <c r="AN14" i="10" s="1"/>
  <c r="AL14" i="10"/>
  <c r="AM14" i="10" s="1"/>
  <c r="AO14" i="10"/>
  <c r="AK82" i="10"/>
  <c r="AN82" i="10" s="1"/>
  <c r="AL82" i="10"/>
  <c r="AM82" i="10" s="1"/>
  <c r="AO82" i="10"/>
  <c r="AO580" i="10"/>
  <c r="AK580" i="10"/>
  <c r="AN580" i="10" s="1"/>
  <c r="AL580" i="10"/>
  <c r="AM580" i="10" s="1"/>
  <c r="E278" i="13"/>
  <c r="AF792" i="10"/>
  <c r="E290" i="13"/>
  <c r="AF805" i="10"/>
  <c r="AK805" i="10" s="1"/>
  <c r="AJ495" i="10"/>
  <c r="AN919" i="10"/>
  <c r="AK216" i="10"/>
  <c r="AN216" i="10" s="1"/>
  <c r="AL216" i="10"/>
  <c r="AM216" i="10" s="1"/>
  <c r="AO220" i="10"/>
  <c r="AK220" i="10"/>
  <c r="AN220" i="10" s="1"/>
  <c r="AL220" i="10"/>
  <c r="AM220" i="10" s="1"/>
  <c r="AO88" i="10"/>
  <c r="AK88" i="10"/>
  <c r="AN88" i="10" s="1"/>
  <c r="AL88" i="10"/>
  <c r="AM88" i="10" s="1"/>
  <c r="AK83" i="10"/>
  <c r="AN83" i="10" s="1"/>
  <c r="AL83" i="10"/>
  <c r="AM83" i="10" s="1"/>
  <c r="AO83" i="10"/>
  <c r="AK80" i="10"/>
  <c r="AN80" i="10" s="1"/>
  <c r="AL80" i="10"/>
  <c r="AM80" i="10" s="1"/>
  <c r="AO80" i="10"/>
  <c r="AK16" i="10"/>
  <c r="AN16" i="10" s="1"/>
  <c r="AL16" i="10"/>
  <c r="AM16" i="10" s="1"/>
  <c r="AO16" i="10"/>
  <c r="AK22" i="10"/>
  <c r="AN22" i="10" s="1"/>
  <c r="AL22" i="10"/>
  <c r="AM22" i="10" s="1"/>
  <c r="AO22" i="10"/>
  <c r="AK21" i="10"/>
  <c r="AN21" i="10" s="1"/>
  <c r="AL21" i="10"/>
  <c r="AM21" i="10" s="1"/>
  <c r="AO21" i="10"/>
  <c r="AO71" i="10"/>
  <c r="AK71" i="10"/>
  <c r="AN71" i="10" s="1"/>
  <c r="AL71" i="10"/>
  <c r="AM71" i="10" s="1"/>
  <c r="AO205" i="10"/>
  <c r="AK205" i="10"/>
  <c r="AN205" i="10" s="1"/>
  <c r="AL205" i="10"/>
  <c r="AM205" i="10" s="1"/>
  <c r="AO217" i="10"/>
  <c r="AK217" i="10"/>
  <c r="AN217" i="10" s="1"/>
  <c r="AL217" i="10"/>
  <c r="AM217" i="10" s="1"/>
  <c r="AO229" i="10"/>
  <c r="AK229" i="10"/>
  <c r="AN229" i="10" s="1"/>
  <c r="AL229" i="10"/>
  <c r="AM229" i="10" s="1"/>
  <c r="AO249" i="10"/>
  <c r="AK249" i="10"/>
  <c r="AN249" i="10" s="1"/>
  <c r="AL249" i="10"/>
  <c r="AM249" i="10" s="1"/>
  <c r="AO275" i="10"/>
  <c r="AK275" i="10"/>
  <c r="AN275" i="10" s="1"/>
  <c r="AL275" i="10"/>
  <c r="AM275" i="10" s="1"/>
  <c r="AO373" i="10"/>
  <c r="AK373" i="10"/>
  <c r="AN373" i="10" s="1"/>
  <c r="AL373" i="10"/>
  <c r="AM373" i="10" s="1"/>
  <c r="AO533" i="10"/>
  <c r="AK533" i="10"/>
  <c r="AN533" i="10" s="1"/>
  <c r="AL533" i="10"/>
  <c r="AM533" i="10" s="1"/>
  <c r="AK539" i="10"/>
  <c r="AN539" i="10" s="1"/>
  <c r="AL539" i="10"/>
  <c r="AM539" i="10" s="1"/>
  <c r="AO539" i="10"/>
  <c r="AK551" i="10"/>
  <c r="AN551" i="10" s="1"/>
  <c r="AL551" i="10"/>
  <c r="AM551" i="10" s="1"/>
  <c r="AO551" i="10"/>
  <c r="AK559" i="10"/>
  <c r="AN559" i="10" s="1"/>
  <c r="AL559" i="10"/>
  <c r="AM559" i="10" s="1"/>
  <c r="AO559" i="10"/>
  <c r="AO575" i="10"/>
  <c r="AK575" i="10"/>
  <c r="AN575" i="10" s="1"/>
  <c r="AL575" i="10"/>
  <c r="AM575" i="10" s="1"/>
  <c r="AK583" i="10"/>
  <c r="AN583" i="10" s="1"/>
  <c r="AL583" i="10"/>
  <c r="AM583" i="10" s="1"/>
  <c r="AO583" i="10"/>
  <c r="AK595" i="10"/>
  <c r="AN595" i="10" s="1"/>
  <c r="AL595" i="10"/>
  <c r="AM595" i="10" s="1"/>
  <c r="AO595" i="10"/>
  <c r="AK601" i="10"/>
  <c r="AN601" i="10" s="1"/>
  <c r="AL601" i="10"/>
  <c r="AM601" i="10" s="1"/>
  <c r="AO601" i="10"/>
  <c r="AO609" i="10"/>
  <c r="AK609" i="10"/>
  <c r="AN609" i="10" s="1"/>
  <c r="AL609" i="10"/>
  <c r="AM609" i="10" s="1"/>
  <c r="AO635" i="10"/>
  <c r="AL635" i="10"/>
  <c r="AM635" i="10" s="1"/>
  <c r="AK635" i="10"/>
  <c r="AN635" i="10" s="1"/>
  <c r="AO689" i="10"/>
  <c r="AK689" i="10"/>
  <c r="AN689" i="10" s="1"/>
  <c r="AL689" i="10"/>
  <c r="AM689" i="10" s="1"/>
  <c r="AK693" i="10"/>
  <c r="AN693" i="10" s="1"/>
  <c r="AL693" i="10"/>
  <c r="AM693" i="10" s="1"/>
  <c r="AO693" i="10"/>
  <c r="AK697" i="10"/>
  <c r="AN697" i="10" s="1"/>
  <c r="AL697" i="10"/>
  <c r="AM697" i="10" s="1"/>
  <c r="AO697" i="10"/>
  <c r="AO705" i="10"/>
  <c r="AL705" i="10"/>
  <c r="AM705" i="10" s="1"/>
  <c r="AK705" i="10"/>
  <c r="AN705" i="10" s="1"/>
  <c r="AK733" i="10"/>
  <c r="AN733" i="10" s="1"/>
  <c r="AL733" i="10"/>
  <c r="AM733" i="10" s="1"/>
  <c r="AO733" i="10"/>
  <c r="AO741" i="10"/>
  <c r="AK741" i="10"/>
  <c r="AN741" i="10" s="1"/>
  <c r="AL741" i="10"/>
  <c r="AM741" i="10" s="1"/>
  <c r="AK753" i="10"/>
  <c r="AN753" i="10" s="1"/>
  <c r="AL753" i="10"/>
  <c r="AM753" i="10" s="1"/>
  <c r="AO753" i="10"/>
  <c r="AK761" i="10"/>
  <c r="AN761" i="10" s="1"/>
  <c r="AL761" i="10"/>
  <c r="AM761" i="10" s="1"/>
  <c r="AO761" i="10"/>
  <c r="AO125" i="10"/>
  <c r="AK125" i="10"/>
  <c r="AN125" i="10" s="1"/>
  <c r="AL125" i="10"/>
  <c r="AM125" i="10" s="1"/>
  <c r="AO239" i="10"/>
  <c r="AK239" i="10"/>
  <c r="AN239" i="10" s="1"/>
  <c r="AL239" i="10"/>
  <c r="AM239" i="10" s="1"/>
  <c r="AO271" i="10"/>
  <c r="AK271" i="10"/>
  <c r="AN271" i="10" s="1"/>
  <c r="AL271" i="10"/>
  <c r="AM271" i="10" s="1"/>
  <c r="AO531" i="10"/>
  <c r="AK531" i="10"/>
  <c r="AN531" i="10" s="1"/>
  <c r="AL531" i="10"/>
  <c r="AM531" i="10" s="1"/>
  <c r="AK549" i="10"/>
  <c r="AN549" i="10" s="1"/>
  <c r="AL549" i="10"/>
  <c r="AM549" i="10" s="1"/>
  <c r="AO549" i="10"/>
  <c r="AK593" i="10"/>
  <c r="AN593" i="10" s="1"/>
  <c r="AL593" i="10"/>
  <c r="AM593" i="10" s="1"/>
  <c r="AO593" i="10"/>
  <c r="AK599" i="10"/>
  <c r="AN599" i="10" s="1"/>
  <c r="AL599" i="10"/>
  <c r="AM599" i="10" s="1"/>
  <c r="AO599" i="10"/>
  <c r="AK603" i="10"/>
  <c r="AN603" i="10" s="1"/>
  <c r="AL603" i="10"/>
  <c r="AM603" i="10" s="1"/>
  <c r="AO603" i="10"/>
  <c r="AO661" i="10"/>
  <c r="AL661" i="10"/>
  <c r="AM661" i="10" s="1"/>
  <c r="AK661" i="10"/>
  <c r="AN661" i="10" s="1"/>
  <c r="AI661" i="10" s="1"/>
  <c r="AK675" i="10"/>
  <c r="AN675" i="10" s="1"/>
  <c r="AL675" i="10"/>
  <c r="AM675" i="10" s="1"/>
  <c r="AI675" i="10" s="1"/>
  <c r="AO675" i="10"/>
  <c r="AO687" i="10"/>
  <c r="AK687" i="10"/>
  <c r="AN687" i="10" s="1"/>
  <c r="AL687" i="10"/>
  <c r="AM687" i="10" s="1"/>
  <c r="AK695" i="10"/>
  <c r="AN695" i="10" s="1"/>
  <c r="AL695" i="10"/>
  <c r="AM695" i="10" s="1"/>
  <c r="AI695" i="10" s="1"/>
  <c r="AO695" i="10"/>
  <c r="AL707" i="10"/>
  <c r="AM707" i="10" s="1"/>
  <c r="AO707" i="10"/>
  <c r="AK755" i="10"/>
  <c r="AN755" i="10" s="1"/>
  <c r="AL755" i="10"/>
  <c r="AM755" i="10" s="1"/>
  <c r="AO755" i="10"/>
  <c r="E549" i="13"/>
  <c r="AF645" i="10"/>
  <c r="AO868" i="10"/>
  <c r="AK868" i="10"/>
  <c r="AN868" i="10" s="1"/>
  <c r="AI868" i="10" s="1"/>
  <c r="AO866" i="10"/>
  <c r="AK866" i="10"/>
  <c r="AN866" i="10" s="1"/>
  <c r="AO862" i="10"/>
  <c r="AK862" i="10"/>
  <c r="AN862" i="10" s="1"/>
  <c r="AO856" i="10"/>
  <c r="AL856" i="10"/>
  <c r="AM856" i="10" s="1"/>
  <c r="AI856" i="10" s="1"/>
  <c r="AO840" i="10"/>
  <c r="AL840" i="10"/>
  <c r="AM840" i="10" s="1"/>
  <c r="AI840" i="10" s="1"/>
  <c r="AO810" i="10"/>
  <c r="AK810" i="10"/>
  <c r="AN810" i="10" s="1"/>
  <c r="AL810" i="10"/>
  <c r="AM810" i="10" s="1"/>
  <c r="AK800" i="10"/>
  <c r="AN800" i="10" s="1"/>
  <c r="AI800" i="10" s="1"/>
  <c r="AO800" i="10"/>
  <c r="AK798" i="10"/>
  <c r="AN798" i="10" s="1"/>
  <c r="AI798" i="10" s="1"/>
  <c r="AO798" i="10"/>
  <c r="AK768" i="10"/>
  <c r="AN768" i="10" s="1"/>
  <c r="AI768" i="10" s="1"/>
  <c r="AO768" i="10"/>
  <c r="AK762" i="10"/>
  <c r="AO762" i="10"/>
  <c r="AK760" i="10"/>
  <c r="AN760" i="10" s="1"/>
  <c r="AI760" i="10" s="1"/>
  <c r="AO760" i="10"/>
  <c r="AK752" i="10"/>
  <c r="AN752" i="10" s="1"/>
  <c r="AI752" i="10" s="1"/>
  <c r="AO752" i="10"/>
  <c r="AL662" i="10"/>
  <c r="AM662" i="10" s="1"/>
  <c r="AK662" i="10"/>
  <c r="AN662" i="10" s="1"/>
  <c r="AK678" i="10"/>
  <c r="AO678" i="10"/>
  <c r="AK676" i="10"/>
  <c r="AN676" i="10" s="1"/>
  <c r="AI676" i="10" s="1"/>
  <c r="AO676" i="10"/>
  <c r="AK674" i="10"/>
  <c r="AO674" i="10"/>
  <c r="AK690" i="10"/>
  <c r="AN690" i="10" s="1"/>
  <c r="AL690" i="10"/>
  <c r="AM690" i="10" s="1"/>
  <c r="AK688" i="10"/>
  <c r="AN688" i="10" s="1"/>
  <c r="AL688" i="10"/>
  <c r="AM688" i="10" s="1"/>
  <c r="AK700" i="10"/>
  <c r="AN700" i="10" s="1"/>
  <c r="AI700" i="10" s="1"/>
  <c r="AO700" i="10"/>
  <c r="AK696" i="10"/>
  <c r="AN696" i="10" s="1"/>
  <c r="AI696" i="10" s="1"/>
  <c r="AO696" i="10"/>
  <c r="AK694" i="10"/>
  <c r="AO694" i="10"/>
  <c r="AK692" i="10"/>
  <c r="AN692" i="10" s="1"/>
  <c r="AI692" i="10" s="1"/>
  <c r="AO692" i="10"/>
  <c r="AK594" i="10"/>
  <c r="AN594" i="10" s="1"/>
  <c r="AL594" i="10"/>
  <c r="AM594" i="10" s="1"/>
  <c r="AO594" i="10"/>
  <c r="AK604" i="10"/>
  <c r="AN604" i="10" s="1"/>
  <c r="AO604" i="10"/>
  <c r="AK600" i="10"/>
  <c r="AN600" i="10" s="1"/>
  <c r="AO600" i="10"/>
  <c r="AK610" i="10"/>
  <c r="AN610" i="10" s="1"/>
  <c r="AL610" i="10"/>
  <c r="AM610" i="10" s="1"/>
  <c r="AK608" i="10"/>
  <c r="AN608" i="10" s="1"/>
  <c r="AL608" i="10"/>
  <c r="AM608" i="10" s="1"/>
  <c r="AK606" i="10"/>
  <c r="AN606" i="10" s="1"/>
  <c r="AL606" i="10"/>
  <c r="AM606" i="10" s="1"/>
  <c r="AL634" i="10"/>
  <c r="AM634" i="10" s="1"/>
  <c r="AK634" i="10"/>
  <c r="AN634" i="10" s="1"/>
  <c r="AL630" i="10"/>
  <c r="AM630" i="10" s="1"/>
  <c r="AK630" i="10"/>
  <c r="AN630" i="10" s="1"/>
  <c r="AK650" i="10"/>
  <c r="AN650" i="10" s="1"/>
  <c r="AO650" i="10"/>
  <c r="AO532" i="10"/>
  <c r="AK532" i="10"/>
  <c r="AN532" i="10" s="1"/>
  <c r="AL532" i="10"/>
  <c r="AM532" i="10" s="1"/>
  <c r="AK540" i="10"/>
  <c r="AN540" i="10" s="1"/>
  <c r="AO540" i="10"/>
  <c r="AK538" i="10"/>
  <c r="AN538" i="10" s="1"/>
  <c r="AL538" i="10"/>
  <c r="AM538" i="10" s="1"/>
  <c r="AO538" i="10"/>
  <c r="AK536" i="10"/>
  <c r="AN536" i="10" s="1"/>
  <c r="AO536" i="10"/>
  <c r="AK552" i="10"/>
  <c r="AN552" i="10" s="1"/>
  <c r="AO552" i="10"/>
  <c r="AK562" i="10"/>
  <c r="AN562" i="10" s="1"/>
  <c r="AL562" i="10"/>
  <c r="AM562" i="10" s="1"/>
  <c r="AI562" i="10" s="1"/>
  <c r="AO562" i="10"/>
  <c r="AK560" i="10"/>
  <c r="AN560" i="10" s="1"/>
  <c r="AO560" i="10"/>
  <c r="AK566" i="10"/>
  <c r="AN566" i="10" s="1"/>
  <c r="AL566" i="10"/>
  <c r="AM566" i="10" s="1"/>
  <c r="AK582" i="10"/>
  <c r="AN582" i="10" s="1"/>
  <c r="AL582" i="10"/>
  <c r="AM582" i="10" s="1"/>
  <c r="AO582" i="10"/>
  <c r="AK590" i="10"/>
  <c r="AN590" i="10" s="1"/>
  <c r="AL590" i="10"/>
  <c r="AM590" i="10" s="1"/>
  <c r="AO590" i="10"/>
  <c r="AK519" i="10"/>
  <c r="AN519" i="10" s="1"/>
  <c r="AL519" i="10"/>
  <c r="AM519" i="10" s="1"/>
  <c r="AO519" i="10"/>
  <c r="AK525" i="10"/>
  <c r="AN525" i="10" s="1"/>
  <c r="AL525" i="10"/>
  <c r="AM525" i="10" s="1"/>
  <c r="AO525" i="10"/>
  <c r="AO391" i="10"/>
  <c r="AK391" i="10"/>
  <c r="AN391" i="10" s="1"/>
  <c r="AL391" i="10"/>
  <c r="AM391" i="10" s="1"/>
  <c r="AI391" i="10" s="1"/>
  <c r="AK394" i="10"/>
  <c r="AN394" i="10" s="1"/>
  <c r="AL394" i="10"/>
  <c r="AM394" i="10" s="1"/>
  <c r="AI394" i="10" s="1"/>
  <c r="AO394" i="10"/>
  <c r="AK400" i="10"/>
  <c r="AL400" i="10"/>
  <c r="AM400" i="10" s="1"/>
  <c r="AO398" i="10"/>
  <c r="AK398" i="10"/>
  <c r="AN398" i="10" s="1"/>
  <c r="AL398" i="10"/>
  <c r="AM398" i="10" s="1"/>
  <c r="AI398" i="10" s="1"/>
  <c r="AO408" i="10"/>
  <c r="AK408" i="10"/>
  <c r="AN408" i="10" s="1"/>
  <c r="AL408" i="10"/>
  <c r="AM408" i="10" s="1"/>
  <c r="AO406" i="10"/>
  <c r="AK406" i="10"/>
  <c r="AN406" i="10" s="1"/>
  <c r="AL406" i="10"/>
  <c r="AM406" i="10" s="1"/>
  <c r="AI406" i="10" s="1"/>
  <c r="AK366" i="10"/>
  <c r="AN366" i="10" s="1"/>
  <c r="AL366" i="10"/>
  <c r="AM366" i="10" s="1"/>
  <c r="AI366" i="10" s="1"/>
  <c r="AO366" i="10"/>
  <c r="AK372" i="10"/>
  <c r="AL372" i="10"/>
  <c r="AM372" i="10" s="1"/>
  <c r="AK384" i="10"/>
  <c r="AN384" i="10" s="1"/>
  <c r="AL384" i="10"/>
  <c r="AM384" i="10" s="1"/>
  <c r="AO384" i="10"/>
  <c r="AO257" i="10"/>
  <c r="AK257" i="10"/>
  <c r="AN257" i="10" s="1"/>
  <c r="AL257" i="10"/>
  <c r="AM257" i="10" s="1"/>
  <c r="AO253" i="10"/>
  <c r="AK253" i="10"/>
  <c r="AN253" i="10" s="1"/>
  <c r="AL253" i="10"/>
  <c r="AM253" i="10" s="1"/>
  <c r="AO266" i="10"/>
  <c r="AK266" i="10"/>
  <c r="AN266" i="10" s="1"/>
  <c r="AL266" i="10"/>
  <c r="AM266" i="10" s="1"/>
  <c r="AO262" i="10"/>
  <c r="AK262" i="10"/>
  <c r="AN262" i="10" s="1"/>
  <c r="AL262" i="10"/>
  <c r="AM262" i="10" s="1"/>
  <c r="AK260" i="10"/>
  <c r="AN260" i="10" s="1"/>
  <c r="AL260" i="10"/>
  <c r="AM260" i="10" s="1"/>
  <c r="AO276" i="10"/>
  <c r="AK276" i="10"/>
  <c r="AN276" i="10" s="1"/>
  <c r="AL276" i="10"/>
  <c r="AM276" i="10" s="1"/>
  <c r="AK274" i="10"/>
  <c r="AN274" i="10" s="1"/>
  <c r="AL274" i="10"/>
  <c r="AM274" i="10" s="1"/>
  <c r="AO272" i="10"/>
  <c r="AK272" i="10"/>
  <c r="AN272" i="10" s="1"/>
  <c r="AL272" i="10"/>
  <c r="AM272" i="10" s="1"/>
  <c r="AO270" i="10"/>
  <c r="AK270" i="10"/>
  <c r="AN270" i="10" s="1"/>
  <c r="AL270" i="10"/>
  <c r="AM270" i="10" s="1"/>
  <c r="AO203" i="10"/>
  <c r="AK203" i="10"/>
  <c r="AN203" i="10" s="1"/>
  <c r="AL203" i="10"/>
  <c r="AM203" i="10" s="1"/>
  <c r="AK210" i="10"/>
  <c r="AN210" i="10" s="1"/>
  <c r="AL210" i="10"/>
  <c r="AM210" i="10" s="1"/>
  <c r="AO215" i="10"/>
  <c r="AK215" i="10"/>
  <c r="AN215" i="10" s="1"/>
  <c r="AL215" i="10"/>
  <c r="AM215" i="10" s="1"/>
  <c r="AO225" i="10"/>
  <c r="AK225" i="10"/>
  <c r="AN225" i="10" s="1"/>
  <c r="AL225" i="10"/>
  <c r="AM225" i="10" s="1"/>
  <c r="AO221" i="10"/>
  <c r="AK221" i="10"/>
  <c r="AN221" i="10" s="1"/>
  <c r="AL221" i="10"/>
  <c r="AM221" i="10" s="1"/>
  <c r="AO231" i="10"/>
  <c r="AK231" i="10"/>
  <c r="AN231" i="10" s="1"/>
  <c r="AL231" i="10"/>
  <c r="AM231" i="10" s="1"/>
  <c r="AO244" i="10"/>
  <c r="AK244" i="10"/>
  <c r="AN244" i="10" s="1"/>
  <c r="AI244" i="10" s="1"/>
  <c r="AL244" i="10"/>
  <c r="AM244" i="10" s="1"/>
  <c r="AK242" i="10"/>
  <c r="AN242" i="10" s="1"/>
  <c r="AL242" i="10"/>
  <c r="AM242" i="10" s="1"/>
  <c r="AO240" i="10"/>
  <c r="AK240" i="10"/>
  <c r="AN240" i="10" s="1"/>
  <c r="AL240" i="10"/>
  <c r="AM240" i="10" s="1"/>
  <c r="AO251" i="10"/>
  <c r="AK251" i="10"/>
  <c r="AN251" i="10" s="1"/>
  <c r="AL251" i="10"/>
  <c r="AM251" i="10" s="1"/>
  <c r="AO247" i="10"/>
  <c r="AK247" i="10"/>
  <c r="AN247" i="10" s="1"/>
  <c r="AL247" i="10"/>
  <c r="AM247" i="10" s="1"/>
  <c r="AO148" i="10"/>
  <c r="AK148" i="10"/>
  <c r="AN148" i="10" s="1"/>
  <c r="AL148" i="10"/>
  <c r="AM148" i="10" s="1"/>
  <c r="AO132" i="10"/>
  <c r="AK132" i="10"/>
  <c r="AN132" i="10" s="1"/>
  <c r="AL132" i="10"/>
  <c r="AM132" i="10" s="1"/>
  <c r="AI132" i="10" s="1"/>
  <c r="AO128" i="10"/>
  <c r="AK128" i="10"/>
  <c r="AN128" i="10" s="1"/>
  <c r="AL128" i="10"/>
  <c r="AM128" i="10" s="1"/>
  <c r="AK126" i="10"/>
  <c r="AL126" i="10"/>
  <c r="AM126" i="10" s="1"/>
  <c r="AO120" i="10"/>
  <c r="AK120" i="10"/>
  <c r="AN120" i="10" s="1"/>
  <c r="AL120" i="10"/>
  <c r="AM120" i="10" s="1"/>
  <c r="AI120" i="10" s="1"/>
  <c r="AK84" i="10"/>
  <c r="AN84" i="10" s="1"/>
  <c r="AL84" i="10"/>
  <c r="AM84" i="10" s="1"/>
  <c r="AO84" i="10"/>
  <c r="AK81" i="10"/>
  <c r="AN81" i="10" s="1"/>
  <c r="AL81" i="10"/>
  <c r="AM81" i="10" s="1"/>
  <c r="AO81" i="10"/>
  <c r="AK79" i="10"/>
  <c r="AN79" i="10" s="1"/>
  <c r="AL79" i="10"/>
  <c r="AM79" i="10" s="1"/>
  <c r="AO79" i="10"/>
  <c r="AO72" i="10"/>
  <c r="AK72" i="10"/>
  <c r="AN72" i="10" s="1"/>
  <c r="AO12" i="10"/>
  <c r="AK12" i="10"/>
  <c r="AN12" i="10" s="1"/>
  <c r="AL12" i="10"/>
  <c r="AM12" i="10" s="1"/>
  <c r="AK19" i="10"/>
  <c r="AN19" i="10" s="1"/>
  <c r="AL19" i="10"/>
  <c r="AM19" i="10" s="1"/>
  <c r="AO19" i="10"/>
  <c r="E333" i="13"/>
  <c r="E233" i="13"/>
  <c r="E169" i="13"/>
  <c r="E117" i="13"/>
  <c r="AN694" i="10"/>
  <c r="AI694" i="10" s="1"/>
  <c r="AN674" i="10"/>
  <c r="AI674" i="10" s="1"/>
  <c r="AN372" i="10"/>
  <c r="AO606" i="10"/>
  <c r="AO610" i="10"/>
  <c r="AO632" i="10"/>
  <c r="AI632" i="10" s="1"/>
  <c r="AO636" i="10"/>
  <c r="AI636" i="10" s="1"/>
  <c r="AO690" i="10"/>
  <c r="E590" i="13"/>
  <c r="E497" i="13"/>
  <c r="E274" i="13"/>
  <c r="E571" i="13"/>
  <c r="E388" i="13"/>
  <c r="E538" i="13"/>
  <c r="E95" i="13"/>
  <c r="E51" i="13"/>
  <c r="E244" i="13"/>
  <c r="AO126" i="10"/>
  <c r="AO210" i="10"/>
  <c r="AO260" i="10"/>
  <c r="AL536" i="10"/>
  <c r="AM536" i="10" s="1"/>
  <c r="AI536" i="10" s="1"/>
  <c r="AO566" i="10"/>
  <c r="AK522" i="10"/>
  <c r="AN522" i="10" s="1"/>
  <c r="AL522" i="10"/>
  <c r="AM522" i="10" s="1"/>
  <c r="AO522" i="10"/>
  <c r="AK518" i="10"/>
  <c r="AN518" i="10" s="1"/>
  <c r="AO518" i="10"/>
  <c r="AK526" i="10"/>
  <c r="AN526" i="10" s="1"/>
  <c r="AO526" i="10"/>
  <c r="AK524" i="10"/>
  <c r="AN524" i="10" s="1"/>
  <c r="AL524" i="10"/>
  <c r="AM524" i="10" s="1"/>
  <c r="AO524" i="10"/>
  <c r="AK392" i="10"/>
  <c r="AN392" i="10" s="1"/>
  <c r="AL392" i="10"/>
  <c r="AM392" i="10" s="1"/>
  <c r="AO390" i="10"/>
  <c r="AK390" i="10"/>
  <c r="AN390" i="10" s="1"/>
  <c r="AL390" i="10"/>
  <c r="AM390" i="10" s="1"/>
  <c r="AO388" i="10"/>
  <c r="AK388" i="10"/>
  <c r="AN388" i="10" s="1"/>
  <c r="AL388" i="10"/>
  <c r="AM388" i="10" s="1"/>
  <c r="AO409" i="10"/>
  <c r="AK409" i="10"/>
  <c r="AN409" i="10" s="1"/>
  <c r="AL409" i="10"/>
  <c r="AM409" i="10" s="1"/>
  <c r="AO407" i="10"/>
  <c r="AK407" i="10"/>
  <c r="AN407" i="10" s="1"/>
  <c r="AL407" i="10"/>
  <c r="AM407" i="10" s="1"/>
  <c r="AO324" i="10"/>
  <c r="AK324" i="10"/>
  <c r="AN324" i="10" s="1"/>
  <c r="AL324" i="10"/>
  <c r="AM324" i="10" s="1"/>
  <c r="AO337" i="10"/>
  <c r="AK337" i="10"/>
  <c r="AN337" i="10" s="1"/>
  <c r="AL337" i="10"/>
  <c r="AM337" i="10" s="1"/>
  <c r="AO371" i="10"/>
  <c r="AK371" i="10"/>
  <c r="AN371" i="10" s="1"/>
  <c r="AL371" i="10"/>
  <c r="AM371" i="10" s="1"/>
  <c r="AK385" i="10"/>
  <c r="AN385" i="10" s="1"/>
  <c r="AL385" i="10"/>
  <c r="AM385" i="10" s="1"/>
  <c r="AO385" i="10"/>
  <c r="AO258" i="10"/>
  <c r="AK258" i="10"/>
  <c r="AN258" i="10" s="1"/>
  <c r="AL258" i="10"/>
  <c r="AM258" i="10" s="1"/>
  <c r="AO256" i="10"/>
  <c r="AK256" i="10"/>
  <c r="AN256" i="10" s="1"/>
  <c r="AL256" i="10"/>
  <c r="AM256" i="10" s="1"/>
  <c r="AK254" i="10"/>
  <c r="AN254" i="10" s="1"/>
  <c r="AL254" i="10"/>
  <c r="AM254" i="10" s="1"/>
  <c r="AO267" i="10"/>
  <c r="AK267" i="10"/>
  <c r="AN267" i="10" s="1"/>
  <c r="AL267" i="10"/>
  <c r="AM267" i="10" s="1"/>
  <c r="AO263" i="10"/>
  <c r="AK263" i="10"/>
  <c r="AN263" i="10" s="1"/>
  <c r="AL263" i="10"/>
  <c r="AM263" i="10" s="1"/>
  <c r="AO277" i="10"/>
  <c r="AK277" i="10"/>
  <c r="AN277" i="10" s="1"/>
  <c r="AL277" i="10"/>
  <c r="AM277" i="10" s="1"/>
  <c r="AO273" i="10"/>
  <c r="AK273" i="10"/>
  <c r="AN273" i="10" s="1"/>
  <c r="AL273" i="10"/>
  <c r="AM273" i="10" s="1"/>
  <c r="AO269" i="10"/>
  <c r="AK269" i="10"/>
  <c r="AN269" i="10" s="1"/>
  <c r="AL269" i="10"/>
  <c r="AM269" i="10" s="1"/>
  <c r="AO286" i="10"/>
  <c r="AK286" i="10"/>
  <c r="AN286" i="10" s="1"/>
  <c r="AL286" i="10"/>
  <c r="AM286" i="10" s="1"/>
  <c r="AO284" i="10"/>
  <c r="AK284" i="10"/>
  <c r="AN284" i="10" s="1"/>
  <c r="AL284" i="10"/>
  <c r="AM284" i="10" s="1"/>
  <c r="AK282" i="10"/>
  <c r="AN282" i="10" s="1"/>
  <c r="AL282" i="10"/>
  <c r="AM282" i="10" s="1"/>
  <c r="AO317" i="10"/>
  <c r="AK317" i="10"/>
  <c r="AN317" i="10" s="1"/>
  <c r="AL317" i="10"/>
  <c r="AM317" i="10" s="1"/>
  <c r="AK322" i="10"/>
  <c r="AN322" i="10" s="1"/>
  <c r="AL322" i="10"/>
  <c r="AM322" i="10" s="1"/>
  <c r="AO322" i="10"/>
  <c r="AO206" i="10"/>
  <c r="AK206" i="10"/>
  <c r="AN206" i="10" s="1"/>
  <c r="AL206" i="10"/>
  <c r="AM206" i="10" s="1"/>
  <c r="AK204" i="10"/>
  <c r="AN204" i="10" s="1"/>
  <c r="AL204" i="10"/>
  <c r="AM204" i="10" s="1"/>
  <c r="AO209" i="10"/>
  <c r="AK209" i="10"/>
  <c r="AN209" i="10" s="1"/>
  <c r="AL209" i="10"/>
  <c r="AM209" i="10" s="1"/>
  <c r="AO214" i="10"/>
  <c r="AK214" i="10"/>
  <c r="AN214" i="10" s="1"/>
  <c r="AL214" i="10"/>
  <c r="AM214" i="10" s="1"/>
  <c r="AO224" i="10"/>
  <c r="AK224" i="10"/>
  <c r="AN224" i="10" s="1"/>
  <c r="AL224" i="10"/>
  <c r="AM224" i="10" s="1"/>
  <c r="AK222" i="10"/>
  <c r="AN222" i="10" s="1"/>
  <c r="AL222" i="10"/>
  <c r="AM222" i="10" s="1"/>
  <c r="AO234" i="10"/>
  <c r="AK234" i="10"/>
  <c r="AN234" i="10" s="1"/>
  <c r="AL234" i="10"/>
  <c r="AM234" i="10" s="1"/>
  <c r="AO232" i="10"/>
  <c r="AK232" i="10"/>
  <c r="AN232" i="10" s="1"/>
  <c r="AL232" i="10"/>
  <c r="AM232" i="10" s="1"/>
  <c r="AO230" i="10"/>
  <c r="AK230" i="10"/>
  <c r="AN230" i="10" s="1"/>
  <c r="AL230" i="10"/>
  <c r="AM230" i="10" s="1"/>
  <c r="AK228" i="10"/>
  <c r="AN228" i="10" s="1"/>
  <c r="AL228" i="10"/>
  <c r="AM228" i="10" s="1"/>
  <c r="AO241" i="10"/>
  <c r="AK241" i="10"/>
  <c r="AN241" i="10" s="1"/>
  <c r="AL241" i="10"/>
  <c r="AM241" i="10" s="1"/>
  <c r="AO250" i="10"/>
  <c r="AK250" i="10"/>
  <c r="AN250" i="10" s="1"/>
  <c r="AL250" i="10"/>
  <c r="AM250" i="10" s="1"/>
  <c r="AK248" i="10"/>
  <c r="AN248" i="10" s="1"/>
  <c r="AL248" i="10"/>
  <c r="AM248" i="10" s="1"/>
  <c r="AO246" i="10"/>
  <c r="AK246" i="10"/>
  <c r="AN246" i="10" s="1"/>
  <c r="AL246" i="10"/>
  <c r="AM246" i="10" s="1"/>
  <c r="AO131" i="10"/>
  <c r="AK131" i="10"/>
  <c r="AN131" i="10" s="1"/>
  <c r="AL131" i="10"/>
  <c r="AM131" i="10" s="1"/>
  <c r="AO129" i="10"/>
  <c r="AK129" i="10"/>
  <c r="AN129" i="10" s="1"/>
  <c r="AL129" i="10"/>
  <c r="AM129" i="10" s="1"/>
  <c r="AO127" i="10"/>
  <c r="AK127" i="10"/>
  <c r="AN127" i="10" s="1"/>
  <c r="AL127" i="10"/>
  <c r="AM127" i="10" s="1"/>
  <c r="AO123" i="10"/>
  <c r="AK123" i="10"/>
  <c r="AN123" i="10" s="1"/>
  <c r="AL123" i="10"/>
  <c r="AM123" i="10" s="1"/>
  <c r="AK78" i="10"/>
  <c r="AN78" i="10" s="1"/>
  <c r="AL78" i="10"/>
  <c r="AM78" i="10" s="1"/>
  <c r="AO78" i="10"/>
  <c r="AO75" i="10"/>
  <c r="AK75" i="10"/>
  <c r="AN75" i="10" s="1"/>
  <c r="AL75" i="10"/>
  <c r="AM75" i="10" s="1"/>
  <c r="AO73" i="10"/>
  <c r="AK73" i="10"/>
  <c r="AN73" i="10" s="1"/>
  <c r="AL73" i="10"/>
  <c r="AM73" i="10" s="1"/>
  <c r="AK37" i="10"/>
  <c r="AN37" i="10" s="1"/>
  <c r="AL37" i="10"/>
  <c r="AM37" i="10" s="1"/>
  <c r="AO37" i="10"/>
  <c r="AO11" i="10"/>
  <c r="AK11" i="10"/>
  <c r="AN11" i="10" s="1"/>
  <c r="AL11" i="10"/>
  <c r="AM11" i="10" s="1"/>
  <c r="AK35" i="10"/>
  <c r="AN35" i="10" s="1"/>
  <c r="AL35" i="10"/>
  <c r="AM35" i="10" s="1"/>
  <c r="AO35" i="10"/>
  <c r="AK117" i="10"/>
  <c r="AN117" i="10" s="1"/>
  <c r="AL117" i="10"/>
  <c r="AM117" i="10" s="1"/>
  <c r="AO117" i="10"/>
  <c r="AO211" i="10"/>
  <c r="AK211" i="10"/>
  <c r="AN211" i="10" s="1"/>
  <c r="AL211" i="10"/>
  <c r="AM211" i="10" s="1"/>
  <c r="AO223" i="10"/>
  <c r="AK223" i="10"/>
  <c r="AN223" i="10" s="1"/>
  <c r="AL223" i="10"/>
  <c r="AM223" i="10" s="1"/>
  <c r="AO243" i="10"/>
  <c r="AK243" i="10"/>
  <c r="AN243" i="10" s="1"/>
  <c r="AL243" i="10"/>
  <c r="AM243" i="10" s="1"/>
  <c r="AO261" i="10"/>
  <c r="AK261" i="10"/>
  <c r="AN261" i="10" s="1"/>
  <c r="AL261" i="10"/>
  <c r="AM261" i="10" s="1"/>
  <c r="AO283" i="10"/>
  <c r="AK283" i="10"/>
  <c r="AN283" i="10" s="1"/>
  <c r="AL283" i="10"/>
  <c r="AM283" i="10" s="1"/>
  <c r="AK527" i="10"/>
  <c r="AN527" i="10" s="1"/>
  <c r="AL527" i="10"/>
  <c r="AM527" i="10" s="1"/>
  <c r="AO527" i="10"/>
  <c r="AK535" i="10"/>
  <c r="AN535" i="10" s="1"/>
  <c r="AL535" i="10"/>
  <c r="AM535" i="10" s="1"/>
  <c r="AO535" i="10"/>
  <c r="AO545" i="10"/>
  <c r="AK545" i="10"/>
  <c r="AN545" i="10" s="1"/>
  <c r="AL545" i="10"/>
  <c r="AM545" i="10" s="1"/>
  <c r="AO557" i="10"/>
  <c r="AK557" i="10"/>
  <c r="AN557" i="10" s="1"/>
  <c r="AL557" i="10"/>
  <c r="AM557" i="10" s="1"/>
  <c r="AO565" i="10"/>
  <c r="AK565" i="10"/>
  <c r="AN565" i="10" s="1"/>
  <c r="AL565" i="10"/>
  <c r="AM565" i="10" s="1"/>
  <c r="AO579" i="10"/>
  <c r="AK579" i="10"/>
  <c r="AN579" i="10" s="1"/>
  <c r="AL579" i="10"/>
  <c r="AM579" i="10" s="1"/>
  <c r="AK591" i="10"/>
  <c r="AN591" i="10" s="1"/>
  <c r="AL591" i="10"/>
  <c r="AM591" i="10" s="1"/>
  <c r="AO591" i="10"/>
  <c r="AK625" i="10"/>
  <c r="AN625" i="10" s="1"/>
  <c r="AL625" i="10"/>
  <c r="AM625" i="10" s="1"/>
  <c r="AO625" i="10"/>
  <c r="AO631" i="10"/>
  <c r="AL631" i="10"/>
  <c r="AM631" i="10" s="1"/>
  <c r="AK631" i="10"/>
  <c r="AN631" i="10" s="1"/>
  <c r="AK643" i="10"/>
  <c r="AN643" i="10" s="1"/>
  <c r="AL643" i="10"/>
  <c r="AM643" i="10" s="1"/>
  <c r="AO643" i="10"/>
  <c r="AO715" i="10"/>
  <c r="AL715" i="10"/>
  <c r="AM715" i="10" s="1"/>
  <c r="AK715" i="10"/>
  <c r="AN715" i="10" s="1"/>
  <c r="AO737" i="10"/>
  <c r="AK737" i="10"/>
  <c r="AN737" i="10" s="1"/>
  <c r="AL737" i="10"/>
  <c r="AM737" i="10" s="1"/>
  <c r="AL771" i="10"/>
  <c r="AM771" i="10" s="1"/>
  <c r="AK771" i="10"/>
  <c r="AN771" i="10" s="1"/>
  <c r="AL775" i="10"/>
  <c r="AM775" i="10" s="1"/>
  <c r="AK775" i="10"/>
  <c r="AN775" i="10" s="1"/>
  <c r="AL779" i="10"/>
  <c r="AM779" i="10" s="1"/>
  <c r="AK779" i="10"/>
  <c r="AN779" i="10" s="1"/>
  <c r="AO265" i="10"/>
  <c r="AK265" i="10"/>
  <c r="AN265" i="10" s="1"/>
  <c r="AL265" i="10"/>
  <c r="AM265" i="10" s="1"/>
  <c r="AK395" i="10"/>
  <c r="AN395" i="10" s="1"/>
  <c r="AL395" i="10"/>
  <c r="AM395" i="10" s="1"/>
  <c r="AO395" i="10"/>
  <c r="AK529" i="10"/>
  <c r="AN529" i="10" s="1"/>
  <c r="AL529" i="10"/>
  <c r="AM529" i="10" s="1"/>
  <c r="AO529" i="10"/>
  <c r="AK537" i="10"/>
  <c r="AN537" i="10" s="1"/>
  <c r="AL537" i="10"/>
  <c r="AM537" i="10" s="1"/>
  <c r="AO537" i="10"/>
  <c r="AK561" i="10"/>
  <c r="AN561" i="10" s="1"/>
  <c r="AL561" i="10"/>
  <c r="AM561" i="10" s="1"/>
  <c r="AO561" i="10"/>
  <c r="AO607" i="10"/>
  <c r="AK607" i="10"/>
  <c r="AN607" i="10" s="1"/>
  <c r="AL607" i="10"/>
  <c r="AM607" i="10" s="1"/>
  <c r="AO633" i="10"/>
  <c r="AL633" i="10"/>
  <c r="AM633" i="10" s="1"/>
  <c r="AK633" i="10"/>
  <c r="AN633" i="10" s="1"/>
  <c r="AK699" i="10"/>
  <c r="AN699" i="10" s="1"/>
  <c r="AL699" i="10"/>
  <c r="AM699" i="10" s="1"/>
  <c r="AO699" i="10"/>
  <c r="E258" i="13"/>
  <c r="AF821" i="10"/>
  <c r="AK396" i="10"/>
  <c r="AN396" i="10" s="1"/>
  <c r="AL396" i="10"/>
  <c r="AM396" i="10" s="1"/>
  <c r="AO396" i="10"/>
  <c r="AO370" i="10"/>
  <c r="AK370" i="10"/>
  <c r="AN370" i="10" s="1"/>
  <c r="AL370" i="10"/>
  <c r="AM370" i="10" s="1"/>
  <c r="AO124" i="10"/>
  <c r="AK124" i="10"/>
  <c r="AN124" i="10" s="1"/>
  <c r="AL124" i="10"/>
  <c r="AM124" i="10" s="1"/>
  <c r="AO122" i="10"/>
  <c r="AK122" i="10"/>
  <c r="AN122" i="10" s="1"/>
  <c r="AL122" i="10"/>
  <c r="AM122" i="10" s="1"/>
  <c r="AK74" i="10"/>
  <c r="AN74" i="10" s="1"/>
  <c r="AL74" i="10"/>
  <c r="AM74" i="10" s="1"/>
  <c r="AO916" i="10"/>
  <c r="AL916" i="10"/>
  <c r="AM916" i="10" s="1"/>
  <c r="AI916" i="10" s="1"/>
  <c r="AO914" i="10"/>
  <c r="AL914" i="10"/>
  <c r="AM914" i="10" s="1"/>
  <c r="AO910" i="10"/>
  <c r="AL910" i="10"/>
  <c r="AM910" i="10" s="1"/>
  <c r="AO846" i="10"/>
  <c r="AK846" i="10"/>
  <c r="AN846" i="10" s="1"/>
  <c r="AO844" i="10"/>
  <c r="AK844" i="10"/>
  <c r="AN844" i="10" s="1"/>
  <c r="AO842" i="10"/>
  <c r="AK842" i="10"/>
  <c r="AN842" i="10" s="1"/>
  <c r="AK816" i="10"/>
  <c r="AO816" i="10"/>
  <c r="AK814" i="10"/>
  <c r="AN814" i="10" s="1"/>
  <c r="AO814" i="10"/>
  <c r="AK812" i="10"/>
  <c r="AN812" i="10" s="1"/>
  <c r="AO812" i="10"/>
  <c r="AO778" i="10"/>
  <c r="AK778" i="10"/>
  <c r="AN778" i="10" s="1"/>
  <c r="AO776" i="10"/>
  <c r="AK776" i="10"/>
  <c r="AN776" i="10" s="1"/>
  <c r="AO774" i="10"/>
  <c r="AK774" i="10"/>
  <c r="AN774" i="10" s="1"/>
  <c r="AO772" i="10"/>
  <c r="AK772" i="10"/>
  <c r="AN772" i="10" s="1"/>
  <c r="AK742" i="10"/>
  <c r="AN742" i="10" s="1"/>
  <c r="AL742" i="10"/>
  <c r="AM742" i="10" s="1"/>
  <c r="AK740" i="10"/>
  <c r="AN740" i="10" s="1"/>
  <c r="AL740" i="10"/>
  <c r="AM740" i="10" s="1"/>
  <c r="AL716" i="10"/>
  <c r="AM716" i="10" s="1"/>
  <c r="AK716" i="10"/>
  <c r="AN716" i="10" s="1"/>
  <c r="AK612" i="10"/>
  <c r="AN612" i="10" s="1"/>
  <c r="AO612" i="10"/>
  <c r="AK628" i="10"/>
  <c r="AN628" i="10" s="1"/>
  <c r="AO628" i="10"/>
  <c r="AK626" i="10"/>
  <c r="AN626" i="10" s="1"/>
  <c r="AO626" i="10"/>
  <c r="AK624" i="10"/>
  <c r="AN624" i="10" s="1"/>
  <c r="AO624" i="10"/>
  <c r="AK546" i="10"/>
  <c r="AN546" i="10" s="1"/>
  <c r="AL546" i="10"/>
  <c r="AM546" i="10" s="1"/>
  <c r="AO544" i="10"/>
  <c r="AK544" i="10"/>
  <c r="AN544" i="10" s="1"/>
  <c r="AL544" i="10"/>
  <c r="AM544" i="10" s="1"/>
  <c r="AO556" i="10"/>
  <c r="AK556" i="10"/>
  <c r="AN556" i="10" s="1"/>
  <c r="AL556" i="10"/>
  <c r="AM556" i="10" s="1"/>
  <c r="AK554" i="10"/>
  <c r="AN554" i="10" s="1"/>
  <c r="AL554" i="10"/>
  <c r="AM554" i="10" s="1"/>
  <c r="AK576" i="10"/>
  <c r="AN576" i="10" s="1"/>
  <c r="AL576" i="10"/>
  <c r="AM576" i="10" s="1"/>
  <c r="AO574" i="10"/>
  <c r="AK574" i="10"/>
  <c r="AN574" i="10" s="1"/>
  <c r="AL574" i="10"/>
  <c r="AM574" i="10" s="1"/>
  <c r="AO588" i="10"/>
  <c r="AK588" i="10"/>
  <c r="AN588" i="10" s="1"/>
  <c r="AL588" i="10"/>
  <c r="AM588" i="10" s="1"/>
  <c r="AK586" i="10"/>
  <c r="AL586" i="10"/>
  <c r="AM586" i="10" s="1"/>
  <c r="AI914" i="10"/>
  <c r="AN816" i="10"/>
  <c r="AI816" i="10" s="1"/>
  <c r="E74" i="13"/>
  <c r="AN762" i="10"/>
  <c r="AI762" i="10" s="1"/>
  <c r="AN678" i="10"/>
  <c r="AI678" i="10" s="1"/>
  <c r="AN586" i="10"/>
  <c r="AN400" i="10"/>
  <c r="AN126" i="10"/>
  <c r="E575" i="13"/>
  <c r="E554" i="13"/>
  <c r="E383" i="13"/>
  <c r="E382" i="13" s="1"/>
  <c r="E153" i="13"/>
  <c r="E21" i="13"/>
  <c r="E40" i="13"/>
  <c r="E345" i="13"/>
  <c r="E161" i="13"/>
  <c r="E177" i="13"/>
  <c r="E69" i="13"/>
  <c r="E137" i="13"/>
  <c r="E108" i="13"/>
  <c r="E440" i="13"/>
  <c r="E254" i="13"/>
  <c r="AO216" i="10"/>
  <c r="AO228" i="10"/>
  <c r="AO372" i="10"/>
  <c r="AL518" i="10"/>
  <c r="AM518" i="10" s="1"/>
  <c r="AL552" i="10"/>
  <c r="AM552" i="10" s="1"/>
  <c r="AI552" i="10" s="1"/>
  <c r="AO576" i="10"/>
  <c r="D918" i="8"/>
  <c r="D918" i="10" s="1"/>
  <c r="AO74" i="10"/>
  <c r="AO204" i="10"/>
  <c r="AO242" i="10"/>
  <c r="AO254" i="10"/>
  <c r="AO274" i="10"/>
  <c r="AO400" i="10"/>
  <c r="AL540" i="10"/>
  <c r="AM540" i="10" s="1"/>
  <c r="AI540" i="10" s="1"/>
  <c r="AL560" i="10"/>
  <c r="AM560" i="10" s="1"/>
  <c r="AI560" i="10" s="1"/>
  <c r="AO586" i="10"/>
  <c r="AN928" i="10"/>
  <c r="AI928" i="10" s="1"/>
  <c r="AN805" i="10"/>
  <c r="AI65" i="10"/>
  <c r="AI64" i="10"/>
  <c r="AI62" i="10"/>
  <c r="AI61" i="10"/>
  <c r="AI60" i="10"/>
  <c r="AI58" i="10"/>
  <c r="AI57" i="10"/>
  <c r="AI56" i="10"/>
  <c r="AI55" i="10"/>
  <c r="AI54" i="10"/>
  <c r="AI53" i="10"/>
  <c r="AI52" i="10"/>
  <c r="AI51" i="10"/>
  <c r="AI907" i="10"/>
  <c r="AI862" i="10"/>
  <c r="AI866" i="10"/>
  <c r="AN931" i="10"/>
  <c r="AI481" i="10"/>
  <c r="AI480" i="10"/>
  <c r="AI479" i="10"/>
  <c r="AI478" i="10"/>
  <c r="AI476" i="10"/>
  <c r="AI475" i="10"/>
  <c r="AI474" i="10"/>
  <c r="AI428" i="10"/>
  <c r="AI425" i="10"/>
  <c r="AI424" i="10"/>
  <c r="AI423" i="10"/>
  <c r="AI422" i="10"/>
  <c r="AI421" i="10"/>
  <c r="AI420" i="10"/>
  <c r="AI419" i="10"/>
  <c r="AI418" i="10"/>
  <c r="AI417" i="10"/>
  <c r="AI416" i="10"/>
  <c r="AI415" i="10"/>
  <c r="AI919" i="10"/>
  <c r="AI820" i="10"/>
  <c r="AI506" i="10"/>
  <c r="AI489" i="10"/>
  <c r="AI488" i="10"/>
  <c r="AI486" i="10"/>
  <c r="AI485" i="10"/>
  <c r="AI201" i="10"/>
  <c r="AI200" i="10"/>
  <c r="AI199" i="10"/>
  <c r="AI198" i="10"/>
  <c r="AI196" i="10"/>
  <c r="AI195" i="10"/>
  <c r="AI194" i="10"/>
  <c r="AI193" i="10"/>
  <c r="AI190" i="10"/>
  <c r="AI189" i="10"/>
  <c r="AI188" i="10"/>
  <c r="AI187" i="10"/>
  <c r="AI186" i="10"/>
  <c r="AI185" i="10"/>
  <c r="AI184" i="10"/>
  <c r="AI182" i="10"/>
  <c r="AI181" i="10"/>
  <c r="AI180" i="10"/>
  <c r="AI179" i="10"/>
  <c r="AI178" i="10"/>
  <c r="AI177" i="10"/>
  <c r="AI176" i="10"/>
  <c r="AI174" i="10"/>
  <c r="AI173" i="10"/>
  <c r="AI172" i="10"/>
  <c r="AI171" i="10"/>
  <c r="AI170" i="10"/>
  <c r="AI169" i="10"/>
  <c r="AI168" i="10"/>
  <c r="AI166" i="10"/>
  <c r="AI165" i="10"/>
  <c r="AI164" i="10"/>
  <c r="AI163" i="10"/>
  <c r="AI162" i="10"/>
  <c r="AI161" i="10"/>
  <c r="AI160" i="10"/>
  <c r="AI159" i="10"/>
  <c r="AI144" i="10"/>
  <c r="AI143" i="10"/>
  <c r="AI141" i="10"/>
  <c r="AI140" i="10"/>
  <c r="AI139" i="10"/>
  <c r="AI113" i="10"/>
  <c r="AI112" i="10"/>
  <c r="AI111" i="10"/>
  <c r="AI109" i="10"/>
  <c r="AI108" i="10"/>
  <c r="AI106" i="10"/>
  <c r="AI105" i="10"/>
  <c r="AI104" i="10"/>
  <c r="AI103" i="10"/>
  <c r="AI101" i="10"/>
  <c r="AI100" i="10"/>
  <c r="AI99" i="10"/>
  <c r="AI98" i="10"/>
  <c r="AI97" i="10"/>
  <c r="AI32" i="10"/>
  <c r="AI29" i="10"/>
  <c r="AI28" i="10"/>
  <c r="AI23" i="10"/>
  <c r="AI10" i="10"/>
  <c r="AI929" i="10"/>
  <c r="AI930" i="10"/>
  <c r="AI931" i="10"/>
  <c r="AI932" i="10"/>
  <c r="AI979" i="10"/>
  <c r="AI973" i="10"/>
  <c r="AI967" i="10"/>
  <c r="AI959" i="10"/>
  <c r="AI953" i="10"/>
  <c r="AI949" i="10"/>
  <c r="AI945" i="10"/>
  <c r="AI937" i="10"/>
  <c r="AI825" i="10"/>
  <c r="AI823" i="10"/>
  <c r="AI819" i="10"/>
  <c r="AO788" i="10"/>
  <c r="AL743" i="10"/>
  <c r="AM743" i="10" s="1"/>
  <c r="AI503" i="10"/>
  <c r="AI49" i="10"/>
  <c r="AI47" i="10"/>
  <c r="AI34" i="10"/>
  <c r="AI30" i="10"/>
  <c r="AI25" i="10"/>
  <c r="AK933" i="10"/>
  <c r="AK788" i="10"/>
  <c r="AN788" i="10" s="1"/>
  <c r="AK706" i="10"/>
  <c r="AN706" i="10" s="1"/>
  <c r="AI977" i="10"/>
  <c r="AI975" i="10"/>
  <c r="AI969" i="10"/>
  <c r="AI965" i="10"/>
  <c r="AI961" i="10"/>
  <c r="AI957" i="10"/>
  <c r="AI955" i="10"/>
  <c r="AI951" i="10"/>
  <c r="AI947" i="10"/>
  <c r="AI943" i="10"/>
  <c r="AI939" i="10"/>
  <c r="AI935" i="10"/>
  <c r="AI978" i="10"/>
  <c r="AI976" i="10"/>
  <c r="AI974" i="10"/>
  <c r="AI972" i="10"/>
  <c r="AI970" i="10"/>
  <c r="AI968" i="10"/>
  <c r="AI966" i="10"/>
  <c r="AI964" i="10"/>
  <c r="AI960" i="10"/>
  <c r="AI958" i="10"/>
  <c r="AI956" i="10"/>
  <c r="AI954" i="10"/>
  <c r="AI952" i="10"/>
  <c r="AI950" i="10"/>
  <c r="AI948" i="10"/>
  <c r="AI946" i="10"/>
  <c r="AI944" i="10"/>
  <c r="AI942" i="10"/>
  <c r="AI940" i="10"/>
  <c r="AI938" i="10"/>
  <c r="AI936" i="10"/>
  <c r="AI934" i="10"/>
  <c r="AN933" i="10"/>
  <c r="AO933" i="10"/>
  <c r="AI905" i="10"/>
  <c r="AI824" i="10"/>
  <c r="AI822" i="10"/>
  <c r="AO706" i="10"/>
  <c r="AL706" i="10"/>
  <c r="AM706" i="10" s="1"/>
  <c r="AI530" i="10"/>
  <c r="AI505" i="10"/>
  <c r="AI50" i="10"/>
  <c r="AI31" i="10"/>
  <c r="AI26" i="10"/>
  <c r="AI24" i="10"/>
  <c r="E278" i="11"/>
  <c r="E565" i="11"/>
  <c r="E294" i="11"/>
  <c r="E463" i="11"/>
  <c r="E465" i="11"/>
  <c r="AO56" i="8"/>
  <c r="E260" i="11"/>
  <c r="E469" i="11"/>
  <c r="E473" i="11"/>
  <c r="AL78" i="8"/>
  <c r="AM78" i="8" s="1"/>
  <c r="E476" i="11"/>
  <c r="E570" i="11"/>
  <c r="E522" i="11"/>
  <c r="AL58" i="8"/>
  <c r="AM58" i="8" s="1"/>
  <c r="E454" i="11"/>
  <c r="E566" i="11"/>
  <c r="E441" i="11"/>
  <c r="AL22" i="8"/>
  <c r="AM22" i="8" s="1"/>
  <c r="E444" i="11"/>
  <c r="E446" i="11"/>
  <c r="E456" i="11"/>
  <c r="E255" i="11"/>
  <c r="AO36" i="8"/>
  <c r="E449" i="11"/>
  <c r="AL38" i="8"/>
  <c r="AM38" i="8" s="1"/>
  <c r="E370" i="11"/>
  <c r="E464" i="11"/>
  <c r="E466" i="11"/>
  <c r="E297" i="11"/>
  <c r="E470" i="11"/>
  <c r="E472" i="11"/>
  <c r="E475" i="11"/>
  <c r="E479" i="11"/>
  <c r="E478" i="11"/>
  <c r="E480" i="11"/>
  <c r="E488" i="11"/>
  <c r="E567" i="11"/>
  <c r="E491" i="11"/>
  <c r="E487" i="11"/>
  <c r="E495" i="11"/>
  <c r="E84" i="11"/>
  <c r="E132" i="11"/>
  <c r="E123" i="11"/>
  <c r="E151" i="11"/>
  <c r="E167" i="11"/>
  <c r="E568" i="11"/>
  <c r="E127" i="11"/>
  <c r="E129" i="11"/>
  <c r="E131" i="11"/>
  <c r="E134" i="11"/>
  <c r="E109" i="11"/>
  <c r="E111" i="11"/>
  <c r="E113" i="11"/>
  <c r="E116" i="11"/>
  <c r="E119" i="11"/>
  <c r="E121" i="11"/>
  <c r="E124" i="11"/>
  <c r="E138" i="11"/>
  <c r="E140" i="11"/>
  <c r="E144" i="11"/>
  <c r="E60" i="11"/>
  <c r="E62" i="11"/>
  <c r="AO198" i="8"/>
  <c r="E65" i="11"/>
  <c r="AL200" i="8"/>
  <c r="AM200" i="8" s="1"/>
  <c r="E67" i="11"/>
  <c r="E70" i="11"/>
  <c r="E72" i="11"/>
  <c r="AL208" i="8"/>
  <c r="AM208" i="8" s="1"/>
  <c r="E75" i="11"/>
  <c r="AO210" i="8"/>
  <c r="E77" i="11"/>
  <c r="E80" i="11"/>
  <c r="E82" i="11"/>
  <c r="E85" i="11"/>
  <c r="AL220" i="8"/>
  <c r="AM220" i="8" s="1"/>
  <c r="E102" i="11"/>
  <c r="AO222" i="8"/>
  <c r="E104" i="11"/>
  <c r="AL224" i="8"/>
  <c r="AM224" i="8" s="1"/>
  <c r="E106" i="11"/>
  <c r="AO226" i="8"/>
  <c r="E88" i="11"/>
  <c r="E90" i="11"/>
  <c r="E93" i="11"/>
  <c r="AL240" i="8"/>
  <c r="AM240" i="8" s="1"/>
  <c r="E147" i="11"/>
  <c r="AO242" i="8"/>
  <c r="E149" i="11"/>
  <c r="AL244" i="8"/>
  <c r="AM244" i="8" s="1"/>
  <c r="E152" i="11"/>
  <c r="E171" i="11"/>
  <c r="E173" i="11"/>
  <c r="E176" i="11"/>
  <c r="AO254" i="8"/>
  <c r="E163" i="11"/>
  <c r="AL256" i="8"/>
  <c r="AM256" i="8" s="1"/>
  <c r="E165" i="11"/>
  <c r="AO258" i="8"/>
  <c r="E168" i="11"/>
  <c r="E179" i="11"/>
  <c r="E181" i="11"/>
  <c r="E183" i="11"/>
  <c r="E185" i="11"/>
  <c r="E188" i="11"/>
  <c r="E190" i="11"/>
  <c r="E234" i="11"/>
  <c r="E236" i="11"/>
  <c r="E238" i="11"/>
  <c r="AO295" i="8"/>
  <c r="AO299" i="8"/>
  <c r="AL301" i="8"/>
  <c r="AM301" i="8" s="1"/>
  <c r="AO307" i="8"/>
  <c r="AL309" i="8"/>
  <c r="AM309" i="8" s="1"/>
  <c r="AO315" i="8"/>
  <c r="E455" i="11"/>
  <c r="E443" i="11"/>
  <c r="E445" i="11"/>
  <c r="E447" i="11"/>
  <c r="E450" i="11"/>
  <c r="AL50" i="8"/>
  <c r="AM50" i="8" s="1"/>
  <c r="E471" i="11"/>
  <c r="E477" i="11"/>
  <c r="AL86" i="8"/>
  <c r="AM86" i="8" s="1"/>
  <c r="E481" i="11"/>
  <c r="AL98" i="8"/>
  <c r="AM98" i="8" s="1"/>
  <c r="E484" i="11"/>
  <c r="E485" i="11"/>
  <c r="E517" i="11"/>
  <c r="E486" i="11"/>
  <c r="E92" i="11"/>
  <c r="E114" i="11"/>
  <c r="E143" i="11"/>
  <c r="E175" i="11"/>
  <c r="E239" i="11"/>
  <c r="AL134" i="8"/>
  <c r="AM134" i="8" s="1"/>
  <c r="E496" i="11"/>
  <c r="E569" i="11"/>
  <c r="AO144" i="8"/>
  <c r="E521" i="11"/>
  <c r="AO160" i="8"/>
  <c r="E128" i="11"/>
  <c r="AL162" i="8"/>
  <c r="AM162" i="8" s="1"/>
  <c r="E130" i="11"/>
  <c r="E133" i="11"/>
  <c r="E135" i="11"/>
  <c r="E110" i="11"/>
  <c r="E112" i="11"/>
  <c r="E115" i="11"/>
  <c r="AO176" i="8"/>
  <c r="E118" i="11"/>
  <c r="AL178" i="8"/>
  <c r="AM178" i="8" s="1"/>
  <c r="E120" i="11"/>
  <c r="E122" i="11"/>
  <c r="E125" i="11"/>
  <c r="E139" i="11"/>
  <c r="E141" i="11"/>
  <c r="E136" i="11"/>
  <c r="E61" i="11"/>
  <c r="E63" i="11"/>
  <c r="E66" i="11"/>
  <c r="E68" i="11"/>
  <c r="E71" i="11"/>
  <c r="E73" i="11"/>
  <c r="E76" i="11"/>
  <c r="E78" i="11"/>
  <c r="E81" i="11"/>
  <c r="E83" i="11"/>
  <c r="E103" i="11"/>
  <c r="E105" i="11"/>
  <c r="E107" i="11"/>
  <c r="E87" i="11"/>
  <c r="E89" i="11"/>
  <c r="E91" i="11"/>
  <c r="E94" i="11"/>
  <c r="AL317" i="8"/>
  <c r="AM317" i="8" s="1"/>
  <c r="E306" i="11"/>
  <c r="E308" i="11"/>
  <c r="AL325" i="8"/>
  <c r="AM325" i="8" s="1"/>
  <c r="AL329" i="8"/>
  <c r="AM329" i="8" s="1"/>
  <c r="AO331" i="8"/>
  <c r="AL337" i="8"/>
  <c r="AM337" i="8" s="1"/>
  <c r="E313" i="11"/>
  <c r="AL349" i="8"/>
  <c r="AM349" i="8" s="1"/>
  <c r="AL353" i="8"/>
  <c r="AM353" i="8" s="1"/>
  <c r="AO359" i="8"/>
  <c r="E322" i="11"/>
  <c r="AL369" i="8"/>
  <c r="AM369" i="8" s="1"/>
  <c r="AO371" i="8"/>
  <c r="E324" i="11"/>
  <c r="AL373" i="8"/>
  <c r="AM373" i="8" s="1"/>
  <c r="E326" i="11"/>
  <c r="AL381" i="8"/>
  <c r="AM381" i="8" s="1"/>
  <c r="E330" i="11"/>
  <c r="E332" i="11"/>
  <c r="AL389" i="8"/>
  <c r="AM389" i="8" s="1"/>
  <c r="E335" i="11"/>
  <c r="AO391" i="8"/>
  <c r="E337" i="11"/>
  <c r="E340" i="11"/>
  <c r="E342" i="11"/>
  <c r="AO399" i="8"/>
  <c r="AL401" i="8"/>
  <c r="AM401" i="8" s="1"/>
  <c r="AO407" i="8"/>
  <c r="E347" i="11"/>
  <c r="AL409" i="8"/>
  <c r="AM409" i="8" s="1"/>
  <c r="E361" i="11"/>
  <c r="E200" i="11"/>
  <c r="E202" i="11"/>
  <c r="E204" i="11"/>
  <c r="E206" i="11"/>
  <c r="E208" i="11"/>
  <c r="E211" i="11"/>
  <c r="E213" i="11"/>
  <c r="E215" i="11"/>
  <c r="E217" i="11"/>
  <c r="AO437" i="8"/>
  <c r="E220" i="11"/>
  <c r="AL439" i="8"/>
  <c r="AM439" i="8" s="1"/>
  <c r="E222" i="11"/>
  <c r="AO441" i="8"/>
  <c r="E224" i="11"/>
  <c r="AL443" i="8"/>
  <c r="AM443" i="8" s="1"/>
  <c r="E226" i="11"/>
  <c r="E252" i="11"/>
  <c r="E532" i="11"/>
  <c r="AO453" i="8"/>
  <c r="E514" i="11"/>
  <c r="AL455" i="8"/>
  <c r="AM455" i="8" s="1"/>
  <c r="E516" i="11"/>
  <c r="AL463" i="8"/>
  <c r="AM463" i="8" s="1"/>
  <c r="E396" i="11"/>
  <c r="E398" i="11"/>
  <c r="AL479" i="8"/>
  <c r="AM479" i="8" s="1"/>
  <c r="AO481" i="8"/>
  <c r="E401" i="11"/>
  <c r="E403" i="11"/>
  <c r="AL489" i="8"/>
  <c r="AM489" i="8" s="1"/>
  <c r="AO505" i="8"/>
  <c r="E416" i="11"/>
  <c r="E404" i="11"/>
  <c r="AL525" i="8"/>
  <c r="AM525" i="8" s="1"/>
  <c r="E407" i="11"/>
  <c r="AO527" i="8"/>
  <c r="E409" i="11"/>
  <c r="E430" i="11"/>
  <c r="E433" i="11"/>
  <c r="AO535" i="8"/>
  <c r="E425" i="11"/>
  <c r="AL537" i="8"/>
  <c r="AM537" i="8" s="1"/>
  <c r="E427" i="11"/>
  <c r="AO539" i="8"/>
  <c r="E424" i="11"/>
  <c r="E11" i="11"/>
  <c r="E13" i="11"/>
  <c r="AL549" i="8"/>
  <c r="AM549" i="8" s="1"/>
  <c r="E23" i="11"/>
  <c r="AO551" i="8"/>
  <c r="E25" i="11"/>
  <c r="E29" i="11"/>
  <c r="E31" i="11"/>
  <c r="AO559" i="8"/>
  <c r="E35" i="11"/>
  <c r="AL561" i="8"/>
  <c r="AM561" i="8" s="1"/>
  <c r="E37" i="11"/>
  <c r="E5" i="11"/>
  <c r="E6" i="11"/>
  <c r="AL569" i="8"/>
  <c r="AM569" i="8" s="1"/>
  <c r="AO571" i="8"/>
  <c r="E17" i="11"/>
  <c r="E19" i="11"/>
  <c r="E22" i="11"/>
  <c r="E34" i="11"/>
  <c r="AO587" i="8"/>
  <c r="E246" i="11"/>
  <c r="E41" i="11"/>
  <c r="E43" i="11"/>
  <c r="E54" i="11"/>
  <c r="AL597" i="8"/>
  <c r="AM597" i="8" s="1"/>
  <c r="AO599" i="8"/>
  <c r="E47" i="11"/>
  <c r="AL601" i="8"/>
  <c r="AM601" i="8" s="1"/>
  <c r="E49" i="11"/>
  <c r="AO603" i="8"/>
  <c r="E16" i="11"/>
  <c r="E418" i="11"/>
  <c r="E421" i="11"/>
  <c r="E419" i="11"/>
  <c r="AL613" i="8"/>
  <c r="AM613" i="8" s="1"/>
  <c r="E540" i="11"/>
  <c r="AO619" i="8"/>
  <c r="AL621" i="8"/>
  <c r="AM621" i="8" s="1"/>
  <c r="AL625" i="8"/>
  <c r="AM625" i="8" s="1"/>
  <c r="E97" i="11"/>
  <c r="AO627" i="8"/>
  <c r="E99" i="11"/>
  <c r="E154" i="11"/>
  <c r="E156" i="11"/>
  <c r="E158" i="11"/>
  <c r="E160" i="11"/>
  <c r="AO639" i="8"/>
  <c r="AL641" i="8"/>
  <c r="AM641" i="8" s="1"/>
  <c r="AO643" i="8"/>
  <c r="E358" i="11"/>
  <c r="AL649" i="8"/>
  <c r="AM649" i="8" s="1"/>
  <c r="E543" i="11"/>
  <c r="AO655" i="8"/>
  <c r="E546" i="11"/>
  <c r="AL665" i="8"/>
  <c r="AM665" i="8" s="1"/>
  <c r="AO675" i="8"/>
  <c r="E385" i="11"/>
  <c r="AL677" i="8"/>
  <c r="AM677" i="8" s="1"/>
  <c r="E389" i="11"/>
  <c r="E391" i="11"/>
  <c r="E392" i="11"/>
  <c r="E373" i="11"/>
  <c r="E375" i="11"/>
  <c r="AL693" i="8"/>
  <c r="AM693" i="8" s="1"/>
  <c r="E374" i="11"/>
  <c r="AO695" i="8"/>
  <c r="E376" i="11"/>
  <c r="AL697" i="8"/>
  <c r="AM697" i="8" s="1"/>
  <c r="E377" i="11"/>
  <c r="AO699" i="8"/>
  <c r="E379" i="11"/>
  <c r="AL705" i="8"/>
  <c r="AM705" i="8" s="1"/>
  <c r="E553" i="11"/>
  <c r="E436" i="11"/>
  <c r="AO737" i="8"/>
  <c r="E438" i="11"/>
  <c r="E572" i="11"/>
  <c r="E583" i="11"/>
  <c r="E228" i="11"/>
  <c r="E230" i="11"/>
  <c r="AL757" i="8"/>
  <c r="AM757" i="8" s="1"/>
  <c r="E555" i="11"/>
  <c r="E535" i="11"/>
  <c r="AL765" i="8"/>
  <c r="AM765" i="8" s="1"/>
  <c r="E558" i="11"/>
  <c r="AO771" i="8"/>
  <c r="E359" i="11"/>
  <c r="AL773" i="8"/>
  <c r="AM773" i="8" s="1"/>
  <c r="E520" i="11"/>
  <c r="AO775" i="8"/>
  <c r="E528" i="11"/>
  <c r="AL777" i="8"/>
  <c r="AM777" i="8" s="1"/>
  <c r="E560" i="11"/>
  <c r="AO779" i="8"/>
  <c r="E561" i="11"/>
  <c r="AO787" i="8"/>
  <c r="E276" i="11"/>
  <c r="E281" i="11"/>
  <c r="E283" i="11"/>
  <c r="AO803" i="8"/>
  <c r="AO810" i="8"/>
  <c r="E292" i="11"/>
  <c r="AO813" i="8"/>
  <c r="E288" i="11"/>
  <c r="AO815" i="8"/>
  <c r="E291" i="11"/>
  <c r="AO819" i="8"/>
  <c r="E256" i="11"/>
  <c r="AO822" i="8"/>
  <c r="AO824" i="8"/>
  <c r="E295" i="11"/>
  <c r="E270" i="11"/>
  <c r="AO842" i="8"/>
  <c r="E264" i="11"/>
  <c r="E266" i="11"/>
  <c r="AO846" i="8"/>
  <c r="E268" i="11"/>
  <c r="AO849" i="8"/>
  <c r="E242" i="11"/>
  <c r="AO852" i="8"/>
  <c r="AO855" i="8"/>
  <c r="E562" i="11"/>
  <c r="AO857" i="8"/>
  <c r="E585" i="11"/>
  <c r="AO863" i="8"/>
  <c r="E577" i="11"/>
  <c r="AO865" i="8"/>
  <c r="E579" i="11"/>
  <c r="AO867" i="8"/>
  <c r="E581" i="11"/>
  <c r="AO882" i="8"/>
  <c r="E518" i="11"/>
  <c r="AO884" i="8"/>
  <c r="E548" i="11"/>
  <c r="AO886" i="8"/>
  <c r="E525" i="11"/>
  <c r="AO890" i="8"/>
  <c r="E498" i="11"/>
  <c r="AO892" i="8"/>
  <c r="E500" i="11"/>
  <c r="AO894" i="8"/>
  <c r="E511" i="11"/>
  <c r="AO896" i="8"/>
  <c r="E502" i="11"/>
  <c r="AO898" i="8"/>
  <c r="E504" i="11"/>
  <c r="AO900" i="8"/>
  <c r="E506" i="11"/>
  <c r="AO902" i="8"/>
  <c r="E508" i="11"/>
  <c r="AO905" i="8"/>
  <c r="E248" i="11"/>
  <c r="AO907" i="8"/>
  <c r="E191" i="11"/>
  <c r="AO910" i="8"/>
  <c r="E351" i="11"/>
  <c r="AO912" i="8"/>
  <c r="E353" i="11"/>
  <c r="AO914" i="8"/>
  <c r="E355" i="11"/>
  <c r="AO916" i="8"/>
  <c r="E414" i="11"/>
  <c r="AO921" i="8"/>
  <c r="E593" i="11"/>
  <c r="AO929" i="8"/>
  <c r="E599" i="11"/>
  <c r="AO931" i="8"/>
  <c r="E601" i="11"/>
  <c r="AO935" i="8"/>
  <c r="E604" i="11"/>
  <c r="AO937" i="8"/>
  <c r="E606" i="11"/>
  <c r="AO939" i="8"/>
  <c r="E608" i="11"/>
  <c r="AO943" i="8"/>
  <c r="E611" i="11"/>
  <c r="AO945" i="8"/>
  <c r="E613" i="11"/>
  <c r="AO947" i="8"/>
  <c r="E615" i="11"/>
  <c r="AO949" i="8"/>
  <c r="E617" i="11"/>
  <c r="AO951" i="8"/>
  <c r="E619" i="11"/>
  <c r="AO953" i="8"/>
  <c r="E621" i="11"/>
  <c r="AO955" i="8"/>
  <c r="E623" i="11"/>
  <c r="AO957" i="8"/>
  <c r="E625" i="11"/>
  <c r="AO959" i="8"/>
  <c r="E627" i="11"/>
  <c r="AO961" i="8"/>
  <c r="E629" i="11"/>
  <c r="AO965" i="8"/>
  <c r="E632" i="11"/>
  <c r="AO967" i="8"/>
  <c r="E634" i="11"/>
  <c r="AO969" i="8"/>
  <c r="E636" i="11"/>
  <c r="AO973" i="8"/>
  <c r="E639" i="11"/>
  <c r="AO975" i="8"/>
  <c r="E641" i="11"/>
  <c r="AO977" i="8"/>
  <c r="E643" i="11"/>
  <c r="AO979" i="8"/>
  <c r="E645" i="11"/>
  <c r="AD472" i="8"/>
  <c r="AD472" i="10" s="1"/>
  <c r="AB472" i="8"/>
  <c r="AB472" i="10" s="1"/>
  <c r="Z472" i="8"/>
  <c r="Z472" i="10" s="1"/>
  <c r="X472" i="8"/>
  <c r="X472" i="10" s="1"/>
  <c r="V472" i="8"/>
  <c r="V472" i="10" s="1"/>
  <c r="T472" i="8"/>
  <c r="T472" i="10" s="1"/>
  <c r="R472" i="8"/>
  <c r="R472" i="10" s="1"/>
  <c r="P472" i="8"/>
  <c r="P472" i="10" s="1"/>
  <c r="N472" i="8"/>
  <c r="N472" i="10" s="1"/>
  <c r="L472" i="8"/>
  <c r="L472" i="10" s="1"/>
  <c r="AL493" i="8"/>
  <c r="AM493" i="8" s="1"/>
  <c r="AL497" i="8"/>
  <c r="AM497" i="8" s="1"/>
  <c r="AL501" i="8"/>
  <c r="AM501" i="8" s="1"/>
  <c r="AL515" i="8"/>
  <c r="AM515" i="8" s="1"/>
  <c r="AL513" i="8"/>
  <c r="AM513" i="8" s="1"/>
  <c r="AL511" i="8"/>
  <c r="AM511" i="8" s="1"/>
  <c r="AL509" i="8"/>
  <c r="AM509" i="8" s="1"/>
  <c r="AL507" i="8"/>
  <c r="AM507" i="8" s="1"/>
  <c r="AL713" i="8"/>
  <c r="AM713" i="8" s="1"/>
  <c r="AE739" i="8"/>
  <c r="AE739" i="10" s="1"/>
  <c r="AC739" i="8"/>
  <c r="AC739" i="10" s="1"/>
  <c r="AA739" i="8"/>
  <c r="AA739" i="10" s="1"/>
  <c r="Y739" i="8"/>
  <c r="Y739" i="10" s="1"/>
  <c r="W739" i="8"/>
  <c r="W739" i="10" s="1"/>
  <c r="U739" i="8"/>
  <c r="U739" i="10" s="1"/>
  <c r="S739" i="8"/>
  <c r="S739" i="10" s="1"/>
  <c r="Q739" i="8"/>
  <c r="Q739" i="10" s="1"/>
  <c r="O739" i="8"/>
  <c r="O739" i="10" s="1"/>
  <c r="M739" i="8"/>
  <c r="M739" i="10" s="1"/>
  <c r="K739" i="8"/>
  <c r="K739" i="10" s="1"/>
  <c r="H739" i="8"/>
  <c r="H739" i="10" s="1"/>
  <c r="D785" i="8"/>
  <c r="D785" i="10" s="1"/>
  <c r="E290" i="11"/>
  <c r="AO833" i="8"/>
  <c r="AO859" i="8"/>
  <c r="AO870" i="8"/>
  <c r="AO872" i="8"/>
  <c r="AO874" i="8"/>
  <c r="AO876" i="8"/>
  <c r="AO878" i="8"/>
  <c r="E146" i="11"/>
  <c r="E148" i="11"/>
  <c r="E150" i="11"/>
  <c r="E170" i="11"/>
  <c r="E172" i="11"/>
  <c r="E174" i="11"/>
  <c r="E162" i="11"/>
  <c r="E164" i="11"/>
  <c r="E166" i="11"/>
  <c r="E178" i="11"/>
  <c r="E180" i="11"/>
  <c r="E182" i="11"/>
  <c r="E184" i="11"/>
  <c r="E187" i="11"/>
  <c r="E189" i="11"/>
  <c r="E193" i="11"/>
  <c r="E194" i="11"/>
  <c r="E196" i="11"/>
  <c r="E235" i="11"/>
  <c r="E237" i="11"/>
  <c r="E240" i="11"/>
  <c r="E307" i="11"/>
  <c r="E348" i="11"/>
  <c r="E323" i="11"/>
  <c r="E325" i="11"/>
  <c r="E331" i="11"/>
  <c r="E334" i="11"/>
  <c r="E336" i="11"/>
  <c r="E338" i="11"/>
  <c r="E341" i="11"/>
  <c r="E363" i="11"/>
  <c r="E356" i="11"/>
  <c r="E346" i="11"/>
  <c r="E345" i="11" s="1"/>
  <c r="E344" i="11"/>
  <c r="E199" i="11"/>
  <c r="E201" i="11"/>
  <c r="E203" i="11"/>
  <c r="E205" i="11"/>
  <c r="E207" i="11"/>
  <c r="E209" i="11"/>
  <c r="E212" i="11"/>
  <c r="E214" i="11"/>
  <c r="E216" i="11"/>
  <c r="E218" i="11"/>
  <c r="E221" i="11"/>
  <c r="E223" i="11"/>
  <c r="E225" i="11"/>
  <c r="E251" i="11"/>
  <c r="E531" i="11"/>
  <c r="E513" i="11"/>
  <c r="E515" i="11"/>
  <c r="AL459" i="8"/>
  <c r="AM459" i="8" s="1"/>
  <c r="AO461" i="8"/>
  <c r="AL475" i="8"/>
  <c r="AM475" i="8" s="1"/>
  <c r="E397" i="11"/>
  <c r="E399" i="11"/>
  <c r="AL485" i="8"/>
  <c r="AM485" i="8" s="1"/>
  <c r="E400" i="11"/>
  <c r="E402" i="11"/>
  <c r="AL503" i="8"/>
  <c r="AM503" i="8" s="1"/>
  <c r="E415" i="11"/>
  <c r="AO519" i="8"/>
  <c r="AL521" i="8"/>
  <c r="AM521" i="8" s="1"/>
  <c r="E406" i="11"/>
  <c r="E408" i="11"/>
  <c r="AL529" i="8"/>
  <c r="AM529" i="8" s="1"/>
  <c r="E429" i="11"/>
  <c r="AO531" i="8"/>
  <c r="E431" i="11"/>
  <c r="AL533" i="8"/>
  <c r="AM533" i="8" s="1"/>
  <c r="E432" i="11"/>
  <c r="E426" i="11"/>
  <c r="E423" i="11"/>
  <c r="E428" i="11"/>
  <c r="AL545" i="8"/>
  <c r="AM545" i="8" s="1"/>
  <c r="E12" i="11"/>
  <c r="AO547" i="8"/>
  <c r="E14" i="11"/>
  <c r="E24" i="11"/>
  <c r="E26" i="11"/>
  <c r="AO555" i="8"/>
  <c r="E30" i="11"/>
  <c r="AL557" i="8"/>
  <c r="AM557" i="8" s="1"/>
  <c r="E32" i="11"/>
  <c r="E36" i="11"/>
  <c r="E38" i="11"/>
  <c r="AL565" i="8"/>
  <c r="AM565" i="8" s="1"/>
  <c r="E7" i="11"/>
  <c r="AO575" i="8"/>
  <c r="E18" i="11"/>
  <c r="AL577" i="8"/>
  <c r="AM577" i="8" s="1"/>
  <c r="E20" i="11"/>
  <c r="AO579" i="8"/>
  <c r="E39" i="11"/>
  <c r="AO583" i="8"/>
  <c r="E28" i="11"/>
  <c r="E245" i="11"/>
  <c r="E52" i="11"/>
  <c r="E51" i="11" s="1"/>
  <c r="AO591" i="8"/>
  <c r="E42" i="11"/>
  <c r="AL593" i="8"/>
  <c r="AM593" i="8" s="1"/>
  <c r="E53" i="11"/>
  <c r="AO595" i="8"/>
  <c r="E55" i="11"/>
  <c r="E46" i="11"/>
  <c r="E48" i="11"/>
  <c r="E45" i="11"/>
  <c r="E10" i="11"/>
  <c r="AO607" i="8"/>
  <c r="E420" i="11"/>
  <c r="AL609" i="8"/>
  <c r="AM609" i="8" s="1"/>
  <c r="E422" i="11"/>
  <c r="E539" i="11"/>
  <c r="E541" i="11"/>
  <c r="AL617" i="8"/>
  <c r="AM617" i="8" s="1"/>
  <c r="E96" i="11"/>
  <c r="E98" i="11"/>
  <c r="E100" i="11"/>
  <c r="AO631" i="8"/>
  <c r="E155" i="11"/>
  <c r="AL633" i="8"/>
  <c r="AM633" i="8" s="1"/>
  <c r="E157" i="11"/>
  <c r="AO635" i="8"/>
  <c r="E159" i="11"/>
  <c r="E544" i="11"/>
  <c r="AL653" i="8"/>
  <c r="AM653" i="8" s="1"/>
  <c r="AO659" i="8"/>
  <c r="AL661" i="8"/>
  <c r="AM661" i="8" s="1"/>
  <c r="E545" i="11"/>
  <c r="AO663" i="8"/>
  <c r="AL669" i="8"/>
  <c r="AM669" i="8" s="1"/>
  <c r="AO671" i="8"/>
  <c r="E384" i="11"/>
  <c r="E386" i="11"/>
  <c r="E387" i="11"/>
  <c r="AL681" i="8"/>
  <c r="AM681" i="8" s="1"/>
  <c r="E390" i="11"/>
  <c r="AO683" i="8"/>
  <c r="AO687" i="8"/>
  <c r="E366" i="11"/>
  <c r="AL689" i="8"/>
  <c r="AM689" i="8" s="1"/>
  <c r="E368" i="11"/>
  <c r="E367" i="11"/>
  <c r="E369" i="11"/>
  <c r="E371" i="11"/>
  <c r="E380" i="11"/>
  <c r="AO703" i="8"/>
  <c r="AL715" i="8"/>
  <c r="AM715" i="8" s="1"/>
  <c r="E584" i="11"/>
  <c r="AO717" i="8"/>
  <c r="AL719" i="8"/>
  <c r="AM719" i="8" s="1"/>
  <c r="AO721" i="8"/>
  <c r="AL723" i="8"/>
  <c r="AM723" i="8" s="1"/>
  <c r="AO725" i="8"/>
  <c r="AL727" i="8"/>
  <c r="AM727" i="8" s="1"/>
  <c r="AO729" i="8"/>
  <c r="AO733" i="8"/>
  <c r="E435" i="11"/>
  <c r="AL735" i="8"/>
  <c r="AM735" i="8" s="1"/>
  <c r="E437" i="11"/>
  <c r="AO741" i="8"/>
  <c r="E573" i="11"/>
  <c r="AO751" i="8"/>
  <c r="AL753" i="8"/>
  <c r="AM753" i="8" s="1"/>
  <c r="E229" i="11"/>
  <c r="AO755" i="8"/>
  <c r="E231" i="11"/>
  <c r="AL761" i="8"/>
  <c r="AM761" i="8" s="1"/>
  <c r="E534" i="11"/>
  <c r="AO767" i="8"/>
  <c r="E557" i="11"/>
  <c r="AL769" i="8"/>
  <c r="AM769" i="8" s="1"/>
  <c r="E360" i="11"/>
  <c r="E527" i="11"/>
  <c r="E559" i="11"/>
  <c r="E563" i="11"/>
  <c r="AL781" i="8"/>
  <c r="AM781" i="8" s="1"/>
  <c r="E275" i="11"/>
  <c r="AL797" i="8"/>
  <c r="AM797" i="8" s="1"/>
  <c r="E280" i="11"/>
  <c r="AO799" i="8"/>
  <c r="E282" i="11"/>
  <c r="AO801" i="8"/>
  <c r="E284" i="11"/>
  <c r="AO804" i="8"/>
  <c r="AO812" i="8"/>
  <c r="E287" i="11"/>
  <c r="AO814" i="8"/>
  <c r="E289" i="11"/>
  <c r="AO816" i="8"/>
  <c r="E298" i="11"/>
  <c r="AO820" i="8"/>
  <c r="E257" i="11"/>
  <c r="AO823" i="8"/>
  <c r="AO825" i="8"/>
  <c r="E296" i="11"/>
  <c r="AO840" i="8"/>
  <c r="E269" i="11"/>
  <c r="AO843" i="8"/>
  <c r="E265" i="11"/>
  <c r="AO845" i="8"/>
  <c r="E267" i="11"/>
  <c r="AO850" i="8"/>
  <c r="E243" i="11"/>
  <c r="AO853" i="8"/>
  <c r="AO856" i="8"/>
  <c r="E552" i="11"/>
  <c r="AO862" i="8"/>
  <c r="E576" i="11"/>
  <c r="AO864" i="8"/>
  <c r="E578" i="11"/>
  <c r="AO866" i="8"/>
  <c r="E580" i="11"/>
  <c r="AO868" i="8"/>
  <c r="E588" i="11"/>
  <c r="AO883" i="8"/>
  <c r="E519" i="11"/>
  <c r="AO885" i="8"/>
  <c r="E524" i="11"/>
  <c r="AO887" i="8"/>
  <c r="E526" i="11"/>
  <c r="AO889" i="8"/>
  <c r="AO891" i="8"/>
  <c r="E499" i="11"/>
  <c r="AO893" i="8"/>
  <c r="E501" i="11"/>
  <c r="AO895" i="8"/>
  <c r="E536" i="11"/>
  <c r="AO897" i="8"/>
  <c r="E503" i="11"/>
  <c r="AO899" i="8"/>
  <c r="E505" i="11"/>
  <c r="AO901" i="8"/>
  <c r="E507" i="11"/>
  <c r="AO903" i="8"/>
  <c r="AO906" i="8"/>
  <c r="E249" i="11"/>
  <c r="AO909" i="8"/>
  <c r="E350" i="11"/>
  <c r="AO911" i="8"/>
  <c r="E352" i="11"/>
  <c r="AO913" i="8"/>
  <c r="E354" i="11"/>
  <c r="AO915" i="8"/>
  <c r="E509" i="11"/>
  <c r="AO917" i="8"/>
  <c r="E510" i="11"/>
  <c r="AO920" i="8"/>
  <c r="E592" i="11"/>
  <c r="AO922" i="8"/>
  <c r="AL924" i="8"/>
  <c r="AM924" i="8" s="1"/>
  <c r="AO926" i="8"/>
  <c r="AO928" i="8"/>
  <c r="AO930" i="8"/>
  <c r="E600" i="11"/>
  <c r="AO932" i="8"/>
  <c r="E602" i="11"/>
  <c r="AO934" i="8"/>
  <c r="E603" i="11"/>
  <c r="AO936" i="8"/>
  <c r="E605" i="11"/>
  <c r="AO938" i="8"/>
  <c r="E607" i="11"/>
  <c r="AO940" i="8"/>
  <c r="E609" i="11"/>
  <c r="AO942" i="8"/>
  <c r="E610" i="11"/>
  <c r="AO944" i="8"/>
  <c r="E612" i="11"/>
  <c r="AO946" i="8"/>
  <c r="E614" i="11"/>
  <c r="AO948" i="8"/>
  <c r="E616" i="11"/>
  <c r="AO950" i="8"/>
  <c r="E618" i="11"/>
  <c r="AO952" i="8"/>
  <c r="E620" i="11"/>
  <c r="AO954" i="8"/>
  <c r="E622" i="11"/>
  <c r="AO956" i="8"/>
  <c r="E624" i="11"/>
  <c r="AO958" i="8"/>
  <c r="E626" i="11"/>
  <c r="AO960" i="8"/>
  <c r="E628" i="11"/>
  <c r="AO962" i="8"/>
  <c r="AO964" i="8"/>
  <c r="E631" i="11"/>
  <c r="AO966" i="8"/>
  <c r="E633" i="11"/>
  <c r="AO968" i="8"/>
  <c r="E635" i="11"/>
  <c r="AO970" i="8"/>
  <c r="E637" i="11"/>
  <c r="AO972" i="8"/>
  <c r="E638" i="11"/>
  <c r="AO974" i="8"/>
  <c r="E640" i="11"/>
  <c r="AO976" i="8"/>
  <c r="E642" i="11"/>
  <c r="AO978" i="8"/>
  <c r="E644" i="11"/>
  <c r="AE472" i="8"/>
  <c r="AE472" i="10" s="1"/>
  <c r="AC472" i="8"/>
  <c r="AC472" i="10" s="1"/>
  <c r="AA472" i="8"/>
  <c r="AA472" i="10" s="1"/>
  <c r="Y472" i="8"/>
  <c r="Y472" i="10" s="1"/>
  <c r="W472" i="8"/>
  <c r="W472" i="10" s="1"/>
  <c r="U472" i="8"/>
  <c r="U472" i="10" s="1"/>
  <c r="S472" i="8"/>
  <c r="S472" i="10" s="1"/>
  <c r="Q472" i="8"/>
  <c r="Q472" i="10" s="1"/>
  <c r="O472" i="8"/>
  <c r="O472" i="10" s="1"/>
  <c r="M472" i="8"/>
  <c r="M472" i="10" s="1"/>
  <c r="D473" i="8"/>
  <c r="D473" i="10" s="1"/>
  <c r="AL483" i="8"/>
  <c r="AM483" i="8" s="1"/>
  <c r="AL707" i="8"/>
  <c r="AM707" i="8" s="1"/>
  <c r="AL709" i="8"/>
  <c r="AM709" i="8" s="1"/>
  <c r="E574" i="11"/>
  <c r="AD739" i="8"/>
  <c r="AD739" i="10" s="1"/>
  <c r="AB739" i="8"/>
  <c r="AB739" i="10" s="1"/>
  <c r="Z739" i="8"/>
  <c r="Z739" i="10" s="1"/>
  <c r="X739" i="8"/>
  <c r="X739" i="10" s="1"/>
  <c r="V739" i="8"/>
  <c r="V739" i="10" s="1"/>
  <c r="T739" i="8"/>
  <c r="T739" i="10" s="1"/>
  <c r="R739" i="8"/>
  <c r="R739" i="10" s="1"/>
  <c r="P739" i="8"/>
  <c r="P739" i="10" s="1"/>
  <c r="N739" i="8"/>
  <c r="N739" i="10" s="1"/>
  <c r="L739" i="8"/>
  <c r="L739" i="10" s="1"/>
  <c r="J739" i="8"/>
  <c r="J739" i="10" s="1"/>
  <c r="G739" i="8"/>
  <c r="G739" i="10" s="1"/>
  <c r="E739" i="8"/>
  <c r="E739" i="10" s="1"/>
  <c r="D739" i="8"/>
  <c r="D739" i="10" s="1"/>
  <c r="E277" i="11"/>
  <c r="AO827" i="8"/>
  <c r="E261" i="11"/>
  <c r="AO829" i="8"/>
  <c r="AO832" i="8"/>
  <c r="AO835" i="8"/>
  <c r="AO837" i="8"/>
  <c r="AO860" i="8"/>
  <c r="AO871" i="8"/>
  <c r="AO873" i="8"/>
  <c r="AO875" i="8"/>
  <c r="AO877" i="8"/>
  <c r="AO879" i="8"/>
  <c r="E459" i="11"/>
  <c r="E69" i="11"/>
  <c r="E27" i="11"/>
  <c r="E64" i="11"/>
  <c r="E33" i="11"/>
  <c r="AJ711" i="8"/>
  <c r="AJ830" i="8"/>
  <c r="AL978" i="8"/>
  <c r="AM978" i="8" s="1"/>
  <c r="AL974" i="8"/>
  <c r="AM974" i="8" s="1"/>
  <c r="AL970" i="8"/>
  <c r="AM970" i="8" s="1"/>
  <c r="AL966" i="8"/>
  <c r="AM966" i="8" s="1"/>
  <c r="AL962" i="8"/>
  <c r="AM962" i="8" s="1"/>
  <c r="AL958" i="8"/>
  <c r="AM958" i="8" s="1"/>
  <c r="AL954" i="8"/>
  <c r="AM954" i="8" s="1"/>
  <c r="AL950" i="8"/>
  <c r="AM950" i="8" s="1"/>
  <c r="AL946" i="8"/>
  <c r="AM946" i="8" s="1"/>
  <c r="AL942" i="8"/>
  <c r="AM942" i="8" s="1"/>
  <c r="AL938" i="8"/>
  <c r="AM938" i="8" s="1"/>
  <c r="AL934" i="8"/>
  <c r="AM934" i="8" s="1"/>
  <c r="AL930" i="8"/>
  <c r="AM930" i="8" s="1"/>
  <c r="AL926" i="8"/>
  <c r="AM926" i="8" s="1"/>
  <c r="AL787" i="8"/>
  <c r="AM787" i="8" s="1"/>
  <c r="AO777" i="8"/>
  <c r="AO773" i="8"/>
  <c r="AO765" i="8"/>
  <c r="AL737" i="8"/>
  <c r="AM737" i="8" s="1"/>
  <c r="AO709" i="8"/>
  <c r="AO707" i="8"/>
  <c r="AL699" i="8"/>
  <c r="AM699" i="8" s="1"/>
  <c r="AL695" i="8"/>
  <c r="AM695" i="8" s="1"/>
  <c r="AO677" i="8"/>
  <c r="AO665" i="8"/>
  <c r="AO649" i="8"/>
  <c r="AO641" i="8"/>
  <c r="AL627" i="8"/>
  <c r="AM627" i="8" s="1"/>
  <c r="AO621" i="8"/>
  <c r="AO613" i="8"/>
  <c r="AO601" i="8"/>
  <c r="AO597" i="8"/>
  <c r="AL571" i="8"/>
  <c r="AM571" i="8" s="1"/>
  <c r="AO561" i="8"/>
  <c r="AL551" i="8"/>
  <c r="AM551" i="8" s="1"/>
  <c r="AL539" i="8"/>
  <c r="AM539" i="8" s="1"/>
  <c r="AL535" i="8"/>
  <c r="AM535" i="8" s="1"/>
  <c r="AO525" i="8"/>
  <c r="AL505" i="8"/>
  <c r="AM505" i="8" s="1"/>
  <c r="AO489" i="8"/>
  <c r="AO479" i="8"/>
  <c r="AO455" i="8"/>
  <c r="AO443" i="8"/>
  <c r="AO439" i="8"/>
  <c r="AO389" i="8"/>
  <c r="AO373" i="8"/>
  <c r="AO349" i="8"/>
  <c r="AO325" i="8"/>
  <c r="AL315" i="8"/>
  <c r="AM315" i="8" s="1"/>
  <c r="AL307" i="8"/>
  <c r="AM307" i="8" s="1"/>
  <c r="AL299" i="8"/>
  <c r="AM299" i="8" s="1"/>
  <c r="AL254" i="8"/>
  <c r="AM254" i="8" s="1"/>
  <c r="AO224" i="8"/>
  <c r="AO208" i="8"/>
  <c r="AL198" i="8"/>
  <c r="AM198" i="8" s="1"/>
  <c r="AL160" i="8"/>
  <c r="AM160" i="8" s="1"/>
  <c r="AO78" i="8"/>
  <c r="AO50" i="8"/>
  <c r="AO22" i="8"/>
  <c r="AL976" i="8"/>
  <c r="AM976" i="8" s="1"/>
  <c r="AL972" i="8"/>
  <c r="AM972" i="8" s="1"/>
  <c r="AL968" i="8"/>
  <c r="AM968" i="8" s="1"/>
  <c r="AL964" i="8"/>
  <c r="AM964" i="8" s="1"/>
  <c r="AL960" i="8"/>
  <c r="AM960" i="8" s="1"/>
  <c r="AL956" i="8"/>
  <c r="AM956" i="8" s="1"/>
  <c r="AL952" i="8"/>
  <c r="AM952" i="8" s="1"/>
  <c r="AL948" i="8"/>
  <c r="AM948" i="8" s="1"/>
  <c r="AL944" i="8"/>
  <c r="AM944" i="8" s="1"/>
  <c r="AL940" i="8"/>
  <c r="AM940" i="8" s="1"/>
  <c r="AL936" i="8"/>
  <c r="AM936" i="8" s="1"/>
  <c r="AL932" i="8"/>
  <c r="AM932" i="8" s="1"/>
  <c r="AL928" i="8"/>
  <c r="AM928" i="8" s="1"/>
  <c r="AL779" i="8"/>
  <c r="AM779" i="8" s="1"/>
  <c r="AL775" i="8"/>
  <c r="AM775" i="8" s="1"/>
  <c r="AL771" i="8"/>
  <c r="AM771" i="8" s="1"/>
  <c r="AO757" i="8"/>
  <c r="AO705" i="8"/>
  <c r="AO697" i="8"/>
  <c r="AO693" i="8"/>
  <c r="AL675" i="8"/>
  <c r="AM675" i="8" s="1"/>
  <c r="AL655" i="8"/>
  <c r="AM655" i="8" s="1"/>
  <c r="AL643" i="8"/>
  <c r="AM643" i="8" s="1"/>
  <c r="AL639" i="8"/>
  <c r="AM639" i="8" s="1"/>
  <c r="AO625" i="8"/>
  <c r="AL619" i="8"/>
  <c r="AM619" i="8" s="1"/>
  <c r="AL603" i="8"/>
  <c r="AM603" i="8" s="1"/>
  <c r="AL599" i="8"/>
  <c r="AM599" i="8" s="1"/>
  <c r="AL587" i="8"/>
  <c r="AM587" i="8" s="1"/>
  <c r="AO569" i="8"/>
  <c r="AL559" i="8"/>
  <c r="AM559" i="8" s="1"/>
  <c r="AO549" i="8"/>
  <c r="AO537" i="8"/>
  <c r="AL527" i="8"/>
  <c r="AM527" i="8" s="1"/>
  <c r="AL481" i="8"/>
  <c r="AM481" i="8" s="1"/>
  <c r="AO463" i="8"/>
  <c r="AL453" i="8"/>
  <c r="AM453" i="8" s="1"/>
  <c r="AL441" i="8"/>
  <c r="AM441" i="8" s="1"/>
  <c r="AL437" i="8"/>
  <c r="AM437" i="8" s="1"/>
  <c r="AO381" i="8"/>
  <c r="AL371" i="8"/>
  <c r="AM371" i="8" s="1"/>
  <c r="AL331" i="8"/>
  <c r="AM331" i="8" s="1"/>
  <c r="AO317" i="8"/>
  <c r="AO309" i="8"/>
  <c r="AO301" i="8"/>
  <c r="AO256" i="8"/>
  <c r="AO240" i="8"/>
  <c r="AL222" i="8"/>
  <c r="AM222" i="8" s="1"/>
  <c r="AO200" i="8"/>
  <c r="AL176" i="8"/>
  <c r="AM176" i="8" s="1"/>
  <c r="AO134" i="8"/>
  <c r="AL56" i="8"/>
  <c r="AM56" i="8" s="1"/>
  <c r="AO38" i="8"/>
  <c r="AL10" i="8"/>
  <c r="AM10" i="8" s="1"/>
  <c r="AO10" i="8"/>
  <c r="AL14" i="8"/>
  <c r="AM14" i="8" s="1"/>
  <c r="AO14" i="8"/>
  <c r="AL82" i="8"/>
  <c r="AM82" i="8" s="1"/>
  <c r="AO82" i="8"/>
  <c r="AL580" i="8"/>
  <c r="AM580" i="8" s="1"/>
  <c r="AO580" i="8"/>
  <c r="AO12" i="8"/>
  <c r="AL12" i="8"/>
  <c r="AM12" i="8" s="1"/>
  <c r="AL17" i="8"/>
  <c r="AM17" i="8" s="1"/>
  <c r="AO17" i="8"/>
  <c r="AL21" i="8"/>
  <c r="AM21" i="8" s="1"/>
  <c r="AO21" i="8"/>
  <c r="AL23" i="8"/>
  <c r="AM23" i="8" s="1"/>
  <c r="AO23" i="8"/>
  <c r="AL25" i="8"/>
  <c r="AM25" i="8" s="1"/>
  <c r="AO25" i="8"/>
  <c r="AO28" i="8"/>
  <c r="AL28" i="8"/>
  <c r="AM28" i="8" s="1"/>
  <c r="AL30" i="8"/>
  <c r="AM30" i="8" s="1"/>
  <c r="AO30" i="8"/>
  <c r="AO32" i="8"/>
  <c r="AL32" i="8"/>
  <c r="AM32" i="8" s="1"/>
  <c r="AL35" i="8"/>
  <c r="AM35" i="8" s="1"/>
  <c r="AO35" i="8"/>
  <c r="AL37" i="8"/>
  <c r="AM37" i="8" s="1"/>
  <c r="AO37" i="8"/>
  <c r="AO40" i="8"/>
  <c r="AL40" i="8"/>
  <c r="AM40" i="8" s="1"/>
  <c r="AL42" i="8"/>
  <c r="AM42" i="8" s="1"/>
  <c r="AO42" i="8"/>
  <c r="AL49" i="8"/>
  <c r="AM49" i="8" s="1"/>
  <c r="AO49" i="8"/>
  <c r="AL51" i="8"/>
  <c r="AM51" i="8" s="1"/>
  <c r="AO51" i="8"/>
  <c r="AL53" i="8"/>
  <c r="AM53" i="8" s="1"/>
  <c r="AO53" i="8"/>
  <c r="AL55" i="8"/>
  <c r="AM55" i="8" s="1"/>
  <c r="AO55" i="8"/>
  <c r="AL57" i="8"/>
  <c r="AM57" i="8" s="1"/>
  <c r="AO57" i="8"/>
  <c r="AL61" i="8"/>
  <c r="AM61" i="8" s="1"/>
  <c r="AO61" i="8"/>
  <c r="AO64" i="8"/>
  <c r="AL64" i="8"/>
  <c r="AM64" i="8" s="1"/>
  <c r="AL70" i="8"/>
  <c r="AM70" i="8" s="1"/>
  <c r="AO70" i="8"/>
  <c r="AO72" i="8"/>
  <c r="AL72" i="8"/>
  <c r="AM72" i="8" s="1"/>
  <c r="AL74" i="8"/>
  <c r="AM74" i="8" s="1"/>
  <c r="AO74" i="8"/>
  <c r="AL77" i="8"/>
  <c r="AM77" i="8" s="1"/>
  <c r="AO77" i="8"/>
  <c r="AL79" i="8"/>
  <c r="AM79" i="8" s="1"/>
  <c r="AO79" i="8"/>
  <c r="AL81" i="8"/>
  <c r="AM81" i="8" s="1"/>
  <c r="AO81" i="8"/>
  <c r="AO84" i="8"/>
  <c r="AL84" i="8"/>
  <c r="AM84" i="8" s="1"/>
  <c r="AL87" i="8"/>
  <c r="AM87" i="8" s="1"/>
  <c r="AO87" i="8"/>
  <c r="AL90" i="8"/>
  <c r="AM90" i="8" s="1"/>
  <c r="AO90" i="8"/>
  <c r="AL97" i="8"/>
  <c r="AM97" i="8" s="1"/>
  <c r="AO97" i="8"/>
  <c r="AL99" i="8"/>
  <c r="AM99" i="8" s="1"/>
  <c r="AO99" i="8"/>
  <c r="AL101" i="8"/>
  <c r="AM101" i="8" s="1"/>
  <c r="AO101" i="8"/>
  <c r="AO104" i="8"/>
  <c r="AL104" i="8"/>
  <c r="AM104" i="8" s="1"/>
  <c r="AL106" i="8"/>
  <c r="AM106" i="8" s="1"/>
  <c r="AO106" i="8"/>
  <c r="AL109" i="8"/>
  <c r="AM109" i="8" s="1"/>
  <c r="AO109" i="8"/>
  <c r="AO112" i="8"/>
  <c r="AL112" i="8"/>
  <c r="AM112" i="8" s="1"/>
  <c r="AL117" i="8"/>
  <c r="AM117" i="8" s="1"/>
  <c r="AO117" i="8"/>
  <c r="AO120" i="8"/>
  <c r="AL120" i="8"/>
  <c r="AM120" i="8" s="1"/>
  <c r="AL122" i="8"/>
  <c r="AM122" i="8" s="1"/>
  <c r="AO122" i="8"/>
  <c r="AO124" i="8"/>
  <c r="AL124" i="8"/>
  <c r="AM124" i="8" s="1"/>
  <c r="AL126" i="8"/>
  <c r="AM126" i="8" s="1"/>
  <c r="AO126" i="8"/>
  <c r="AO128" i="8"/>
  <c r="AL128" i="8"/>
  <c r="AM128" i="8" s="1"/>
  <c r="AL130" i="8"/>
  <c r="AM130" i="8" s="1"/>
  <c r="AO130" i="8"/>
  <c r="AO132" i="8"/>
  <c r="AL132" i="8"/>
  <c r="AM132" i="8" s="1"/>
  <c r="AL135" i="8"/>
  <c r="AM135" i="8" s="1"/>
  <c r="AO135" i="8"/>
  <c r="AO140" i="8"/>
  <c r="AL140" i="8"/>
  <c r="AM140" i="8" s="1"/>
  <c r="AL143" i="8"/>
  <c r="AM143" i="8" s="1"/>
  <c r="AO143" i="8"/>
  <c r="AO148" i="8"/>
  <c r="AL148" i="8"/>
  <c r="AM148" i="8" s="1"/>
  <c r="AL151" i="8"/>
  <c r="AM151" i="8" s="1"/>
  <c r="AO151" i="8"/>
  <c r="AL159" i="8"/>
  <c r="AM159" i="8" s="1"/>
  <c r="AO159" i="8"/>
  <c r="AL161" i="8"/>
  <c r="AM161" i="8" s="1"/>
  <c r="AO161" i="8"/>
  <c r="AL163" i="8"/>
  <c r="AM163" i="8" s="1"/>
  <c r="AO163" i="8"/>
  <c r="AL165" i="8"/>
  <c r="AM165" i="8" s="1"/>
  <c r="AO165" i="8"/>
  <c r="AO168" i="8"/>
  <c r="AL168" i="8"/>
  <c r="AM168" i="8" s="1"/>
  <c r="AL170" i="8"/>
  <c r="AM170" i="8" s="1"/>
  <c r="AO170" i="8"/>
  <c r="AO172" i="8"/>
  <c r="AL172" i="8"/>
  <c r="AM172" i="8" s="1"/>
  <c r="AL174" i="8"/>
  <c r="AM174" i="8" s="1"/>
  <c r="AO174" i="8"/>
  <c r="AL177" i="8"/>
  <c r="AM177" i="8" s="1"/>
  <c r="AO177" i="8"/>
  <c r="AL179" i="8"/>
  <c r="AM179" i="8" s="1"/>
  <c r="AO179" i="8"/>
  <c r="AL181" i="8"/>
  <c r="AM181" i="8" s="1"/>
  <c r="AO181" i="8"/>
  <c r="AL184" i="8"/>
  <c r="AM184" i="8" s="1"/>
  <c r="AO184" i="8"/>
  <c r="AO186" i="8"/>
  <c r="AL186" i="8"/>
  <c r="AM186" i="8" s="1"/>
  <c r="AL188" i="8"/>
  <c r="AM188" i="8" s="1"/>
  <c r="AO188" i="8"/>
  <c r="AO190" i="8"/>
  <c r="AL190" i="8"/>
  <c r="AM190" i="8" s="1"/>
  <c r="AO194" i="8"/>
  <c r="AL194" i="8"/>
  <c r="AM194" i="8" s="1"/>
  <c r="AL196" i="8"/>
  <c r="AM196" i="8" s="1"/>
  <c r="AO196" i="8"/>
  <c r="AL199" i="8"/>
  <c r="AM199" i="8" s="1"/>
  <c r="AO199" i="8"/>
  <c r="AL201" i="8"/>
  <c r="AM201" i="8" s="1"/>
  <c r="AO201" i="8"/>
  <c r="AL204" i="8"/>
  <c r="AM204" i="8" s="1"/>
  <c r="AO204" i="8"/>
  <c r="AO206" i="8"/>
  <c r="AL206" i="8"/>
  <c r="AM206" i="8" s="1"/>
  <c r="AL209" i="8"/>
  <c r="AM209" i="8" s="1"/>
  <c r="AO209" i="8"/>
  <c r="AL211" i="8"/>
  <c r="AM211" i="8" s="1"/>
  <c r="AO211" i="8"/>
  <c r="AO214" i="8"/>
  <c r="AL214" i="8"/>
  <c r="AM214" i="8" s="1"/>
  <c r="AL216" i="8"/>
  <c r="AM216" i="8" s="1"/>
  <c r="AO216" i="8"/>
  <c r="AO218" i="8"/>
  <c r="AL218" i="8"/>
  <c r="AM218" i="8" s="1"/>
  <c r="AL221" i="8"/>
  <c r="AM221" i="8" s="1"/>
  <c r="AO221" i="8"/>
  <c r="AL223" i="8"/>
  <c r="AM223" i="8" s="1"/>
  <c r="AO223" i="8"/>
  <c r="AL225" i="8"/>
  <c r="AM225" i="8" s="1"/>
  <c r="AO225" i="8"/>
  <c r="AL228" i="8"/>
  <c r="AM228" i="8" s="1"/>
  <c r="AO228" i="8"/>
  <c r="AO230" i="8"/>
  <c r="AL230" i="8"/>
  <c r="AM230" i="8" s="1"/>
  <c r="AL232" i="8"/>
  <c r="AM232" i="8" s="1"/>
  <c r="AO232" i="8"/>
  <c r="AO234" i="8"/>
  <c r="AL234" i="8"/>
  <c r="AM234" i="8" s="1"/>
  <c r="AL236" i="8"/>
  <c r="AM236" i="8" s="1"/>
  <c r="AO236" i="8"/>
  <c r="AL239" i="8"/>
  <c r="AM239" i="8" s="1"/>
  <c r="AO239" i="8"/>
  <c r="AL241" i="8"/>
  <c r="AM241" i="8" s="1"/>
  <c r="AO241" i="8"/>
  <c r="AL243" i="8"/>
  <c r="AM243" i="8" s="1"/>
  <c r="AO243" i="8"/>
  <c r="AO246" i="8"/>
  <c r="AL246" i="8"/>
  <c r="AM246" i="8" s="1"/>
  <c r="AL248" i="8"/>
  <c r="AM248" i="8" s="1"/>
  <c r="AO248" i="8"/>
  <c r="AO250" i="8"/>
  <c r="AL250" i="8"/>
  <c r="AM250" i="8" s="1"/>
  <c r="AL253" i="8"/>
  <c r="AM253" i="8" s="1"/>
  <c r="AO253" i="8"/>
  <c r="AL255" i="8"/>
  <c r="AM255" i="8" s="1"/>
  <c r="AO255" i="8"/>
  <c r="AL257" i="8"/>
  <c r="AM257" i="8" s="1"/>
  <c r="AO257" i="8"/>
  <c r="AL260" i="8"/>
  <c r="AM260" i="8" s="1"/>
  <c r="AO260" i="8"/>
  <c r="AO262" i="8"/>
  <c r="AL262" i="8"/>
  <c r="AM262" i="8" s="1"/>
  <c r="AO264" i="8"/>
  <c r="AL264" i="8"/>
  <c r="AM264" i="8" s="1"/>
  <c r="AO266" i="8"/>
  <c r="AL266" i="8"/>
  <c r="AM266" i="8" s="1"/>
  <c r="AO269" i="8"/>
  <c r="AL269" i="8"/>
  <c r="AM269" i="8" s="1"/>
  <c r="AO271" i="8"/>
  <c r="AL271" i="8"/>
  <c r="AM271" i="8" s="1"/>
  <c r="AO273" i="8"/>
  <c r="AL273" i="8"/>
  <c r="AM273" i="8" s="1"/>
  <c r="AO275" i="8"/>
  <c r="AL275" i="8"/>
  <c r="AM275" i="8" s="1"/>
  <c r="AO277" i="8"/>
  <c r="AL277" i="8"/>
  <c r="AM277" i="8" s="1"/>
  <c r="AO280" i="8"/>
  <c r="AL280" i="8"/>
  <c r="AM280" i="8" s="1"/>
  <c r="AO283" i="8"/>
  <c r="AL283" i="8"/>
  <c r="AM283" i="8" s="1"/>
  <c r="AO285" i="8"/>
  <c r="AL285" i="8"/>
  <c r="AM285" i="8" s="1"/>
  <c r="AO287" i="8"/>
  <c r="AL287" i="8"/>
  <c r="AM287" i="8" s="1"/>
  <c r="AL294" i="8"/>
  <c r="AM294" i="8" s="1"/>
  <c r="AO294" i="8"/>
  <c r="AL298" i="8"/>
  <c r="AM298" i="8" s="1"/>
  <c r="AO298" i="8"/>
  <c r="AL300" i="8"/>
  <c r="AM300" i="8" s="1"/>
  <c r="AO300" i="8"/>
  <c r="AO303" i="8"/>
  <c r="AL303" i="8"/>
  <c r="AM303" i="8" s="1"/>
  <c r="AL305" i="8"/>
  <c r="AM305" i="8" s="1"/>
  <c r="AO305" i="8"/>
  <c r="AL308" i="8"/>
  <c r="AM308" i="8" s="1"/>
  <c r="AO308" i="8"/>
  <c r="AO311" i="8"/>
  <c r="AL311" i="8"/>
  <c r="AM311" i="8" s="1"/>
  <c r="AL314" i="8"/>
  <c r="AM314" i="8" s="1"/>
  <c r="AO314" i="8"/>
  <c r="AL316" i="8"/>
  <c r="AM316" i="8" s="1"/>
  <c r="AO316" i="8"/>
  <c r="AO319" i="8"/>
  <c r="AL319" i="8"/>
  <c r="AM319" i="8" s="1"/>
  <c r="AL321" i="8"/>
  <c r="AM321" i="8" s="1"/>
  <c r="AO321" i="8"/>
  <c r="AL324" i="8"/>
  <c r="AM324" i="8" s="1"/>
  <c r="AO324" i="8"/>
  <c r="AL326" i="8"/>
  <c r="AM326" i="8" s="1"/>
  <c r="AO326" i="8"/>
  <c r="AL330" i="8"/>
  <c r="AM330" i="8" s="1"/>
  <c r="AO330" i="8"/>
  <c r="AL333" i="8"/>
  <c r="AM333" i="8" s="1"/>
  <c r="AO333" i="8"/>
  <c r="AO335" i="8"/>
  <c r="AL335" i="8"/>
  <c r="AM335" i="8" s="1"/>
  <c r="AL338" i="8"/>
  <c r="AM338" i="8" s="1"/>
  <c r="AO338" i="8"/>
  <c r="AL341" i="8"/>
  <c r="AM341" i="8" s="1"/>
  <c r="AO341" i="8"/>
  <c r="AL345" i="8"/>
  <c r="AM345" i="8" s="1"/>
  <c r="AO345" i="8"/>
  <c r="AO347" i="8"/>
  <c r="AL347" i="8"/>
  <c r="AM347" i="8" s="1"/>
  <c r="AL350" i="8"/>
  <c r="AM350" i="8" s="1"/>
  <c r="AO350" i="8"/>
  <c r="AL354" i="8"/>
  <c r="AM354" i="8" s="1"/>
  <c r="AO354" i="8"/>
  <c r="AL357" i="8"/>
  <c r="AM357" i="8" s="1"/>
  <c r="AO357" i="8"/>
  <c r="AL360" i="8"/>
  <c r="AM360" i="8" s="1"/>
  <c r="AO360" i="8"/>
  <c r="AO363" i="8"/>
  <c r="AL363" i="8"/>
  <c r="AM363" i="8" s="1"/>
  <c r="AL365" i="8"/>
  <c r="AM365" i="8" s="1"/>
  <c r="AO365" i="8"/>
  <c r="AL368" i="8"/>
  <c r="AM368" i="8" s="1"/>
  <c r="AO368" i="8"/>
  <c r="AL370" i="8"/>
  <c r="AM370" i="8" s="1"/>
  <c r="AO370" i="8"/>
  <c r="AL372" i="8"/>
  <c r="AM372" i="8" s="1"/>
  <c r="AO372" i="8"/>
  <c r="AO375" i="8"/>
  <c r="AL375" i="8"/>
  <c r="AM375" i="8" s="1"/>
  <c r="AL377" i="8"/>
  <c r="AM377" i="8" s="1"/>
  <c r="AO377" i="8"/>
  <c r="AO379" i="8"/>
  <c r="AL379" i="8"/>
  <c r="AM379" i="8" s="1"/>
  <c r="AL382" i="8"/>
  <c r="AM382" i="8" s="1"/>
  <c r="AO382" i="8"/>
  <c r="AL385" i="8"/>
  <c r="AM385" i="8" s="1"/>
  <c r="AO385" i="8"/>
  <c r="AL388" i="8"/>
  <c r="AM388" i="8" s="1"/>
  <c r="AO388" i="8"/>
  <c r="AL390" i="8"/>
  <c r="AM390" i="8" s="1"/>
  <c r="AO390" i="8"/>
  <c r="AL392" i="8"/>
  <c r="AM392" i="8" s="1"/>
  <c r="AO392" i="8"/>
  <c r="AO395" i="8"/>
  <c r="AL395" i="8"/>
  <c r="AM395" i="8" s="1"/>
  <c r="AL398" i="8"/>
  <c r="AM398" i="8" s="1"/>
  <c r="AO398" i="8"/>
  <c r="AL400" i="8"/>
  <c r="AM400" i="8" s="1"/>
  <c r="AO400" i="8"/>
  <c r="AO403" i="8"/>
  <c r="AL403" i="8"/>
  <c r="AM403" i="8" s="1"/>
  <c r="AL406" i="8"/>
  <c r="AM406" i="8" s="1"/>
  <c r="AO406" i="8"/>
  <c r="AL408" i="8"/>
  <c r="AM408" i="8" s="1"/>
  <c r="AO408" i="8"/>
  <c r="AO415" i="8"/>
  <c r="AL415" i="8"/>
  <c r="AM415" i="8" s="1"/>
  <c r="AL417" i="8"/>
  <c r="AM417" i="8" s="1"/>
  <c r="AO417" i="8"/>
  <c r="AO419" i="8"/>
  <c r="AL419" i="8"/>
  <c r="AM419" i="8" s="1"/>
  <c r="AL421" i="8"/>
  <c r="AM421" i="8" s="1"/>
  <c r="AO421" i="8"/>
  <c r="AO423" i="8"/>
  <c r="AL423" i="8"/>
  <c r="AM423" i="8" s="1"/>
  <c r="AL425" i="8"/>
  <c r="AM425" i="8" s="1"/>
  <c r="AO425" i="8"/>
  <c r="AL429" i="8"/>
  <c r="AM429" i="8" s="1"/>
  <c r="AO429" i="8"/>
  <c r="AL431" i="8"/>
  <c r="AM431" i="8" s="1"/>
  <c r="AO431" i="8"/>
  <c r="AO433" i="8"/>
  <c r="AL433" i="8"/>
  <c r="AM433" i="8" s="1"/>
  <c r="AL435" i="8"/>
  <c r="AM435" i="8" s="1"/>
  <c r="AO435" i="8"/>
  <c r="AL438" i="8"/>
  <c r="AM438" i="8" s="1"/>
  <c r="AO438" i="8"/>
  <c r="AL440" i="8"/>
  <c r="AM440" i="8" s="1"/>
  <c r="AO440" i="8"/>
  <c r="AL442" i="8"/>
  <c r="AM442" i="8" s="1"/>
  <c r="AO442" i="8"/>
  <c r="AO445" i="8"/>
  <c r="AL445" i="8"/>
  <c r="AM445" i="8" s="1"/>
  <c r="AL447" i="8"/>
  <c r="AM447" i="8" s="1"/>
  <c r="AO447" i="8"/>
  <c r="AO449" i="8"/>
  <c r="AL449" i="8"/>
  <c r="AM449" i="8" s="1"/>
  <c r="AL452" i="8"/>
  <c r="AM452" i="8" s="1"/>
  <c r="AO452" i="8"/>
  <c r="AL454" i="8"/>
  <c r="AM454" i="8" s="1"/>
  <c r="AO454" i="8"/>
  <c r="AL464" i="8"/>
  <c r="AM464" i="8" s="1"/>
  <c r="AO464" i="8"/>
  <c r="AL478" i="8"/>
  <c r="AM478" i="8" s="1"/>
  <c r="AO478" i="8"/>
  <c r="AL480" i="8"/>
  <c r="AM480" i="8" s="1"/>
  <c r="AO480" i="8"/>
  <c r="AL488" i="8"/>
  <c r="AM488" i="8" s="1"/>
  <c r="AO488" i="8"/>
  <c r="AL506" i="8"/>
  <c r="AM506" i="8" s="1"/>
  <c r="AO506" i="8"/>
  <c r="AL524" i="8"/>
  <c r="AM524" i="8" s="1"/>
  <c r="AO524" i="8"/>
  <c r="AL526" i="8"/>
  <c r="AM526" i="8" s="1"/>
  <c r="AO526" i="8"/>
  <c r="AL536" i="8"/>
  <c r="AM536" i="8" s="1"/>
  <c r="AO536" i="8"/>
  <c r="AL538" i="8"/>
  <c r="AM538" i="8" s="1"/>
  <c r="AO538" i="8"/>
  <c r="AL540" i="8"/>
  <c r="AM540" i="8" s="1"/>
  <c r="AO540" i="8"/>
  <c r="AL550" i="8"/>
  <c r="AM550" i="8" s="1"/>
  <c r="AO550" i="8"/>
  <c r="AL552" i="8"/>
  <c r="AM552" i="8" s="1"/>
  <c r="AO552" i="8"/>
  <c r="AL560" i="8"/>
  <c r="AM560" i="8" s="1"/>
  <c r="AO560" i="8"/>
  <c r="AL562" i="8"/>
  <c r="AM562" i="8" s="1"/>
  <c r="AO562" i="8"/>
  <c r="AL568" i="8"/>
  <c r="AM568" i="8" s="1"/>
  <c r="AO568" i="8"/>
  <c r="AL570" i="8"/>
  <c r="AM570" i="8" s="1"/>
  <c r="AO570" i="8"/>
  <c r="AL572" i="8"/>
  <c r="AM572" i="8" s="1"/>
  <c r="AO572" i="8"/>
  <c r="AL586" i="8"/>
  <c r="AM586" i="8" s="1"/>
  <c r="AO586" i="8"/>
  <c r="AL588" i="8"/>
  <c r="AM588" i="8" s="1"/>
  <c r="AO588" i="8"/>
  <c r="AL598" i="8"/>
  <c r="AM598" i="8" s="1"/>
  <c r="AO598" i="8"/>
  <c r="AL600" i="8"/>
  <c r="AM600" i="8" s="1"/>
  <c r="AO600" i="8"/>
  <c r="AL602" i="8"/>
  <c r="AM602" i="8" s="1"/>
  <c r="AO602" i="8"/>
  <c r="AL604" i="8"/>
  <c r="AM604" i="8" s="1"/>
  <c r="AO604" i="8"/>
  <c r="AL612" i="8"/>
  <c r="AM612" i="8" s="1"/>
  <c r="AO612" i="8"/>
  <c r="AL614" i="8"/>
  <c r="AM614" i="8" s="1"/>
  <c r="AO614" i="8"/>
  <c r="AL620" i="8"/>
  <c r="AM620" i="8" s="1"/>
  <c r="AO620" i="8"/>
  <c r="AL624" i="8"/>
  <c r="AM624" i="8" s="1"/>
  <c r="AO624" i="8"/>
  <c r="AL626" i="8"/>
  <c r="AM626" i="8" s="1"/>
  <c r="AO626" i="8"/>
  <c r="AL628" i="8"/>
  <c r="AM628" i="8" s="1"/>
  <c r="AO628" i="8"/>
  <c r="AL638" i="8"/>
  <c r="AM638" i="8" s="1"/>
  <c r="AO638" i="8"/>
  <c r="AL640" i="8"/>
  <c r="AM640" i="8" s="1"/>
  <c r="AO640" i="8"/>
  <c r="AL642" i="8"/>
  <c r="AM642" i="8" s="1"/>
  <c r="AO642" i="8"/>
  <c r="AL646" i="8"/>
  <c r="AM646" i="8" s="1"/>
  <c r="AO646" i="8"/>
  <c r="AL650" i="8"/>
  <c r="AM650" i="8" s="1"/>
  <c r="AO650" i="8"/>
  <c r="AL656" i="8"/>
  <c r="AM656" i="8" s="1"/>
  <c r="AO656" i="8"/>
  <c r="AL666" i="8"/>
  <c r="AM666" i="8" s="1"/>
  <c r="AO666" i="8"/>
  <c r="AL674" i="8"/>
  <c r="AM674" i="8" s="1"/>
  <c r="AO674" i="8"/>
  <c r="AL676" i="8"/>
  <c r="AM676" i="8" s="1"/>
  <c r="AO676" i="8"/>
  <c r="AL678" i="8"/>
  <c r="AM678" i="8" s="1"/>
  <c r="AO678" i="8"/>
  <c r="AL692" i="8"/>
  <c r="AM692" i="8" s="1"/>
  <c r="AO692" i="8"/>
  <c r="AL694" i="8"/>
  <c r="AM694" i="8" s="1"/>
  <c r="AO694" i="8"/>
  <c r="AL696" i="8"/>
  <c r="AM696" i="8" s="1"/>
  <c r="AO696" i="8"/>
  <c r="AL698" i="8"/>
  <c r="AM698" i="8" s="1"/>
  <c r="AO698" i="8"/>
  <c r="AL700" i="8"/>
  <c r="AM700" i="8" s="1"/>
  <c r="AO700" i="8"/>
  <c r="AL738" i="8"/>
  <c r="AM738" i="8" s="1"/>
  <c r="AO738" i="8"/>
  <c r="AL758" i="8"/>
  <c r="AM758" i="8" s="1"/>
  <c r="AO758" i="8"/>
  <c r="AL764" i="8"/>
  <c r="AM764" i="8" s="1"/>
  <c r="AO764" i="8"/>
  <c r="AL772" i="8"/>
  <c r="AM772" i="8" s="1"/>
  <c r="AO772" i="8"/>
  <c r="AL774" i="8"/>
  <c r="AM774" i="8" s="1"/>
  <c r="AO774" i="8"/>
  <c r="AL776" i="8"/>
  <c r="AM776" i="8" s="1"/>
  <c r="AO776" i="8"/>
  <c r="AL778" i="8"/>
  <c r="AM778" i="8" s="1"/>
  <c r="AO778" i="8"/>
  <c r="AL786" i="8"/>
  <c r="AM786" i="8" s="1"/>
  <c r="AO786" i="8"/>
  <c r="AO848" i="8"/>
  <c r="AL482" i="8"/>
  <c r="AM482" i="8" s="1"/>
  <c r="AO482" i="8"/>
  <c r="AL708" i="8"/>
  <c r="AM708" i="8" s="1"/>
  <c r="AO708" i="8"/>
  <c r="AL710" i="8"/>
  <c r="AM710" i="8" s="1"/>
  <c r="AO710" i="8"/>
  <c r="AL792" i="8"/>
  <c r="AM792" i="8" s="1"/>
  <c r="AO792" i="8"/>
  <c r="AO805" i="8"/>
  <c r="AL13" i="8"/>
  <c r="AM13" i="8" s="1"/>
  <c r="AO13" i="8"/>
  <c r="AL290" i="8"/>
  <c r="AM290" i="8" s="1"/>
  <c r="AO290" i="8"/>
  <c r="AL11" i="8"/>
  <c r="AM11" i="8" s="1"/>
  <c r="AO11" i="8"/>
  <c r="AO16" i="8"/>
  <c r="AL16" i="8"/>
  <c r="AM16" i="8" s="1"/>
  <c r="AL19" i="8"/>
  <c r="AM19" i="8" s="1"/>
  <c r="AO19" i="8"/>
  <c r="AO24" i="8"/>
  <c r="AL24" i="8"/>
  <c r="AM24" i="8" s="1"/>
  <c r="AL26" i="8"/>
  <c r="AM26" i="8" s="1"/>
  <c r="AO26" i="8"/>
  <c r="AL29" i="8"/>
  <c r="AM29" i="8" s="1"/>
  <c r="AO29" i="8"/>
  <c r="AL31" i="8"/>
  <c r="AM31" i="8" s="1"/>
  <c r="AO31" i="8"/>
  <c r="AL34" i="8"/>
  <c r="AM34" i="8" s="1"/>
  <c r="AO34" i="8"/>
  <c r="AL41" i="8"/>
  <c r="AM41" i="8" s="1"/>
  <c r="AO41" i="8"/>
  <c r="AL47" i="8"/>
  <c r="AM47" i="8" s="1"/>
  <c r="AO47" i="8"/>
  <c r="AO52" i="8"/>
  <c r="AL52" i="8"/>
  <c r="AM52" i="8" s="1"/>
  <c r="AL54" i="8"/>
  <c r="AM54" i="8" s="1"/>
  <c r="AO54" i="8"/>
  <c r="AO60" i="8"/>
  <c r="AL60" i="8"/>
  <c r="AM60" i="8" s="1"/>
  <c r="AL62" i="8"/>
  <c r="AM62" i="8" s="1"/>
  <c r="AO62" i="8"/>
  <c r="AL65" i="8"/>
  <c r="AM65" i="8" s="1"/>
  <c r="AO65" i="8"/>
  <c r="AL71" i="8"/>
  <c r="AM71" i="8" s="1"/>
  <c r="AO71" i="8"/>
  <c r="AL73" i="8"/>
  <c r="AM73" i="8" s="1"/>
  <c r="AO73" i="8"/>
  <c r="AL75" i="8"/>
  <c r="AM75" i="8" s="1"/>
  <c r="AO75" i="8"/>
  <c r="AO80" i="8"/>
  <c r="AL80" i="8"/>
  <c r="AM80" i="8" s="1"/>
  <c r="AL83" i="8"/>
  <c r="AM83" i="8" s="1"/>
  <c r="AO83" i="8"/>
  <c r="AO88" i="8"/>
  <c r="AL88" i="8"/>
  <c r="AM88" i="8" s="1"/>
  <c r="AL91" i="8"/>
  <c r="AM91" i="8" s="1"/>
  <c r="AO91" i="8"/>
  <c r="AO100" i="8"/>
  <c r="AL100" i="8"/>
  <c r="AM100" i="8" s="1"/>
  <c r="AL103" i="8"/>
  <c r="AM103" i="8" s="1"/>
  <c r="AO103" i="8"/>
  <c r="AL105" i="8"/>
  <c r="AM105" i="8" s="1"/>
  <c r="AO105" i="8"/>
  <c r="AO108" i="8"/>
  <c r="AL108" i="8"/>
  <c r="AM108" i="8" s="1"/>
  <c r="AL111" i="8"/>
  <c r="AM111" i="8" s="1"/>
  <c r="AO111" i="8"/>
  <c r="AL113" i="8"/>
  <c r="AM113" i="8" s="1"/>
  <c r="AO113" i="8"/>
  <c r="AL119" i="8"/>
  <c r="AM119" i="8" s="1"/>
  <c r="AO119" i="8"/>
  <c r="AL121" i="8"/>
  <c r="AM121" i="8" s="1"/>
  <c r="AO121" i="8"/>
  <c r="AL123" i="8"/>
  <c r="AM123" i="8" s="1"/>
  <c r="AO123" i="8"/>
  <c r="AL125" i="8"/>
  <c r="AM125" i="8" s="1"/>
  <c r="AO125" i="8"/>
  <c r="AL127" i="8"/>
  <c r="AM127" i="8" s="1"/>
  <c r="AO127" i="8"/>
  <c r="AL129" i="8"/>
  <c r="AM129" i="8" s="1"/>
  <c r="AO129" i="8"/>
  <c r="AL131" i="8"/>
  <c r="AM131" i="8" s="1"/>
  <c r="AO131" i="8"/>
  <c r="AL139" i="8"/>
  <c r="AM139" i="8" s="1"/>
  <c r="AO139" i="8"/>
  <c r="AL141" i="8"/>
  <c r="AM141" i="8" s="1"/>
  <c r="AO141" i="8"/>
  <c r="AL149" i="8"/>
  <c r="AM149" i="8" s="1"/>
  <c r="AO149" i="8"/>
  <c r="AO152" i="8"/>
  <c r="AL152" i="8"/>
  <c r="AM152" i="8" s="1"/>
  <c r="AO164" i="8"/>
  <c r="AL164" i="8"/>
  <c r="AM164" i="8" s="1"/>
  <c r="AL166" i="8"/>
  <c r="AM166" i="8" s="1"/>
  <c r="AO166" i="8"/>
  <c r="AL169" i="8"/>
  <c r="AM169" i="8" s="1"/>
  <c r="AO169" i="8"/>
  <c r="AL171" i="8"/>
  <c r="AM171" i="8" s="1"/>
  <c r="AO171" i="8"/>
  <c r="AL173" i="8"/>
  <c r="AM173" i="8" s="1"/>
  <c r="AO173" i="8"/>
  <c r="AO180" i="8"/>
  <c r="AL180" i="8"/>
  <c r="AM180" i="8" s="1"/>
  <c r="AL182" i="8"/>
  <c r="AM182" i="8" s="1"/>
  <c r="AO182" i="8"/>
  <c r="AL185" i="8"/>
  <c r="AM185" i="8" s="1"/>
  <c r="AO185" i="8"/>
  <c r="AL187" i="8"/>
  <c r="AM187" i="8" s="1"/>
  <c r="AO187" i="8"/>
  <c r="AL189" i="8"/>
  <c r="AM189" i="8" s="1"/>
  <c r="AO189" i="8"/>
  <c r="AL193" i="8"/>
  <c r="AM193" i="8" s="1"/>
  <c r="AO193" i="8"/>
  <c r="AL195" i="8"/>
  <c r="AM195" i="8" s="1"/>
  <c r="AO195" i="8"/>
  <c r="AL203" i="8"/>
  <c r="AM203" i="8" s="1"/>
  <c r="AO203" i="8"/>
  <c r="AL205" i="8"/>
  <c r="AM205" i="8" s="1"/>
  <c r="AO205" i="8"/>
  <c r="AL213" i="8"/>
  <c r="AM213" i="8" s="1"/>
  <c r="AO213" i="8"/>
  <c r="AL215" i="8"/>
  <c r="AM215" i="8" s="1"/>
  <c r="AO215" i="8"/>
  <c r="AL217" i="8"/>
  <c r="AM217" i="8" s="1"/>
  <c r="AO217" i="8"/>
  <c r="AL229" i="8"/>
  <c r="AM229" i="8" s="1"/>
  <c r="AO229" i="8"/>
  <c r="AL231" i="8"/>
  <c r="AM231" i="8" s="1"/>
  <c r="AO231" i="8"/>
  <c r="AL233" i="8"/>
  <c r="AM233" i="8" s="1"/>
  <c r="AO233" i="8"/>
  <c r="AL235" i="8"/>
  <c r="AM235" i="8" s="1"/>
  <c r="AO235" i="8"/>
  <c r="AL237" i="8"/>
  <c r="AM237" i="8" s="1"/>
  <c r="AO237" i="8"/>
  <c r="AL247" i="8"/>
  <c r="AM247" i="8" s="1"/>
  <c r="AO247" i="8"/>
  <c r="AL249" i="8"/>
  <c r="AM249" i="8" s="1"/>
  <c r="AO249" i="8"/>
  <c r="AL251" i="8"/>
  <c r="AM251" i="8" s="1"/>
  <c r="AO251" i="8"/>
  <c r="AL261" i="8"/>
  <c r="AM261" i="8" s="1"/>
  <c r="AO261" i="8"/>
  <c r="AL263" i="8"/>
  <c r="AM263" i="8" s="1"/>
  <c r="AO263" i="8"/>
  <c r="AO265" i="8"/>
  <c r="AL265" i="8"/>
  <c r="AM265" i="8" s="1"/>
  <c r="AO267" i="8"/>
  <c r="AL267" i="8"/>
  <c r="AM267" i="8" s="1"/>
  <c r="AO270" i="8"/>
  <c r="AL270" i="8"/>
  <c r="AM270" i="8" s="1"/>
  <c r="AO272" i="8"/>
  <c r="AL272" i="8"/>
  <c r="AM272" i="8" s="1"/>
  <c r="AO274" i="8"/>
  <c r="AL274" i="8"/>
  <c r="AM274" i="8" s="1"/>
  <c r="AO276" i="8"/>
  <c r="AL276" i="8"/>
  <c r="AM276" i="8" s="1"/>
  <c r="AO279" i="8"/>
  <c r="AL279" i="8"/>
  <c r="AM279" i="8" s="1"/>
  <c r="AO282" i="8"/>
  <c r="AL282" i="8"/>
  <c r="AM282" i="8" s="1"/>
  <c r="AO284" i="8"/>
  <c r="AL284" i="8"/>
  <c r="AM284" i="8" s="1"/>
  <c r="AO286" i="8"/>
  <c r="AL286" i="8"/>
  <c r="AM286" i="8" s="1"/>
  <c r="AL292" i="8"/>
  <c r="AM292" i="8" s="1"/>
  <c r="AO292" i="8"/>
  <c r="AL304" i="8"/>
  <c r="AM304" i="8" s="1"/>
  <c r="AO304" i="8"/>
  <c r="AL312" i="8"/>
  <c r="AM312" i="8" s="1"/>
  <c r="AO312" i="8"/>
  <c r="AL320" i="8"/>
  <c r="AM320" i="8" s="1"/>
  <c r="AO320" i="8"/>
  <c r="AL322" i="8"/>
  <c r="AM322" i="8" s="1"/>
  <c r="AO322" i="8"/>
  <c r="AL334" i="8"/>
  <c r="AM334" i="8" s="1"/>
  <c r="AO334" i="8"/>
  <c r="AL340" i="8"/>
  <c r="AM340" i="8" s="1"/>
  <c r="AO340" i="8"/>
  <c r="AL344" i="8"/>
  <c r="AM344" i="8" s="1"/>
  <c r="AO344" i="8"/>
  <c r="AL346" i="8"/>
  <c r="AM346" i="8" s="1"/>
  <c r="AO346" i="8"/>
  <c r="AL356" i="8"/>
  <c r="AM356" i="8" s="1"/>
  <c r="AO356" i="8"/>
  <c r="AL362" i="8"/>
  <c r="AM362" i="8" s="1"/>
  <c r="AO362" i="8"/>
  <c r="AL364" i="8"/>
  <c r="AM364" i="8" s="1"/>
  <c r="AO364" i="8"/>
  <c r="AL366" i="8"/>
  <c r="AM366" i="8" s="1"/>
  <c r="AO366" i="8"/>
  <c r="AL376" i="8"/>
  <c r="AM376" i="8" s="1"/>
  <c r="AO376" i="8"/>
  <c r="AL378" i="8"/>
  <c r="AM378" i="8" s="1"/>
  <c r="AO378" i="8"/>
  <c r="AL384" i="8"/>
  <c r="AM384" i="8" s="1"/>
  <c r="AO384" i="8"/>
  <c r="AL386" i="8"/>
  <c r="AM386" i="8" s="1"/>
  <c r="AO386" i="8"/>
  <c r="AL394" i="8"/>
  <c r="AM394" i="8" s="1"/>
  <c r="AO394" i="8"/>
  <c r="AL396" i="8"/>
  <c r="AM396" i="8" s="1"/>
  <c r="AO396" i="8"/>
  <c r="AL404" i="8"/>
  <c r="AM404" i="8" s="1"/>
  <c r="AO404" i="8"/>
  <c r="AL416" i="8"/>
  <c r="AM416" i="8" s="1"/>
  <c r="AO416" i="8"/>
  <c r="AL418" i="8"/>
  <c r="AM418" i="8" s="1"/>
  <c r="AO418" i="8"/>
  <c r="AL420" i="8"/>
  <c r="AM420" i="8" s="1"/>
  <c r="AO420" i="8"/>
  <c r="AL422" i="8"/>
  <c r="AM422" i="8" s="1"/>
  <c r="AO422" i="8"/>
  <c r="AL424" i="8"/>
  <c r="AM424" i="8" s="1"/>
  <c r="AO424" i="8"/>
  <c r="AL428" i="8"/>
  <c r="AM428" i="8" s="1"/>
  <c r="AO428" i="8"/>
  <c r="AL430" i="8"/>
  <c r="AM430" i="8" s="1"/>
  <c r="AO430" i="8"/>
  <c r="AL432" i="8"/>
  <c r="AM432" i="8" s="1"/>
  <c r="AO432" i="8"/>
  <c r="AL434" i="8"/>
  <c r="AM434" i="8" s="1"/>
  <c r="AO434" i="8"/>
  <c r="AL446" i="8"/>
  <c r="AM446" i="8" s="1"/>
  <c r="AO446" i="8"/>
  <c r="AL448" i="8"/>
  <c r="AM448" i="8" s="1"/>
  <c r="AO448" i="8"/>
  <c r="AL450" i="8"/>
  <c r="AM450" i="8" s="1"/>
  <c r="AO450" i="8"/>
  <c r="AL460" i="8"/>
  <c r="AM460" i="8" s="1"/>
  <c r="AO460" i="8"/>
  <c r="AL474" i="8"/>
  <c r="AM474" i="8" s="1"/>
  <c r="AO474" i="8"/>
  <c r="AL476" i="8"/>
  <c r="AM476" i="8" s="1"/>
  <c r="AO476" i="8"/>
  <c r="AL486" i="8"/>
  <c r="AM486" i="8" s="1"/>
  <c r="AO486" i="8"/>
  <c r="AL518" i="8"/>
  <c r="AM518" i="8" s="1"/>
  <c r="AO518" i="8"/>
  <c r="AL520" i="8"/>
  <c r="AM520" i="8" s="1"/>
  <c r="AO520" i="8"/>
  <c r="AL522" i="8"/>
  <c r="AM522" i="8" s="1"/>
  <c r="AO522" i="8"/>
  <c r="AL530" i="8"/>
  <c r="AM530" i="8" s="1"/>
  <c r="AO530" i="8"/>
  <c r="AL532" i="8"/>
  <c r="AM532" i="8" s="1"/>
  <c r="AO532" i="8"/>
  <c r="AL544" i="8"/>
  <c r="AM544" i="8" s="1"/>
  <c r="AO544" i="8"/>
  <c r="AL546" i="8"/>
  <c r="AM546" i="8" s="1"/>
  <c r="AO546" i="8"/>
  <c r="AL554" i="8"/>
  <c r="AM554" i="8" s="1"/>
  <c r="AO554" i="8"/>
  <c r="AL556" i="8"/>
  <c r="AM556" i="8" s="1"/>
  <c r="AO556" i="8"/>
  <c r="AL564" i="8"/>
  <c r="AM564" i="8" s="1"/>
  <c r="AO564" i="8"/>
  <c r="AL566" i="8"/>
  <c r="AM566" i="8" s="1"/>
  <c r="AO566" i="8"/>
  <c r="AL574" i="8"/>
  <c r="AM574" i="8" s="1"/>
  <c r="AO574" i="8"/>
  <c r="AL576" i="8"/>
  <c r="AM576" i="8" s="1"/>
  <c r="AO576" i="8"/>
  <c r="AL578" i="8"/>
  <c r="AM578" i="8" s="1"/>
  <c r="AO578" i="8"/>
  <c r="AL582" i="8"/>
  <c r="AM582" i="8" s="1"/>
  <c r="AO582" i="8"/>
  <c r="AL584" i="8"/>
  <c r="AM584" i="8" s="1"/>
  <c r="AO584" i="8"/>
  <c r="AL590" i="8"/>
  <c r="AM590" i="8" s="1"/>
  <c r="AO590" i="8"/>
  <c r="AL592" i="8"/>
  <c r="AM592" i="8" s="1"/>
  <c r="AO592" i="8"/>
  <c r="AL594" i="8"/>
  <c r="AM594" i="8" s="1"/>
  <c r="AO594" i="8"/>
  <c r="AL606" i="8"/>
  <c r="AM606" i="8" s="1"/>
  <c r="AO606" i="8"/>
  <c r="AL608" i="8"/>
  <c r="AM608" i="8" s="1"/>
  <c r="AO608" i="8"/>
  <c r="AL610" i="8"/>
  <c r="AM610" i="8" s="1"/>
  <c r="AO610" i="8"/>
  <c r="AL616" i="8"/>
  <c r="AM616" i="8" s="1"/>
  <c r="AO616" i="8"/>
  <c r="AL630" i="8"/>
  <c r="AM630" i="8" s="1"/>
  <c r="AO630" i="8"/>
  <c r="AL632" i="8"/>
  <c r="AM632" i="8" s="1"/>
  <c r="AO632" i="8"/>
  <c r="AL634" i="8"/>
  <c r="AM634" i="8" s="1"/>
  <c r="AO634" i="8"/>
  <c r="AL636" i="8"/>
  <c r="AM636" i="8" s="1"/>
  <c r="AO636" i="8"/>
  <c r="AL652" i="8"/>
  <c r="AM652" i="8" s="1"/>
  <c r="AO652" i="8"/>
  <c r="AL658" i="8"/>
  <c r="AM658" i="8" s="1"/>
  <c r="AO658" i="8"/>
  <c r="AL660" i="8"/>
  <c r="AM660" i="8" s="1"/>
  <c r="AO660" i="8"/>
  <c r="AL662" i="8"/>
  <c r="AM662" i="8" s="1"/>
  <c r="AO662" i="8"/>
  <c r="AL668" i="8"/>
  <c r="AM668" i="8" s="1"/>
  <c r="AO668" i="8"/>
  <c r="AL670" i="8"/>
  <c r="AM670" i="8" s="1"/>
  <c r="AO670" i="8"/>
  <c r="AL672" i="8"/>
  <c r="AM672" i="8" s="1"/>
  <c r="AO672" i="8"/>
  <c r="AL680" i="8"/>
  <c r="AM680" i="8" s="1"/>
  <c r="AO680" i="8"/>
  <c r="AL682" i="8"/>
  <c r="AM682" i="8" s="1"/>
  <c r="AO682" i="8"/>
  <c r="AL684" i="8"/>
  <c r="AM684" i="8" s="1"/>
  <c r="AO684" i="8"/>
  <c r="AL688" i="8"/>
  <c r="AM688" i="8" s="1"/>
  <c r="AO688" i="8"/>
  <c r="AL690" i="8"/>
  <c r="AM690" i="8" s="1"/>
  <c r="AO690" i="8"/>
  <c r="AL702" i="8"/>
  <c r="AM702" i="8" s="1"/>
  <c r="AO702" i="8"/>
  <c r="AL716" i="8"/>
  <c r="AM716" i="8" s="1"/>
  <c r="AO716" i="8"/>
  <c r="AL718" i="8"/>
  <c r="AM718" i="8" s="1"/>
  <c r="AO718" i="8"/>
  <c r="AL720" i="8"/>
  <c r="AM720" i="8" s="1"/>
  <c r="AO720" i="8"/>
  <c r="AL722" i="8"/>
  <c r="AM722" i="8" s="1"/>
  <c r="AO722" i="8"/>
  <c r="AL724" i="8"/>
  <c r="AM724" i="8" s="1"/>
  <c r="AO724" i="8"/>
  <c r="AL726" i="8"/>
  <c r="AM726" i="8" s="1"/>
  <c r="AO726" i="8"/>
  <c r="AL728" i="8"/>
  <c r="AM728" i="8" s="1"/>
  <c r="AO728" i="8"/>
  <c r="AL730" i="8"/>
  <c r="AM730" i="8" s="1"/>
  <c r="AO730" i="8"/>
  <c r="AL734" i="8"/>
  <c r="AM734" i="8" s="1"/>
  <c r="AO734" i="8"/>
  <c r="AF739" i="8"/>
  <c r="AF739" i="10" s="1"/>
  <c r="AK739" i="10" s="1"/>
  <c r="AL740" i="8"/>
  <c r="AM740" i="8" s="1"/>
  <c r="AO740" i="8"/>
  <c r="AL742" i="8"/>
  <c r="AM742" i="8" s="1"/>
  <c r="AO742" i="8"/>
  <c r="AL752" i="8"/>
  <c r="AM752" i="8" s="1"/>
  <c r="AO752" i="8"/>
  <c r="AL754" i="8"/>
  <c r="AM754" i="8" s="1"/>
  <c r="AO754" i="8"/>
  <c r="AL760" i="8"/>
  <c r="AM760" i="8" s="1"/>
  <c r="AO760" i="8"/>
  <c r="AL762" i="8"/>
  <c r="AM762" i="8" s="1"/>
  <c r="AO762" i="8"/>
  <c r="AL768" i="8"/>
  <c r="AM768" i="8" s="1"/>
  <c r="AO768" i="8"/>
  <c r="AL782" i="8"/>
  <c r="AM782" i="8" s="1"/>
  <c r="AO782" i="8"/>
  <c r="AL798" i="8"/>
  <c r="AM798" i="8" s="1"/>
  <c r="AO798" i="8"/>
  <c r="AL800" i="8"/>
  <c r="AM800" i="8" s="1"/>
  <c r="AO800" i="8"/>
  <c r="AO839" i="8"/>
  <c r="AO844" i="8"/>
  <c r="AL492" i="8"/>
  <c r="AM492" i="8" s="1"/>
  <c r="AO492" i="8"/>
  <c r="AL494" i="8"/>
  <c r="AM494" i="8" s="1"/>
  <c r="AO494" i="8"/>
  <c r="AF495" i="8"/>
  <c r="AL496" i="8"/>
  <c r="AM496" i="8" s="1"/>
  <c r="AO496" i="8"/>
  <c r="AL498" i="8"/>
  <c r="AM498" i="8" s="1"/>
  <c r="AO498" i="8"/>
  <c r="AL500" i="8"/>
  <c r="AM500" i="8" s="1"/>
  <c r="AO500" i="8"/>
  <c r="AL502" i="8"/>
  <c r="AM502" i="8" s="1"/>
  <c r="AO502" i="8"/>
  <c r="AL516" i="8"/>
  <c r="AM516" i="8" s="1"/>
  <c r="AO516" i="8"/>
  <c r="AL514" i="8"/>
  <c r="AM514" i="8" s="1"/>
  <c r="AO514" i="8"/>
  <c r="AL512" i="8"/>
  <c r="AM512" i="8" s="1"/>
  <c r="AO512" i="8"/>
  <c r="AL510" i="8"/>
  <c r="AM510" i="8" s="1"/>
  <c r="AO510" i="8"/>
  <c r="AL508" i="8"/>
  <c r="AM508" i="8" s="1"/>
  <c r="AO508" i="8"/>
  <c r="AL712" i="8"/>
  <c r="AM712" i="8" s="1"/>
  <c r="AO712" i="8"/>
  <c r="AJ788" i="8"/>
  <c r="AL788" i="8"/>
  <c r="AM788" i="8" s="1"/>
  <c r="AO788" i="8"/>
  <c r="AJ826" i="8"/>
  <c r="AJ834" i="8"/>
  <c r="AF826" i="8"/>
  <c r="AF826" i="10" s="1"/>
  <c r="AO826" i="10" s="1"/>
  <c r="AO828" i="8"/>
  <c r="AF830" i="8"/>
  <c r="AO831" i="8"/>
  <c r="AF834" i="8"/>
  <c r="AO836" i="8"/>
  <c r="AL979" i="8"/>
  <c r="AM979" i="8" s="1"/>
  <c r="AL977" i="8"/>
  <c r="AM977" i="8" s="1"/>
  <c r="AL975" i="8"/>
  <c r="AM975" i="8" s="1"/>
  <c r="AL973" i="8"/>
  <c r="AM973" i="8" s="1"/>
  <c r="AL971" i="8"/>
  <c r="AM971" i="8" s="1"/>
  <c r="AL969" i="8"/>
  <c r="AM969" i="8" s="1"/>
  <c r="AL967" i="8"/>
  <c r="AM967" i="8" s="1"/>
  <c r="AL965" i="8"/>
  <c r="AM965" i="8" s="1"/>
  <c r="AL963" i="8"/>
  <c r="AM963" i="8" s="1"/>
  <c r="AL961" i="8"/>
  <c r="AM961" i="8" s="1"/>
  <c r="AL959" i="8"/>
  <c r="AM959" i="8" s="1"/>
  <c r="AL957" i="8"/>
  <c r="AM957" i="8" s="1"/>
  <c r="AL955" i="8"/>
  <c r="AM955" i="8" s="1"/>
  <c r="AL953" i="8"/>
  <c r="AM953" i="8" s="1"/>
  <c r="AL951" i="8"/>
  <c r="AM951" i="8" s="1"/>
  <c r="AL949" i="8"/>
  <c r="AM949" i="8" s="1"/>
  <c r="AL947" i="8"/>
  <c r="AM947" i="8" s="1"/>
  <c r="AL945" i="8"/>
  <c r="AM945" i="8" s="1"/>
  <c r="AL943" i="8"/>
  <c r="AM943" i="8" s="1"/>
  <c r="AL941" i="8"/>
  <c r="AM941" i="8" s="1"/>
  <c r="AL939" i="8"/>
  <c r="AM939" i="8" s="1"/>
  <c r="AL937" i="8"/>
  <c r="AM937" i="8" s="1"/>
  <c r="AL935" i="8"/>
  <c r="AM935" i="8" s="1"/>
  <c r="AL933" i="8"/>
  <c r="AM933" i="8" s="1"/>
  <c r="AL931" i="8"/>
  <c r="AM931" i="8" s="1"/>
  <c r="AL929" i="8"/>
  <c r="AM929" i="8" s="1"/>
  <c r="AL927" i="8"/>
  <c r="AM927" i="8" s="1"/>
  <c r="AL925" i="8"/>
  <c r="AM925" i="8" s="1"/>
  <c r="AL799" i="8"/>
  <c r="AM799" i="8" s="1"/>
  <c r="AO797" i="8"/>
  <c r="AO781" i="8"/>
  <c r="AO769" i="8"/>
  <c r="AL767" i="8"/>
  <c r="AM767" i="8" s="1"/>
  <c r="AO761" i="8"/>
  <c r="AL755" i="8"/>
  <c r="AM755" i="8" s="1"/>
  <c r="AO753" i="8"/>
  <c r="AL751" i="8"/>
  <c r="AM751" i="8" s="1"/>
  <c r="AL741" i="8"/>
  <c r="AM741" i="8" s="1"/>
  <c r="AO735" i="8"/>
  <c r="AL733" i="8"/>
  <c r="AM733" i="8" s="1"/>
  <c r="AL729" i="8"/>
  <c r="AM729" i="8" s="1"/>
  <c r="AO727" i="8"/>
  <c r="AL725" i="8"/>
  <c r="AM725" i="8" s="1"/>
  <c r="AO723" i="8"/>
  <c r="AL721" i="8"/>
  <c r="AM721" i="8" s="1"/>
  <c r="AO719" i="8"/>
  <c r="AL717" i="8"/>
  <c r="AM717" i="8" s="1"/>
  <c r="AO715" i="8"/>
  <c r="AL703" i="8"/>
  <c r="AM703" i="8" s="1"/>
  <c r="AO689" i="8"/>
  <c r="AL687" i="8"/>
  <c r="AM687" i="8" s="1"/>
  <c r="AL683" i="8"/>
  <c r="AM683" i="8" s="1"/>
  <c r="AO681" i="8"/>
  <c r="AL671" i="8"/>
  <c r="AM671" i="8" s="1"/>
  <c r="AO669" i="8"/>
  <c r="AL663" i="8"/>
  <c r="AM663" i="8" s="1"/>
  <c r="AO661" i="8"/>
  <c r="AL659" i="8"/>
  <c r="AM659" i="8" s="1"/>
  <c r="AO653" i="8"/>
  <c r="AL635" i="8"/>
  <c r="AM635" i="8" s="1"/>
  <c r="AO633" i="8"/>
  <c r="AL631" i="8"/>
  <c r="AM631" i="8" s="1"/>
  <c r="AO617" i="8"/>
  <c r="AO609" i="8"/>
  <c r="AL607" i="8"/>
  <c r="AM607" i="8" s="1"/>
  <c r="AL595" i="8"/>
  <c r="AM595" i="8" s="1"/>
  <c r="AO593" i="8"/>
  <c r="AL591" i="8"/>
  <c r="AM591" i="8" s="1"/>
  <c r="AL583" i="8"/>
  <c r="AM583" i="8" s="1"/>
  <c r="AL579" i="8"/>
  <c r="AM579" i="8" s="1"/>
  <c r="AO577" i="8"/>
  <c r="AL575" i="8"/>
  <c r="AM575" i="8" s="1"/>
  <c r="AO565" i="8"/>
  <c r="AO557" i="8"/>
  <c r="AL555" i="8"/>
  <c r="AM555" i="8" s="1"/>
  <c r="AL547" i="8"/>
  <c r="AM547" i="8" s="1"/>
  <c r="AO545" i="8"/>
  <c r="AO533" i="8"/>
  <c r="AL531" i="8"/>
  <c r="AM531" i="8" s="1"/>
  <c r="AO529" i="8"/>
  <c r="AO521" i="8"/>
  <c r="AL519" i="8"/>
  <c r="AM519" i="8" s="1"/>
  <c r="AO503" i="8"/>
  <c r="AO497" i="8"/>
  <c r="AO485" i="8"/>
  <c r="AO475" i="8"/>
  <c r="AL461" i="8"/>
  <c r="AM461" i="8" s="1"/>
  <c r="AO459" i="8"/>
  <c r="AJ869" i="8"/>
  <c r="AJ805" i="8"/>
  <c r="AJ792" i="8"/>
  <c r="AJ495" i="8"/>
  <c r="AF491" i="8"/>
  <c r="AJ706" i="8"/>
  <c r="AJ858" i="8"/>
  <c r="AO924" i="8"/>
  <c r="AL923" i="8"/>
  <c r="AM923" i="8" s="1"/>
  <c r="AL922" i="8"/>
  <c r="AM922" i="8" s="1"/>
  <c r="AL921" i="8"/>
  <c r="AM921" i="8" s="1"/>
  <c r="AL920" i="8"/>
  <c r="AM920" i="8" s="1"/>
  <c r="AL919" i="8"/>
  <c r="AM919" i="8" s="1"/>
  <c r="AL917" i="8"/>
  <c r="AM917" i="8" s="1"/>
  <c r="AL916" i="8"/>
  <c r="AM916" i="8" s="1"/>
  <c r="AL915" i="8"/>
  <c r="AM915" i="8" s="1"/>
  <c r="AL914" i="8"/>
  <c r="AM914" i="8" s="1"/>
  <c r="AL913" i="8"/>
  <c r="AM913" i="8" s="1"/>
  <c r="AL912" i="8"/>
  <c r="AM912" i="8" s="1"/>
  <c r="AL911" i="8"/>
  <c r="AM911" i="8" s="1"/>
  <c r="AL910" i="8"/>
  <c r="AM910" i="8" s="1"/>
  <c r="AL909" i="8"/>
  <c r="AM909" i="8" s="1"/>
  <c r="AL907" i="8"/>
  <c r="AM907" i="8" s="1"/>
  <c r="AL906" i="8"/>
  <c r="AM906" i="8" s="1"/>
  <c r="AL905" i="8"/>
  <c r="AM905" i="8" s="1"/>
  <c r="AL903" i="8"/>
  <c r="AM903" i="8" s="1"/>
  <c r="AL902" i="8"/>
  <c r="AM902" i="8" s="1"/>
  <c r="AL901" i="8"/>
  <c r="AM901" i="8" s="1"/>
  <c r="AL900" i="8"/>
  <c r="AM900" i="8" s="1"/>
  <c r="AL899" i="8"/>
  <c r="AM899" i="8" s="1"/>
  <c r="AL898" i="8"/>
  <c r="AM898" i="8" s="1"/>
  <c r="AL897" i="8"/>
  <c r="AM897" i="8" s="1"/>
  <c r="AL896" i="8"/>
  <c r="AM896" i="8" s="1"/>
  <c r="AL895" i="8"/>
  <c r="AM895" i="8" s="1"/>
  <c r="AL894" i="8"/>
  <c r="AM894" i="8" s="1"/>
  <c r="AL893" i="8"/>
  <c r="AM893" i="8" s="1"/>
  <c r="AL892" i="8"/>
  <c r="AM892" i="8" s="1"/>
  <c r="AL891" i="8"/>
  <c r="AM891" i="8" s="1"/>
  <c r="AL890" i="8"/>
  <c r="AM890" i="8" s="1"/>
  <c r="AL889" i="8"/>
  <c r="AM889" i="8" s="1"/>
  <c r="AL888" i="8"/>
  <c r="AM888" i="8" s="1"/>
  <c r="AL887" i="8"/>
  <c r="AM887" i="8" s="1"/>
  <c r="AL886" i="8"/>
  <c r="AM886" i="8" s="1"/>
  <c r="AL885" i="8"/>
  <c r="AM885" i="8" s="1"/>
  <c r="AL884" i="8"/>
  <c r="AM884" i="8" s="1"/>
  <c r="AL883" i="8"/>
  <c r="AM883" i="8" s="1"/>
  <c r="AL882" i="8"/>
  <c r="AM882" i="8" s="1"/>
  <c r="AL879" i="8"/>
  <c r="AM879" i="8" s="1"/>
  <c r="AL878" i="8"/>
  <c r="AM878" i="8" s="1"/>
  <c r="AL877" i="8"/>
  <c r="AM877" i="8" s="1"/>
  <c r="AL876" i="8"/>
  <c r="AM876" i="8" s="1"/>
  <c r="AL875" i="8"/>
  <c r="AM875" i="8" s="1"/>
  <c r="AL874" i="8"/>
  <c r="AM874" i="8" s="1"/>
  <c r="AL873" i="8"/>
  <c r="AM873" i="8" s="1"/>
  <c r="AL872" i="8"/>
  <c r="AM872" i="8" s="1"/>
  <c r="AL871" i="8"/>
  <c r="AM871" i="8" s="1"/>
  <c r="AL870" i="8"/>
  <c r="AM870" i="8" s="1"/>
  <c r="AL868" i="8"/>
  <c r="AM868" i="8" s="1"/>
  <c r="AL867" i="8"/>
  <c r="AM867" i="8" s="1"/>
  <c r="AL866" i="8"/>
  <c r="AM866" i="8" s="1"/>
  <c r="AL865" i="8"/>
  <c r="AM865" i="8" s="1"/>
  <c r="AL864" i="8"/>
  <c r="AM864" i="8" s="1"/>
  <c r="AL863" i="8"/>
  <c r="AM863" i="8" s="1"/>
  <c r="AL862" i="8"/>
  <c r="AM862" i="8" s="1"/>
  <c r="AL860" i="8"/>
  <c r="AM860" i="8" s="1"/>
  <c r="AL859" i="8"/>
  <c r="AM859" i="8" s="1"/>
  <c r="AL857" i="8"/>
  <c r="AM857" i="8" s="1"/>
  <c r="AL856" i="8"/>
  <c r="AM856" i="8" s="1"/>
  <c r="AL855" i="8"/>
  <c r="AM855" i="8" s="1"/>
  <c r="AL853" i="8"/>
  <c r="AM853" i="8" s="1"/>
  <c r="AL852" i="8"/>
  <c r="AM852" i="8" s="1"/>
  <c r="AL850" i="8"/>
  <c r="AM850" i="8" s="1"/>
  <c r="AL849" i="8"/>
  <c r="AM849" i="8" s="1"/>
  <c r="AL848" i="8"/>
  <c r="AM848" i="8" s="1"/>
  <c r="AL846" i="8"/>
  <c r="AM846" i="8" s="1"/>
  <c r="AL845" i="8"/>
  <c r="AM845" i="8" s="1"/>
  <c r="AL844" i="8"/>
  <c r="AM844" i="8" s="1"/>
  <c r="AL843" i="8"/>
  <c r="AM843" i="8" s="1"/>
  <c r="AL842" i="8"/>
  <c r="AM842" i="8" s="1"/>
  <c r="AL840" i="8"/>
  <c r="AM840" i="8" s="1"/>
  <c r="AL839" i="8"/>
  <c r="AM839" i="8" s="1"/>
  <c r="AL837" i="8"/>
  <c r="AM837" i="8" s="1"/>
  <c r="AL836" i="8"/>
  <c r="AM836" i="8" s="1"/>
  <c r="AL835" i="8"/>
  <c r="AM835" i="8" s="1"/>
  <c r="AL833" i="8"/>
  <c r="AM833" i="8" s="1"/>
  <c r="AL832" i="8"/>
  <c r="AM832" i="8" s="1"/>
  <c r="AL831" i="8"/>
  <c r="AM831" i="8" s="1"/>
  <c r="AL829" i="8"/>
  <c r="AM829" i="8" s="1"/>
  <c r="AL828" i="8"/>
  <c r="AM828" i="8" s="1"/>
  <c r="AL827" i="8"/>
  <c r="AM827" i="8" s="1"/>
  <c r="AL825" i="8"/>
  <c r="AM825" i="8" s="1"/>
  <c r="AL824" i="8"/>
  <c r="AM824" i="8" s="1"/>
  <c r="AL823" i="8"/>
  <c r="AM823" i="8" s="1"/>
  <c r="AL822" i="8"/>
  <c r="AM822" i="8" s="1"/>
  <c r="AL820" i="8"/>
  <c r="AM820" i="8" s="1"/>
  <c r="AL819" i="8"/>
  <c r="AM819" i="8" s="1"/>
  <c r="AL816" i="8"/>
  <c r="AM816" i="8" s="1"/>
  <c r="AL815" i="8"/>
  <c r="AM815" i="8" s="1"/>
  <c r="AL814" i="8"/>
  <c r="AM814" i="8" s="1"/>
  <c r="AL813" i="8"/>
  <c r="AM813" i="8" s="1"/>
  <c r="AL812" i="8"/>
  <c r="AM812" i="8" s="1"/>
  <c r="AL810" i="8"/>
  <c r="AM810" i="8" s="1"/>
  <c r="AL805" i="8"/>
  <c r="AM805" i="8" s="1"/>
  <c r="AL804" i="8"/>
  <c r="AM804" i="8" s="1"/>
  <c r="AL803" i="8"/>
  <c r="AM803" i="8" s="1"/>
  <c r="AL801" i="8"/>
  <c r="AM801" i="8" s="1"/>
  <c r="AO743" i="8"/>
  <c r="AL743" i="8"/>
  <c r="AM743" i="8" s="1"/>
  <c r="AO713" i="8"/>
  <c r="AO515" i="8"/>
  <c r="AO513" i="8"/>
  <c r="AO511" i="8"/>
  <c r="AO509" i="8"/>
  <c r="AO507" i="8"/>
  <c r="AO501" i="8"/>
  <c r="AO493" i="8"/>
  <c r="AO483" i="8"/>
  <c r="AO409" i="8"/>
  <c r="AL407" i="8"/>
  <c r="AM407" i="8" s="1"/>
  <c r="AO401" i="8"/>
  <c r="AL399" i="8"/>
  <c r="AM399" i="8" s="1"/>
  <c r="AL391" i="8"/>
  <c r="AM391" i="8" s="1"/>
  <c r="AO369" i="8"/>
  <c r="AL359" i="8"/>
  <c r="AM359" i="8" s="1"/>
  <c r="AO353" i="8"/>
  <c r="AO337" i="8"/>
  <c r="AO329" i="8"/>
  <c r="AL295" i="8"/>
  <c r="AM295" i="8" s="1"/>
  <c r="AL258" i="8"/>
  <c r="AM258" i="8" s="1"/>
  <c r="AO244" i="8"/>
  <c r="AL242" i="8"/>
  <c r="AM242" i="8" s="1"/>
  <c r="AL226" i="8"/>
  <c r="AM226" i="8" s="1"/>
  <c r="AO220" i="8"/>
  <c r="AL210" i="8"/>
  <c r="AM210" i="8" s="1"/>
  <c r="AO178" i="8"/>
  <c r="AO162" i="8"/>
  <c r="AL144" i="8"/>
  <c r="AM144" i="8" s="1"/>
  <c r="AO98" i="8"/>
  <c r="AO86" i="8"/>
  <c r="AO58" i="8"/>
  <c r="AL36" i="8"/>
  <c r="AM36" i="8" s="1"/>
  <c r="AF869" i="8"/>
  <c r="AF477" i="8"/>
  <c r="AF861" i="8"/>
  <c r="AF861" i="10" s="1"/>
  <c r="AJ499" i="8"/>
  <c r="AF499" i="8"/>
  <c r="AF711" i="8"/>
  <c r="AF858" i="8"/>
  <c r="AJ491" i="8"/>
  <c r="D704" i="8"/>
  <c r="D704" i="10" s="1"/>
  <c r="AK58" i="8"/>
  <c r="AN58" i="8" s="1"/>
  <c r="AK290" i="8"/>
  <c r="AN290" i="8" s="1"/>
  <c r="AK12" i="8"/>
  <c r="AN12" i="8" s="1"/>
  <c r="AK17" i="8"/>
  <c r="AN17" i="8" s="1"/>
  <c r="AK23" i="8"/>
  <c r="AN23" i="8" s="1"/>
  <c r="AK25" i="8"/>
  <c r="AN25" i="8" s="1"/>
  <c r="AK28" i="8"/>
  <c r="AN28" i="8" s="1"/>
  <c r="AK32" i="8"/>
  <c r="AN32" i="8" s="1"/>
  <c r="AK35" i="8"/>
  <c r="AN35" i="8" s="1"/>
  <c r="AK37" i="8"/>
  <c r="AN37" i="8" s="1"/>
  <c r="AK42" i="8"/>
  <c r="AN42" i="8" s="1"/>
  <c r="AK47" i="8"/>
  <c r="AN47" i="8" s="1"/>
  <c r="AK52" i="8"/>
  <c r="AN52" i="8" s="1"/>
  <c r="AK54" i="8"/>
  <c r="AN54" i="8" s="1"/>
  <c r="AK60" i="8"/>
  <c r="AN60" i="8" s="1"/>
  <c r="AK62" i="8"/>
  <c r="AN62" i="8" s="1"/>
  <c r="AK70" i="8"/>
  <c r="AN70" i="8" s="1"/>
  <c r="AK72" i="8"/>
  <c r="AN72" i="8" s="1"/>
  <c r="AK77" i="8"/>
  <c r="AN77" i="8" s="1"/>
  <c r="AK79" i="8"/>
  <c r="AN79" i="8" s="1"/>
  <c r="AK84" i="8"/>
  <c r="AN84" i="8" s="1"/>
  <c r="AK87" i="8"/>
  <c r="AN87" i="8" s="1"/>
  <c r="AK94" i="8"/>
  <c r="AK98" i="8"/>
  <c r="AN98" i="8" s="1"/>
  <c r="AK103" i="8"/>
  <c r="AN103" i="8" s="1"/>
  <c r="AK105" i="8"/>
  <c r="AN105" i="8" s="1"/>
  <c r="AK111" i="8"/>
  <c r="AN111" i="8" s="1"/>
  <c r="AK113" i="8"/>
  <c r="AN113" i="8" s="1"/>
  <c r="AK120" i="8"/>
  <c r="AN120" i="8" s="1"/>
  <c r="AK122" i="8"/>
  <c r="AN122" i="8" s="1"/>
  <c r="AK126" i="8"/>
  <c r="AN126" i="8" s="1"/>
  <c r="AK128" i="8"/>
  <c r="AN128" i="8" s="1"/>
  <c r="AK130" i="8"/>
  <c r="AN130" i="8" s="1"/>
  <c r="AK135" i="8"/>
  <c r="AN135" i="8" s="1"/>
  <c r="AK139" i="8"/>
  <c r="AN139" i="8" s="1"/>
  <c r="AK144" i="8"/>
  <c r="AN144" i="8" s="1"/>
  <c r="AK148" i="8"/>
  <c r="AN148" i="8" s="1"/>
  <c r="AK151" i="8"/>
  <c r="AN151" i="8" s="1"/>
  <c r="AK160" i="8"/>
  <c r="AN160" i="8" s="1"/>
  <c r="AK162" i="8"/>
  <c r="AN162" i="8" s="1"/>
  <c r="AK166" i="8"/>
  <c r="AN166" i="8" s="1"/>
  <c r="AK169" i="8"/>
  <c r="AN169" i="8" s="1"/>
  <c r="AK171" i="8"/>
  <c r="AN171" i="8" s="1"/>
  <c r="AK176" i="8"/>
  <c r="AN176" i="8" s="1"/>
  <c r="AK178" i="8"/>
  <c r="AN178" i="8" s="1"/>
  <c r="AK182" i="8"/>
  <c r="AN182" i="8" s="1"/>
  <c r="AK185" i="8"/>
  <c r="AN185" i="8" s="1"/>
  <c r="AK187" i="8"/>
  <c r="AN187" i="8" s="1"/>
  <c r="AK193" i="8"/>
  <c r="AN193" i="8" s="1"/>
  <c r="AK195" i="8"/>
  <c r="AN195" i="8" s="1"/>
  <c r="AK200" i="8"/>
  <c r="AN200" i="8" s="1"/>
  <c r="AK203" i="8"/>
  <c r="AN203" i="8" s="1"/>
  <c r="AK205" i="8"/>
  <c r="AN205" i="8" s="1"/>
  <c r="AK210" i="8"/>
  <c r="AN210" i="8" s="1"/>
  <c r="AK213" i="8"/>
  <c r="AN213" i="8" s="1"/>
  <c r="AK215" i="8"/>
  <c r="AN215" i="8" s="1"/>
  <c r="AK220" i="8"/>
  <c r="AN220" i="8" s="1"/>
  <c r="AK222" i="8"/>
  <c r="AN222" i="8" s="1"/>
  <c r="AK226" i="8"/>
  <c r="AN226" i="8" s="1"/>
  <c r="AK229" i="8"/>
  <c r="AN229" i="8" s="1"/>
  <c r="AK233" i="8"/>
  <c r="AN233" i="8" s="1"/>
  <c r="AK235" i="8"/>
  <c r="AN235" i="8" s="1"/>
  <c r="AK240" i="8"/>
  <c r="AN240" i="8" s="1"/>
  <c r="AK242" i="8"/>
  <c r="AN242" i="8" s="1"/>
  <c r="AK247" i="8"/>
  <c r="AN247" i="8" s="1"/>
  <c r="AK249" i="8"/>
  <c r="AN249" i="8" s="1"/>
  <c r="AK251" i="8"/>
  <c r="AN251" i="8" s="1"/>
  <c r="AK256" i="8"/>
  <c r="AN256" i="8" s="1"/>
  <c r="AK258" i="8"/>
  <c r="AN258" i="8" s="1"/>
  <c r="AK261" i="8"/>
  <c r="AN261" i="8" s="1"/>
  <c r="AK265" i="8"/>
  <c r="AN265" i="8" s="1"/>
  <c r="AK267" i="8"/>
  <c r="AN267" i="8" s="1"/>
  <c r="AK270" i="8"/>
  <c r="AN270" i="8" s="1"/>
  <c r="AK274" i="8"/>
  <c r="AN274" i="8" s="1"/>
  <c r="AK276" i="8"/>
  <c r="AN276" i="8" s="1"/>
  <c r="AK282" i="8"/>
  <c r="AN282" i="8" s="1"/>
  <c r="AK284" i="8"/>
  <c r="AN284" i="8" s="1"/>
  <c r="AK286" i="8"/>
  <c r="AN286" i="8" s="1"/>
  <c r="AK295" i="8"/>
  <c r="AN295" i="8" s="1"/>
  <c r="AK299" i="8"/>
  <c r="AN299" i="8" s="1"/>
  <c r="AK304" i="8"/>
  <c r="AN304" i="8" s="1"/>
  <c r="AK309" i="8"/>
  <c r="AN309" i="8" s="1"/>
  <c r="AK312" i="8"/>
  <c r="AN312" i="8" s="1"/>
  <c r="AK317" i="8"/>
  <c r="AN317" i="8" s="1"/>
  <c r="AK320" i="8"/>
  <c r="AN320" i="8" s="1"/>
  <c r="AK325" i="8"/>
  <c r="AN325" i="8" s="1"/>
  <c r="AK329" i="8"/>
  <c r="AN329" i="8" s="1"/>
  <c r="AK334" i="8"/>
  <c r="AN334" i="8" s="1"/>
  <c r="AK337" i="8"/>
  <c r="AN337" i="8" s="1"/>
  <c r="AK344" i="8"/>
  <c r="AN344" i="8" s="1"/>
  <c r="AK346" i="8"/>
  <c r="AN346" i="8" s="1"/>
  <c r="AK353" i="8"/>
  <c r="AN353" i="8" s="1"/>
  <c r="AK356" i="8"/>
  <c r="AN356" i="8" s="1"/>
  <c r="AK362" i="8"/>
  <c r="AN362" i="8" s="1"/>
  <c r="AK364" i="8"/>
  <c r="AN364" i="8" s="1"/>
  <c r="AK369" i="8"/>
  <c r="AN369" i="8" s="1"/>
  <c r="AK371" i="8"/>
  <c r="AN371" i="8" s="1"/>
  <c r="AK376" i="8"/>
  <c r="AN376" i="8" s="1"/>
  <c r="AK378" i="8"/>
  <c r="AN378" i="8" s="1"/>
  <c r="AK384" i="8"/>
  <c r="AN384" i="8" s="1"/>
  <c r="AK386" i="8"/>
  <c r="AN386" i="8" s="1"/>
  <c r="AK389" i="8"/>
  <c r="AN389" i="8" s="1"/>
  <c r="AK394" i="8"/>
  <c r="AN394" i="8" s="1"/>
  <c r="AK396" i="8"/>
  <c r="AN396" i="8" s="1"/>
  <c r="AK401" i="8"/>
  <c r="AN401" i="8" s="1"/>
  <c r="AK407" i="8"/>
  <c r="AN407" i="8" s="1"/>
  <c r="AK409" i="8"/>
  <c r="AN409" i="8" s="1"/>
  <c r="AK417" i="8"/>
  <c r="AN417" i="8" s="1"/>
  <c r="AK419" i="8"/>
  <c r="AN419" i="8" s="1"/>
  <c r="AK423" i="8"/>
  <c r="AN423" i="8" s="1"/>
  <c r="AK425" i="8"/>
  <c r="AN425" i="8" s="1"/>
  <c r="AK431" i="8"/>
  <c r="AN431" i="8" s="1"/>
  <c r="AK433" i="8"/>
  <c r="AN433" i="8" s="1"/>
  <c r="AK438" i="8"/>
  <c r="AN438" i="8" s="1"/>
  <c r="AK442" i="8"/>
  <c r="AN442" i="8" s="1"/>
  <c r="AK445" i="8"/>
  <c r="AN445" i="8" s="1"/>
  <c r="AK449" i="8"/>
  <c r="AN449" i="8" s="1"/>
  <c r="AK452" i="8"/>
  <c r="AN452" i="8" s="1"/>
  <c r="AK457" i="8"/>
  <c r="AK460" i="8"/>
  <c r="AN460" i="8" s="1"/>
  <c r="AK466" i="8"/>
  <c r="AK478" i="8"/>
  <c r="AN478" i="8" s="1"/>
  <c r="AK480" i="8"/>
  <c r="AN480" i="8" s="1"/>
  <c r="AK488" i="8"/>
  <c r="AN488" i="8" s="1"/>
  <c r="AK505" i="8"/>
  <c r="AN505" i="8" s="1"/>
  <c r="AK519" i="8"/>
  <c r="AN519" i="8" s="1"/>
  <c r="AK521" i="8"/>
  <c r="AN521" i="8" s="1"/>
  <c r="AK526" i="8"/>
  <c r="AN526" i="8" s="1"/>
  <c r="AK529" i="8"/>
  <c r="AN529" i="8" s="1"/>
  <c r="AK533" i="8"/>
  <c r="AN533" i="8" s="1"/>
  <c r="AK536" i="8"/>
  <c r="AN536" i="8" s="1"/>
  <c r="AK540" i="8"/>
  <c r="AN540" i="8" s="1"/>
  <c r="AK545" i="8"/>
  <c r="AN545" i="8" s="1"/>
  <c r="AK550" i="8"/>
  <c r="AN550" i="8" s="1"/>
  <c r="AK552" i="8"/>
  <c r="AN552" i="8" s="1"/>
  <c r="AK557" i="8"/>
  <c r="AN557" i="8" s="1"/>
  <c r="AK562" i="8"/>
  <c r="AN562" i="8" s="1"/>
  <c r="AK565" i="8"/>
  <c r="AN565" i="8" s="1"/>
  <c r="AK568" i="8"/>
  <c r="AN568" i="8" s="1"/>
  <c r="AK572" i="8"/>
  <c r="AN572" i="8" s="1"/>
  <c r="AK575" i="8"/>
  <c r="AN575" i="8" s="1"/>
  <c r="AK577" i="8"/>
  <c r="AN577" i="8" s="1"/>
  <c r="AK583" i="8"/>
  <c r="AN583" i="8" s="1"/>
  <c r="AK586" i="8"/>
  <c r="AN586" i="8" s="1"/>
  <c r="AK591" i="8"/>
  <c r="AN591" i="8" s="1"/>
  <c r="AK593" i="8"/>
  <c r="AN593" i="8" s="1"/>
  <c r="AK598" i="8"/>
  <c r="AN598" i="8" s="1"/>
  <c r="AK600" i="8"/>
  <c r="AN600" i="8" s="1"/>
  <c r="AK604" i="8"/>
  <c r="AN604" i="8" s="1"/>
  <c r="AK607" i="8"/>
  <c r="AN607" i="8" s="1"/>
  <c r="AK612" i="8"/>
  <c r="AN612" i="8" s="1"/>
  <c r="AK617" i="8"/>
  <c r="AN617" i="8" s="1"/>
  <c r="AK620" i="8"/>
  <c r="AN620" i="8" s="1"/>
  <c r="AK626" i="8"/>
  <c r="AN626" i="8" s="1"/>
  <c r="AK631" i="8"/>
  <c r="AN631" i="8" s="1"/>
  <c r="AK633" i="8"/>
  <c r="AN633" i="8" s="1"/>
  <c r="AK638" i="8"/>
  <c r="AN638" i="8" s="1"/>
  <c r="AK642" i="8"/>
  <c r="AN642" i="8" s="1"/>
  <c r="AK646" i="8"/>
  <c r="AN646" i="8" s="1"/>
  <c r="AK653" i="8"/>
  <c r="AN653" i="8" s="1"/>
  <c r="AK656" i="8"/>
  <c r="AN656" i="8" s="1"/>
  <c r="AK661" i="8"/>
  <c r="AN661" i="8" s="1"/>
  <c r="AK663" i="8"/>
  <c r="AN663" i="8" s="1"/>
  <c r="AK669" i="8"/>
  <c r="AN669" i="8" s="1"/>
  <c r="AK671" i="8"/>
  <c r="AN671" i="8" s="1"/>
  <c r="AK676" i="8"/>
  <c r="AN676" i="8" s="1"/>
  <c r="AK678" i="8"/>
  <c r="AN678" i="8" s="1"/>
  <c r="AK683" i="8"/>
  <c r="AN683" i="8" s="1"/>
  <c r="AK687" i="8"/>
  <c r="AN687" i="8" s="1"/>
  <c r="AK692" i="8"/>
  <c r="AN692" i="8" s="1"/>
  <c r="AK696" i="8"/>
  <c r="AN696" i="8" s="1"/>
  <c r="AK700" i="8"/>
  <c r="AN700" i="8" s="1"/>
  <c r="AK728" i="8"/>
  <c r="AN728" i="8" s="1"/>
  <c r="AK10" i="8"/>
  <c r="AN10" i="8" s="1"/>
  <c r="AK14" i="8"/>
  <c r="AN14" i="8" s="1"/>
  <c r="AK82" i="8"/>
  <c r="AN82" i="8" s="1"/>
  <c r="AK580" i="8"/>
  <c r="AN580" i="8" s="1"/>
  <c r="AK16" i="8"/>
  <c r="AN16" i="8" s="1"/>
  <c r="AK19" i="8"/>
  <c r="AN19" i="8" s="1"/>
  <c r="AK22" i="8"/>
  <c r="AN22" i="8" s="1"/>
  <c r="AK24" i="8"/>
  <c r="AN24" i="8" s="1"/>
  <c r="AK26" i="8"/>
  <c r="AN26" i="8" s="1"/>
  <c r="AK29" i="8"/>
  <c r="AN29" i="8" s="1"/>
  <c r="AK31" i="8"/>
  <c r="AN31" i="8" s="1"/>
  <c r="AK34" i="8"/>
  <c r="AN34" i="8" s="1"/>
  <c r="AK36" i="8"/>
  <c r="AN36" i="8" s="1"/>
  <c r="AK38" i="8"/>
  <c r="AN38" i="8" s="1"/>
  <c r="AK41" i="8"/>
  <c r="AN41" i="8" s="1"/>
  <c r="AK45" i="8"/>
  <c r="AK49" i="8"/>
  <c r="AN49" i="8" s="1"/>
  <c r="AK51" i="8"/>
  <c r="AN51" i="8" s="1"/>
  <c r="AK53" i="8"/>
  <c r="AN53" i="8" s="1"/>
  <c r="AK55" i="8"/>
  <c r="AN55" i="8" s="1"/>
  <c r="AK57" i="8"/>
  <c r="AN57" i="8" s="1"/>
  <c r="AK61" i="8"/>
  <c r="AN61" i="8" s="1"/>
  <c r="AK64" i="8"/>
  <c r="AN64" i="8" s="1"/>
  <c r="AK67" i="8"/>
  <c r="AK71" i="8"/>
  <c r="AN71" i="8" s="1"/>
  <c r="AK73" i="8"/>
  <c r="AN73" i="8" s="1"/>
  <c r="AK75" i="8"/>
  <c r="AN75" i="8" s="1"/>
  <c r="AK78" i="8"/>
  <c r="AN78" i="8" s="1"/>
  <c r="AK80" i="8"/>
  <c r="AN80" i="8" s="1"/>
  <c r="AK83" i="8"/>
  <c r="AN83" i="8" s="1"/>
  <c r="AK86" i="8"/>
  <c r="AN86" i="8" s="1"/>
  <c r="AK88" i="8"/>
  <c r="AN88" i="8" s="1"/>
  <c r="AK91" i="8"/>
  <c r="AN91" i="8" s="1"/>
  <c r="AK97" i="8"/>
  <c r="AN97" i="8" s="1"/>
  <c r="AK99" i="8"/>
  <c r="AN99" i="8" s="1"/>
  <c r="AK101" i="8"/>
  <c r="AN101" i="8" s="1"/>
  <c r="AK104" i="8"/>
  <c r="AN104" i="8" s="1"/>
  <c r="AK106" i="8"/>
  <c r="AN106" i="8" s="1"/>
  <c r="AK109" i="8"/>
  <c r="AN109" i="8" s="1"/>
  <c r="AK112" i="8"/>
  <c r="AN112" i="8" s="1"/>
  <c r="AK115" i="8"/>
  <c r="AK119" i="8"/>
  <c r="AN119" i="8" s="1"/>
  <c r="AK121" i="8"/>
  <c r="AN121" i="8" s="1"/>
  <c r="AK123" i="8"/>
  <c r="AN123" i="8" s="1"/>
  <c r="AK125" i="8"/>
  <c r="AN125" i="8" s="1"/>
  <c r="AK127" i="8"/>
  <c r="AN127" i="8" s="1"/>
  <c r="AK129" i="8"/>
  <c r="AN129" i="8" s="1"/>
  <c r="AK131" i="8"/>
  <c r="AN131" i="8" s="1"/>
  <c r="AK134" i="8"/>
  <c r="AN134" i="8" s="1"/>
  <c r="AK137" i="8"/>
  <c r="AK140" i="8"/>
  <c r="AN140" i="8" s="1"/>
  <c r="AK143" i="8"/>
  <c r="AN143" i="8" s="1"/>
  <c r="AK146" i="8"/>
  <c r="AK149" i="8"/>
  <c r="AN149" i="8" s="1"/>
  <c r="AK152" i="8"/>
  <c r="AN152" i="8" s="1"/>
  <c r="AK159" i="8"/>
  <c r="AN159" i="8" s="1"/>
  <c r="AK161" i="8"/>
  <c r="AN161" i="8" s="1"/>
  <c r="AK163" i="8"/>
  <c r="AN163" i="8" s="1"/>
  <c r="AK165" i="8"/>
  <c r="AN165" i="8" s="1"/>
  <c r="AK168" i="8"/>
  <c r="AN168" i="8" s="1"/>
  <c r="AK170" i="8"/>
  <c r="AN170" i="8" s="1"/>
  <c r="AK172" i="8"/>
  <c r="AN172" i="8" s="1"/>
  <c r="AK174" i="8"/>
  <c r="AN174" i="8" s="1"/>
  <c r="AK177" i="8"/>
  <c r="AN177" i="8" s="1"/>
  <c r="AK179" i="8"/>
  <c r="AN179" i="8" s="1"/>
  <c r="AK181" i="8"/>
  <c r="AN181" i="8" s="1"/>
  <c r="AK184" i="8"/>
  <c r="AN184" i="8" s="1"/>
  <c r="AK186" i="8"/>
  <c r="AN186" i="8" s="1"/>
  <c r="AK188" i="8"/>
  <c r="AN188" i="8" s="1"/>
  <c r="AK190" i="8"/>
  <c r="AN190" i="8" s="1"/>
  <c r="AK194" i="8"/>
  <c r="AN194" i="8" s="1"/>
  <c r="AK196" i="8"/>
  <c r="AN196" i="8" s="1"/>
  <c r="AK199" i="8"/>
  <c r="AN199" i="8" s="1"/>
  <c r="AK201" i="8"/>
  <c r="AN201" i="8" s="1"/>
  <c r="AK204" i="8"/>
  <c r="AN204" i="8" s="1"/>
  <c r="AK206" i="8"/>
  <c r="AN206" i="8" s="1"/>
  <c r="AK209" i="8"/>
  <c r="AN209" i="8" s="1"/>
  <c r="AK211" i="8"/>
  <c r="AN211" i="8" s="1"/>
  <c r="AK214" i="8"/>
  <c r="AN214" i="8" s="1"/>
  <c r="AK216" i="8"/>
  <c r="AN216" i="8" s="1"/>
  <c r="AK218" i="8"/>
  <c r="AN218" i="8" s="1"/>
  <c r="AK221" i="8"/>
  <c r="AN221" i="8" s="1"/>
  <c r="AK223" i="8"/>
  <c r="AN223" i="8" s="1"/>
  <c r="AK225" i="8"/>
  <c r="AN225" i="8" s="1"/>
  <c r="AK228" i="8"/>
  <c r="AN228" i="8" s="1"/>
  <c r="AK230" i="8"/>
  <c r="AN230" i="8" s="1"/>
  <c r="AK232" i="8"/>
  <c r="AN232" i="8" s="1"/>
  <c r="AK234" i="8"/>
  <c r="AN234" i="8" s="1"/>
  <c r="AK236" i="8"/>
  <c r="AN236" i="8" s="1"/>
  <c r="AK239" i="8"/>
  <c r="AN239" i="8" s="1"/>
  <c r="AK241" i="8"/>
  <c r="AN241" i="8" s="1"/>
  <c r="AK243" i="8"/>
  <c r="AN243" i="8" s="1"/>
  <c r="AK246" i="8"/>
  <c r="AN246" i="8" s="1"/>
  <c r="AK248" i="8"/>
  <c r="AN248" i="8" s="1"/>
  <c r="AK250" i="8"/>
  <c r="AN250" i="8" s="1"/>
  <c r="AK253" i="8"/>
  <c r="AN253" i="8" s="1"/>
  <c r="AK255" i="8"/>
  <c r="AN255" i="8" s="1"/>
  <c r="AK257" i="8"/>
  <c r="AN257" i="8" s="1"/>
  <c r="AK260" i="8"/>
  <c r="AN260" i="8" s="1"/>
  <c r="AK262" i="8"/>
  <c r="AN262" i="8" s="1"/>
  <c r="AK264" i="8"/>
  <c r="AN264" i="8" s="1"/>
  <c r="AK266" i="8"/>
  <c r="AN266" i="8" s="1"/>
  <c r="AK13" i="8"/>
  <c r="AN13" i="8" s="1"/>
  <c r="AK21" i="8"/>
  <c r="AN21" i="8" s="1"/>
  <c r="AK30" i="8"/>
  <c r="AN30" i="8" s="1"/>
  <c r="AK40" i="8"/>
  <c r="AN40" i="8" s="1"/>
  <c r="AK50" i="8"/>
  <c r="AN50" i="8" s="1"/>
  <c r="AK56" i="8"/>
  <c r="AN56" i="8" s="1"/>
  <c r="AK65" i="8"/>
  <c r="AN65" i="8" s="1"/>
  <c r="AK74" i="8"/>
  <c r="AN74" i="8" s="1"/>
  <c r="AK81" i="8"/>
  <c r="AN81" i="8" s="1"/>
  <c r="AK90" i="8"/>
  <c r="AN90" i="8" s="1"/>
  <c r="AK100" i="8"/>
  <c r="AN100" i="8" s="1"/>
  <c r="AK108" i="8"/>
  <c r="AN108" i="8" s="1"/>
  <c r="AK117" i="8"/>
  <c r="AN117" i="8" s="1"/>
  <c r="AK124" i="8"/>
  <c r="AN124" i="8" s="1"/>
  <c r="AK132" i="8"/>
  <c r="AN132" i="8" s="1"/>
  <c r="AK141" i="8"/>
  <c r="AN141" i="8" s="1"/>
  <c r="AK154" i="8"/>
  <c r="AK164" i="8"/>
  <c r="AN164" i="8" s="1"/>
  <c r="AK173" i="8"/>
  <c r="AN173" i="8" s="1"/>
  <c r="AK180" i="8"/>
  <c r="AN180" i="8" s="1"/>
  <c r="AK189" i="8"/>
  <c r="AN189" i="8" s="1"/>
  <c r="AK198" i="8"/>
  <c r="AN198" i="8" s="1"/>
  <c r="AK208" i="8"/>
  <c r="AN208" i="8" s="1"/>
  <c r="AK217" i="8"/>
  <c r="AN217" i="8" s="1"/>
  <c r="AK224" i="8"/>
  <c r="AN224" i="8" s="1"/>
  <c r="AK231" i="8"/>
  <c r="AN231" i="8" s="1"/>
  <c r="AK237" i="8"/>
  <c r="AN237" i="8" s="1"/>
  <c r="AK244" i="8"/>
  <c r="AN244" i="8" s="1"/>
  <c r="AK254" i="8"/>
  <c r="AN254" i="8" s="1"/>
  <c r="AK263" i="8"/>
  <c r="AN263" i="8" s="1"/>
  <c r="AK272" i="8"/>
  <c r="AN272" i="8" s="1"/>
  <c r="AK279" i="8"/>
  <c r="AN279" i="8" s="1"/>
  <c r="AK292" i="8"/>
  <c r="AN292" i="8" s="1"/>
  <c r="AK301" i="8"/>
  <c r="AN301" i="8" s="1"/>
  <c r="AK307" i="8"/>
  <c r="AN307" i="8" s="1"/>
  <c r="AK315" i="8"/>
  <c r="AN315" i="8" s="1"/>
  <c r="AK322" i="8"/>
  <c r="AN322" i="8" s="1"/>
  <c r="AK331" i="8"/>
  <c r="AN331" i="8" s="1"/>
  <c r="AK340" i="8"/>
  <c r="AN340" i="8" s="1"/>
  <c r="AK349" i="8"/>
  <c r="AN349" i="8" s="1"/>
  <c r="AK359" i="8"/>
  <c r="AN359" i="8" s="1"/>
  <c r="AK366" i="8"/>
  <c r="AN366" i="8" s="1"/>
  <c r="AK373" i="8"/>
  <c r="AN373" i="8" s="1"/>
  <c r="AK381" i="8"/>
  <c r="AN381" i="8" s="1"/>
  <c r="AK391" i="8"/>
  <c r="AN391" i="8" s="1"/>
  <c r="AK399" i="8"/>
  <c r="AN399" i="8" s="1"/>
  <c r="AK404" i="8"/>
  <c r="AN404" i="8" s="1"/>
  <c r="AK415" i="8"/>
  <c r="AN415" i="8" s="1"/>
  <c r="AK421" i="8"/>
  <c r="AN421" i="8" s="1"/>
  <c r="AK429" i="8"/>
  <c r="AN429" i="8" s="1"/>
  <c r="AK435" i="8"/>
  <c r="AN435" i="8" s="1"/>
  <c r="AK440" i="8"/>
  <c r="AN440" i="8" s="1"/>
  <c r="AK447" i="8"/>
  <c r="AN447" i="8" s="1"/>
  <c r="AK454" i="8"/>
  <c r="AN454" i="8" s="1"/>
  <c r="AK463" i="8"/>
  <c r="AN463" i="8" s="1"/>
  <c r="AK475" i="8"/>
  <c r="AN475" i="8" s="1"/>
  <c r="AK485" i="8"/>
  <c r="AN485" i="8" s="1"/>
  <c r="AK516" i="8"/>
  <c r="AN516" i="8" s="1"/>
  <c r="AK524" i="8"/>
  <c r="AN524" i="8" s="1"/>
  <c r="AK531" i="8"/>
  <c r="AN531" i="8" s="1"/>
  <c r="AK538" i="8"/>
  <c r="AN538" i="8" s="1"/>
  <c r="AK547" i="8"/>
  <c r="AN547" i="8" s="1"/>
  <c r="AK555" i="8"/>
  <c r="AN555" i="8" s="1"/>
  <c r="AK560" i="8"/>
  <c r="AN560" i="8" s="1"/>
  <c r="AK570" i="8"/>
  <c r="AN570" i="8" s="1"/>
  <c r="AK579" i="8"/>
  <c r="AN579" i="8" s="1"/>
  <c r="AK588" i="8"/>
  <c r="AN588" i="8" s="1"/>
  <c r="AK595" i="8"/>
  <c r="AN595" i="8" s="1"/>
  <c r="AK602" i="8"/>
  <c r="AN602" i="8" s="1"/>
  <c r="AK609" i="8"/>
  <c r="AN609" i="8" s="1"/>
  <c r="AK614" i="8"/>
  <c r="AN614" i="8" s="1"/>
  <c r="AK624" i="8"/>
  <c r="AN624" i="8" s="1"/>
  <c r="AK628" i="8"/>
  <c r="AN628" i="8" s="1"/>
  <c r="AK635" i="8"/>
  <c r="AN635" i="8" s="1"/>
  <c r="AK640" i="8"/>
  <c r="AN640" i="8" s="1"/>
  <c r="AK650" i="8"/>
  <c r="AN650" i="8" s="1"/>
  <c r="AK659" i="8"/>
  <c r="AN659" i="8" s="1"/>
  <c r="AK666" i="8"/>
  <c r="AN666" i="8" s="1"/>
  <c r="AK674" i="8"/>
  <c r="AN674" i="8" s="1"/>
  <c r="AK681" i="8"/>
  <c r="AN681" i="8" s="1"/>
  <c r="AK689" i="8"/>
  <c r="AN689" i="8" s="1"/>
  <c r="AK694" i="8"/>
  <c r="AN694" i="8" s="1"/>
  <c r="AK698" i="8"/>
  <c r="AN698" i="8" s="1"/>
  <c r="AK703" i="8"/>
  <c r="AN703" i="8" s="1"/>
  <c r="AK716" i="8"/>
  <c r="AN716" i="8" s="1"/>
  <c r="AK718" i="8"/>
  <c r="AN718" i="8" s="1"/>
  <c r="AK720" i="8"/>
  <c r="AN720" i="8" s="1"/>
  <c r="AK722" i="8"/>
  <c r="AN722" i="8" s="1"/>
  <c r="AK724" i="8"/>
  <c r="AN724" i="8" s="1"/>
  <c r="AK726" i="8"/>
  <c r="AN726" i="8" s="1"/>
  <c r="AK730" i="8"/>
  <c r="AN730" i="8" s="1"/>
  <c r="AK734" i="8"/>
  <c r="AN734" i="8" s="1"/>
  <c r="AK737" i="8"/>
  <c r="AN737" i="8" s="1"/>
  <c r="AK740" i="8"/>
  <c r="AN740" i="8" s="1"/>
  <c r="AK742" i="8"/>
  <c r="AN742" i="8" s="1"/>
  <c r="AK752" i="8"/>
  <c r="AN752" i="8" s="1"/>
  <c r="AK754" i="8"/>
  <c r="AN754" i="8" s="1"/>
  <c r="AK757" i="8"/>
  <c r="AN757" i="8" s="1"/>
  <c r="AK760" i="8"/>
  <c r="AN760" i="8" s="1"/>
  <c r="AK762" i="8"/>
  <c r="AN762" i="8" s="1"/>
  <c r="AK765" i="8"/>
  <c r="AN765" i="8" s="1"/>
  <c r="AK768" i="8"/>
  <c r="AN768" i="8" s="1"/>
  <c r="AK771" i="8"/>
  <c r="AN771" i="8" s="1"/>
  <c r="AK773" i="8"/>
  <c r="AN773" i="8" s="1"/>
  <c r="AK775" i="8"/>
  <c r="AN775" i="8" s="1"/>
  <c r="AK777" i="8"/>
  <c r="AN777" i="8" s="1"/>
  <c r="AK779" i="8"/>
  <c r="AN779" i="8" s="1"/>
  <c r="AK782" i="8"/>
  <c r="AN782" i="8" s="1"/>
  <c r="AK787" i="8"/>
  <c r="AN787" i="8" s="1"/>
  <c r="AK792" i="8"/>
  <c r="AK798" i="8"/>
  <c r="AN798" i="8" s="1"/>
  <c r="AK800" i="8"/>
  <c r="AN800" i="8" s="1"/>
  <c r="AK803" i="8"/>
  <c r="AN803" i="8" s="1"/>
  <c r="AK805" i="8"/>
  <c r="AK812" i="8"/>
  <c r="AN812" i="8" s="1"/>
  <c r="AK814" i="8"/>
  <c r="AN814" i="8" s="1"/>
  <c r="AK816" i="8"/>
  <c r="AN816" i="8" s="1"/>
  <c r="AK820" i="8"/>
  <c r="AN820" i="8" s="1"/>
  <c r="AK823" i="8"/>
  <c r="AN823" i="8" s="1"/>
  <c r="AK269" i="8"/>
  <c r="AN269" i="8" s="1"/>
  <c r="AK271" i="8"/>
  <c r="AN271" i="8" s="1"/>
  <c r="AK273" i="8"/>
  <c r="AN273" i="8" s="1"/>
  <c r="AK275" i="8"/>
  <c r="AN275" i="8" s="1"/>
  <c r="AK277" i="8"/>
  <c r="AN277" i="8" s="1"/>
  <c r="AK280" i="8"/>
  <c r="AN280" i="8" s="1"/>
  <c r="AK283" i="8"/>
  <c r="AN283" i="8" s="1"/>
  <c r="AK285" i="8"/>
  <c r="AN285" i="8" s="1"/>
  <c r="AK287" i="8"/>
  <c r="AN287" i="8" s="1"/>
  <c r="AK294" i="8"/>
  <c r="AN294" i="8" s="1"/>
  <c r="AK298" i="8"/>
  <c r="AN298" i="8" s="1"/>
  <c r="AK300" i="8"/>
  <c r="AN300" i="8" s="1"/>
  <c r="AK303" i="8"/>
  <c r="AN303" i="8" s="1"/>
  <c r="AK305" i="8"/>
  <c r="AN305" i="8" s="1"/>
  <c r="AK308" i="8"/>
  <c r="AN308" i="8" s="1"/>
  <c r="AK311" i="8"/>
  <c r="AN311" i="8" s="1"/>
  <c r="AK314" i="8"/>
  <c r="AN314" i="8" s="1"/>
  <c r="AK316" i="8"/>
  <c r="AN316" i="8" s="1"/>
  <c r="AK319" i="8"/>
  <c r="AN319" i="8" s="1"/>
  <c r="AK321" i="8"/>
  <c r="AN321" i="8" s="1"/>
  <c r="AK324" i="8"/>
  <c r="AN324" i="8" s="1"/>
  <c r="AK326" i="8"/>
  <c r="AN326" i="8" s="1"/>
  <c r="AK330" i="8"/>
  <c r="AN330" i="8" s="1"/>
  <c r="AK333" i="8"/>
  <c r="AN333" i="8" s="1"/>
  <c r="AK335" i="8"/>
  <c r="AN335" i="8" s="1"/>
  <c r="AK338" i="8"/>
  <c r="AN338" i="8" s="1"/>
  <c r="AK341" i="8"/>
  <c r="AN341" i="8" s="1"/>
  <c r="AK345" i="8"/>
  <c r="AN345" i="8" s="1"/>
  <c r="AK347" i="8"/>
  <c r="AN347" i="8" s="1"/>
  <c r="AK350" i="8"/>
  <c r="AN350" i="8" s="1"/>
  <c r="AK354" i="8"/>
  <c r="AN354" i="8" s="1"/>
  <c r="AK357" i="8"/>
  <c r="AN357" i="8" s="1"/>
  <c r="AK360" i="8"/>
  <c r="AN360" i="8" s="1"/>
  <c r="AK363" i="8"/>
  <c r="AN363" i="8" s="1"/>
  <c r="AK365" i="8"/>
  <c r="AN365" i="8" s="1"/>
  <c r="AK368" i="8"/>
  <c r="AN368" i="8" s="1"/>
  <c r="AK370" i="8"/>
  <c r="AN370" i="8" s="1"/>
  <c r="AK372" i="8"/>
  <c r="AN372" i="8" s="1"/>
  <c r="AK375" i="8"/>
  <c r="AN375" i="8" s="1"/>
  <c r="AK377" i="8"/>
  <c r="AN377" i="8" s="1"/>
  <c r="AK379" i="8"/>
  <c r="AN379" i="8" s="1"/>
  <c r="AK382" i="8"/>
  <c r="AN382" i="8" s="1"/>
  <c r="AK385" i="8"/>
  <c r="AN385" i="8" s="1"/>
  <c r="AK388" i="8"/>
  <c r="AN388" i="8" s="1"/>
  <c r="AK390" i="8"/>
  <c r="AN390" i="8" s="1"/>
  <c r="AK392" i="8"/>
  <c r="AN392" i="8" s="1"/>
  <c r="AK395" i="8"/>
  <c r="AN395" i="8" s="1"/>
  <c r="AK398" i="8"/>
  <c r="AN398" i="8" s="1"/>
  <c r="AK400" i="8"/>
  <c r="AN400" i="8" s="1"/>
  <c r="AK403" i="8"/>
  <c r="AN403" i="8" s="1"/>
  <c r="AK406" i="8"/>
  <c r="AN406" i="8" s="1"/>
  <c r="AK408" i="8"/>
  <c r="AN408" i="8" s="1"/>
  <c r="AK411" i="8"/>
  <c r="AK416" i="8"/>
  <c r="AN416" i="8" s="1"/>
  <c r="AK418" i="8"/>
  <c r="AN418" i="8" s="1"/>
  <c r="AK420" i="8"/>
  <c r="AN420" i="8" s="1"/>
  <c r="AK422" i="8"/>
  <c r="AN422" i="8" s="1"/>
  <c r="AK424" i="8"/>
  <c r="AN424" i="8" s="1"/>
  <c r="AK428" i="8"/>
  <c r="AN428" i="8" s="1"/>
  <c r="AK430" i="8"/>
  <c r="AN430" i="8" s="1"/>
  <c r="AK432" i="8"/>
  <c r="AN432" i="8" s="1"/>
  <c r="AK434" i="8"/>
  <c r="AN434" i="8" s="1"/>
  <c r="AK437" i="8"/>
  <c r="AN437" i="8" s="1"/>
  <c r="AK439" i="8"/>
  <c r="AN439" i="8" s="1"/>
  <c r="AK441" i="8"/>
  <c r="AN441" i="8" s="1"/>
  <c r="AK443" i="8"/>
  <c r="AN443" i="8" s="1"/>
  <c r="AK446" i="8"/>
  <c r="AN446" i="8" s="1"/>
  <c r="AK448" i="8"/>
  <c r="AN448" i="8" s="1"/>
  <c r="AK450" i="8"/>
  <c r="AN450" i="8" s="1"/>
  <c r="AK453" i="8"/>
  <c r="AN453" i="8" s="1"/>
  <c r="AK455" i="8"/>
  <c r="AN455" i="8" s="1"/>
  <c r="AK459" i="8"/>
  <c r="AN459" i="8" s="1"/>
  <c r="AK461" i="8"/>
  <c r="AN461" i="8" s="1"/>
  <c r="AK464" i="8"/>
  <c r="AN464" i="8" s="1"/>
  <c r="AK474" i="8"/>
  <c r="AN474" i="8" s="1"/>
  <c r="AK476" i="8"/>
  <c r="AN476" i="8" s="1"/>
  <c r="AK479" i="8"/>
  <c r="AN479" i="8" s="1"/>
  <c r="AK481" i="8"/>
  <c r="AN481" i="8" s="1"/>
  <c r="AK486" i="8"/>
  <c r="AN486" i="8" s="1"/>
  <c r="AK489" i="8"/>
  <c r="AN489" i="8" s="1"/>
  <c r="AK503" i="8"/>
  <c r="AN503" i="8" s="1"/>
  <c r="AK506" i="8"/>
  <c r="AN506" i="8" s="1"/>
  <c r="AK518" i="8"/>
  <c r="AN518" i="8" s="1"/>
  <c r="AK520" i="8"/>
  <c r="AN520" i="8" s="1"/>
  <c r="AK522" i="8"/>
  <c r="AN522" i="8" s="1"/>
  <c r="AK525" i="8"/>
  <c r="AN525" i="8" s="1"/>
  <c r="AK527" i="8"/>
  <c r="AN527" i="8" s="1"/>
  <c r="AK530" i="8"/>
  <c r="AN530" i="8" s="1"/>
  <c r="AK532" i="8"/>
  <c r="AN532" i="8" s="1"/>
  <c r="AK535" i="8"/>
  <c r="AN535" i="8" s="1"/>
  <c r="AK537" i="8"/>
  <c r="AN537" i="8" s="1"/>
  <c r="AK539" i="8"/>
  <c r="AN539" i="8" s="1"/>
  <c r="AK544" i="8"/>
  <c r="AN544" i="8" s="1"/>
  <c r="AK546" i="8"/>
  <c r="AN546" i="8" s="1"/>
  <c r="AK549" i="8"/>
  <c r="AN549" i="8" s="1"/>
  <c r="AK551" i="8"/>
  <c r="AN551" i="8" s="1"/>
  <c r="AK554" i="8"/>
  <c r="AN554" i="8" s="1"/>
  <c r="AK556" i="8"/>
  <c r="AN556" i="8" s="1"/>
  <c r="AK559" i="8"/>
  <c r="AN559" i="8" s="1"/>
  <c r="AK561" i="8"/>
  <c r="AN561" i="8" s="1"/>
  <c r="AK564" i="8"/>
  <c r="AN564" i="8" s="1"/>
  <c r="AK566" i="8"/>
  <c r="AN566" i="8" s="1"/>
  <c r="AK569" i="8"/>
  <c r="AN569" i="8" s="1"/>
  <c r="AK571" i="8"/>
  <c r="AN571" i="8" s="1"/>
  <c r="AK574" i="8"/>
  <c r="AN574" i="8" s="1"/>
  <c r="AK576" i="8"/>
  <c r="AN576" i="8" s="1"/>
  <c r="AK578" i="8"/>
  <c r="AN578" i="8" s="1"/>
  <c r="AK582" i="8"/>
  <c r="AN582" i="8" s="1"/>
  <c r="AK584" i="8"/>
  <c r="AN584" i="8" s="1"/>
  <c r="AK587" i="8"/>
  <c r="AN587" i="8" s="1"/>
  <c r="AK590" i="8"/>
  <c r="AN590" i="8" s="1"/>
  <c r="AK592" i="8"/>
  <c r="AN592" i="8" s="1"/>
  <c r="AK594" i="8"/>
  <c r="AN594" i="8" s="1"/>
  <c r="AK597" i="8"/>
  <c r="AN597" i="8" s="1"/>
  <c r="AK599" i="8"/>
  <c r="AN599" i="8" s="1"/>
  <c r="AK601" i="8"/>
  <c r="AN601" i="8" s="1"/>
  <c r="AK603" i="8"/>
  <c r="AN603" i="8" s="1"/>
  <c r="AK606" i="8"/>
  <c r="AN606" i="8" s="1"/>
  <c r="AK608" i="8"/>
  <c r="AN608" i="8" s="1"/>
  <c r="AK610" i="8"/>
  <c r="AN610" i="8" s="1"/>
  <c r="AK613" i="8"/>
  <c r="AN613" i="8" s="1"/>
  <c r="AK616" i="8"/>
  <c r="AN616" i="8" s="1"/>
  <c r="AK619" i="8"/>
  <c r="AN619" i="8" s="1"/>
  <c r="AK621" i="8"/>
  <c r="AN621" i="8" s="1"/>
  <c r="AK625" i="8"/>
  <c r="AN625" i="8" s="1"/>
  <c r="AK627" i="8"/>
  <c r="AN627" i="8" s="1"/>
  <c r="AK630" i="8"/>
  <c r="AN630" i="8" s="1"/>
  <c r="AK632" i="8"/>
  <c r="AN632" i="8" s="1"/>
  <c r="AK634" i="8"/>
  <c r="AN634" i="8" s="1"/>
  <c r="AK636" i="8"/>
  <c r="AN636" i="8" s="1"/>
  <c r="AK639" i="8"/>
  <c r="AN639" i="8" s="1"/>
  <c r="AK641" i="8"/>
  <c r="AN641" i="8" s="1"/>
  <c r="AK643" i="8"/>
  <c r="AN643" i="8" s="1"/>
  <c r="AK649" i="8"/>
  <c r="AN649" i="8" s="1"/>
  <c r="AK652" i="8"/>
  <c r="AN652" i="8" s="1"/>
  <c r="AK655" i="8"/>
  <c r="AN655" i="8" s="1"/>
  <c r="AK658" i="8"/>
  <c r="AN658" i="8" s="1"/>
  <c r="AK660" i="8"/>
  <c r="AN660" i="8" s="1"/>
  <c r="AK662" i="8"/>
  <c r="AN662" i="8" s="1"/>
  <c r="AK665" i="8"/>
  <c r="AN665" i="8" s="1"/>
  <c r="AK668" i="8"/>
  <c r="AN668" i="8" s="1"/>
  <c r="AK670" i="8"/>
  <c r="AN670" i="8" s="1"/>
  <c r="AK672" i="8"/>
  <c r="AN672" i="8" s="1"/>
  <c r="AK675" i="8"/>
  <c r="AN675" i="8" s="1"/>
  <c r="AK677" i="8"/>
  <c r="AN677" i="8" s="1"/>
  <c r="AK680" i="8"/>
  <c r="AN680" i="8" s="1"/>
  <c r="AK682" i="8"/>
  <c r="AN682" i="8" s="1"/>
  <c r="AK684" i="8"/>
  <c r="AN684" i="8" s="1"/>
  <c r="AK688" i="8"/>
  <c r="AN688" i="8" s="1"/>
  <c r="AK690" i="8"/>
  <c r="AN690" i="8" s="1"/>
  <c r="AK693" i="8"/>
  <c r="AN693" i="8" s="1"/>
  <c r="AK695" i="8"/>
  <c r="AN695" i="8" s="1"/>
  <c r="AK697" i="8"/>
  <c r="AN697" i="8" s="1"/>
  <c r="AK699" i="8"/>
  <c r="AN699" i="8" s="1"/>
  <c r="AK702" i="8"/>
  <c r="AN702" i="8" s="1"/>
  <c r="AK705" i="8"/>
  <c r="AN705" i="8" s="1"/>
  <c r="AK715" i="8"/>
  <c r="AN715" i="8" s="1"/>
  <c r="AK717" i="8"/>
  <c r="AN717" i="8" s="1"/>
  <c r="AK719" i="8"/>
  <c r="AN719" i="8" s="1"/>
  <c r="AK721" i="8"/>
  <c r="AN721" i="8" s="1"/>
  <c r="AK723" i="8"/>
  <c r="AN723" i="8" s="1"/>
  <c r="AK725" i="8"/>
  <c r="AN725" i="8" s="1"/>
  <c r="AK727" i="8"/>
  <c r="AN727" i="8" s="1"/>
  <c r="AK729" i="8"/>
  <c r="AN729" i="8" s="1"/>
  <c r="AK733" i="8"/>
  <c r="AN733" i="8" s="1"/>
  <c r="AK735" i="8"/>
  <c r="AN735" i="8" s="1"/>
  <c r="AK738" i="8"/>
  <c r="AN738" i="8" s="1"/>
  <c r="AK741" i="8"/>
  <c r="AN741" i="8" s="1"/>
  <c r="AK751" i="8"/>
  <c r="AN751" i="8" s="1"/>
  <c r="AK753" i="8"/>
  <c r="AN753" i="8" s="1"/>
  <c r="AK755" i="8"/>
  <c r="AN755" i="8" s="1"/>
  <c r="AK758" i="8"/>
  <c r="AN758" i="8" s="1"/>
  <c r="AK761" i="8"/>
  <c r="AN761" i="8" s="1"/>
  <c r="AK764" i="8"/>
  <c r="AN764" i="8" s="1"/>
  <c r="AK767" i="8"/>
  <c r="AN767" i="8" s="1"/>
  <c r="AK769" i="8"/>
  <c r="AN769" i="8" s="1"/>
  <c r="AK772" i="8"/>
  <c r="AN772" i="8" s="1"/>
  <c r="AK774" i="8"/>
  <c r="AN774" i="8" s="1"/>
  <c r="AK776" i="8"/>
  <c r="AN776" i="8" s="1"/>
  <c r="AK778" i="8"/>
  <c r="AN778" i="8" s="1"/>
  <c r="AK781" i="8"/>
  <c r="AN781" i="8" s="1"/>
  <c r="AK786" i="8"/>
  <c r="AN786" i="8" s="1"/>
  <c r="AK788" i="8"/>
  <c r="AK797" i="8"/>
  <c r="AN797" i="8" s="1"/>
  <c r="AK799" i="8"/>
  <c r="AN799" i="8" s="1"/>
  <c r="AK801" i="8"/>
  <c r="AN801" i="8" s="1"/>
  <c r="AK804" i="8"/>
  <c r="AN804" i="8" s="1"/>
  <c r="AK810" i="8"/>
  <c r="AN810" i="8" s="1"/>
  <c r="AK813" i="8"/>
  <c r="AN813" i="8" s="1"/>
  <c r="AK815" i="8"/>
  <c r="AN815" i="8" s="1"/>
  <c r="AK819" i="8"/>
  <c r="AN819" i="8" s="1"/>
  <c r="AK822" i="8"/>
  <c r="AN822" i="8" s="1"/>
  <c r="AK824" i="8"/>
  <c r="AN824" i="8" s="1"/>
  <c r="AK840" i="8"/>
  <c r="AN840" i="8" s="1"/>
  <c r="AK843" i="8"/>
  <c r="AN843" i="8" s="1"/>
  <c r="AK845" i="8"/>
  <c r="AN845" i="8" s="1"/>
  <c r="AK848" i="8"/>
  <c r="AN848" i="8" s="1"/>
  <c r="AK850" i="8"/>
  <c r="AN850" i="8" s="1"/>
  <c r="AK853" i="8"/>
  <c r="AN853" i="8" s="1"/>
  <c r="AK856" i="8"/>
  <c r="AN856" i="8" s="1"/>
  <c r="AK863" i="8"/>
  <c r="AN863" i="8" s="1"/>
  <c r="AK865" i="8"/>
  <c r="AN865" i="8" s="1"/>
  <c r="AK867" i="8"/>
  <c r="AN867" i="8" s="1"/>
  <c r="AK883" i="8"/>
  <c r="AN883" i="8" s="1"/>
  <c r="AK885" i="8"/>
  <c r="AN885" i="8" s="1"/>
  <c r="AK887" i="8"/>
  <c r="AN887" i="8" s="1"/>
  <c r="AK889" i="8"/>
  <c r="AN889" i="8" s="1"/>
  <c r="AK891" i="8"/>
  <c r="AN891" i="8" s="1"/>
  <c r="AK893" i="8"/>
  <c r="AN893" i="8" s="1"/>
  <c r="AK895" i="8"/>
  <c r="AN895" i="8" s="1"/>
  <c r="AK897" i="8"/>
  <c r="AN897" i="8" s="1"/>
  <c r="AK899" i="8"/>
  <c r="AN899" i="8" s="1"/>
  <c r="AK901" i="8"/>
  <c r="AN901" i="8" s="1"/>
  <c r="AK903" i="8"/>
  <c r="AN903" i="8" s="1"/>
  <c r="AK906" i="8"/>
  <c r="AN906" i="8" s="1"/>
  <c r="AK909" i="8"/>
  <c r="AN909" i="8" s="1"/>
  <c r="AK911" i="8"/>
  <c r="AN911" i="8" s="1"/>
  <c r="AK913" i="8"/>
  <c r="AN913" i="8" s="1"/>
  <c r="AK915" i="8"/>
  <c r="AN915" i="8" s="1"/>
  <c r="AK917" i="8"/>
  <c r="AN917" i="8" s="1"/>
  <c r="AK919" i="8"/>
  <c r="AN919" i="8" s="1"/>
  <c r="AK921" i="8"/>
  <c r="AN921" i="8" s="1"/>
  <c r="AK923" i="8"/>
  <c r="AN923" i="8" s="1"/>
  <c r="AK925" i="8"/>
  <c r="AN925" i="8" s="1"/>
  <c r="AK927" i="8"/>
  <c r="AN927" i="8" s="1"/>
  <c r="AK929" i="8"/>
  <c r="AN929" i="8" s="1"/>
  <c r="AK931" i="8"/>
  <c r="AN931" i="8" s="1"/>
  <c r="AK933" i="8"/>
  <c r="AN933" i="8" s="1"/>
  <c r="AK935" i="8"/>
  <c r="AN935" i="8" s="1"/>
  <c r="AK937" i="8"/>
  <c r="AN937" i="8" s="1"/>
  <c r="AK939" i="8"/>
  <c r="AN939" i="8" s="1"/>
  <c r="AK941" i="8"/>
  <c r="AN941" i="8" s="1"/>
  <c r="AK943" i="8"/>
  <c r="AN943" i="8" s="1"/>
  <c r="AK945" i="8"/>
  <c r="AN945" i="8" s="1"/>
  <c r="AK947" i="8"/>
  <c r="AN947" i="8" s="1"/>
  <c r="AK949" i="8"/>
  <c r="AN949" i="8" s="1"/>
  <c r="AK951" i="8"/>
  <c r="AN951" i="8" s="1"/>
  <c r="AK953" i="8"/>
  <c r="AN953" i="8" s="1"/>
  <c r="AK955" i="8"/>
  <c r="AN955" i="8" s="1"/>
  <c r="AK957" i="8"/>
  <c r="AN957" i="8" s="1"/>
  <c r="AK959" i="8"/>
  <c r="AN959" i="8" s="1"/>
  <c r="AK961" i="8"/>
  <c r="AN961" i="8" s="1"/>
  <c r="AK963" i="8"/>
  <c r="AN963" i="8" s="1"/>
  <c r="AK965" i="8"/>
  <c r="AN965" i="8" s="1"/>
  <c r="AK967" i="8"/>
  <c r="AN967" i="8" s="1"/>
  <c r="AK969" i="8"/>
  <c r="AN969" i="8" s="1"/>
  <c r="AK971" i="8"/>
  <c r="AN971" i="8" s="1"/>
  <c r="AK973" i="8"/>
  <c r="AN973" i="8" s="1"/>
  <c r="AK975" i="8"/>
  <c r="AN975" i="8" s="1"/>
  <c r="AK977" i="8"/>
  <c r="AN977" i="8" s="1"/>
  <c r="AK979" i="8"/>
  <c r="AN979" i="8" s="1"/>
  <c r="AK825" i="8"/>
  <c r="AN825" i="8" s="1"/>
  <c r="AK839" i="8"/>
  <c r="AN839" i="8" s="1"/>
  <c r="AK842" i="8"/>
  <c r="AN842" i="8" s="1"/>
  <c r="AK844" i="8"/>
  <c r="AN844" i="8" s="1"/>
  <c r="AK846" i="8"/>
  <c r="AN846" i="8" s="1"/>
  <c r="AK849" i="8"/>
  <c r="AN849" i="8" s="1"/>
  <c r="AK852" i="8"/>
  <c r="AN852" i="8" s="1"/>
  <c r="AK855" i="8"/>
  <c r="AN855" i="8" s="1"/>
  <c r="AK857" i="8"/>
  <c r="AN857" i="8" s="1"/>
  <c r="AK862" i="8"/>
  <c r="AN862" i="8" s="1"/>
  <c r="AK864" i="8"/>
  <c r="AN864" i="8" s="1"/>
  <c r="AK866" i="8"/>
  <c r="AN866" i="8" s="1"/>
  <c r="AK868" i="8"/>
  <c r="AN868" i="8" s="1"/>
  <c r="AK882" i="8"/>
  <c r="AN882" i="8" s="1"/>
  <c r="AK884" i="8"/>
  <c r="AN884" i="8" s="1"/>
  <c r="AK886" i="8"/>
  <c r="AN886" i="8" s="1"/>
  <c r="AK888" i="8"/>
  <c r="AN888" i="8" s="1"/>
  <c r="AK890" i="8"/>
  <c r="AN890" i="8" s="1"/>
  <c r="AK892" i="8"/>
  <c r="AN892" i="8" s="1"/>
  <c r="AK894" i="8"/>
  <c r="AN894" i="8" s="1"/>
  <c r="AK896" i="8"/>
  <c r="AN896" i="8" s="1"/>
  <c r="AK898" i="8"/>
  <c r="AN898" i="8" s="1"/>
  <c r="AK900" i="8"/>
  <c r="AN900" i="8" s="1"/>
  <c r="AK902" i="8"/>
  <c r="AN902" i="8" s="1"/>
  <c r="AK905" i="8"/>
  <c r="AN905" i="8" s="1"/>
  <c r="AK907" i="8"/>
  <c r="AN907" i="8" s="1"/>
  <c r="AK910" i="8"/>
  <c r="AN910" i="8" s="1"/>
  <c r="AK912" i="8"/>
  <c r="AN912" i="8" s="1"/>
  <c r="AK914" i="8"/>
  <c r="AN914" i="8" s="1"/>
  <c r="AK916" i="8"/>
  <c r="AN916" i="8" s="1"/>
  <c r="AK920" i="8"/>
  <c r="AN920" i="8" s="1"/>
  <c r="AK922" i="8"/>
  <c r="AN922" i="8" s="1"/>
  <c r="AK924" i="8"/>
  <c r="AN924" i="8" s="1"/>
  <c r="AK926" i="8"/>
  <c r="AN926" i="8" s="1"/>
  <c r="AK928" i="8"/>
  <c r="AN928" i="8" s="1"/>
  <c r="AK930" i="8"/>
  <c r="AN930" i="8" s="1"/>
  <c r="AK932" i="8"/>
  <c r="AN932" i="8" s="1"/>
  <c r="AK934" i="8"/>
  <c r="AN934" i="8" s="1"/>
  <c r="AK936" i="8"/>
  <c r="AN936" i="8" s="1"/>
  <c r="AK938" i="8"/>
  <c r="AN938" i="8" s="1"/>
  <c r="AK940" i="8"/>
  <c r="AN940" i="8" s="1"/>
  <c r="AK942" i="8"/>
  <c r="AN942" i="8" s="1"/>
  <c r="AK944" i="8"/>
  <c r="AN944" i="8" s="1"/>
  <c r="AK946" i="8"/>
  <c r="AN946" i="8" s="1"/>
  <c r="AK948" i="8"/>
  <c r="AN948" i="8" s="1"/>
  <c r="AK950" i="8"/>
  <c r="AN950" i="8" s="1"/>
  <c r="AK952" i="8"/>
  <c r="AN952" i="8" s="1"/>
  <c r="AK954" i="8"/>
  <c r="AN954" i="8" s="1"/>
  <c r="AK956" i="8"/>
  <c r="AN956" i="8" s="1"/>
  <c r="AK958" i="8"/>
  <c r="AN958" i="8" s="1"/>
  <c r="AK960" i="8"/>
  <c r="AN960" i="8" s="1"/>
  <c r="AK962" i="8"/>
  <c r="AN962" i="8" s="1"/>
  <c r="AK964" i="8"/>
  <c r="AN964" i="8" s="1"/>
  <c r="AK966" i="8"/>
  <c r="AN966" i="8" s="1"/>
  <c r="AK968" i="8"/>
  <c r="AN968" i="8" s="1"/>
  <c r="AK970" i="8"/>
  <c r="AN970" i="8" s="1"/>
  <c r="AK972" i="8"/>
  <c r="AN972" i="8" s="1"/>
  <c r="AK974" i="8"/>
  <c r="AN974" i="8" s="1"/>
  <c r="AK976" i="8"/>
  <c r="AN976" i="8" s="1"/>
  <c r="AK978" i="8"/>
  <c r="AN978" i="8" s="1"/>
  <c r="AK11" i="8"/>
  <c r="AN11" i="8" s="1"/>
  <c r="AF9" i="8"/>
  <c r="AF763" i="8"/>
  <c r="AF756" i="8"/>
  <c r="L46" i="8"/>
  <c r="L46" i="10" s="1"/>
  <c r="M46" i="8"/>
  <c r="M46" i="10" s="1"/>
  <c r="N46" i="8"/>
  <c r="N46" i="10" s="1"/>
  <c r="O46" i="8"/>
  <c r="O46" i="10" s="1"/>
  <c r="P46" i="8"/>
  <c r="P46" i="10" s="1"/>
  <c r="Q46" i="8"/>
  <c r="Q46" i="10" s="1"/>
  <c r="R46" i="8"/>
  <c r="R46" i="10" s="1"/>
  <c r="S46" i="8"/>
  <c r="S46" i="10" s="1"/>
  <c r="T46" i="8"/>
  <c r="T46" i="10" s="1"/>
  <c r="U46" i="8"/>
  <c r="U46" i="10" s="1"/>
  <c r="V46" i="8"/>
  <c r="V46" i="10" s="1"/>
  <c r="W46" i="8"/>
  <c r="W46" i="10" s="1"/>
  <c r="X46" i="8"/>
  <c r="X46" i="10" s="1"/>
  <c r="Y46" i="8"/>
  <c r="Y46" i="10" s="1"/>
  <c r="Z46" i="8"/>
  <c r="Z46" i="10" s="1"/>
  <c r="AA46" i="8"/>
  <c r="AA46" i="10" s="1"/>
  <c r="AB46" i="8"/>
  <c r="AB46" i="10" s="1"/>
  <c r="AC46" i="8"/>
  <c r="AC46" i="10" s="1"/>
  <c r="AD46" i="8"/>
  <c r="AD46" i="10" s="1"/>
  <c r="AE46" i="8"/>
  <c r="AE46" i="10" s="1"/>
  <c r="K908" i="8"/>
  <c r="K908" i="10" s="1"/>
  <c r="J908" i="8"/>
  <c r="J908" i="10" s="1"/>
  <c r="H908" i="8"/>
  <c r="H908" i="10" s="1"/>
  <c r="G908" i="8"/>
  <c r="G908" i="10" s="1"/>
  <c r="E908" i="8"/>
  <c r="E908" i="10" s="1"/>
  <c r="K904" i="8"/>
  <c r="K904" i="10" s="1"/>
  <c r="J904" i="8"/>
  <c r="J904" i="10" s="1"/>
  <c r="H904" i="8"/>
  <c r="H904" i="10" s="1"/>
  <c r="G904" i="8"/>
  <c r="G904" i="10" s="1"/>
  <c r="E904" i="8"/>
  <c r="E904" i="10" s="1"/>
  <c r="K881" i="8"/>
  <c r="K881" i="10" s="1"/>
  <c r="J881" i="8"/>
  <c r="J881" i="10" s="1"/>
  <c r="H881" i="8"/>
  <c r="H881" i="10" s="1"/>
  <c r="G881" i="8"/>
  <c r="G881" i="10" s="1"/>
  <c r="E881" i="8"/>
  <c r="E881" i="10" s="1"/>
  <c r="K861" i="8"/>
  <c r="K861" i="10" s="1"/>
  <c r="J861" i="8"/>
  <c r="J861" i="10" s="1"/>
  <c r="H861" i="8"/>
  <c r="H861" i="10" s="1"/>
  <c r="G861" i="8"/>
  <c r="G861" i="10" s="1"/>
  <c r="E861" i="8"/>
  <c r="E861" i="10" s="1"/>
  <c r="K854" i="8"/>
  <c r="K854" i="10" s="1"/>
  <c r="J854" i="8"/>
  <c r="J854" i="10" s="1"/>
  <c r="H854" i="8"/>
  <c r="H854" i="10" s="1"/>
  <c r="G854" i="8"/>
  <c r="G854" i="10" s="1"/>
  <c r="E854" i="8"/>
  <c r="E854" i="10" s="1"/>
  <c r="K851" i="8"/>
  <c r="K851" i="10" s="1"/>
  <c r="J851" i="8"/>
  <c r="J851" i="10" s="1"/>
  <c r="H851" i="8"/>
  <c r="H851" i="10" s="1"/>
  <c r="G851" i="8"/>
  <c r="G851" i="10" s="1"/>
  <c r="E851" i="8"/>
  <c r="E851" i="10" s="1"/>
  <c r="K841" i="8"/>
  <c r="K841" i="10" s="1"/>
  <c r="J841" i="8"/>
  <c r="J841" i="10" s="1"/>
  <c r="H841" i="8"/>
  <c r="H841" i="10" s="1"/>
  <c r="G841" i="8"/>
  <c r="G841" i="10" s="1"/>
  <c r="E841" i="8"/>
  <c r="E841" i="10" s="1"/>
  <c r="K838" i="8"/>
  <c r="K838" i="10" s="1"/>
  <c r="J838" i="8"/>
  <c r="J838" i="10" s="1"/>
  <c r="H838" i="8"/>
  <c r="H838" i="10" s="1"/>
  <c r="G838" i="8"/>
  <c r="G838" i="10" s="1"/>
  <c r="E838" i="8"/>
  <c r="E838" i="10" s="1"/>
  <c r="K821" i="8"/>
  <c r="K821" i="10" s="1"/>
  <c r="J821" i="8"/>
  <c r="J821" i="10" s="1"/>
  <c r="H821" i="8"/>
  <c r="H821" i="10" s="1"/>
  <c r="G821" i="8"/>
  <c r="G821" i="10" s="1"/>
  <c r="E821" i="8"/>
  <c r="E821" i="10" s="1"/>
  <c r="K811" i="8"/>
  <c r="K811" i="10" s="1"/>
  <c r="J811" i="8"/>
  <c r="J811" i="10" s="1"/>
  <c r="H811" i="8"/>
  <c r="H811" i="10" s="1"/>
  <c r="G811" i="8"/>
  <c r="G811" i="10" s="1"/>
  <c r="E811" i="8"/>
  <c r="E811" i="10" s="1"/>
  <c r="K802" i="8"/>
  <c r="K802" i="10" s="1"/>
  <c r="J802" i="8"/>
  <c r="J802" i="10" s="1"/>
  <c r="H802" i="8"/>
  <c r="H802" i="10" s="1"/>
  <c r="G802" i="8"/>
  <c r="G802" i="10" s="1"/>
  <c r="E802" i="8"/>
  <c r="E802" i="10" s="1"/>
  <c r="J796" i="8"/>
  <c r="J796" i="10" s="1"/>
  <c r="K785" i="8"/>
  <c r="K785" i="10" s="1"/>
  <c r="J785" i="8"/>
  <c r="J785" i="10" s="1"/>
  <c r="H785" i="8"/>
  <c r="H785" i="10" s="1"/>
  <c r="G785" i="8"/>
  <c r="G785" i="10" s="1"/>
  <c r="E785" i="8"/>
  <c r="E785" i="10" s="1"/>
  <c r="K780" i="8"/>
  <c r="K780" i="10" s="1"/>
  <c r="J780" i="8"/>
  <c r="J780" i="10" s="1"/>
  <c r="H780" i="8"/>
  <c r="H780" i="10" s="1"/>
  <c r="G780" i="8"/>
  <c r="G780" i="10" s="1"/>
  <c r="E780" i="8"/>
  <c r="E780" i="10" s="1"/>
  <c r="K766" i="8"/>
  <c r="K766" i="10" s="1"/>
  <c r="J766" i="8"/>
  <c r="J766" i="10" s="1"/>
  <c r="H766" i="8"/>
  <c r="H766" i="10" s="1"/>
  <c r="G766" i="8"/>
  <c r="G766" i="10" s="1"/>
  <c r="E766" i="8"/>
  <c r="E766" i="10" s="1"/>
  <c r="K763" i="8"/>
  <c r="K763" i="10" s="1"/>
  <c r="J763" i="8"/>
  <c r="J763" i="10" s="1"/>
  <c r="H763" i="8"/>
  <c r="H763" i="10" s="1"/>
  <c r="G763" i="8"/>
  <c r="G763" i="10" s="1"/>
  <c r="E763" i="8"/>
  <c r="E763" i="10" s="1"/>
  <c r="K756" i="8"/>
  <c r="K756" i="10" s="1"/>
  <c r="J756" i="8"/>
  <c r="J756" i="10" s="1"/>
  <c r="H756" i="8"/>
  <c r="H756" i="10" s="1"/>
  <c r="G756" i="8"/>
  <c r="G756" i="10" s="1"/>
  <c r="E756" i="8"/>
  <c r="E756" i="10" s="1"/>
  <c r="K736" i="8"/>
  <c r="K736" i="10" s="1"/>
  <c r="J736" i="8"/>
  <c r="J736" i="10" s="1"/>
  <c r="H736" i="8"/>
  <c r="H736" i="10" s="1"/>
  <c r="G736" i="8"/>
  <c r="G736" i="10" s="1"/>
  <c r="E736" i="8"/>
  <c r="E736" i="10" s="1"/>
  <c r="K714" i="8"/>
  <c r="K714" i="10" s="1"/>
  <c r="J714" i="8"/>
  <c r="J714" i="10" s="1"/>
  <c r="H714" i="8"/>
  <c r="H714" i="10" s="1"/>
  <c r="G714" i="8"/>
  <c r="G714" i="10" s="1"/>
  <c r="E714" i="8"/>
  <c r="E714" i="10" s="1"/>
  <c r="K704" i="8"/>
  <c r="K704" i="10" s="1"/>
  <c r="J704" i="8"/>
  <c r="J704" i="10" s="1"/>
  <c r="H704" i="8"/>
  <c r="H704" i="10" s="1"/>
  <c r="G704" i="8"/>
  <c r="G704" i="10" s="1"/>
  <c r="E704" i="8"/>
  <c r="E704" i="10" s="1"/>
  <c r="K701" i="8"/>
  <c r="K701" i="10" s="1"/>
  <c r="J701" i="8"/>
  <c r="J701" i="10" s="1"/>
  <c r="H701" i="8"/>
  <c r="H701" i="10" s="1"/>
  <c r="G701" i="8"/>
  <c r="G701" i="10" s="1"/>
  <c r="E701" i="8"/>
  <c r="E701" i="10" s="1"/>
  <c r="K686" i="8"/>
  <c r="K686" i="10" s="1"/>
  <c r="J686" i="8"/>
  <c r="J686" i="10" s="1"/>
  <c r="H686" i="8"/>
  <c r="H686" i="10" s="1"/>
  <c r="G686" i="8"/>
  <c r="G686" i="10" s="1"/>
  <c r="E686" i="8"/>
  <c r="E686" i="10" s="1"/>
  <c r="K679" i="8"/>
  <c r="K679" i="10" s="1"/>
  <c r="J679" i="8"/>
  <c r="J679" i="10" s="1"/>
  <c r="H679" i="8"/>
  <c r="H679" i="10" s="1"/>
  <c r="G679" i="8"/>
  <c r="G679" i="10" s="1"/>
  <c r="E679" i="8"/>
  <c r="E679" i="10" s="1"/>
  <c r="K673" i="8"/>
  <c r="K673" i="10" s="1"/>
  <c r="J673" i="8"/>
  <c r="J673" i="10" s="1"/>
  <c r="H673" i="8"/>
  <c r="H673" i="10" s="1"/>
  <c r="G673" i="8"/>
  <c r="G673" i="10" s="1"/>
  <c r="E673" i="8"/>
  <c r="E673" i="10" s="1"/>
  <c r="AF667" i="8"/>
  <c r="AF667" i="10" s="1"/>
  <c r="K667" i="8"/>
  <c r="K667" i="10" s="1"/>
  <c r="J667" i="8"/>
  <c r="J667" i="10" s="1"/>
  <c r="H667" i="8"/>
  <c r="H667" i="10" s="1"/>
  <c r="G667" i="8"/>
  <c r="G667" i="10" s="1"/>
  <c r="E667" i="8"/>
  <c r="E667" i="10" s="1"/>
  <c r="J664" i="8"/>
  <c r="J664" i="10" s="1"/>
  <c r="K657" i="8"/>
  <c r="K657" i="10" s="1"/>
  <c r="J657" i="8"/>
  <c r="J657" i="10" s="1"/>
  <c r="H657" i="8"/>
  <c r="H657" i="10" s="1"/>
  <c r="G657" i="8"/>
  <c r="G657" i="10" s="1"/>
  <c r="E657" i="8"/>
  <c r="E657" i="10" s="1"/>
  <c r="K654" i="8"/>
  <c r="K654" i="10" s="1"/>
  <c r="J654" i="8"/>
  <c r="J654" i="10" s="1"/>
  <c r="H654" i="8"/>
  <c r="H654" i="10" s="1"/>
  <c r="G654" i="8"/>
  <c r="G654" i="10" s="1"/>
  <c r="E654" i="8"/>
  <c r="E654" i="10" s="1"/>
  <c r="K651" i="8"/>
  <c r="K651" i="10" s="1"/>
  <c r="J651" i="8"/>
  <c r="J651" i="10" s="1"/>
  <c r="H651" i="8"/>
  <c r="H651" i="10" s="1"/>
  <c r="G651" i="8"/>
  <c r="G651" i="10" s="1"/>
  <c r="E651" i="8"/>
  <c r="E651" i="10" s="1"/>
  <c r="K648" i="8"/>
  <c r="K648" i="10" s="1"/>
  <c r="J648" i="8"/>
  <c r="J648" i="10" s="1"/>
  <c r="H648" i="8"/>
  <c r="H648" i="10" s="1"/>
  <c r="G648" i="8"/>
  <c r="G648" i="10" s="1"/>
  <c r="E648" i="8"/>
  <c r="E648" i="10" s="1"/>
  <c r="K645" i="8"/>
  <c r="K645" i="10" s="1"/>
  <c r="J645" i="8"/>
  <c r="J645" i="10" s="1"/>
  <c r="H645" i="8"/>
  <c r="H645" i="10" s="1"/>
  <c r="G645" i="8"/>
  <c r="G645" i="10" s="1"/>
  <c r="E645" i="8"/>
  <c r="E645" i="10" s="1"/>
  <c r="AF637" i="8"/>
  <c r="K637" i="8"/>
  <c r="K637" i="10" s="1"/>
  <c r="J637" i="8"/>
  <c r="J637" i="10" s="1"/>
  <c r="H637" i="8"/>
  <c r="H637" i="10" s="1"/>
  <c r="G637" i="8"/>
  <c r="G637" i="10" s="1"/>
  <c r="E637" i="8"/>
  <c r="E637" i="10" s="1"/>
  <c r="K629" i="8"/>
  <c r="K629" i="10" s="1"/>
  <c r="J629" i="8"/>
  <c r="J629" i="10" s="1"/>
  <c r="H629" i="8"/>
  <c r="H629" i="10" s="1"/>
  <c r="G629" i="8"/>
  <c r="G629" i="10" s="1"/>
  <c r="E629" i="8"/>
  <c r="E629" i="10" s="1"/>
  <c r="K623" i="8"/>
  <c r="K623" i="10" s="1"/>
  <c r="J623" i="8"/>
  <c r="J623" i="10" s="1"/>
  <c r="H623" i="8"/>
  <c r="H623" i="10" s="1"/>
  <c r="G623" i="8"/>
  <c r="G623" i="10" s="1"/>
  <c r="E623" i="8"/>
  <c r="E623" i="10" s="1"/>
  <c r="AF618" i="8"/>
  <c r="AF618" i="10" s="1"/>
  <c r="K618" i="8"/>
  <c r="K618" i="10" s="1"/>
  <c r="J618" i="8"/>
  <c r="J618" i="10" s="1"/>
  <c r="H618" i="8"/>
  <c r="H618" i="10" s="1"/>
  <c r="G618" i="8"/>
  <c r="G618" i="10" s="1"/>
  <c r="E618" i="8"/>
  <c r="E618" i="10" s="1"/>
  <c r="K611" i="8"/>
  <c r="K611" i="10" s="1"/>
  <c r="J611" i="8"/>
  <c r="J611" i="10" s="1"/>
  <c r="H611" i="8"/>
  <c r="H611" i="10" s="1"/>
  <c r="G611" i="8"/>
  <c r="G611" i="10" s="1"/>
  <c r="E611" i="8"/>
  <c r="E611" i="10" s="1"/>
  <c r="K596" i="8"/>
  <c r="K596" i="10" s="1"/>
  <c r="J596" i="8"/>
  <c r="J596" i="10" s="1"/>
  <c r="H596" i="8"/>
  <c r="H596" i="10" s="1"/>
  <c r="G596" i="8"/>
  <c r="G596" i="10" s="1"/>
  <c r="E596" i="8"/>
  <c r="E596" i="10" s="1"/>
  <c r="K589" i="8"/>
  <c r="K589" i="10" s="1"/>
  <c r="J589" i="8"/>
  <c r="J589" i="10" s="1"/>
  <c r="H589" i="8"/>
  <c r="H589" i="10" s="1"/>
  <c r="G589" i="8"/>
  <c r="G589" i="10" s="1"/>
  <c r="E589" i="8"/>
  <c r="E589" i="10" s="1"/>
  <c r="K585" i="8"/>
  <c r="K585" i="10" s="1"/>
  <c r="J585" i="8"/>
  <c r="J585" i="10" s="1"/>
  <c r="H585" i="8"/>
  <c r="H585" i="10" s="1"/>
  <c r="G585" i="8"/>
  <c r="G585" i="10" s="1"/>
  <c r="E585" i="8"/>
  <c r="E585" i="10" s="1"/>
  <c r="K573" i="8"/>
  <c r="K573" i="10" s="1"/>
  <c r="J573" i="8"/>
  <c r="J573" i="10" s="1"/>
  <c r="H573" i="8"/>
  <c r="H573" i="10" s="1"/>
  <c r="G573" i="8"/>
  <c r="G573" i="10" s="1"/>
  <c r="E573" i="8"/>
  <c r="E573" i="10" s="1"/>
  <c r="K567" i="8"/>
  <c r="K567" i="10" s="1"/>
  <c r="J567" i="8"/>
  <c r="J567" i="10" s="1"/>
  <c r="H567" i="8"/>
  <c r="H567" i="10" s="1"/>
  <c r="G567" i="8"/>
  <c r="G567" i="10" s="1"/>
  <c r="E567" i="8"/>
  <c r="E567" i="10" s="1"/>
  <c r="K558" i="8"/>
  <c r="K558" i="10" s="1"/>
  <c r="J558" i="8"/>
  <c r="J558" i="10" s="1"/>
  <c r="H558" i="8"/>
  <c r="H558" i="10" s="1"/>
  <c r="G558" i="8"/>
  <c r="G558" i="10" s="1"/>
  <c r="E558" i="8"/>
  <c r="E558" i="10" s="1"/>
  <c r="K553" i="8"/>
  <c r="K553" i="10" s="1"/>
  <c r="J553" i="8"/>
  <c r="J553" i="10" s="1"/>
  <c r="H553" i="8"/>
  <c r="H553" i="10" s="1"/>
  <c r="G553" i="8"/>
  <c r="G553" i="10" s="1"/>
  <c r="E553" i="8"/>
  <c r="E553" i="10" s="1"/>
  <c r="K548" i="8"/>
  <c r="K548" i="10" s="1"/>
  <c r="J548" i="8"/>
  <c r="J548" i="10" s="1"/>
  <c r="H548" i="8"/>
  <c r="H548" i="10" s="1"/>
  <c r="G548" i="8"/>
  <c r="G548" i="10" s="1"/>
  <c r="E548" i="8"/>
  <c r="E548" i="10" s="1"/>
  <c r="K543" i="8"/>
  <c r="K543" i="10" s="1"/>
  <c r="J543" i="8"/>
  <c r="J543" i="10" s="1"/>
  <c r="H543" i="8"/>
  <c r="H543" i="10" s="1"/>
  <c r="G543" i="8"/>
  <c r="G543" i="10" s="1"/>
  <c r="E543" i="8"/>
  <c r="E543" i="10" s="1"/>
  <c r="K534" i="8"/>
  <c r="K534" i="10" s="1"/>
  <c r="J534" i="8"/>
  <c r="J534" i="10" s="1"/>
  <c r="H534" i="8"/>
  <c r="H534" i="10" s="1"/>
  <c r="G534" i="8"/>
  <c r="G534" i="10" s="1"/>
  <c r="E534" i="8"/>
  <c r="E534" i="10" s="1"/>
  <c r="K528" i="8"/>
  <c r="K528" i="10" s="1"/>
  <c r="J528" i="8"/>
  <c r="J528" i="10" s="1"/>
  <c r="H528" i="8"/>
  <c r="H528" i="10" s="1"/>
  <c r="G528" i="8"/>
  <c r="G528" i="10" s="1"/>
  <c r="E528" i="8"/>
  <c r="E528" i="10" s="1"/>
  <c r="K523" i="8"/>
  <c r="K523" i="10" s="1"/>
  <c r="J523" i="8"/>
  <c r="J523" i="10" s="1"/>
  <c r="H523" i="8"/>
  <c r="H523" i="10" s="1"/>
  <c r="G523" i="8"/>
  <c r="G523" i="10" s="1"/>
  <c r="E523" i="8"/>
  <c r="E523" i="10" s="1"/>
  <c r="K517" i="8"/>
  <c r="K517" i="10" s="1"/>
  <c r="J517" i="8"/>
  <c r="J517" i="10" s="1"/>
  <c r="H517" i="8"/>
  <c r="H517" i="10" s="1"/>
  <c r="G517" i="8"/>
  <c r="G517" i="10" s="1"/>
  <c r="E517" i="8"/>
  <c r="E517" i="10" s="1"/>
  <c r="K504" i="8"/>
  <c r="K504" i="10" s="1"/>
  <c r="J504" i="8"/>
  <c r="J504" i="10" s="1"/>
  <c r="H504" i="8"/>
  <c r="H504" i="10" s="1"/>
  <c r="G504" i="8"/>
  <c r="G504" i="10" s="1"/>
  <c r="AL504" i="10" s="1"/>
  <c r="AM504" i="10" s="1"/>
  <c r="E504" i="8"/>
  <c r="E504" i="10" s="1"/>
  <c r="K487" i="8"/>
  <c r="K487" i="10" s="1"/>
  <c r="J487" i="8"/>
  <c r="J487" i="10" s="1"/>
  <c r="H487" i="8"/>
  <c r="H487" i="10" s="1"/>
  <c r="G487" i="8"/>
  <c r="G487" i="10" s="1"/>
  <c r="E487" i="8"/>
  <c r="E487" i="10" s="1"/>
  <c r="K473" i="8"/>
  <c r="K473" i="10" s="1"/>
  <c r="J473" i="8"/>
  <c r="J473" i="10" s="1"/>
  <c r="H473" i="8"/>
  <c r="H473" i="10" s="1"/>
  <c r="G473" i="8"/>
  <c r="G473" i="10" s="1"/>
  <c r="E473" i="8"/>
  <c r="E473" i="10" s="1"/>
  <c r="AF462" i="8"/>
  <c r="AF462" i="10" s="1"/>
  <c r="K462" i="8"/>
  <c r="K462" i="10" s="1"/>
  <c r="J462" i="8"/>
  <c r="J462" i="10" s="1"/>
  <c r="H462" i="8"/>
  <c r="H462" i="10" s="1"/>
  <c r="G462" i="8"/>
  <c r="G462" i="10" s="1"/>
  <c r="E462" i="8"/>
  <c r="E462" i="10" s="1"/>
  <c r="J458" i="8"/>
  <c r="J458" i="10" s="1"/>
  <c r="K451" i="8"/>
  <c r="K451" i="10" s="1"/>
  <c r="J451" i="8"/>
  <c r="J451" i="10" s="1"/>
  <c r="H451" i="8"/>
  <c r="H451" i="10" s="1"/>
  <c r="G451" i="8"/>
  <c r="G451" i="10" s="1"/>
  <c r="E451" i="8"/>
  <c r="E451" i="10" s="1"/>
  <c r="AF444" i="8"/>
  <c r="AF444" i="10" s="1"/>
  <c r="K444" i="8"/>
  <c r="K444" i="10" s="1"/>
  <c r="J444" i="8"/>
  <c r="J444" i="10" s="1"/>
  <c r="H444" i="8"/>
  <c r="H444" i="10" s="1"/>
  <c r="G444" i="8"/>
  <c r="G444" i="10" s="1"/>
  <c r="E444" i="8"/>
  <c r="E444" i="10" s="1"/>
  <c r="K436" i="8"/>
  <c r="K436" i="10" s="1"/>
  <c r="J436" i="8"/>
  <c r="J436" i="10" s="1"/>
  <c r="H436" i="8"/>
  <c r="H436" i="10" s="1"/>
  <c r="G436" i="8"/>
  <c r="G436" i="10" s="1"/>
  <c r="E436" i="8"/>
  <c r="E436" i="10" s="1"/>
  <c r="K426" i="8"/>
  <c r="K426" i="10" s="1"/>
  <c r="J426" i="8"/>
  <c r="J426" i="10" s="1"/>
  <c r="H426" i="8"/>
  <c r="H426" i="10" s="1"/>
  <c r="G426" i="8"/>
  <c r="G426" i="10" s="1"/>
  <c r="E426" i="8"/>
  <c r="E426" i="10" s="1"/>
  <c r="K414" i="8"/>
  <c r="K414" i="10" s="1"/>
  <c r="J414" i="8"/>
  <c r="J414" i="10" s="1"/>
  <c r="H414" i="8"/>
  <c r="H414" i="10" s="1"/>
  <c r="G414" i="8"/>
  <c r="G414" i="10" s="1"/>
  <c r="E414" i="8"/>
  <c r="E414" i="10" s="1"/>
  <c r="K405" i="8"/>
  <c r="K405" i="10" s="1"/>
  <c r="J405" i="8"/>
  <c r="J405" i="10" s="1"/>
  <c r="H405" i="8"/>
  <c r="H405" i="10" s="1"/>
  <c r="G405" i="8"/>
  <c r="G405" i="10" s="1"/>
  <c r="E405" i="8"/>
  <c r="E405" i="10" s="1"/>
  <c r="K402" i="8"/>
  <c r="K402" i="10" s="1"/>
  <c r="J402" i="8"/>
  <c r="J402" i="10" s="1"/>
  <c r="H402" i="8"/>
  <c r="H402" i="10" s="1"/>
  <c r="G402" i="8"/>
  <c r="G402" i="10" s="1"/>
  <c r="E402" i="8"/>
  <c r="E402" i="10" s="1"/>
  <c r="AF397" i="8"/>
  <c r="AF397" i="10" s="1"/>
  <c r="K397" i="8"/>
  <c r="K397" i="10" s="1"/>
  <c r="J397" i="8"/>
  <c r="J397" i="10" s="1"/>
  <c r="H397" i="8"/>
  <c r="H397" i="10" s="1"/>
  <c r="G397" i="8"/>
  <c r="G397" i="10" s="1"/>
  <c r="E397" i="8"/>
  <c r="E397" i="10" s="1"/>
  <c r="K387" i="8"/>
  <c r="K387" i="10" s="1"/>
  <c r="J387" i="8"/>
  <c r="J387" i="10" s="1"/>
  <c r="H387" i="8"/>
  <c r="H387" i="10" s="1"/>
  <c r="G387" i="8"/>
  <c r="G387" i="10" s="1"/>
  <c r="E387" i="8"/>
  <c r="E387" i="10" s="1"/>
  <c r="K383" i="8"/>
  <c r="K383" i="10" s="1"/>
  <c r="J383" i="8"/>
  <c r="J383" i="10" s="1"/>
  <c r="H383" i="8"/>
  <c r="H383" i="10" s="1"/>
  <c r="G383" i="8"/>
  <c r="G383" i="10" s="1"/>
  <c r="E383" i="8"/>
  <c r="E383" i="10" s="1"/>
  <c r="AF380" i="8"/>
  <c r="K380" i="8"/>
  <c r="K380" i="10" s="1"/>
  <c r="J380" i="8"/>
  <c r="J380" i="10" s="1"/>
  <c r="H380" i="8"/>
  <c r="H380" i="10" s="1"/>
  <c r="G380" i="8"/>
  <c r="G380" i="10" s="1"/>
  <c r="E380" i="8"/>
  <c r="E380" i="10" s="1"/>
  <c r="AF367" i="8"/>
  <c r="K367" i="8"/>
  <c r="K367" i="10" s="1"/>
  <c r="J367" i="8"/>
  <c r="J367" i="10" s="1"/>
  <c r="H367" i="8"/>
  <c r="H367" i="10" s="1"/>
  <c r="G367" i="8"/>
  <c r="G367" i="10" s="1"/>
  <c r="E367" i="8"/>
  <c r="E367" i="10" s="1"/>
  <c r="K361" i="8"/>
  <c r="K361" i="10" s="1"/>
  <c r="J361" i="8"/>
  <c r="J361" i="10" s="1"/>
  <c r="H361" i="8"/>
  <c r="H361" i="10" s="1"/>
  <c r="G361" i="8"/>
  <c r="G361" i="10" s="1"/>
  <c r="E361" i="8"/>
  <c r="E361" i="10" s="1"/>
  <c r="K358" i="8"/>
  <c r="K358" i="10" s="1"/>
  <c r="J358" i="8"/>
  <c r="J358" i="10" s="1"/>
  <c r="H358" i="8"/>
  <c r="H358" i="10" s="1"/>
  <c r="G358" i="8"/>
  <c r="G358" i="10" s="1"/>
  <c r="E358" i="8"/>
  <c r="E358" i="10" s="1"/>
  <c r="K355" i="8"/>
  <c r="K355" i="10" s="1"/>
  <c r="J355" i="8"/>
  <c r="J355" i="10" s="1"/>
  <c r="H355" i="8"/>
  <c r="H355" i="10" s="1"/>
  <c r="G355" i="8"/>
  <c r="G355" i="10" s="1"/>
  <c r="E355" i="8"/>
  <c r="E355" i="10" s="1"/>
  <c r="K352" i="8"/>
  <c r="K352" i="10" s="1"/>
  <c r="J352" i="8"/>
  <c r="J352" i="10" s="1"/>
  <c r="H352" i="8"/>
  <c r="H352" i="10" s="1"/>
  <c r="G352" i="8"/>
  <c r="G352" i="10" s="1"/>
  <c r="E352" i="8"/>
  <c r="E352" i="10" s="1"/>
  <c r="AF348" i="8"/>
  <c r="K348" i="8"/>
  <c r="K348" i="10" s="1"/>
  <c r="J348" i="8"/>
  <c r="J348" i="10" s="1"/>
  <c r="H348" i="8"/>
  <c r="H348" i="10" s="1"/>
  <c r="G348" i="8"/>
  <c r="G348" i="10" s="1"/>
  <c r="E348" i="8"/>
  <c r="E348" i="10" s="1"/>
  <c r="K343" i="8"/>
  <c r="K343" i="10" s="1"/>
  <c r="J343" i="8"/>
  <c r="J343" i="10" s="1"/>
  <c r="H343" i="8"/>
  <c r="H343" i="10" s="1"/>
  <c r="G343" i="8"/>
  <c r="G343" i="10" s="1"/>
  <c r="E343" i="8"/>
  <c r="E343" i="10" s="1"/>
  <c r="K339" i="8"/>
  <c r="K339" i="10" s="1"/>
  <c r="J339" i="8"/>
  <c r="J339" i="10" s="1"/>
  <c r="H339" i="8"/>
  <c r="H339" i="10" s="1"/>
  <c r="G339" i="8"/>
  <c r="G339" i="10" s="1"/>
  <c r="E339" i="8"/>
  <c r="E339" i="10" s="1"/>
  <c r="K336" i="8"/>
  <c r="K336" i="10" s="1"/>
  <c r="J336" i="8"/>
  <c r="J336" i="10" s="1"/>
  <c r="H336" i="8"/>
  <c r="H336" i="10" s="1"/>
  <c r="G336" i="8"/>
  <c r="G336" i="10" s="1"/>
  <c r="E336" i="8"/>
  <c r="E336" i="10" s="1"/>
  <c r="K332" i="8"/>
  <c r="K332" i="10" s="1"/>
  <c r="J332" i="8"/>
  <c r="J332" i="10" s="1"/>
  <c r="H332" i="8"/>
  <c r="H332" i="10" s="1"/>
  <c r="G332" i="8"/>
  <c r="G332" i="10" s="1"/>
  <c r="E332" i="8"/>
  <c r="E332" i="10" s="1"/>
  <c r="K328" i="8"/>
  <c r="K328" i="10" s="1"/>
  <c r="J328" i="8"/>
  <c r="J328" i="10" s="1"/>
  <c r="H328" i="8"/>
  <c r="H328" i="10" s="1"/>
  <c r="G328" i="8"/>
  <c r="G328" i="10" s="1"/>
  <c r="E328" i="8"/>
  <c r="E328" i="10" s="1"/>
  <c r="K323" i="8"/>
  <c r="K323" i="10" s="1"/>
  <c r="J323" i="8"/>
  <c r="J323" i="10" s="1"/>
  <c r="H323" i="8"/>
  <c r="H323" i="10" s="1"/>
  <c r="G323" i="8"/>
  <c r="G323" i="10" s="1"/>
  <c r="E323" i="8"/>
  <c r="E323" i="10" s="1"/>
  <c r="AF318" i="8"/>
  <c r="K318" i="8"/>
  <c r="K318" i="10" s="1"/>
  <c r="J318" i="8"/>
  <c r="J318" i="10" s="1"/>
  <c r="H318" i="8"/>
  <c r="H318" i="10" s="1"/>
  <c r="G318" i="8"/>
  <c r="G318" i="10" s="1"/>
  <c r="E318" i="8"/>
  <c r="E318" i="10" s="1"/>
  <c r="K313" i="8"/>
  <c r="K313" i="10" s="1"/>
  <c r="J313" i="8"/>
  <c r="J313" i="10" s="1"/>
  <c r="H313" i="8"/>
  <c r="H313" i="10" s="1"/>
  <c r="G313" i="8"/>
  <c r="G313" i="10" s="1"/>
  <c r="E313" i="8"/>
  <c r="E313" i="10" s="1"/>
  <c r="K310" i="8"/>
  <c r="K310" i="10" s="1"/>
  <c r="J310" i="8"/>
  <c r="J310" i="10" s="1"/>
  <c r="H310" i="8"/>
  <c r="H310" i="10" s="1"/>
  <c r="G310" i="8"/>
  <c r="G310" i="10" s="1"/>
  <c r="E310" i="8"/>
  <c r="E310" i="10" s="1"/>
  <c r="K306" i="8"/>
  <c r="K306" i="10" s="1"/>
  <c r="J306" i="8"/>
  <c r="J306" i="10" s="1"/>
  <c r="H306" i="8"/>
  <c r="H306" i="10" s="1"/>
  <c r="G306" i="8"/>
  <c r="G306" i="10" s="1"/>
  <c r="E306" i="8"/>
  <c r="E306" i="10" s="1"/>
  <c r="K302" i="8"/>
  <c r="K302" i="10" s="1"/>
  <c r="J302" i="8"/>
  <c r="J302" i="10" s="1"/>
  <c r="H302" i="8"/>
  <c r="H302" i="10" s="1"/>
  <c r="G302" i="8"/>
  <c r="G302" i="10" s="1"/>
  <c r="E302" i="8"/>
  <c r="E302" i="10" s="1"/>
  <c r="K297" i="8"/>
  <c r="K297" i="10" s="1"/>
  <c r="J297" i="8"/>
  <c r="J297" i="10" s="1"/>
  <c r="H297" i="8"/>
  <c r="H297" i="10" s="1"/>
  <c r="G297" i="8"/>
  <c r="G297" i="10" s="1"/>
  <c r="E297" i="8"/>
  <c r="E297" i="10" s="1"/>
  <c r="AF293" i="8"/>
  <c r="AF293" i="10" s="1"/>
  <c r="K293" i="8"/>
  <c r="K293" i="10" s="1"/>
  <c r="J293" i="8"/>
  <c r="J293" i="10" s="1"/>
  <c r="H293" i="8"/>
  <c r="H293" i="10" s="1"/>
  <c r="G293" i="8"/>
  <c r="G293" i="10" s="1"/>
  <c r="E293" i="8"/>
  <c r="E293" i="10" s="1"/>
  <c r="K281" i="8"/>
  <c r="K281" i="10" s="1"/>
  <c r="J281" i="8"/>
  <c r="J281" i="10" s="1"/>
  <c r="H281" i="8"/>
  <c r="H281" i="10" s="1"/>
  <c r="G281" i="8"/>
  <c r="G281" i="10" s="1"/>
  <c r="E281" i="8"/>
  <c r="E281" i="10" s="1"/>
  <c r="AF278" i="8"/>
  <c r="K278" i="8"/>
  <c r="K278" i="10" s="1"/>
  <c r="J278" i="8"/>
  <c r="J278" i="10" s="1"/>
  <c r="H278" i="8"/>
  <c r="H278" i="10" s="1"/>
  <c r="G278" i="8"/>
  <c r="G278" i="10" s="1"/>
  <c r="E278" i="8"/>
  <c r="E278" i="10" s="1"/>
  <c r="K268" i="8"/>
  <c r="K268" i="10" s="1"/>
  <c r="J268" i="8"/>
  <c r="J268" i="10" s="1"/>
  <c r="H268" i="8"/>
  <c r="H268" i="10" s="1"/>
  <c r="G268" i="8"/>
  <c r="G268" i="10" s="1"/>
  <c r="E268" i="8"/>
  <c r="E268" i="10" s="1"/>
  <c r="K259" i="8"/>
  <c r="K259" i="10" s="1"/>
  <c r="J259" i="8"/>
  <c r="J259" i="10" s="1"/>
  <c r="H259" i="8"/>
  <c r="H259" i="10" s="1"/>
  <c r="G259" i="8"/>
  <c r="G259" i="10" s="1"/>
  <c r="E259" i="8"/>
  <c r="E259" i="10" s="1"/>
  <c r="K252" i="8"/>
  <c r="K252" i="10" s="1"/>
  <c r="J252" i="8"/>
  <c r="J252" i="10" s="1"/>
  <c r="H252" i="8"/>
  <c r="H252" i="10" s="1"/>
  <c r="G252" i="8"/>
  <c r="G252" i="10" s="1"/>
  <c r="E252" i="8"/>
  <c r="E252" i="10" s="1"/>
  <c r="K245" i="8"/>
  <c r="K245" i="10" s="1"/>
  <c r="J245" i="8"/>
  <c r="J245" i="10" s="1"/>
  <c r="H245" i="8"/>
  <c r="H245" i="10" s="1"/>
  <c r="G245" i="8"/>
  <c r="G245" i="10" s="1"/>
  <c r="E245" i="8"/>
  <c r="E245" i="10" s="1"/>
  <c r="K238" i="8"/>
  <c r="K238" i="10" s="1"/>
  <c r="J238" i="8"/>
  <c r="J238" i="10" s="1"/>
  <c r="H238" i="8"/>
  <c r="H238" i="10" s="1"/>
  <c r="G238" i="8"/>
  <c r="G238" i="10" s="1"/>
  <c r="E238" i="8"/>
  <c r="E238" i="10" s="1"/>
  <c r="K227" i="8"/>
  <c r="K227" i="10" s="1"/>
  <c r="J227" i="8"/>
  <c r="J227" i="10" s="1"/>
  <c r="H227" i="8"/>
  <c r="H227" i="10" s="1"/>
  <c r="G227" i="8"/>
  <c r="G227" i="10" s="1"/>
  <c r="E227" i="8"/>
  <c r="E227" i="10" s="1"/>
  <c r="K219" i="8"/>
  <c r="K219" i="10" s="1"/>
  <c r="J219" i="8"/>
  <c r="J219" i="10" s="1"/>
  <c r="H219" i="8"/>
  <c r="H219" i="10" s="1"/>
  <c r="G219" i="8"/>
  <c r="G219" i="10" s="1"/>
  <c r="E219" i="8"/>
  <c r="E219" i="10" s="1"/>
  <c r="K212" i="8"/>
  <c r="K212" i="10" s="1"/>
  <c r="J212" i="8"/>
  <c r="J212" i="10" s="1"/>
  <c r="H212" i="8"/>
  <c r="H212" i="10" s="1"/>
  <c r="G212" i="8"/>
  <c r="G212" i="10" s="1"/>
  <c r="E212" i="8"/>
  <c r="E212" i="10" s="1"/>
  <c r="K207" i="8"/>
  <c r="K207" i="10" s="1"/>
  <c r="J207" i="8"/>
  <c r="J207" i="10" s="1"/>
  <c r="H207" i="8"/>
  <c r="H207" i="10" s="1"/>
  <c r="G207" i="8"/>
  <c r="G207" i="10" s="1"/>
  <c r="E207" i="8"/>
  <c r="E207" i="10" s="1"/>
  <c r="K202" i="8"/>
  <c r="K202" i="10" s="1"/>
  <c r="J202" i="8"/>
  <c r="J202" i="10" s="1"/>
  <c r="H202" i="8"/>
  <c r="H202" i="10" s="1"/>
  <c r="G202" i="8"/>
  <c r="G202" i="10" s="1"/>
  <c r="E202" i="8"/>
  <c r="E202" i="10" s="1"/>
  <c r="K197" i="8"/>
  <c r="K197" i="10" s="1"/>
  <c r="J197" i="8"/>
  <c r="J197" i="10" s="1"/>
  <c r="H197" i="8"/>
  <c r="H197" i="10" s="1"/>
  <c r="G197" i="8"/>
  <c r="G197" i="10" s="1"/>
  <c r="E197" i="8"/>
  <c r="E197" i="10" s="1"/>
  <c r="K192" i="8"/>
  <c r="K192" i="10" s="1"/>
  <c r="J192" i="8"/>
  <c r="J192" i="10" s="1"/>
  <c r="H192" i="8"/>
  <c r="H192" i="10" s="1"/>
  <c r="G192" i="8"/>
  <c r="G192" i="10" s="1"/>
  <c r="E192" i="8"/>
  <c r="E192" i="10" s="1"/>
  <c r="K183" i="8"/>
  <c r="K183" i="10" s="1"/>
  <c r="J183" i="8"/>
  <c r="J183" i="10" s="1"/>
  <c r="H183" i="8"/>
  <c r="H183" i="10" s="1"/>
  <c r="G183" i="8"/>
  <c r="G183" i="10" s="1"/>
  <c r="E183" i="8"/>
  <c r="E183" i="10" s="1"/>
  <c r="K175" i="8"/>
  <c r="K175" i="10" s="1"/>
  <c r="J175" i="8"/>
  <c r="J175" i="10" s="1"/>
  <c r="H175" i="8"/>
  <c r="H175" i="10" s="1"/>
  <c r="G175" i="8"/>
  <c r="G175" i="10" s="1"/>
  <c r="E175" i="8"/>
  <c r="E175" i="10" s="1"/>
  <c r="K167" i="8"/>
  <c r="K167" i="10" s="1"/>
  <c r="J167" i="8"/>
  <c r="J167" i="10" s="1"/>
  <c r="H167" i="8"/>
  <c r="H167" i="10" s="1"/>
  <c r="G167" i="8"/>
  <c r="G167" i="10" s="1"/>
  <c r="E167" i="8"/>
  <c r="E167" i="10" s="1"/>
  <c r="K158" i="8"/>
  <c r="K158" i="10" s="1"/>
  <c r="J158" i="8"/>
  <c r="J158" i="10" s="1"/>
  <c r="H158" i="8"/>
  <c r="H158" i="10" s="1"/>
  <c r="G158" i="8"/>
  <c r="G158" i="10" s="1"/>
  <c r="E158" i="8"/>
  <c r="E158" i="10" s="1"/>
  <c r="AF150" i="8"/>
  <c r="K150" i="8"/>
  <c r="K150" i="10" s="1"/>
  <c r="J150" i="8"/>
  <c r="J150" i="10" s="1"/>
  <c r="H150" i="8"/>
  <c r="H150" i="10" s="1"/>
  <c r="G150" i="8"/>
  <c r="G150" i="10" s="1"/>
  <c r="E150" i="8"/>
  <c r="E150" i="10" s="1"/>
  <c r="AF142" i="8"/>
  <c r="AF142" i="10" s="1"/>
  <c r="K142" i="8"/>
  <c r="K142" i="10" s="1"/>
  <c r="J142" i="8"/>
  <c r="J142" i="10" s="1"/>
  <c r="H142" i="8"/>
  <c r="H142" i="10" s="1"/>
  <c r="G142" i="8"/>
  <c r="G142" i="10" s="1"/>
  <c r="E142" i="8"/>
  <c r="E142" i="10" s="1"/>
  <c r="J138" i="8"/>
  <c r="J138" i="10" s="1"/>
  <c r="AF133" i="8"/>
  <c r="K133" i="8"/>
  <c r="K133" i="10" s="1"/>
  <c r="J133" i="8"/>
  <c r="J133" i="10" s="1"/>
  <c r="H133" i="8"/>
  <c r="H133" i="10" s="1"/>
  <c r="G133" i="8"/>
  <c r="G133" i="10" s="1"/>
  <c r="E133" i="8"/>
  <c r="E133" i="10" s="1"/>
  <c r="K118" i="8"/>
  <c r="K118" i="10" s="1"/>
  <c r="J118" i="8"/>
  <c r="J118" i="10" s="1"/>
  <c r="H118" i="8"/>
  <c r="H118" i="10" s="1"/>
  <c r="G118" i="8"/>
  <c r="G118" i="10" s="1"/>
  <c r="E118" i="8"/>
  <c r="E118" i="10" s="1"/>
  <c r="K110" i="8"/>
  <c r="K110" i="10" s="1"/>
  <c r="J110" i="8"/>
  <c r="J110" i="10" s="1"/>
  <c r="H110" i="8"/>
  <c r="H110" i="10" s="1"/>
  <c r="G110" i="8"/>
  <c r="G110" i="10" s="1"/>
  <c r="E110" i="8"/>
  <c r="E110" i="10" s="1"/>
  <c r="AF107" i="8"/>
  <c r="K107" i="8"/>
  <c r="K107" i="10" s="1"/>
  <c r="J107" i="8"/>
  <c r="J107" i="10" s="1"/>
  <c r="H107" i="8"/>
  <c r="H107" i="10" s="1"/>
  <c r="G107" i="8"/>
  <c r="G107" i="10" s="1"/>
  <c r="E107" i="8"/>
  <c r="E107" i="10" s="1"/>
  <c r="K96" i="8"/>
  <c r="K96" i="10" s="1"/>
  <c r="J96" i="8"/>
  <c r="J96" i="10" s="1"/>
  <c r="H96" i="8"/>
  <c r="H96" i="10" s="1"/>
  <c r="G96" i="8"/>
  <c r="G96" i="10" s="1"/>
  <c r="E96" i="8"/>
  <c r="E96" i="10" s="1"/>
  <c r="K92" i="8"/>
  <c r="K92" i="10" s="1"/>
  <c r="J92" i="8"/>
  <c r="J92" i="10" s="1"/>
  <c r="H92" i="8"/>
  <c r="H92" i="10" s="1"/>
  <c r="G92" i="8"/>
  <c r="G92" i="10" s="1"/>
  <c r="E92" i="8"/>
  <c r="E92" i="10" s="1"/>
  <c r="AF89" i="8"/>
  <c r="K89" i="8"/>
  <c r="K89" i="10" s="1"/>
  <c r="J89" i="8"/>
  <c r="J89" i="10" s="1"/>
  <c r="H89" i="8"/>
  <c r="H89" i="10" s="1"/>
  <c r="G89" i="8"/>
  <c r="G89" i="10" s="1"/>
  <c r="E89" i="8"/>
  <c r="E89" i="10" s="1"/>
  <c r="J85" i="8"/>
  <c r="J85" i="10" s="1"/>
  <c r="K76" i="8"/>
  <c r="K76" i="10" s="1"/>
  <c r="J76" i="8"/>
  <c r="J76" i="10" s="1"/>
  <c r="H76" i="8"/>
  <c r="H76" i="10" s="1"/>
  <c r="G76" i="8"/>
  <c r="G76" i="10" s="1"/>
  <c r="E76" i="8"/>
  <c r="E76" i="10" s="1"/>
  <c r="K69" i="8"/>
  <c r="K69" i="10" s="1"/>
  <c r="J69" i="8"/>
  <c r="J69" i="10" s="1"/>
  <c r="H69" i="8"/>
  <c r="H69" i="10" s="1"/>
  <c r="G69" i="8"/>
  <c r="G69" i="10" s="1"/>
  <c r="E69" i="8"/>
  <c r="E69" i="10" s="1"/>
  <c r="AF63" i="8"/>
  <c r="K63" i="8"/>
  <c r="K63" i="10" s="1"/>
  <c r="J63" i="8"/>
  <c r="J63" i="10" s="1"/>
  <c r="H63" i="8"/>
  <c r="H63" i="10" s="1"/>
  <c r="G63" i="8"/>
  <c r="G63" i="10" s="1"/>
  <c r="E63" i="8"/>
  <c r="E63" i="10" s="1"/>
  <c r="K59" i="8"/>
  <c r="K59" i="10" s="1"/>
  <c r="J59" i="8"/>
  <c r="J59" i="10" s="1"/>
  <c r="H59" i="8"/>
  <c r="H59" i="10" s="1"/>
  <c r="G59" i="8"/>
  <c r="G59" i="10" s="1"/>
  <c r="E59" i="8"/>
  <c r="E59" i="10" s="1"/>
  <c r="K48" i="8"/>
  <c r="K48" i="10" s="1"/>
  <c r="J48" i="8"/>
  <c r="J48" i="10" s="1"/>
  <c r="H48" i="8"/>
  <c r="H48" i="10" s="1"/>
  <c r="G48" i="8"/>
  <c r="G48" i="10" s="1"/>
  <c r="E48" i="8"/>
  <c r="E48" i="10" s="1"/>
  <c r="AF39" i="8"/>
  <c r="K39" i="8"/>
  <c r="K39" i="10" s="1"/>
  <c r="J39" i="8"/>
  <c r="J39" i="10" s="1"/>
  <c r="H39" i="8"/>
  <c r="H39" i="10" s="1"/>
  <c r="G39" i="8"/>
  <c r="G39" i="10" s="1"/>
  <c r="E39" i="8"/>
  <c r="E39" i="10" s="1"/>
  <c r="AF27" i="8"/>
  <c r="K27" i="8"/>
  <c r="K27" i="10" s="1"/>
  <c r="J27" i="8"/>
  <c r="J27" i="10" s="1"/>
  <c r="H27" i="8"/>
  <c r="H27" i="10" s="1"/>
  <c r="G27" i="8"/>
  <c r="G27" i="10" s="1"/>
  <c r="E27" i="8"/>
  <c r="E27" i="10" s="1"/>
  <c r="K20" i="8"/>
  <c r="K20" i="10" s="1"/>
  <c r="J20" i="8"/>
  <c r="J20" i="10" s="1"/>
  <c r="H20" i="10"/>
  <c r="G20" i="8"/>
  <c r="G20" i="10" s="1"/>
  <c r="E20" i="10"/>
  <c r="K15" i="8"/>
  <c r="K15" i="10" s="1"/>
  <c r="J15" i="8"/>
  <c r="J15" i="10" s="1"/>
  <c r="H15" i="10"/>
  <c r="G15" i="10"/>
  <c r="E15" i="8"/>
  <c r="E15" i="10" s="1"/>
  <c r="K8" i="8"/>
  <c r="K8" i="10" s="1"/>
  <c r="J8" i="8"/>
  <c r="J8" i="10" s="1"/>
  <c r="H8" i="8"/>
  <c r="H8" i="10" s="1"/>
  <c r="G8" i="8"/>
  <c r="G8" i="10" s="1"/>
  <c r="E8" i="8"/>
  <c r="E8" i="10" s="1"/>
  <c r="D908" i="8"/>
  <c r="D908" i="10" s="1"/>
  <c r="D904" i="8"/>
  <c r="D904" i="10" s="1"/>
  <c r="D881" i="8"/>
  <c r="D881" i="10" s="1"/>
  <c r="D861" i="8"/>
  <c r="D861" i="10" s="1"/>
  <c r="D854" i="8"/>
  <c r="D854" i="10" s="1"/>
  <c r="D851" i="8"/>
  <c r="D851" i="10" s="1"/>
  <c r="D821" i="8"/>
  <c r="D821" i="10" s="1"/>
  <c r="D811" i="8"/>
  <c r="D811" i="10" s="1"/>
  <c r="D802" i="8"/>
  <c r="D802" i="10" s="1"/>
  <c r="D780" i="8"/>
  <c r="D780" i="10" s="1"/>
  <c r="D766" i="8"/>
  <c r="D766" i="10" s="1"/>
  <c r="D763" i="8"/>
  <c r="D763" i="10" s="1"/>
  <c r="D756" i="8"/>
  <c r="D756" i="10" s="1"/>
  <c r="D736" i="8"/>
  <c r="D736" i="10" s="1"/>
  <c r="D714" i="8"/>
  <c r="D714" i="10" s="1"/>
  <c r="D701" i="8"/>
  <c r="D701" i="10" s="1"/>
  <c r="D686" i="8"/>
  <c r="D686" i="10" s="1"/>
  <c r="D673" i="8"/>
  <c r="D673" i="10" s="1"/>
  <c r="D679" i="8"/>
  <c r="D679" i="10" s="1"/>
  <c r="D645" i="8"/>
  <c r="D645" i="10" s="1"/>
  <c r="D667" i="8"/>
  <c r="D667" i="10" s="1"/>
  <c r="D657" i="8"/>
  <c r="D657" i="10" s="1"/>
  <c r="D654" i="8"/>
  <c r="D654" i="10" s="1"/>
  <c r="D651" i="8"/>
  <c r="D651" i="10" s="1"/>
  <c r="D648" i="8"/>
  <c r="D648" i="10" s="1"/>
  <c r="D629" i="8"/>
  <c r="D629" i="10" s="1"/>
  <c r="D637" i="8"/>
  <c r="D637" i="10" s="1"/>
  <c r="D623" i="8"/>
  <c r="D623" i="10" s="1"/>
  <c r="D618" i="8"/>
  <c r="D618" i="10" s="1"/>
  <c r="D611" i="8"/>
  <c r="D611" i="10" s="1"/>
  <c r="D605" i="8"/>
  <c r="D605" i="10" s="1"/>
  <c r="D596" i="8"/>
  <c r="D596" i="10" s="1"/>
  <c r="D589" i="8"/>
  <c r="D589" i="10" s="1"/>
  <c r="D573" i="8"/>
  <c r="D573" i="10" s="1"/>
  <c r="D567" i="8"/>
  <c r="D567" i="10" s="1"/>
  <c r="D558" i="8"/>
  <c r="D558" i="10" s="1"/>
  <c r="D553" i="8"/>
  <c r="D553" i="10" s="1"/>
  <c r="D548" i="8"/>
  <c r="D548" i="10" s="1"/>
  <c r="D543" i="8"/>
  <c r="D543" i="10" s="1"/>
  <c r="D534" i="8"/>
  <c r="D534" i="10" s="1"/>
  <c r="D517" i="8"/>
  <c r="D517" i="10" s="1"/>
  <c r="D504" i="8"/>
  <c r="D504" i="10" s="1"/>
  <c r="D462" i="8"/>
  <c r="D462" i="10" s="1"/>
  <c r="D426" i="8"/>
  <c r="D426" i="10" s="1"/>
  <c r="D414" i="8"/>
  <c r="D414" i="10" s="1"/>
  <c r="D405" i="8"/>
  <c r="D405" i="10" s="1"/>
  <c r="D402" i="8"/>
  <c r="D402" i="10" s="1"/>
  <c r="D397" i="8"/>
  <c r="D397" i="10" s="1"/>
  <c r="D383" i="8"/>
  <c r="D383" i="10" s="1"/>
  <c r="D380" i="8"/>
  <c r="D380" i="10" s="1"/>
  <c r="D367" i="8"/>
  <c r="D367" i="10" s="1"/>
  <c r="D361" i="8"/>
  <c r="D361" i="10" s="1"/>
  <c r="D358" i="8"/>
  <c r="D358" i="10" s="1"/>
  <c r="D355" i="8"/>
  <c r="D355" i="10" s="1"/>
  <c r="D352" i="8"/>
  <c r="D352" i="10" s="1"/>
  <c r="D348" i="8"/>
  <c r="D348" i="10" s="1"/>
  <c r="D343" i="8"/>
  <c r="D343" i="10" s="1"/>
  <c r="D339" i="8"/>
  <c r="D339" i="10" s="1"/>
  <c r="D336" i="8"/>
  <c r="D336" i="10" s="1"/>
  <c r="D323" i="8"/>
  <c r="D323" i="10" s="1"/>
  <c r="D318" i="8"/>
  <c r="D318" i="10" s="1"/>
  <c r="D313" i="8"/>
  <c r="D313" i="10" s="1"/>
  <c r="D310" i="8"/>
  <c r="D310" i="10" s="1"/>
  <c r="D293" i="8"/>
  <c r="D293" i="10" s="1"/>
  <c r="D278" i="8"/>
  <c r="D278" i="10" s="1"/>
  <c r="D268" i="8"/>
  <c r="D268" i="10" s="1"/>
  <c r="D259" i="8"/>
  <c r="D259" i="10" s="1"/>
  <c r="D252" i="8"/>
  <c r="D252" i="10" s="1"/>
  <c r="D245" i="8"/>
  <c r="D245" i="10" s="1"/>
  <c r="D238" i="8"/>
  <c r="D238" i="10" s="1"/>
  <c r="D227" i="8"/>
  <c r="D227" i="10" s="1"/>
  <c r="D219" i="8"/>
  <c r="D219" i="10" s="1"/>
  <c r="D212" i="8"/>
  <c r="D212" i="10" s="1"/>
  <c r="D202" i="8"/>
  <c r="D202" i="10" s="1"/>
  <c r="D183" i="8"/>
  <c r="D183" i="10" s="1"/>
  <c r="D207" i="8"/>
  <c r="D207" i="10" s="1"/>
  <c r="D197" i="8"/>
  <c r="D197" i="10" s="1"/>
  <c r="D158" i="8"/>
  <c r="D158" i="10" s="1"/>
  <c r="D150" i="8"/>
  <c r="D150" i="10" s="1"/>
  <c r="D142" i="8"/>
  <c r="D142" i="10" s="1"/>
  <c r="D133" i="8"/>
  <c r="D133" i="10" s="1"/>
  <c r="D110" i="8"/>
  <c r="D110" i="10" s="1"/>
  <c r="D107" i="8"/>
  <c r="D107" i="10" s="1"/>
  <c r="D89" i="8"/>
  <c r="D89" i="10" s="1"/>
  <c r="D63" i="8"/>
  <c r="D63" i="10" s="1"/>
  <c r="D39" i="8"/>
  <c r="D39" i="10" s="1"/>
  <c r="D27" i="8"/>
  <c r="D27" i="10" s="1"/>
  <c r="F597" i="8"/>
  <c r="F597" i="10" s="1"/>
  <c r="I597" i="8"/>
  <c r="I597" i="10" s="1"/>
  <c r="F565" i="8"/>
  <c r="F565" i="10" s="1"/>
  <c r="I565" i="8"/>
  <c r="I565" i="10" s="1"/>
  <c r="F566" i="8"/>
  <c r="F566" i="10" s="1"/>
  <c r="I566" i="8"/>
  <c r="I566" i="10" s="1"/>
  <c r="AF110" i="8"/>
  <c r="AF110" i="10" s="1"/>
  <c r="K605" i="8"/>
  <c r="K605" i="10" s="1"/>
  <c r="J605" i="8"/>
  <c r="J605" i="10" s="1"/>
  <c r="H605" i="8"/>
  <c r="H605" i="10" s="1"/>
  <c r="G605" i="8"/>
  <c r="G605" i="10" s="1"/>
  <c r="E605" i="8"/>
  <c r="E605" i="10" s="1"/>
  <c r="D838" i="8"/>
  <c r="D838" i="10" s="1"/>
  <c r="D841" i="8"/>
  <c r="D841" i="10" s="1"/>
  <c r="D585" i="8"/>
  <c r="D585" i="10" s="1"/>
  <c r="D528" i="8"/>
  <c r="D528" i="10" s="1"/>
  <c r="D523" i="8"/>
  <c r="D523" i="10" s="1"/>
  <c r="D487" i="8"/>
  <c r="D487" i="10" s="1"/>
  <c r="D192" i="8"/>
  <c r="D192" i="10" s="1"/>
  <c r="D175" i="8"/>
  <c r="D175" i="10" s="1"/>
  <c r="D167" i="8"/>
  <c r="D167" i="10" s="1"/>
  <c r="D281" i="8"/>
  <c r="D281" i="10" s="1"/>
  <c r="AI662" i="10" l="1"/>
  <c r="AI547" i="10"/>
  <c r="AI287" i="10"/>
  <c r="AI276" i="10"/>
  <c r="AI270" i="10"/>
  <c r="AI266" i="10"/>
  <c r="AI257" i="10"/>
  <c r="AI251" i="10"/>
  <c r="AI233" i="10"/>
  <c r="AI221" i="10"/>
  <c r="AI215" i="10"/>
  <c r="E58" i="13"/>
  <c r="AI82" i="10"/>
  <c r="AI84" i="10"/>
  <c r="AI79" i="10"/>
  <c r="AI12" i="10"/>
  <c r="AI603" i="10"/>
  <c r="AI593" i="10"/>
  <c r="AI239" i="10"/>
  <c r="AI125" i="10"/>
  <c r="AI761" i="10"/>
  <c r="AI741" i="10"/>
  <c r="AI705" i="10"/>
  <c r="AI693" i="10"/>
  <c r="AI689" i="10"/>
  <c r="AI609" i="10"/>
  <c r="AI601" i="10"/>
  <c r="AI583" i="10"/>
  <c r="AI575" i="10"/>
  <c r="AI559" i="10"/>
  <c r="AI539" i="10"/>
  <c r="AI533" i="10"/>
  <c r="AI249" i="10"/>
  <c r="AI217" i="10"/>
  <c r="AI22" i="10"/>
  <c r="AI80" i="10"/>
  <c r="AI290" i="10"/>
  <c r="AI577" i="10"/>
  <c r="AI285" i="10"/>
  <c r="AF962" i="10"/>
  <c r="AF918" i="8"/>
  <c r="AF918" i="10" s="1"/>
  <c r="AI213" i="10"/>
  <c r="AK110" i="10"/>
  <c r="AK142" i="10"/>
  <c r="AJ704" i="10"/>
  <c r="AI544" i="10"/>
  <c r="AI624" i="10"/>
  <c r="AI626" i="10"/>
  <c r="AI628" i="10"/>
  <c r="AI612" i="10"/>
  <c r="AI716" i="10"/>
  <c r="AI740" i="10"/>
  <c r="AI742" i="10"/>
  <c r="AI812" i="10"/>
  <c r="AI814" i="10"/>
  <c r="AI910" i="10"/>
  <c r="AI124" i="10"/>
  <c r="AI699" i="10"/>
  <c r="AI633" i="10"/>
  <c r="AI537" i="10"/>
  <c r="AI395" i="10"/>
  <c r="AI643" i="10"/>
  <c r="AI631" i="10"/>
  <c r="AI625" i="10"/>
  <c r="AI565" i="10"/>
  <c r="AI545" i="10"/>
  <c r="AI535" i="10"/>
  <c r="AI283" i="10"/>
  <c r="AI243" i="10"/>
  <c r="AI211" i="10"/>
  <c r="AI11" i="10"/>
  <c r="AI73" i="10"/>
  <c r="AI127" i="10"/>
  <c r="AI131" i="10"/>
  <c r="AI246" i="10"/>
  <c r="AI241" i="10"/>
  <c r="AI232" i="10"/>
  <c r="AI222" i="10"/>
  <c r="AI224" i="10"/>
  <c r="AI209" i="10"/>
  <c r="AI322" i="10"/>
  <c r="AI317" i="10"/>
  <c r="AI282" i="10"/>
  <c r="AI284" i="10"/>
  <c r="AI269" i="10"/>
  <c r="AI277" i="10"/>
  <c r="AI267" i="10"/>
  <c r="AI258" i="10"/>
  <c r="AI337" i="10"/>
  <c r="AI407" i="10"/>
  <c r="AI388" i="10"/>
  <c r="AI526" i="10"/>
  <c r="AI72" i="10"/>
  <c r="AO963" i="10"/>
  <c r="AK963" i="10"/>
  <c r="AN963" i="10" s="1"/>
  <c r="AL963" i="10"/>
  <c r="AM963" i="10" s="1"/>
  <c r="AJ605" i="10"/>
  <c r="AJ27" i="10"/>
  <c r="E457" i="13"/>
  <c r="AF27" i="10"/>
  <c r="AK27" i="10" s="1"/>
  <c r="AJ48" i="10"/>
  <c r="AJ69" i="10"/>
  <c r="AJ96" i="10"/>
  <c r="AJ142" i="10"/>
  <c r="AL142" i="10"/>
  <c r="AO142" i="10"/>
  <c r="AM142" i="10"/>
  <c r="AJ150" i="10"/>
  <c r="AJ158" i="10"/>
  <c r="AJ202" i="10"/>
  <c r="AJ227" i="10"/>
  <c r="AJ245" i="10"/>
  <c r="AJ278" i="10"/>
  <c r="AF278" i="10"/>
  <c r="AK278" i="10" s="1"/>
  <c r="E192" i="13"/>
  <c r="AJ302" i="10"/>
  <c r="AJ318" i="10"/>
  <c r="E309" i="13"/>
  <c r="AF318" i="10"/>
  <c r="AK318" i="10" s="1"/>
  <c r="AJ332" i="10"/>
  <c r="AJ348" i="10"/>
  <c r="AJ352" i="10"/>
  <c r="AJ380" i="10"/>
  <c r="AF380" i="10"/>
  <c r="AK380" i="10" s="1"/>
  <c r="E329" i="13"/>
  <c r="E328" i="13" s="1"/>
  <c r="AJ383" i="10"/>
  <c r="AJ414" i="10"/>
  <c r="AJ528" i="10"/>
  <c r="AJ553" i="10"/>
  <c r="AJ596" i="10"/>
  <c r="AO637" i="10"/>
  <c r="AJ637" i="10"/>
  <c r="AL637" i="10"/>
  <c r="AM637" i="10" s="1"/>
  <c r="AF637" i="10"/>
  <c r="AK637" i="10" s="1"/>
  <c r="E195" i="13"/>
  <c r="AO645" i="10"/>
  <c r="AJ645" i="10"/>
  <c r="AL645" i="10"/>
  <c r="AM645" i="10" s="1"/>
  <c r="AJ651" i="10"/>
  <c r="AO657" i="10"/>
  <c r="AJ657" i="10"/>
  <c r="AK657" i="10"/>
  <c r="AL657" i="10"/>
  <c r="AM657" i="10" s="1"/>
  <c r="AO667" i="10"/>
  <c r="AJ667" i="10"/>
  <c r="AL667" i="10"/>
  <c r="AM667" i="10" s="1"/>
  <c r="AO673" i="10"/>
  <c r="AJ673" i="10"/>
  <c r="AL673" i="10"/>
  <c r="AM673" i="10" s="1"/>
  <c r="AJ686" i="10"/>
  <c r="AJ736" i="10"/>
  <c r="AJ763" i="10"/>
  <c r="AJ780" i="10"/>
  <c r="AJ811" i="10"/>
  <c r="AJ838" i="10"/>
  <c r="AJ851" i="10"/>
  <c r="AJ861" i="10"/>
  <c r="AL861" i="10"/>
  <c r="AM861" i="10" s="1"/>
  <c r="AO861" i="10"/>
  <c r="AJ904" i="10"/>
  <c r="E537" i="13"/>
  <c r="E530" i="13" s="1"/>
  <c r="AF763" i="10"/>
  <c r="AK763" i="10" s="1"/>
  <c r="E586" i="13"/>
  <c r="AF858" i="10"/>
  <c r="E413" i="13"/>
  <c r="AF499" i="10"/>
  <c r="E589" i="13"/>
  <c r="AF869" i="10"/>
  <c r="AO739" i="10"/>
  <c r="AJ739" i="10"/>
  <c r="AN739" i="10" s="1"/>
  <c r="AK397" i="10"/>
  <c r="AK618" i="10"/>
  <c r="AK667" i="10"/>
  <c r="AK861" i="10"/>
  <c r="E44" i="11"/>
  <c r="E219" i="11"/>
  <c r="E15" i="11"/>
  <c r="AI788" i="10"/>
  <c r="AL826" i="10"/>
  <c r="AM826" i="10" s="1"/>
  <c r="AI586" i="10"/>
  <c r="AI588" i="10"/>
  <c r="AI574" i="10"/>
  <c r="AI554" i="10"/>
  <c r="AI556" i="10"/>
  <c r="AI546" i="10"/>
  <c r="AI772" i="10"/>
  <c r="AI774" i="10"/>
  <c r="AI776" i="10"/>
  <c r="AI778" i="10"/>
  <c r="AI842" i="10"/>
  <c r="AI844" i="10"/>
  <c r="AI846" i="10"/>
  <c r="AI74" i="10"/>
  <c r="AI122" i="10"/>
  <c r="AI370" i="10"/>
  <c r="AI396" i="10"/>
  <c r="AK821" i="10"/>
  <c r="AI607" i="10"/>
  <c r="AI561" i="10"/>
  <c r="AI529" i="10"/>
  <c r="AI265" i="10"/>
  <c r="AI779" i="10"/>
  <c r="AI775" i="10"/>
  <c r="AI771" i="10"/>
  <c r="AI737" i="10"/>
  <c r="AI715" i="10"/>
  <c r="AI591" i="10"/>
  <c r="AI579" i="10"/>
  <c r="AI557" i="10"/>
  <c r="AI261" i="10"/>
  <c r="AI223" i="10"/>
  <c r="AI117" i="10"/>
  <c r="AI35" i="10"/>
  <c r="AI37" i="10"/>
  <c r="AI75" i="10"/>
  <c r="AI78" i="10"/>
  <c r="AI123" i="10"/>
  <c r="AI129" i="10"/>
  <c r="AI248" i="10"/>
  <c r="AI250" i="10"/>
  <c r="AI228" i="10"/>
  <c r="AI230" i="10"/>
  <c r="AI234" i="10"/>
  <c r="AI214" i="10"/>
  <c r="AI204" i="10"/>
  <c r="AI206" i="10"/>
  <c r="AI286" i="10"/>
  <c r="AI273" i="10"/>
  <c r="AI263" i="10"/>
  <c r="AI254" i="10"/>
  <c r="AI256" i="10"/>
  <c r="AI385" i="10"/>
  <c r="AI371" i="10"/>
  <c r="AI324" i="10"/>
  <c r="AI409" i="10"/>
  <c r="AI390" i="10"/>
  <c r="AI522" i="10"/>
  <c r="AI19" i="10"/>
  <c r="AI81" i="10"/>
  <c r="AI126" i="10"/>
  <c r="AI128" i="10"/>
  <c r="AI148" i="10"/>
  <c r="AI247" i="10"/>
  <c r="AI240" i="10"/>
  <c r="AI231" i="10"/>
  <c r="AI225" i="10"/>
  <c r="AI210" i="10"/>
  <c r="AI203" i="10"/>
  <c r="AI272" i="10"/>
  <c r="AI260" i="10"/>
  <c r="AI262" i="10"/>
  <c r="AI253" i="10"/>
  <c r="AI384" i="10"/>
  <c r="AI372" i="10"/>
  <c r="AI408" i="10"/>
  <c r="AI400" i="10"/>
  <c r="AI525" i="10"/>
  <c r="AI590" i="10"/>
  <c r="AI566" i="10"/>
  <c r="AI538" i="10"/>
  <c r="AI532" i="10"/>
  <c r="AI650" i="10"/>
  <c r="AI630" i="10"/>
  <c r="AI634" i="10"/>
  <c r="AI606" i="10"/>
  <c r="AI608" i="10"/>
  <c r="AI610" i="10"/>
  <c r="AI600" i="10"/>
  <c r="AI604" i="10"/>
  <c r="AI688" i="10"/>
  <c r="AI690" i="10"/>
  <c r="AI810" i="10"/>
  <c r="AI755" i="10"/>
  <c r="AI687" i="10"/>
  <c r="AI599" i="10"/>
  <c r="AI549" i="10"/>
  <c r="AI531" i="10"/>
  <c r="AI271" i="10"/>
  <c r="AI753" i="10"/>
  <c r="AI733" i="10"/>
  <c r="AI697" i="10"/>
  <c r="AI635" i="10"/>
  <c r="AI595" i="10"/>
  <c r="AI551" i="10"/>
  <c r="AI373" i="10"/>
  <c r="AI275" i="10"/>
  <c r="AI229" i="10"/>
  <c r="AI205" i="10"/>
  <c r="AI71" i="10"/>
  <c r="AI16" i="10"/>
  <c r="AI83" i="10"/>
  <c r="AI88" i="10"/>
  <c r="AI220" i="10"/>
  <c r="AI580" i="10"/>
  <c r="AI14" i="10"/>
  <c r="AL805" i="10"/>
  <c r="AM805" i="10" s="1"/>
  <c r="AI13" i="10"/>
  <c r="AJ15" i="10"/>
  <c r="AJ39" i="10"/>
  <c r="E451" i="13"/>
  <c r="E448" i="13" s="1"/>
  <c r="AF39" i="10"/>
  <c r="AK39" i="10" s="1"/>
  <c r="AJ63" i="10"/>
  <c r="AF63" i="10"/>
  <c r="AK63" i="10" s="1"/>
  <c r="AN63" i="10" s="1"/>
  <c r="E467" i="13"/>
  <c r="E458" i="13" s="1"/>
  <c r="AJ118" i="10"/>
  <c r="AF150" i="10"/>
  <c r="AK150" i="10" s="1"/>
  <c r="E492" i="13"/>
  <c r="AJ175" i="10"/>
  <c r="AJ192" i="10"/>
  <c r="AJ212" i="10"/>
  <c r="AJ259" i="10"/>
  <c r="AJ281" i="10"/>
  <c r="AJ310" i="10"/>
  <c r="AJ323" i="10"/>
  <c r="AJ339" i="10"/>
  <c r="E316" i="13"/>
  <c r="AF348" i="10"/>
  <c r="AK348" i="10" s="1"/>
  <c r="AJ358" i="10"/>
  <c r="AJ367" i="10"/>
  <c r="E327" i="13"/>
  <c r="AF367" i="10"/>
  <c r="AK367" i="10" s="1"/>
  <c r="AO397" i="10"/>
  <c r="AL397" i="10"/>
  <c r="AM397" i="10" s="1"/>
  <c r="AJ397" i="10"/>
  <c r="AN397" i="10" s="1"/>
  <c r="AI397" i="10" s="1"/>
  <c r="AJ402" i="10"/>
  <c r="AJ436" i="10"/>
  <c r="AJ487" i="10"/>
  <c r="AO517" i="10"/>
  <c r="AJ517" i="10"/>
  <c r="AL517" i="10"/>
  <c r="AM517" i="10" s="1"/>
  <c r="AJ543" i="10"/>
  <c r="AJ567" i="10"/>
  <c r="AJ585" i="10"/>
  <c r="AO618" i="10"/>
  <c r="AJ618" i="10"/>
  <c r="AN618" i="10" s="1"/>
  <c r="AL618" i="10"/>
  <c r="AM618" i="10" s="1"/>
  <c r="AJ623" i="10"/>
  <c r="AJ8" i="10"/>
  <c r="AJ20" i="10"/>
  <c r="AJ59" i="10"/>
  <c r="AJ76" i="10"/>
  <c r="AJ89" i="10"/>
  <c r="E482" i="13"/>
  <c r="E468" i="13" s="1"/>
  <c r="AF89" i="10"/>
  <c r="AK89" i="10" s="1"/>
  <c r="AJ92" i="10"/>
  <c r="AJ107" i="10"/>
  <c r="E490" i="13"/>
  <c r="E489" i="13" s="1"/>
  <c r="AF107" i="10"/>
  <c r="AK107" i="10" s="1"/>
  <c r="AL110" i="10"/>
  <c r="AM110" i="10" s="1"/>
  <c r="AO110" i="10"/>
  <c r="AJ110" i="10"/>
  <c r="AJ133" i="10"/>
  <c r="AN133" i="10" s="1"/>
  <c r="AF133" i="10"/>
  <c r="AK133" i="10" s="1"/>
  <c r="E494" i="13"/>
  <c r="E493" i="13" s="1"/>
  <c r="AJ167" i="10"/>
  <c r="AJ183" i="10"/>
  <c r="AJ197" i="10"/>
  <c r="AJ207" i="10"/>
  <c r="AJ219" i="10"/>
  <c r="AJ238" i="10"/>
  <c r="AJ252" i="10"/>
  <c r="AJ268" i="10"/>
  <c r="AO293" i="10"/>
  <c r="AJ293" i="10"/>
  <c r="AL293" i="10"/>
  <c r="AM293" i="10"/>
  <c r="AJ297" i="10"/>
  <c r="AJ306" i="10"/>
  <c r="AJ313" i="10"/>
  <c r="AJ328" i="10"/>
  <c r="AJ336" i="10"/>
  <c r="AJ343" i="10"/>
  <c r="AJ355" i="10"/>
  <c r="AJ361" i="10"/>
  <c r="AJ387" i="10"/>
  <c r="AJ405" i="10"/>
  <c r="AJ426" i="10"/>
  <c r="AJ444" i="10"/>
  <c r="AL444" i="10"/>
  <c r="AO444" i="10"/>
  <c r="AM444" i="10"/>
  <c r="AJ451" i="10"/>
  <c r="AO462" i="10"/>
  <c r="AL462" i="10"/>
  <c r="AM462" i="10" s="1"/>
  <c r="AJ462" i="10"/>
  <c r="AJ473" i="10"/>
  <c r="AO504" i="10"/>
  <c r="AJ504" i="10"/>
  <c r="AJ523" i="10"/>
  <c r="AJ534" i="10"/>
  <c r="AJ548" i="10"/>
  <c r="AJ558" i="10"/>
  <c r="AJ573" i="10"/>
  <c r="AJ589" i="10"/>
  <c r="AJ611" i="10"/>
  <c r="AJ629" i="10"/>
  <c r="AJ648" i="10"/>
  <c r="AJ654" i="10"/>
  <c r="AO679" i="10"/>
  <c r="AJ679" i="10"/>
  <c r="AK679" i="10"/>
  <c r="AL679" i="10"/>
  <c r="AM679" i="10" s="1"/>
  <c r="AJ701" i="10"/>
  <c r="AJ714" i="10"/>
  <c r="AJ756" i="10"/>
  <c r="AJ766" i="10"/>
  <c r="AJ802" i="10"/>
  <c r="AO821" i="10"/>
  <c r="AJ821" i="10"/>
  <c r="AN821" i="10" s="1"/>
  <c r="AL821" i="10"/>
  <c r="AM821" i="10" s="1"/>
  <c r="AI821" i="10" s="1"/>
  <c r="AJ841" i="10"/>
  <c r="AJ854" i="10"/>
  <c r="AJ881" i="10"/>
  <c r="AJ908" i="10"/>
  <c r="E232" i="13"/>
  <c r="E227" i="13" s="1"/>
  <c r="E197" i="13" s="1"/>
  <c r="AF756" i="10"/>
  <c r="AK756" i="10" s="1"/>
  <c r="E453" i="13"/>
  <c r="E452" i="13" s="1"/>
  <c r="AF9" i="10"/>
  <c r="AF704" i="8"/>
  <c r="AF704" i="10" s="1"/>
  <c r="AF711" i="10"/>
  <c r="E551" i="13"/>
  <c r="E550" i="13" s="1"/>
  <c r="AF473" i="8"/>
  <c r="AF473" i="10" s="1"/>
  <c r="AK473" i="10" s="1"/>
  <c r="AN473" i="10" s="1"/>
  <c r="AF477" i="10"/>
  <c r="E411" i="13"/>
  <c r="AF491" i="10"/>
  <c r="E271" i="13"/>
  <c r="AF834" i="10"/>
  <c r="E262" i="13"/>
  <c r="E253" i="13" s="1"/>
  <c r="AF830" i="10"/>
  <c r="E412" i="13"/>
  <c r="AF495" i="10"/>
  <c r="AO792" i="10"/>
  <c r="AK792" i="10"/>
  <c r="AN792" i="10" s="1"/>
  <c r="AN110" i="10"/>
  <c r="AN142" i="10"/>
  <c r="AK293" i="10"/>
  <c r="AK444" i="10"/>
  <c r="AN444" i="10" s="1"/>
  <c r="AK462" i="10"/>
  <c r="AJ785" i="10"/>
  <c r="AK826" i="10"/>
  <c r="AN826" i="10" s="1"/>
  <c r="AL739" i="10"/>
  <c r="AM739" i="10" s="1"/>
  <c r="AK504" i="10"/>
  <c r="AK517" i="10"/>
  <c r="AI576" i="10"/>
  <c r="AI527" i="10"/>
  <c r="AI392" i="10"/>
  <c r="AI524" i="10"/>
  <c r="AI518" i="10"/>
  <c r="AI242" i="10"/>
  <c r="AI274" i="10"/>
  <c r="AI519" i="10"/>
  <c r="AI582" i="10"/>
  <c r="AI594" i="10"/>
  <c r="AK645" i="10"/>
  <c r="AI21" i="10"/>
  <c r="AI216" i="10"/>
  <c r="AL792" i="10"/>
  <c r="AM792" i="10" s="1"/>
  <c r="AI792" i="10" s="1"/>
  <c r="AK673" i="10"/>
  <c r="AO805" i="10"/>
  <c r="E95" i="11"/>
  <c r="E9" i="11"/>
  <c r="E40" i="11"/>
  <c r="E86" i="11"/>
  <c r="AI933" i="10"/>
  <c r="E233" i="11"/>
  <c r="E59" i="11"/>
  <c r="AK918" i="10"/>
  <c r="AN918" i="10" s="1"/>
  <c r="AL918" i="10"/>
  <c r="AM918" i="10" s="1"/>
  <c r="AO918" i="10"/>
  <c r="AI706" i="10"/>
  <c r="AI826" i="10"/>
  <c r="AK704" i="10"/>
  <c r="AN704" i="10" s="1"/>
  <c r="AL704" i="10"/>
  <c r="AM704" i="10" s="1"/>
  <c r="AO704" i="10"/>
  <c r="AI739" i="10"/>
  <c r="E21" i="11"/>
  <c r="E286" i="11"/>
  <c r="E434" i="11"/>
  <c r="AF664" i="8"/>
  <c r="E365" i="11"/>
  <c r="AF490" i="8"/>
  <c r="AF490" i="10" s="1"/>
  <c r="E250" i="11"/>
  <c r="E117" i="11"/>
  <c r="E564" i="11"/>
  <c r="E293" i="11"/>
  <c r="E349" i="11"/>
  <c r="E274" i="11"/>
  <c r="E244" i="11"/>
  <c r="E554" i="11"/>
  <c r="E571" i="11"/>
  <c r="E417" i="11"/>
  <c r="E339" i="11"/>
  <c r="E440" i="11"/>
  <c r="E590" i="11"/>
  <c r="E575" i="11"/>
  <c r="E383" i="11"/>
  <c r="E538" i="11"/>
  <c r="E333" i="11"/>
  <c r="E497" i="11"/>
  <c r="E372" i="11"/>
  <c r="E388" i="11"/>
  <c r="E483" i="11"/>
  <c r="D427" i="8"/>
  <c r="D427" i="10" s="1"/>
  <c r="D691" i="8"/>
  <c r="D691" i="10" s="1"/>
  <c r="D732" i="8"/>
  <c r="D732" i="10" s="1"/>
  <c r="D759" i="8"/>
  <c r="D759" i="10" s="1"/>
  <c r="D847" i="8"/>
  <c r="D847" i="10" s="1"/>
  <c r="J18" i="8"/>
  <c r="J18" i="10" s="1"/>
  <c r="E33" i="8"/>
  <c r="E33" i="10" s="1"/>
  <c r="K33" i="8"/>
  <c r="K33" i="10" s="1"/>
  <c r="J102" i="8"/>
  <c r="J102" i="10" s="1"/>
  <c r="E490" i="11"/>
  <c r="E489" i="11" s="1"/>
  <c r="H138" i="8"/>
  <c r="H138" i="10" s="1"/>
  <c r="K138" i="8"/>
  <c r="K138" i="10" s="1"/>
  <c r="E147" i="8"/>
  <c r="E147" i="10" s="1"/>
  <c r="K147" i="8"/>
  <c r="K147" i="10" s="1"/>
  <c r="E393" i="8"/>
  <c r="E393" i="10" s="1"/>
  <c r="K393" i="8"/>
  <c r="K393" i="10" s="1"/>
  <c r="H413" i="8"/>
  <c r="H413" i="10" s="1"/>
  <c r="J427" i="8"/>
  <c r="J427" i="10" s="1"/>
  <c r="E484" i="8"/>
  <c r="E484" i="10" s="1"/>
  <c r="K484" i="8"/>
  <c r="K484" i="10" s="1"/>
  <c r="J490" i="8"/>
  <c r="J490" i="10" s="1"/>
  <c r="J615" i="8"/>
  <c r="J615" i="10" s="1"/>
  <c r="E691" i="8"/>
  <c r="E691" i="10" s="1"/>
  <c r="K691" i="8"/>
  <c r="K691" i="10" s="1"/>
  <c r="J732" i="8"/>
  <c r="J732" i="10" s="1"/>
  <c r="H750" i="8"/>
  <c r="H750" i="10" s="1"/>
  <c r="E796" i="8"/>
  <c r="E796" i="10" s="1"/>
  <c r="H818" i="8"/>
  <c r="H818" i="10" s="1"/>
  <c r="J847" i="8"/>
  <c r="J847" i="10" s="1"/>
  <c r="E232" i="11"/>
  <c r="E227" i="11" s="1"/>
  <c r="E453" i="11"/>
  <c r="D484" i="8"/>
  <c r="D484" i="10" s="1"/>
  <c r="D147" i="8"/>
  <c r="D147" i="10" s="1"/>
  <c r="D413" i="8"/>
  <c r="D413" i="10" s="1"/>
  <c r="D563" i="8"/>
  <c r="D563" i="10" s="1"/>
  <c r="D615" i="8"/>
  <c r="D615" i="10" s="1"/>
  <c r="D664" i="8"/>
  <c r="D664" i="10" s="1"/>
  <c r="D750" i="8"/>
  <c r="D750" i="10" s="1"/>
  <c r="D796" i="8"/>
  <c r="D796" i="10" s="1"/>
  <c r="D818" i="8"/>
  <c r="D818" i="10" s="1"/>
  <c r="E18" i="8"/>
  <c r="E18" i="10" s="1"/>
  <c r="H18" i="8"/>
  <c r="H18" i="10" s="1"/>
  <c r="K18" i="8"/>
  <c r="K18" i="10" s="1"/>
  <c r="E457" i="11"/>
  <c r="J33" i="8"/>
  <c r="J33" i="10" s="1"/>
  <c r="E451" i="11"/>
  <c r="E448" i="11" s="1"/>
  <c r="E467" i="11"/>
  <c r="E85" i="8"/>
  <c r="E85" i="10" s="1"/>
  <c r="H85" i="8"/>
  <c r="H85" i="10" s="1"/>
  <c r="K85" i="8"/>
  <c r="K85" i="10" s="1"/>
  <c r="E102" i="8"/>
  <c r="E102" i="10" s="1"/>
  <c r="H102" i="8"/>
  <c r="H102" i="10" s="1"/>
  <c r="K102" i="8"/>
  <c r="K102" i="10" s="1"/>
  <c r="J145" i="8"/>
  <c r="J145" i="10" s="1"/>
  <c r="J147" i="8"/>
  <c r="J147" i="10" s="1"/>
  <c r="E291" i="8"/>
  <c r="E291" i="10" s="1"/>
  <c r="H291" i="8"/>
  <c r="H291" i="10" s="1"/>
  <c r="K291" i="8"/>
  <c r="K291" i="10" s="1"/>
  <c r="E309" i="11"/>
  <c r="E316" i="11"/>
  <c r="E327" i="11"/>
  <c r="J393" i="8"/>
  <c r="J393" i="10" s="1"/>
  <c r="J413" i="8"/>
  <c r="J413" i="10" s="1"/>
  <c r="E427" i="8"/>
  <c r="E427" i="10" s="1"/>
  <c r="E458" i="8"/>
  <c r="E458" i="10" s="1"/>
  <c r="H458" i="8"/>
  <c r="H458" i="10" s="1"/>
  <c r="K458" i="8"/>
  <c r="K458" i="10" s="1"/>
  <c r="J484" i="8"/>
  <c r="J484" i="10" s="1"/>
  <c r="E490" i="8"/>
  <c r="E490" i="10" s="1"/>
  <c r="H490" i="8"/>
  <c r="H490" i="10" s="1"/>
  <c r="K490" i="8"/>
  <c r="K490" i="10" s="1"/>
  <c r="E563" i="8"/>
  <c r="E563" i="10" s="1"/>
  <c r="H563" i="8"/>
  <c r="H563" i="10" s="1"/>
  <c r="K563" i="8"/>
  <c r="K563" i="10" s="1"/>
  <c r="E615" i="8"/>
  <c r="E615" i="10" s="1"/>
  <c r="H615" i="8"/>
  <c r="H615" i="10" s="1"/>
  <c r="K615" i="8"/>
  <c r="K615" i="10" s="1"/>
  <c r="E664" i="8"/>
  <c r="E664" i="10" s="1"/>
  <c r="H664" i="8"/>
  <c r="H664" i="10" s="1"/>
  <c r="K664" i="8"/>
  <c r="K664" i="10" s="1"/>
  <c r="J691" i="8"/>
  <c r="J691" i="10" s="1"/>
  <c r="E732" i="8"/>
  <c r="E732" i="10" s="1"/>
  <c r="H732" i="8"/>
  <c r="H732" i="10" s="1"/>
  <c r="K732" i="8"/>
  <c r="K732" i="10" s="1"/>
  <c r="J750" i="8"/>
  <c r="J750" i="10" s="1"/>
  <c r="E759" i="8"/>
  <c r="E759" i="10" s="1"/>
  <c r="H759" i="8"/>
  <c r="H759" i="10" s="1"/>
  <c r="K759" i="8"/>
  <c r="K759" i="10" s="1"/>
  <c r="E770" i="8"/>
  <c r="E770" i="10" s="1"/>
  <c r="H770" i="8"/>
  <c r="H770" i="10" s="1"/>
  <c r="K770" i="8"/>
  <c r="K770" i="10" s="1"/>
  <c r="J818" i="8"/>
  <c r="J818" i="10" s="1"/>
  <c r="E847" i="8"/>
  <c r="E847" i="10" s="1"/>
  <c r="H847" i="8"/>
  <c r="H847" i="10" s="1"/>
  <c r="K847" i="8"/>
  <c r="K847" i="10" s="1"/>
  <c r="E537" i="11"/>
  <c r="E530" i="11" s="1"/>
  <c r="AK711" i="8"/>
  <c r="AN711" i="8" s="1"/>
  <c r="AL477" i="8"/>
  <c r="AM477" i="8" s="1"/>
  <c r="AO491" i="8"/>
  <c r="E411" i="11"/>
  <c r="AO834" i="8"/>
  <c r="E271" i="11"/>
  <c r="AO830" i="8"/>
  <c r="E262" i="11"/>
  <c r="AO826" i="8"/>
  <c r="AK495" i="8"/>
  <c r="E412" i="11"/>
  <c r="L471" i="8"/>
  <c r="L471" i="10" s="1"/>
  <c r="N471" i="8"/>
  <c r="N471" i="10" s="1"/>
  <c r="P471" i="8"/>
  <c r="P471" i="10" s="1"/>
  <c r="R471" i="8"/>
  <c r="R471" i="10" s="1"/>
  <c r="T471" i="8"/>
  <c r="T471" i="10" s="1"/>
  <c r="V471" i="8"/>
  <c r="V471" i="10" s="1"/>
  <c r="X471" i="8"/>
  <c r="X471" i="10" s="1"/>
  <c r="Z471" i="8"/>
  <c r="Z471" i="10" s="1"/>
  <c r="AB471" i="8"/>
  <c r="AB471" i="10" s="1"/>
  <c r="AD471" i="8"/>
  <c r="AD471" i="10" s="1"/>
  <c r="E198" i="11"/>
  <c r="E329" i="11"/>
  <c r="E328" i="11" s="1"/>
  <c r="E177" i="11"/>
  <c r="E161" i="11"/>
  <c r="E169" i="11"/>
  <c r="E145" i="11"/>
  <c r="E153" i="11"/>
  <c r="E79" i="11"/>
  <c r="E137" i="11"/>
  <c r="E108" i="11"/>
  <c r="E126" i="11"/>
  <c r="D33" i="10"/>
  <c r="D138" i="8"/>
  <c r="D138" i="10" s="1"/>
  <c r="D291" i="8"/>
  <c r="D291" i="10" s="1"/>
  <c r="D770" i="8"/>
  <c r="D770" i="10" s="1"/>
  <c r="H33" i="8"/>
  <c r="H33" i="10" s="1"/>
  <c r="E482" i="11"/>
  <c r="E468" i="11" s="1"/>
  <c r="E138" i="8"/>
  <c r="E138" i="10" s="1"/>
  <c r="H147" i="8"/>
  <c r="H147" i="10" s="1"/>
  <c r="J291" i="8"/>
  <c r="J291" i="10" s="1"/>
  <c r="H393" i="8"/>
  <c r="H393" i="10" s="1"/>
  <c r="E413" i="8"/>
  <c r="E413" i="10" s="1"/>
  <c r="K413" i="8"/>
  <c r="K413" i="10" s="1"/>
  <c r="J465" i="8"/>
  <c r="J465" i="10" s="1"/>
  <c r="H484" i="8"/>
  <c r="H484" i="10" s="1"/>
  <c r="J563" i="8"/>
  <c r="J563" i="10" s="1"/>
  <c r="H691" i="8"/>
  <c r="H691" i="10" s="1"/>
  <c r="E750" i="8"/>
  <c r="E750" i="10" s="1"/>
  <c r="K750" i="8"/>
  <c r="K750" i="10" s="1"/>
  <c r="J759" i="8"/>
  <c r="J759" i="10" s="1"/>
  <c r="J770" i="8"/>
  <c r="J770" i="10" s="1"/>
  <c r="H796" i="8"/>
  <c r="H796" i="10" s="1"/>
  <c r="K796" i="8"/>
  <c r="K796" i="10" s="1"/>
  <c r="E818" i="8"/>
  <c r="E818" i="10" s="1"/>
  <c r="K818" i="8"/>
  <c r="K818" i="10" s="1"/>
  <c r="AO706" i="8"/>
  <c r="AO858" i="8"/>
  <c r="E586" i="11"/>
  <c r="AO499" i="8"/>
  <c r="E413" i="11"/>
  <c r="AO869" i="8"/>
  <c r="E589" i="11"/>
  <c r="AO739" i="8"/>
  <c r="M471" i="8"/>
  <c r="M471" i="10" s="1"/>
  <c r="O471" i="8"/>
  <c r="O471" i="10" s="1"/>
  <c r="Q471" i="8"/>
  <c r="Q471" i="10" s="1"/>
  <c r="S471" i="8"/>
  <c r="S471" i="10" s="1"/>
  <c r="U471" i="8"/>
  <c r="U471" i="10" s="1"/>
  <c r="W471" i="8"/>
  <c r="W471" i="10" s="1"/>
  <c r="Y471" i="8"/>
  <c r="Y471" i="10" s="1"/>
  <c r="AA471" i="8"/>
  <c r="AA471" i="10" s="1"/>
  <c r="AC471" i="8"/>
  <c r="AC471" i="10" s="1"/>
  <c r="AE471" i="8"/>
  <c r="AE471" i="10" s="1"/>
  <c r="E241" i="11"/>
  <c r="E263" i="11"/>
  <c r="E551" i="11"/>
  <c r="E550" i="11" s="1"/>
  <c r="E210" i="11"/>
  <c r="E494" i="11"/>
  <c r="E493" i="11" s="1"/>
  <c r="E192" i="11"/>
  <c r="E195" i="11"/>
  <c r="E101" i="11"/>
  <c r="E74" i="11"/>
  <c r="E492" i="11"/>
  <c r="E259" i="11"/>
  <c r="AK830" i="8"/>
  <c r="AN830" i="8" s="1"/>
  <c r="AK834" i="8"/>
  <c r="AN834" i="8" s="1"/>
  <c r="AK826" i="8"/>
  <c r="AN826" i="8" s="1"/>
  <c r="AL826" i="8"/>
  <c r="AM826" i="8" s="1"/>
  <c r="AL830" i="8"/>
  <c r="AM830" i="8" s="1"/>
  <c r="AI830" i="8" s="1"/>
  <c r="AL834" i="8"/>
  <c r="AM834" i="8" s="1"/>
  <c r="AK869" i="8"/>
  <c r="AN869" i="8" s="1"/>
  <c r="AK858" i="8"/>
  <c r="AN858" i="8" s="1"/>
  <c r="AK706" i="8"/>
  <c r="AN706" i="8" s="1"/>
  <c r="AK499" i="8"/>
  <c r="AN499" i="8" s="1"/>
  <c r="AO495" i="8"/>
  <c r="AL858" i="8"/>
  <c r="AM858" i="8" s="1"/>
  <c r="AL869" i="8"/>
  <c r="AM869" i="8" s="1"/>
  <c r="AN805" i="8"/>
  <c r="AI805" i="8" s="1"/>
  <c r="AL495" i="8"/>
  <c r="AM495" i="8" s="1"/>
  <c r="AK491" i="8"/>
  <c r="AN491" i="8" s="1"/>
  <c r="AL706" i="8"/>
  <c r="AM706" i="8" s="1"/>
  <c r="AL27" i="8"/>
  <c r="AM27" i="8" s="1"/>
  <c r="AO27" i="8"/>
  <c r="AL39" i="8"/>
  <c r="AM39" i="8" s="1"/>
  <c r="AO39" i="8"/>
  <c r="AL63" i="8"/>
  <c r="AM63" i="8" s="1"/>
  <c r="AO63" i="8"/>
  <c r="AL142" i="8"/>
  <c r="AM142" i="8" s="1"/>
  <c r="AO142" i="8"/>
  <c r="AL150" i="8"/>
  <c r="AM150" i="8" s="1"/>
  <c r="AO150" i="8"/>
  <c r="AO278" i="8"/>
  <c r="AL278" i="8"/>
  <c r="AM278" i="8" s="1"/>
  <c r="AL318" i="8"/>
  <c r="AM318" i="8" s="1"/>
  <c r="AO318" i="8"/>
  <c r="AL348" i="8"/>
  <c r="AM348" i="8" s="1"/>
  <c r="AO348" i="8"/>
  <c r="AO367" i="8"/>
  <c r="AL367" i="8"/>
  <c r="AM367" i="8" s="1"/>
  <c r="AL380" i="8"/>
  <c r="AM380" i="8" s="1"/>
  <c r="AO380" i="8"/>
  <c r="AL397" i="8"/>
  <c r="AM397" i="8" s="1"/>
  <c r="AO397" i="8"/>
  <c r="G413" i="8"/>
  <c r="G413" i="10" s="1"/>
  <c r="AL618" i="8"/>
  <c r="AM618" i="8" s="1"/>
  <c r="AO618" i="8"/>
  <c r="AL637" i="8"/>
  <c r="AM637" i="8" s="1"/>
  <c r="AO637" i="8"/>
  <c r="AO667" i="8"/>
  <c r="AL667" i="8"/>
  <c r="AM667" i="8" s="1"/>
  <c r="AO763" i="8"/>
  <c r="AL763" i="8"/>
  <c r="AM763" i="8" s="1"/>
  <c r="AO861" i="8"/>
  <c r="AL861" i="8"/>
  <c r="AM861" i="8" s="1"/>
  <c r="AL89" i="8"/>
  <c r="AM89" i="8" s="1"/>
  <c r="AO89" i="8"/>
  <c r="AL107" i="8"/>
  <c r="AM107" i="8" s="1"/>
  <c r="AO107" i="8"/>
  <c r="AL110" i="8"/>
  <c r="AM110" i="8" s="1"/>
  <c r="AO110" i="8"/>
  <c r="AL133" i="8"/>
  <c r="AM133" i="8" s="1"/>
  <c r="AO133" i="8"/>
  <c r="AL293" i="8"/>
  <c r="AM293" i="8" s="1"/>
  <c r="AO293" i="8"/>
  <c r="AL444" i="8"/>
  <c r="AM444" i="8" s="1"/>
  <c r="AO444" i="8"/>
  <c r="AL462" i="8"/>
  <c r="AM462" i="8" s="1"/>
  <c r="AO462" i="8"/>
  <c r="AL504" i="8"/>
  <c r="AM504" i="8" s="1"/>
  <c r="AO504" i="8"/>
  <c r="AL756" i="8"/>
  <c r="AM756" i="8" s="1"/>
  <c r="AO756" i="8"/>
  <c r="AL9" i="8"/>
  <c r="AM9" i="8" s="1"/>
  <c r="AO9" i="8"/>
  <c r="AL491" i="8"/>
  <c r="AM491" i="8" s="1"/>
  <c r="AN788" i="8"/>
  <c r="AO477" i="8"/>
  <c r="AO711" i="8"/>
  <c r="AN495" i="8"/>
  <c r="AN792" i="8"/>
  <c r="AI792" i="8" s="1"/>
  <c r="AL499" i="8"/>
  <c r="AM499" i="8" s="1"/>
  <c r="AL711" i="8"/>
  <c r="AM711" i="8" s="1"/>
  <c r="AL739" i="8"/>
  <c r="AM739" i="8" s="1"/>
  <c r="D490" i="8"/>
  <c r="D490" i="10" s="1"/>
  <c r="AK110" i="8"/>
  <c r="H7" i="8"/>
  <c r="H7" i="10" s="1"/>
  <c r="AI12" i="8"/>
  <c r="AI109" i="8"/>
  <c r="AI88" i="8"/>
  <c r="AI16" i="8"/>
  <c r="AI82" i="8"/>
  <c r="AI10" i="8"/>
  <c r="AI700" i="8"/>
  <c r="AI696" i="8"/>
  <c r="AI692" i="8"/>
  <c r="AI676" i="8"/>
  <c r="AI656" i="8"/>
  <c r="AI620" i="8"/>
  <c r="AI604" i="8"/>
  <c r="AI600" i="8"/>
  <c r="AI442" i="8"/>
  <c r="AI438" i="8"/>
  <c r="AI394" i="8"/>
  <c r="AI386" i="8"/>
  <c r="AI371" i="8"/>
  <c r="AI353" i="8"/>
  <c r="AI329" i="8"/>
  <c r="AI317" i="8"/>
  <c r="AI309" i="8"/>
  <c r="AI299" i="8"/>
  <c r="AI942" i="8"/>
  <c r="AI940" i="8"/>
  <c r="AI938" i="8"/>
  <c r="AI936" i="8"/>
  <c r="AI920" i="8"/>
  <c r="AI916" i="8"/>
  <c r="AI912" i="8"/>
  <c r="AI910" i="8"/>
  <c r="AI902" i="8"/>
  <c r="AI896" i="8"/>
  <c r="AI894" i="8"/>
  <c r="AI886" i="8"/>
  <c r="AI884" i="8"/>
  <c r="AI882" i="8"/>
  <c r="AI868" i="8"/>
  <c r="AI866" i="8"/>
  <c r="AI864" i="8"/>
  <c r="AI862" i="8"/>
  <c r="AI857" i="8"/>
  <c r="AI852" i="8"/>
  <c r="AI844" i="8"/>
  <c r="AI825" i="8"/>
  <c r="AI973" i="8"/>
  <c r="AI963" i="8"/>
  <c r="AI961" i="8"/>
  <c r="AI363" i="8"/>
  <c r="AI357" i="8"/>
  <c r="AI345" i="8"/>
  <c r="AI319" i="8"/>
  <c r="AI287" i="8"/>
  <c r="AI820" i="8"/>
  <c r="AI800" i="8"/>
  <c r="AI798" i="8"/>
  <c r="AI787" i="8"/>
  <c r="AI777" i="8"/>
  <c r="AI768" i="8"/>
  <c r="AI765" i="8"/>
  <c r="AI757" i="8"/>
  <c r="AI734" i="8"/>
  <c r="AI640" i="8"/>
  <c r="AI454" i="8"/>
  <c r="AI373" i="8"/>
  <c r="AI359" i="8"/>
  <c r="AI331" i="8"/>
  <c r="AI301" i="8"/>
  <c r="AI217" i="8"/>
  <c r="AI189" i="8"/>
  <c r="AI173" i="8"/>
  <c r="E472" i="8"/>
  <c r="E472" i="10" s="1"/>
  <c r="H472" i="8"/>
  <c r="H472" i="10" s="1"/>
  <c r="K472" i="8"/>
  <c r="K472" i="10" s="1"/>
  <c r="AI117" i="8"/>
  <c r="AI90" i="8"/>
  <c r="AI74" i="8"/>
  <c r="AI225" i="8"/>
  <c r="AI221" i="8"/>
  <c r="AI209" i="8"/>
  <c r="AI201" i="8"/>
  <c r="AI149" i="8"/>
  <c r="AI959" i="8"/>
  <c r="AI957" i="8"/>
  <c r="AI955" i="8"/>
  <c r="AI953" i="8"/>
  <c r="AI951" i="8"/>
  <c r="AI949" i="8"/>
  <c r="AI947" i="8"/>
  <c r="AI945" i="8"/>
  <c r="AI943" i="8"/>
  <c r="AI941" i="8"/>
  <c r="AI939" i="8"/>
  <c r="AI937" i="8"/>
  <c r="AI933" i="8"/>
  <c r="AI931" i="8"/>
  <c r="AJ8" i="8"/>
  <c r="AK444" i="8"/>
  <c r="J472" i="8"/>
  <c r="J472" i="10" s="1"/>
  <c r="AI923" i="8"/>
  <c r="AI921" i="8"/>
  <c r="AI917" i="8"/>
  <c r="AI906" i="8"/>
  <c r="AI895" i="8"/>
  <c r="AI848" i="8"/>
  <c r="AI819" i="8"/>
  <c r="AI815" i="8"/>
  <c r="AI801" i="8"/>
  <c r="AI797" i="8"/>
  <c r="AI769" i="8"/>
  <c r="AI767" i="8"/>
  <c r="AI761" i="8"/>
  <c r="AI753" i="8"/>
  <c r="AI741" i="8"/>
  <c r="AI735" i="8"/>
  <c r="AI733" i="8"/>
  <c r="AI727" i="8"/>
  <c r="AI723" i="8"/>
  <c r="AI684" i="8"/>
  <c r="AI680" i="8"/>
  <c r="AI662" i="8"/>
  <c r="AI660" i="8"/>
  <c r="AI652" i="8"/>
  <c r="AI636" i="8"/>
  <c r="AI632" i="8"/>
  <c r="AI616" i="8"/>
  <c r="AI608" i="8"/>
  <c r="AI592" i="8"/>
  <c r="AI544" i="8"/>
  <c r="AI450" i="8"/>
  <c r="AI446" i="8"/>
  <c r="AI422" i="8"/>
  <c r="AI418" i="8"/>
  <c r="AI406" i="8"/>
  <c r="AI398" i="8"/>
  <c r="AI390" i="8"/>
  <c r="AI379" i="8"/>
  <c r="AI98" i="8"/>
  <c r="AI84" i="8"/>
  <c r="AI72" i="8"/>
  <c r="AI62" i="8"/>
  <c r="AI474" i="8"/>
  <c r="G18" i="8"/>
  <c r="G18" i="10" s="1"/>
  <c r="AJ18" i="10" s="1"/>
  <c r="AJ20" i="8"/>
  <c r="AJ59" i="8"/>
  <c r="AK89" i="8"/>
  <c r="G138" i="8"/>
  <c r="G138" i="10" s="1"/>
  <c r="AJ142" i="8"/>
  <c r="G147" i="8"/>
  <c r="G147" i="10" s="1"/>
  <c r="AJ150" i="8"/>
  <c r="AJ192" i="8"/>
  <c r="AJ202" i="8"/>
  <c r="AJ212" i="8"/>
  <c r="AJ281" i="8"/>
  <c r="AJ310" i="8"/>
  <c r="AJ318" i="8"/>
  <c r="AK318" i="8"/>
  <c r="AK348" i="8"/>
  <c r="AJ367" i="8"/>
  <c r="AJ380" i="8"/>
  <c r="AJ405" i="8"/>
  <c r="AJ444" i="8"/>
  <c r="AJ451" i="8"/>
  <c r="G484" i="8"/>
  <c r="G484" i="10" s="1"/>
  <c r="AJ487" i="8"/>
  <c r="AJ523" i="8"/>
  <c r="AJ534" i="8"/>
  <c r="AJ548" i="8"/>
  <c r="AJ558" i="8"/>
  <c r="AJ596" i="8"/>
  <c r="G615" i="8"/>
  <c r="G615" i="10" s="1"/>
  <c r="AJ618" i="8"/>
  <c r="AJ651" i="8"/>
  <c r="AJ657" i="8"/>
  <c r="G750" i="8"/>
  <c r="G750" i="10" s="1"/>
  <c r="AJ756" i="8"/>
  <c r="AJ766" i="8"/>
  <c r="AJ785" i="8"/>
  <c r="G818" i="8"/>
  <c r="G818" i="10" s="1"/>
  <c r="AJ821" i="8"/>
  <c r="AJ841" i="8"/>
  <c r="AJ854" i="8"/>
  <c r="AJ908" i="8"/>
  <c r="AK9" i="8"/>
  <c r="AN9" i="8" s="1"/>
  <c r="AJ605" i="8"/>
  <c r="AJ15" i="8"/>
  <c r="AJ27" i="8"/>
  <c r="G33" i="8"/>
  <c r="G33" i="10" s="1"/>
  <c r="AJ39" i="8"/>
  <c r="AJ48" i="8"/>
  <c r="AJ63" i="8"/>
  <c r="AK63" i="8"/>
  <c r="AJ69" i="8"/>
  <c r="AJ96" i="8"/>
  <c r="G102" i="8"/>
  <c r="G102" i="10" s="1"/>
  <c r="AJ107" i="8"/>
  <c r="AK107" i="8"/>
  <c r="AJ110" i="8"/>
  <c r="AJ133" i="8"/>
  <c r="AK133" i="8"/>
  <c r="AJ167" i="8"/>
  <c r="AJ183" i="8"/>
  <c r="AJ197" i="8"/>
  <c r="AJ207" i="8"/>
  <c r="AJ219" i="8"/>
  <c r="AJ238" i="8"/>
  <c r="AJ252" i="8"/>
  <c r="AJ268" i="8"/>
  <c r="G291" i="8"/>
  <c r="G291" i="10" s="1"/>
  <c r="AJ293" i="8"/>
  <c r="AJ297" i="8"/>
  <c r="AJ306" i="8"/>
  <c r="AJ313" i="8"/>
  <c r="AJ328" i="8"/>
  <c r="AJ336" i="8"/>
  <c r="AJ343" i="8"/>
  <c r="AJ355" i="8"/>
  <c r="AJ361" i="8"/>
  <c r="AJ387" i="8"/>
  <c r="G393" i="8"/>
  <c r="G393" i="10" s="1"/>
  <c r="AJ397" i="8"/>
  <c r="AJ402" i="8"/>
  <c r="AJ414" i="8"/>
  <c r="AJ436" i="8"/>
  <c r="AJ477" i="8"/>
  <c r="G490" i="8"/>
  <c r="G490" i="10" s="1"/>
  <c r="AJ504" i="8"/>
  <c r="AK504" i="8"/>
  <c r="AJ517" i="8"/>
  <c r="AJ528" i="8"/>
  <c r="AJ543" i="8"/>
  <c r="AJ553" i="8"/>
  <c r="AJ573" i="8"/>
  <c r="AJ589" i="8"/>
  <c r="AJ611" i="8"/>
  <c r="AJ629" i="8"/>
  <c r="AJ648" i="8"/>
  <c r="AJ654" i="8"/>
  <c r="AJ679" i="8"/>
  <c r="G691" i="8"/>
  <c r="G691" i="10" s="1"/>
  <c r="AJ701" i="8"/>
  <c r="AJ714" i="8"/>
  <c r="AJ739" i="8"/>
  <c r="G759" i="8"/>
  <c r="G759" i="10" s="1"/>
  <c r="AJ763" i="8"/>
  <c r="G770" i="8"/>
  <c r="G770" i="10" s="1"/>
  <c r="AJ780" i="8"/>
  <c r="AJ811" i="8"/>
  <c r="AJ838" i="8"/>
  <c r="G847" i="8"/>
  <c r="G847" i="10" s="1"/>
  <c r="AJ851" i="8"/>
  <c r="AJ861" i="8"/>
  <c r="AJ904" i="8"/>
  <c r="AJ918" i="8"/>
  <c r="AK763" i="8"/>
  <c r="AK142" i="8"/>
  <c r="AK150" i="8"/>
  <c r="AK380" i="8"/>
  <c r="AK618" i="8"/>
  <c r="AK637" i="8"/>
  <c r="AK667" i="8"/>
  <c r="AK27" i="8"/>
  <c r="AK39" i="8"/>
  <c r="AK293" i="8"/>
  <c r="AK397" i="8"/>
  <c r="AI978" i="8"/>
  <c r="AI976" i="8"/>
  <c r="AI974" i="8"/>
  <c r="AI972" i="8"/>
  <c r="AI970" i="8"/>
  <c r="AI968" i="8"/>
  <c r="AI966" i="8"/>
  <c r="AI930" i="8"/>
  <c r="AI928" i="8"/>
  <c r="AI926" i="8"/>
  <c r="AI914" i="8"/>
  <c r="AI907" i="8"/>
  <c r="AI900" i="8"/>
  <c r="AI898" i="8"/>
  <c r="AI892" i="8"/>
  <c r="AI890" i="8"/>
  <c r="AI888" i="8"/>
  <c r="AI849" i="8"/>
  <c r="AI846" i="8"/>
  <c r="AI842" i="8"/>
  <c r="AI839" i="8"/>
  <c r="AI979" i="8"/>
  <c r="AI977" i="8"/>
  <c r="AI975" i="8"/>
  <c r="AI971" i="8"/>
  <c r="AI969" i="8"/>
  <c r="AI967" i="8"/>
  <c r="AI965" i="8"/>
  <c r="AI935" i="8"/>
  <c r="AI929" i="8"/>
  <c r="AI927" i="8"/>
  <c r="AI925" i="8"/>
  <c r="AI919" i="8"/>
  <c r="AI903" i="8"/>
  <c r="AI889" i="8"/>
  <c r="AI887" i="8"/>
  <c r="AI885" i="8"/>
  <c r="AI883" i="8"/>
  <c r="AI867" i="8"/>
  <c r="AI865" i="8"/>
  <c r="AI863" i="8"/>
  <c r="AI856" i="8"/>
  <c r="AI853" i="8"/>
  <c r="AI850" i="8"/>
  <c r="AI845" i="8"/>
  <c r="AI843" i="8"/>
  <c r="AI840" i="8"/>
  <c r="AI824" i="8"/>
  <c r="AI813" i="8"/>
  <c r="AI810" i="8"/>
  <c r="AI799" i="8"/>
  <c r="AI786" i="8"/>
  <c r="AI781" i="8"/>
  <c r="AI778" i="8"/>
  <c r="AI776" i="8"/>
  <c r="AI774" i="8"/>
  <c r="AI772" i="8"/>
  <c r="AI758" i="8"/>
  <c r="AI755" i="8"/>
  <c r="AI751" i="8"/>
  <c r="AI738" i="8"/>
  <c r="AI729" i="8"/>
  <c r="AI725" i="8"/>
  <c r="AI721" i="8"/>
  <c r="AI719" i="8"/>
  <c r="AI702" i="8"/>
  <c r="AI699" i="8"/>
  <c r="AI697" i="8"/>
  <c r="AI695" i="8"/>
  <c r="AI688" i="8"/>
  <c r="AI682" i="8"/>
  <c r="AI677" i="8"/>
  <c r="AI672" i="8"/>
  <c r="AI670" i="8"/>
  <c r="AI668" i="8"/>
  <c r="AI655" i="8"/>
  <c r="AI643" i="8"/>
  <c r="AI641" i="8"/>
  <c r="AI627" i="8"/>
  <c r="AI621" i="8"/>
  <c r="AI613" i="8"/>
  <c r="AI610" i="8"/>
  <c r="AI606" i="8"/>
  <c r="AI601" i="8"/>
  <c r="AI597" i="8"/>
  <c r="AI578" i="8"/>
  <c r="AI574" i="8"/>
  <c r="AI569" i="8"/>
  <c r="AI564" i="8"/>
  <c r="AI559" i="8"/>
  <c r="AI556" i="8"/>
  <c r="AI554" i="8"/>
  <c r="AI549" i="8"/>
  <c r="AI537" i="8"/>
  <c r="AI535" i="8"/>
  <c r="AI530" i="8"/>
  <c r="AI527" i="8"/>
  <c r="AI525" i="8"/>
  <c r="AI522" i="8"/>
  <c r="AI518" i="8"/>
  <c r="AI503" i="8"/>
  <c r="AI489" i="8"/>
  <c r="AI486" i="8"/>
  <c r="AI479" i="8"/>
  <c r="AI476" i="8"/>
  <c r="AI459" i="8"/>
  <c r="AI455" i="8"/>
  <c r="AI453" i="8"/>
  <c r="AI441" i="8"/>
  <c r="AI437" i="8"/>
  <c r="AI434" i="8"/>
  <c r="AI432" i="8"/>
  <c r="AI430" i="8"/>
  <c r="AI428" i="8"/>
  <c r="AI408" i="8"/>
  <c r="AI395" i="8"/>
  <c r="AI392" i="8"/>
  <c r="AI388" i="8"/>
  <c r="AI385" i="8"/>
  <c r="AI382" i="8"/>
  <c r="AI377" i="8"/>
  <c r="AI375" i="8"/>
  <c r="AI368" i="8"/>
  <c r="AI365" i="8"/>
  <c r="AI350" i="8"/>
  <c r="AI347" i="8"/>
  <c r="AI341" i="8"/>
  <c r="AI338" i="8"/>
  <c r="AI335" i="8"/>
  <c r="AI333" i="8"/>
  <c r="AI330" i="8"/>
  <c r="AI321" i="8"/>
  <c r="AI311" i="8"/>
  <c r="AI308" i="8"/>
  <c r="AI305" i="8"/>
  <c r="AI303" i="8"/>
  <c r="AI300" i="8"/>
  <c r="AI298" i="8"/>
  <c r="AI285" i="8"/>
  <c r="AI283" i="8"/>
  <c r="AI280" i="8"/>
  <c r="AI273" i="8"/>
  <c r="AI269" i="8"/>
  <c r="AI823" i="8"/>
  <c r="AI803" i="8"/>
  <c r="AI782" i="8"/>
  <c r="AI779" i="8"/>
  <c r="AI775" i="8"/>
  <c r="AI773" i="8"/>
  <c r="AI771" i="8"/>
  <c r="AI762" i="8"/>
  <c r="AI754" i="8"/>
  <c r="AI752" i="8"/>
  <c r="AI742" i="8"/>
  <c r="AI740" i="8"/>
  <c r="AI737" i="8"/>
  <c r="AI730" i="8"/>
  <c r="AI724" i="8"/>
  <c r="AI720" i="8"/>
  <c r="AI718" i="8"/>
  <c r="AI716" i="8"/>
  <c r="AI703" i="8"/>
  <c r="AI666" i="8"/>
  <c r="AI628" i="8"/>
  <c r="AI624" i="8"/>
  <c r="AI588" i="8"/>
  <c r="AI570" i="8"/>
  <c r="AI555" i="8"/>
  <c r="AI547" i="8"/>
  <c r="AI538" i="8"/>
  <c r="AI531" i="8"/>
  <c r="AI463" i="8"/>
  <c r="AI404" i="8"/>
  <c r="AI381" i="8"/>
  <c r="AI366" i="8"/>
  <c r="AI349" i="8"/>
  <c r="AI322" i="8"/>
  <c r="AI315" i="8"/>
  <c r="AI307" i="8"/>
  <c r="AI272" i="8"/>
  <c r="AI254" i="8"/>
  <c r="AI244" i="8"/>
  <c r="AI231" i="8"/>
  <c r="AI208" i="8"/>
  <c r="AI198" i="8"/>
  <c r="AI180" i="8"/>
  <c r="AI164" i="8"/>
  <c r="AI141" i="8"/>
  <c r="AI124" i="8"/>
  <c r="AI100" i="8"/>
  <c r="AI81" i="8"/>
  <c r="AI56" i="8"/>
  <c r="AI50" i="8"/>
  <c r="AI40" i="8"/>
  <c r="AI30" i="8"/>
  <c r="AI13" i="8"/>
  <c r="AI266" i="8"/>
  <c r="AI264" i="8"/>
  <c r="AI262" i="8"/>
  <c r="AI260" i="8"/>
  <c r="AI257" i="8"/>
  <c r="AI253" i="8"/>
  <c r="AI250" i="8"/>
  <c r="AI248" i="8"/>
  <c r="AI246" i="8"/>
  <c r="AI243" i="8"/>
  <c r="AI241" i="8"/>
  <c r="AI223" i="8"/>
  <c r="AI216" i="8"/>
  <c r="AI214" i="8"/>
  <c r="AI211" i="8"/>
  <c r="AI206" i="8"/>
  <c r="AI204" i="8"/>
  <c r="AI199" i="8"/>
  <c r="AI196" i="8"/>
  <c r="AI194" i="8"/>
  <c r="AI181" i="8"/>
  <c r="AI177" i="8"/>
  <c r="AI165" i="8"/>
  <c r="AI161" i="8"/>
  <c r="AI152" i="8"/>
  <c r="AI143" i="8"/>
  <c r="AI129" i="8"/>
  <c r="AI127" i="8"/>
  <c r="AI125" i="8"/>
  <c r="AI123" i="8"/>
  <c r="AI121" i="8"/>
  <c r="AI99" i="8"/>
  <c r="AI91" i="8"/>
  <c r="AI86" i="8"/>
  <c r="AI80" i="8"/>
  <c r="AI78" i="8"/>
  <c r="AI64" i="8"/>
  <c r="AI55" i="8"/>
  <c r="AI53" i="8"/>
  <c r="AI51" i="8"/>
  <c r="AI49" i="8"/>
  <c r="AI41" i="8"/>
  <c r="AI38" i="8"/>
  <c r="AI36" i="8"/>
  <c r="AI34" i="8"/>
  <c r="AI26" i="8"/>
  <c r="AI24" i="8"/>
  <c r="AI22" i="8"/>
  <c r="AI19" i="8"/>
  <c r="AI580" i="8"/>
  <c r="AI14" i="8"/>
  <c r="AI683" i="8"/>
  <c r="AI678" i="8"/>
  <c r="AI669" i="8"/>
  <c r="AI646" i="8"/>
  <c r="AI638" i="8"/>
  <c r="AI633" i="8"/>
  <c r="AI617" i="8"/>
  <c r="AI612" i="8"/>
  <c r="AI607" i="8"/>
  <c r="AI598" i="8"/>
  <c r="AI593" i="8"/>
  <c r="AI591" i="8"/>
  <c r="AI586" i="8"/>
  <c r="AI583" i="8"/>
  <c r="AI577" i="8"/>
  <c r="AI575" i="8"/>
  <c r="AI565" i="8"/>
  <c r="AI562" i="8"/>
  <c r="AI557" i="8"/>
  <c r="AI550" i="8"/>
  <c r="AI545" i="8"/>
  <c r="AI533" i="8"/>
  <c r="AI529" i="8"/>
  <c r="AI526" i="8"/>
  <c r="AI519" i="8"/>
  <c r="AI488" i="8"/>
  <c r="AI480" i="8"/>
  <c r="AI478" i="8"/>
  <c r="AI452" i="8"/>
  <c r="AI449" i="8"/>
  <c r="AI445" i="8"/>
  <c r="AI433" i="8"/>
  <c r="AI431" i="8"/>
  <c r="AI425" i="8"/>
  <c r="AI423" i="8"/>
  <c r="AI419" i="8"/>
  <c r="AI417" i="8"/>
  <c r="AI401" i="8"/>
  <c r="AI396" i="8"/>
  <c r="AI389" i="8"/>
  <c r="AI384" i="8"/>
  <c r="AI376" i="8"/>
  <c r="AI369" i="8"/>
  <c r="AI364" i="8"/>
  <c r="AI362" i="8"/>
  <c r="AI356" i="8"/>
  <c r="AI337" i="8"/>
  <c r="AI334" i="8"/>
  <c r="AI325" i="8"/>
  <c r="AI320" i="8"/>
  <c r="AI295" i="8"/>
  <c r="AI286" i="8"/>
  <c r="AI284" i="8"/>
  <c r="AI282" i="8"/>
  <c r="AI276" i="8"/>
  <c r="AI267" i="8"/>
  <c r="AI265" i="8"/>
  <c r="AI251" i="8"/>
  <c r="AI235" i="8"/>
  <c r="AI233" i="8"/>
  <c r="AI229" i="8"/>
  <c r="AI213" i="8"/>
  <c r="AI205" i="8"/>
  <c r="AI193" i="8"/>
  <c r="AI185" i="8"/>
  <c r="AI169" i="8"/>
  <c r="AI151" i="8"/>
  <c r="AI148" i="8"/>
  <c r="AI135" i="8"/>
  <c r="AI128" i="8"/>
  <c r="AI122" i="8"/>
  <c r="AI113" i="8"/>
  <c r="AI105" i="8"/>
  <c r="AI103" i="8"/>
  <c r="AI87" i="8"/>
  <c r="AI79" i="8"/>
  <c r="AI77" i="8"/>
  <c r="AI70" i="8"/>
  <c r="AI60" i="8"/>
  <c r="AI54" i="8"/>
  <c r="AI52" i="8"/>
  <c r="AI42" i="8"/>
  <c r="AI32" i="8"/>
  <c r="AI28" i="8"/>
  <c r="AI17" i="8"/>
  <c r="AI58" i="8"/>
  <c r="AJ76" i="8"/>
  <c r="G85" i="8"/>
  <c r="G85" i="10" s="1"/>
  <c r="AJ89" i="8"/>
  <c r="AN89" i="8" s="1"/>
  <c r="AJ92" i="8"/>
  <c r="AJ118" i="8"/>
  <c r="AJ158" i="8"/>
  <c r="AJ175" i="8"/>
  <c r="AJ227" i="8"/>
  <c r="AJ245" i="8"/>
  <c r="AJ259" i="8"/>
  <c r="AJ278" i="8"/>
  <c r="AK278" i="8"/>
  <c r="AJ302" i="8"/>
  <c r="AJ323" i="8"/>
  <c r="AJ332" i="8"/>
  <c r="AJ339" i="8"/>
  <c r="AJ348" i="8"/>
  <c r="AJ352" i="8"/>
  <c r="AJ358" i="8"/>
  <c r="AK367" i="8"/>
  <c r="AJ383" i="8"/>
  <c r="G427" i="8"/>
  <c r="G427" i="10" s="1"/>
  <c r="AJ426" i="8"/>
  <c r="G458" i="8"/>
  <c r="G458" i="10" s="1"/>
  <c r="AJ462" i="8"/>
  <c r="G563" i="8"/>
  <c r="G563" i="10" s="1"/>
  <c r="AJ567" i="8"/>
  <c r="AJ585" i="8"/>
  <c r="AJ623" i="8"/>
  <c r="AJ637" i="8"/>
  <c r="AJ645" i="8"/>
  <c r="G664" i="8"/>
  <c r="G664" i="10" s="1"/>
  <c r="AJ667" i="8"/>
  <c r="AJ673" i="8"/>
  <c r="AJ686" i="8"/>
  <c r="AJ704" i="8"/>
  <c r="G732" i="8"/>
  <c r="G732" i="10" s="1"/>
  <c r="AJ736" i="8"/>
  <c r="G796" i="8"/>
  <c r="G796" i="10" s="1"/>
  <c r="AJ802" i="8"/>
  <c r="AJ881" i="8"/>
  <c r="AK756" i="8"/>
  <c r="AK462" i="8"/>
  <c r="AI964" i="8"/>
  <c r="AI962" i="8"/>
  <c r="AI960" i="8"/>
  <c r="AI958" i="8"/>
  <c r="AI956" i="8"/>
  <c r="AI954" i="8"/>
  <c r="AI952" i="8"/>
  <c r="AI950" i="8"/>
  <c r="AI948" i="8"/>
  <c r="AI946" i="8"/>
  <c r="AI944" i="8"/>
  <c r="AI934" i="8"/>
  <c r="AI932" i="8"/>
  <c r="AI924" i="8"/>
  <c r="AI922" i="8"/>
  <c r="AI905" i="8"/>
  <c r="AI855" i="8"/>
  <c r="AI915" i="8"/>
  <c r="AI913" i="8"/>
  <c r="AI911" i="8"/>
  <c r="AI909" i="8"/>
  <c r="AI901" i="8"/>
  <c r="AI899" i="8"/>
  <c r="AI897" i="8"/>
  <c r="AI893" i="8"/>
  <c r="AI891" i="8"/>
  <c r="AI822" i="8"/>
  <c r="AI804" i="8"/>
  <c r="AI788" i="8"/>
  <c r="AI764" i="8"/>
  <c r="AI717" i="8"/>
  <c r="AI715" i="8"/>
  <c r="AI705" i="8"/>
  <c r="AI693" i="8"/>
  <c r="AI690" i="8"/>
  <c r="AI675" i="8"/>
  <c r="AI665" i="8"/>
  <c r="AI658" i="8"/>
  <c r="AI649" i="8"/>
  <c r="AI639" i="8"/>
  <c r="AI634" i="8"/>
  <c r="AI630" i="8"/>
  <c r="AI625" i="8"/>
  <c r="AI619" i="8"/>
  <c r="AI603" i="8"/>
  <c r="AI599" i="8"/>
  <c r="AI594" i="8"/>
  <c r="AI590" i="8"/>
  <c r="AI587" i="8"/>
  <c r="AI584" i="8"/>
  <c r="AI582" i="8"/>
  <c r="AI576" i="8"/>
  <c r="AI571" i="8"/>
  <c r="AI566" i="8"/>
  <c r="AI561" i="8"/>
  <c r="AI551" i="8"/>
  <c r="AI546" i="8"/>
  <c r="AI539" i="8"/>
  <c r="AI532" i="8"/>
  <c r="AI520" i="8"/>
  <c r="AI506" i="8"/>
  <c r="AI481" i="8"/>
  <c r="AI464" i="8"/>
  <c r="AI461" i="8"/>
  <c r="AI448" i="8"/>
  <c r="AI443" i="8"/>
  <c r="AI439" i="8"/>
  <c r="AI424" i="8"/>
  <c r="AI420" i="8"/>
  <c r="AI416" i="8"/>
  <c r="AI403" i="8"/>
  <c r="AI400" i="8"/>
  <c r="AI372" i="8"/>
  <c r="AI370" i="8"/>
  <c r="AI360" i="8"/>
  <c r="AI354" i="8"/>
  <c r="AI326" i="8"/>
  <c r="AI324" i="8"/>
  <c r="AI316" i="8"/>
  <c r="AI314" i="8"/>
  <c r="AI294" i="8"/>
  <c r="AI277" i="8"/>
  <c r="AI275" i="8"/>
  <c r="AI271" i="8"/>
  <c r="AI816" i="8"/>
  <c r="AI814" i="8"/>
  <c r="AI812" i="8"/>
  <c r="AI760" i="8"/>
  <c r="AI726" i="8"/>
  <c r="AI722" i="8"/>
  <c r="AI698" i="8"/>
  <c r="AI694" i="8"/>
  <c r="AI689" i="8"/>
  <c r="AI681" i="8"/>
  <c r="AI674" i="8"/>
  <c r="AI659" i="8"/>
  <c r="AI650" i="8"/>
  <c r="AI635" i="8"/>
  <c r="AI614" i="8"/>
  <c r="AI609" i="8"/>
  <c r="AI602" i="8"/>
  <c r="AI595" i="8"/>
  <c r="AI579" i="8"/>
  <c r="AI560" i="8"/>
  <c r="AI524" i="8"/>
  <c r="AI516" i="8"/>
  <c r="AI485" i="8"/>
  <c r="AI475" i="8"/>
  <c r="AI447" i="8"/>
  <c r="AI440" i="8"/>
  <c r="AI435" i="8"/>
  <c r="AI429" i="8"/>
  <c r="AI421" i="8"/>
  <c r="AI415" i="8"/>
  <c r="AI399" i="8"/>
  <c r="AI391" i="8"/>
  <c r="AI340" i="8"/>
  <c r="AI292" i="8"/>
  <c r="AI279" i="8"/>
  <c r="AI263" i="8"/>
  <c r="AI237" i="8"/>
  <c r="AI224" i="8"/>
  <c r="AI132" i="8"/>
  <c r="AI108" i="8"/>
  <c r="AI65" i="8"/>
  <c r="AI21" i="8"/>
  <c r="AI255" i="8"/>
  <c r="AI239" i="8"/>
  <c r="AI236" i="8"/>
  <c r="AI234" i="8"/>
  <c r="AI232" i="8"/>
  <c r="AI230" i="8"/>
  <c r="AI228" i="8"/>
  <c r="AI218" i="8"/>
  <c r="AI190" i="8"/>
  <c r="AI188" i="8"/>
  <c r="AI186" i="8"/>
  <c r="AI184" i="8"/>
  <c r="AI179" i="8"/>
  <c r="AI174" i="8"/>
  <c r="AI172" i="8"/>
  <c r="AI170" i="8"/>
  <c r="AI168" i="8"/>
  <c r="AI163" i="8"/>
  <c r="AI159" i="8"/>
  <c r="AI140" i="8"/>
  <c r="AI134" i="8"/>
  <c r="AI131" i="8"/>
  <c r="AI119" i="8"/>
  <c r="AI112" i="8"/>
  <c r="AI106" i="8"/>
  <c r="AI104" i="8"/>
  <c r="AI101" i="8"/>
  <c r="AI97" i="8"/>
  <c r="AI83" i="8"/>
  <c r="AI75" i="8"/>
  <c r="AI73" i="8"/>
  <c r="AI71" i="8"/>
  <c r="AI61" i="8"/>
  <c r="AI57" i="8"/>
  <c r="AI31" i="8"/>
  <c r="AI29" i="8"/>
  <c r="AI728" i="8"/>
  <c r="AI687" i="8"/>
  <c r="AI671" i="8"/>
  <c r="AI663" i="8"/>
  <c r="AI661" i="8"/>
  <c r="AI653" i="8"/>
  <c r="AI642" i="8"/>
  <c r="AI631" i="8"/>
  <c r="AI626" i="8"/>
  <c r="AI572" i="8"/>
  <c r="AI568" i="8"/>
  <c r="AI552" i="8"/>
  <c r="AI540" i="8"/>
  <c r="AI536" i="8"/>
  <c r="AI521" i="8"/>
  <c r="AI505" i="8"/>
  <c r="AI460" i="8"/>
  <c r="AI409" i="8"/>
  <c r="AI407" i="8"/>
  <c r="AI378" i="8"/>
  <c r="AI346" i="8"/>
  <c r="AI344" i="8"/>
  <c r="AI312" i="8"/>
  <c r="AI304" i="8"/>
  <c r="AI274" i="8"/>
  <c r="AI270" i="8"/>
  <c r="AI261" i="8"/>
  <c r="AI258" i="8"/>
  <c r="AI256" i="8"/>
  <c r="AI249" i="8"/>
  <c r="AI247" i="8"/>
  <c r="AI242" i="8"/>
  <c r="AI240" i="8"/>
  <c r="AI226" i="8"/>
  <c r="AI222" i="8"/>
  <c r="AI220" i="8"/>
  <c r="AI215" i="8"/>
  <c r="AI210" i="8"/>
  <c r="AI203" i="8"/>
  <c r="AI200" i="8"/>
  <c r="AI195" i="8"/>
  <c r="AI187" i="8"/>
  <c r="AI182" i="8"/>
  <c r="AI178" i="8"/>
  <c r="AI176" i="8"/>
  <c r="AI171" i="8"/>
  <c r="AI166" i="8"/>
  <c r="AI162" i="8"/>
  <c r="AI160" i="8"/>
  <c r="AI144" i="8"/>
  <c r="AI139" i="8"/>
  <c r="AI130" i="8"/>
  <c r="AI126" i="8"/>
  <c r="AI120" i="8"/>
  <c r="AI111" i="8"/>
  <c r="AI47" i="8"/>
  <c r="AI37" i="8"/>
  <c r="AI35" i="8"/>
  <c r="AI25" i="8"/>
  <c r="AI23" i="8"/>
  <c r="AI290" i="8"/>
  <c r="AI11" i="8"/>
  <c r="E784" i="8"/>
  <c r="E784" i="10" s="1"/>
  <c r="D191" i="8"/>
  <c r="D191" i="10" s="1"/>
  <c r="D581" i="8"/>
  <c r="D581" i="10" s="1"/>
  <c r="AF851" i="8"/>
  <c r="AF567" i="8"/>
  <c r="AF701" i="8"/>
  <c r="AF736" i="8"/>
  <c r="AF736" i="10" s="1"/>
  <c r="AK736" i="10" s="1"/>
  <c r="AF780" i="8"/>
  <c r="AF802" i="8"/>
  <c r="K191" i="8"/>
  <c r="K191" i="10" s="1"/>
  <c r="K622" i="8"/>
  <c r="K622" i="10" s="1"/>
  <c r="E817" i="8"/>
  <c r="E817" i="10" s="1"/>
  <c r="H817" i="8"/>
  <c r="H817" i="10" s="1"/>
  <c r="H880" i="8"/>
  <c r="H880" i="10" s="1"/>
  <c r="K880" i="8"/>
  <c r="K880" i="10" s="1"/>
  <c r="E116" i="8"/>
  <c r="E116" i="10" s="1"/>
  <c r="H116" i="8"/>
  <c r="H116" i="10" s="1"/>
  <c r="K116" i="8"/>
  <c r="K116" i="10" s="1"/>
  <c r="G116" i="8"/>
  <c r="G116" i="10" s="1"/>
  <c r="J116" i="8"/>
  <c r="J116" i="10" s="1"/>
  <c r="H157" i="8"/>
  <c r="H157" i="10" s="1"/>
  <c r="H191" i="8"/>
  <c r="H191" i="10" s="1"/>
  <c r="E374" i="8"/>
  <c r="E374" i="10" s="1"/>
  <c r="H374" i="8"/>
  <c r="H374" i="10" s="1"/>
  <c r="K374" i="8"/>
  <c r="K374" i="10" s="1"/>
  <c r="E412" i="8"/>
  <c r="E412" i="10" s="1"/>
  <c r="J542" i="8"/>
  <c r="J542" i="10" s="1"/>
  <c r="D749" i="8"/>
  <c r="D749" i="10" s="1"/>
  <c r="K7" i="8"/>
  <c r="K7" i="10" s="1"/>
  <c r="K351" i="8"/>
  <c r="K351" i="10" s="1"/>
  <c r="E581" i="8"/>
  <c r="E581" i="10" s="1"/>
  <c r="H581" i="8"/>
  <c r="H581" i="10" s="1"/>
  <c r="K581" i="8"/>
  <c r="K581" i="10" s="1"/>
  <c r="G581" i="8"/>
  <c r="G581" i="10" s="1"/>
  <c r="J581" i="8"/>
  <c r="J581" i="10" s="1"/>
  <c r="K647" i="8"/>
  <c r="K647" i="10" s="1"/>
  <c r="K685" i="8"/>
  <c r="K685" i="10" s="1"/>
  <c r="AF147" i="8"/>
  <c r="AF147" i="10" s="1"/>
  <c r="AK147" i="10" s="1"/>
  <c r="AF102" i="8"/>
  <c r="AF102" i="10" s="1"/>
  <c r="AK102" i="10" s="1"/>
  <c r="AF85" i="8"/>
  <c r="AF85" i="10" s="1"/>
  <c r="AK85" i="10" s="1"/>
  <c r="AF15" i="8"/>
  <c r="AF15" i="10" s="1"/>
  <c r="AK15" i="10" s="1"/>
  <c r="D351" i="8"/>
  <c r="D351" i="10" s="1"/>
  <c r="D647" i="8"/>
  <c r="D647" i="10" s="1"/>
  <c r="G46" i="8"/>
  <c r="G46" i="10" s="1"/>
  <c r="J46" i="8"/>
  <c r="J46" i="10" s="1"/>
  <c r="K68" i="8"/>
  <c r="K68" i="10" s="1"/>
  <c r="H296" i="8"/>
  <c r="H296" i="10" s="1"/>
  <c r="K296" i="8"/>
  <c r="K296" i="10" s="1"/>
  <c r="H342" i="8"/>
  <c r="H342" i="10" s="1"/>
  <c r="K342" i="8"/>
  <c r="K342" i="10" s="1"/>
  <c r="E351" i="8"/>
  <c r="E351" i="10" s="1"/>
  <c r="E749" i="8"/>
  <c r="E749" i="10" s="1"/>
  <c r="H749" i="8"/>
  <c r="H749" i="10" s="1"/>
  <c r="K749" i="8"/>
  <c r="K749" i="10" s="1"/>
  <c r="H731" i="8"/>
  <c r="H731" i="10" s="1"/>
  <c r="H68" i="8"/>
  <c r="H68" i="10" s="1"/>
  <c r="H95" i="8"/>
  <c r="H95" i="10" s="1"/>
  <c r="K157" i="8"/>
  <c r="K157" i="10" s="1"/>
  <c r="E191" i="8"/>
  <c r="E191" i="10" s="1"/>
  <c r="H351" i="8"/>
  <c r="H351" i="10" s="1"/>
  <c r="G374" i="8"/>
  <c r="G374" i="10" s="1"/>
  <c r="J374" i="8"/>
  <c r="J374" i="10" s="1"/>
  <c r="J412" i="8"/>
  <c r="J412" i="10" s="1"/>
  <c r="E647" i="8"/>
  <c r="E647" i="10" s="1"/>
  <c r="E685" i="8"/>
  <c r="E685" i="10" s="1"/>
  <c r="J784" i="8"/>
  <c r="J784" i="10" s="1"/>
  <c r="K817" i="8"/>
  <c r="K817" i="10" s="1"/>
  <c r="AF92" i="8"/>
  <c r="AF92" i="10" s="1"/>
  <c r="AK92" i="10" s="1"/>
  <c r="H784" i="8"/>
  <c r="H784" i="10" s="1"/>
  <c r="K784" i="8"/>
  <c r="K784" i="10" s="1"/>
  <c r="H542" i="8"/>
  <c r="H542" i="10" s="1"/>
  <c r="K542" i="8"/>
  <c r="K542" i="10" s="1"/>
  <c r="G191" i="8"/>
  <c r="G191" i="10" s="1"/>
  <c r="G351" i="8"/>
  <c r="G351" i="10" s="1"/>
  <c r="H647" i="8"/>
  <c r="H647" i="10" s="1"/>
  <c r="H685" i="8"/>
  <c r="H685" i="10" s="1"/>
  <c r="AF167" i="8"/>
  <c r="AF167" i="10" s="1"/>
  <c r="AK167" i="10" s="1"/>
  <c r="AN167" i="10" s="1"/>
  <c r="AF158" i="8"/>
  <c r="AF158" i="10" s="1"/>
  <c r="AK158" i="10" s="1"/>
  <c r="AN158" i="10" s="1"/>
  <c r="AF118" i="8"/>
  <c r="AF118" i="10" s="1"/>
  <c r="AK118" i="10" s="1"/>
  <c r="AF76" i="8"/>
  <c r="AF76" i="10" s="1"/>
  <c r="AK76" i="10" s="1"/>
  <c r="AF69" i="8"/>
  <c r="AF69" i="10" s="1"/>
  <c r="AK69" i="10" s="1"/>
  <c r="D157" i="8"/>
  <c r="D157" i="10" s="1"/>
  <c r="AF175" i="8"/>
  <c r="AF175" i="10" s="1"/>
  <c r="AK175" i="10" s="1"/>
  <c r="AN175" i="10" s="1"/>
  <c r="AF138" i="8"/>
  <c r="AF138" i="10" s="1"/>
  <c r="AK138" i="10" s="1"/>
  <c r="AF116" i="8"/>
  <c r="AF116" i="10" s="1"/>
  <c r="AK116" i="10" s="1"/>
  <c r="AF96" i="8"/>
  <c r="AF96" i="10" s="1"/>
  <c r="AK96" i="10" s="1"/>
  <c r="AN96" i="10" s="1"/>
  <c r="AF59" i="8"/>
  <c r="AF59" i="10" s="1"/>
  <c r="AK59" i="10" s="1"/>
  <c r="AN59" i="10" s="1"/>
  <c r="AF48" i="8"/>
  <c r="AF48" i="10" s="1"/>
  <c r="AK48" i="10" s="1"/>
  <c r="AF33" i="8"/>
  <c r="AF33" i="10" s="1"/>
  <c r="AK33" i="10" s="1"/>
  <c r="AF20" i="8"/>
  <c r="AF20" i="10" s="1"/>
  <c r="AK20" i="10" s="1"/>
  <c r="AN20" i="10" s="1"/>
  <c r="E7" i="8"/>
  <c r="E7" i="10" s="1"/>
  <c r="H46" i="8"/>
  <c r="H46" i="10" s="1"/>
  <c r="K46" i="8"/>
  <c r="K46" i="10" s="1"/>
  <c r="E68" i="8"/>
  <c r="E68" i="10" s="1"/>
  <c r="G68" i="8"/>
  <c r="G68" i="10" s="1"/>
  <c r="E157" i="8"/>
  <c r="E157" i="10" s="1"/>
  <c r="E296" i="8"/>
  <c r="E296" i="10" s="1"/>
  <c r="G296" i="8"/>
  <c r="G296" i="10" s="1"/>
  <c r="E342" i="8"/>
  <c r="E342" i="10" s="1"/>
  <c r="G342" i="8"/>
  <c r="G342" i="10" s="1"/>
  <c r="E542" i="8"/>
  <c r="E542" i="10" s="1"/>
  <c r="E622" i="8"/>
  <c r="E622" i="10" s="1"/>
  <c r="H622" i="8"/>
  <c r="H622" i="10" s="1"/>
  <c r="G749" i="8"/>
  <c r="G749" i="10" s="1"/>
  <c r="J749" i="8"/>
  <c r="J749" i="10" s="1"/>
  <c r="G817" i="8"/>
  <c r="G817" i="10" s="1"/>
  <c r="J817" i="8"/>
  <c r="J817" i="10" s="1"/>
  <c r="E880" i="8"/>
  <c r="E880" i="10" s="1"/>
  <c r="G880" i="8"/>
  <c r="G880" i="10" s="1"/>
  <c r="E46" i="8"/>
  <c r="E46" i="10" s="1"/>
  <c r="J68" i="8"/>
  <c r="J68" i="10" s="1"/>
  <c r="G157" i="8"/>
  <c r="G157" i="10" s="1"/>
  <c r="J157" i="8"/>
  <c r="J157" i="10" s="1"/>
  <c r="J191" i="8"/>
  <c r="J191" i="10" s="1"/>
  <c r="J296" i="8"/>
  <c r="J296" i="10" s="1"/>
  <c r="J342" i="8"/>
  <c r="J342" i="10" s="1"/>
  <c r="J351" i="8"/>
  <c r="J351" i="10" s="1"/>
  <c r="J880" i="8"/>
  <c r="J880" i="10" s="1"/>
  <c r="AF8" i="8"/>
  <c r="AF8" i="10" s="1"/>
  <c r="AK8" i="10" s="1"/>
  <c r="J7" i="8"/>
  <c r="J7" i="10" s="1"/>
  <c r="E95" i="8"/>
  <c r="E95" i="10" s="1"/>
  <c r="G95" i="8"/>
  <c r="G95" i="10" s="1"/>
  <c r="J95" i="8"/>
  <c r="J95" i="10" s="1"/>
  <c r="H412" i="8"/>
  <c r="H412" i="10" s="1"/>
  <c r="K412" i="8"/>
  <c r="K412" i="10" s="1"/>
  <c r="G622" i="8"/>
  <c r="G622" i="10" s="1"/>
  <c r="J622" i="8"/>
  <c r="J622" i="10" s="1"/>
  <c r="G647" i="8"/>
  <c r="G647" i="10" s="1"/>
  <c r="J647" i="8"/>
  <c r="J647" i="10" s="1"/>
  <c r="G685" i="8"/>
  <c r="G685" i="10" s="1"/>
  <c r="J685" i="8"/>
  <c r="J685" i="10" s="1"/>
  <c r="H427" i="8"/>
  <c r="H427" i="10" s="1"/>
  <c r="K427" i="8"/>
  <c r="K427" i="10" s="1"/>
  <c r="D342" i="8"/>
  <c r="D342" i="10" s="1"/>
  <c r="F158" i="8"/>
  <c r="F158" i="10" s="1"/>
  <c r="I158" i="8"/>
  <c r="I158" i="10" s="1"/>
  <c r="D542" i="8"/>
  <c r="D542" i="10" s="1"/>
  <c r="D817" i="8"/>
  <c r="D817" i="10" s="1"/>
  <c r="D622" i="8"/>
  <c r="D622" i="10" s="1"/>
  <c r="D685" i="8"/>
  <c r="D685" i="10" s="1"/>
  <c r="D880" i="8"/>
  <c r="D880" i="10" s="1"/>
  <c r="D784" i="8"/>
  <c r="D784" i="10" s="1"/>
  <c r="D458" i="8"/>
  <c r="D458" i="10" s="1"/>
  <c r="D451" i="8"/>
  <c r="D451" i="10" s="1"/>
  <c r="D436" i="8"/>
  <c r="D436" i="10" s="1"/>
  <c r="F426" i="8"/>
  <c r="F426" i="10" s="1"/>
  <c r="F413" i="8"/>
  <c r="F413" i="10" s="1"/>
  <c r="D393" i="8"/>
  <c r="D393" i="10" s="1"/>
  <c r="F405" i="8"/>
  <c r="F405" i="10" s="1"/>
  <c r="F402" i="8"/>
  <c r="F402" i="10" s="1"/>
  <c r="D387" i="8"/>
  <c r="D387" i="10" s="1"/>
  <c r="F361" i="8"/>
  <c r="F361" i="10" s="1"/>
  <c r="F358" i="8"/>
  <c r="F358" i="10" s="1"/>
  <c r="F355" i="8"/>
  <c r="F355" i="10" s="1"/>
  <c r="F352" i="8"/>
  <c r="F352" i="10" s="1"/>
  <c r="F339" i="8"/>
  <c r="F339" i="10" s="1"/>
  <c r="F336" i="8"/>
  <c r="F336" i="10" s="1"/>
  <c r="D332" i="8"/>
  <c r="D332" i="10" s="1"/>
  <c r="D328" i="8"/>
  <c r="D328" i="10" s="1"/>
  <c r="F323" i="8"/>
  <c r="F323" i="10" s="1"/>
  <c r="F313" i="8"/>
  <c r="F313" i="10" s="1"/>
  <c r="F310" i="8"/>
  <c r="F310" i="10" s="1"/>
  <c r="D306" i="8"/>
  <c r="D306" i="10" s="1"/>
  <c r="D302" i="8"/>
  <c r="D302" i="10" s="1"/>
  <c r="D297" i="8"/>
  <c r="D297" i="10" s="1"/>
  <c r="F290" i="8"/>
  <c r="F290" i="10" s="1"/>
  <c r="F175" i="8"/>
  <c r="F175" i="10" s="1"/>
  <c r="D153" i="8"/>
  <c r="D153" i="10" s="1"/>
  <c r="D145" i="8"/>
  <c r="D145" i="10" s="1"/>
  <c r="D118" i="8"/>
  <c r="D118" i="10" s="1"/>
  <c r="F110" i="8"/>
  <c r="F110" i="10" s="1"/>
  <c r="D102" i="8"/>
  <c r="D102" i="10" s="1"/>
  <c r="D96" i="8"/>
  <c r="D96" i="10" s="1"/>
  <c r="D92" i="8"/>
  <c r="D92" i="10" s="1"/>
  <c r="D85" i="8"/>
  <c r="D85" i="10" s="1"/>
  <c r="D76" i="8"/>
  <c r="D76" i="10" s="1"/>
  <c r="D69" i="8"/>
  <c r="D69" i="10" s="1"/>
  <c r="D59" i="8"/>
  <c r="D59" i="10" s="1"/>
  <c r="D48" i="8"/>
  <c r="D48" i="10" s="1"/>
  <c r="F33" i="8"/>
  <c r="F33" i="10" s="1"/>
  <c r="D20" i="8"/>
  <c r="D20" i="10" s="1"/>
  <c r="D15" i="8"/>
  <c r="D15" i="10" s="1"/>
  <c r="D8" i="8"/>
  <c r="D8" i="10" s="1"/>
  <c r="AF291" i="8"/>
  <c r="I8" i="8"/>
  <c r="I8" i="10" s="1"/>
  <c r="F9" i="8"/>
  <c r="F9" i="10" s="1"/>
  <c r="I9" i="8"/>
  <c r="I9" i="10" s="1"/>
  <c r="F10" i="8"/>
  <c r="F10" i="10" s="1"/>
  <c r="I10" i="8"/>
  <c r="I10" i="10" s="1"/>
  <c r="F11" i="8"/>
  <c r="F11" i="10" s="1"/>
  <c r="F12" i="8"/>
  <c r="F12" i="10" s="1"/>
  <c r="I12" i="8"/>
  <c r="I12" i="10" s="1"/>
  <c r="F13" i="8"/>
  <c r="F13" i="10" s="1"/>
  <c r="I13" i="8"/>
  <c r="I13" i="10" s="1"/>
  <c r="F14" i="8"/>
  <c r="F14" i="10" s="1"/>
  <c r="I14" i="8"/>
  <c r="I14" i="10" s="1"/>
  <c r="I15" i="8"/>
  <c r="I15" i="10" s="1"/>
  <c r="F16" i="8"/>
  <c r="F16" i="10" s="1"/>
  <c r="I16" i="8"/>
  <c r="I16" i="10" s="1"/>
  <c r="F17" i="8"/>
  <c r="F17" i="10" s="1"/>
  <c r="I17" i="8"/>
  <c r="I17" i="10" s="1"/>
  <c r="F19" i="8"/>
  <c r="F19" i="10" s="1"/>
  <c r="I19" i="8"/>
  <c r="I19" i="10" s="1"/>
  <c r="I20" i="8"/>
  <c r="I20" i="10" s="1"/>
  <c r="F21" i="8"/>
  <c r="F21" i="10" s="1"/>
  <c r="I21" i="8"/>
  <c r="I21" i="10" s="1"/>
  <c r="F22" i="8"/>
  <c r="F22" i="10" s="1"/>
  <c r="I22" i="8"/>
  <c r="I22" i="10" s="1"/>
  <c r="F23" i="8"/>
  <c r="F23" i="10" s="1"/>
  <c r="F24" i="8"/>
  <c r="F24" i="10" s="1"/>
  <c r="I24" i="8"/>
  <c r="I24" i="10" s="1"/>
  <c r="F25" i="8"/>
  <c r="F25" i="10" s="1"/>
  <c r="I25" i="8"/>
  <c r="I25" i="10" s="1"/>
  <c r="F26" i="8"/>
  <c r="F26" i="10" s="1"/>
  <c r="I26" i="8"/>
  <c r="I26" i="10" s="1"/>
  <c r="F27" i="8"/>
  <c r="F27" i="10" s="1"/>
  <c r="I27" i="8"/>
  <c r="I27" i="10" s="1"/>
  <c r="F34" i="8"/>
  <c r="F34" i="10" s="1"/>
  <c r="I34" i="8"/>
  <c r="I34" i="10" s="1"/>
  <c r="F35" i="8"/>
  <c r="F35" i="10" s="1"/>
  <c r="F36" i="8"/>
  <c r="F36" i="10" s="1"/>
  <c r="I36" i="8"/>
  <c r="I36" i="10" s="1"/>
  <c r="F37" i="8"/>
  <c r="F37" i="10" s="1"/>
  <c r="I37" i="8"/>
  <c r="I37" i="10" s="1"/>
  <c r="F38" i="8"/>
  <c r="F38" i="10" s="1"/>
  <c r="I38" i="8"/>
  <c r="I38" i="10" s="1"/>
  <c r="F47" i="8"/>
  <c r="F47" i="10" s="1"/>
  <c r="I47" i="8"/>
  <c r="I47" i="10" s="1"/>
  <c r="I48" i="8"/>
  <c r="I48" i="10" s="1"/>
  <c r="F49" i="8"/>
  <c r="F49" i="10" s="1"/>
  <c r="I49" i="8"/>
  <c r="I49" i="10" s="1"/>
  <c r="F50" i="8"/>
  <c r="F50" i="10" s="1"/>
  <c r="I50" i="8"/>
  <c r="I50" i="10" s="1"/>
  <c r="F51" i="8"/>
  <c r="F51" i="10" s="1"/>
  <c r="I51" i="8"/>
  <c r="I51" i="10" s="1"/>
  <c r="F52" i="8"/>
  <c r="F52" i="10" s="1"/>
  <c r="I52" i="8"/>
  <c r="I52" i="10" s="1"/>
  <c r="F53" i="8"/>
  <c r="F53" i="10" s="1"/>
  <c r="I53" i="8"/>
  <c r="I53" i="10" s="1"/>
  <c r="F56" i="8"/>
  <c r="F56" i="10" s="1"/>
  <c r="I56" i="8"/>
  <c r="I56" i="10" s="1"/>
  <c r="F57" i="8"/>
  <c r="F57" i="10" s="1"/>
  <c r="I57" i="8"/>
  <c r="I57" i="10" s="1"/>
  <c r="F58" i="8"/>
  <c r="F58" i="10" s="1"/>
  <c r="I58" i="8"/>
  <c r="I58" i="10" s="1"/>
  <c r="I59" i="8"/>
  <c r="I59" i="10" s="1"/>
  <c r="F60" i="8"/>
  <c r="F60" i="10" s="1"/>
  <c r="I60" i="8"/>
  <c r="I60" i="10" s="1"/>
  <c r="F61" i="8"/>
  <c r="F61" i="10" s="1"/>
  <c r="I61" i="8"/>
  <c r="I61" i="10" s="1"/>
  <c r="F62" i="8"/>
  <c r="F62" i="10" s="1"/>
  <c r="I62" i="8"/>
  <c r="I62" i="10" s="1"/>
  <c r="F63" i="8"/>
  <c r="F63" i="10" s="1"/>
  <c r="I63" i="8"/>
  <c r="I63" i="10" s="1"/>
  <c r="I69" i="8"/>
  <c r="I69" i="10" s="1"/>
  <c r="F70" i="8"/>
  <c r="F70" i="10" s="1"/>
  <c r="I70" i="8"/>
  <c r="I70" i="10" s="1"/>
  <c r="F71" i="8"/>
  <c r="F71" i="10" s="1"/>
  <c r="I71" i="8"/>
  <c r="I71" i="10" s="1"/>
  <c r="F72" i="8"/>
  <c r="F72" i="10" s="1"/>
  <c r="I72" i="8"/>
  <c r="I72" i="10" s="1"/>
  <c r="F73" i="8"/>
  <c r="F73" i="10" s="1"/>
  <c r="I73" i="8"/>
  <c r="I73" i="10" s="1"/>
  <c r="F74" i="8"/>
  <c r="F74" i="10" s="1"/>
  <c r="I74" i="8"/>
  <c r="I74" i="10" s="1"/>
  <c r="F75" i="8"/>
  <c r="F75" i="10" s="1"/>
  <c r="I75" i="8"/>
  <c r="I75" i="10" s="1"/>
  <c r="I76" i="8"/>
  <c r="I76" i="10" s="1"/>
  <c r="F77" i="8"/>
  <c r="F77" i="10" s="1"/>
  <c r="I77" i="8"/>
  <c r="I77" i="10" s="1"/>
  <c r="F78" i="8"/>
  <c r="F78" i="10" s="1"/>
  <c r="I78" i="8"/>
  <c r="I78" i="10" s="1"/>
  <c r="F79" i="8"/>
  <c r="F79" i="10" s="1"/>
  <c r="I79" i="8"/>
  <c r="I79" i="10" s="1"/>
  <c r="F80" i="8"/>
  <c r="F80" i="10" s="1"/>
  <c r="I80" i="8"/>
  <c r="I80" i="10" s="1"/>
  <c r="F81" i="8"/>
  <c r="F81" i="10" s="1"/>
  <c r="I81" i="8"/>
  <c r="I81" i="10" s="1"/>
  <c r="F82" i="8"/>
  <c r="F82" i="10" s="1"/>
  <c r="I82" i="8"/>
  <c r="I82" i="10" s="1"/>
  <c r="F83" i="8"/>
  <c r="F83" i="10" s="1"/>
  <c r="I83" i="8"/>
  <c r="I83" i="10" s="1"/>
  <c r="F84" i="8"/>
  <c r="F84" i="10" s="1"/>
  <c r="I84" i="8"/>
  <c r="I84" i="10" s="1"/>
  <c r="F86" i="8"/>
  <c r="F86" i="10" s="1"/>
  <c r="I86" i="8"/>
  <c r="I86" i="10" s="1"/>
  <c r="F87" i="8"/>
  <c r="F87" i="10" s="1"/>
  <c r="I87" i="8"/>
  <c r="I87" i="10" s="1"/>
  <c r="F88" i="8"/>
  <c r="F88" i="10" s="1"/>
  <c r="I88" i="8"/>
  <c r="I88" i="10" s="1"/>
  <c r="F89" i="8"/>
  <c r="F89" i="10" s="1"/>
  <c r="I89" i="8"/>
  <c r="I89" i="10" s="1"/>
  <c r="I92" i="8"/>
  <c r="I92" i="10" s="1"/>
  <c r="I96" i="8"/>
  <c r="I96" i="10" s="1"/>
  <c r="F97" i="8"/>
  <c r="F97" i="10" s="1"/>
  <c r="I97" i="8"/>
  <c r="I97" i="10" s="1"/>
  <c r="F98" i="8"/>
  <c r="F98" i="10" s="1"/>
  <c r="I98" i="8"/>
  <c r="I98" i="10" s="1"/>
  <c r="F99" i="8"/>
  <c r="F99" i="10" s="1"/>
  <c r="I99" i="8"/>
  <c r="I99" i="10" s="1"/>
  <c r="F100" i="8"/>
  <c r="F100" i="10" s="1"/>
  <c r="I100" i="8"/>
  <c r="I100" i="10" s="1"/>
  <c r="F101" i="8"/>
  <c r="F101" i="10" s="1"/>
  <c r="I101" i="8"/>
  <c r="I101" i="10" s="1"/>
  <c r="F103" i="8"/>
  <c r="F103" i="10" s="1"/>
  <c r="I103" i="8"/>
  <c r="I103" i="10" s="1"/>
  <c r="F104" i="8"/>
  <c r="F104" i="10" s="1"/>
  <c r="I104" i="8"/>
  <c r="I104" i="10" s="1"/>
  <c r="F105" i="8"/>
  <c r="F105" i="10" s="1"/>
  <c r="I105" i="8"/>
  <c r="I105" i="10" s="1"/>
  <c r="F106" i="8"/>
  <c r="F106" i="10" s="1"/>
  <c r="I106" i="8"/>
  <c r="I106" i="10" s="1"/>
  <c r="F107" i="8"/>
  <c r="F107" i="10" s="1"/>
  <c r="I107" i="8"/>
  <c r="I107" i="10" s="1"/>
  <c r="I110" i="8"/>
  <c r="I110" i="10" s="1"/>
  <c r="F112" i="8"/>
  <c r="F112" i="10" s="1"/>
  <c r="I112" i="8"/>
  <c r="I112" i="10" s="1"/>
  <c r="F117" i="8"/>
  <c r="F117" i="10" s="1"/>
  <c r="I117" i="8"/>
  <c r="I117" i="10" s="1"/>
  <c r="I118" i="8"/>
  <c r="I118" i="10" s="1"/>
  <c r="F119" i="8"/>
  <c r="F119" i="10" s="1"/>
  <c r="I119" i="8"/>
  <c r="I119" i="10" s="1"/>
  <c r="F120" i="8"/>
  <c r="F120" i="10" s="1"/>
  <c r="I120" i="8"/>
  <c r="I120" i="10" s="1"/>
  <c r="F122" i="8"/>
  <c r="F122" i="10" s="1"/>
  <c r="I122" i="8"/>
  <c r="I122" i="10" s="1"/>
  <c r="F125" i="8"/>
  <c r="F125" i="10" s="1"/>
  <c r="I125" i="8"/>
  <c r="I125" i="10" s="1"/>
  <c r="F130" i="8"/>
  <c r="F130" i="10" s="1"/>
  <c r="I130" i="8"/>
  <c r="I130" i="10" s="1"/>
  <c r="F131" i="8"/>
  <c r="F131" i="10" s="1"/>
  <c r="I131" i="8"/>
  <c r="I131" i="10" s="1"/>
  <c r="F132" i="8"/>
  <c r="F132" i="10" s="1"/>
  <c r="I132" i="8"/>
  <c r="I132" i="10" s="1"/>
  <c r="F133" i="8"/>
  <c r="F133" i="10" s="1"/>
  <c r="I133" i="8"/>
  <c r="I133" i="10" s="1"/>
  <c r="F139" i="8"/>
  <c r="F139" i="10" s="1"/>
  <c r="I139" i="8"/>
  <c r="I139" i="10" s="1"/>
  <c r="F140" i="8"/>
  <c r="F140" i="10" s="1"/>
  <c r="I140" i="8"/>
  <c r="I140" i="10" s="1"/>
  <c r="F141" i="8"/>
  <c r="F141" i="10" s="1"/>
  <c r="I141" i="8"/>
  <c r="I141" i="10" s="1"/>
  <c r="F142" i="8"/>
  <c r="F142" i="10" s="1"/>
  <c r="I142" i="8"/>
  <c r="I142" i="10" s="1"/>
  <c r="F148" i="8"/>
  <c r="F148" i="10" s="1"/>
  <c r="I148" i="8"/>
  <c r="I148" i="10" s="1"/>
  <c r="F149" i="8"/>
  <c r="F149" i="10" s="1"/>
  <c r="I149" i="8"/>
  <c r="I149" i="10" s="1"/>
  <c r="F150" i="8"/>
  <c r="F150" i="10" s="1"/>
  <c r="I150" i="8"/>
  <c r="I150" i="10" s="1"/>
  <c r="F159" i="8"/>
  <c r="F159" i="10" s="1"/>
  <c r="I159" i="8"/>
  <c r="I159" i="10" s="1"/>
  <c r="F160" i="8"/>
  <c r="F160" i="10" s="1"/>
  <c r="I160" i="8"/>
  <c r="I160" i="10" s="1"/>
  <c r="F161" i="8"/>
  <c r="F161" i="10" s="1"/>
  <c r="I161" i="8"/>
  <c r="I161" i="10" s="1"/>
  <c r="F162" i="8"/>
  <c r="F162" i="10" s="1"/>
  <c r="I162" i="8"/>
  <c r="I162" i="10" s="1"/>
  <c r="F163" i="8"/>
  <c r="F163" i="10" s="1"/>
  <c r="I163" i="8"/>
  <c r="I163" i="10" s="1"/>
  <c r="F164" i="8"/>
  <c r="F164" i="10" s="1"/>
  <c r="I164" i="8"/>
  <c r="I164" i="10" s="1"/>
  <c r="F165" i="8"/>
  <c r="F165" i="10" s="1"/>
  <c r="I165" i="8"/>
  <c r="I165" i="10" s="1"/>
  <c r="F166" i="8"/>
  <c r="F166" i="10" s="1"/>
  <c r="I166" i="8"/>
  <c r="I166" i="10" s="1"/>
  <c r="F167" i="8"/>
  <c r="F167" i="10" s="1"/>
  <c r="I167" i="8"/>
  <c r="I167" i="10" s="1"/>
  <c r="F168" i="8"/>
  <c r="F168" i="10" s="1"/>
  <c r="I168" i="8"/>
  <c r="I168" i="10" s="1"/>
  <c r="F169" i="8"/>
  <c r="F169" i="10" s="1"/>
  <c r="I169" i="8"/>
  <c r="I169" i="10" s="1"/>
  <c r="F170" i="8"/>
  <c r="F170" i="10" s="1"/>
  <c r="I170" i="8"/>
  <c r="I170" i="10" s="1"/>
  <c r="F171" i="8"/>
  <c r="F171" i="10" s="1"/>
  <c r="I171" i="8"/>
  <c r="I171" i="10" s="1"/>
  <c r="F172" i="8"/>
  <c r="F172" i="10" s="1"/>
  <c r="I172" i="8"/>
  <c r="I172" i="10" s="1"/>
  <c r="F173" i="8"/>
  <c r="F173" i="10" s="1"/>
  <c r="I173" i="8"/>
  <c r="I173" i="10" s="1"/>
  <c r="F174" i="8"/>
  <c r="F174" i="10" s="1"/>
  <c r="I174" i="8"/>
  <c r="I174" i="10" s="1"/>
  <c r="I175" i="8"/>
  <c r="I175" i="10" s="1"/>
  <c r="F176" i="8"/>
  <c r="F176" i="10" s="1"/>
  <c r="I176" i="8"/>
  <c r="I176" i="10" s="1"/>
  <c r="F177" i="8"/>
  <c r="F177" i="10" s="1"/>
  <c r="I177" i="8"/>
  <c r="I177" i="10" s="1"/>
  <c r="F178" i="8"/>
  <c r="F178" i="10" s="1"/>
  <c r="I178" i="8"/>
  <c r="I178" i="10" s="1"/>
  <c r="F179" i="8"/>
  <c r="F179" i="10" s="1"/>
  <c r="I179" i="8"/>
  <c r="I179" i="10" s="1"/>
  <c r="F180" i="8"/>
  <c r="F180" i="10" s="1"/>
  <c r="I180" i="8"/>
  <c r="I180" i="10" s="1"/>
  <c r="F181" i="8"/>
  <c r="F181" i="10" s="1"/>
  <c r="I181" i="8"/>
  <c r="I181" i="10" s="1"/>
  <c r="F182" i="8"/>
  <c r="F182" i="10" s="1"/>
  <c r="I182" i="8"/>
  <c r="I182" i="10" s="1"/>
  <c r="F183" i="8"/>
  <c r="F183" i="10" s="1"/>
  <c r="I183" i="8"/>
  <c r="I183" i="10" s="1"/>
  <c r="F184" i="8"/>
  <c r="F184" i="10" s="1"/>
  <c r="I184" i="8"/>
  <c r="I184" i="10" s="1"/>
  <c r="F185" i="8"/>
  <c r="F185" i="10" s="1"/>
  <c r="I185" i="8"/>
  <c r="I185" i="10" s="1"/>
  <c r="F186" i="8"/>
  <c r="F186" i="10" s="1"/>
  <c r="I186" i="8"/>
  <c r="I186" i="10" s="1"/>
  <c r="F187" i="8"/>
  <c r="F187" i="10" s="1"/>
  <c r="I187" i="8"/>
  <c r="I187" i="10" s="1"/>
  <c r="F188" i="8"/>
  <c r="F188" i="10" s="1"/>
  <c r="I188" i="8"/>
  <c r="I188" i="10" s="1"/>
  <c r="F189" i="8"/>
  <c r="F189" i="10" s="1"/>
  <c r="I189" i="8"/>
  <c r="I189" i="10" s="1"/>
  <c r="F190" i="8"/>
  <c r="F190" i="10" s="1"/>
  <c r="I190" i="8"/>
  <c r="I190" i="10" s="1"/>
  <c r="F192" i="8"/>
  <c r="F192" i="10" s="1"/>
  <c r="I192" i="8"/>
  <c r="I192" i="10" s="1"/>
  <c r="F193" i="8"/>
  <c r="F193" i="10" s="1"/>
  <c r="I193" i="8"/>
  <c r="I193" i="10" s="1"/>
  <c r="F194" i="8"/>
  <c r="F194" i="10" s="1"/>
  <c r="I194" i="8"/>
  <c r="I194" i="10" s="1"/>
  <c r="F195" i="8"/>
  <c r="F195" i="10" s="1"/>
  <c r="I195" i="8"/>
  <c r="I195" i="10" s="1"/>
  <c r="F196" i="8"/>
  <c r="F196" i="10" s="1"/>
  <c r="I196" i="8"/>
  <c r="I196" i="10" s="1"/>
  <c r="F197" i="8"/>
  <c r="F197" i="10" s="1"/>
  <c r="I197" i="8"/>
  <c r="I197" i="10" s="1"/>
  <c r="F198" i="8"/>
  <c r="F198" i="10" s="1"/>
  <c r="I198" i="8"/>
  <c r="I198" i="10" s="1"/>
  <c r="F199" i="8"/>
  <c r="F199" i="10" s="1"/>
  <c r="I199" i="8"/>
  <c r="I199" i="10" s="1"/>
  <c r="F200" i="8"/>
  <c r="F200" i="10" s="1"/>
  <c r="I200" i="8"/>
  <c r="I200" i="10" s="1"/>
  <c r="F201" i="8"/>
  <c r="F201" i="10" s="1"/>
  <c r="I201" i="8"/>
  <c r="I201" i="10" s="1"/>
  <c r="F202" i="8"/>
  <c r="F202" i="10" s="1"/>
  <c r="I202" i="8"/>
  <c r="I202" i="10" s="1"/>
  <c r="F203" i="8"/>
  <c r="F203" i="10" s="1"/>
  <c r="I203" i="8"/>
  <c r="I203" i="10" s="1"/>
  <c r="F204" i="8"/>
  <c r="F204" i="10" s="1"/>
  <c r="I204" i="8"/>
  <c r="I204" i="10" s="1"/>
  <c r="F205" i="8"/>
  <c r="F205" i="10" s="1"/>
  <c r="I205" i="8"/>
  <c r="I205" i="10" s="1"/>
  <c r="F206" i="8"/>
  <c r="F206" i="10" s="1"/>
  <c r="I206" i="8"/>
  <c r="I206" i="10" s="1"/>
  <c r="F207" i="8"/>
  <c r="F207" i="10" s="1"/>
  <c r="I207" i="8"/>
  <c r="I207" i="10" s="1"/>
  <c r="F208" i="8"/>
  <c r="F208" i="10" s="1"/>
  <c r="I208" i="8"/>
  <c r="I208" i="10" s="1"/>
  <c r="F209" i="8"/>
  <c r="F209" i="10" s="1"/>
  <c r="I209" i="8"/>
  <c r="I209" i="10" s="1"/>
  <c r="F210" i="8"/>
  <c r="F210" i="10" s="1"/>
  <c r="I210" i="8"/>
  <c r="I210" i="10" s="1"/>
  <c r="F211" i="8"/>
  <c r="F211" i="10" s="1"/>
  <c r="I211" i="8"/>
  <c r="I211" i="10" s="1"/>
  <c r="F212" i="8"/>
  <c r="F212" i="10" s="1"/>
  <c r="I212" i="8"/>
  <c r="I212" i="10" s="1"/>
  <c r="F213" i="8"/>
  <c r="F213" i="10" s="1"/>
  <c r="I213" i="8"/>
  <c r="I213" i="10" s="1"/>
  <c r="F214" i="8"/>
  <c r="F214" i="10" s="1"/>
  <c r="I214" i="8"/>
  <c r="I214" i="10" s="1"/>
  <c r="F215" i="8"/>
  <c r="F215" i="10" s="1"/>
  <c r="I215" i="8"/>
  <c r="I215" i="10" s="1"/>
  <c r="F216" i="8"/>
  <c r="F216" i="10" s="1"/>
  <c r="I216" i="8"/>
  <c r="I216" i="10" s="1"/>
  <c r="F217" i="8"/>
  <c r="F217" i="10" s="1"/>
  <c r="I217" i="8"/>
  <c r="I217" i="10" s="1"/>
  <c r="F218" i="8"/>
  <c r="F218" i="10" s="1"/>
  <c r="I218" i="8"/>
  <c r="I218" i="10" s="1"/>
  <c r="F219" i="8"/>
  <c r="F219" i="10" s="1"/>
  <c r="I219" i="8"/>
  <c r="I219" i="10" s="1"/>
  <c r="F220" i="8"/>
  <c r="F220" i="10" s="1"/>
  <c r="I220" i="8"/>
  <c r="I220" i="10" s="1"/>
  <c r="F221" i="8"/>
  <c r="F221" i="10" s="1"/>
  <c r="I221" i="8"/>
  <c r="I221" i="10" s="1"/>
  <c r="F222" i="8"/>
  <c r="F222" i="10" s="1"/>
  <c r="I222" i="8"/>
  <c r="I222" i="10" s="1"/>
  <c r="F223" i="8"/>
  <c r="F223" i="10" s="1"/>
  <c r="I223" i="8"/>
  <c r="I223" i="10" s="1"/>
  <c r="F224" i="8"/>
  <c r="F224" i="10" s="1"/>
  <c r="I224" i="8"/>
  <c r="I224" i="10" s="1"/>
  <c r="F225" i="8"/>
  <c r="F225" i="10" s="1"/>
  <c r="I225" i="8"/>
  <c r="I225" i="10" s="1"/>
  <c r="F226" i="8"/>
  <c r="F226" i="10" s="1"/>
  <c r="I226" i="8"/>
  <c r="I226" i="10" s="1"/>
  <c r="F227" i="8"/>
  <c r="F227" i="10" s="1"/>
  <c r="I227" i="8"/>
  <c r="I227" i="10" s="1"/>
  <c r="F228" i="8"/>
  <c r="F228" i="10" s="1"/>
  <c r="I228" i="8"/>
  <c r="I228" i="10" s="1"/>
  <c r="F229" i="8"/>
  <c r="F229" i="10" s="1"/>
  <c r="I229" i="8"/>
  <c r="I229" i="10" s="1"/>
  <c r="F230" i="8"/>
  <c r="F230" i="10" s="1"/>
  <c r="I230" i="8"/>
  <c r="I230" i="10" s="1"/>
  <c r="F231" i="8"/>
  <c r="F231" i="10" s="1"/>
  <c r="I231" i="8"/>
  <c r="I231" i="10" s="1"/>
  <c r="F232" i="8"/>
  <c r="F232" i="10" s="1"/>
  <c r="I232" i="8"/>
  <c r="I232" i="10" s="1"/>
  <c r="F233" i="8"/>
  <c r="F233" i="10" s="1"/>
  <c r="I233" i="8"/>
  <c r="I233" i="10" s="1"/>
  <c r="F234" i="8"/>
  <c r="F234" i="10" s="1"/>
  <c r="I234" i="8"/>
  <c r="I234" i="10" s="1"/>
  <c r="F235" i="8"/>
  <c r="F235" i="10" s="1"/>
  <c r="I235" i="8"/>
  <c r="I235" i="10" s="1"/>
  <c r="F236" i="8"/>
  <c r="F236" i="10" s="1"/>
  <c r="I236" i="8"/>
  <c r="I236" i="10" s="1"/>
  <c r="F237" i="8"/>
  <c r="F237" i="10" s="1"/>
  <c r="I237" i="8"/>
  <c r="I237" i="10" s="1"/>
  <c r="F238" i="8"/>
  <c r="F238" i="10" s="1"/>
  <c r="I238" i="8"/>
  <c r="I238" i="10" s="1"/>
  <c r="F239" i="8"/>
  <c r="F239" i="10" s="1"/>
  <c r="I239" i="8"/>
  <c r="I239" i="10" s="1"/>
  <c r="F240" i="8"/>
  <c r="F240" i="10" s="1"/>
  <c r="I240" i="8"/>
  <c r="I240" i="10" s="1"/>
  <c r="F241" i="8"/>
  <c r="F241" i="10" s="1"/>
  <c r="I241" i="8"/>
  <c r="I241" i="10" s="1"/>
  <c r="F242" i="8"/>
  <c r="F242" i="10" s="1"/>
  <c r="I242" i="8"/>
  <c r="I242" i="10" s="1"/>
  <c r="F243" i="8"/>
  <c r="F243" i="10" s="1"/>
  <c r="I243" i="8"/>
  <c r="I243" i="10" s="1"/>
  <c r="F244" i="8"/>
  <c r="F244" i="10" s="1"/>
  <c r="I244" i="8"/>
  <c r="I244" i="10" s="1"/>
  <c r="F245" i="8"/>
  <c r="F245" i="10" s="1"/>
  <c r="I245" i="8"/>
  <c r="I245" i="10" s="1"/>
  <c r="F246" i="8"/>
  <c r="F246" i="10" s="1"/>
  <c r="I246" i="8"/>
  <c r="I246" i="10" s="1"/>
  <c r="F247" i="8"/>
  <c r="F247" i="10" s="1"/>
  <c r="I247" i="8"/>
  <c r="I247" i="10" s="1"/>
  <c r="F248" i="8"/>
  <c r="F248" i="10" s="1"/>
  <c r="I248" i="8"/>
  <c r="I248" i="10" s="1"/>
  <c r="F249" i="8"/>
  <c r="F249" i="10" s="1"/>
  <c r="I249" i="8"/>
  <c r="I249" i="10" s="1"/>
  <c r="F250" i="8"/>
  <c r="F250" i="10" s="1"/>
  <c r="I250" i="8"/>
  <c r="I250" i="10" s="1"/>
  <c r="F251" i="8"/>
  <c r="F251" i="10" s="1"/>
  <c r="I251" i="8"/>
  <c r="I251" i="10" s="1"/>
  <c r="F252" i="8"/>
  <c r="F252" i="10" s="1"/>
  <c r="I252" i="8"/>
  <c r="I252" i="10" s="1"/>
  <c r="F253" i="8"/>
  <c r="F253" i="10" s="1"/>
  <c r="I253" i="8"/>
  <c r="I253" i="10" s="1"/>
  <c r="F254" i="8"/>
  <c r="F254" i="10" s="1"/>
  <c r="I254" i="8"/>
  <c r="I254" i="10" s="1"/>
  <c r="F255" i="8"/>
  <c r="F255" i="10" s="1"/>
  <c r="I255" i="8"/>
  <c r="I255" i="10" s="1"/>
  <c r="F256" i="8"/>
  <c r="F256" i="10" s="1"/>
  <c r="I256" i="8"/>
  <c r="I256" i="10" s="1"/>
  <c r="F257" i="8"/>
  <c r="F257" i="10" s="1"/>
  <c r="I257" i="8"/>
  <c r="I257" i="10" s="1"/>
  <c r="F258" i="8"/>
  <c r="F258" i="10" s="1"/>
  <c r="I258" i="8"/>
  <c r="I258" i="10" s="1"/>
  <c r="F259" i="8"/>
  <c r="F259" i="10" s="1"/>
  <c r="I259" i="8"/>
  <c r="I259" i="10" s="1"/>
  <c r="F260" i="8"/>
  <c r="F260" i="10" s="1"/>
  <c r="I260" i="8"/>
  <c r="I260" i="10" s="1"/>
  <c r="F261" i="8"/>
  <c r="F261" i="10" s="1"/>
  <c r="I261" i="8"/>
  <c r="I261" i="10" s="1"/>
  <c r="F262" i="8"/>
  <c r="F262" i="10" s="1"/>
  <c r="I262" i="8"/>
  <c r="I262" i="10" s="1"/>
  <c r="F263" i="8"/>
  <c r="F263" i="10" s="1"/>
  <c r="I263" i="8"/>
  <c r="I263" i="10" s="1"/>
  <c r="F264" i="8"/>
  <c r="F264" i="10" s="1"/>
  <c r="I264" i="8"/>
  <c r="I264" i="10" s="1"/>
  <c r="F265" i="8"/>
  <c r="F265" i="10" s="1"/>
  <c r="I265" i="8"/>
  <c r="I265" i="10" s="1"/>
  <c r="F266" i="8"/>
  <c r="F266" i="10" s="1"/>
  <c r="I266" i="8"/>
  <c r="I266" i="10" s="1"/>
  <c r="F267" i="8"/>
  <c r="F267" i="10" s="1"/>
  <c r="I267" i="8"/>
  <c r="I267" i="10" s="1"/>
  <c r="F268" i="8"/>
  <c r="F268" i="10" s="1"/>
  <c r="I268" i="8"/>
  <c r="I268" i="10" s="1"/>
  <c r="F269" i="8"/>
  <c r="F269" i="10" s="1"/>
  <c r="I269" i="8"/>
  <c r="I269" i="10" s="1"/>
  <c r="F270" i="8"/>
  <c r="F270" i="10" s="1"/>
  <c r="I270" i="8"/>
  <c r="I270" i="10" s="1"/>
  <c r="F271" i="8"/>
  <c r="F271" i="10" s="1"/>
  <c r="I271" i="8"/>
  <c r="I271" i="10" s="1"/>
  <c r="F272" i="8"/>
  <c r="F272" i="10" s="1"/>
  <c r="I272" i="8"/>
  <c r="I272" i="10" s="1"/>
  <c r="F273" i="8"/>
  <c r="F273" i="10" s="1"/>
  <c r="I273" i="8"/>
  <c r="I273" i="10" s="1"/>
  <c r="F274" i="8"/>
  <c r="F274" i="10" s="1"/>
  <c r="I274" i="8"/>
  <c r="I274" i="10" s="1"/>
  <c r="F275" i="8"/>
  <c r="F275" i="10" s="1"/>
  <c r="I275" i="8"/>
  <c r="I275" i="10" s="1"/>
  <c r="F276" i="8"/>
  <c r="F276" i="10" s="1"/>
  <c r="I276" i="8"/>
  <c r="I276" i="10" s="1"/>
  <c r="F277" i="8"/>
  <c r="F277" i="10" s="1"/>
  <c r="I277" i="8"/>
  <c r="I277" i="10" s="1"/>
  <c r="F278" i="8"/>
  <c r="F278" i="10" s="1"/>
  <c r="I278" i="8"/>
  <c r="I278" i="10" s="1"/>
  <c r="F281" i="8"/>
  <c r="F281" i="10" s="1"/>
  <c r="I281" i="8"/>
  <c r="I281" i="10" s="1"/>
  <c r="F282" i="8"/>
  <c r="F282" i="10" s="1"/>
  <c r="I282" i="8"/>
  <c r="I282" i="10" s="1"/>
  <c r="F283" i="8"/>
  <c r="F283" i="10" s="1"/>
  <c r="I283" i="8"/>
  <c r="I283" i="10" s="1"/>
  <c r="F284" i="8"/>
  <c r="F284" i="10" s="1"/>
  <c r="I284" i="8"/>
  <c r="I284" i="10" s="1"/>
  <c r="F285" i="8"/>
  <c r="F285" i="10" s="1"/>
  <c r="I285" i="8"/>
  <c r="I285" i="10" s="1"/>
  <c r="F286" i="8"/>
  <c r="F286" i="10" s="1"/>
  <c r="I286" i="8"/>
  <c r="I286" i="10" s="1"/>
  <c r="F287" i="8"/>
  <c r="F287" i="10" s="1"/>
  <c r="I287" i="8"/>
  <c r="I287" i="10" s="1"/>
  <c r="I290" i="8"/>
  <c r="I290" i="10" s="1"/>
  <c r="F292" i="8"/>
  <c r="F292" i="10" s="1"/>
  <c r="I292" i="8"/>
  <c r="I292" i="10" s="1"/>
  <c r="F293" i="8"/>
  <c r="F293" i="10" s="1"/>
  <c r="I293" i="8"/>
  <c r="I293" i="10" s="1"/>
  <c r="I297" i="8"/>
  <c r="I297" i="10" s="1"/>
  <c r="F298" i="8"/>
  <c r="F298" i="10" s="1"/>
  <c r="I298" i="8"/>
  <c r="I298" i="10" s="1"/>
  <c r="F299" i="8"/>
  <c r="F299" i="10" s="1"/>
  <c r="I299" i="8"/>
  <c r="I299" i="10" s="1"/>
  <c r="F300" i="8"/>
  <c r="F300" i="10" s="1"/>
  <c r="I300" i="8"/>
  <c r="I300" i="10" s="1"/>
  <c r="F301" i="8"/>
  <c r="F301" i="10" s="1"/>
  <c r="I301" i="8"/>
  <c r="I301" i="10" s="1"/>
  <c r="I302" i="8"/>
  <c r="I302" i="10" s="1"/>
  <c r="F303" i="8"/>
  <c r="F303" i="10" s="1"/>
  <c r="I303" i="8"/>
  <c r="I303" i="10" s="1"/>
  <c r="F304" i="8"/>
  <c r="F304" i="10" s="1"/>
  <c r="I304" i="8"/>
  <c r="I304" i="10" s="1"/>
  <c r="F305" i="8"/>
  <c r="F305" i="10" s="1"/>
  <c r="I305" i="8"/>
  <c r="I305" i="10" s="1"/>
  <c r="I306" i="8"/>
  <c r="I306" i="10" s="1"/>
  <c r="F307" i="8"/>
  <c r="F307" i="10" s="1"/>
  <c r="I307" i="8"/>
  <c r="I307" i="10" s="1"/>
  <c r="F308" i="8"/>
  <c r="F308" i="10" s="1"/>
  <c r="I308" i="8"/>
  <c r="I308" i="10" s="1"/>
  <c r="F309" i="8"/>
  <c r="F309" i="10" s="1"/>
  <c r="I309" i="8"/>
  <c r="I309" i="10" s="1"/>
  <c r="I310" i="8"/>
  <c r="I310" i="10" s="1"/>
  <c r="F311" i="8"/>
  <c r="F311" i="10" s="1"/>
  <c r="I311" i="8"/>
  <c r="I311" i="10" s="1"/>
  <c r="F312" i="8"/>
  <c r="F312" i="10" s="1"/>
  <c r="I312" i="8"/>
  <c r="I312" i="10" s="1"/>
  <c r="I313" i="8"/>
  <c r="I313" i="10" s="1"/>
  <c r="F314" i="8"/>
  <c r="F314" i="10" s="1"/>
  <c r="I314" i="8"/>
  <c r="I314" i="10" s="1"/>
  <c r="F315" i="8"/>
  <c r="F315" i="10" s="1"/>
  <c r="I315" i="8"/>
  <c r="I315" i="10" s="1"/>
  <c r="F316" i="8"/>
  <c r="F316" i="10" s="1"/>
  <c r="I316" i="8"/>
  <c r="I316" i="10" s="1"/>
  <c r="F317" i="8"/>
  <c r="F317" i="10" s="1"/>
  <c r="I317" i="8"/>
  <c r="I317" i="10" s="1"/>
  <c r="F318" i="8"/>
  <c r="F318" i="10" s="1"/>
  <c r="I318" i="8"/>
  <c r="I318" i="10" s="1"/>
  <c r="F321" i="8"/>
  <c r="F321" i="10" s="1"/>
  <c r="I321" i="8"/>
  <c r="I321" i="10" s="1"/>
  <c r="F322" i="8"/>
  <c r="F322" i="10" s="1"/>
  <c r="I322" i="8"/>
  <c r="I322" i="10" s="1"/>
  <c r="I323" i="8"/>
  <c r="I323" i="10" s="1"/>
  <c r="F324" i="8"/>
  <c r="F324" i="10" s="1"/>
  <c r="I324" i="8"/>
  <c r="I324" i="10" s="1"/>
  <c r="F325" i="8"/>
  <c r="F325" i="10" s="1"/>
  <c r="I325" i="8"/>
  <c r="I325" i="10" s="1"/>
  <c r="F326" i="8"/>
  <c r="F326" i="10" s="1"/>
  <c r="I326" i="8"/>
  <c r="I326" i="10" s="1"/>
  <c r="I328" i="8"/>
  <c r="I328" i="10" s="1"/>
  <c r="F329" i="8"/>
  <c r="F329" i="10" s="1"/>
  <c r="I329" i="8"/>
  <c r="I329" i="10" s="1"/>
  <c r="F330" i="8"/>
  <c r="F330" i="10" s="1"/>
  <c r="I330" i="8"/>
  <c r="I330" i="10" s="1"/>
  <c r="F331" i="8"/>
  <c r="F331" i="10" s="1"/>
  <c r="I331" i="8"/>
  <c r="I331" i="10" s="1"/>
  <c r="I332" i="8"/>
  <c r="I332" i="10" s="1"/>
  <c r="F333" i="8"/>
  <c r="F333" i="10" s="1"/>
  <c r="I333" i="8"/>
  <c r="I333" i="10" s="1"/>
  <c r="F334" i="8"/>
  <c r="F334" i="10" s="1"/>
  <c r="I334" i="8"/>
  <c r="I334" i="10" s="1"/>
  <c r="F335" i="8"/>
  <c r="F335" i="10" s="1"/>
  <c r="I335" i="8"/>
  <c r="I335" i="10" s="1"/>
  <c r="I336" i="8"/>
  <c r="I336" i="10" s="1"/>
  <c r="F337" i="8"/>
  <c r="F337" i="10" s="1"/>
  <c r="I337" i="8"/>
  <c r="I337" i="10" s="1"/>
  <c r="F338" i="8"/>
  <c r="F338" i="10" s="1"/>
  <c r="I338" i="8"/>
  <c r="I338" i="10" s="1"/>
  <c r="I339" i="8"/>
  <c r="I339" i="10" s="1"/>
  <c r="F340" i="8"/>
  <c r="F340" i="10" s="1"/>
  <c r="I340" i="8"/>
  <c r="I340" i="10" s="1"/>
  <c r="F341" i="8"/>
  <c r="F341" i="10" s="1"/>
  <c r="I341" i="8"/>
  <c r="I341" i="10" s="1"/>
  <c r="F343" i="8"/>
  <c r="F343" i="10" s="1"/>
  <c r="I343" i="8"/>
  <c r="I343" i="10" s="1"/>
  <c r="F344" i="8"/>
  <c r="F344" i="10" s="1"/>
  <c r="I344" i="8"/>
  <c r="I344" i="10" s="1"/>
  <c r="F345" i="8"/>
  <c r="F345" i="10" s="1"/>
  <c r="I345" i="8"/>
  <c r="I345" i="10" s="1"/>
  <c r="F346" i="8"/>
  <c r="F346" i="10" s="1"/>
  <c r="I346" i="8"/>
  <c r="I346" i="10" s="1"/>
  <c r="F347" i="8"/>
  <c r="F347" i="10" s="1"/>
  <c r="I347" i="8"/>
  <c r="I347" i="10" s="1"/>
  <c r="F348" i="8"/>
  <c r="F348" i="10" s="1"/>
  <c r="I348" i="8"/>
  <c r="I348" i="10" s="1"/>
  <c r="I352" i="8"/>
  <c r="I352" i="10" s="1"/>
  <c r="F353" i="8"/>
  <c r="F353" i="10" s="1"/>
  <c r="I353" i="8"/>
  <c r="I353" i="10" s="1"/>
  <c r="F354" i="8"/>
  <c r="F354" i="10" s="1"/>
  <c r="I354" i="8"/>
  <c r="I354" i="10" s="1"/>
  <c r="I355" i="8"/>
  <c r="I355" i="10" s="1"/>
  <c r="F356" i="8"/>
  <c r="F356" i="10" s="1"/>
  <c r="I356" i="8"/>
  <c r="I356" i="10" s="1"/>
  <c r="F357" i="8"/>
  <c r="F357" i="10" s="1"/>
  <c r="I357" i="8"/>
  <c r="I357" i="10" s="1"/>
  <c r="I358" i="8"/>
  <c r="I358" i="10" s="1"/>
  <c r="F359" i="8"/>
  <c r="F359" i="10" s="1"/>
  <c r="I359" i="8"/>
  <c r="I359" i="10" s="1"/>
  <c r="F360" i="8"/>
  <c r="F360" i="10" s="1"/>
  <c r="I360" i="8"/>
  <c r="I360" i="10" s="1"/>
  <c r="I361" i="8"/>
  <c r="I361" i="10" s="1"/>
  <c r="F362" i="8"/>
  <c r="F362" i="10" s="1"/>
  <c r="I362" i="8"/>
  <c r="I362" i="10" s="1"/>
  <c r="F363" i="8"/>
  <c r="F363" i="10" s="1"/>
  <c r="I363" i="8"/>
  <c r="I363" i="10" s="1"/>
  <c r="F364" i="8"/>
  <c r="F364" i="10" s="1"/>
  <c r="I364" i="8"/>
  <c r="I364" i="10" s="1"/>
  <c r="F365" i="8"/>
  <c r="F365" i="10" s="1"/>
  <c r="I365" i="8"/>
  <c r="I365" i="10" s="1"/>
  <c r="F366" i="8"/>
  <c r="F366" i="10" s="1"/>
  <c r="I366" i="8"/>
  <c r="I366" i="10" s="1"/>
  <c r="F367" i="8"/>
  <c r="F367" i="10" s="1"/>
  <c r="I367" i="8"/>
  <c r="I367" i="10" s="1"/>
  <c r="F370" i="8"/>
  <c r="F370" i="10" s="1"/>
  <c r="I370" i="8"/>
  <c r="I370" i="10" s="1"/>
  <c r="F372" i="8"/>
  <c r="F372" i="10" s="1"/>
  <c r="I372" i="8"/>
  <c r="I372" i="10" s="1"/>
  <c r="F373" i="8"/>
  <c r="F373" i="10" s="1"/>
  <c r="I373" i="8"/>
  <c r="I373" i="10" s="1"/>
  <c r="F375" i="8"/>
  <c r="F375" i="10" s="1"/>
  <c r="I375" i="8"/>
  <c r="I375" i="10" s="1"/>
  <c r="F376" i="8"/>
  <c r="F376" i="10" s="1"/>
  <c r="I376" i="8"/>
  <c r="I376" i="10" s="1"/>
  <c r="F377" i="8"/>
  <c r="F377" i="10" s="1"/>
  <c r="I377" i="8"/>
  <c r="I377" i="10" s="1"/>
  <c r="F378" i="8"/>
  <c r="F378" i="10" s="1"/>
  <c r="I378" i="8"/>
  <c r="I378" i="10" s="1"/>
  <c r="F379" i="8"/>
  <c r="F379" i="10" s="1"/>
  <c r="I379" i="8"/>
  <c r="I379" i="10" s="1"/>
  <c r="F380" i="8"/>
  <c r="F380" i="10" s="1"/>
  <c r="I380" i="8"/>
  <c r="I380" i="10" s="1"/>
  <c r="F383" i="8"/>
  <c r="F383" i="10" s="1"/>
  <c r="I383" i="8"/>
  <c r="I383" i="10" s="1"/>
  <c r="F384" i="8"/>
  <c r="F384" i="10" s="1"/>
  <c r="I384" i="8"/>
  <c r="I384" i="10" s="1"/>
  <c r="F385" i="8"/>
  <c r="F385" i="10" s="1"/>
  <c r="I385" i="8"/>
  <c r="I385" i="10" s="1"/>
  <c r="F386" i="8"/>
  <c r="F386" i="10" s="1"/>
  <c r="I386" i="8"/>
  <c r="I386" i="10" s="1"/>
  <c r="I387" i="8"/>
  <c r="I387" i="10" s="1"/>
  <c r="F388" i="8"/>
  <c r="F388" i="10" s="1"/>
  <c r="I388" i="8"/>
  <c r="I388" i="10" s="1"/>
  <c r="F389" i="8"/>
  <c r="F389" i="10" s="1"/>
  <c r="I389" i="8"/>
  <c r="I389" i="10" s="1"/>
  <c r="F390" i="8"/>
  <c r="F390" i="10" s="1"/>
  <c r="I390" i="8"/>
  <c r="I390" i="10" s="1"/>
  <c r="F391" i="8"/>
  <c r="F391" i="10" s="1"/>
  <c r="I391" i="8"/>
  <c r="I391" i="10" s="1"/>
  <c r="F392" i="8"/>
  <c r="F392" i="10" s="1"/>
  <c r="I392" i="8"/>
  <c r="I392" i="10" s="1"/>
  <c r="F394" i="8"/>
  <c r="F394" i="10" s="1"/>
  <c r="I394" i="8"/>
  <c r="I394" i="10" s="1"/>
  <c r="F395" i="8"/>
  <c r="F395" i="10" s="1"/>
  <c r="I395" i="8"/>
  <c r="I395" i="10" s="1"/>
  <c r="F396" i="8"/>
  <c r="F396" i="10" s="1"/>
  <c r="I396" i="8"/>
  <c r="I396" i="10" s="1"/>
  <c r="F397" i="8"/>
  <c r="F397" i="10" s="1"/>
  <c r="I397" i="8"/>
  <c r="I397" i="10" s="1"/>
  <c r="F400" i="8"/>
  <c r="F400" i="10" s="1"/>
  <c r="I400" i="8"/>
  <c r="I400" i="10" s="1"/>
  <c r="F401" i="8"/>
  <c r="F401" i="10" s="1"/>
  <c r="I401" i="8"/>
  <c r="I401" i="10" s="1"/>
  <c r="I402" i="8"/>
  <c r="I402" i="10" s="1"/>
  <c r="F403" i="8"/>
  <c r="F403" i="10" s="1"/>
  <c r="I403" i="8"/>
  <c r="I403" i="10" s="1"/>
  <c r="F404" i="8"/>
  <c r="F404" i="10" s="1"/>
  <c r="I404" i="8"/>
  <c r="I404" i="10" s="1"/>
  <c r="I405" i="8"/>
  <c r="I405" i="10" s="1"/>
  <c r="F406" i="8"/>
  <c r="F406" i="10" s="1"/>
  <c r="I406" i="8"/>
  <c r="I406" i="10" s="1"/>
  <c r="F407" i="8"/>
  <c r="F407" i="10" s="1"/>
  <c r="I407" i="8"/>
  <c r="I407" i="10" s="1"/>
  <c r="F409" i="8"/>
  <c r="F409" i="10" s="1"/>
  <c r="I409" i="8"/>
  <c r="I409" i="10" s="1"/>
  <c r="F415" i="8"/>
  <c r="F415" i="10" s="1"/>
  <c r="I415" i="8"/>
  <c r="I415" i="10" s="1"/>
  <c r="F416" i="8"/>
  <c r="F416" i="10" s="1"/>
  <c r="I416" i="8"/>
  <c r="I416" i="10" s="1"/>
  <c r="F417" i="8"/>
  <c r="F417" i="10" s="1"/>
  <c r="I417" i="8"/>
  <c r="I417" i="10" s="1"/>
  <c r="F418" i="8"/>
  <c r="F418" i="10" s="1"/>
  <c r="I418" i="8"/>
  <c r="I418" i="10" s="1"/>
  <c r="F419" i="8"/>
  <c r="F419" i="10" s="1"/>
  <c r="I419" i="8"/>
  <c r="I419" i="10" s="1"/>
  <c r="F420" i="8"/>
  <c r="F420" i="10" s="1"/>
  <c r="I420" i="8"/>
  <c r="I420" i="10" s="1"/>
  <c r="F421" i="8"/>
  <c r="F421" i="10" s="1"/>
  <c r="I421" i="8"/>
  <c r="I421" i="10" s="1"/>
  <c r="F422" i="8"/>
  <c r="F422" i="10" s="1"/>
  <c r="I422" i="8"/>
  <c r="I422" i="10" s="1"/>
  <c r="F423" i="8"/>
  <c r="F423" i="10" s="1"/>
  <c r="I423" i="8"/>
  <c r="I423" i="10" s="1"/>
  <c r="F424" i="8"/>
  <c r="F424" i="10" s="1"/>
  <c r="I424" i="8"/>
  <c r="I424" i="10" s="1"/>
  <c r="F425" i="8"/>
  <c r="F425" i="10" s="1"/>
  <c r="I425" i="8"/>
  <c r="I425" i="10" s="1"/>
  <c r="I426" i="8"/>
  <c r="I426" i="10" s="1"/>
  <c r="F427" i="8"/>
  <c r="F427" i="10" s="1"/>
  <c r="F428" i="8"/>
  <c r="F428" i="10" s="1"/>
  <c r="I428" i="8"/>
  <c r="I428" i="10" s="1"/>
  <c r="F429" i="8"/>
  <c r="F429" i="10" s="1"/>
  <c r="I429" i="8"/>
  <c r="I429" i="10" s="1"/>
  <c r="F430" i="8"/>
  <c r="F430" i="10" s="1"/>
  <c r="I430" i="8"/>
  <c r="I430" i="10" s="1"/>
  <c r="F431" i="8"/>
  <c r="F431" i="10" s="1"/>
  <c r="I431" i="8"/>
  <c r="I431" i="10" s="1"/>
  <c r="F432" i="8"/>
  <c r="F432" i="10" s="1"/>
  <c r="I432" i="8"/>
  <c r="I432" i="10" s="1"/>
  <c r="F433" i="8"/>
  <c r="F433" i="10" s="1"/>
  <c r="I433" i="8"/>
  <c r="I433" i="10" s="1"/>
  <c r="F434" i="8"/>
  <c r="F434" i="10" s="1"/>
  <c r="I434" i="8"/>
  <c r="I434" i="10" s="1"/>
  <c r="F435" i="8"/>
  <c r="F435" i="10" s="1"/>
  <c r="I435" i="8"/>
  <c r="I435" i="10" s="1"/>
  <c r="I436" i="8"/>
  <c r="I436" i="10" s="1"/>
  <c r="F437" i="8"/>
  <c r="F437" i="10" s="1"/>
  <c r="I437" i="8"/>
  <c r="I437" i="10" s="1"/>
  <c r="F438" i="8"/>
  <c r="F438" i="10" s="1"/>
  <c r="I438" i="8"/>
  <c r="I438" i="10" s="1"/>
  <c r="F439" i="8"/>
  <c r="F439" i="10" s="1"/>
  <c r="I439" i="8"/>
  <c r="I439" i="10" s="1"/>
  <c r="F440" i="8"/>
  <c r="F440" i="10" s="1"/>
  <c r="I440" i="8"/>
  <c r="I440" i="10" s="1"/>
  <c r="F441" i="8"/>
  <c r="F441" i="10" s="1"/>
  <c r="I441" i="8"/>
  <c r="I441" i="10" s="1"/>
  <c r="F442" i="8"/>
  <c r="F442" i="10" s="1"/>
  <c r="I442" i="8"/>
  <c r="I442" i="10" s="1"/>
  <c r="F443" i="8"/>
  <c r="F443" i="10" s="1"/>
  <c r="I443" i="8"/>
  <c r="I443" i="10" s="1"/>
  <c r="F444" i="8"/>
  <c r="F444" i="10" s="1"/>
  <c r="I444" i="8"/>
  <c r="I444" i="10" s="1"/>
  <c r="F449" i="8"/>
  <c r="F449" i="10" s="1"/>
  <c r="I449" i="8"/>
  <c r="I449" i="10" s="1"/>
  <c r="F450" i="8"/>
  <c r="F450" i="10" s="1"/>
  <c r="I450" i="8"/>
  <c r="I450" i="10" s="1"/>
  <c r="I451" i="8"/>
  <c r="I451" i="10" s="1"/>
  <c r="F452" i="8"/>
  <c r="F452" i="10" s="1"/>
  <c r="I452" i="8"/>
  <c r="I452" i="10" s="1"/>
  <c r="F453" i="8"/>
  <c r="F453" i="10" s="1"/>
  <c r="I453" i="8"/>
  <c r="I453" i="10" s="1"/>
  <c r="F454" i="8"/>
  <c r="F454" i="10" s="1"/>
  <c r="I454" i="8"/>
  <c r="I454" i="10" s="1"/>
  <c r="F455" i="8"/>
  <c r="F455" i="10" s="1"/>
  <c r="I455" i="8"/>
  <c r="I455" i="10" s="1"/>
  <c r="F459" i="8"/>
  <c r="F459" i="10" s="1"/>
  <c r="I459" i="8"/>
  <c r="I459" i="10" s="1"/>
  <c r="F460" i="8"/>
  <c r="F460" i="10" s="1"/>
  <c r="I460" i="8"/>
  <c r="I460" i="10" s="1"/>
  <c r="F461" i="8"/>
  <c r="F461" i="10" s="1"/>
  <c r="I461" i="8"/>
  <c r="I461" i="10" s="1"/>
  <c r="F462" i="8"/>
  <c r="F462" i="10" s="1"/>
  <c r="I462" i="8"/>
  <c r="I462" i="10" s="1"/>
  <c r="F474" i="8"/>
  <c r="F474" i="10" s="1"/>
  <c r="I474" i="8"/>
  <c r="I474" i="10" s="1"/>
  <c r="F475" i="8"/>
  <c r="F475" i="10" s="1"/>
  <c r="I475" i="8"/>
  <c r="I475" i="10" s="1"/>
  <c r="F476" i="8"/>
  <c r="F476" i="10" s="1"/>
  <c r="I476" i="8"/>
  <c r="I476" i="10" s="1"/>
  <c r="F477" i="8"/>
  <c r="F477" i="10" s="1"/>
  <c r="I477" i="8"/>
  <c r="I477" i="10" s="1"/>
  <c r="F484" i="8"/>
  <c r="F484" i="10" s="1"/>
  <c r="F485" i="8"/>
  <c r="F485" i="10" s="1"/>
  <c r="I485" i="8"/>
  <c r="I485" i="10" s="1"/>
  <c r="F486" i="8"/>
  <c r="F486" i="10" s="1"/>
  <c r="I486" i="8"/>
  <c r="I486" i="10" s="1"/>
  <c r="F487" i="8"/>
  <c r="F487" i="10" s="1"/>
  <c r="I487" i="8"/>
  <c r="I487" i="10" s="1"/>
  <c r="F488" i="8"/>
  <c r="F488" i="10" s="1"/>
  <c r="I488" i="8"/>
  <c r="I488" i="10" s="1"/>
  <c r="F489" i="8"/>
  <c r="F489" i="10" s="1"/>
  <c r="I489" i="8"/>
  <c r="I489" i="10" s="1"/>
  <c r="F503" i="8"/>
  <c r="F503" i="10" s="1"/>
  <c r="I503" i="8"/>
  <c r="I503" i="10" s="1"/>
  <c r="F504" i="8"/>
  <c r="F504" i="10" s="1"/>
  <c r="I504" i="8"/>
  <c r="I504" i="10" s="1"/>
  <c r="F517" i="8"/>
  <c r="F517" i="10" s="1"/>
  <c r="I517" i="8"/>
  <c r="I517" i="10" s="1"/>
  <c r="F522" i="8"/>
  <c r="F522" i="10" s="1"/>
  <c r="I522" i="8"/>
  <c r="I522" i="10" s="1"/>
  <c r="F523" i="8"/>
  <c r="F523" i="10" s="1"/>
  <c r="I523" i="8"/>
  <c r="I523" i="10" s="1"/>
  <c r="F524" i="8"/>
  <c r="F524" i="10" s="1"/>
  <c r="I524" i="8"/>
  <c r="I524" i="10" s="1"/>
  <c r="F525" i="8"/>
  <c r="F525" i="10" s="1"/>
  <c r="I525" i="8"/>
  <c r="I525" i="10" s="1"/>
  <c r="F526" i="8"/>
  <c r="F526" i="10" s="1"/>
  <c r="I526" i="8"/>
  <c r="I526" i="10" s="1"/>
  <c r="F527" i="8"/>
  <c r="F527" i="10" s="1"/>
  <c r="I527" i="8"/>
  <c r="I527" i="10" s="1"/>
  <c r="F528" i="8"/>
  <c r="F528" i="10" s="1"/>
  <c r="I528" i="8"/>
  <c r="I528" i="10" s="1"/>
  <c r="F529" i="8"/>
  <c r="F529" i="10" s="1"/>
  <c r="I529" i="8"/>
  <c r="I529" i="10" s="1"/>
  <c r="F530" i="8"/>
  <c r="F530" i="10" s="1"/>
  <c r="F531" i="8"/>
  <c r="F531" i="10" s="1"/>
  <c r="F533" i="8"/>
  <c r="F533" i="10" s="1"/>
  <c r="I533" i="8"/>
  <c r="I533" i="10" s="1"/>
  <c r="F532" i="8"/>
  <c r="F532" i="10" s="1"/>
  <c r="I532" i="8"/>
  <c r="I532" i="10" s="1"/>
  <c r="F534" i="8"/>
  <c r="F534" i="10" s="1"/>
  <c r="I534" i="8"/>
  <c r="I534" i="10" s="1"/>
  <c r="F538" i="8"/>
  <c r="F538" i="10" s="1"/>
  <c r="I538" i="8"/>
  <c r="I538" i="10" s="1"/>
  <c r="F539" i="8"/>
  <c r="F539" i="10" s="1"/>
  <c r="I539" i="8"/>
  <c r="I539" i="10" s="1"/>
  <c r="F535" i="8"/>
  <c r="F535" i="10" s="1"/>
  <c r="I535" i="8"/>
  <c r="I535" i="10" s="1"/>
  <c r="F536" i="8"/>
  <c r="F536" i="10" s="1"/>
  <c r="I536" i="8"/>
  <c r="I536" i="10" s="1"/>
  <c r="F537" i="8"/>
  <c r="F537" i="10" s="1"/>
  <c r="I537" i="8"/>
  <c r="I537" i="10" s="1"/>
  <c r="F540" i="8"/>
  <c r="F540" i="10" s="1"/>
  <c r="I540" i="8"/>
  <c r="I540" i="10" s="1"/>
  <c r="F543" i="8"/>
  <c r="F543" i="10" s="1"/>
  <c r="I543" i="8"/>
  <c r="I543" i="10" s="1"/>
  <c r="F544" i="8"/>
  <c r="F544" i="10" s="1"/>
  <c r="I544" i="8"/>
  <c r="I544" i="10" s="1"/>
  <c r="F545" i="8"/>
  <c r="F545" i="10" s="1"/>
  <c r="I545" i="8"/>
  <c r="I545" i="10" s="1"/>
  <c r="F546" i="8"/>
  <c r="F546" i="10" s="1"/>
  <c r="I546" i="8"/>
  <c r="I546" i="10" s="1"/>
  <c r="F547" i="8"/>
  <c r="F547" i="10" s="1"/>
  <c r="I547" i="8"/>
  <c r="I547" i="10" s="1"/>
  <c r="F573" i="8"/>
  <c r="F573" i="10" s="1"/>
  <c r="I573" i="8"/>
  <c r="I573" i="10" s="1"/>
  <c r="F574" i="8"/>
  <c r="F574" i="10" s="1"/>
  <c r="I574" i="8"/>
  <c r="I574" i="10" s="1"/>
  <c r="F575" i="8"/>
  <c r="F575" i="10" s="1"/>
  <c r="I575" i="8"/>
  <c r="I575" i="10" s="1"/>
  <c r="F576" i="8"/>
  <c r="F576" i="10" s="1"/>
  <c r="I576" i="8"/>
  <c r="I576" i="10" s="1"/>
  <c r="F577" i="8"/>
  <c r="F577" i="10" s="1"/>
  <c r="I577" i="8"/>
  <c r="I577" i="10" s="1"/>
  <c r="F548" i="8"/>
  <c r="F548" i="10" s="1"/>
  <c r="I548" i="8"/>
  <c r="I548" i="10" s="1"/>
  <c r="F549" i="8"/>
  <c r="F549" i="10" s="1"/>
  <c r="I549" i="8"/>
  <c r="I549" i="10" s="1"/>
  <c r="F550" i="8"/>
  <c r="F550" i="10" s="1"/>
  <c r="I550" i="8"/>
  <c r="I550" i="10" s="1"/>
  <c r="F551" i="8"/>
  <c r="F551" i="10" s="1"/>
  <c r="I551" i="8"/>
  <c r="I551" i="10" s="1"/>
  <c r="F552" i="8"/>
  <c r="F552" i="10" s="1"/>
  <c r="I552" i="8"/>
  <c r="I552" i="10" s="1"/>
  <c r="F553" i="8"/>
  <c r="F553" i="10" s="1"/>
  <c r="I553" i="8"/>
  <c r="I553" i="10" s="1"/>
  <c r="F554" i="8"/>
  <c r="F554" i="10" s="1"/>
  <c r="I554" i="8"/>
  <c r="I554" i="10" s="1"/>
  <c r="F555" i="8"/>
  <c r="F555" i="10" s="1"/>
  <c r="I555" i="8"/>
  <c r="I555" i="10" s="1"/>
  <c r="F556" i="8"/>
  <c r="F556" i="10" s="1"/>
  <c r="I556" i="8"/>
  <c r="I556" i="10" s="1"/>
  <c r="F557" i="8"/>
  <c r="F557" i="10" s="1"/>
  <c r="I557" i="8"/>
  <c r="I557" i="10" s="1"/>
  <c r="F558" i="8"/>
  <c r="F558" i="10" s="1"/>
  <c r="I558" i="8"/>
  <c r="I558" i="10" s="1"/>
  <c r="F559" i="8"/>
  <c r="F559" i="10" s="1"/>
  <c r="I559" i="8"/>
  <c r="I559" i="10" s="1"/>
  <c r="F560" i="8"/>
  <c r="F560" i="10" s="1"/>
  <c r="I560" i="8"/>
  <c r="I560" i="10" s="1"/>
  <c r="F561" i="8"/>
  <c r="F561" i="10" s="1"/>
  <c r="I561" i="8"/>
  <c r="I561" i="10" s="1"/>
  <c r="F562" i="8"/>
  <c r="F562" i="10" s="1"/>
  <c r="I562" i="8"/>
  <c r="I562" i="10" s="1"/>
  <c r="F563" i="8"/>
  <c r="F563" i="10" s="1"/>
  <c r="F564" i="8"/>
  <c r="F564" i="10" s="1"/>
  <c r="I564" i="8"/>
  <c r="I564" i="10" s="1"/>
  <c r="F567" i="8"/>
  <c r="F567" i="10" s="1"/>
  <c r="I567" i="8"/>
  <c r="I567" i="10" s="1"/>
  <c r="F578" i="8"/>
  <c r="F578" i="10" s="1"/>
  <c r="I578" i="8"/>
  <c r="I578" i="10" s="1"/>
  <c r="F579" i="8"/>
  <c r="F579" i="10" s="1"/>
  <c r="I579" i="8"/>
  <c r="I579" i="10" s="1"/>
  <c r="F848" i="8"/>
  <c r="F848" i="10" s="1"/>
  <c r="I848" i="8"/>
  <c r="I848" i="10" s="1"/>
  <c r="F849" i="8"/>
  <c r="F849" i="10" s="1"/>
  <c r="I849" i="8"/>
  <c r="I849" i="10" s="1"/>
  <c r="F850" i="8"/>
  <c r="F850" i="10" s="1"/>
  <c r="I850" i="8"/>
  <c r="I850" i="10" s="1"/>
  <c r="F851" i="8"/>
  <c r="F851" i="10" s="1"/>
  <c r="I851" i="8"/>
  <c r="I851" i="10" s="1"/>
  <c r="F582" i="8"/>
  <c r="F582" i="10" s="1"/>
  <c r="I582" i="8"/>
  <c r="I582" i="10" s="1"/>
  <c r="F603" i="8"/>
  <c r="F603" i="10" s="1"/>
  <c r="I603" i="8"/>
  <c r="I603" i="10" s="1"/>
  <c r="F604" i="8"/>
  <c r="F604" i="10" s="1"/>
  <c r="I604" i="8"/>
  <c r="I604" i="10" s="1"/>
  <c r="F583" i="8"/>
  <c r="F583" i="10" s="1"/>
  <c r="I583" i="8"/>
  <c r="I583" i="10" s="1"/>
  <c r="F584" i="8"/>
  <c r="F584" i="10" s="1"/>
  <c r="I584" i="8"/>
  <c r="I584" i="10" s="1"/>
  <c r="F585" i="8"/>
  <c r="F585" i="10" s="1"/>
  <c r="I585" i="8"/>
  <c r="I585" i="10" s="1"/>
  <c r="F586" i="8"/>
  <c r="F586" i="10" s="1"/>
  <c r="I586" i="8"/>
  <c r="I586" i="10" s="1"/>
  <c r="F587" i="8"/>
  <c r="F587" i="10" s="1"/>
  <c r="I587" i="8"/>
  <c r="I587" i="10" s="1"/>
  <c r="F588" i="8"/>
  <c r="F588" i="10" s="1"/>
  <c r="I588" i="8"/>
  <c r="I588" i="10" s="1"/>
  <c r="F589" i="8"/>
  <c r="F589" i="10" s="1"/>
  <c r="I589" i="8"/>
  <c r="I589" i="10" s="1"/>
  <c r="F590" i="8"/>
  <c r="F590" i="10" s="1"/>
  <c r="I590" i="8"/>
  <c r="I590" i="10" s="1"/>
  <c r="F591" i="8"/>
  <c r="F591" i="10" s="1"/>
  <c r="I591" i="8"/>
  <c r="I591" i="10" s="1"/>
  <c r="F592" i="8"/>
  <c r="F592" i="10" s="1"/>
  <c r="I592" i="8"/>
  <c r="I592" i="10" s="1"/>
  <c r="F593" i="8"/>
  <c r="F593" i="10" s="1"/>
  <c r="I593" i="8"/>
  <c r="I593" i="10" s="1"/>
  <c r="F594" i="8"/>
  <c r="F594" i="10" s="1"/>
  <c r="I594" i="8"/>
  <c r="I594" i="10" s="1"/>
  <c r="F595" i="8"/>
  <c r="F595" i="10" s="1"/>
  <c r="I595" i="8"/>
  <c r="I595" i="10" s="1"/>
  <c r="F596" i="8"/>
  <c r="F596" i="10" s="1"/>
  <c r="I596" i="8"/>
  <c r="I596" i="10" s="1"/>
  <c r="F598" i="8"/>
  <c r="F598" i="10" s="1"/>
  <c r="I598" i="8"/>
  <c r="I598" i="10" s="1"/>
  <c r="F599" i="8"/>
  <c r="F599" i="10" s="1"/>
  <c r="I599" i="8"/>
  <c r="I599" i="10" s="1"/>
  <c r="F600" i="8"/>
  <c r="F600" i="10" s="1"/>
  <c r="I600" i="8"/>
  <c r="I600" i="10" s="1"/>
  <c r="F601" i="8"/>
  <c r="F601" i="10" s="1"/>
  <c r="I601" i="8"/>
  <c r="I601" i="10" s="1"/>
  <c r="F602" i="8"/>
  <c r="F602" i="10" s="1"/>
  <c r="I602" i="8"/>
  <c r="I602" i="10" s="1"/>
  <c r="F605" i="8"/>
  <c r="F605" i="10" s="1"/>
  <c r="I605" i="8"/>
  <c r="I605" i="10" s="1"/>
  <c r="F610" i="8"/>
  <c r="F610" i="10" s="1"/>
  <c r="I610" i="8"/>
  <c r="I610" i="10" s="1"/>
  <c r="F607" i="8"/>
  <c r="F607" i="10" s="1"/>
  <c r="I607" i="8"/>
  <c r="I607" i="10" s="1"/>
  <c r="F608" i="8"/>
  <c r="F608" i="10" s="1"/>
  <c r="I608" i="8"/>
  <c r="I608" i="10" s="1"/>
  <c r="F609" i="8"/>
  <c r="F609" i="10" s="1"/>
  <c r="I609" i="8"/>
  <c r="I609" i="10" s="1"/>
  <c r="F611" i="8"/>
  <c r="F611" i="10" s="1"/>
  <c r="I611" i="8"/>
  <c r="I611" i="10" s="1"/>
  <c r="F612" i="8"/>
  <c r="F612" i="10" s="1"/>
  <c r="I612" i="8"/>
  <c r="I612" i="10" s="1"/>
  <c r="F613" i="8"/>
  <c r="F613" i="10" s="1"/>
  <c r="I613" i="8"/>
  <c r="I613" i="10" s="1"/>
  <c r="F614" i="8"/>
  <c r="F614" i="10" s="1"/>
  <c r="I614" i="8"/>
  <c r="I614" i="10" s="1"/>
  <c r="F615" i="8"/>
  <c r="F615" i="10" s="1"/>
  <c r="F616" i="8"/>
  <c r="F616" i="10" s="1"/>
  <c r="I616" i="8"/>
  <c r="I616" i="10" s="1"/>
  <c r="F617" i="8"/>
  <c r="F617" i="10" s="1"/>
  <c r="I617" i="8"/>
  <c r="I617" i="10" s="1"/>
  <c r="F618" i="8"/>
  <c r="F618" i="10" s="1"/>
  <c r="I618" i="8"/>
  <c r="I618" i="10" s="1"/>
  <c r="F623" i="8"/>
  <c r="F623" i="10" s="1"/>
  <c r="I623" i="8"/>
  <c r="I623" i="10" s="1"/>
  <c r="F624" i="8"/>
  <c r="F624" i="10" s="1"/>
  <c r="I624" i="8"/>
  <c r="I624" i="10" s="1"/>
  <c r="F625" i="8"/>
  <c r="F625" i="10" s="1"/>
  <c r="I625" i="8"/>
  <c r="I625" i="10" s="1"/>
  <c r="F626" i="8"/>
  <c r="F626" i="10" s="1"/>
  <c r="I626" i="8"/>
  <c r="I626" i="10" s="1"/>
  <c r="F627" i="8"/>
  <c r="F627" i="10" s="1"/>
  <c r="I627" i="8"/>
  <c r="I627" i="10" s="1"/>
  <c r="F628" i="8"/>
  <c r="F628" i="10" s="1"/>
  <c r="I628" i="8"/>
  <c r="I628" i="10" s="1"/>
  <c r="F629" i="8"/>
  <c r="F629" i="10" s="1"/>
  <c r="I629" i="8"/>
  <c r="I629" i="10" s="1"/>
  <c r="F630" i="8"/>
  <c r="F630" i="10" s="1"/>
  <c r="I630" i="8"/>
  <c r="I630" i="10" s="1"/>
  <c r="F631" i="8"/>
  <c r="F631" i="10" s="1"/>
  <c r="I631" i="8"/>
  <c r="I631" i="10" s="1"/>
  <c r="F632" i="8"/>
  <c r="F632" i="10" s="1"/>
  <c r="I632" i="8"/>
  <c r="I632" i="10" s="1"/>
  <c r="F633" i="8"/>
  <c r="F633" i="10" s="1"/>
  <c r="I633" i="8"/>
  <c r="I633" i="10" s="1"/>
  <c r="F634" i="8"/>
  <c r="F634" i="10" s="1"/>
  <c r="I634" i="8"/>
  <c r="I634" i="10" s="1"/>
  <c r="F635" i="8"/>
  <c r="F635" i="10" s="1"/>
  <c r="I635" i="8"/>
  <c r="I635" i="10" s="1"/>
  <c r="F636" i="8"/>
  <c r="F636" i="10" s="1"/>
  <c r="I636" i="8"/>
  <c r="I636" i="10" s="1"/>
  <c r="F637" i="8"/>
  <c r="F637" i="10" s="1"/>
  <c r="I637" i="8"/>
  <c r="I637" i="10" s="1"/>
  <c r="F643" i="8"/>
  <c r="F643" i="10" s="1"/>
  <c r="I643" i="8"/>
  <c r="I643" i="10" s="1"/>
  <c r="F645" i="8"/>
  <c r="F645" i="10" s="1"/>
  <c r="I645" i="8"/>
  <c r="I645" i="10" s="1"/>
  <c r="F646" i="8"/>
  <c r="F646" i="10" s="1"/>
  <c r="I646" i="8"/>
  <c r="I646" i="10" s="1"/>
  <c r="F648" i="8"/>
  <c r="F648" i="10" s="1"/>
  <c r="I648" i="8"/>
  <c r="I648" i="10" s="1"/>
  <c r="F649" i="8"/>
  <c r="F649" i="10" s="1"/>
  <c r="I649" i="8"/>
  <c r="I649" i="10" s="1"/>
  <c r="F650" i="8"/>
  <c r="F650" i="10" s="1"/>
  <c r="I650" i="8"/>
  <c r="I650" i="10" s="1"/>
  <c r="F651" i="8"/>
  <c r="F651" i="10" s="1"/>
  <c r="I651" i="8"/>
  <c r="I651" i="10" s="1"/>
  <c r="F652" i="8"/>
  <c r="F652" i="10" s="1"/>
  <c r="I652" i="8"/>
  <c r="I652" i="10" s="1"/>
  <c r="F653" i="8"/>
  <c r="F653" i="10" s="1"/>
  <c r="I653" i="8"/>
  <c r="I653" i="10" s="1"/>
  <c r="F654" i="8"/>
  <c r="F654" i="10" s="1"/>
  <c r="I654" i="8"/>
  <c r="I654" i="10" s="1"/>
  <c r="F655" i="8"/>
  <c r="F655" i="10" s="1"/>
  <c r="I655" i="8"/>
  <c r="I655" i="10" s="1"/>
  <c r="F656" i="8"/>
  <c r="F656" i="10" s="1"/>
  <c r="I656" i="8"/>
  <c r="I656" i="10" s="1"/>
  <c r="F657" i="8"/>
  <c r="F657" i="10" s="1"/>
  <c r="I657" i="8"/>
  <c r="I657" i="10" s="1"/>
  <c r="F658" i="8"/>
  <c r="F658" i="10" s="1"/>
  <c r="I658" i="8"/>
  <c r="I658" i="10" s="1"/>
  <c r="F659" i="8"/>
  <c r="F659" i="10" s="1"/>
  <c r="I659" i="8"/>
  <c r="I659" i="10" s="1"/>
  <c r="F661" i="8"/>
  <c r="F661" i="10" s="1"/>
  <c r="I661" i="8"/>
  <c r="I661" i="10" s="1"/>
  <c r="F660" i="8"/>
  <c r="F660" i="10" s="1"/>
  <c r="I660" i="8"/>
  <c r="I660" i="10" s="1"/>
  <c r="F662" i="8"/>
  <c r="F662" i="10" s="1"/>
  <c r="I662" i="8"/>
  <c r="I662" i="10" s="1"/>
  <c r="F663" i="8"/>
  <c r="F663" i="10" s="1"/>
  <c r="I663" i="8"/>
  <c r="I663" i="10" s="1"/>
  <c r="F664" i="8"/>
  <c r="F664" i="10" s="1"/>
  <c r="F665" i="8"/>
  <c r="F665" i="10" s="1"/>
  <c r="I665" i="8"/>
  <c r="I665" i="10" s="1"/>
  <c r="F667" i="8"/>
  <c r="F667" i="10" s="1"/>
  <c r="I667" i="8"/>
  <c r="I667" i="10" s="1"/>
  <c r="F673" i="8"/>
  <c r="F673" i="10" s="1"/>
  <c r="I673" i="8"/>
  <c r="I673" i="10" s="1"/>
  <c r="F674" i="8"/>
  <c r="F674" i="10" s="1"/>
  <c r="I674" i="8"/>
  <c r="I674" i="10" s="1"/>
  <c r="F675" i="8"/>
  <c r="F675" i="10" s="1"/>
  <c r="I675" i="8"/>
  <c r="I675" i="10" s="1"/>
  <c r="F676" i="8"/>
  <c r="F676" i="10" s="1"/>
  <c r="I676" i="8"/>
  <c r="I676" i="10" s="1"/>
  <c r="F677" i="8"/>
  <c r="F677" i="10" s="1"/>
  <c r="I677" i="8"/>
  <c r="I677" i="10" s="1"/>
  <c r="F678" i="8"/>
  <c r="F678" i="10" s="1"/>
  <c r="I678" i="8"/>
  <c r="I678" i="10" s="1"/>
  <c r="F679" i="8"/>
  <c r="F679" i="10" s="1"/>
  <c r="I679" i="8"/>
  <c r="I679" i="10" s="1"/>
  <c r="F680" i="8"/>
  <c r="F680" i="10" s="1"/>
  <c r="I680" i="8"/>
  <c r="I680" i="10" s="1"/>
  <c r="F681" i="8"/>
  <c r="F681" i="10" s="1"/>
  <c r="I681" i="8"/>
  <c r="I681" i="10" s="1"/>
  <c r="F682" i="8"/>
  <c r="F682" i="10" s="1"/>
  <c r="I682" i="8"/>
  <c r="I682" i="10" s="1"/>
  <c r="F683" i="8"/>
  <c r="F683" i="10" s="1"/>
  <c r="I683" i="8"/>
  <c r="I683" i="10" s="1"/>
  <c r="F684" i="8"/>
  <c r="F684" i="10" s="1"/>
  <c r="I684" i="8"/>
  <c r="I684" i="10" s="1"/>
  <c r="F686" i="8"/>
  <c r="F686" i="10" s="1"/>
  <c r="I686" i="8"/>
  <c r="I686" i="10" s="1"/>
  <c r="F688" i="8"/>
  <c r="F688" i="10" s="1"/>
  <c r="I688" i="8"/>
  <c r="I688" i="10" s="1"/>
  <c r="F689" i="8"/>
  <c r="F689" i="10" s="1"/>
  <c r="I689" i="8"/>
  <c r="I689" i="10" s="1"/>
  <c r="F690" i="8"/>
  <c r="F690" i="10" s="1"/>
  <c r="I690" i="8"/>
  <c r="I690" i="10" s="1"/>
  <c r="F691" i="8"/>
  <c r="F691" i="10" s="1"/>
  <c r="F693" i="8"/>
  <c r="F693" i="10" s="1"/>
  <c r="I693" i="8"/>
  <c r="I693" i="10" s="1"/>
  <c r="F694" i="8"/>
  <c r="F694" i="10" s="1"/>
  <c r="I694" i="8"/>
  <c r="I694" i="10" s="1"/>
  <c r="F695" i="8"/>
  <c r="F695" i="10" s="1"/>
  <c r="I695" i="8"/>
  <c r="I695" i="10" s="1"/>
  <c r="F696" i="8"/>
  <c r="F696" i="10" s="1"/>
  <c r="I696" i="8"/>
  <c r="I696" i="10" s="1"/>
  <c r="F697" i="8"/>
  <c r="F697" i="10" s="1"/>
  <c r="I697" i="8"/>
  <c r="I697" i="10" s="1"/>
  <c r="F698" i="8"/>
  <c r="F698" i="10" s="1"/>
  <c r="I698" i="8"/>
  <c r="I698" i="10" s="1"/>
  <c r="F699" i="8"/>
  <c r="F699" i="10" s="1"/>
  <c r="I699" i="8"/>
  <c r="I699" i="10" s="1"/>
  <c r="F700" i="8"/>
  <c r="F700" i="10" s="1"/>
  <c r="I700" i="8"/>
  <c r="I700" i="10" s="1"/>
  <c r="F701" i="8"/>
  <c r="F701" i="10" s="1"/>
  <c r="I701" i="8"/>
  <c r="I701" i="10" s="1"/>
  <c r="F704" i="8"/>
  <c r="F704" i="10" s="1"/>
  <c r="I704" i="8"/>
  <c r="I704" i="10" s="1"/>
  <c r="F705" i="8"/>
  <c r="F705" i="10" s="1"/>
  <c r="I705" i="8"/>
  <c r="I705" i="10" s="1"/>
  <c r="F714" i="8"/>
  <c r="F714" i="10" s="1"/>
  <c r="I714" i="8"/>
  <c r="I714" i="10" s="1"/>
  <c r="F715" i="8"/>
  <c r="F715" i="10" s="1"/>
  <c r="I715" i="8"/>
  <c r="I715" i="10" s="1"/>
  <c r="F732" i="8"/>
  <c r="F732" i="10" s="1"/>
  <c r="F733" i="8"/>
  <c r="F733" i="10" s="1"/>
  <c r="I733" i="8"/>
  <c r="I733" i="10" s="1"/>
  <c r="F734" i="8"/>
  <c r="F734" i="10" s="1"/>
  <c r="I734" i="8"/>
  <c r="I734" i="10" s="1"/>
  <c r="F735" i="8"/>
  <c r="F735" i="10" s="1"/>
  <c r="I735" i="8"/>
  <c r="I735" i="10" s="1"/>
  <c r="F736" i="8"/>
  <c r="F736" i="10" s="1"/>
  <c r="I736" i="8"/>
  <c r="I736" i="10" s="1"/>
  <c r="F739" i="8"/>
  <c r="F739" i="10" s="1"/>
  <c r="F740" i="8"/>
  <c r="F740" i="10" s="1"/>
  <c r="I740" i="8"/>
  <c r="I740" i="10" s="1"/>
  <c r="F741" i="8"/>
  <c r="F741" i="10" s="1"/>
  <c r="I741" i="8"/>
  <c r="I741" i="10" s="1"/>
  <c r="F742" i="8"/>
  <c r="F742" i="10" s="1"/>
  <c r="I742" i="8"/>
  <c r="I742" i="10" s="1"/>
  <c r="F750" i="8"/>
  <c r="F750" i="10" s="1"/>
  <c r="F751" i="8"/>
  <c r="F751" i="10" s="1"/>
  <c r="I751" i="8"/>
  <c r="I751" i="10" s="1"/>
  <c r="F752" i="8"/>
  <c r="F752" i="10" s="1"/>
  <c r="I752" i="8"/>
  <c r="I752" i="10" s="1"/>
  <c r="F753" i="8"/>
  <c r="F753" i="10" s="1"/>
  <c r="I753" i="8"/>
  <c r="I753" i="10" s="1"/>
  <c r="F754" i="8"/>
  <c r="F754" i="10" s="1"/>
  <c r="I754" i="8"/>
  <c r="I754" i="10" s="1"/>
  <c r="F755" i="8"/>
  <c r="F755" i="10" s="1"/>
  <c r="I755" i="8"/>
  <c r="I755" i="10" s="1"/>
  <c r="F756" i="8"/>
  <c r="F756" i="10" s="1"/>
  <c r="I756" i="8"/>
  <c r="I756" i="10" s="1"/>
  <c r="F759" i="8"/>
  <c r="F759" i="10" s="1"/>
  <c r="F760" i="8"/>
  <c r="F760" i="10" s="1"/>
  <c r="I760" i="8"/>
  <c r="I760" i="10" s="1"/>
  <c r="F761" i="8"/>
  <c r="F761" i="10" s="1"/>
  <c r="I761" i="8"/>
  <c r="I761" i="10" s="1"/>
  <c r="F762" i="8"/>
  <c r="F762" i="10" s="1"/>
  <c r="I762" i="8"/>
  <c r="I762" i="10" s="1"/>
  <c r="F763" i="8"/>
  <c r="F763" i="10" s="1"/>
  <c r="I763" i="8"/>
  <c r="I763" i="10" s="1"/>
  <c r="F766" i="8"/>
  <c r="F766" i="10" s="1"/>
  <c r="I766" i="8"/>
  <c r="I766" i="10" s="1"/>
  <c r="F767" i="8"/>
  <c r="F767" i="10" s="1"/>
  <c r="I767" i="8"/>
  <c r="I767" i="10" s="1"/>
  <c r="F768" i="8"/>
  <c r="F768" i="10" s="1"/>
  <c r="I768" i="8"/>
  <c r="I768" i="10" s="1"/>
  <c r="F769" i="8"/>
  <c r="F769" i="10" s="1"/>
  <c r="I769" i="8"/>
  <c r="I769" i="10" s="1"/>
  <c r="F770" i="8"/>
  <c r="F770" i="10" s="1"/>
  <c r="F771" i="8"/>
  <c r="F771" i="10" s="1"/>
  <c r="I771" i="8"/>
  <c r="I771" i="10" s="1"/>
  <c r="F772" i="8"/>
  <c r="F772" i="10" s="1"/>
  <c r="I772" i="8"/>
  <c r="I772" i="10" s="1"/>
  <c r="F773" i="8"/>
  <c r="F773" i="10" s="1"/>
  <c r="I773" i="8"/>
  <c r="I773" i="10" s="1"/>
  <c r="F774" i="8"/>
  <c r="F774" i="10" s="1"/>
  <c r="I774" i="8"/>
  <c r="I774" i="10" s="1"/>
  <c r="F775" i="8"/>
  <c r="F775" i="10" s="1"/>
  <c r="I775" i="8"/>
  <c r="I775" i="10" s="1"/>
  <c r="F776" i="8"/>
  <c r="F776" i="10" s="1"/>
  <c r="I776" i="8"/>
  <c r="I776" i="10" s="1"/>
  <c r="F777" i="8"/>
  <c r="F777" i="10" s="1"/>
  <c r="I777" i="8"/>
  <c r="I777" i="10" s="1"/>
  <c r="F778" i="8"/>
  <c r="F778" i="10" s="1"/>
  <c r="I778" i="8"/>
  <c r="I778" i="10" s="1"/>
  <c r="F779" i="8"/>
  <c r="F779" i="10" s="1"/>
  <c r="I779" i="8"/>
  <c r="I779" i="10" s="1"/>
  <c r="F780" i="8"/>
  <c r="F780" i="10" s="1"/>
  <c r="I780" i="8"/>
  <c r="I780" i="10" s="1"/>
  <c r="F785" i="8"/>
  <c r="F785" i="10" s="1"/>
  <c r="I785" i="8"/>
  <c r="I785" i="10" s="1"/>
  <c r="F786" i="8"/>
  <c r="F786" i="10" s="1"/>
  <c r="I786" i="8"/>
  <c r="I786" i="10" s="1"/>
  <c r="F787" i="8"/>
  <c r="F787" i="10" s="1"/>
  <c r="I787" i="8"/>
  <c r="I787" i="10" s="1"/>
  <c r="F796" i="8"/>
  <c r="F796" i="10" s="1"/>
  <c r="F797" i="8"/>
  <c r="F797" i="10" s="1"/>
  <c r="I797" i="8"/>
  <c r="I797" i="10" s="1"/>
  <c r="F798" i="8"/>
  <c r="F798" i="10" s="1"/>
  <c r="I798" i="8"/>
  <c r="I798" i="10" s="1"/>
  <c r="F799" i="8"/>
  <c r="F799" i="10" s="1"/>
  <c r="I799" i="8"/>
  <c r="I799" i="10" s="1"/>
  <c r="F800" i="8"/>
  <c r="F800" i="10" s="1"/>
  <c r="I800" i="8"/>
  <c r="I800" i="10" s="1"/>
  <c r="F802" i="8"/>
  <c r="F802" i="10" s="1"/>
  <c r="I802" i="8"/>
  <c r="I802" i="10" s="1"/>
  <c r="F811" i="8"/>
  <c r="F811" i="10" s="1"/>
  <c r="I811" i="8"/>
  <c r="I811" i="10" s="1"/>
  <c r="F812" i="8"/>
  <c r="F812" i="10" s="1"/>
  <c r="I812" i="8"/>
  <c r="I812" i="10" s="1"/>
  <c r="F813" i="8"/>
  <c r="F813" i="10" s="1"/>
  <c r="I813" i="8"/>
  <c r="I813" i="10" s="1"/>
  <c r="F814" i="8"/>
  <c r="F814" i="10" s="1"/>
  <c r="I814" i="8"/>
  <c r="I814" i="10" s="1"/>
  <c r="F815" i="8"/>
  <c r="F815" i="10" s="1"/>
  <c r="I815" i="8"/>
  <c r="I815" i="10" s="1"/>
  <c r="F816" i="8"/>
  <c r="F816" i="10" s="1"/>
  <c r="I816" i="8"/>
  <c r="I816" i="10" s="1"/>
  <c r="F810" i="8"/>
  <c r="F810" i="10" s="1"/>
  <c r="I810" i="8"/>
  <c r="I810" i="10" s="1"/>
  <c r="F818" i="8"/>
  <c r="F818" i="10" s="1"/>
  <c r="F819" i="8"/>
  <c r="F819" i="10" s="1"/>
  <c r="I819" i="8"/>
  <c r="I819" i="10" s="1"/>
  <c r="F820" i="8"/>
  <c r="F820" i="10" s="1"/>
  <c r="I820" i="8"/>
  <c r="I820" i="10" s="1"/>
  <c r="F821" i="8"/>
  <c r="F821" i="10" s="1"/>
  <c r="I821" i="8"/>
  <c r="I821" i="10" s="1"/>
  <c r="F824" i="8"/>
  <c r="F824" i="10" s="1"/>
  <c r="I824" i="8"/>
  <c r="I824" i="10" s="1"/>
  <c r="F825" i="8"/>
  <c r="F825" i="10" s="1"/>
  <c r="I825" i="8"/>
  <c r="I825" i="10" s="1"/>
  <c r="F841" i="8"/>
  <c r="F841" i="10" s="1"/>
  <c r="I841" i="8"/>
  <c r="I841" i="10" s="1"/>
  <c r="F842" i="8"/>
  <c r="F842" i="10" s="1"/>
  <c r="I842" i="8"/>
  <c r="I842" i="10" s="1"/>
  <c r="F843" i="8"/>
  <c r="F843" i="10" s="1"/>
  <c r="I843" i="8"/>
  <c r="I843" i="10" s="1"/>
  <c r="F844" i="8"/>
  <c r="F844" i="10" s="1"/>
  <c r="I844" i="8"/>
  <c r="I844" i="10" s="1"/>
  <c r="F845" i="8"/>
  <c r="F845" i="10" s="1"/>
  <c r="I845" i="8"/>
  <c r="I845" i="10" s="1"/>
  <c r="F846" i="8"/>
  <c r="F846" i="10" s="1"/>
  <c r="I846" i="8"/>
  <c r="I846" i="10" s="1"/>
  <c r="F838" i="8"/>
  <c r="F838" i="10" s="1"/>
  <c r="I838" i="8"/>
  <c r="I838" i="10" s="1"/>
  <c r="F839" i="8"/>
  <c r="F839" i="10" s="1"/>
  <c r="I839" i="8"/>
  <c r="I839" i="10" s="1"/>
  <c r="F840" i="8"/>
  <c r="F840" i="10" s="1"/>
  <c r="I840" i="8"/>
  <c r="I840" i="10" s="1"/>
  <c r="F847" i="8"/>
  <c r="F847" i="10" s="1"/>
  <c r="F854" i="8"/>
  <c r="F854" i="10" s="1"/>
  <c r="I854" i="8"/>
  <c r="I854" i="10" s="1"/>
  <c r="F855" i="8"/>
  <c r="F855" i="10" s="1"/>
  <c r="I855" i="8"/>
  <c r="I855" i="10" s="1"/>
  <c r="F868" i="8"/>
  <c r="F868" i="10" s="1"/>
  <c r="I868" i="8"/>
  <c r="I868" i="10" s="1"/>
  <c r="F856" i="8"/>
  <c r="F856" i="10" s="1"/>
  <c r="I856" i="8"/>
  <c r="I856" i="10" s="1"/>
  <c r="F857" i="8"/>
  <c r="F857" i="10" s="1"/>
  <c r="I857" i="8"/>
  <c r="I857" i="10" s="1"/>
  <c r="F861" i="8"/>
  <c r="F861" i="10" s="1"/>
  <c r="I861" i="8"/>
  <c r="I861" i="10" s="1"/>
  <c r="F862" i="8"/>
  <c r="F862" i="10" s="1"/>
  <c r="I862" i="8"/>
  <c r="I862" i="10" s="1"/>
  <c r="F863" i="8"/>
  <c r="F863" i="10" s="1"/>
  <c r="I863" i="8"/>
  <c r="I863" i="10" s="1"/>
  <c r="F864" i="8"/>
  <c r="F864" i="10" s="1"/>
  <c r="I864" i="8"/>
  <c r="I864" i="10" s="1"/>
  <c r="F865" i="8"/>
  <c r="F865" i="10" s="1"/>
  <c r="I865" i="8"/>
  <c r="I865" i="10" s="1"/>
  <c r="F866" i="8"/>
  <c r="F866" i="10" s="1"/>
  <c r="I866" i="8"/>
  <c r="I866" i="10" s="1"/>
  <c r="F867" i="8"/>
  <c r="F867" i="10" s="1"/>
  <c r="I867" i="8"/>
  <c r="I867" i="10" s="1"/>
  <c r="F881" i="8"/>
  <c r="F881" i="10" s="1"/>
  <c r="I881" i="8"/>
  <c r="I881" i="10" s="1"/>
  <c r="F882" i="8"/>
  <c r="F882" i="10" s="1"/>
  <c r="I882" i="8"/>
  <c r="I882" i="10" s="1"/>
  <c r="F883" i="8"/>
  <c r="F883" i="10" s="1"/>
  <c r="I883" i="8"/>
  <c r="I883" i="10" s="1"/>
  <c r="F884" i="8"/>
  <c r="F884" i="10" s="1"/>
  <c r="I884" i="8"/>
  <c r="I884" i="10" s="1"/>
  <c r="F885" i="8"/>
  <c r="F885" i="10" s="1"/>
  <c r="I885" i="8"/>
  <c r="I885" i="10" s="1"/>
  <c r="F886" i="8"/>
  <c r="F886" i="10" s="1"/>
  <c r="I886" i="8"/>
  <c r="I886" i="10" s="1"/>
  <c r="F887" i="8"/>
  <c r="F887" i="10" s="1"/>
  <c r="I887" i="8"/>
  <c r="I887" i="10" s="1"/>
  <c r="F888" i="8"/>
  <c r="F888" i="10" s="1"/>
  <c r="I888" i="8"/>
  <c r="I888" i="10" s="1"/>
  <c r="F889" i="8"/>
  <c r="F889" i="10" s="1"/>
  <c r="I889" i="8"/>
  <c r="I889" i="10" s="1"/>
  <c r="F890" i="8"/>
  <c r="F890" i="10" s="1"/>
  <c r="I890" i="8"/>
  <c r="I890" i="10" s="1"/>
  <c r="F891" i="8"/>
  <c r="F891" i="10" s="1"/>
  <c r="I891" i="8"/>
  <c r="I891" i="10" s="1"/>
  <c r="F892" i="8"/>
  <c r="F892" i="10" s="1"/>
  <c r="I892" i="8"/>
  <c r="I892" i="10" s="1"/>
  <c r="F893" i="8"/>
  <c r="F893" i="10" s="1"/>
  <c r="I893" i="8"/>
  <c r="I893" i="10" s="1"/>
  <c r="F894" i="8"/>
  <c r="F894" i="10" s="1"/>
  <c r="I894" i="8"/>
  <c r="I894" i="10" s="1"/>
  <c r="F895" i="8"/>
  <c r="F895" i="10" s="1"/>
  <c r="I895" i="8"/>
  <c r="I895" i="10" s="1"/>
  <c r="F896" i="8"/>
  <c r="F896" i="10" s="1"/>
  <c r="I896" i="8"/>
  <c r="I896" i="10" s="1"/>
  <c r="F897" i="8"/>
  <c r="F897" i="10" s="1"/>
  <c r="I897" i="8"/>
  <c r="I897" i="10" s="1"/>
  <c r="F898" i="8"/>
  <c r="F898" i="10" s="1"/>
  <c r="I898" i="8"/>
  <c r="I898" i="10" s="1"/>
  <c r="F899" i="8"/>
  <c r="F899" i="10" s="1"/>
  <c r="I899" i="8"/>
  <c r="I899" i="10" s="1"/>
  <c r="F900" i="8"/>
  <c r="F900" i="10" s="1"/>
  <c r="I900" i="8"/>
  <c r="I900" i="10" s="1"/>
  <c r="F901" i="8"/>
  <c r="F901" i="10" s="1"/>
  <c r="I901" i="8"/>
  <c r="I901" i="10" s="1"/>
  <c r="F902" i="8"/>
  <c r="F902" i="10" s="1"/>
  <c r="I902" i="8"/>
  <c r="I902" i="10" s="1"/>
  <c r="F903" i="8"/>
  <c r="F903" i="10" s="1"/>
  <c r="I903" i="8"/>
  <c r="I903" i="10" s="1"/>
  <c r="F904" i="8"/>
  <c r="F904" i="10" s="1"/>
  <c r="I904" i="8"/>
  <c r="I904" i="10" s="1"/>
  <c r="F905" i="8"/>
  <c r="F905" i="10" s="1"/>
  <c r="I905" i="8"/>
  <c r="I905" i="10" s="1"/>
  <c r="F906" i="8"/>
  <c r="F906" i="10" s="1"/>
  <c r="I906" i="8"/>
  <c r="I906" i="10" s="1"/>
  <c r="F907" i="8"/>
  <c r="F907" i="10" s="1"/>
  <c r="I907" i="8"/>
  <c r="I907" i="10" s="1"/>
  <c r="F908" i="8"/>
  <c r="F908" i="10" s="1"/>
  <c r="I908" i="8"/>
  <c r="I908" i="10" s="1"/>
  <c r="F909" i="8"/>
  <c r="F909" i="10" s="1"/>
  <c r="I909" i="8"/>
  <c r="I909" i="10" s="1"/>
  <c r="F910" i="8"/>
  <c r="F910" i="10" s="1"/>
  <c r="I910" i="8"/>
  <c r="I910" i="10" s="1"/>
  <c r="F911" i="8"/>
  <c r="F911" i="10" s="1"/>
  <c r="I911" i="8"/>
  <c r="I911" i="10" s="1"/>
  <c r="F912" i="8"/>
  <c r="F912" i="10" s="1"/>
  <c r="I912" i="8"/>
  <c r="I912" i="10" s="1"/>
  <c r="F913" i="8"/>
  <c r="F913" i="10" s="1"/>
  <c r="I913" i="8"/>
  <c r="I913" i="10" s="1"/>
  <c r="F914" i="8"/>
  <c r="F914" i="10" s="1"/>
  <c r="I914" i="8"/>
  <c r="I914" i="10" s="1"/>
  <c r="F915" i="8"/>
  <c r="F915" i="10" s="1"/>
  <c r="I915" i="8"/>
  <c r="I915" i="10" s="1"/>
  <c r="F916" i="8"/>
  <c r="F916" i="10" s="1"/>
  <c r="I916" i="8"/>
  <c r="I916" i="10" s="1"/>
  <c r="F917" i="8"/>
  <c r="F917" i="10" s="1"/>
  <c r="I917" i="8"/>
  <c r="I917" i="10" s="1"/>
  <c r="F920" i="8"/>
  <c r="I920" i="8"/>
  <c r="F921" i="8"/>
  <c r="F921" i="10" s="1"/>
  <c r="I921" i="8"/>
  <c r="I921" i="10" s="1"/>
  <c r="F923" i="8"/>
  <c r="I923" i="8"/>
  <c r="F924" i="8"/>
  <c r="F924" i="10" s="1"/>
  <c r="I924" i="8"/>
  <c r="I924" i="10" s="1"/>
  <c r="F925" i="8"/>
  <c r="F925" i="10" s="1"/>
  <c r="I925" i="8"/>
  <c r="I925" i="10" s="1"/>
  <c r="F926" i="8"/>
  <c r="F926" i="10" s="1"/>
  <c r="I926" i="8"/>
  <c r="I926" i="10" s="1"/>
  <c r="F927" i="8"/>
  <c r="F927" i="10" s="1"/>
  <c r="I927" i="8"/>
  <c r="I927" i="10" s="1"/>
  <c r="F929" i="8"/>
  <c r="I929" i="8"/>
  <c r="F930" i="8"/>
  <c r="F930" i="10" s="1"/>
  <c r="I930" i="8"/>
  <c r="I930" i="10" s="1"/>
  <c r="F931" i="8"/>
  <c r="F931" i="10" s="1"/>
  <c r="I931" i="8"/>
  <c r="I931" i="10" s="1"/>
  <c r="F932" i="8"/>
  <c r="F932" i="10" s="1"/>
  <c r="I932" i="8"/>
  <c r="I932" i="10" s="1"/>
  <c r="F934" i="8"/>
  <c r="I934" i="8"/>
  <c r="F935" i="8"/>
  <c r="F935" i="10" s="1"/>
  <c r="I935" i="8"/>
  <c r="I935" i="10" s="1"/>
  <c r="F936" i="8"/>
  <c r="F936" i="10" s="1"/>
  <c r="I936" i="8"/>
  <c r="I936" i="10" s="1"/>
  <c r="F937" i="8"/>
  <c r="F937" i="10" s="1"/>
  <c r="I937" i="8"/>
  <c r="I937" i="10" s="1"/>
  <c r="F938" i="8"/>
  <c r="F938" i="10" s="1"/>
  <c r="I938" i="8"/>
  <c r="I938" i="10" s="1"/>
  <c r="F939" i="8"/>
  <c r="F939" i="10" s="1"/>
  <c r="I939" i="8"/>
  <c r="I939" i="10" s="1"/>
  <c r="F940" i="8"/>
  <c r="F940" i="10" s="1"/>
  <c r="I940" i="8"/>
  <c r="I940" i="10" s="1"/>
  <c r="F942" i="8"/>
  <c r="I942" i="8"/>
  <c r="F943" i="8"/>
  <c r="F943" i="10" s="1"/>
  <c r="I943" i="8"/>
  <c r="I943" i="10" s="1"/>
  <c r="F944" i="8"/>
  <c r="F944" i="10" s="1"/>
  <c r="I944" i="8"/>
  <c r="I944" i="10" s="1"/>
  <c r="F945" i="8"/>
  <c r="F945" i="10" s="1"/>
  <c r="I945" i="8"/>
  <c r="I945" i="10" s="1"/>
  <c r="F946" i="8"/>
  <c r="F946" i="10" s="1"/>
  <c r="I946" i="8"/>
  <c r="I946" i="10" s="1"/>
  <c r="F947" i="8"/>
  <c r="F947" i="10" s="1"/>
  <c r="I947" i="8"/>
  <c r="I947" i="10" s="1"/>
  <c r="F948" i="8"/>
  <c r="F948" i="10" s="1"/>
  <c r="I948" i="8"/>
  <c r="I948" i="10" s="1"/>
  <c r="F949" i="8"/>
  <c r="F949" i="10" s="1"/>
  <c r="I949" i="8"/>
  <c r="I949" i="10" s="1"/>
  <c r="F950" i="8"/>
  <c r="F950" i="10" s="1"/>
  <c r="I950" i="8"/>
  <c r="I950" i="10" s="1"/>
  <c r="F951" i="8"/>
  <c r="F951" i="10" s="1"/>
  <c r="I951" i="8"/>
  <c r="I951" i="10" s="1"/>
  <c r="F952" i="8"/>
  <c r="F952" i="10" s="1"/>
  <c r="I952" i="8"/>
  <c r="I952" i="10" s="1"/>
  <c r="F953" i="8"/>
  <c r="F953" i="10" s="1"/>
  <c r="I953" i="8"/>
  <c r="I953" i="10" s="1"/>
  <c r="F954" i="8"/>
  <c r="F954" i="10" s="1"/>
  <c r="I954" i="8"/>
  <c r="I954" i="10" s="1"/>
  <c r="F955" i="8"/>
  <c r="F955" i="10" s="1"/>
  <c r="I955" i="8"/>
  <c r="I955" i="10" s="1"/>
  <c r="F956" i="8"/>
  <c r="F956" i="10" s="1"/>
  <c r="I956" i="8"/>
  <c r="I956" i="10" s="1"/>
  <c r="F957" i="8"/>
  <c r="F957" i="10" s="1"/>
  <c r="I957" i="8"/>
  <c r="I957" i="10" s="1"/>
  <c r="F958" i="8"/>
  <c r="F958" i="10" s="1"/>
  <c r="I958" i="8"/>
  <c r="I958" i="10" s="1"/>
  <c r="F959" i="8"/>
  <c r="F959" i="10" s="1"/>
  <c r="I959" i="8"/>
  <c r="I959" i="10" s="1"/>
  <c r="F960" i="8"/>
  <c r="F960" i="10" s="1"/>
  <c r="I960" i="8"/>
  <c r="I960" i="10" s="1"/>
  <c r="F961" i="8"/>
  <c r="F961" i="10" s="1"/>
  <c r="I961" i="8"/>
  <c r="I961" i="10" s="1"/>
  <c r="F964" i="8"/>
  <c r="I964" i="8"/>
  <c r="F965" i="8"/>
  <c r="F965" i="10" s="1"/>
  <c r="I965" i="8"/>
  <c r="I965" i="10" s="1"/>
  <c r="F966" i="8"/>
  <c r="F966" i="10" s="1"/>
  <c r="I966" i="8"/>
  <c r="I966" i="10" s="1"/>
  <c r="F967" i="8"/>
  <c r="F967" i="10" s="1"/>
  <c r="I967" i="8"/>
  <c r="I967" i="10" s="1"/>
  <c r="F968" i="8"/>
  <c r="F968" i="10" s="1"/>
  <c r="I968" i="8"/>
  <c r="I968" i="10" s="1"/>
  <c r="F969" i="8"/>
  <c r="F969" i="10" s="1"/>
  <c r="I969" i="8"/>
  <c r="I969" i="10" s="1"/>
  <c r="F970" i="8"/>
  <c r="F970" i="10" s="1"/>
  <c r="I970" i="8"/>
  <c r="I970" i="10" s="1"/>
  <c r="F972" i="8"/>
  <c r="I972" i="8"/>
  <c r="F973" i="8"/>
  <c r="F973" i="10" s="1"/>
  <c r="I973" i="8"/>
  <c r="I973" i="10" s="1"/>
  <c r="F974" i="8"/>
  <c r="F974" i="10" s="1"/>
  <c r="I974" i="8"/>
  <c r="I974" i="10" s="1"/>
  <c r="F975" i="8"/>
  <c r="F975" i="10" s="1"/>
  <c r="I975" i="8"/>
  <c r="I975" i="10" s="1"/>
  <c r="F976" i="8"/>
  <c r="F976" i="10" s="1"/>
  <c r="I976" i="8"/>
  <c r="I976" i="10" s="1"/>
  <c r="F977" i="8"/>
  <c r="F977" i="10" s="1"/>
  <c r="I977" i="8"/>
  <c r="I977" i="10" s="1"/>
  <c r="F978" i="8"/>
  <c r="F978" i="10" s="1"/>
  <c r="I978" i="8"/>
  <c r="I978" i="10" s="1"/>
  <c r="F979" i="8"/>
  <c r="F979" i="10" s="1"/>
  <c r="I979" i="8"/>
  <c r="I979" i="10" s="1"/>
  <c r="J446" i="3"/>
  <c r="F446" i="3"/>
  <c r="A446" i="3"/>
  <c r="O445" i="3"/>
  <c r="L445" i="3"/>
  <c r="K445" i="3"/>
  <c r="J445" i="3"/>
  <c r="H445" i="3"/>
  <c r="G445" i="3"/>
  <c r="E445" i="3"/>
  <c r="D445" i="3"/>
  <c r="A445" i="3"/>
  <c r="O444" i="3"/>
  <c r="L444" i="3"/>
  <c r="K444" i="3"/>
  <c r="J444" i="3"/>
  <c r="H444" i="3"/>
  <c r="G444" i="3"/>
  <c r="E444" i="3"/>
  <c r="D444" i="3"/>
  <c r="A444" i="3"/>
  <c r="O443" i="3"/>
  <c r="L443" i="3"/>
  <c r="K443" i="3"/>
  <c r="J443" i="3"/>
  <c r="H443" i="3"/>
  <c r="G443" i="3"/>
  <c r="E443" i="3"/>
  <c r="D443" i="3"/>
  <c r="B443" i="3"/>
  <c r="A443" i="3"/>
  <c r="O442" i="3"/>
  <c r="L442" i="3"/>
  <c r="K442" i="3"/>
  <c r="H442" i="3"/>
  <c r="G442" i="3"/>
  <c r="E442" i="3"/>
  <c r="D442" i="3"/>
  <c r="A442" i="3"/>
  <c r="O441" i="3"/>
  <c r="L441" i="3"/>
  <c r="K441" i="3"/>
  <c r="J441" i="3"/>
  <c r="H441" i="3"/>
  <c r="G441" i="3"/>
  <c r="E441" i="3"/>
  <c r="D441" i="3"/>
  <c r="N429" i="3"/>
  <c r="P429" i="3" s="1"/>
  <c r="M429" i="3"/>
  <c r="I429" i="3"/>
  <c r="F429" i="3"/>
  <c r="P428" i="3"/>
  <c r="N428" i="3"/>
  <c r="M428" i="3"/>
  <c r="I428" i="3"/>
  <c r="F428" i="3"/>
  <c r="N427" i="3"/>
  <c r="P427" i="3" s="1"/>
  <c r="M427" i="3"/>
  <c r="I427" i="3"/>
  <c r="F427" i="3"/>
  <c r="N426" i="3"/>
  <c r="P426" i="3" s="1"/>
  <c r="M426" i="3"/>
  <c r="I426" i="3"/>
  <c r="F426" i="3"/>
  <c r="N425" i="3"/>
  <c r="P425" i="3" s="1"/>
  <c r="M425" i="3"/>
  <c r="I425" i="3"/>
  <c r="F425" i="3"/>
  <c r="N424" i="3"/>
  <c r="P424" i="3" s="1"/>
  <c r="M424" i="3"/>
  <c r="I424" i="3"/>
  <c r="F424" i="3"/>
  <c r="N423" i="3"/>
  <c r="P423" i="3" s="1"/>
  <c r="M423" i="3"/>
  <c r="I423" i="3"/>
  <c r="F423" i="3"/>
  <c r="N422" i="3"/>
  <c r="P422" i="3" s="1"/>
  <c r="M422" i="3"/>
  <c r="I422" i="3"/>
  <c r="F422" i="3"/>
  <c r="N421" i="3"/>
  <c r="P421" i="3" s="1"/>
  <c r="M421" i="3"/>
  <c r="I421" i="3"/>
  <c r="F421" i="3"/>
  <c r="P420" i="3"/>
  <c r="N420" i="3"/>
  <c r="M420" i="3"/>
  <c r="I420" i="3"/>
  <c r="F420" i="3"/>
  <c r="N419" i="3"/>
  <c r="P419" i="3" s="1"/>
  <c r="M419" i="3"/>
  <c r="I419" i="3"/>
  <c r="F419" i="3"/>
  <c r="N418" i="3"/>
  <c r="P418" i="3" s="1"/>
  <c r="M418" i="3"/>
  <c r="I418" i="3"/>
  <c r="F418" i="3"/>
  <c r="N417" i="3"/>
  <c r="P417" i="3" s="1"/>
  <c r="M417" i="3"/>
  <c r="I417" i="3"/>
  <c r="F417" i="3"/>
  <c r="N416" i="3"/>
  <c r="P416" i="3" s="1"/>
  <c r="M416" i="3"/>
  <c r="I416" i="3"/>
  <c r="F416" i="3"/>
  <c r="N415" i="3"/>
  <c r="P415" i="3" s="1"/>
  <c r="M415" i="3"/>
  <c r="I415" i="3"/>
  <c r="F415" i="3"/>
  <c r="N414" i="3"/>
  <c r="P414" i="3" s="1"/>
  <c r="M414" i="3"/>
  <c r="I414" i="3"/>
  <c r="F414" i="3"/>
  <c r="N413" i="3"/>
  <c r="P413" i="3" s="1"/>
  <c r="M413" i="3"/>
  <c r="I413" i="3"/>
  <c r="F413" i="3"/>
  <c r="P412" i="3"/>
  <c r="N412" i="3"/>
  <c r="M412" i="3"/>
  <c r="I412" i="3"/>
  <c r="F412" i="3"/>
  <c r="O411" i="3"/>
  <c r="L411" i="3"/>
  <c r="K411" i="3"/>
  <c r="H411" i="3"/>
  <c r="G411" i="3"/>
  <c r="N411" i="3" s="1"/>
  <c r="P411" i="3" s="1"/>
  <c r="E411" i="3"/>
  <c r="D411" i="3"/>
  <c r="N410" i="3"/>
  <c r="P410" i="3" s="1"/>
  <c r="M410" i="3"/>
  <c r="I410" i="3"/>
  <c r="F410" i="3"/>
  <c r="N409" i="3"/>
  <c r="P409" i="3" s="1"/>
  <c r="M409" i="3"/>
  <c r="I409" i="3"/>
  <c r="F409" i="3"/>
  <c r="N408" i="3"/>
  <c r="P408" i="3" s="1"/>
  <c r="M408" i="3"/>
  <c r="I408" i="3"/>
  <c r="F408" i="3"/>
  <c r="O407" i="3"/>
  <c r="L407" i="3"/>
  <c r="K407" i="3"/>
  <c r="M407" i="3" s="1"/>
  <c r="H407" i="3"/>
  <c r="G407" i="3"/>
  <c r="N407" i="3" s="1"/>
  <c r="P407" i="3" s="1"/>
  <c r="E407" i="3"/>
  <c r="D407" i="3"/>
  <c r="N406" i="3"/>
  <c r="P406" i="3" s="1"/>
  <c r="M406" i="3"/>
  <c r="I406" i="3"/>
  <c r="F406" i="3"/>
  <c r="N405" i="3"/>
  <c r="P405" i="3" s="1"/>
  <c r="M405" i="3"/>
  <c r="I405" i="3"/>
  <c r="F405" i="3"/>
  <c r="N404" i="3"/>
  <c r="P404" i="3" s="1"/>
  <c r="M404" i="3"/>
  <c r="I404" i="3"/>
  <c r="F404" i="3"/>
  <c r="N403" i="3"/>
  <c r="P403" i="3" s="1"/>
  <c r="M403" i="3"/>
  <c r="I403" i="3"/>
  <c r="F403" i="3"/>
  <c r="N402" i="3"/>
  <c r="P402" i="3" s="1"/>
  <c r="M402" i="3"/>
  <c r="I402" i="3"/>
  <c r="F402" i="3"/>
  <c r="N401" i="3"/>
  <c r="P401" i="3" s="1"/>
  <c r="M401" i="3"/>
  <c r="I401" i="3"/>
  <c r="F401" i="3"/>
  <c r="N400" i="3"/>
  <c r="P400" i="3" s="1"/>
  <c r="M400" i="3"/>
  <c r="I400" i="3"/>
  <c r="F400" i="3"/>
  <c r="N399" i="3"/>
  <c r="P399" i="3" s="1"/>
  <c r="M399" i="3"/>
  <c r="I399" i="3"/>
  <c r="F399" i="3"/>
  <c r="O398" i="3"/>
  <c r="L398" i="3"/>
  <c r="K398" i="3"/>
  <c r="H398" i="3"/>
  <c r="G398" i="3"/>
  <c r="N398" i="3" s="1"/>
  <c r="P398" i="3" s="1"/>
  <c r="E398" i="3"/>
  <c r="D398" i="3"/>
  <c r="N397" i="3"/>
  <c r="P397" i="3" s="1"/>
  <c r="M397" i="3"/>
  <c r="I397" i="3"/>
  <c r="F397" i="3"/>
  <c r="N396" i="3"/>
  <c r="P396" i="3" s="1"/>
  <c r="M396" i="3"/>
  <c r="I396" i="3"/>
  <c r="F396" i="3"/>
  <c r="N395" i="3"/>
  <c r="P395" i="3" s="1"/>
  <c r="M395" i="3"/>
  <c r="I395" i="3"/>
  <c r="F395" i="3"/>
  <c r="N394" i="3"/>
  <c r="P394" i="3" s="1"/>
  <c r="M394" i="3"/>
  <c r="I394" i="3"/>
  <c r="F394" i="3"/>
  <c r="N393" i="3"/>
  <c r="P393" i="3" s="1"/>
  <c r="M393" i="3"/>
  <c r="I393" i="3"/>
  <c r="F393" i="3"/>
  <c r="N392" i="3"/>
  <c r="P392" i="3" s="1"/>
  <c r="M392" i="3"/>
  <c r="I392" i="3"/>
  <c r="F392" i="3"/>
  <c r="N391" i="3"/>
  <c r="P391" i="3" s="1"/>
  <c r="M391" i="3"/>
  <c r="I391" i="3"/>
  <c r="F391" i="3"/>
  <c r="N390" i="3"/>
  <c r="P390" i="3" s="1"/>
  <c r="M390" i="3"/>
  <c r="I390" i="3"/>
  <c r="F390" i="3"/>
  <c r="N389" i="3"/>
  <c r="P389" i="3" s="1"/>
  <c r="M389" i="3"/>
  <c r="I389" i="3"/>
  <c r="F389" i="3"/>
  <c r="N388" i="3"/>
  <c r="P388" i="3" s="1"/>
  <c r="M388" i="3"/>
  <c r="I388" i="3"/>
  <c r="F388" i="3"/>
  <c r="N387" i="3"/>
  <c r="P387" i="3" s="1"/>
  <c r="M387" i="3"/>
  <c r="I387" i="3"/>
  <c r="F387" i="3"/>
  <c r="N386" i="3"/>
  <c r="P386" i="3" s="1"/>
  <c r="M386" i="3"/>
  <c r="I386" i="3"/>
  <c r="F386" i="3"/>
  <c r="P385" i="3"/>
  <c r="N385" i="3"/>
  <c r="M385" i="3"/>
  <c r="I385" i="3"/>
  <c r="F385" i="3"/>
  <c r="N384" i="3"/>
  <c r="P384" i="3" s="1"/>
  <c r="M384" i="3"/>
  <c r="I384" i="3"/>
  <c r="F384" i="3"/>
  <c r="N383" i="3"/>
  <c r="P383" i="3" s="1"/>
  <c r="M383" i="3"/>
  <c r="I383" i="3"/>
  <c r="F383" i="3"/>
  <c r="O382" i="3"/>
  <c r="L382" i="3"/>
  <c r="L381" i="3" s="1"/>
  <c r="L446" i="3" s="1"/>
  <c r="K382" i="3"/>
  <c r="H382" i="3"/>
  <c r="H381" i="3" s="1"/>
  <c r="H446" i="3" s="1"/>
  <c r="G382" i="3"/>
  <c r="N382" i="3" s="1"/>
  <c r="P382" i="3" s="1"/>
  <c r="E382" i="3"/>
  <c r="E381" i="3" s="1"/>
  <c r="E446" i="3" s="1"/>
  <c r="D382" i="3"/>
  <c r="G381" i="3"/>
  <c r="N381" i="3" s="1"/>
  <c r="N380" i="3"/>
  <c r="P380" i="3" s="1"/>
  <c r="M380" i="3"/>
  <c r="I380" i="3"/>
  <c r="F380" i="3"/>
  <c r="N379" i="3"/>
  <c r="P379" i="3" s="1"/>
  <c r="M379" i="3"/>
  <c r="I379" i="3"/>
  <c r="F379" i="3"/>
  <c r="N378" i="3"/>
  <c r="P378" i="3" s="1"/>
  <c r="M378" i="3"/>
  <c r="I378" i="3"/>
  <c r="F378" i="3"/>
  <c r="N377" i="3"/>
  <c r="P377" i="3" s="1"/>
  <c r="M377" i="3"/>
  <c r="I377" i="3"/>
  <c r="F377" i="3"/>
  <c r="N376" i="3"/>
  <c r="P376" i="3" s="1"/>
  <c r="M376" i="3"/>
  <c r="I376" i="3"/>
  <c r="F376" i="3"/>
  <c r="N375" i="3"/>
  <c r="P375" i="3" s="1"/>
  <c r="M375" i="3"/>
  <c r="I375" i="3"/>
  <c r="F375" i="3"/>
  <c r="N374" i="3"/>
  <c r="P374" i="3" s="1"/>
  <c r="M374" i="3"/>
  <c r="I374" i="3"/>
  <c r="F374" i="3"/>
  <c r="N373" i="3"/>
  <c r="P373" i="3" s="1"/>
  <c r="M373" i="3"/>
  <c r="I373" i="3"/>
  <c r="F373" i="3"/>
  <c r="N372" i="3"/>
  <c r="P372" i="3" s="1"/>
  <c r="M372" i="3"/>
  <c r="I372" i="3"/>
  <c r="F372" i="3"/>
  <c r="N371" i="3"/>
  <c r="P371" i="3" s="1"/>
  <c r="M371" i="3"/>
  <c r="I371" i="3"/>
  <c r="F371" i="3"/>
  <c r="N370" i="3"/>
  <c r="P370" i="3" s="1"/>
  <c r="M370" i="3"/>
  <c r="I370" i="3"/>
  <c r="F370" i="3"/>
  <c r="N369" i="3"/>
  <c r="P369" i="3" s="1"/>
  <c r="M369" i="3"/>
  <c r="I369" i="3"/>
  <c r="F369" i="3"/>
  <c r="N368" i="3"/>
  <c r="P368" i="3" s="1"/>
  <c r="M368" i="3"/>
  <c r="I368" i="3"/>
  <c r="F368" i="3"/>
  <c r="O367" i="3"/>
  <c r="L367" i="3"/>
  <c r="K367" i="3"/>
  <c r="H367" i="3"/>
  <c r="G367" i="3"/>
  <c r="N367" i="3" s="1"/>
  <c r="P367" i="3" s="1"/>
  <c r="E367" i="3"/>
  <c r="D367" i="3"/>
  <c r="N366" i="3"/>
  <c r="P366" i="3" s="1"/>
  <c r="M366" i="3"/>
  <c r="I366" i="3"/>
  <c r="F366" i="3"/>
  <c r="N365" i="3"/>
  <c r="P365" i="3" s="1"/>
  <c r="M365" i="3"/>
  <c r="I365" i="3"/>
  <c r="F365" i="3"/>
  <c r="N364" i="3"/>
  <c r="P364" i="3" s="1"/>
  <c r="M364" i="3"/>
  <c r="I364" i="3"/>
  <c r="F364" i="3"/>
  <c r="N363" i="3"/>
  <c r="P363" i="3" s="1"/>
  <c r="M363" i="3"/>
  <c r="I363" i="3"/>
  <c r="F363" i="3"/>
  <c r="N362" i="3"/>
  <c r="P362" i="3" s="1"/>
  <c r="M362" i="3"/>
  <c r="I362" i="3"/>
  <c r="F362" i="3"/>
  <c r="N361" i="3"/>
  <c r="P361" i="3" s="1"/>
  <c r="M361" i="3"/>
  <c r="I361" i="3"/>
  <c r="F361" i="3"/>
  <c r="N360" i="3"/>
  <c r="P360" i="3" s="1"/>
  <c r="M360" i="3"/>
  <c r="I360" i="3"/>
  <c r="F360" i="3"/>
  <c r="N359" i="3"/>
  <c r="P359" i="3" s="1"/>
  <c r="M359" i="3"/>
  <c r="I359" i="3"/>
  <c r="F359" i="3"/>
  <c r="N358" i="3"/>
  <c r="P358" i="3" s="1"/>
  <c r="M358" i="3"/>
  <c r="I358" i="3"/>
  <c r="F358" i="3"/>
  <c r="N357" i="3"/>
  <c r="P357" i="3" s="1"/>
  <c r="M357" i="3"/>
  <c r="I357" i="3"/>
  <c r="F357" i="3"/>
  <c r="N356" i="3"/>
  <c r="P356" i="3" s="1"/>
  <c r="M356" i="3"/>
  <c r="I356" i="3"/>
  <c r="F356" i="3"/>
  <c r="O355" i="3"/>
  <c r="L355" i="3"/>
  <c r="K355" i="3"/>
  <c r="H355" i="3"/>
  <c r="G355" i="3"/>
  <c r="N355" i="3" s="1"/>
  <c r="P355" i="3" s="1"/>
  <c r="D355" i="3"/>
  <c r="N354" i="3"/>
  <c r="P354" i="3" s="1"/>
  <c r="M354" i="3"/>
  <c r="I354" i="3"/>
  <c r="F354" i="3"/>
  <c r="N353" i="3"/>
  <c r="P353" i="3" s="1"/>
  <c r="M353" i="3"/>
  <c r="I353" i="3"/>
  <c r="F353" i="3"/>
  <c r="N352" i="3"/>
  <c r="P352" i="3" s="1"/>
  <c r="M352" i="3"/>
  <c r="I352" i="3"/>
  <c r="F352" i="3"/>
  <c r="N351" i="3"/>
  <c r="P351" i="3" s="1"/>
  <c r="M351" i="3"/>
  <c r="I351" i="3"/>
  <c r="F351" i="3"/>
  <c r="N350" i="3"/>
  <c r="P350" i="3" s="1"/>
  <c r="M350" i="3"/>
  <c r="I350" i="3"/>
  <c r="F350" i="3"/>
  <c r="P349" i="3"/>
  <c r="N349" i="3"/>
  <c r="M349" i="3"/>
  <c r="I349" i="3"/>
  <c r="F349" i="3"/>
  <c r="N348" i="3"/>
  <c r="P348" i="3" s="1"/>
  <c r="M348" i="3"/>
  <c r="I348" i="3"/>
  <c r="F348" i="3"/>
  <c r="N347" i="3"/>
  <c r="P347" i="3" s="1"/>
  <c r="M347" i="3"/>
  <c r="I347" i="3"/>
  <c r="F347" i="3"/>
  <c r="O346" i="3"/>
  <c r="L346" i="3"/>
  <c r="K346" i="3"/>
  <c r="M346" i="3" s="1"/>
  <c r="H346" i="3"/>
  <c r="G346" i="3"/>
  <c r="N346" i="3" s="1"/>
  <c r="P346" i="3" s="1"/>
  <c r="D346" i="3"/>
  <c r="F346" i="3" s="1"/>
  <c r="N345" i="3"/>
  <c r="P345" i="3" s="1"/>
  <c r="M345" i="3"/>
  <c r="I345" i="3"/>
  <c r="F345" i="3"/>
  <c r="N344" i="3"/>
  <c r="P344" i="3" s="1"/>
  <c r="M344" i="3"/>
  <c r="I344" i="3"/>
  <c r="F344" i="3"/>
  <c r="N343" i="3"/>
  <c r="P343" i="3" s="1"/>
  <c r="M343" i="3"/>
  <c r="I343" i="3"/>
  <c r="F343" i="3"/>
  <c r="N342" i="3"/>
  <c r="P342" i="3" s="1"/>
  <c r="M342" i="3"/>
  <c r="I342" i="3"/>
  <c r="F342" i="3"/>
  <c r="N341" i="3"/>
  <c r="P341" i="3" s="1"/>
  <c r="M341" i="3"/>
  <c r="I341" i="3"/>
  <c r="F341" i="3"/>
  <c r="N340" i="3"/>
  <c r="P340" i="3" s="1"/>
  <c r="M340" i="3"/>
  <c r="I340" i="3"/>
  <c r="F340" i="3"/>
  <c r="N339" i="3"/>
  <c r="P339" i="3" s="1"/>
  <c r="M339" i="3"/>
  <c r="I339" i="3"/>
  <c r="F339" i="3"/>
  <c r="O338" i="3"/>
  <c r="L338" i="3"/>
  <c r="K338" i="3"/>
  <c r="M338" i="3" s="1"/>
  <c r="H338" i="3"/>
  <c r="H337" i="3" s="1"/>
  <c r="G338" i="3"/>
  <c r="N338" i="3" s="1"/>
  <c r="P338" i="3" s="1"/>
  <c r="E338" i="3"/>
  <c r="D338" i="3"/>
  <c r="F338" i="3" s="1"/>
  <c r="N337" i="3"/>
  <c r="P337" i="3" s="1"/>
  <c r="M337" i="3"/>
  <c r="I337" i="3"/>
  <c r="F337" i="3"/>
  <c r="N336" i="3"/>
  <c r="P336" i="3" s="1"/>
  <c r="M336" i="3"/>
  <c r="I336" i="3"/>
  <c r="F336" i="3"/>
  <c r="N335" i="3"/>
  <c r="P335" i="3" s="1"/>
  <c r="M335" i="3"/>
  <c r="I335" i="3"/>
  <c r="F335" i="3"/>
  <c r="N334" i="3"/>
  <c r="P334" i="3" s="1"/>
  <c r="M334" i="3"/>
  <c r="I334" i="3"/>
  <c r="F334" i="3"/>
  <c r="N333" i="3"/>
  <c r="P333" i="3" s="1"/>
  <c r="M333" i="3"/>
  <c r="I333" i="3"/>
  <c r="F333" i="3"/>
  <c r="N332" i="3"/>
  <c r="P332" i="3" s="1"/>
  <c r="M332" i="3"/>
  <c r="I332" i="3"/>
  <c r="F332" i="3"/>
  <c r="N331" i="3"/>
  <c r="P331" i="3" s="1"/>
  <c r="M331" i="3"/>
  <c r="I331" i="3"/>
  <c r="F331" i="3"/>
  <c r="N330" i="3"/>
  <c r="P330" i="3" s="1"/>
  <c r="M330" i="3"/>
  <c r="I330" i="3"/>
  <c r="F330" i="3"/>
  <c r="O329" i="3"/>
  <c r="L329" i="3"/>
  <c r="K329" i="3"/>
  <c r="M329" i="3" s="1"/>
  <c r="H329" i="3"/>
  <c r="G329" i="3"/>
  <c r="N329" i="3" s="1"/>
  <c r="P329" i="3" s="1"/>
  <c r="E329" i="3"/>
  <c r="D329" i="3"/>
  <c r="F329" i="3" s="1"/>
  <c r="N328" i="3"/>
  <c r="P328" i="3" s="1"/>
  <c r="M328" i="3"/>
  <c r="I328" i="3"/>
  <c r="F328" i="3"/>
  <c r="N327" i="3"/>
  <c r="P327" i="3" s="1"/>
  <c r="M327" i="3"/>
  <c r="I327" i="3"/>
  <c r="F327" i="3"/>
  <c r="N326" i="3"/>
  <c r="P326" i="3" s="1"/>
  <c r="M326" i="3"/>
  <c r="I326" i="3"/>
  <c r="F326" i="3"/>
  <c r="N325" i="3"/>
  <c r="P325" i="3" s="1"/>
  <c r="M325" i="3"/>
  <c r="I325" i="3"/>
  <c r="F325" i="3"/>
  <c r="N324" i="3"/>
  <c r="P324" i="3" s="1"/>
  <c r="M324" i="3"/>
  <c r="I324" i="3"/>
  <c r="F324" i="3"/>
  <c r="N323" i="3"/>
  <c r="P323" i="3" s="1"/>
  <c r="M323" i="3"/>
  <c r="I323" i="3"/>
  <c r="F323" i="3"/>
  <c r="O322" i="3"/>
  <c r="L322" i="3"/>
  <c r="K322" i="3"/>
  <c r="M322" i="3" s="1"/>
  <c r="H322" i="3"/>
  <c r="G322" i="3"/>
  <c r="N322" i="3" s="1"/>
  <c r="P322" i="3" s="1"/>
  <c r="E322" i="3"/>
  <c r="D322" i="3"/>
  <c r="F322" i="3" s="1"/>
  <c r="N321" i="3"/>
  <c r="P321" i="3" s="1"/>
  <c r="M321" i="3"/>
  <c r="I321" i="3"/>
  <c r="F321" i="3"/>
  <c r="N320" i="3"/>
  <c r="P320" i="3" s="1"/>
  <c r="M320" i="3"/>
  <c r="I320" i="3"/>
  <c r="F320" i="3"/>
  <c r="N319" i="3"/>
  <c r="P319" i="3" s="1"/>
  <c r="M319" i="3"/>
  <c r="I319" i="3"/>
  <c r="F319" i="3"/>
  <c r="N318" i="3"/>
  <c r="P318" i="3" s="1"/>
  <c r="M318" i="3"/>
  <c r="I318" i="3"/>
  <c r="F318" i="3"/>
  <c r="N317" i="3"/>
  <c r="P317" i="3" s="1"/>
  <c r="M317" i="3"/>
  <c r="I317" i="3"/>
  <c r="F317" i="3"/>
  <c r="O316" i="3"/>
  <c r="L316" i="3"/>
  <c r="K316" i="3"/>
  <c r="M316" i="3" s="1"/>
  <c r="H316" i="3"/>
  <c r="G316" i="3"/>
  <c r="N316" i="3" s="1"/>
  <c r="P316" i="3" s="1"/>
  <c r="E316" i="3"/>
  <c r="D316" i="3"/>
  <c r="F316" i="3" s="1"/>
  <c r="N315" i="3"/>
  <c r="P315" i="3" s="1"/>
  <c r="M315" i="3"/>
  <c r="I315" i="3"/>
  <c r="F315" i="3"/>
  <c r="N314" i="3"/>
  <c r="P314" i="3" s="1"/>
  <c r="M314" i="3"/>
  <c r="I314" i="3"/>
  <c r="F314" i="3"/>
  <c r="N313" i="3"/>
  <c r="P313" i="3" s="1"/>
  <c r="M313" i="3"/>
  <c r="I313" i="3"/>
  <c r="F313" i="3"/>
  <c r="N312" i="3"/>
  <c r="P312" i="3" s="1"/>
  <c r="M312" i="3"/>
  <c r="I312" i="3"/>
  <c r="F312" i="3"/>
  <c r="N311" i="3"/>
  <c r="P311" i="3" s="1"/>
  <c r="M311" i="3"/>
  <c r="I311" i="3"/>
  <c r="F311" i="3"/>
  <c r="N310" i="3"/>
  <c r="P310" i="3" s="1"/>
  <c r="M310" i="3"/>
  <c r="I310" i="3"/>
  <c r="F310" i="3"/>
  <c r="N309" i="3"/>
  <c r="P309" i="3" s="1"/>
  <c r="M309" i="3"/>
  <c r="I309" i="3"/>
  <c r="F309" i="3"/>
  <c r="N308" i="3"/>
  <c r="P308" i="3" s="1"/>
  <c r="M308" i="3"/>
  <c r="I308" i="3"/>
  <c r="F308" i="3"/>
  <c r="O307" i="3"/>
  <c r="L307" i="3"/>
  <c r="K307" i="3"/>
  <c r="M307" i="3" s="1"/>
  <c r="H307" i="3"/>
  <c r="G307" i="3"/>
  <c r="N307" i="3" s="1"/>
  <c r="P307" i="3" s="1"/>
  <c r="E307" i="3"/>
  <c r="D307" i="3"/>
  <c r="F307" i="3" s="1"/>
  <c r="N306" i="3"/>
  <c r="P306" i="3" s="1"/>
  <c r="M306" i="3"/>
  <c r="I306" i="3"/>
  <c r="F306" i="3"/>
  <c r="N305" i="3"/>
  <c r="P305" i="3" s="1"/>
  <c r="M305" i="3"/>
  <c r="I305" i="3"/>
  <c r="F305" i="3"/>
  <c r="N304" i="3"/>
  <c r="P304" i="3" s="1"/>
  <c r="M304" i="3"/>
  <c r="I304" i="3"/>
  <c r="F304" i="3"/>
  <c r="N303" i="3"/>
  <c r="P303" i="3" s="1"/>
  <c r="M303" i="3"/>
  <c r="I303" i="3"/>
  <c r="F303" i="3"/>
  <c r="N302" i="3"/>
  <c r="P302" i="3" s="1"/>
  <c r="M302" i="3"/>
  <c r="I302" i="3"/>
  <c r="F302" i="3"/>
  <c r="N301" i="3"/>
  <c r="P301" i="3" s="1"/>
  <c r="M301" i="3"/>
  <c r="I301" i="3"/>
  <c r="F301" i="3"/>
  <c r="N300" i="3"/>
  <c r="N445" i="3" s="1"/>
  <c r="M300" i="3"/>
  <c r="I300" i="3"/>
  <c r="F300" i="3"/>
  <c r="F445" i="3" s="1"/>
  <c r="N299" i="3"/>
  <c r="P299" i="3" s="1"/>
  <c r="M299" i="3"/>
  <c r="I299" i="3"/>
  <c r="F299" i="3"/>
  <c r="O298" i="3"/>
  <c r="O297" i="3" s="1"/>
  <c r="O296" i="3" s="1"/>
  <c r="L298" i="3"/>
  <c r="L297" i="3" s="1"/>
  <c r="L296" i="3" s="1"/>
  <c r="K298" i="3"/>
  <c r="M298" i="3" s="1"/>
  <c r="H298" i="3"/>
  <c r="H297" i="3" s="1"/>
  <c r="G298" i="3"/>
  <c r="N298" i="3" s="1"/>
  <c r="P298" i="3" s="1"/>
  <c r="E298" i="3"/>
  <c r="E297" i="3" s="1"/>
  <c r="E296" i="3" s="1"/>
  <c r="D298" i="3"/>
  <c r="F298" i="3" s="1"/>
  <c r="N295" i="3"/>
  <c r="P295" i="3" s="1"/>
  <c r="M295" i="3"/>
  <c r="I295" i="3"/>
  <c r="F295" i="3"/>
  <c r="N294" i="3"/>
  <c r="P294" i="3" s="1"/>
  <c r="M294" i="3"/>
  <c r="I294" i="3"/>
  <c r="F294" i="3"/>
  <c r="N293" i="3"/>
  <c r="P293" i="3" s="1"/>
  <c r="M293" i="3"/>
  <c r="I293" i="3"/>
  <c r="F293" i="3"/>
  <c r="N292" i="3"/>
  <c r="P292" i="3" s="1"/>
  <c r="M292" i="3"/>
  <c r="I292" i="3"/>
  <c r="F292" i="3"/>
  <c r="N291" i="3"/>
  <c r="P291" i="3" s="1"/>
  <c r="M291" i="3"/>
  <c r="I291" i="3"/>
  <c r="F291" i="3"/>
  <c r="N290" i="3"/>
  <c r="P290" i="3" s="1"/>
  <c r="M290" i="3"/>
  <c r="I290" i="3"/>
  <c r="F290" i="3"/>
  <c r="N289" i="3"/>
  <c r="P289" i="3" s="1"/>
  <c r="M289" i="3"/>
  <c r="I289" i="3"/>
  <c r="F289" i="3"/>
  <c r="P288" i="3"/>
  <c r="N288" i="3"/>
  <c r="M288" i="3"/>
  <c r="I288" i="3"/>
  <c r="F288" i="3"/>
  <c r="N287" i="3"/>
  <c r="P287" i="3" s="1"/>
  <c r="M287" i="3"/>
  <c r="I287" i="3"/>
  <c r="F287" i="3"/>
  <c r="N286" i="3"/>
  <c r="P286" i="3" s="1"/>
  <c r="M286" i="3"/>
  <c r="I286" i="3"/>
  <c r="F286" i="3"/>
  <c r="N285" i="3"/>
  <c r="P285" i="3" s="1"/>
  <c r="M285" i="3"/>
  <c r="I285" i="3"/>
  <c r="F285" i="3"/>
  <c r="N284" i="3"/>
  <c r="P284" i="3" s="1"/>
  <c r="M284" i="3"/>
  <c r="I284" i="3"/>
  <c r="F284" i="3"/>
  <c r="N283" i="3"/>
  <c r="P283" i="3" s="1"/>
  <c r="M283" i="3"/>
  <c r="I283" i="3"/>
  <c r="F283" i="3"/>
  <c r="N282" i="3"/>
  <c r="P282" i="3" s="1"/>
  <c r="M282" i="3"/>
  <c r="I282" i="3"/>
  <c r="F282" i="3"/>
  <c r="N281" i="3"/>
  <c r="P281" i="3" s="1"/>
  <c r="M281" i="3"/>
  <c r="I281" i="3"/>
  <c r="F281" i="3"/>
  <c r="N280" i="3"/>
  <c r="P280" i="3" s="1"/>
  <c r="M280" i="3"/>
  <c r="I280" i="3"/>
  <c r="F280" i="3"/>
  <c r="N279" i="3"/>
  <c r="P279" i="3" s="1"/>
  <c r="M279" i="3"/>
  <c r="I279" i="3"/>
  <c r="F279" i="3"/>
  <c r="N278" i="3"/>
  <c r="P278" i="3" s="1"/>
  <c r="M278" i="3"/>
  <c r="I278" i="3"/>
  <c r="F278" i="3"/>
  <c r="N277" i="3"/>
  <c r="P277" i="3" s="1"/>
  <c r="M277" i="3"/>
  <c r="I277" i="3"/>
  <c r="F277" i="3"/>
  <c r="N276" i="3"/>
  <c r="P276" i="3" s="1"/>
  <c r="M276" i="3"/>
  <c r="I276" i="3"/>
  <c r="F276" i="3"/>
  <c r="N275" i="3"/>
  <c r="P275" i="3" s="1"/>
  <c r="M275" i="3"/>
  <c r="I275" i="3"/>
  <c r="F275" i="3"/>
  <c r="N274" i="3"/>
  <c r="P274" i="3" s="1"/>
  <c r="M274" i="3"/>
  <c r="I274" i="3"/>
  <c r="F274" i="3"/>
  <c r="O273" i="3"/>
  <c r="L273" i="3"/>
  <c r="K273" i="3"/>
  <c r="M273" i="3" s="1"/>
  <c r="H273" i="3"/>
  <c r="G273" i="3"/>
  <c r="N273" i="3" s="1"/>
  <c r="P273" i="3" s="1"/>
  <c r="E273" i="3"/>
  <c r="D273" i="3"/>
  <c r="F273" i="3" s="1"/>
  <c r="N272" i="3"/>
  <c r="P272" i="3" s="1"/>
  <c r="M272" i="3"/>
  <c r="I272" i="3"/>
  <c r="F272" i="3"/>
  <c r="N271" i="3"/>
  <c r="P271" i="3" s="1"/>
  <c r="M271" i="3"/>
  <c r="I271" i="3"/>
  <c r="F271" i="3"/>
  <c r="N270" i="3"/>
  <c r="P270" i="3" s="1"/>
  <c r="M270" i="3"/>
  <c r="I270" i="3"/>
  <c r="F270" i="3"/>
  <c r="N269" i="3"/>
  <c r="P269" i="3" s="1"/>
  <c r="M269" i="3"/>
  <c r="I269" i="3"/>
  <c r="F269" i="3"/>
  <c r="N268" i="3"/>
  <c r="P268" i="3" s="1"/>
  <c r="M268" i="3"/>
  <c r="I268" i="3"/>
  <c r="F268" i="3"/>
  <c r="N267" i="3"/>
  <c r="P267" i="3" s="1"/>
  <c r="M267" i="3"/>
  <c r="I267" i="3"/>
  <c r="F267" i="3"/>
  <c r="N266" i="3"/>
  <c r="P266" i="3" s="1"/>
  <c r="M266" i="3"/>
  <c r="I266" i="3"/>
  <c r="F266" i="3"/>
  <c r="N265" i="3"/>
  <c r="P265" i="3" s="1"/>
  <c r="M265" i="3"/>
  <c r="I265" i="3"/>
  <c r="F265" i="3"/>
  <c r="N264" i="3"/>
  <c r="P264" i="3" s="1"/>
  <c r="M264" i="3"/>
  <c r="I264" i="3"/>
  <c r="F264" i="3"/>
  <c r="N263" i="3"/>
  <c r="P263" i="3" s="1"/>
  <c r="M263" i="3"/>
  <c r="I263" i="3"/>
  <c r="F263" i="3"/>
  <c r="O262" i="3"/>
  <c r="L262" i="3"/>
  <c r="K262" i="3"/>
  <c r="M262" i="3" s="1"/>
  <c r="M446" i="3" s="1"/>
  <c r="H262" i="3"/>
  <c r="G262" i="3"/>
  <c r="N262" i="3" s="1"/>
  <c r="P262" i="3" s="1"/>
  <c r="P446" i="3" s="1"/>
  <c r="E262" i="3"/>
  <c r="D262" i="3"/>
  <c r="F262" i="3" s="1"/>
  <c r="N261" i="3"/>
  <c r="P261" i="3" s="1"/>
  <c r="P445" i="3" s="1"/>
  <c r="M261" i="3"/>
  <c r="M445" i="3" s="1"/>
  <c r="I261" i="3"/>
  <c r="I445" i="3" s="1"/>
  <c r="F261" i="3"/>
  <c r="N260" i="3"/>
  <c r="N444" i="3" s="1"/>
  <c r="M260" i="3"/>
  <c r="M444" i="3" s="1"/>
  <c r="I260" i="3"/>
  <c r="I444" i="3" s="1"/>
  <c r="F260" i="3"/>
  <c r="F444" i="3" s="1"/>
  <c r="N259" i="3"/>
  <c r="P259" i="3" s="1"/>
  <c r="P443" i="3" s="1"/>
  <c r="M259" i="3"/>
  <c r="M443" i="3" s="1"/>
  <c r="I259" i="3"/>
  <c r="I443" i="3" s="1"/>
  <c r="F259" i="3"/>
  <c r="N258" i="3"/>
  <c r="P258" i="3" s="1"/>
  <c r="P442" i="3" s="1"/>
  <c r="M258" i="3"/>
  <c r="M442" i="3" s="1"/>
  <c r="I258" i="3"/>
  <c r="I442" i="3" s="1"/>
  <c r="F258" i="3"/>
  <c r="N257" i="3"/>
  <c r="P257" i="3" s="1"/>
  <c r="P441" i="3" s="1"/>
  <c r="M257" i="3"/>
  <c r="M441" i="3" s="1"/>
  <c r="I257" i="3"/>
  <c r="I441" i="3" s="1"/>
  <c r="F257" i="3"/>
  <c r="N256" i="3"/>
  <c r="P256" i="3" s="1"/>
  <c r="M256" i="3"/>
  <c r="I256" i="3"/>
  <c r="F256" i="3"/>
  <c r="O255" i="3"/>
  <c r="L255" i="3"/>
  <c r="K255" i="3"/>
  <c r="M255" i="3" s="1"/>
  <c r="H255" i="3"/>
  <c r="G255" i="3"/>
  <c r="N255" i="3" s="1"/>
  <c r="P255" i="3" s="1"/>
  <c r="E255" i="3"/>
  <c r="D255" i="3"/>
  <c r="F255" i="3" s="1"/>
  <c r="N254" i="3"/>
  <c r="P254" i="3" s="1"/>
  <c r="M254" i="3"/>
  <c r="I254" i="3"/>
  <c r="F254" i="3"/>
  <c r="N253" i="3"/>
  <c r="P253" i="3" s="1"/>
  <c r="M253" i="3"/>
  <c r="I253" i="3"/>
  <c r="F253" i="3"/>
  <c r="N252" i="3"/>
  <c r="P252" i="3" s="1"/>
  <c r="M252" i="3"/>
  <c r="I252" i="3"/>
  <c r="F252" i="3"/>
  <c r="N251" i="3"/>
  <c r="P251" i="3" s="1"/>
  <c r="M251" i="3"/>
  <c r="I251" i="3"/>
  <c r="F251" i="3"/>
  <c r="N250" i="3"/>
  <c r="P250" i="3" s="1"/>
  <c r="M250" i="3"/>
  <c r="I250" i="3"/>
  <c r="F250" i="3"/>
  <c r="N249" i="3"/>
  <c r="P249" i="3" s="1"/>
  <c r="M249" i="3"/>
  <c r="I249" i="3"/>
  <c r="F249" i="3"/>
  <c r="N248" i="3"/>
  <c r="P248" i="3" s="1"/>
  <c r="M248" i="3"/>
  <c r="I248" i="3"/>
  <c r="F248" i="3"/>
  <c r="O247" i="3"/>
  <c r="L247" i="3"/>
  <c r="K247" i="3"/>
  <c r="M247" i="3" s="1"/>
  <c r="H247" i="3"/>
  <c r="G247" i="3"/>
  <c r="N247" i="3" s="1"/>
  <c r="P247" i="3" s="1"/>
  <c r="E247" i="3"/>
  <c r="D247" i="3"/>
  <c r="F247" i="3" s="1"/>
  <c r="N246" i="3"/>
  <c r="P246" i="3" s="1"/>
  <c r="M246" i="3"/>
  <c r="I246" i="3"/>
  <c r="F246" i="3"/>
  <c r="N245" i="3"/>
  <c r="P245" i="3" s="1"/>
  <c r="M245" i="3"/>
  <c r="I245" i="3"/>
  <c r="F245" i="3"/>
  <c r="N244" i="3"/>
  <c r="P244" i="3" s="1"/>
  <c r="M244" i="3"/>
  <c r="I244" i="3"/>
  <c r="F244" i="3"/>
  <c r="N243" i="3"/>
  <c r="P243" i="3" s="1"/>
  <c r="M243" i="3"/>
  <c r="I243" i="3"/>
  <c r="F243" i="3"/>
  <c r="N242" i="3"/>
  <c r="P242" i="3" s="1"/>
  <c r="M242" i="3"/>
  <c r="I242" i="3"/>
  <c r="F242" i="3"/>
  <c r="N241" i="3"/>
  <c r="P241" i="3" s="1"/>
  <c r="M241" i="3"/>
  <c r="I241" i="3"/>
  <c r="F241" i="3"/>
  <c r="N240" i="3"/>
  <c r="P240" i="3" s="1"/>
  <c r="M240" i="3"/>
  <c r="I240" i="3"/>
  <c r="F240" i="3"/>
  <c r="N239" i="3"/>
  <c r="P239" i="3" s="1"/>
  <c r="M239" i="3"/>
  <c r="I239" i="3"/>
  <c r="F239" i="3"/>
  <c r="N238" i="3"/>
  <c r="P238" i="3" s="1"/>
  <c r="M238" i="3"/>
  <c r="I238" i="3"/>
  <c r="F238" i="3"/>
  <c r="N237" i="3"/>
  <c r="P237" i="3" s="1"/>
  <c r="M237" i="3"/>
  <c r="I237" i="3"/>
  <c r="F237" i="3"/>
  <c r="O236" i="3"/>
  <c r="L236" i="3"/>
  <c r="K236" i="3"/>
  <c r="M236" i="3" s="1"/>
  <c r="H236" i="3"/>
  <c r="G236" i="3"/>
  <c r="N236" i="3" s="1"/>
  <c r="P236" i="3" s="1"/>
  <c r="E236" i="3"/>
  <c r="D236" i="3"/>
  <c r="F236" i="3" s="1"/>
  <c r="N235" i="3"/>
  <c r="P235" i="3" s="1"/>
  <c r="M235" i="3"/>
  <c r="I235" i="3"/>
  <c r="F235" i="3"/>
  <c r="N234" i="3"/>
  <c r="P234" i="3" s="1"/>
  <c r="M234" i="3"/>
  <c r="I234" i="3"/>
  <c r="F234" i="3"/>
  <c r="N233" i="3"/>
  <c r="P233" i="3" s="1"/>
  <c r="M233" i="3"/>
  <c r="I233" i="3"/>
  <c r="F233" i="3"/>
  <c r="N232" i="3"/>
  <c r="P232" i="3" s="1"/>
  <c r="M232" i="3"/>
  <c r="I232" i="3"/>
  <c r="F232" i="3"/>
  <c r="N231" i="3"/>
  <c r="P231" i="3" s="1"/>
  <c r="M231" i="3"/>
  <c r="I231" i="3"/>
  <c r="F231" i="3"/>
  <c r="O230" i="3"/>
  <c r="O229" i="3" s="1"/>
  <c r="L230" i="3"/>
  <c r="K230" i="3"/>
  <c r="M230" i="3" s="1"/>
  <c r="H230" i="3"/>
  <c r="G230" i="3"/>
  <c r="N230" i="3" s="1"/>
  <c r="P230" i="3" s="1"/>
  <c r="E230" i="3"/>
  <c r="D230" i="3"/>
  <c r="F230" i="3" s="1"/>
  <c r="H229" i="3"/>
  <c r="N228" i="3"/>
  <c r="P228" i="3" s="1"/>
  <c r="M228" i="3"/>
  <c r="I228" i="3"/>
  <c r="F228" i="3"/>
  <c r="N227" i="3"/>
  <c r="P227" i="3" s="1"/>
  <c r="M227" i="3"/>
  <c r="I227" i="3"/>
  <c r="F227" i="3"/>
  <c r="N226" i="3"/>
  <c r="P226" i="3" s="1"/>
  <c r="M226" i="3"/>
  <c r="I226" i="3"/>
  <c r="F226" i="3"/>
  <c r="O225" i="3"/>
  <c r="L225" i="3"/>
  <c r="K225" i="3"/>
  <c r="M225" i="3" s="1"/>
  <c r="H225" i="3"/>
  <c r="G225" i="3"/>
  <c r="N225" i="3" s="1"/>
  <c r="P225" i="3" s="1"/>
  <c r="D225" i="3"/>
  <c r="F225" i="3" s="1"/>
  <c r="N224" i="3"/>
  <c r="P224" i="3" s="1"/>
  <c r="M224" i="3"/>
  <c r="I224" i="3"/>
  <c r="F224" i="3"/>
  <c r="N223" i="3"/>
  <c r="P223" i="3" s="1"/>
  <c r="M223" i="3"/>
  <c r="I223" i="3"/>
  <c r="F223" i="3"/>
  <c r="N222" i="3"/>
  <c r="P222" i="3" s="1"/>
  <c r="M222" i="3"/>
  <c r="I222" i="3"/>
  <c r="F222" i="3"/>
  <c r="N221" i="3"/>
  <c r="P221" i="3" s="1"/>
  <c r="M221" i="3"/>
  <c r="I221" i="3"/>
  <c r="F221" i="3"/>
  <c r="N220" i="3"/>
  <c r="P220" i="3" s="1"/>
  <c r="M220" i="3"/>
  <c r="I220" i="3"/>
  <c r="F220" i="3"/>
  <c r="O219" i="3"/>
  <c r="L219" i="3"/>
  <c r="K219" i="3"/>
  <c r="M219" i="3" s="1"/>
  <c r="H219" i="3"/>
  <c r="H218" i="3" s="1"/>
  <c r="G219" i="3"/>
  <c r="N219" i="3" s="1"/>
  <c r="P219" i="3" s="1"/>
  <c r="E219" i="3"/>
  <c r="D219" i="3"/>
  <c r="F219" i="3" s="1"/>
  <c r="L218" i="3"/>
  <c r="E218" i="3"/>
  <c r="N217" i="3"/>
  <c r="P217" i="3" s="1"/>
  <c r="M217" i="3"/>
  <c r="I217" i="3"/>
  <c r="F217" i="3"/>
  <c r="N216" i="3"/>
  <c r="P216" i="3" s="1"/>
  <c r="M216" i="3"/>
  <c r="I216" i="3"/>
  <c r="F216" i="3"/>
  <c r="N215" i="3"/>
  <c r="P215" i="3" s="1"/>
  <c r="M215" i="3"/>
  <c r="I215" i="3"/>
  <c r="F215" i="3"/>
  <c r="N214" i="3"/>
  <c r="M214" i="3"/>
  <c r="F214" i="3"/>
  <c r="O213" i="3"/>
  <c r="L213" i="3"/>
  <c r="K213" i="3"/>
  <c r="M213" i="3" s="1"/>
  <c r="H213" i="3"/>
  <c r="G213" i="3"/>
  <c r="N213" i="3" s="1"/>
  <c r="P213" i="3" s="1"/>
  <c r="E213" i="3"/>
  <c r="D213" i="3"/>
  <c r="F213" i="3" s="1"/>
  <c r="N212" i="3"/>
  <c r="P212" i="3" s="1"/>
  <c r="M212" i="3"/>
  <c r="I212" i="3"/>
  <c r="F212" i="3"/>
  <c r="N211" i="3"/>
  <c r="P211" i="3" s="1"/>
  <c r="M211" i="3"/>
  <c r="I211" i="3"/>
  <c r="F211" i="3"/>
  <c r="O210" i="3"/>
  <c r="L210" i="3"/>
  <c r="K210" i="3"/>
  <c r="M210" i="3" s="1"/>
  <c r="H210" i="3"/>
  <c r="G210" i="3"/>
  <c r="N210" i="3" s="1"/>
  <c r="P210" i="3" s="1"/>
  <c r="E210" i="3"/>
  <c r="D210" i="3"/>
  <c r="F210" i="3" s="1"/>
  <c r="N209" i="3"/>
  <c r="P209" i="3" s="1"/>
  <c r="M209" i="3"/>
  <c r="I209" i="3"/>
  <c r="F209" i="3"/>
  <c r="N208" i="3"/>
  <c r="P208" i="3" s="1"/>
  <c r="M208" i="3"/>
  <c r="I208" i="3"/>
  <c r="F208" i="3"/>
  <c r="N207" i="3"/>
  <c r="P207" i="3" s="1"/>
  <c r="M207" i="3"/>
  <c r="I207" i="3"/>
  <c r="F207" i="3"/>
  <c r="N206" i="3"/>
  <c r="P206" i="3" s="1"/>
  <c r="M206" i="3"/>
  <c r="I206" i="3"/>
  <c r="F206" i="3"/>
  <c r="N205" i="3"/>
  <c r="P205" i="3" s="1"/>
  <c r="M205" i="3"/>
  <c r="I205" i="3"/>
  <c r="F205" i="3"/>
  <c r="N204" i="3"/>
  <c r="P204" i="3" s="1"/>
  <c r="M204" i="3"/>
  <c r="I204" i="3"/>
  <c r="F204" i="3"/>
  <c r="P203" i="3"/>
  <c r="N203" i="3"/>
  <c r="M203" i="3"/>
  <c r="I203" i="3"/>
  <c r="F203" i="3"/>
  <c r="N202" i="3"/>
  <c r="P202" i="3" s="1"/>
  <c r="M202" i="3"/>
  <c r="I202" i="3"/>
  <c r="F202" i="3"/>
  <c r="N201" i="3"/>
  <c r="P201" i="3" s="1"/>
  <c r="M201" i="3"/>
  <c r="I201" i="3"/>
  <c r="F201" i="3"/>
  <c r="N200" i="3"/>
  <c r="P200" i="3" s="1"/>
  <c r="M200" i="3"/>
  <c r="I200" i="3"/>
  <c r="F200" i="3"/>
  <c r="N199" i="3"/>
  <c r="P199" i="3" s="1"/>
  <c r="M199" i="3"/>
  <c r="I199" i="3"/>
  <c r="F199" i="3"/>
  <c r="N198" i="3"/>
  <c r="P198" i="3" s="1"/>
  <c r="M198" i="3"/>
  <c r="I198" i="3"/>
  <c r="F198" i="3"/>
  <c r="O197" i="3"/>
  <c r="L197" i="3"/>
  <c r="K197" i="3"/>
  <c r="M197" i="3" s="1"/>
  <c r="H197" i="3"/>
  <c r="G197" i="3"/>
  <c r="N197" i="3" s="1"/>
  <c r="P197" i="3" s="1"/>
  <c r="E197" i="3"/>
  <c r="D197" i="3"/>
  <c r="F197" i="3" s="1"/>
  <c r="N196" i="3"/>
  <c r="P196" i="3" s="1"/>
  <c r="M196" i="3"/>
  <c r="I196" i="3"/>
  <c r="F196" i="3"/>
  <c r="N195" i="3"/>
  <c r="P195" i="3" s="1"/>
  <c r="M195" i="3"/>
  <c r="I195" i="3"/>
  <c r="F195" i="3"/>
  <c r="N194" i="3"/>
  <c r="P194" i="3" s="1"/>
  <c r="M194" i="3"/>
  <c r="I194" i="3"/>
  <c r="F194" i="3"/>
  <c r="O193" i="3"/>
  <c r="L193" i="3"/>
  <c r="K193" i="3"/>
  <c r="M193" i="3" s="1"/>
  <c r="H193" i="3"/>
  <c r="G193" i="3"/>
  <c r="N193" i="3" s="1"/>
  <c r="P193" i="3" s="1"/>
  <c r="E193" i="3"/>
  <c r="D193" i="3"/>
  <c r="F193" i="3" s="1"/>
  <c r="N192" i="3"/>
  <c r="P192" i="3" s="1"/>
  <c r="M192" i="3"/>
  <c r="I192" i="3"/>
  <c r="F192" i="3"/>
  <c r="N191" i="3"/>
  <c r="P191" i="3" s="1"/>
  <c r="M191" i="3"/>
  <c r="I191" i="3"/>
  <c r="F191" i="3"/>
  <c r="N190" i="3"/>
  <c r="P190" i="3" s="1"/>
  <c r="M190" i="3"/>
  <c r="I190" i="3"/>
  <c r="F190" i="3"/>
  <c r="O189" i="3"/>
  <c r="L189" i="3"/>
  <c r="K189" i="3"/>
  <c r="M189" i="3" s="1"/>
  <c r="H189" i="3"/>
  <c r="G189" i="3"/>
  <c r="N189" i="3" s="1"/>
  <c r="P189" i="3" s="1"/>
  <c r="E189" i="3"/>
  <c r="D189" i="3"/>
  <c r="F189" i="3" s="1"/>
  <c r="N188" i="3"/>
  <c r="P188" i="3" s="1"/>
  <c r="M188" i="3"/>
  <c r="I188" i="3"/>
  <c r="F188" i="3"/>
  <c r="N187" i="3"/>
  <c r="P187" i="3" s="1"/>
  <c r="M187" i="3"/>
  <c r="I187" i="3"/>
  <c r="F187" i="3"/>
  <c r="P186" i="3"/>
  <c r="N186" i="3"/>
  <c r="M186" i="3"/>
  <c r="I186" i="3"/>
  <c r="F186" i="3"/>
  <c r="N185" i="3"/>
  <c r="P185" i="3" s="1"/>
  <c r="M185" i="3"/>
  <c r="I185" i="3"/>
  <c r="F185" i="3"/>
  <c r="N184" i="3"/>
  <c r="P184" i="3" s="1"/>
  <c r="M184" i="3"/>
  <c r="I184" i="3"/>
  <c r="F184" i="3"/>
  <c r="O183" i="3"/>
  <c r="L183" i="3"/>
  <c r="K183" i="3"/>
  <c r="M183" i="3" s="1"/>
  <c r="H183" i="3"/>
  <c r="G183" i="3"/>
  <c r="N183" i="3" s="1"/>
  <c r="P183" i="3" s="1"/>
  <c r="E183" i="3"/>
  <c r="D183" i="3"/>
  <c r="F183" i="3" s="1"/>
  <c r="N182" i="3"/>
  <c r="P182" i="3" s="1"/>
  <c r="M182" i="3"/>
  <c r="I182" i="3"/>
  <c r="F182" i="3"/>
  <c r="N181" i="3"/>
  <c r="P181" i="3" s="1"/>
  <c r="M181" i="3"/>
  <c r="I181" i="3"/>
  <c r="F181" i="3"/>
  <c r="N180" i="3"/>
  <c r="P180" i="3" s="1"/>
  <c r="M180" i="3"/>
  <c r="I180" i="3"/>
  <c r="F180" i="3"/>
  <c r="P179" i="3"/>
  <c r="N179" i="3"/>
  <c r="M179" i="3"/>
  <c r="I179" i="3"/>
  <c r="F179" i="3"/>
  <c r="N178" i="3"/>
  <c r="P178" i="3" s="1"/>
  <c r="M178" i="3"/>
  <c r="I178" i="3"/>
  <c r="F178" i="3"/>
  <c r="N177" i="3"/>
  <c r="P177" i="3" s="1"/>
  <c r="M177" i="3"/>
  <c r="I177" i="3"/>
  <c r="F177" i="3"/>
  <c r="N176" i="3"/>
  <c r="P176" i="3" s="1"/>
  <c r="M176" i="3"/>
  <c r="I176" i="3"/>
  <c r="F176" i="3"/>
  <c r="N175" i="3"/>
  <c r="P175" i="3" s="1"/>
  <c r="M175" i="3"/>
  <c r="I175" i="3"/>
  <c r="F175" i="3"/>
  <c r="N174" i="3"/>
  <c r="P174" i="3" s="1"/>
  <c r="M174" i="3"/>
  <c r="I174" i="3"/>
  <c r="F174" i="3"/>
  <c r="N173" i="3"/>
  <c r="P173" i="3" s="1"/>
  <c r="M173" i="3"/>
  <c r="I173" i="3"/>
  <c r="F173" i="3"/>
  <c r="N172" i="3"/>
  <c r="P172" i="3" s="1"/>
  <c r="M172" i="3"/>
  <c r="I172" i="3"/>
  <c r="F172" i="3"/>
  <c r="N171" i="3"/>
  <c r="P171" i="3" s="1"/>
  <c r="M171" i="3"/>
  <c r="I171" i="3"/>
  <c r="F171" i="3"/>
  <c r="O170" i="3"/>
  <c r="L170" i="3"/>
  <c r="K170" i="3"/>
  <c r="M170" i="3" s="1"/>
  <c r="H170" i="3"/>
  <c r="G170" i="3"/>
  <c r="N170" i="3" s="1"/>
  <c r="P170" i="3" s="1"/>
  <c r="E170" i="3"/>
  <c r="D170" i="3"/>
  <c r="F170" i="3" s="1"/>
  <c r="N169" i="3"/>
  <c r="P169" i="3" s="1"/>
  <c r="M169" i="3"/>
  <c r="I169" i="3"/>
  <c r="F169" i="3"/>
  <c r="N168" i="3"/>
  <c r="P168" i="3" s="1"/>
  <c r="M168" i="3"/>
  <c r="I168" i="3"/>
  <c r="F168" i="3"/>
  <c r="N167" i="3"/>
  <c r="P167" i="3" s="1"/>
  <c r="M167" i="3"/>
  <c r="I167" i="3"/>
  <c r="F167" i="3"/>
  <c r="N166" i="3"/>
  <c r="P166" i="3" s="1"/>
  <c r="M166" i="3"/>
  <c r="I166" i="3"/>
  <c r="F166" i="3"/>
  <c r="N165" i="3"/>
  <c r="P165" i="3" s="1"/>
  <c r="M165" i="3"/>
  <c r="I165" i="3"/>
  <c r="F165" i="3"/>
  <c r="N164" i="3"/>
  <c r="P164" i="3" s="1"/>
  <c r="M164" i="3"/>
  <c r="I164" i="3"/>
  <c r="F164" i="3"/>
  <c r="N163" i="3"/>
  <c r="M163" i="3"/>
  <c r="I163" i="3"/>
  <c r="F163" i="3"/>
  <c r="F443" i="3" s="1"/>
  <c r="N162" i="3"/>
  <c r="P162" i="3" s="1"/>
  <c r="M162" i="3"/>
  <c r="I162" i="3"/>
  <c r="F162" i="3"/>
  <c r="O161" i="3"/>
  <c r="O160" i="3" s="1"/>
  <c r="L161" i="3"/>
  <c r="K161" i="3"/>
  <c r="K160" i="3" s="1"/>
  <c r="H161" i="3"/>
  <c r="H160" i="3" s="1"/>
  <c r="G161" i="3"/>
  <c r="N161" i="3" s="1"/>
  <c r="P161" i="3" s="1"/>
  <c r="D161" i="3"/>
  <c r="F161" i="3" s="1"/>
  <c r="L160" i="3"/>
  <c r="L156" i="3" s="1"/>
  <c r="N159" i="3"/>
  <c r="P159" i="3" s="1"/>
  <c r="M159" i="3"/>
  <c r="I159" i="3"/>
  <c r="F159" i="3"/>
  <c r="N158" i="3"/>
  <c r="P158" i="3" s="1"/>
  <c r="M158" i="3"/>
  <c r="I158" i="3"/>
  <c r="F158" i="3"/>
  <c r="N157" i="3"/>
  <c r="P157" i="3" s="1"/>
  <c r="M157" i="3"/>
  <c r="I157" i="3"/>
  <c r="F157" i="3"/>
  <c r="O156" i="3"/>
  <c r="H156" i="3"/>
  <c r="G156" i="3"/>
  <c r="N156" i="3" s="1"/>
  <c r="P156" i="3" s="1"/>
  <c r="N155" i="3"/>
  <c r="P155" i="3" s="1"/>
  <c r="M155" i="3"/>
  <c r="I155" i="3"/>
  <c r="F155" i="3"/>
  <c r="N154" i="3"/>
  <c r="P154" i="3" s="1"/>
  <c r="M154" i="3"/>
  <c r="I154" i="3"/>
  <c r="F154" i="3"/>
  <c r="N153" i="3"/>
  <c r="P153" i="3" s="1"/>
  <c r="M153" i="3"/>
  <c r="I153" i="3"/>
  <c r="F153" i="3"/>
  <c r="N152" i="3"/>
  <c r="P152" i="3" s="1"/>
  <c r="M152" i="3"/>
  <c r="I152" i="3"/>
  <c r="F152" i="3"/>
  <c r="O151" i="3"/>
  <c r="L151" i="3"/>
  <c r="K151" i="3"/>
  <c r="M151" i="3" s="1"/>
  <c r="H151" i="3"/>
  <c r="G151" i="3"/>
  <c r="N151" i="3" s="1"/>
  <c r="P151" i="3" s="1"/>
  <c r="D151" i="3"/>
  <c r="F151" i="3" s="1"/>
  <c r="N150" i="3"/>
  <c r="P150" i="3" s="1"/>
  <c r="M150" i="3"/>
  <c r="I150" i="3"/>
  <c r="F150" i="3"/>
  <c r="N149" i="3"/>
  <c r="P149" i="3" s="1"/>
  <c r="M149" i="3"/>
  <c r="I149" i="3"/>
  <c r="F149" i="3"/>
  <c r="N148" i="3"/>
  <c r="P148" i="3" s="1"/>
  <c r="M148" i="3"/>
  <c r="I148" i="3"/>
  <c r="F148" i="3"/>
  <c r="N147" i="3"/>
  <c r="P147" i="3" s="1"/>
  <c r="M147" i="3"/>
  <c r="I147" i="3"/>
  <c r="F147" i="3"/>
  <c r="N146" i="3"/>
  <c r="P146" i="3" s="1"/>
  <c r="M146" i="3"/>
  <c r="I146" i="3"/>
  <c r="F146" i="3"/>
  <c r="O145" i="3"/>
  <c r="O144" i="3" s="1"/>
  <c r="L145" i="3"/>
  <c r="K145" i="3"/>
  <c r="K144" i="3" s="1"/>
  <c r="M144" i="3" s="1"/>
  <c r="H145" i="3"/>
  <c r="H144" i="3" s="1"/>
  <c r="G145" i="3"/>
  <c r="N145" i="3" s="1"/>
  <c r="P145" i="3" s="1"/>
  <c r="D145" i="3"/>
  <c r="F145" i="3" s="1"/>
  <c r="L144" i="3"/>
  <c r="G144" i="3"/>
  <c r="N144" i="3" s="1"/>
  <c r="P144" i="3" s="1"/>
  <c r="N142" i="3"/>
  <c r="P142" i="3" s="1"/>
  <c r="M142" i="3"/>
  <c r="I142" i="3"/>
  <c r="F142" i="3"/>
  <c r="N141" i="3"/>
  <c r="P141" i="3" s="1"/>
  <c r="M141" i="3"/>
  <c r="I141" i="3"/>
  <c r="F141" i="3"/>
  <c r="N140" i="3"/>
  <c r="P140" i="3" s="1"/>
  <c r="M140" i="3"/>
  <c r="I140" i="3"/>
  <c r="F140" i="3"/>
  <c r="N139" i="3"/>
  <c r="P139" i="3" s="1"/>
  <c r="M139" i="3"/>
  <c r="I139" i="3"/>
  <c r="F139" i="3"/>
  <c r="N138" i="3"/>
  <c r="P138" i="3" s="1"/>
  <c r="M138" i="3"/>
  <c r="I138" i="3"/>
  <c r="F138" i="3"/>
  <c r="N137" i="3"/>
  <c r="P137" i="3" s="1"/>
  <c r="M137" i="3"/>
  <c r="I137" i="3"/>
  <c r="F137" i="3"/>
  <c r="N136" i="3"/>
  <c r="P136" i="3" s="1"/>
  <c r="M136" i="3"/>
  <c r="I136" i="3"/>
  <c r="F136" i="3"/>
  <c r="N135" i="3"/>
  <c r="P135" i="3" s="1"/>
  <c r="M135" i="3"/>
  <c r="I135" i="3"/>
  <c r="F135" i="3"/>
  <c r="O134" i="3"/>
  <c r="L134" i="3"/>
  <c r="K134" i="3"/>
  <c r="M134" i="3" s="1"/>
  <c r="H134" i="3"/>
  <c r="G134" i="3"/>
  <c r="N134" i="3" s="1"/>
  <c r="P134" i="3" s="1"/>
  <c r="E134" i="3"/>
  <c r="D134" i="3"/>
  <c r="F134" i="3" s="1"/>
  <c r="N133" i="3"/>
  <c r="P133" i="3" s="1"/>
  <c r="M133" i="3"/>
  <c r="I133" i="3"/>
  <c r="F133" i="3"/>
  <c r="N132" i="3"/>
  <c r="P132" i="3" s="1"/>
  <c r="M132" i="3"/>
  <c r="I132" i="3"/>
  <c r="F132" i="3"/>
  <c r="N131" i="3"/>
  <c r="P131" i="3" s="1"/>
  <c r="M131" i="3"/>
  <c r="I131" i="3"/>
  <c r="F131" i="3"/>
  <c r="O130" i="3"/>
  <c r="L130" i="3"/>
  <c r="K130" i="3"/>
  <c r="M130" i="3" s="1"/>
  <c r="H130" i="3"/>
  <c r="G130" i="3"/>
  <c r="N130" i="3" s="1"/>
  <c r="P130" i="3" s="1"/>
  <c r="E130" i="3"/>
  <c r="D130" i="3"/>
  <c r="F130" i="3" s="1"/>
  <c r="N129" i="3"/>
  <c r="P129" i="3" s="1"/>
  <c r="M129" i="3"/>
  <c r="I129" i="3"/>
  <c r="F129" i="3"/>
  <c r="N128" i="3"/>
  <c r="P128" i="3" s="1"/>
  <c r="M128" i="3"/>
  <c r="I128" i="3"/>
  <c r="F128" i="3"/>
  <c r="O127" i="3"/>
  <c r="L127" i="3"/>
  <c r="L123" i="3" s="1"/>
  <c r="K127" i="3"/>
  <c r="M127" i="3" s="1"/>
  <c r="H127" i="3"/>
  <c r="G127" i="3"/>
  <c r="N127" i="3" s="1"/>
  <c r="P127" i="3" s="1"/>
  <c r="E127" i="3"/>
  <c r="D127" i="3"/>
  <c r="F127" i="3" s="1"/>
  <c r="N126" i="3"/>
  <c r="P126" i="3" s="1"/>
  <c r="M126" i="3"/>
  <c r="I126" i="3"/>
  <c r="F126" i="3"/>
  <c r="N125" i="3"/>
  <c r="P125" i="3" s="1"/>
  <c r="M125" i="3"/>
  <c r="I125" i="3"/>
  <c r="F125" i="3"/>
  <c r="N124" i="3"/>
  <c r="P124" i="3" s="1"/>
  <c r="M124" i="3"/>
  <c r="I124" i="3"/>
  <c r="F124" i="3"/>
  <c r="O123" i="3"/>
  <c r="K123" i="3"/>
  <c r="M123" i="3" s="1"/>
  <c r="H123" i="3"/>
  <c r="G123" i="3"/>
  <c r="N123" i="3" s="1"/>
  <c r="P123" i="3" s="1"/>
  <c r="E123" i="3"/>
  <c r="D123" i="3"/>
  <c r="F123" i="3" s="1"/>
  <c r="N122" i="3"/>
  <c r="P122" i="3" s="1"/>
  <c r="M122" i="3"/>
  <c r="I122" i="3"/>
  <c r="F122" i="3"/>
  <c r="N121" i="3"/>
  <c r="P121" i="3" s="1"/>
  <c r="M121" i="3"/>
  <c r="I121" i="3"/>
  <c r="F121" i="3"/>
  <c r="N120" i="3"/>
  <c r="P120" i="3" s="1"/>
  <c r="M120" i="3"/>
  <c r="I120" i="3"/>
  <c r="F120" i="3"/>
  <c r="N119" i="3"/>
  <c r="P119" i="3" s="1"/>
  <c r="M119" i="3"/>
  <c r="I119" i="3"/>
  <c r="F119" i="3"/>
  <c r="N118" i="3"/>
  <c r="P118" i="3" s="1"/>
  <c r="M118" i="3"/>
  <c r="I118" i="3"/>
  <c r="F118" i="3"/>
  <c r="N117" i="3"/>
  <c r="P117" i="3" s="1"/>
  <c r="M117" i="3"/>
  <c r="I117" i="3"/>
  <c r="F117" i="3"/>
  <c r="N116" i="3"/>
  <c r="P116" i="3" s="1"/>
  <c r="M116" i="3"/>
  <c r="I116" i="3"/>
  <c r="F116" i="3"/>
  <c r="O115" i="3"/>
  <c r="L115" i="3"/>
  <c r="K115" i="3"/>
  <c r="M115" i="3" s="1"/>
  <c r="H115" i="3"/>
  <c r="G115" i="3"/>
  <c r="N115" i="3" s="1"/>
  <c r="P115" i="3" s="1"/>
  <c r="E115" i="3"/>
  <c r="D115" i="3"/>
  <c r="F115" i="3" s="1"/>
  <c r="N114" i="3"/>
  <c r="P114" i="3" s="1"/>
  <c r="M114" i="3"/>
  <c r="I114" i="3"/>
  <c r="F114" i="3"/>
  <c r="N113" i="3"/>
  <c r="P113" i="3" s="1"/>
  <c r="M113" i="3"/>
  <c r="I113" i="3"/>
  <c r="F113" i="3"/>
  <c r="N112" i="3"/>
  <c r="P112" i="3" s="1"/>
  <c r="M112" i="3"/>
  <c r="I112" i="3"/>
  <c r="F112" i="3"/>
  <c r="N111" i="3"/>
  <c r="P111" i="3" s="1"/>
  <c r="M111" i="3"/>
  <c r="I111" i="3"/>
  <c r="F111" i="3"/>
  <c r="N110" i="3"/>
  <c r="P110" i="3" s="1"/>
  <c r="M110" i="3"/>
  <c r="I110" i="3"/>
  <c r="F110" i="3"/>
  <c r="O109" i="3"/>
  <c r="L109" i="3"/>
  <c r="K109" i="3"/>
  <c r="M109" i="3" s="1"/>
  <c r="H109" i="3"/>
  <c r="G109" i="3"/>
  <c r="N109" i="3" s="1"/>
  <c r="P109" i="3" s="1"/>
  <c r="E109" i="3"/>
  <c r="D109" i="3"/>
  <c r="F109" i="3" s="1"/>
  <c r="N108" i="3"/>
  <c r="P108" i="3" s="1"/>
  <c r="M108" i="3"/>
  <c r="I108" i="3"/>
  <c r="F108" i="3"/>
  <c r="N107" i="3"/>
  <c r="P107" i="3" s="1"/>
  <c r="M107" i="3"/>
  <c r="I107" i="3"/>
  <c r="F107" i="3"/>
  <c r="N106" i="3"/>
  <c r="P106" i="3" s="1"/>
  <c r="M106" i="3"/>
  <c r="I106" i="3"/>
  <c r="F106" i="3"/>
  <c r="N105" i="3"/>
  <c r="P105" i="3" s="1"/>
  <c r="M105" i="3"/>
  <c r="I105" i="3"/>
  <c r="F105" i="3"/>
  <c r="N104" i="3"/>
  <c r="P104" i="3" s="1"/>
  <c r="M104" i="3"/>
  <c r="I104" i="3"/>
  <c r="F104" i="3"/>
  <c r="N103" i="3"/>
  <c r="P103" i="3" s="1"/>
  <c r="M103" i="3"/>
  <c r="I103" i="3"/>
  <c r="F103" i="3"/>
  <c r="N102" i="3"/>
  <c r="P102" i="3" s="1"/>
  <c r="M102" i="3"/>
  <c r="I102" i="3"/>
  <c r="F102" i="3"/>
  <c r="N101" i="3"/>
  <c r="P101" i="3" s="1"/>
  <c r="M101" i="3"/>
  <c r="I101" i="3"/>
  <c r="F101" i="3"/>
  <c r="O100" i="3"/>
  <c r="L100" i="3"/>
  <c r="K100" i="3"/>
  <c r="M100" i="3" s="1"/>
  <c r="H100" i="3"/>
  <c r="H97" i="3" s="1"/>
  <c r="G100" i="3"/>
  <c r="N100" i="3" s="1"/>
  <c r="P100" i="3" s="1"/>
  <c r="E100" i="3"/>
  <c r="D100" i="3"/>
  <c r="F100" i="3" s="1"/>
  <c r="N99" i="3"/>
  <c r="P99" i="3" s="1"/>
  <c r="M99" i="3"/>
  <c r="I99" i="3"/>
  <c r="F99" i="3"/>
  <c r="P98" i="3"/>
  <c r="N98" i="3"/>
  <c r="M98" i="3"/>
  <c r="I98" i="3"/>
  <c r="F98" i="3"/>
  <c r="K97" i="3"/>
  <c r="M97" i="3" s="1"/>
  <c r="D97" i="3"/>
  <c r="F97" i="3" s="1"/>
  <c r="N96" i="3"/>
  <c r="P96" i="3" s="1"/>
  <c r="M96" i="3"/>
  <c r="I96" i="3"/>
  <c r="F96" i="3"/>
  <c r="N95" i="3"/>
  <c r="P95" i="3" s="1"/>
  <c r="M95" i="3"/>
  <c r="I95" i="3"/>
  <c r="F95" i="3"/>
  <c r="O94" i="3"/>
  <c r="L94" i="3"/>
  <c r="K94" i="3"/>
  <c r="M94" i="3" s="1"/>
  <c r="H94" i="3"/>
  <c r="G94" i="3"/>
  <c r="N94" i="3" s="1"/>
  <c r="P94" i="3" s="1"/>
  <c r="E94" i="3"/>
  <c r="D94" i="3"/>
  <c r="F94" i="3" s="1"/>
  <c r="N93" i="3"/>
  <c r="P93" i="3" s="1"/>
  <c r="M93" i="3"/>
  <c r="I93" i="3"/>
  <c r="F93" i="3"/>
  <c r="N92" i="3"/>
  <c r="P92" i="3" s="1"/>
  <c r="M92" i="3"/>
  <c r="I92" i="3"/>
  <c r="F92" i="3"/>
  <c r="N91" i="3"/>
  <c r="P91" i="3" s="1"/>
  <c r="M91" i="3"/>
  <c r="I91" i="3"/>
  <c r="F91" i="3"/>
  <c r="N90" i="3"/>
  <c r="P90" i="3" s="1"/>
  <c r="M90" i="3"/>
  <c r="I90" i="3"/>
  <c r="F90" i="3"/>
  <c r="N89" i="3"/>
  <c r="P89" i="3" s="1"/>
  <c r="M89" i="3"/>
  <c r="I89" i="3"/>
  <c r="F89" i="3"/>
  <c r="N88" i="3"/>
  <c r="P88" i="3" s="1"/>
  <c r="M88" i="3"/>
  <c r="I88" i="3"/>
  <c r="F88" i="3"/>
  <c r="N87" i="3"/>
  <c r="P87" i="3" s="1"/>
  <c r="M87" i="3"/>
  <c r="I87" i="3"/>
  <c r="F87" i="3"/>
  <c r="N86" i="3"/>
  <c r="P86" i="3" s="1"/>
  <c r="M86" i="3"/>
  <c r="I86" i="3"/>
  <c r="F86" i="3"/>
  <c r="N85" i="3"/>
  <c r="P85" i="3" s="1"/>
  <c r="M85" i="3"/>
  <c r="I85" i="3"/>
  <c r="F85" i="3"/>
  <c r="N84" i="3"/>
  <c r="P84" i="3" s="1"/>
  <c r="M84" i="3"/>
  <c r="I84" i="3"/>
  <c r="F84" i="3"/>
  <c r="O83" i="3"/>
  <c r="O82" i="3" s="1"/>
  <c r="L83" i="3"/>
  <c r="K83" i="3"/>
  <c r="M83" i="3" s="1"/>
  <c r="H83" i="3"/>
  <c r="G83" i="3"/>
  <c r="N83" i="3" s="1"/>
  <c r="P83" i="3" s="1"/>
  <c r="E83" i="3"/>
  <c r="D83" i="3"/>
  <c r="F83" i="3" s="1"/>
  <c r="M82" i="3"/>
  <c r="H82" i="3"/>
  <c r="E82" i="3"/>
  <c r="N81" i="3"/>
  <c r="P81" i="3" s="1"/>
  <c r="M81" i="3"/>
  <c r="I81" i="3"/>
  <c r="F81" i="3"/>
  <c r="N80" i="3"/>
  <c r="P80" i="3" s="1"/>
  <c r="M80" i="3"/>
  <c r="I80" i="3"/>
  <c r="F80" i="3"/>
  <c r="O79" i="3"/>
  <c r="M79" i="3"/>
  <c r="H79" i="3"/>
  <c r="G79" i="3"/>
  <c r="N79" i="3" s="1"/>
  <c r="P79" i="3" s="1"/>
  <c r="E79" i="3"/>
  <c r="D79" i="3"/>
  <c r="F79" i="3" s="1"/>
  <c r="N78" i="3"/>
  <c r="P78" i="3" s="1"/>
  <c r="M78" i="3"/>
  <c r="I78" i="3"/>
  <c r="F78" i="3"/>
  <c r="P77" i="3"/>
  <c r="N77" i="3"/>
  <c r="M77" i="3"/>
  <c r="I77" i="3"/>
  <c r="F77" i="3"/>
  <c r="N76" i="3"/>
  <c r="P76" i="3" s="1"/>
  <c r="M76" i="3"/>
  <c r="I76" i="3"/>
  <c r="F76" i="3"/>
  <c r="N75" i="3"/>
  <c r="P75" i="3" s="1"/>
  <c r="M75" i="3"/>
  <c r="I75" i="3"/>
  <c r="F75" i="3"/>
  <c r="N74" i="3"/>
  <c r="P74" i="3" s="1"/>
  <c r="M74" i="3"/>
  <c r="I74" i="3"/>
  <c r="F74" i="3"/>
  <c r="O73" i="3"/>
  <c r="L73" i="3"/>
  <c r="K73" i="3"/>
  <c r="M73" i="3" s="1"/>
  <c r="H73" i="3"/>
  <c r="G73" i="3"/>
  <c r="N73" i="3" s="1"/>
  <c r="P73" i="3" s="1"/>
  <c r="E73" i="3"/>
  <c r="D73" i="3"/>
  <c r="F73" i="3" s="1"/>
  <c r="N72" i="3"/>
  <c r="P72" i="3" s="1"/>
  <c r="M72" i="3"/>
  <c r="I72" i="3"/>
  <c r="F72" i="3"/>
  <c r="N71" i="3"/>
  <c r="P71" i="3" s="1"/>
  <c r="M71" i="3"/>
  <c r="I71" i="3"/>
  <c r="F71" i="3"/>
  <c r="N70" i="3"/>
  <c r="P70" i="3" s="1"/>
  <c r="M70" i="3"/>
  <c r="I70" i="3"/>
  <c r="F70" i="3"/>
  <c r="N69" i="3"/>
  <c r="P69" i="3" s="1"/>
  <c r="M69" i="3"/>
  <c r="I69" i="3"/>
  <c r="F69" i="3"/>
  <c r="N68" i="3"/>
  <c r="P68" i="3" s="1"/>
  <c r="M68" i="3"/>
  <c r="I68" i="3"/>
  <c r="F68" i="3"/>
  <c r="N67" i="3"/>
  <c r="P67" i="3" s="1"/>
  <c r="M67" i="3"/>
  <c r="I67" i="3"/>
  <c r="F67" i="3"/>
  <c r="N66" i="3"/>
  <c r="P66" i="3" s="1"/>
  <c r="M66" i="3"/>
  <c r="I66" i="3"/>
  <c r="F66" i="3"/>
  <c r="N65" i="3"/>
  <c r="P65" i="3" s="1"/>
  <c r="M65" i="3"/>
  <c r="I65" i="3"/>
  <c r="F65" i="3"/>
  <c r="O64" i="3"/>
  <c r="L64" i="3"/>
  <c r="K64" i="3"/>
  <c r="M64" i="3" s="1"/>
  <c r="H64" i="3"/>
  <c r="G64" i="3"/>
  <c r="N64" i="3" s="1"/>
  <c r="P64" i="3" s="1"/>
  <c r="E64" i="3"/>
  <c r="D64" i="3"/>
  <c r="F64" i="3" s="1"/>
  <c r="N63" i="3"/>
  <c r="P63" i="3" s="1"/>
  <c r="M63" i="3"/>
  <c r="I63" i="3"/>
  <c r="F63" i="3"/>
  <c r="N62" i="3"/>
  <c r="P62" i="3" s="1"/>
  <c r="M62" i="3"/>
  <c r="I62" i="3"/>
  <c r="F62" i="3"/>
  <c r="N61" i="3"/>
  <c r="P61" i="3" s="1"/>
  <c r="M61" i="3"/>
  <c r="I61" i="3"/>
  <c r="F61" i="3"/>
  <c r="F442" i="3" s="1"/>
  <c r="N60" i="3"/>
  <c r="N441" i="3" s="1"/>
  <c r="M60" i="3"/>
  <c r="I60" i="3"/>
  <c r="F60" i="3"/>
  <c r="F441" i="3" s="1"/>
  <c r="N59" i="3"/>
  <c r="P59" i="3" s="1"/>
  <c r="M59" i="3"/>
  <c r="I59" i="3"/>
  <c r="F59" i="3"/>
  <c r="N58" i="3"/>
  <c r="P58" i="3" s="1"/>
  <c r="M58" i="3"/>
  <c r="I58" i="3"/>
  <c r="F58" i="3"/>
  <c r="O57" i="3"/>
  <c r="L57" i="3"/>
  <c r="L56" i="3" s="1"/>
  <c r="H57" i="3"/>
  <c r="H56" i="3" s="1"/>
  <c r="G57" i="3"/>
  <c r="N57" i="3" s="1"/>
  <c r="P57" i="3" s="1"/>
  <c r="E57" i="3"/>
  <c r="E56" i="3" s="1"/>
  <c r="D57" i="3"/>
  <c r="F57" i="3" s="1"/>
  <c r="P55" i="3"/>
  <c r="M55" i="3"/>
  <c r="I55" i="3"/>
  <c r="F55" i="3"/>
  <c r="P54" i="3"/>
  <c r="M54" i="3"/>
  <c r="I54" i="3"/>
  <c r="F54" i="3"/>
  <c r="N52" i="3"/>
  <c r="P52" i="3" s="1"/>
  <c r="L52" i="3"/>
  <c r="K52" i="3"/>
  <c r="M52" i="3" s="1"/>
  <c r="H52" i="3"/>
  <c r="H41" i="3" s="1"/>
  <c r="G52" i="3"/>
  <c r="I52" i="3" s="1"/>
  <c r="E52" i="3"/>
  <c r="D52" i="3"/>
  <c r="F52" i="3" s="1"/>
  <c r="N51" i="3"/>
  <c r="N442" i="3" s="1"/>
  <c r="M51" i="3"/>
  <c r="I51" i="3"/>
  <c r="F51" i="3"/>
  <c r="N49" i="3"/>
  <c r="P49" i="3" s="1"/>
  <c r="M49" i="3"/>
  <c r="I49" i="3"/>
  <c r="F49" i="3"/>
  <c r="N48" i="3"/>
  <c r="P48" i="3" s="1"/>
  <c r="M48" i="3"/>
  <c r="I48" i="3"/>
  <c r="F48" i="3"/>
  <c r="N47" i="3"/>
  <c r="P47" i="3" s="1"/>
  <c r="M47" i="3"/>
  <c r="I47" i="3"/>
  <c r="F47" i="3"/>
  <c r="N46" i="3"/>
  <c r="P46" i="3" s="1"/>
  <c r="M46" i="3"/>
  <c r="I46" i="3"/>
  <c r="F46" i="3"/>
  <c r="N45" i="3"/>
  <c r="P45" i="3" s="1"/>
  <c r="M45" i="3"/>
  <c r="I45" i="3"/>
  <c r="F45" i="3"/>
  <c r="N44" i="3"/>
  <c r="P44" i="3" s="1"/>
  <c r="M44" i="3"/>
  <c r="I44" i="3"/>
  <c r="F44" i="3"/>
  <c r="N43" i="3"/>
  <c r="P43" i="3" s="1"/>
  <c r="M43" i="3"/>
  <c r="I43" i="3"/>
  <c r="F43" i="3"/>
  <c r="N42" i="3"/>
  <c r="P42" i="3" s="1"/>
  <c r="M42" i="3"/>
  <c r="I42" i="3"/>
  <c r="F42" i="3"/>
  <c r="O41" i="3"/>
  <c r="L41" i="3"/>
  <c r="E41" i="3"/>
  <c r="P40" i="3"/>
  <c r="M40" i="3"/>
  <c r="I40" i="3"/>
  <c r="F40" i="3"/>
  <c r="P39" i="3"/>
  <c r="M39" i="3"/>
  <c r="I39" i="3"/>
  <c r="F39" i="3"/>
  <c r="P38" i="3"/>
  <c r="M38" i="3"/>
  <c r="I38" i="3"/>
  <c r="F38" i="3"/>
  <c r="P37" i="3"/>
  <c r="M37" i="3"/>
  <c r="I37" i="3"/>
  <c r="F37" i="3"/>
  <c r="N35" i="3"/>
  <c r="P35" i="3" s="1"/>
  <c r="L35" i="3"/>
  <c r="K35" i="3"/>
  <c r="M35" i="3" s="1"/>
  <c r="H35" i="3"/>
  <c r="G35" i="3"/>
  <c r="I35" i="3" s="1"/>
  <c r="E35" i="3"/>
  <c r="D35" i="3"/>
  <c r="F35" i="3" s="1"/>
  <c r="N34" i="3"/>
  <c r="P34" i="3" s="1"/>
  <c r="M34" i="3"/>
  <c r="I34" i="3"/>
  <c r="F34" i="3"/>
  <c r="N33" i="3"/>
  <c r="P33" i="3" s="1"/>
  <c r="M33" i="3"/>
  <c r="I33" i="3"/>
  <c r="F33" i="3"/>
  <c r="N32" i="3"/>
  <c r="P32" i="3" s="1"/>
  <c r="M32" i="3"/>
  <c r="I32" i="3"/>
  <c r="F32" i="3"/>
  <c r="N31" i="3"/>
  <c r="P31" i="3" s="1"/>
  <c r="M31" i="3"/>
  <c r="I31" i="3"/>
  <c r="F31" i="3"/>
  <c r="N30" i="3"/>
  <c r="P30" i="3" s="1"/>
  <c r="M30" i="3"/>
  <c r="I30" i="3"/>
  <c r="F30" i="3"/>
  <c r="N29" i="3"/>
  <c r="P29" i="3" s="1"/>
  <c r="M29" i="3"/>
  <c r="I29" i="3"/>
  <c r="F29" i="3"/>
  <c r="N28" i="3"/>
  <c r="P28" i="3" s="1"/>
  <c r="M28" i="3"/>
  <c r="I28" i="3"/>
  <c r="F28" i="3"/>
  <c r="N27" i="3"/>
  <c r="P27" i="3" s="1"/>
  <c r="M27" i="3"/>
  <c r="I27" i="3"/>
  <c r="F27" i="3"/>
  <c r="N26" i="3"/>
  <c r="P26" i="3" s="1"/>
  <c r="M26" i="3"/>
  <c r="I26" i="3"/>
  <c r="F26" i="3"/>
  <c r="O25" i="3"/>
  <c r="L25" i="3"/>
  <c r="K25" i="3"/>
  <c r="M25" i="3" s="1"/>
  <c r="H25" i="3"/>
  <c r="G25" i="3"/>
  <c r="N25" i="3" s="1"/>
  <c r="P25" i="3" s="1"/>
  <c r="E25" i="3"/>
  <c r="D25" i="3"/>
  <c r="F25" i="3" s="1"/>
  <c r="N24" i="3"/>
  <c r="P24" i="3" s="1"/>
  <c r="M24" i="3"/>
  <c r="I24" i="3"/>
  <c r="F24" i="3"/>
  <c r="N23" i="3"/>
  <c r="P23" i="3" s="1"/>
  <c r="M23" i="3"/>
  <c r="I23" i="3"/>
  <c r="F23" i="3"/>
  <c r="O22" i="3"/>
  <c r="L22" i="3"/>
  <c r="K22" i="3"/>
  <c r="M22" i="3" s="1"/>
  <c r="H22" i="3"/>
  <c r="G22" i="3"/>
  <c r="N22" i="3" s="1"/>
  <c r="P22" i="3" s="1"/>
  <c r="E22" i="3"/>
  <c r="D22" i="3"/>
  <c r="F22" i="3" s="1"/>
  <c r="N21" i="3"/>
  <c r="P21" i="3" s="1"/>
  <c r="M21" i="3"/>
  <c r="I21" i="3"/>
  <c r="F21" i="3"/>
  <c r="N20" i="3"/>
  <c r="P20" i="3" s="1"/>
  <c r="M20" i="3"/>
  <c r="I20" i="3"/>
  <c r="F20" i="3"/>
  <c r="N19" i="3"/>
  <c r="P19" i="3" s="1"/>
  <c r="M19" i="3"/>
  <c r="I19" i="3"/>
  <c r="F19" i="3"/>
  <c r="N18" i="3"/>
  <c r="P18" i="3" s="1"/>
  <c r="M18" i="3"/>
  <c r="I18" i="3"/>
  <c r="F18" i="3"/>
  <c r="N17" i="3"/>
  <c r="P17" i="3" s="1"/>
  <c r="M17" i="3"/>
  <c r="I17" i="3"/>
  <c r="F17" i="3"/>
  <c r="N16" i="3"/>
  <c r="P16" i="3" s="1"/>
  <c r="M16" i="3"/>
  <c r="I16" i="3"/>
  <c r="F16" i="3"/>
  <c r="O15" i="3"/>
  <c r="O14" i="3" s="1"/>
  <c r="L15" i="3"/>
  <c r="K15" i="3"/>
  <c r="M15" i="3" s="1"/>
  <c r="H15" i="3"/>
  <c r="G15" i="3"/>
  <c r="N15" i="3" s="1"/>
  <c r="E15" i="3"/>
  <c r="D15" i="3"/>
  <c r="F15" i="3" s="1"/>
  <c r="D14" i="3"/>
  <c r="F14" i="3" s="1"/>
  <c r="AJ647" i="10" l="1"/>
  <c r="K95" i="8"/>
  <c r="K95" i="10" s="1"/>
  <c r="AO133" i="10"/>
  <c r="AO107" i="10"/>
  <c r="AO63" i="10"/>
  <c r="E439" i="13"/>
  <c r="AN380" i="10"/>
  <c r="AI963" i="10"/>
  <c r="AK962" i="10"/>
  <c r="AN962" i="10" s="1"/>
  <c r="AL962" i="10"/>
  <c r="AM962" i="10" s="1"/>
  <c r="AO962" i="10"/>
  <c r="K14" i="3"/>
  <c r="M14" i="3" s="1"/>
  <c r="E14" i="3"/>
  <c r="H14" i="3"/>
  <c r="L14" i="3"/>
  <c r="D56" i="3"/>
  <c r="F56" i="3" s="1"/>
  <c r="K57" i="3"/>
  <c r="O56" i="3"/>
  <c r="D144" i="3"/>
  <c r="F144" i="3" s="1"/>
  <c r="G160" i="3"/>
  <c r="N160" i="3" s="1"/>
  <c r="P160" i="3" s="1"/>
  <c r="D297" i="3"/>
  <c r="F297" i="3" s="1"/>
  <c r="AK490" i="10"/>
  <c r="AI110" i="10"/>
  <c r="AL89" i="10"/>
  <c r="AM89" i="10" s="1"/>
  <c r="AO89" i="10"/>
  <c r="AO380" i="10"/>
  <c r="AN278" i="10"/>
  <c r="I972" i="10"/>
  <c r="I971" i="8"/>
  <c r="I971" i="10" s="1"/>
  <c r="I963" i="8"/>
  <c r="I964" i="10"/>
  <c r="I942" i="10"/>
  <c r="I941" i="8"/>
  <c r="I941" i="10" s="1"/>
  <c r="I933" i="8"/>
  <c r="I933" i="10" s="1"/>
  <c r="I934" i="10"/>
  <c r="I929" i="10"/>
  <c r="I928" i="8"/>
  <c r="I928" i="10" s="1"/>
  <c r="I923" i="10"/>
  <c r="I922" i="8"/>
  <c r="I922" i="10" s="1"/>
  <c r="I919" i="8"/>
  <c r="I920" i="10"/>
  <c r="AF291" i="10"/>
  <c r="AK291" i="10" s="1"/>
  <c r="AJ685" i="10"/>
  <c r="AJ622" i="10"/>
  <c r="AJ95" i="10"/>
  <c r="AJ157" i="10"/>
  <c r="AJ749" i="10"/>
  <c r="AJ342" i="10"/>
  <c r="AJ296" i="10"/>
  <c r="AJ351" i="10"/>
  <c r="AJ374" i="10"/>
  <c r="AL116" i="10"/>
  <c r="AM116" i="10" s="1"/>
  <c r="AJ116" i="10"/>
  <c r="AN116" i="10" s="1"/>
  <c r="AO116" i="10"/>
  <c r="E285" i="13"/>
  <c r="E279" i="13" s="1"/>
  <c r="E273" i="13" s="1"/>
  <c r="E272" i="13" s="1"/>
  <c r="AF802" i="10"/>
  <c r="E8" i="13"/>
  <c r="E4" i="13" s="1"/>
  <c r="AF567" i="10"/>
  <c r="AJ664" i="10"/>
  <c r="AJ563" i="10"/>
  <c r="AJ458" i="10"/>
  <c r="AJ427" i="10"/>
  <c r="AO85" i="10"/>
  <c r="AJ85" i="10"/>
  <c r="AN85" i="10" s="1"/>
  <c r="AL85" i="10"/>
  <c r="AM85" i="10" s="1"/>
  <c r="AJ847" i="10"/>
  <c r="AJ770" i="10"/>
  <c r="AJ759" i="10"/>
  <c r="AJ691" i="10"/>
  <c r="AL490" i="10"/>
  <c r="AM490" i="10" s="1"/>
  <c r="AO490" i="10"/>
  <c r="AJ490" i="10"/>
  <c r="AN490" i="10" s="1"/>
  <c r="AJ393" i="10"/>
  <c r="AO33" i="10"/>
  <c r="AJ33" i="10"/>
  <c r="AN33" i="10" s="1"/>
  <c r="AL33" i="10"/>
  <c r="AM33" i="10" s="1"/>
  <c r="AJ484" i="10"/>
  <c r="AK711" i="10"/>
  <c r="AN711" i="10" s="1"/>
  <c r="AL711" i="10"/>
  <c r="AM711" i="10" s="1"/>
  <c r="AO711" i="10"/>
  <c r="AO9" i="10"/>
  <c r="AK9" i="10"/>
  <c r="AN9" i="10" s="1"/>
  <c r="AL9" i="10"/>
  <c r="AM9" i="10" s="1"/>
  <c r="AK869" i="10"/>
  <c r="AN869" i="10" s="1"/>
  <c r="AO869" i="10"/>
  <c r="AL869" i="10"/>
  <c r="AM869" i="10" s="1"/>
  <c r="AI869" i="10" s="1"/>
  <c r="AK499" i="10"/>
  <c r="AN499" i="10" s="1"/>
  <c r="AO499" i="10"/>
  <c r="AL499" i="10"/>
  <c r="AM499" i="10" s="1"/>
  <c r="AK858" i="10"/>
  <c r="AN858" i="10" s="1"/>
  <c r="AL858" i="10"/>
  <c r="AM858" i="10" s="1"/>
  <c r="AO858" i="10"/>
  <c r="D296" i="3"/>
  <c r="F296" i="3" s="1"/>
  <c r="K297" i="3"/>
  <c r="M297" i="3" s="1"/>
  <c r="AJ817" i="10"/>
  <c r="E394" i="13"/>
  <c r="E393" i="13" s="1"/>
  <c r="AN756" i="10"/>
  <c r="AL756" i="10"/>
  <c r="AM756" i="10" s="1"/>
  <c r="AL473" i="10"/>
  <c r="AM473" i="10" s="1"/>
  <c r="AI444" i="10"/>
  <c r="AN293" i="10"/>
  <c r="AI293" i="10" s="1"/>
  <c r="AO167" i="10"/>
  <c r="AO92" i="10"/>
  <c r="AL76" i="10"/>
  <c r="AM76" i="10" s="1"/>
  <c r="AO76" i="10"/>
  <c r="AO59" i="10"/>
  <c r="AL20" i="10"/>
  <c r="AM20" i="10" s="1"/>
  <c r="AL8" i="10"/>
  <c r="AM8" i="10" s="1"/>
  <c r="AN8" i="10"/>
  <c r="AL367" i="10"/>
  <c r="AM367" i="10" s="1"/>
  <c r="AL175" i="10"/>
  <c r="AM175" i="10" s="1"/>
  <c r="AN118" i="10"/>
  <c r="AO118" i="10"/>
  <c r="AL63" i="10"/>
  <c r="AM63" i="10" s="1"/>
  <c r="AI63" i="10" s="1"/>
  <c r="AL39" i="10"/>
  <c r="AM39" i="10" s="1"/>
  <c r="AN15" i="10"/>
  <c r="AO15" i="10"/>
  <c r="AI805" i="10"/>
  <c r="AO763" i="10"/>
  <c r="AO736" i="10"/>
  <c r="AN673" i="10"/>
  <c r="AN657" i="10"/>
  <c r="AN637" i="10"/>
  <c r="AI637" i="10" s="1"/>
  <c r="AL380" i="10"/>
  <c r="AM380" i="10" s="1"/>
  <c r="AI380" i="10" s="1"/>
  <c r="AL348" i="10"/>
  <c r="AM348" i="10" s="1"/>
  <c r="AL318" i="10"/>
  <c r="AM318" i="10" s="1"/>
  <c r="AL278" i="10"/>
  <c r="AM278" i="10" s="1"/>
  <c r="AO278" i="10"/>
  <c r="AO158" i="10"/>
  <c r="AO150" i="10"/>
  <c r="AO96" i="10"/>
  <c r="AN69" i="10"/>
  <c r="AO69" i="10"/>
  <c r="AN48" i="10"/>
  <c r="AL27" i="10"/>
  <c r="AM27" i="10" s="1"/>
  <c r="AO27" i="10"/>
  <c r="F972" i="10"/>
  <c r="F971" i="8"/>
  <c r="F971" i="10" s="1"/>
  <c r="F964" i="10"/>
  <c r="F963" i="8"/>
  <c r="F963" i="10" s="1"/>
  <c r="F942" i="10"/>
  <c r="F941" i="8"/>
  <c r="F941" i="10" s="1"/>
  <c r="F934" i="10"/>
  <c r="F933" i="8"/>
  <c r="F933" i="10" s="1"/>
  <c r="F928" i="8"/>
  <c r="F928" i="10" s="1"/>
  <c r="F929" i="10"/>
  <c r="F922" i="8"/>
  <c r="F922" i="10" s="1"/>
  <c r="F923" i="10"/>
  <c r="F920" i="10"/>
  <c r="F919" i="8"/>
  <c r="AJ880" i="10"/>
  <c r="AJ68" i="10"/>
  <c r="AJ191" i="10"/>
  <c r="AJ46" i="10"/>
  <c r="AJ581" i="10"/>
  <c r="E529" i="13"/>
  <c r="E512" i="13" s="1"/>
  <c r="AF780" i="10"/>
  <c r="E381" i="13"/>
  <c r="E378" i="13" s="1"/>
  <c r="E364" i="13" s="1"/>
  <c r="AF701" i="10"/>
  <c r="AF851" i="10"/>
  <c r="E50" i="13"/>
  <c r="AJ796" i="10"/>
  <c r="AJ732" i="10"/>
  <c r="AO291" i="10"/>
  <c r="AJ291" i="10"/>
  <c r="AN291" i="10" s="1"/>
  <c r="AL291" i="10"/>
  <c r="AM291" i="10" s="1"/>
  <c r="AL102" i="10"/>
  <c r="AM102" i="10" s="1"/>
  <c r="AO102" i="10"/>
  <c r="AJ102" i="10"/>
  <c r="AN102" i="10" s="1"/>
  <c r="AJ818" i="10"/>
  <c r="AO818" i="10"/>
  <c r="AL818" i="10"/>
  <c r="AM818" i="10" s="1"/>
  <c r="AK818" i="10"/>
  <c r="AJ750" i="10"/>
  <c r="AJ615" i="10"/>
  <c r="AL147" i="10"/>
  <c r="AO147" i="10"/>
  <c r="AJ147" i="10"/>
  <c r="AN147" i="10" s="1"/>
  <c r="AM147" i="10"/>
  <c r="AO138" i="10"/>
  <c r="AJ138" i="10"/>
  <c r="AN138" i="10" s="1"/>
  <c r="AL138" i="10"/>
  <c r="AM138" i="10" s="1"/>
  <c r="AJ413" i="10"/>
  <c r="E547" i="13"/>
  <c r="E542" i="13" s="1"/>
  <c r="AF664" i="10"/>
  <c r="AK664" i="10" s="1"/>
  <c r="AK495" i="10"/>
  <c r="AN495" i="10" s="1"/>
  <c r="AO495" i="10"/>
  <c r="AL495" i="10"/>
  <c r="AM495" i="10" s="1"/>
  <c r="AO830" i="10"/>
  <c r="AK830" i="10"/>
  <c r="AN830" i="10" s="1"/>
  <c r="AL830" i="10"/>
  <c r="AM830" i="10" s="1"/>
  <c r="AI830" i="10" s="1"/>
  <c r="AK834" i="10"/>
  <c r="AN834" i="10" s="1"/>
  <c r="AL834" i="10"/>
  <c r="AM834" i="10" s="1"/>
  <c r="AI834" i="10" s="1"/>
  <c r="AO834" i="10"/>
  <c r="AK491" i="10"/>
  <c r="AN491" i="10" s="1"/>
  <c r="AL491" i="10"/>
  <c r="AM491" i="10" s="1"/>
  <c r="AO491" i="10"/>
  <c r="AK477" i="10"/>
  <c r="AN477" i="10" s="1"/>
  <c r="AL477" i="10"/>
  <c r="AM477" i="10" s="1"/>
  <c r="AI477" i="10" s="1"/>
  <c r="AO477" i="10"/>
  <c r="G14" i="3"/>
  <c r="I14" i="3" s="1"/>
  <c r="G56" i="3"/>
  <c r="N56" i="3" s="1"/>
  <c r="P56" i="3" s="1"/>
  <c r="D160" i="3"/>
  <c r="AI704" i="10"/>
  <c r="AO756" i="10"/>
  <c r="AN679" i="10"/>
  <c r="AI679" i="10" s="1"/>
  <c r="AN504" i="10"/>
  <c r="AI504" i="10" s="1"/>
  <c r="AO473" i="10"/>
  <c r="AN462" i="10"/>
  <c r="AI462" i="10" s="1"/>
  <c r="AL167" i="10"/>
  <c r="AM167" i="10" s="1"/>
  <c r="AI167" i="10" s="1"/>
  <c r="AL133" i="10"/>
  <c r="AM133" i="10" s="1"/>
  <c r="AI133" i="10" s="1"/>
  <c r="AN107" i="10"/>
  <c r="AL107" i="10"/>
  <c r="AM107" i="10" s="1"/>
  <c r="AI107" i="10" s="1"/>
  <c r="AN92" i="10"/>
  <c r="AL92" i="10"/>
  <c r="AM92" i="10" s="1"/>
  <c r="AN89" i="10"/>
  <c r="AI89" i="10" s="1"/>
  <c r="AN76" i="10"/>
  <c r="AL59" i="10"/>
  <c r="AM59" i="10" s="1"/>
  <c r="AI59" i="10" s="1"/>
  <c r="AO20" i="10"/>
  <c r="AO8" i="10"/>
  <c r="AI618" i="10"/>
  <c r="AN517" i="10"/>
  <c r="AI517" i="10" s="1"/>
  <c r="AN367" i="10"/>
  <c r="AO367" i="10"/>
  <c r="AO175" i="10"/>
  <c r="AL118" i="10"/>
  <c r="AM118" i="10" s="1"/>
  <c r="AN39" i="10"/>
  <c r="AO39" i="10"/>
  <c r="AL15" i="10"/>
  <c r="AM15" i="10" s="1"/>
  <c r="AN861" i="10"/>
  <c r="AI861" i="10" s="1"/>
  <c r="AN763" i="10"/>
  <c r="AL763" i="10"/>
  <c r="AM763" i="10" s="1"/>
  <c r="AN736" i="10"/>
  <c r="AL736" i="10"/>
  <c r="AM736" i="10" s="1"/>
  <c r="AI673" i="10"/>
  <c r="AN667" i="10"/>
  <c r="AI667" i="10" s="1"/>
  <c r="AI657" i="10"/>
  <c r="AN645" i="10"/>
  <c r="AI645" i="10" s="1"/>
  <c r="AN348" i="10"/>
  <c r="AO348" i="10"/>
  <c r="AN318" i="10"/>
  <c r="AO318" i="10"/>
  <c r="E186" i="13"/>
  <c r="E57" i="13" s="1"/>
  <c r="E56" i="13" s="1"/>
  <c r="AL158" i="10"/>
  <c r="AM158" i="10" s="1"/>
  <c r="AI158" i="10" s="1"/>
  <c r="AN150" i="10"/>
  <c r="AL150" i="10"/>
  <c r="AM150" i="10" s="1"/>
  <c r="AI142" i="10"/>
  <c r="AL96" i="10"/>
  <c r="AM96" i="10" s="1"/>
  <c r="AI96" i="10" s="1"/>
  <c r="AL69" i="10"/>
  <c r="AM69" i="10" s="1"/>
  <c r="AL48" i="10"/>
  <c r="AM48" i="10" s="1"/>
  <c r="AO48" i="10"/>
  <c r="AN27" i="10"/>
  <c r="AI918" i="10"/>
  <c r="AF691" i="8"/>
  <c r="AF691" i="10" s="1"/>
  <c r="AK691" i="10" s="1"/>
  <c r="E394" i="11"/>
  <c r="E393" i="11" s="1"/>
  <c r="E186" i="11"/>
  <c r="E57" i="11" s="1"/>
  <c r="E58" i="11"/>
  <c r="E452" i="11"/>
  <c r="E382" i="11"/>
  <c r="F962" i="8"/>
  <c r="F962" i="10" s="1"/>
  <c r="I739" i="8"/>
  <c r="I739" i="10" s="1"/>
  <c r="AK645" i="8"/>
  <c r="E549" i="11"/>
  <c r="F8" i="8"/>
  <c r="F8" i="10" s="1"/>
  <c r="D18" i="8"/>
  <c r="D18" i="10" s="1"/>
  <c r="F69" i="8"/>
  <c r="F69" i="10" s="1"/>
  <c r="F85" i="8"/>
  <c r="F85" i="10" s="1"/>
  <c r="F306" i="8"/>
  <c r="F306" i="10" s="1"/>
  <c r="F328" i="8"/>
  <c r="F328" i="10" s="1"/>
  <c r="F387" i="8"/>
  <c r="F387" i="10" s="1"/>
  <c r="F436" i="8"/>
  <c r="F436" i="10" s="1"/>
  <c r="D465" i="8"/>
  <c r="D465" i="10" s="1"/>
  <c r="D541" i="8"/>
  <c r="D541" i="10" s="1"/>
  <c r="J644" i="8"/>
  <c r="J644" i="10" s="1"/>
  <c r="K456" i="8"/>
  <c r="K456" i="10" s="1"/>
  <c r="J114" i="8"/>
  <c r="J114" i="10" s="1"/>
  <c r="E114" i="8"/>
  <c r="E114" i="10" s="1"/>
  <c r="J93" i="8"/>
  <c r="J93" i="10" s="1"/>
  <c r="J731" i="8"/>
  <c r="J731" i="10" s="1"/>
  <c r="E541" i="8"/>
  <c r="E541" i="10" s="1"/>
  <c r="E327" i="8"/>
  <c r="E327" i="10" s="1"/>
  <c r="K66" i="8"/>
  <c r="K66" i="10" s="1"/>
  <c r="E43" i="8"/>
  <c r="E43" i="10" s="1"/>
  <c r="AK59" i="8"/>
  <c r="AK175" i="8"/>
  <c r="AN175" i="8" s="1"/>
  <c r="AK69" i="8"/>
  <c r="AN69" i="8" s="1"/>
  <c r="AK118" i="8"/>
  <c r="AK167" i="8"/>
  <c r="H644" i="8"/>
  <c r="H644" i="10" s="1"/>
  <c r="K541" i="8"/>
  <c r="K541" i="10" s="1"/>
  <c r="AK92" i="8"/>
  <c r="E644" i="8"/>
  <c r="E644" i="10" s="1"/>
  <c r="H93" i="8"/>
  <c r="H93" i="10" s="1"/>
  <c r="K731" i="8"/>
  <c r="K731" i="10" s="1"/>
  <c r="E731" i="8"/>
  <c r="E731" i="10" s="1"/>
  <c r="K327" i="8"/>
  <c r="K327" i="10" s="1"/>
  <c r="K93" i="8"/>
  <c r="K93" i="10" s="1"/>
  <c r="K644" i="8"/>
  <c r="K644" i="10" s="1"/>
  <c r="D731" i="8"/>
  <c r="D731" i="10" s="1"/>
  <c r="E456" i="8"/>
  <c r="E456" i="10" s="1"/>
  <c r="J136" i="8"/>
  <c r="J136" i="10" s="1"/>
  <c r="K136" i="8"/>
  <c r="K136" i="10" s="1"/>
  <c r="E136" i="8"/>
  <c r="E136" i="10" s="1"/>
  <c r="AL780" i="8"/>
  <c r="AM780" i="8" s="1"/>
  <c r="E529" i="11"/>
  <c r="E512" i="11" s="1"/>
  <c r="AK701" i="8"/>
  <c r="E381" i="11"/>
  <c r="E378" i="11" s="1"/>
  <c r="E364" i="11" s="1"/>
  <c r="AK851" i="8"/>
  <c r="E50" i="11"/>
  <c r="G542" i="8"/>
  <c r="G542" i="10" s="1"/>
  <c r="I102" i="8"/>
  <c r="I102" i="10" s="1"/>
  <c r="I750" i="8"/>
  <c r="I750" i="10" s="1"/>
  <c r="I147" i="8"/>
  <c r="I147" i="10" s="1"/>
  <c r="J471" i="8"/>
  <c r="J471" i="10" s="1"/>
  <c r="H471" i="8"/>
  <c r="H471" i="10" s="1"/>
  <c r="H43" i="8"/>
  <c r="H43" i="10" s="1"/>
  <c r="D472" i="8"/>
  <c r="D472" i="10" s="1"/>
  <c r="J153" i="8"/>
  <c r="J153" i="10" s="1"/>
  <c r="K44" i="8"/>
  <c r="K44" i="10" s="1"/>
  <c r="H44" i="8"/>
  <c r="H44" i="10" s="1"/>
  <c r="E44" i="8"/>
  <c r="E44" i="10" s="1"/>
  <c r="K153" i="8"/>
  <c r="K153" i="10" s="1"/>
  <c r="E153" i="8"/>
  <c r="E153" i="10" s="1"/>
  <c r="K145" i="8"/>
  <c r="K145" i="10" s="1"/>
  <c r="H145" i="8"/>
  <c r="H145" i="10" s="1"/>
  <c r="AK291" i="8"/>
  <c r="F59" i="8"/>
  <c r="F59" i="10" s="1"/>
  <c r="F76" i="8"/>
  <c r="F76" i="10" s="1"/>
  <c r="F92" i="8"/>
  <c r="F92" i="10" s="1"/>
  <c r="F102" i="8"/>
  <c r="F102" i="10" s="1"/>
  <c r="D116" i="8"/>
  <c r="D116" i="10" s="1"/>
  <c r="F302" i="8"/>
  <c r="F302" i="10" s="1"/>
  <c r="F332" i="8"/>
  <c r="F332" i="10" s="1"/>
  <c r="F393" i="8"/>
  <c r="F393" i="10" s="1"/>
  <c r="F451" i="8"/>
  <c r="F451" i="10" s="1"/>
  <c r="H456" i="8"/>
  <c r="H456" i="10" s="1"/>
  <c r="J327" i="8"/>
  <c r="J327" i="10" s="1"/>
  <c r="E66" i="8"/>
  <c r="E66" i="10" s="1"/>
  <c r="E93" i="8"/>
  <c r="E93" i="10" s="1"/>
  <c r="H66" i="8"/>
  <c r="H66" i="10" s="1"/>
  <c r="AO20" i="8"/>
  <c r="AK48" i="8"/>
  <c r="AN48" i="8" s="1"/>
  <c r="E458" i="11"/>
  <c r="E439" i="11" s="1"/>
  <c r="AK96" i="8"/>
  <c r="AN96" i="8" s="1"/>
  <c r="AK76" i="8"/>
  <c r="AK158" i="8"/>
  <c r="K114" i="8"/>
  <c r="K114" i="10" s="1"/>
  <c r="H541" i="8"/>
  <c r="H541" i="10" s="1"/>
  <c r="J456" i="8"/>
  <c r="J456" i="10" s="1"/>
  <c r="H114" i="8"/>
  <c r="H114" i="10" s="1"/>
  <c r="H327" i="8"/>
  <c r="H327" i="10" s="1"/>
  <c r="J66" i="8"/>
  <c r="J66" i="10" s="1"/>
  <c r="D644" i="8"/>
  <c r="D644" i="10" s="1"/>
  <c r="AK15" i="8"/>
  <c r="K43" i="8"/>
  <c r="K43" i="10" s="1"/>
  <c r="J541" i="8"/>
  <c r="J541" i="10" s="1"/>
  <c r="H136" i="8"/>
  <c r="H136" i="10" s="1"/>
  <c r="AO802" i="8"/>
  <c r="E285" i="11"/>
  <c r="E279" i="11" s="1"/>
  <c r="E273" i="11" s="1"/>
  <c r="E272" i="11" s="1"/>
  <c r="AF563" i="8"/>
  <c r="AF563" i="10" s="1"/>
  <c r="AK563" i="10" s="1"/>
  <c r="E8" i="11"/>
  <c r="E4" i="11" s="1"/>
  <c r="E3" i="11" s="1"/>
  <c r="AL821" i="8"/>
  <c r="AM821" i="8" s="1"/>
  <c r="E258" i="11"/>
  <c r="E254" i="11" s="1"/>
  <c r="E253" i="11" s="1"/>
  <c r="K471" i="8"/>
  <c r="K471" i="10" s="1"/>
  <c r="E471" i="8"/>
  <c r="E471" i="10" s="1"/>
  <c r="AJ413" i="8"/>
  <c r="AE470" i="8"/>
  <c r="AE470" i="10" s="1"/>
  <c r="AC470" i="8"/>
  <c r="AC470" i="10" s="1"/>
  <c r="AA470" i="8"/>
  <c r="AA470" i="10" s="1"/>
  <c r="Y470" i="8"/>
  <c r="Y470" i="10" s="1"/>
  <c r="W470" i="8"/>
  <c r="W470" i="10" s="1"/>
  <c r="U470" i="8"/>
  <c r="U470" i="10" s="1"/>
  <c r="S470" i="8"/>
  <c r="S470" i="10" s="1"/>
  <c r="Q470" i="8"/>
  <c r="Q470" i="10" s="1"/>
  <c r="O470" i="8"/>
  <c r="O470" i="10" s="1"/>
  <c r="M470" i="8"/>
  <c r="M470" i="10" s="1"/>
  <c r="H153" i="8"/>
  <c r="H153" i="10" s="1"/>
  <c r="E145" i="8"/>
  <c r="E145" i="10" s="1"/>
  <c r="AD470" i="8"/>
  <c r="AD470" i="10" s="1"/>
  <c r="AB470" i="8"/>
  <c r="AB470" i="10" s="1"/>
  <c r="Z470" i="8"/>
  <c r="Z470" i="10" s="1"/>
  <c r="X470" i="8"/>
  <c r="X470" i="10" s="1"/>
  <c r="V470" i="8"/>
  <c r="V470" i="10" s="1"/>
  <c r="T470" i="8"/>
  <c r="T470" i="10" s="1"/>
  <c r="R470" i="8"/>
  <c r="R470" i="10" s="1"/>
  <c r="P470" i="8"/>
  <c r="P470" i="10" s="1"/>
  <c r="N470" i="8"/>
  <c r="N470" i="10" s="1"/>
  <c r="L470" i="8"/>
  <c r="L470" i="10" s="1"/>
  <c r="K465" i="8"/>
  <c r="K465" i="10" s="1"/>
  <c r="H465" i="8"/>
  <c r="H465" i="10" s="1"/>
  <c r="E465" i="8"/>
  <c r="E465" i="10" s="1"/>
  <c r="J44" i="8"/>
  <c r="J44" i="10" s="1"/>
  <c r="E197" i="11"/>
  <c r="AO8" i="8"/>
  <c r="J43" i="8"/>
  <c r="J43" i="10" s="1"/>
  <c r="AI706" i="8"/>
  <c r="AI834" i="8"/>
  <c r="AN110" i="8"/>
  <c r="AI110" i="8" s="1"/>
  <c r="AI826" i="8"/>
  <c r="AI711" i="8"/>
  <c r="AI491" i="8"/>
  <c r="AI869" i="8"/>
  <c r="AN637" i="8"/>
  <c r="AI637" i="8" s="1"/>
  <c r="AN348" i="8"/>
  <c r="AI348" i="8" s="1"/>
  <c r="AI495" i="8"/>
  <c r="AI858" i="8"/>
  <c r="AN444" i="8"/>
  <c r="I563" i="8"/>
  <c r="I563" i="10" s="1"/>
  <c r="AK85" i="8"/>
  <c r="AN667" i="8"/>
  <c r="AI667" i="8" s="1"/>
  <c r="AN851" i="8"/>
  <c r="AN701" i="8"/>
  <c r="AN397" i="8"/>
  <c r="AN63" i="8"/>
  <c r="AN39" i="8"/>
  <c r="AI39" i="8" s="1"/>
  <c r="AN380" i="8"/>
  <c r="AN318" i="8"/>
  <c r="AI318" i="8" s="1"/>
  <c r="AN142" i="8"/>
  <c r="AI142" i="8" s="1"/>
  <c r="AI499" i="8"/>
  <c r="AL76" i="8"/>
  <c r="AM76" i="8" s="1"/>
  <c r="AO851" i="8"/>
  <c r="AO96" i="8"/>
  <c r="AN462" i="8"/>
  <c r="AI462" i="8" s="1"/>
  <c r="AN278" i="8"/>
  <c r="AI278" i="8" s="1"/>
  <c r="AN76" i="8"/>
  <c r="AL701" i="8"/>
  <c r="AM701" i="8" s="1"/>
  <c r="AL20" i="8"/>
  <c r="AM20" i="8" s="1"/>
  <c r="AO780" i="8"/>
  <c r="AL158" i="8"/>
  <c r="AM158" i="8" s="1"/>
  <c r="AO48" i="8"/>
  <c r="AO116" i="8"/>
  <c r="AL116" i="8"/>
  <c r="AM116" i="8" s="1"/>
  <c r="G784" i="8"/>
  <c r="G784" i="10" s="1"/>
  <c r="AJ784" i="10" s="1"/>
  <c r="I732" i="8"/>
  <c r="I732" i="10" s="1"/>
  <c r="I490" i="8"/>
  <c r="I490" i="10" s="1"/>
  <c r="I291" i="8"/>
  <c r="I291" i="10" s="1"/>
  <c r="AO291" i="8"/>
  <c r="AL291" i="8"/>
  <c r="AM291" i="8" s="1"/>
  <c r="I484" i="8"/>
  <c r="I484" i="10" s="1"/>
  <c r="I664" i="8"/>
  <c r="I664" i="10" s="1"/>
  <c r="AO563" i="8"/>
  <c r="I458" i="8"/>
  <c r="I458" i="10" s="1"/>
  <c r="I85" i="8"/>
  <c r="I85" i="10" s="1"/>
  <c r="AL85" i="8"/>
  <c r="AM85" i="8" s="1"/>
  <c r="AO85" i="8"/>
  <c r="I847" i="8"/>
  <c r="I847" i="10" s="1"/>
  <c r="I770" i="8"/>
  <c r="I770" i="10" s="1"/>
  <c r="I759" i="8"/>
  <c r="I759" i="10" s="1"/>
  <c r="I691" i="8"/>
  <c r="I691" i="10" s="1"/>
  <c r="I393" i="8"/>
  <c r="I393" i="10" s="1"/>
  <c r="AL102" i="8"/>
  <c r="AM102" i="8" s="1"/>
  <c r="AO102" i="8"/>
  <c r="I33" i="8"/>
  <c r="I33" i="10" s="1"/>
  <c r="AL33" i="8"/>
  <c r="AM33" i="8" s="1"/>
  <c r="AO33" i="8"/>
  <c r="I818" i="8"/>
  <c r="I818" i="10" s="1"/>
  <c r="I615" i="8"/>
  <c r="I615" i="10" s="1"/>
  <c r="AL147" i="8"/>
  <c r="AM147" i="8" s="1"/>
  <c r="AO147" i="8"/>
  <c r="I138" i="8"/>
  <c r="I138" i="10" s="1"/>
  <c r="AL138" i="8"/>
  <c r="AM138" i="8" s="1"/>
  <c r="AO138" i="8"/>
  <c r="AN645" i="8"/>
  <c r="AN118" i="8"/>
  <c r="AN763" i="8"/>
  <c r="AI763" i="8" s="1"/>
  <c r="AN167" i="8"/>
  <c r="AN107" i="8"/>
  <c r="AI107" i="8" s="1"/>
  <c r="AN27" i="8"/>
  <c r="AI27" i="8" s="1"/>
  <c r="AN756" i="8"/>
  <c r="AI756" i="8" s="1"/>
  <c r="AN618" i="8"/>
  <c r="AI618" i="8" s="1"/>
  <c r="AN150" i="8"/>
  <c r="AI150" i="8" s="1"/>
  <c r="AN59" i="8"/>
  <c r="AO821" i="8"/>
  <c r="AL802" i="8"/>
  <c r="AM802" i="8" s="1"/>
  <c r="AO167" i="8"/>
  <c r="AL92" i="8"/>
  <c r="AM92" i="8" s="1"/>
  <c r="AO59" i="8"/>
  <c r="AL8" i="8"/>
  <c r="AM8" i="8" s="1"/>
  <c r="AO736" i="8"/>
  <c r="AO645" i="8"/>
  <c r="AL567" i="8"/>
  <c r="AM567" i="8" s="1"/>
  <c r="AL175" i="8"/>
  <c r="AM175" i="8" s="1"/>
  <c r="AL118" i="8"/>
  <c r="AM118" i="8" s="1"/>
  <c r="AL69" i="8"/>
  <c r="AM69" i="8" s="1"/>
  <c r="AL15" i="8"/>
  <c r="AM15" i="8" s="1"/>
  <c r="I796" i="8"/>
  <c r="I796" i="10" s="1"/>
  <c r="I413" i="8"/>
  <c r="I413" i="10" s="1"/>
  <c r="G412" i="8"/>
  <c r="G412" i="10" s="1"/>
  <c r="AN158" i="8"/>
  <c r="AN92" i="8"/>
  <c r="AN504" i="8"/>
  <c r="AN293" i="8"/>
  <c r="AI293" i="8" s="1"/>
  <c r="AN133" i="8"/>
  <c r="AI133" i="8" s="1"/>
  <c r="AN15" i="8"/>
  <c r="AN367" i="8"/>
  <c r="AI367" i="8" s="1"/>
  <c r="AO701" i="8"/>
  <c r="AL167" i="8"/>
  <c r="AM167" i="8" s="1"/>
  <c r="AO92" i="8"/>
  <c r="AO76" i="8"/>
  <c r="AL59" i="8"/>
  <c r="AM59" i="8" s="1"/>
  <c r="AL851" i="8"/>
  <c r="AM851" i="8" s="1"/>
  <c r="AL736" i="8"/>
  <c r="AM736" i="8" s="1"/>
  <c r="AL645" i="8"/>
  <c r="AM645" i="8" s="1"/>
  <c r="AO567" i="8"/>
  <c r="AO175" i="8"/>
  <c r="AO158" i="8"/>
  <c r="AO118" i="8"/>
  <c r="AL96" i="8"/>
  <c r="AM96" i="8" s="1"/>
  <c r="AO69" i="8"/>
  <c r="AL48" i="8"/>
  <c r="AM48" i="8" s="1"/>
  <c r="AO15" i="8"/>
  <c r="O97" i="3"/>
  <c r="H143" i="3"/>
  <c r="D82" i="3"/>
  <c r="F82" i="3" s="1"/>
  <c r="G82" i="3"/>
  <c r="N82" i="3" s="1"/>
  <c r="P82" i="3" s="1"/>
  <c r="O218" i="3"/>
  <c r="D229" i="3"/>
  <c r="F229" i="3" s="1"/>
  <c r="K229" i="3"/>
  <c r="M229" i="3" s="1"/>
  <c r="G297" i="3"/>
  <c r="D381" i="3"/>
  <c r="D446" i="3" s="1"/>
  <c r="K381" i="3"/>
  <c r="K446" i="3" s="1"/>
  <c r="O381" i="3"/>
  <c r="O446" i="3" s="1"/>
  <c r="I427" i="8"/>
  <c r="I427" i="10" s="1"/>
  <c r="I581" i="8"/>
  <c r="I581" i="10" s="1"/>
  <c r="G7" i="8"/>
  <c r="G7" i="10" s="1"/>
  <c r="AJ7" i="10" s="1"/>
  <c r="AK33" i="8"/>
  <c r="AK102" i="8"/>
  <c r="E156" i="8"/>
  <c r="E156" i="10" s="1"/>
  <c r="E783" i="8"/>
  <c r="E783" i="10" s="1"/>
  <c r="I622" i="8"/>
  <c r="I622" i="10" s="1"/>
  <c r="I342" i="8"/>
  <c r="I342" i="10" s="1"/>
  <c r="I296" i="8"/>
  <c r="I296" i="10" s="1"/>
  <c r="H783" i="8"/>
  <c r="H783" i="10" s="1"/>
  <c r="G472" i="8"/>
  <c r="G472" i="10" s="1"/>
  <c r="F490" i="8"/>
  <c r="F490" i="10" s="1"/>
  <c r="I542" i="8"/>
  <c r="I542" i="10" s="1"/>
  <c r="I647" i="8"/>
  <c r="I647" i="10" s="1"/>
  <c r="D156" i="8"/>
  <c r="D156" i="10" s="1"/>
  <c r="I473" i="8"/>
  <c r="I473" i="10" s="1"/>
  <c r="F473" i="8"/>
  <c r="F473" i="10" s="1"/>
  <c r="AJ880" i="8"/>
  <c r="G327" i="8"/>
  <c r="G327" i="10" s="1"/>
  <c r="AJ342" i="8"/>
  <c r="AJ296" i="8"/>
  <c r="AF136" i="8"/>
  <c r="AF136" i="10" s="1"/>
  <c r="AK116" i="8"/>
  <c r="AJ351" i="8"/>
  <c r="AJ374" i="8"/>
  <c r="G541" i="8"/>
  <c r="G541" i="10" s="1"/>
  <c r="AJ542" i="8"/>
  <c r="G66" i="8"/>
  <c r="G66" i="10" s="1"/>
  <c r="AJ46" i="8"/>
  <c r="AF153" i="8"/>
  <c r="AF153" i="10" s="1"/>
  <c r="AK147" i="8"/>
  <c r="G136" i="8"/>
  <c r="G136" i="10" s="1"/>
  <c r="AJ116" i="8"/>
  <c r="AN116" i="8" s="1"/>
  <c r="AK802" i="8"/>
  <c r="AN802" i="8" s="1"/>
  <c r="AK736" i="8"/>
  <c r="AN736" i="8" s="1"/>
  <c r="AK567" i="8"/>
  <c r="AN567" i="8" s="1"/>
  <c r="AJ796" i="8"/>
  <c r="AJ664" i="8"/>
  <c r="AJ563" i="8"/>
  <c r="G465" i="8"/>
  <c r="G465" i="10" s="1"/>
  <c r="AJ458" i="8"/>
  <c r="AJ427" i="8"/>
  <c r="AJ85" i="8"/>
  <c r="AJ770" i="8"/>
  <c r="AJ691" i="8"/>
  <c r="AJ291" i="8"/>
  <c r="AN291" i="8" s="1"/>
  <c r="AJ750" i="8"/>
  <c r="AJ615" i="8"/>
  <c r="G153" i="8"/>
  <c r="G153" i="10" s="1"/>
  <c r="AJ147" i="8"/>
  <c r="G145" i="8"/>
  <c r="G145" i="10" s="1"/>
  <c r="AJ138" i="8"/>
  <c r="AI89" i="8"/>
  <c r="AI504" i="8"/>
  <c r="AI63" i="8"/>
  <c r="AI9" i="8"/>
  <c r="AI444" i="8"/>
  <c r="AJ685" i="8"/>
  <c r="G644" i="8"/>
  <c r="G644" i="10" s="1"/>
  <c r="AJ647" i="8"/>
  <c r="AJ622" i="8"/>
  <c r="G114" i="8"/>
  <c r="G114" i="10" s="1"/>
  <c r="AJ95" i="8"/>
  <c r="G156" i="8"/>
  <c r="G156" i="10" s="1"/>
  <c r="AJ157" i="8"/>
  <c r="AJ817" i="8"/>
  <c r="G731" i="8"/>
  <c r="G731" i="10" s="1"/>
  <c r="AJ749" i="8"/>
  <c r="G456" i="8"/>
  <c r="G456" i="10" s="1"/>
  <c r="G93" i="8"/>
  <c r="G93" i="10" s="1"/>
  <c r="AJ68" i="8"/>
  <c r="AF18" i="8"/>
  <c r="AF18" i="10" s="1"/>
  <c r="AK18" i="10" s="1"/>
  <c r="AN18" i="10" s="1"/>
  <c r="AK20" i="8"/>
  <c r="AN20" i="8" s="1"/>
  <c r="AF145" i="8"/>
  <c r="AF145" i="10" s="1"/>
  <c r="AK145" i="10" s="1"/>
  <c r="AK138" i="8"/>
  <c r="AJ191" i="8"/>
  <c r="AJ581" i="8"/>
  <c r="AK780" i="8"/>
  <c r="AN780" i="8" s="1"/>
  <c r="AK477" i="8"/>
  <c r="AN477" i="8" s="1"/>
  <c r="AK821" i="8"/>
  <c r="AN821" i="8" s="1"/>
  <c r="AJ732" i="8"/>
  <c r="AJ847" i="8"/>
  <c r="AJ759" i="8"/>
  <c r="AJ490" i="8"/>
  <c r="AJ473" i="8"/>
  <c r="AJ393" i="8"/>
  <c r="AJ102" i="8"/>
  <c r="AJ33" i="8"/>
  <c r="AJ818" i="8"/>
  <c r="AJ484" i="8"/>
  <c r="G44" i="8"/>
  <c r="G44" i="10" s="1"/>
  <c r="AJ44" i="10" s="1"/>
  <c r="AJ18" i="8"/>
  <c r="AI397" i="8"/>
  <c r="AI380" i="8"/>
  <c r="AK8" i="8"/>
  <c r="AN8" i="8" s="1"/>
  <c r="H156" i="8"/>
  <c r="H156" i="10" s="1"/>
  <c r="K156" i="8"/>
  <c r="K156" i="10" s="1"/>
  <c r="K289" i="8"/>
  <c r="K289" i="10" s="1"/>
  <c r="H289" i="8"/>
  <c r="H289" i="10" s="1"/>
  <c r="E289" i="8"/>
  <c r="E289" i="10" s="1"/>
  <c r="G783" i="8"/>
  <c r="G783" i="10" s="1"/>
  <c r="AJ783" i="10" s="1"/>
  <c r="AF46" i="8"/>
  <c r="AF46" i="10" s="1"/>
  <c r="AK46" i="10" s="1"/>
  <c r="AF68" i="8"/>
  <c r="AF68" i="10" s="1"/>
  <c r="AK68" i="10" s="1"/>
  <c r="AF157" i="8"/>
  <c r="AF157" i="10" s="1"/>
  <c r="AK157" i="10" s="1"/>
  <c r="I749" i="8"/>
  <c r="I749" i="10" s="1"/>
  <c r="I68" i="8"/>
  <c r="I68" i="10" s="1"/>
  <c r="I116" i="8"/>
  <c r="I116" i="10" s="1"/>
  <c r="I327" i="8"/>
  <c r="I327" i="10" s="1"/>
  <c r="AF95" i="8"/>
  <c r="AF95" i="10" s="1"/>
  <c r="AK95" i="10" s="1"/>
  <c r="J783" i="8"/>
  <c r="J783" i="10" s="1"/>
  <c r="F342" i="8"/>
  <c r="F342" i="10" s="1"/>
  <c r="J289" i="8"/>
  <c r="J289" i="10" s="1"/>
  <c r="J156" i="8"/>
  <c r="J156" i="10" s="1"/>
  <c r="K783" i="8"/>
  <c r="K783" i="10" s="1"/>
  <c r="AF654" i="8"/>
  <c r="AF654" i="10" s="1"/>
  <c r="AF651" i="8"/>
  <c r="AF651" i="10" s="1"/>
  <c r="AF648" i="8"/>
  <c r="AF648" i="10" s="1"/>
  <c r="AF615" i="8"/>
  <c r="G289" i="8"/>
  <c r="G289" i="10" s="1"/>
  <c r="AF596" i="8"/>
  <c r="AF596" i="10" s="1"/>
  <c r="AF402" i="8"/>
  <c r="AF402" i="10" s="1"/>
  <c r="AF358" i="8"/>
  <c r="AF355" i="8"/>
  <c r="AF352" i="8"/>
  <c r="AF339" i="8"/>
  <c r="AF336" i="8"/>
  <c r="AF336" i="10" s="1"/>
  <c r="AF183" i="8"/>
  <c r="AF183" i="10" s="1"/>
  <c r="AF881" i="8"/>
  <c r="AF881" i="10" s="1"/>
  <c r="AF854" i="8"/>
  <c r="AF854" i="10" s="1"/>
  <c r="AF838" i="8"/>
  <c r="AF838" i="10" s="1"/>
  <c r="AF841" i="8"/>
  <c r="AF841" i="10" s="1"/>
  <c r="AF811" i="8"/>
  <c r="AF811" i="10" s="1"/>
  <c r="AF732" i="8"/>
  <c r="AF732" i="10" s="1"/>
  <c r="AK732" i="10" s="1"/>
  <c r="AF623" i="8"/>
  <c r="AF623" i="10" s="1"/>
  <c r="AF523" i="8"/>
  <c r="AF523" i="10" s="1"/>
  <c r="AF426" i="8"/>
  <c r="AF426" i="10" s="1"/>
  <c r="AF207" i="8"/>
  <c r="AF207" i="10" s="1"/>
  <c r="AF197" i="8"/>
  <c r="AF197" i="10" s="1"/>
  <c r="AF908" i="8"/>
  <c r="AF908" i="10" s="1"/>
  <c r="AF796" i="8"/>
  <c r="AF796" i="10" s="1"/>
  <c r="AK796" i="10" s="1"/>
  <c r="AF785" i="8"/>
  <c r="AF785" i="10" s="1"/>
  <c r="AF770" i="8"/>
  <c r="AF770" i="10" s="1"/>
  <c r="AF714" i="8"/>
  <c r="AF714" i="10" s="1"/>
  <c r="AF686" i="8"/>
  <c r="AF686" i="10" s="1"/>
  <c r="AF629" i="8"/>
  <c r="AF629" i="10" s="1"/>
  <c r="AF611" i="8"/>
  <c r="AF611" i="10" s="1"/>
  <c r="AF585" i="8"/>
  <c r="AF585" i="10" s="1"/>
  <c r="AF558" i="8"/>
  <c r="AF558" i="10" s="1"/>
  <c r="AF548" i="8"/>
  <c r="AF548" i="10" s="1"/>
  <c r="AF543" i="8"/>
  <c r="AF543" i="10" s="1"/>
  <c r="AF281" i="8"/>
  <c r="AF281" i="10" s="1"/>
  <c r="AF259" i="8"/>
  <c r="AF259" i="10" s="1"/>
  <c r="AF245" i="8"/>
  <c r="AF245" i="10" s="1"/>
  <c r="AF904" i="8"/>
  <c r="AF904" i="10" s="1"/>
  <c r="AF766" i="8"/>
  <c r="AF766" i="10" s="1"/>
  <c r="AF589" i="8"/>
  <c r="AF589" i="10" s="1"/>
  <c r="AF528" i="8"/>
  <c r="AF528" i="10" s="1"/>
  <c r="AF436" i="8"/>
  <c r="AF436" i="10" s="1"/>
  <c r="AF405" i="8"/>
  <c r="AF405" i="10" s="1"/>
  <c r="AF387" i="8"/>
  <c r="AF387" i="10" s="1"/>
  <c r="AF361" i="8"/>
  <c r="AF343" i="8"/>
  <c r="AF328" i="8"/>
  <c r="AF306" i="8"/>
  <c r="AF219" i="8"/>
  <c r="AF219" i="10" s="1"/>
  <c r="AF212" i="8"/>
  <c r="AF212" i="10" s="1"/>
  <c r="AF202" i="8"/>
  <c r="AF202" i="10" s="1"/>
  <c r="AF192" i="8"/>
  <c r="AF192" i="10" s="1"/>
  <c r="I46" i="8"/>
  <c r="I46" i="10" s="1"/>
  <c r="AF759" i="8"/>
  <c r="AF759" i="10" s="1"/>
  <c r="AK759" i="10" s="1"/>
  <c r="AF750" i="8"/>
  <c r="AF750" i="10" s="1"/>
  <c r="AK750" i="10" s="1"/>
  <c r="AF847" i="8"/>
  <c r="AF847" i="10" s="1"/>
  <c r="AK847" i="10" s="1"/>
  <c r="AF553" i="8"/>
  <c r="AF553" i="10" s="1"/>
  <c r="AF573" i="8"/>
  <c r="AF573" i="10" s="1"/>
  <c r="AF534" i="8"/>
  <c r="AF534" i="10" s="1"/>
  <c r="AF487" i="8"/>
  <c r="AF487" i="10" s="1"/>
  <c r="AF458" i="8"/>
  <c r="AF451" i="8"/>
  <c r="AF451" i="10" s="1"/>
  <c r="AF414" i="8"/>
  <c r="AF414" i="10" s="1"/>
  <c r="AF393" i="8"/>
  <c r="AF393" i="10" s="1"/>
  <c r="AK393" i="10" s="1"/>
  <c r="AF383" i="8"/>
  <c r="AF383" i="10" s="1"/>
  <c r="AF332" i="8"/>
  <c r="AF323" i="8"/>
  <c r="AF323" i="10" s="1"/>
  <c r="AF313" i="8"/>
  <c r="AF310" i="8"/>
  <c r="AF302" i="8"/>
  <c r="AF297" i="8"/>
  <c r="AF268" i="8"/>
  <c r="AF268" i="10" s="1"/>
  <c r="AF252" i="8"/>
  <c r="AF252" i="10" s="1"/>
  <c r="AF238" i="8"/>
  <c r="AF238" i="10" s="1"/>
  <c r="AF227" i="8"/>
  <c r="AF227" i="10" s="1"/>
  <c r="F48" i="8"/>
  <c r="F48" i="10" s="1"/>
  <c r="D46" i="8"/>
  <c r="D46" i="10" s="1"/>
  <c r="D412" i="8"/>
  <c r="D412" i="10" s="1"/>
  <c r="F96" i="8"/>
  <c r="F96" i="10" s="1"/>
  <c r="D95" i="8"/>
  <c r="D95" i="10" s="1"/>
  <c r="F297" i="8"/>
  <c r="F297" i="10" s="1"/>
  <c r="D296" i="8"/>
  <c r="D296" i="10" s="1"/>
  <c r="F581" i="8"/>
  <c r="F581" i="10" s="1"/>
  <c r="F647" i="8"/>
  <c r="F647" i="10" s="1"/>
  <c r="F118" i="8"/>
  <c r="F118" i="10" s="1"/>
  <c r="F291" i="8"/>
  <c r="F291" i="10" s="1"/>
  <c r="F147" i="8"/>
  <c r="F147" i="10" s="1"/>
  <c r="F685" i="8"/>
  <c r="F685" i="10" s="1"/>
  <c r="I18" i="8"/>
  <c r="I18" i="10" s="1"/>
  <c r="F784" i="8"/>
  <c r="F784" i="10" s="1"/>
  <c r="I191" i="8"/>
  <c r="I191" i="10" s="1"/>
  <c r="I374" i="8"/>
  <c r="I374" i="10" s="1"/>
  <c r="F880" i="8"/>
  <c r="F880" i="10" s="1"/>
  <c r="O13" i="3"/>
  <c r="G218" i="3"/>
  <c r="N218" i="3" s="1"/>
  <c r="P218" i="3" s="1"/>
  <c r="K218" i="3"/>
  <c r="M218" i="3" s="1"/>
  <c r="E229" i="3"/>
  <c r="L229" i="3"/>
  <c r="L143" i="3" s="1"/>
  <c r="P260" i="3"/>
  <c r="P444" i="3" s="1"/>
  <c r="K296" i="3"/>
  <c r="M296" i="3" s="1"/>
  <c r="F355" i="3"/>
  <c r="J447" i="3"/>
  <c r="G41" i="3"/>
  <c r="N41" i="3" s="1"/>
  <c r="P41" i="3" s="1"/>
  <c r="H13" i="3"/>
  <c r="E97" i="3"/>
  <c r="E13" i="3" s="1"/>
  <c r="E430" i="3" s="1"/>
  <c r="L97" i="3"/>
  <c r="L13" i="3" s="1"/>
  <c r="O143" i="3"/>
  <c r="H296" i="3"/>
  <c r="I880" i="8"/>
  <c r="I880" i="10" s="1"/>
  <c r="I351" i="8"/>
  <c r="I351" i="10" s="1"/>
  <c r="F817" i="8"/>
  <c r="F817" i="10" s="1"/>
  <c r="F749" i="8"/>
  <c r="F749" i="10" s="1"/>
  <c r="F20" i="8"/>
  <c r="F20" i="10" s="1"/>
  <c r="I817" i="8"/>
  <c r="I817" i="10" s="1"/>
  <c r="I644" i="8"/>
  <c r="I644" i="10" s="1"/>
  <c r="F191" i="8"/>
  <c r="F191" i="10" s="1"/>
  <c r="F622" i="8"/>
  <c r="F622" i="10" s="1"/>
  <c r="AF605" i="8"/>
  <c r="AF605" i="10" s="1"/>
  <c r="I685" i="8"/>
  <c r="I685" i="10" s="1"/>
  <c r="F731" i="8"/>
  <c r="F731" i="10" s="1"/>
  <c r="F542" i="8"/>
  <c r="F542" i="10" s="1"/>
  <c r="F541" i="8"/>
  <c r="F541" i="10" s="1"/>
  <c r="F458" i="8"/>
  <c r="F458" i="10" s="1"/>
  <c r="I95" i="8"/>
  <c r="I95" i="10" s="1"/>
  <c r="D783" i="8"/>
  <c r="D783" i="10" s="1"/>
  <c r="F351" i="8"/>
  <c r="F351" i="10" s="1"/>
  <c r="D374" i="8"/>
  <c r="D374" i="10" s="1"/>
  <c r="F644" i="8"/>
  <c r="F644" i="10" s="1"/>
  <c r="D327" i="8"/>
  <c r="D327" i="10" s="1"/>
  <c r="F138" i="8"/>
  <c r="F138" i="10" s="1"/>
  <c r="D136" i="8"/>
  <c r="D136" i="10" s="1"/>
  <c r="F116" i="8"/>
  <c r="F116" i="10" s="1"/>
  <c r="D68" i="8"/>
  <c r="D68" i="10" s="1"/>
  <c r="F15" i="8"/>
  <c r="F15" i="10" s="1"/>
  <c r="F18" i="8"/>
  <c r="F18" i="10" s="1"/>
  <c r="D7" i="8"/>
  <c r="D7" i="10" s="1"/>
  <c r="P15" i="3"/>
  <c r="N14" i="3"/>
  <c r="P14" i="3" s="1"/>
  <c r="M160" i="3"/>
  <c r="K156" i="3"/>
  <c r="M156" i="3" s="1"/>
  <c r="N443" i="3"/>
  <c r="P163" i="3"/>
  <c r="I15" i="3"/>
  <c r="I22" i="3"/>
  <c r="O430" i="3"/>
  <c r="D41" i="3"/>
  <c r="K41" i="3"/>
  <c r="P51" i="3"/>
  <c r="P60" i="3"/>
  <c r="I79" i="3"/>
  <c r="I82" i="3"/>
  <c r="I83" i="3"/>
  <c r="I94" i="3"/>
  <c r="G97" i="3"/>
  <c r="I100" i="3"/>
  <c r="I109" i="3"/>
  <c r="I123" i="3"/>
  <c r="I134" i="3"/>
  <c r="I144" i="3"/>
  <c r="M145" i="3"/>
  <c r="I156" i="3"/>
  <c r="I160" i="3"/>
  <c r="M161" i="3"/>
  <c r="D447" i="3"/>
  <c r="L447" i="3"/>
  <c r="N446" i="3"/>
  <c r="P381" i="3"/>
  <c r="I25" i="3"/>
  <c r="I41" i="3"/>
  <c r="I56" i="3"/>
  <c r="I57" i="3"/>
  <c r="I64" i="3"/>
  <c r="I73" i="3"/>
  <c r="I115" i="3"/>
  <c r="I127" i="3"/>
  <c r="I130" i="3"/>
  <c r="E447" i="3"/>
  <c r="H447" i="3"/>
  <c r="K447" i="3"/>
  <c r="O447" i="3"/>
  <c r="I145" i="3"/>
  <c r="I151" i="3"/>
  <c r="I161" i="3"/>
  <c r="I170" i="3"/>
  <c r="I183" i="3"/>
  <c r="I193" i="3"/>
  <c r="D218" i="3"/>
  <c r="G229" i="3"/>
  <c r="I230" i="3"/>
  <c r="I255" i="3"/>
  <c r="I262" i="3"/>
  <c r="I446" i="3" s="1"/>
  <c r="I273" i="3"/>
  <c r="I297" i="3"/>
  <c r="I298" i="3"/>
  <c r="P300" i="3"/>
  <c r="I307" i="3"/>
  <c r="I316" i="3"/>
  <c r="I338" i="3"/>
  <c r="I346" i="3"/>
  <c r="G446" i="3"/>
  <c r="G447" i="3" s="1"/>
  <c r="I189" i="3"/>
  <c r="I197" i="3"/>
  <c r="I210" i="3"/>
  <c r="I213" i="3"/>
  <c r="I218" i="3"/>
  <c r="I219" i="3"/>
  <c r="I225" i="3"/>
  <c r="I236" i="3"/>
  <c r="I247" i="3"/>
  <c r="I322" i="3"/>
  <c r="I329" i="3"/>
  <c r="AJ644" i="10" l="1"/>
  <c r="AI490" i="10"/>
  <c r="AI318" i="10"/>
  <c r="AI147" i="10"/>
  <c r="F153" i="8"/>
  <c r="F153" i="10" s="1"/>
  <c r="AI76" i="10"/>
  <c r="AI92" i="10"/>
  <c r="I7" i="8"/>
  <c r="I7" i="10" s="1"/>
  <c r="G43" i="8"/>
  <c r="G43" i="10" s="1"/>
  <c r="AJ43" i="10" s="1"/>
  <c r="AI15" i="10"/>
  <c r="AI48" i="10"/>
  <c r="AI150" i="10"/>
  <c r="AI291" i="10"/>
  <c r="AI962" i="10"/>
  <c r="I784" i="8"/>
  <c r="I784" i="10" s="1"/>
  <c r="AI20" i="10"/>
  <c r="M57" i="3"/>
  <c r="K56" i="3"/>
  <c r="M56" i="3" s="1"/>
  <c r="AI102" i="10"/>
  <c r="AK238" i="10"/>
  <c r="AN238" i="10" s="1"/>
  <c r="AO238" i="10"/>
  <c r="AL238" i="10"/>
  <c r="AM238" i="10" s="1"/>
  <c r="AK268" i="10"/>
  <c r="AN268" i="10" s="1"/>
  <c r="AO268" i="10"/>
  <c r="AL268" i="10"/>
  <c r="AM268" i="10" s="1"/>
  <c r="E302" i="13"/>
  <c r="AF302" i="10"/>
  <c r="E305" i="13"/>
  <c r="AF313" i="10"/>
  <c r="E312" i="13"/>
  <c r="AF332" i="10"/>
  <c r="AK451" i="10"/>
  <c r="AN451" i="10" s="1"/>
  <c r="AL451" i="10"/>
  <c r="AM451" i="10" s="1"/>
  <c r="AO451" i="10"/>
  <c r="AK487" i="10"/>
  <c r="AN487" i="10" s="1"/>
  <c r="AO487" i="10"/>
  <c r="AL487" i="10"/>
  <c r="AM487" i="10" s="1"/>
  <c r="AK573" i="10"/>
  <c r="AN573" i="10" s="1"/>
  <c r="AO573" i="10"/>
  <c r="AL573" i="10"/>
  <c r="AM573" i="10" s="1"/>
  <c r="AK192" i="10"/>
  <c r="AN192" i="10" s="1"/>
  <c r="AL192" i="10"/>
  <c r="AM192" i="10" s="1"/>
  <c r="AO192" i="10"/>
  <c r="AK212" i="10"/>
  <c r="AN212" i="10" s="1"/>
  <c r="AO212" i="10"/>
  <c r="AL212" i="10"/>
  <c r="AM212" i="10" s="1"/>
  <c r="E303" i="13"/>
  <c r="AF306" i="10"/>
  <c r="E315" i="13"/>
  <c r="AF343" i="10"/>
  <c r="AK387" i="10"/>
  <c r="AN387" i="10" s="1"/>
  <c r="AL387" i="10"/>
  <c r="AM387" i="10" s="1"/>
  <c r="AO387" i="10"/>
  <c r="AK436" i="10"/>
  <c r="AN436" i="10" s="1"/>
  <c r="AO436" i="10"/>
  <c r="AL436" i="10"/>
  <c r="AM436" i="10" s="1"/>
  <c r="AK589" i="10"/>
  <c r="AN589" i="10" s="1"/>
  <c r="AO589" i="10"/>
  <c r="AL589" i="10"/>
  <c r="AM589" i="10" s="1"/>
  <c r="AO904" i="10"/>
  <c r="AK904" i="10"/>
  <c r="AN904" i="10" s="1"/>
  <c r="AL904" i="10"/>
  <c r="AM904" i="10" s="1"/>
  <c r="AK259" i="10"/>
  <c r="AN259" i="10" s="1"/>
  <c r="AO259" i="10"/>
  <c r="AL259" i="10"/>
  <c r="AM259" i="10" s="1"/>
  <c r="AK543" i="10"/>
  <c r="AN543" i="10" s="1"/>
  <c r="AO543" i="10"/>
  <c r="AL543" i="10"/>
  <c r="AM543" i="10" s="1"/>
  <c r="AK558" i="10"/>
  <c r="AN558" i="10" s="1"/>
  <c r="AO558" i="10"/>
  <c r="AL558" i="10"/>
  <c r="AM558" i="10" s="1"/>
  <c r="AK611" i="10"/>
  <c r="AN611" i="10" s="1"/>
  <c r="AO611" i="10"/>
  <c r="AL611" i="10"/>
  <c r="AM611" i="10" s="1"/>
  <c r="AK686" i="10"/>
  <c r="AN686" i="10" s="1"/>
  <c r="AO686" i="10"/>
  <c r="AL686" i="10"/>
  <c r="AM686" i="10" s="1"/>
  <c r="AL770" i="10"/>
  <c r="AM770" i="10" s="1"/>
  <c r="AK770" i="10"/>
  <c r="AK197" i="10"/>
  <c r="AN197" i="10" s="1"/>
  <c r="AO197" i="10"/>
  <c r="AL197" i="10"/>
  <c r="AM197" i="10" s="1"/>
  <c r="AK426" i="10"/>
  <c r="AN426" i="10" s="1"/>
  <c r="AO426" i="10"/>
  <c r="AL426" i="10"/>
  <c r="AM426" i="10" s="1"/>
  <c r="AK623" i="10"/>
  <c r="AN623" i="10" s="1"/>
  <c r="AO623" i="10"/>
  <c r="AL623" i="10"/>
  <c r="AM623" i="10" s="1"/>
  <c r="AK811" i="10"/>
  <c r="AN811" i="10" s="1"/>
  <c r="AL811" i="10"/>
  <c r="AM811" i="10" s="1"/>
  <c r="AO811" i="10"/>
  <c r="AO838" i="10"/>
  <c r="AK838" i="10"/>
  <c r="AN838" i="10" s="1"/>
  <c r="AL838" i="10"/>
  <c r="AM838" i="10" s="1"/>
  <c r="AK881" i="10"/>
  <c r="AN881" i="10" s="1"/>
  <c r="AL881" i="10"/>
  <c r="AM881" i="10" s="1"/>
  <c r="AO881" i="10"/>
  <c r="AK336" i="10"/>
  <c r="AN336" i="10" s="1"/>
  <c r="AL336" i="10"/>
  <c r="AM336" i="10" s="1"/>
  <c r="AO336" i="10"/>
  <c r="E318" i="13"/>
  <c r="AF352" i="10"/>
  <c r="E320" i="13"/>
  <c r="AF358" i="10"/>
  <c r="AK596" i="10"/>
  <c r="AN596" i="10" s="1"/>
  <c r="AO596" i="10"/>
  <c r="AL596" i="10"/>
  <c r="AM596" i="10" s="1"/>
  <c r="E357" i="13"/>
  <c r="AF615" i="10"/>
  <c r="AK651" i="10"/>
  <c r="AN651" i="10" s="1"/>
  <c r="AL651" i="10"/>
  <c r="AM651" i="10" s="1"/>
  <c r="AO651" i="10"/>
  <c r="AJ731" i="10"/>
  <c r="AJ145" i="10"/>
  <c r="AN145" i="10" s="1"/>
  <c r="AL145" i="10"/>
  <c r="AM145" i="10" s="1"/>
  <c r="AO145" i="10"/>
  <c r="AO153" i="10"/>
  <c r="AJ153" i="10"/>
  <c r="AL153" i="10"/>
  <c r="AM153" i="10" s="1"/>
  <c r="AJ327" i="10"/>
  <c r="AJ472" i="10"/>
  <c r="AJ412" i="10"/>
  <c r="AK701" i="10"/>
  <c r="AN701" i="10" s="1"/>
  <c r="AO701" i="10"/>
  <c r="AL701" i="10"/>
  <c r="AM701" i="10" s="1"/>
  <c r="AK780" i="10"/>
  <c r="AN780" i="10" s="1"/>
  <c r="AL780" i="10"/>
  <c r="AM780" i="10" s="1"/>
  <c r="AO780" i="10"/>
  <c r="AK567" i="10"/>
  <c r="AN567" i="10" s="1"/>
  <c r="AO567" i="10"/>
  <c r="AL567" i="10"/>
  <c r="AM567" i="10" s="1"/>
  <c r="AL802" i="10"/>
  <c r="AM802" i="10" s="1"/>
  <c r="AK802" i="10"/>
  <c r="AN802" i="10" s="1"/>
  <c r="AO802" i="10"/>
  <c r="I919" i="10"/>
  <c r="I963" i="10"/>
  <c r="I962" i="8"/>
  <c r="I962" i="10" s="1"/>
  <c r="AJ456" i="10"/>
  <c r="AI736" i="10"/>
  <c r="AI763" i="10"/>
  <c r="AI39" i="10"/>
  <c r="AI495" i="10"/>
  <c r="AI138" i="10"/>
  <c r="AO750" i="10"/>
  <c r="AN818" i="10"/>
  <c r="AI818" i="10" s="1"/>
  <c r="AO732" i="10"/>
  <c r="AO796" i="10"/>
  <c r="AN46" i="10"/>
  <c r="AL46" i="10"/>
  <c r="AM46" i="10" s="1"/>
  <c r="AN68" i="10"/>
  <c r="AI69" i="10"/>
  <c r="AI278" i="10"/>
  <c r="AI175" i="10"/>
  <c r="AL18" i="10"/>
  <c r="AM18" i="10" s="1"/>
  <c r="AI858" i="10"/>
  <c r="AI499" i="10"/>
  <c r="AI9" i="10"/>
  <c r="AI711" i="10"/>
  <c r="AI33" i="10"/>
  <c r="AL393" i="10"/>
  <c r="AM393" i="10" s="1"/>
  <c r="AN691" i="10"/>
  <c r="AN759" i="10"/>
  <c r="AO759" i="10"/>
  <c r="AO770" i="10"/>
  <c r="AN847" i="10"/>
  <c r="AO847" i="10"/>
  <c r="AL563" i="10"/>
  <c r="AM563" i="10" s="1"/>
  <c r="AO563" i="10"/>
  <c r="AN664" i="10"/>
  <c r="AN157" i="10"/>
  <c r="AO157" i="10"/>
  <c r="AN95" i="10"/>
  <c r="AO95" i="10"/>
  <c r="E362" i="13"/>
  <c r="AK605" i="10"/>
  <c r="AN605" i="10" s="1"/>
  <c r="AO605" i="10"/>
  <c r="AL605" i="10"/>
  <c r="AM605" i="10" s="1"/>
  <c r="AK227" i="10"/>
  <c r="AN227" i="10" s="1"/>
  <c r="AO227" i="10"/>
  <c r="AL227" i="10"/>
  <c r="AM227" i="10" s="1"/>
  <c r="AK252" i="10"/>
  <c r="AN252" i="10" s="1"/>
  <c r="AO252" i="10"/>
  <c r="AL252" i="10"/>
  <c r="AM252" i="10" s="1"/>
  <c r="E301" i="13"/>
  <c r="AF297" i="10"/>
  <c r="E304" i="13"/>
  <c r="AF310" i="10"/>
  <c r="AK323" i="10"/>
  <c r="AN323" i="10" s="1"/>
  <c r="AL323" i="10"/>
  <c r="AM323" i="10" s="1"/>
  <c r="AO323" i="10"/>
  <c r="AK383" i="10"/>
  <c r="AN383" i="10" s="1"/>
  <c r="AL383" i="10"/>
  <c r="AM383" i="10" s="1"/>
  <c r="AO383" i="10"/>
  <c r="AK414" i="10"/>
  <c r="AN414" i="10" s="1"/>
  <c r="AL414" i="10"/>
  <c r="AM414" i="10" s="1"/>
  <c r="AO414" i="10"/>
  <c r="AF458" i="10"/>
  <c r="E587" i="13"/>
  <c r="E582" i="13" s="1"/>
  <c r="AK534" i="10"/>
  <c r="AN534" i="10" s="1"/>
  <c r="AO534" i="10"/>
  <c r="AL534" i="10"/>
  <c r="AM534" i="10" s="1"/>
  <c r="AK553" i="10"/>
  <c r="AN553" i="10" s="1"/>
  <c r="AO553" i="10"/>
  <c r="AL553" i="10"/>
  <c r="AM553" i="10" s="1"/>
  <c r="AK202" i="10"/>
  <c r="AN202" i="10" s="1"/>
  <c r="AO202" i="10"/>
  <c r="AL202" i="10"/>
  <c r="AM202" i="10" s="1"/>
  <c r="AK219" i="10"/>
  <c r="AN219" i="10" s="1"/>
  <c r="AO219" i="10"/>
  <c r="AL219" i="10"/>
  <c r="AM219" i="10" s="1"/>
  <c r="E311" i="13"/>
  <c r="AF328" i="10"/>
  <c r="E321" i="13"/>
  <c r="AF361" i="10"/>
  <c r="AK405" i="10"/>
  <c r="AN405" i="10" s="1"/>
  <c r="AO405" i="10"/>
  <c r="AL405" i="10"/>
  <c r="AM405" i="10" s="1"/>
  <c r="AK528" i="10"/>
  <c r="AN528" i="10" s="1"/>
  <c r="AO528" i="10"/>
  <c r="AL528" i="10"/>
  <c r="AM528" i="10" s="1"/>
  <c r="AK766" i="10"/>
  <c r="AN766" i="10" s="1"/>
  <c r="AO766" i="10"/>
  <c r="AL766" i="10"/>
  <c r="AM766" i="10" s="1"/>
  <c r="AK245" i="10"/>
  <c r="AN245" i="10" s="1"/>
  <c r="AO245" i="10"/>
  <c r="AL245" i="10"/>
  <c r="AM245" i="10" s="1"/>
  <c r="AK281" i="10"/>
  <c r="AN281" i="10" s="1"/>
  <c r="AO281" i="10"/>
  <c r="AL281" i="10"/>
  <c r="AM281" i="10" s="1"/>
  <c r="AK548" i="10"/>
  <c r="AN548" i="10" s="1"/>
  <c r="AO548" i="10"/>
  <c r="AL548" i="10"/>
  <c r="AM548" i="10" s="1"/>
  <c r="AK585" i="10"/>
  <c r="AN585" i="10" s="1"/>
  <c r="AO585" i="10"/>
  <c r="AL585" i="10"/>
  <c r="AM585" i="10" s="1"/>
  <c r="AK629" i="10"/>
  <c r="AN629" i="10" s="1"/>
  <c r="AO629" i="10"/>
  <c r="AL629" i="10"/>
  <c r="AM629" i="10" s="1"/>
  <c r="AK714" i="10"/>
  <c r="AN714" i="10" s="1"/>
  <c r="AO714" i="10"/>
  <c r="AL714" i="10"/>
  <c r="AM714" i="10" s="1"/>
  <c r="AK785" i="10"/>
  <c r="AN785" i="10" s="1"/>
  <c r="AO785" i="10"/>
  <c r="AL785" i="10"/>
  <c r="AM785" i="10" s="1"/>
  <c r="AO908" i="10"/>
  <c r="AK908" i="10"/>
  <c r="AN908" i="10" s="1"/>
  <c r="AL908" i="10"/>
  <c r="AM908" i="10" s="1"/>
  <c r="AK207" i="10"/>
  <c r="AN207" i="10" s="1"/>
  <c r="AO207" i="10"/>
  <c r="AL207" i="10"/>
  <c r="AM207" i="10" s="1"/>
  <c r="AK523" i="10"/>
  <c r="AN523" i="10" s="1"/>
  <c r="AO523" i="10"/>
  <c r="AL523" i="10"/>
  <c r="AM523" i="10" s="1"/>
  <c r="AK841" i="10"/>
  <c r="AN841" i="10" s="1"/>
  <c r="AO841" i="10"/>
  <c r="AL841" i="10"/>
  <c r="AM841" i="10" s="1"/>
  <c r="AO854" i="10"/>
  <c r="AK854" i="10"/>
  <c r="AN854" i="10" s="1"/>
  <c r="AL854" i="10"/>
  <c r="AM854" i="10" s="1"/>
  <c r="AK183" i="10"/>
  <c r="AN183" i="10" s="1"/>
  <c r="AL183" i="10"/>
  <c r="AM183" i="10" s="1"/>
  <c r="AO183" i="10"/>
  <c r="AF339" i="10"/>
  <c r="E314" i="13"/>
  <c r="E319" i="13"/>
  <c r="AF355" i="10"/>
  <c r="AK402" i="10"/>
  <c r="AN402" i="10" s="1"/>
  <c r="AO402" i="10"/>
  <c r="AL402" i="10"/>
  <c r="AM402" i="10" s="1"/>
  <c r="AJ289" i="10"/>
  <c r="AK648" i="10"/>
  <c r="AN648" i="10" s="1"/>
  <c r="AO648" i="10"/>
  <c r="AL648" i="10"/>
  <c r="AM648" i="10" s="1"/>
  <c r="AK654" i="10"/>
  <c r="AN654" i="10" s="1"/>
  <c r="AL654" i="10"/>
  <c r="AM654" i="10" s="1"/>
  <c r="AO654" i="10"/>
  <c r="AJ93" i="10"/>
  <c r="AJ156" i="10"/>
  <c r="AJ114" i="10"/>
  <c r="AJ465" i="10"/>
  <c r="AO136" i="10"/>
  <c r="AJ136" i="10"/>
  <c r="AL136" i="10"/>
  <c r="AM136" i="10" s="1"/>
  <c r="AJ66" i="10"/>
  <c r="AJ541" i="10"/>
  <c r="AJ542" i="10"/>
  <c r="F160" i="3"/>
  <c r="D156" i="3"/>
  <c r="F156" i="3" s="1"/>
  <c r="AK851" i="10"/>
  <c r="AN851" i="10" s="1"/>
  <c r="AO851" i="10"/>
  <c r="AL851" i="10"/>
  <c r="AM851" i="10" s="1"/>
  <c r="F918" i="8"/>
  <c r="F918" i="10" s="1"/>
  <c r="F919" i="10"/>
  <c r="AK153" i="10"/>
  <c r="AK136" i="10"/>
  <c r="AO18" i="10"/>
  <c r="AI491" i="10"/>
  <c r="AN750" i="10"/>
  <c r="AL750" i="10"/>
  <c r="AM750" i="10" s="1"/>
  <c r="AN732" i="10"/>
  <c r="AL732" i="10"/>
  <c r="AM732" i="10" s="1"/>
  <c r="AN796" i="10"/>
  <c r="AL796" i="10"/>
  <c r="AM796" i="10" s="1"/>
  <c r="AO46" i="10"/>
  <c r="AO68" i="10"/>
  <c r="AL68" i="10"/>
  <c r="AM68" i="10" s="1"/>
  <c r="AI27" i="10"/>
  <c r="AI348" i="10"/>
  <c r="AI118" i="10"/>
  <c r="AI367" i="10"/>
  <c r="AI8" i="10"/>
  <c r="AI473" i="10"/>
  <c r="AI756" i="10"/>
  <c r="AN393" i="10"/>
  <c r="AO393" i="10"/>
  <c r="AO691" i="10"/>
  <c r="AL691" i="10"/>
  <c r="AM691" i="10" s="1"/>
  <c r="AL759" i="10"/>
  <c r="AM759" i="10" s="1"/>
  <c r="AI759" i="10" s="1"/>
  <c r="AN770" i="10"/>
  <c r="AL847" i="10"/>
  <c r="AM847" i="10" s="1"/>
  <c r="AI847" i="10" s="1"/>
  <c r="AI85" i="10"/>
  <c r="AN563" i="10"/>
  <c r="AI563" i="10" s="1"/>
  <c r="AL664" i="10"/>
  <c r="AM664" i="10" s="1"/>
  <c r="AO664" i="10"/>
  <c r="E3" i="13"/>
  <c r="AI116" i="10"/>
  <c r="AL157" i="10"/>
  <c r="AM157" i="10" s="1"/>
  <c r="AL95" i="10"/>
  <c r="AM95" i="10" s="1"/>
  <c r="AF685" i="8"/>
  <c r="AF685" i="10" s="1"/>
  <c r="AF647" i="8"/>
  <c r="AF647" i="10" s="1"/>
  <c r="AK563" i="8"/>
  <c r="AN563" i="8" s="1"/>
  <c r="AL563" i="8"/>
  <c r="AM563" i="8" s="1"/>
  <c r="AF484" i="8"/>
  <c r="AF484" i="10" s="1"/>
  <c r="E304" i="11"/>
  <c r="E311" i="11"/>
  <c r="D93" i="8"/>
  <c r="D93" i="10" s="1"/>
  <c r="F136" i="8"/>
  <c r="F136" i="10" s="1"/>
  <c r="F327" i="8"/>
  <c r="F327" i="10" s="1"/>
  <c r="F374" i="8"/>
  <c r="F374" i="10" s="1"/>
  <c r="F296" i="8"/>
  <c r="F296" i="10" s="1"/>
  <c r="F95" i="8"/>
  <c r="F95" i="10" s="1"/>
  <c r="D456" i="8"/>
  <c r="D456" i="10" s="1"/>
  <c r="F46" i="8"/>
  <c r="F46" i="10" s="1"/>
  <c r="E302" i="11"/>
  <c r="E305" i="11"/>
  <c r="E312" i="11"/>
  <c r="AK393" i="8"/>
  <c r="AK847" i="8"/>
  <c r="AN847" i="8" s="1"/>
  <c r="AK759" i="8"/>
  <c r="E303" i="11"/>
  <c r="E315" i="11"/>
  <c r="AO818" i="8"/>
  <c r="AK732" i="8"/>
  <c r="AN732" i="8" s="1"/>
  <c r="E314" i="11"/>
  <c r="E319" i="11"/>
  <c r="K470" i="8"/>
  <c r="K470" i="10" s="1"/>
  <c r="J410" i="8"/>
  <c r="J410" i="10" s="1"/>
  <c r="J470" i="8"/>
  <c r="J470" i="10" s="1"/>
  <c r="AK157" i="8"/>
  <c r="AN157" i="8" s="1"/>
  <c r="AL46" i="8"/>
  <c r="AM46" i="8" s="1"/>
  <c r="E410" i="8"/>
  <c r="E410" i="10" s="1"/>
  <c r="K410" i="8"/>
  <c r="K410" i="10" s="1"/>
  <c r="H155" i="8"/>
  <c r="H155" i="10" s="1"/>
  <c r="H470" i="8"/>
  <c r="H470" i="10" s="1"/>
  <c r="E470" i="8"/>
  <c r="E470" i="10" s="1"/>
  <c r="E155" i="8"/>
  <c r="E155" i="10" s="1"/>
  <c r="AJ412" i="8"/>
  <c r="E468" i="8"/>
  <c r="E468" i="10" s="1"/>
  <c r="D471" i="8"/>
  <c r="D471" i="10" s="1"/>
  <c r="J468" i="8"/>
  <c r="J468" i="10" s="1"/>
  <c r="F465" i="8"/>
  <c r="F465" i="10" s="1"/>
  <c r="D44" i="8"/>
  <c r="D44" i="10" s="1"/>
  <c r="AF472" i="8"/>
  <c r="AF472" i="10" s="1"/>
  <c r="AK472" i="10" s="1"/>
  <c r="AN472" i="10" s="1"/>
  <c r="F145" i="8"/>
  <c r="F145" i="10" s="1"/>
  <c r="E301" i="11"/>
  <c r="AL458" i="8"/>
  <c r="AM458" i="8" s="1"/>
  <c r="E587" i="11"/>
  <c r="E582" i="11" s="1"/>
  <c r="AK750" i="8"/>
  <c r="AN750" i="8" s="1"/>
  <c r="E321" i="11"/>
  <c r="AL770" i="8"/>
  <c r="AM770" i="8" s="1"/>
  <c r="AK796" i="8"/>
  <c r="AN796" i="8" s="1"/>
  <c r="AK664" i="8"/>
  <c r="AN664" i="8" s="1"/>
  <c r="E547" i="11"/>
  <c r="E542" i="11" s="1"/>
  <c r="AK691" i="8"/>
  <c r="AN691" i="8" s="1"/>
  <c r="E318" i="11"/>
  <c r="E320" i="11"/>
  <c r="AK615" i="8"/>
  <c r="E357" i="11"/>
  <c r="J155" i="8"/>
  <c r="J155" i="10" s="1"/>
  <c r="AO95" i="8"/>
  <c r="AO68" i="8"/>
  <c r="H410" i="8"/>
  <c r="H410" i="10" s="1"/>
  <c r="K155" i="8"/>
  <c r="K155" i="10" s="1"/>
  <c r="AO18" i="8"/>
  <c r="I472" i="8"/>
  <c r="I472" i="10" s="1"/>
  <c r="AJ7" i="8"/>
  <c r="AJ784" i="8"/>
  <c r="K468" i="8"/>
  <c r="K468" i="10" s="1"/>
  <c r="H468" i="8"/>
  <c r="H468" i="10" s="1"/>
  <c r="E362" i="11"/>
  <c r="E56" i="11"/>
  <c r="D155" i="8"/>
  <c r="D155" i="10" s="1"/>
  <c r="AN102" i="8"/>
  <c r="AI102" i="8" s="1"/>
  <c r="AN33" i="8"/>
  <c r="AI33" i="8" s="1"/>
  <c r="I412" i="8"/>
  <c r="I412" i="10" s="1"/>
  <c r="AN85" i="8"/>
  <c r="AI85" i="8" s="1"/>
  <c r="AK145" i="8"/>
  <c r="AO750" i="8"/>
  <c r="AO46" i="8"/>
  <c r="AL18" i="8"/>
  <c r="AM18" i="8" s="1"/>
  <c r="AL796" i="8"/>
  <c r="AM796" i="8" s="1"/>
  <c r="AN147" i="8"/>
  <c r="AI147" i="8" s="1"/>
  <c r="AL818" i="8"/>
  <c r="AM818" i="8" s="1"/>
  <c r="AO770" i="8"/>
  <c r="AO458" i="8"/>
  <c r="AL157" i="8"/>
  <c r="AM157" i="8" s="1"/>
  <c r="AL490" i="8"/>
  <c r="AM490" i="8" s="1"/>
  <c r="AL605" i="8"/>
  <c r="AM605" i="8" s="1"/>
  <c r="AO605" i="8"/>
  <c r="AO238" i="8"/>
  <c r="AL238" i="8"/>
  <c r="AM238" i="8" s="1"/>
  <c r="AL268" i="8"/>
  <c r="AM268" i="8" s="1"/>
  <c r="AO268" i="8"/>
  <c r="AO302" i="8"/>
  <c r="AL302" i="8"/>
  <c r="AM302" i="8" s="1"/>
  <c r="AO313" i="8"/>
  <c r="AL313" i="8"/>
  <c r="AM313" i="8" s="1"/>
  <c r="AO332" i="8"/>
  <c r="AL332" i="8"/>
  <c r="AM332" i="8" s="1"/>
  <c r="AO451" i="8"/>
  <c r="AL451" i="8"/>
  <c r="AM451" i="8" s="1"/>
  <c r="AO487" i="8"/>
  <c r="AL487" i="8"/>
  <c r="AM487" i="8" s="1"/>
  <c r="AO573" i="8"/>
  <c r="AL573" i="8"/>
  <c r="AM573" i="8" s="1"/>
  <c r="AO192" i="8"/>
  <c r="AL192" i="8"/>
  <c r="AM192" i="8" s="1"/>
  <c r="AO212" i="8"/>
  <c r="AL212" i="8"/>
  <c r="AM212" i="8" s="1"/>
  <c r="AO306" i="8"/>
  <c r="AL306" i="8"/>
  <c r="AM306" i="8" s="1"/>
  <c r="AL343" i="8"/>
  <c r="AM343" i="8" s="1"/>
  <c r="AO343" i="8"/>
  <c r="AL387" i="8"/>
  <c r="AM387" i="8" s="1"/>
  <c r="AO387" i="8"/>
  <c r="AL436" i="8"/>
  <c r="AM436" i="8" s="1"/>
  <c r="AO436" i="8"/>
  <c r="AO589" i="8"/>
  <c r="AL589" i="8"/>
  <c r="AM589" i="8" s="1"/>
  <c r="AO766" i="8"/>
  <c r="AL766" i="8"/>
  <c r="AM766" i="8" s="1"/>
  <c r="AO918" i="8"/>
  <c r="AL918" i="8"/>
  <c r="AM918" i="8" s="1"/>
  <c r="AL908" i="8"/>
  <c r="AM908" i="8" s="1"/>
  <c r="AO908" i="8"/>
  <c r="AL197" i="8"/>
  <c r="AM197" i="8" s="1"/>
  <c r="AO197" i="8"/>
  <c r="AL207" i="8"/>
  <c r="AM207" i="8" s="1"/>
  <c r="AO207" i="8"/>
  <c r="AO426" i="8"/>
  <c r="AL426" i="8"/>
  <c r="AM426" i="8" s="1"/>
  <c r="AO523" i="8"/>
  <c r="AL523" i="8"/>
  <c r="AM523" i="8" s="1"/>
  <c r="AO623" i="8"/>
  <c r="AL623" i="8"/>
  <c r="AM623" i="8" s="1"/>
  <c r="AL679" i="8"/>
  <c r="AM679" i="8" s="1"/>
  <c r="AO679" i="8"/>
  <c r="AO336" i="8"/>
  <c r="AL336" i="8"/>
  <c r="AM336" i="8" s="1"/>
  <c r="AO352" i="8"/>
  <c r="AL352" i="8"/>
  <c r="AM352" i="8" s="1"/>
  <c r="AO358" i="8"/>
  <c r="AL358" i="8"/>
  <c r="AM358" i="8" s="1"/>
  <c r="AL596" i="8"/>
  <c r="AM596" i="8" s="1"/>
  <c r="AO596" i="8"/>
  <c r="AO651" i="8"/>
  <c r="AL651" i="8"/>
  <c r="AM651" i="8" s="1"/>
  <c r="AL657" i="8"/>
  <c r="AM657" i="8" s="1"/>
  <c r="AO657" i="8"/>
  <c r="AO136" i="8"/>
  <c r="AL136" i="8"/>
  <c r="AM136" i="8" s="1"/>
  <c r="AO227" i="8"/>
  <c r="AL227" i="8"/>
  <c r="AM227" i="8" s="1"/>
  <c r="AL252" i="8"/>
  <c r="AM252" i="8" s="1"/>
  <c r="AO252" i="8"/>
  <c r="AO297" i="8"/>
  <c r="AL297" i="8"/>
  <c r="AM297" i="8" s="1"/>
  <c r="AO310" i="8"/>
  <c r="AL310" i="8"/>
  <c r="AM310" i="8" s="1"/>
  <c r="AL323" i="8"/>
  <c r="AM323" i="8" s="1"/>
  <c r="AO323" i="8"/>
  <c r="AL383" i="8"/>
  <c r="AM383" i="8" s="1"/>
  <c r="AO383" i="8"/>
  <c r="AL414" i="8"/>
  <c r="AM414" i="8" s="1"/>
  <c r="AO414" i="8"/>
  <c r="AL534" i="8"/>
  <c r="AM534" i="8" s="1"/>
  <c r="AO534" i="8"/>
  <c r="AO553" i="8"/>
  <c r="AL553" i="8"/>
  <c r="AM553" i="8" s="1"/>
  <c r="AL202" i="8"/>
  <c r="AM202" i="8" s="1"/>
  <c r="AO202" i="8"/>
  <c r="AL219" i="8"/>
  <c r="AM219" i="8" s="1"/>
  <c r="AO219" i="8"/>
  <c r="AO328" i="8"/>
  <c r="AL328" i="8"/>
  <c r="AM328" i="8" s="1"/>
  <c r="AO361" i="8"/>
  <c r="AL361" i="8"/>
  <c r="AM361" i="8" s="1"/>
  <c r="AO405" i="8"/>
  <c r="AL405" i="8"/>
  <c r="AM405" i="8" s="1"/>
  <c r="AO528" i="8"/>
  <c r="AL528" i="8"/>
  <c r="AM528" i="8" s="1"/>
  <c r="AL704" i="8"/>
  <c r="AM704" i="8" s="1"/>
  <c r="AO704" i="8"/>
  <c r="AL904" i="8"/>
  <c r="AM904" i="8" s="1"/>
  <c r="AO904" i="8"/>
  <c r="AO245" i="8"/>
  <c r="AL245" i="8"/>
  <c r="AM245" i="8" s="1"/>
  <c r="AO259" i="8"/>
  <c r="AL259" i="8"/>
  <c r="AM259" i="8" s="1"/>
  <c r="AL281" i="8"/>
  <c r="AM281" i="8" s="1"/>
  <c r="AO281" i="8"/>
  <c r="AO517" i="8"/>
  <c r="AL517" i="8"/>
  <c r="AM517" i="8" s="1"/>
  <c r="AL543" i="8"/>
  <c r="AM543" i="8" s="1"/>
  <c r="AO543" i="8"/>
  <c r="AL548" i="8"/>
  <c r="AM548" i="8" s="1"/>
  <c r="AO548" i="8"/>
  <c r="AL558" i="8"/>
  <c r="AM558" i="8" s="1"/>
  <c r="AO558" i="8"/>
  <c r="AL585" i="8"/>
  <c r="AM585" i="8" s="1"/>
  <c r="AO585" i="8"/>
  <c r="AL611" i="8"/>
  <c r="AM611" i="8" s="1"/>
  <c r="AO611" i="8"/>
  <c r="AO629" i="8"/>
  <c r="AL629" i="8"/>
  <c r="AM629" i="8" s="1"/>
  <c r="AL673" i="8"/>
  <c r="AM673" i="8" s="1"/>
  <c r="AO673" i="8"/>
  <c r="AL686" i="8"/>
  <c r="AM686" i="8" s="1"/>
  <c r="AO686" i="8"/>
  <c r="AO714" i="8"/>
  <c r="AL714" i="8"/>
  <c r="AM714" i="8" s="1"/>
  <c r="AO785" i="8"/>
  <c r="AL785" i="8"/>
  <c r="AM785" i="8" s="1"/>
  <c r="AL811" i="8"/>
  <c r="AM811" i="8" s="1"/>
  <c r="AO811" i="8"/>
  <c r="AO841" i="8"/>
  <c r="AL841" i="8"/>
  <c r="AM841" i="8" s="1"/>
  <c r="AO838" i="8"/>
  <c r="AL838" i="8"/>
  <c r="AM838" i="8" s="1"/>
  <c r="AL854" i="8"/>
  <c r="AM854" i="8" s="1"/>
  <c r="AO854" i="8"/>
  <c r="AO881" i="8"/>
  <c r="AL881" i="8"/>
  <c r="AM881" i="8" s="1"/>
  <c r="AL183" i="8"/>
  <c r="AM183" i="8" s="1"/>
  <c r="AO183" i="8"/>
  <c r="AL339" i="8"/>
  <c r="AM339" i="8" s="1"/>
  <c r="AO339" i="8"/>
  <c r="AL355" i="8"/>
  <c r="AM355" i="8" s="1"/>
  <c r="AO355" i="8"/>
  <c r="AO402" i="8"/>
  <c r="AL402" i="8"/>
  <c r="AM402" i="8" s="1"/>
  <c r="AO648" i="8"/>
  <c r="AL648" i="8"/>
  <c r="AM648" i="8" s="1"/>
  <c r="AO654" i="8"/>
  <c r="AL654" i="8"/>
  <c r="AM654" i="8" s="1"/>
  <c r="AL145" i="8"/>
  <c r="AM145" i="8" s="1"/>
  <c r="AO145" i="8"/>
  <c r="AL153" i="8"/>
  <c r="AM153" i="8" s="1"/>
  <c r="AO153" i="8"/>
  <c r="AK473" i="8"/>
  <c r="AN473" i="8" s="1"/>
  <c r="AL473" i="8"/>
  <c r="AM473" i="8" s="1"/>
  <c r="AO473" i="8"/>
  <c r="G471" i="8"/>
  <c r="G471" i="10" s="1"/>
  <c r="AJ471" i="10" s="1"/>
  <c r="AN759" i="8"/>
  <c r="AN138" i="8"/>
  <c r="AI138" i="8" s="1"/>
  <c r="AN615" i="8"/>
  <c r="AO615" i="8"/>
  <c r="AL393" i="8"/>
  <c r="AM393" i="8" s="1"/>
  <c r="AL691" i="8"/>
  <c r="AM691" i="8" s="1"/>
  <c r="AO759" i="8"/>
  <c r="AO847" i="8"/>
  <c r="AL664" i="8"/>
  <c r="AM664" i="8" s="1"/>
  <c r="AL68" i="8"/>
  <c r="AM68" i="8" s="1"/>
  <c r="AL95" i="8"/>
  <c r="AM95" i="8" s="1"/>
  <c r="AO732" i="8"/>
  <c r="AN393" i="8"/>
  <c r="AL615" i="8"/>
  <c r="AM615" i="8" s="1"/>
  <c r="AL750" i="8"/>
  <c r="AM750" i="8" s="1"/>
  <c r="AO393" i="8"/>
  <c r="AO691" i="8"/>
  <c r="AL759" i="8"/>
  <c r="AM759" i="8" s="1"/>
  <c r="AL847" i="8"/>
  <c r="AM847" i="8" s="1"/>
  <c r="AO664" i="8"/>
  <c r="AO157" i="8"/>
  <c r="AO490" i="8"/>
  <c r="AL732" i="8"/>
  <c r="AM732" i="8" s="1"/>
  <c r="AO796" i="8"/>
  <c r="AI736" i="8"/>
  <c r="N297" i="3"/>
  <c r="P297" i="3" s="1"/>
  <c r="G296" i="3"/>
  <c r="AJ472" i="8"/>
  <c r="AI96" i="8"/>
  <c r="AI851" i="8"/>
  <c r="AI158" i="8"/>
  <c r="AI167" i="8"/>
  <c r="AF7" i="8"/>
  <c r="AI92" i="8"/>
  <c r="F472" i="8"/>
  <c r="F472" i="10" s="1"/>
  <c r="AI20" i="8"/>
  <c r="AI821" i="8"/>
  <c r="AI780" i="8"/>
  <c r="AK238" i="8"/>
  <c r="AN238" i="8" s="1"/>
  <c r="AK268" i="8"/>
  <c r="AN268" i="8" s="1"/>
  <c r="AK302" i="8"/>
  <c r="AN302" i="8" s="1"/>
  <c r="AK313" i="8"/>
  <c r="AN313" i="8" s="1"/>
  <c r="AK332" i="8"/>
  <c r="AN332" i="8" s="1"/>
  <c r="AK451" i="8"/>
  <c r="AN451" i="8" s="1"/>
  <c r="AK487" i="8"/>
  <c r="AN487" i="8" s="1"/>
  <c r="AK573" i="8"/>
  <c r="AN573" i="8" s="1"/>
  <c r="AK192" i="8"/>
  <c r="AN192" i="8" s="1"/>
  <c r="AK212" i="8"/>
  <c r="AN212" i="8" s="1"/>
  <c r="AK306" i="8"/>
  <c r="AN306" i="8" s="1"/>
  <c r="AF342" i="8"/>
  <c r="AF342" i="10" s="1"/>
  <c r="AK343" i="8"/>
  <c r="AN343" i="8" s="1"/>
  <c r="AK387" i="8"/>
  <c r="AN387" i="8" s="1"/>
  <c r="AK436" i="8"/>
  <c r="AN436" i="8" s="1"/>
  <c r="AK528" i="8"/>
  <c r="AN528" i="8" s="1"/>
  <c r="AK704" i="8"/>
  <c r="AN704" i="8" s="1"/>
  <c r="AK904" i="8"/>
  <c r="AN904" i="8" s="1"/>
  <c r="AK245" i="8"/>
  <c r="AN245" i="8" s="1"/>
  <c r="AK259" i="8"/>
  <c r="AN259" i="8" s="1"/>
  <c r="AK281" i="8"/>
  <c r="AN281" i="8" s="1"/>
  <c r="AK517" i="8"/>
  <c r="AN517" i="8" s="1"/>
  <c r="AK543" i="8"/>
  <c r="AN543" i="8" s="1"/>
  <c r="AK548" i="8"/>
  <c r="AN548" i="8" s="1"/>
  <c r="AK558" i="8"/>
  <c r="AN558" i="8" s="1"/>
  <c r="AK585" i="8"/>
  <c r="AN585" i="8" s="1"/>
  <c r="AK611" i="8"/>
  <c r="AN611" i="8" s="1"/>
  <c r="AK629" i="8"/>
  <c r="AN629" i="8" s="1"/>
  <c r="AK673" i="8"/>
  <c r="AN673" i="8" s="1"/>
  <c r="AK686" i="8"/>
  <c r="AN686" i="8" s="1"/>
  <c r="AK714" i="8"/>
  <c r="AN714" i="8" s="1"/>
  <c r="AK770" i="8"/>
  <c r="AN770" i="8" s="1"/>
  <c r="AF784" i="8"/>
  <c r="AF784" i="10" s="1"/>
  <c r="AK784" i="10" s="1"/>
  <c r="AN784" i="10" s="1"/>
  <c r="AK785" i="8"/>
  <c r="AN785" i="8" s="1"/>
  <c r="AF817" i="8"/>
  <c r="AF817" i="10" s="1"/>
  <c r="AK818" i="8"/>
  <c r="AN818" i="8" s="1"/>
  <c r="AK861" i="8"/>
  <c r="AN861" i="8" s="1"/>
  <c r="AK908" i="8"/>
  <c r="AN908" i="8" s="1"/>
  <c r="AK197" i="8"/>
  <c r="AN197" i="8" s="1"/>
  <c r="AK207" i="8"/>
  <c r="AN207" i="8" s="1"/>
  <c r="AF427" i="8"/>
  <c r="AF427" i="10" s="1"/>
  <c r="AK426" i="8"/>
  <c r="AN426" i="8" s="1"/>
  <c r="AK523" i="8"/>
  <c r="AN523" i="8" s="1"/>
  <c r="AK623" i="8"/>
  <c r="AN623" i="8" s="1"/>
  <c r="AK679" i="8"/>
  <c r="AN679" i="8" s="1"/>
  <c r="AK739" i="8"/>
  <c r="AN739" i="8" s="1"/>
  <c r="AK811" i="8"/>
  <c r="AN811" i="8" s="1"/>
  <c r="AK841" i="8"/>
  <c r="AN841" i="8" s="1"/>
  <c r="AK838" i="8"/>
  <c r="AN838" i="8" s="1"/>
  <c r="AK854" i="8"/>
  <c r="AN854" i="8" s="1"/>
  <c r="AK881" i="8"/>
  <c r="AN881" i="8" s="1"/>
  <c r="AK183" i="8"/>
  <c r="AN183" i="8" s="1"/>
  <c r="AK339" i="8"/>
  <c r="AN339" i="8" s="1"/>
  <c r="AK355" i="8"/>
  <c r="AN355" i="8" s="1"/>
  <c r="AK402" i="8"/>
  <c r="AN402" i="8" s="1"/>
  <c r="AJ289" i="8"/>
  <c r="AK651" i="8"/>
  <c r="AN651" i="8" s="1"/>
  <c r="AK657" i="8"/>
  <c r="AN657" i="8" s="1"/>
  <c r="AF114" i="8"/>
  <c r="AF114" i="10" s="1"/>
  <c r="AK114" i="10" s="1"/>
  <c r="AK95" i="8"/>
  <c r="AN95" i="8" s="1"/>
  <c r="AF93" i="8"/>
  <c r="AF93" i="10" s="1"/>
  <c r="AK93" i="10" s="1"/>
  <c r="AK68" i="8"/>
  <c r="AN68" i="8" s="1"/>
  <c r="AJ783" i="8"/>
  <c r="AJ731" i="8"/>
  <c r="G155" i="8"/>
  <c r="G155" i="10" s="1"/>
  <c r="AJ156" i="8"/>
  <c r="AJ114" i="8"/>
  <c r="AJ465" i="8"/>
  <c r="I465" i="8"/>
  <c r="I465" i="10" s="1"/>
  <c r="AJ327" i="8"/>
  <c r="AI8" i="8"/>
  <c r="AI59" i="8"/>
  <c r="AI15" i="8"/>
  <c r="AI701" i="8"/>
  <c r="AI76" i="8"/>
  <c r="AI118" i="8"/>
  <c r="AI645" i="8"/>
  <c r="AI802" i="8"/>
  <c r="AI291" i="8"/>
  <c r="AI116" i="8"/>
  <c r="AK605" i="8"/>
  <c r="AN605" i="8" s="1"/>
  <c r="AK227" i="8"/>
  <c r="AN227" i="8" s="1"/>
  <c r="AK252" i="8"/>
  <c r="AN252" i="8" s="1"/>
  <c r="AK297" i="8"/>
  <c r="AN297" i="8" s="1"/>
  <c r="AK310" i="8"/>
  <c r="AN310" i="8" s="1"/>
  <c r="AK323" i="8"/>
  <c r="AN323" i="8" s="1"/>
  <c r="AK383" i="8"/>
  <c r="AN383" i="8" s="1"/>
  <c r="AK414" i="8"/>
  <c r="AN414" i="8" s="1"/>
  <c r="AF465" i="8"/>
  <c r="AF465" i="10" s="1"/>
  <c r="AK465" i="10" s="1"/>
  <c r="AK458" i="8"/>
  <c r="AN458" i="8" s="1"/>
  <c r="AK534" i="8"/>
  <c r="AN534" i="8" s="1"/>
  <c r="AK553" i="8"/>
  <c r="AN553" i="8" s="1"/>
  <c r="AK202" i="8"/>
  <c r="AN202" i="8" s="1"/>
  <c r="AK219" i="8"/>
  <c r="AN219" i="8" s="1"/>
  <c r="AK328" i="8"/>
  <c r="AN328" i="8" s="1"/>
  <c r="AK361" i="8"/>
  <c r="AN361" i="8" s="1"/>
  <c r="AK405" i="8"/>
  <c r="AN405" i="8" s="1"/>
  <c r="AK589" i="8"/>
  <c r="AN589" i="8" s="1"/>
  <c r="AK766" i="8"/>
  <c r="AN766" i="8" s="1"/>
  <c r="AK918" i="8"/>
  <c r="AN918" i="8" s="1"/>
  <c r="AK336" i="8"/>
  <c r="AN336" i="8" s="1"/>
  <c r="AK352" i="8"/>
  <c r="AN352" i="8" s="1"/>
  <c r="AK358" i="8"/>
  <c r="AN358" i="8" s="1"/>
  <c r="AK596" i="8"/>
  <c r="AN596" i="8" s="1"/>
  <c r="AK648" i="8"/>
  <c r="AN648" i="8" s="1"/>
  <c r="AK654" i="8"/>
  <c r="AN654" i="8" s="1"/>
  <c r="AF66" i="8"/>
  <c r="AF66" i="10" s="1"/>
  <c r="AK66" i="10" s="1"/>
  <c r="AK46" i="8"/>
  <c r="AN46" i="8" s="1"/>
  <c r="AJ44" i="8"/>
  <c r="AF44" i="8"/>
  <c r="AF44" i="10" s="1"/>
  <c r="AK44" i="10" s="1"/>
  <c r="AN44" i="10" s="1"/>
  <c r="AK18" i="8"/>
  <c r="G468" i="8"/>
  <c r="G468" i="10" s="1"/>
  <c r="AJ468" i="10" s="1"/>
  <c r="AJ93" i="8"/>
  <c r="AJ456" i="8"/>
  <c r="AJ644" i="8"/>
  <c r="AJ145" i="8"/>
  <c r="I145" i="8"/>
  <c r="I145" i="10" s="1"/>
  <c r="AJ153" i="8"/>
  <c r="I153" i="8"/>
  <c r="I153" i="10" s="1"/>
  <c r="AJ136" i="8"/>
  <c r="AJ66" i="8"/>
  <c r="AJ541" i="8"/>
  <c r="AI48" i="8"/>
  <c r="AI69" i="8"/>
  <c r="AI477" i="8"/>
  <c r="AI175" i="8"/>
  <c r="AI567" i="8"/>
  <c r="AK153" i="8"/>
  <c r="AK136" i="8"/>
  <c r="K469" i="8"/>
  <c r="K469" i="10" s="1"/>
  <c r="AF351" i="8"/>
  <c r="AF351" i="10" s="1"/>
  <c r="J469" i="8"/>
  <c r="J469" i="10" s="1"/>
  <c r="AF374" i="8"/>
  <c r="AF374" i="10" s="1"/>
  <c r="AF581" i="8"/>
  <c r="AF581" i="10" s="1"/>
  <c r="AF296" i="8"/>
  <c r="AF296" i="10" s="1"/>
  <c r="AF749" i="8"/>
  <c r="AF749" i="10" s="1"/>
  <c r="G410" i="8"/>
  <c r="G410" i="10" s="1"/>
  <c r="AF191" i="8"/>
  <c r="AF191" i="10" s="1"/>
  <c r="AF413" i="8"/>
  <c r="AF413" i="10" s="1"/>
  <c r="D468" i="8"/>
  <c r="D468" i="10" s="1"/>
  <c r="AF542" i="8"/>
  <c r="AF542" i="10" s="1"/>
  <c r="AK542" i="10" s="1"/>
  <c r="AF622" i="8"/>
  <c r="AF622" i="10" s="1"/>
  <c r="AF880" i="8"/>
  <c r="AF880" i="10" s="1"/>
  <c r="D289" i="8"/>
  <c r="D289" i="10" s="1"/>
  <c r="K143" i="3"/>
  <c r="M143" i="3" s="1"/>
  <c r="N447" i="3"/>
  <c r="L430" i="3"/>
  <c r="H430" i="3"/>
  <c r="I289" i="8"/>
  <c r="I289" i="10" s="1"/>
  <c r="F156" i="8"/>
  <c r="F156" i="10" s="1"/>
  <c r="I541" i="8"/>
  <c r="I541" i="10" s="1"/>
  <c r="I731" i="8"/>
  <c r="I731" i="10" s="1"/>
  <c r="I66" i="8"/>
  <c r="I66" i="10" s="1"/>
  <c r="I114" i="8"/>
  <c r="I114" i="10" s="1"/>
  <c r="I456" i="8"/>
  <c r="I456" i="10" s="1"/>
  <c r="I783" i="8"/>
  <c r="I783" i="10" s="1"/>
  <c r="I44" i="8"/>
  <c r="I44" i="10" s="1"/>
  <c r="I136" i="8"/>
  <c r="I136" i="10" s="1"/>
  <c r="I93" i="8"/>
  <c r="I93" i="10" s="1"/>
  <c r="F783" i="8"/>
  <c r="F783" i="10" s="1"/>
  <c r="D114" i="8"/>
  <c r="D114" i="10" s="1"/>
  <c r="F412" i="8"/>
  <c r="F412" i="10" s="1"/>
  <c r="D66" i="8"/>
  <c r="D66" i="10" s="1"/>
  <c r="F68" i="8"/>
  <c r="F68" i="10" s="1"/>
  <c r="F7" i="8"/>
  <c r="F7" i="10" s="1"/>
  <c r="D43" i="8"/>
  <c r="D43" i="10" s="1"/>
  <c r="N229" i="3"/>
  <c r="P229" i="3" s="1"/>
  <c r="I229" i="3"/>
  <c r="G143" i="3"/>
  <c r="M41" i="3"/>
  <c r="F218" i="3"/>
  <c r="G13" i="3"/>
  <c r="N97" i="3"/>
  <c r="P97" i="3" s="1"/>
  <c r="I97" i="3"/>
  <c r="F41" i="3"/>
  <c r="D13" i="3"/>
  <c r="AI818" i="8" l="1"/>
  <c r="AI436" i="10"/>
  <c r="AJ471" i="8"/>
  <c r="AI238" i="10"/>
  <c r="H469" i="8"/>
  <c r="H469" i="10" s="1"/>
  <c r="AI95" i="10"/>
  <c r="I43" i="8"/>
  <c r="I43" i="10" s="1"/>
  <c r="AJ43" i="8"/>
  <c r="D143" i="3"/>
  <c r="F143" i="3" s="1"/>
  <c r="K13" i="3"/>
  <c r="F155" i="8"/>
  <c r="F155" i="10" s="1"/>
  <c r="E469" i="8"/>
  <c r="E469" i="10" s="1"/>
  <c r="AI157" i="10"/>
  <c r="AI664" i="10"/>
  <c r="AI770" i="10"/>
  <c r="AI691" i="10"/>
  <c r="AI732" i="10"/>
  <c r="AI750" i="10"/>
  <c r="AI851" i="10"/>
  <c r="AI183" i="10"/>
  <c r="AI854" i="10"/>
  <c r="AI523" i="10"/>
  <c r="AI908" i="10"/>
  <c r="AI714" i="10"/>
  <c r="AI585" i="10"/>
  <c r="AI281" i="10"/>
  <c r="AI766" i="10"/>
  <c r="AI405" i="10"/>
  <c r="AI202" i="10"/>
  <c r="AI414" i="10"/>
  <c r="AI323" i="10"/>
  <c r="AI252" i="10"/>
  <c r="AI651" i="10"/>
  <c r="AI336" i="10"/>
  <c r="AI426" i="10"/>
  <c r="AI686" i="10"/>
  <c r="AI259" i="10"/>
  <c r="AI904" i="10"/>
  <c r="AI589" i="10"/>
  <c r="AI487" i="10"/>
  <c r="AI451" i="10"/>
  <c r="AI268" i="10"/>
  <c r="AO880" i="10"/>
  <c r="AK880" i="10"/>
  <c r="AN880" i="10" s="1"/>
  <c r="AL880" i="10"/>
  <c r="AM880" i="10" s="1"/>
  <c r="AK413" i="10"/>
  <c r="AN413" i="10" s="1"/>
  <c r="AL413" i="10"/>
  <c r="AM413" i="10" s="1"/>
  <c r="AO413" i="10"/>
  <c r="AJ410" i="10"/>
  <c r="AK296" i="10"/>
  <c r="AN296" i="10" s="1"/>
  <c r="AO296" i="10"/>
  <c r="AL296" i="10"/>
  <c r="AM296" i="10" s="1"/>
  <c r="AK374" i="10"/>
  <c r="AN374" i="10" s="1"/>
  <c r="AL374" i="10"/>
  <c r="AM374" i="10" s="1"/>
  <c r="AO374" i="10"/>
  <c r="AK351" i="10"/>
  <c r="AN351" i="10" s="1"/>
  <c r="AO351" i="10"/>
  <c r="AL351" i="10"/>
  <c r="AM351" i="10" s="1"/>
  <c r="AJ155" i="10"/>
  <c r="AK427" i="10"/>
  <c r="AN427" i="10" s="1"/>
  <c r="AO427" i="10"/>
  <c r="AL427" i="10"/>
  <c r="AM427" i="10" s="1"/>
  <c r="AK817" i="10"/>
  <c r="AN817" i="10" s="1"/>
  <c r="AO817" i="10"/>
  <c r="AL817" i="10"/>
  <c r="AM817" i="10" s="1"/>
  <c r="AK484" i="10"/>
  <c r="AN484" i="10" s="1"/>
  <c r="AO484" i="10"/>
  <c r="AL484" i="10"/>
  <c r="AM484" i="10" s="1"/>
  <c r="AI484" i="10" s="1"/>
  <c r="AK685" i="10"/>
  <c r="AN685" i="10" s="1"/>
  <c r="AO685" i="10"/>
  <c r="AL685" i="10"/>
  <c r="AM685" i="10" s="1"/>
  <c r="AK355" i="10"/>
  <c r="AN355" i="10" s="1"/>
  <c r="AL355" i="10"/>
  <c r="AM355" i="10" s="1"/>
  <c r="AO355" i="10"/>
  <c r="AK361" i="10"/>
  <c r="AN361" i="10" s="1"/>
  <c r="AO361" i="10"/>
  <c r="AL361" i="10"/>
  <c r="AM361" i="10" s="1"/>
  <c r="AK328" i="10"/>
  <c r="AN328" i="10" s="1"/>
  <c r="AO328" i="10"/>
  <c r="AL328" i="10"/>
  <c r="AM328" i="10" s="1"/>
  <c r="AK615" i="10"/>
  <c r="AN615" i="10" s="1"/>
  <c r="AO615" i="10"/>
  <c r="AL615" i="10"/>
  <c r="AM615" i="10" s="1"/>
  <c r="AK332" i="10"/>
  <c r="AN332" i="10" s="1"/>
  <c r="AL332" i="10"/>
  <c r="AM332" i="10" s="1"/>
  <c r="AO332" i="10"/>
  <c r="AK313" i="10"/>
  <c r="AN313" i="10" s="1"/>
  <c r="AL313" i="10"/>
  <c r="AM313" i="10" s="1"/>
  <c r="AI313" i="10" s="1"/>
  <c r="AO313" i="10"/>
  <c r="AK302" i="10"/>
  <c r="AN302" i="10" s="1"/>
  <c r="AO302" i="10"/>
  <c r="AL302" i="10"/>
  <c r="AM302" i="10" s="1"/>
  <c r="AI302" i="10" s="1"/>
  <c r="AI393" i="10"/>
  <c r="AI68" i="10"/>
  <c r="AI796" i="10"/>
  <c r="AL784" i="10"/>
  <c r="AM784" i="10" s="1"/>
  <c r="AO44" i="10"/>
  <c r="AL542" i="10"/>
  <c r="AM542" i="10" s="1"/>
  <c r="AN542" i="10"/>
  <c r="AL66" i="10"/>
  <c r="AM66" i="10" s="1"/>
  <c r="AN465" i="10"/>
  <c r="AO114" i="10"/>
  <c r="AO93" i="10"/>
  <c r="AI654" i="10"/>
  <c r="AI648" i="10"/>
  <c r="AI841" i="10"/>
  <c r="AI207" i="10"/>
  <c r="AI785" i="10"/>
  <c r="AI629" i="10"/>
  <c r="AI548" i="10"/>
  <c r="AI245" i="10"/>
  <c r="AI528" i="10"/>
  <c r="AI219" i="10"/>
  <c r="AI553" i="10"/>
  <c r="E300" i="13"/>
  <c r="AI227" i="10"/>
  <c r="AI18" i="10"/>
  <c r="AI46" i="10"/>
  <c r="I918" i="8"/>
  <c r="I918" i="10" s="1"/>
  <c r="AI802" i="10"/>
  <c r="AL472" i="10"/>
  <c r="AM472" i="10" s="1"/>
  <c r="AI596" i="10"/>
  <c r="E317" i="13"/>
  <c r="AI811" i="10"/>
  <c r="AI558" i="10"/>
  <c r="AK622" i="10"/>
  <c r="AN622" i="10" s="1"/>
  <c r="AO622" i="10"/>
  <c r="AL622" i="10"/>
  <c r="AM622" i="10" s="1"/>
  <c r="AK191" i="10"/>
  <c r="AN191" i="10" s="1"/>
  <c r="AL191" i="10"/>
  <c r="AM191" i="10" s="1"/>
  <c r="AO191" i="10"/>
  <c r="AK749" i="10"/>
  <c r="AN749" i="10" s="1"/>
  <c r="AL749" i="10"/>
  <c r="AM749" i="10" s="1"/>
  <c r="AO749" i="10"/>
  <c r="AK581" i="10"/>
  <c r="AN581" i="10" s="1"/>
  <c r="AO581" i="10"/>
  <c r="AL581" i="10"/>
  <c r="AM581" i="10" s="1"/>
  <c r="AK342" i="10"/>
  <c r="AN342" i="10" s="1"/>
  <c r="AO342" i="10"/>
  <c r="AL342" i="10"/>
  <c r="AM342" i="10" s="1"/>
  <c r="AO7" i="8"/>
  <c r="AF7" i="10"/>
  <c r="AK647" i="10"/>
  <c r="AN647" i="10" s="1"/>
  <c r="AL647" i="10"/>
  <c r="AM647" i="10" s="1"/>
  <c r="AO647" i="10"/>
  <c r="AK339" i="10"/>
  <c r="AN339" i="10" s="1"/>
  <c r="AO339" i="10"/>
  <c r="AL339" i="10"/>
  <c r="AM339" i="10" s="1"/>
  <c r="AK458" i="10"/>
  <c r="AN458" i="10" s="1"/>
  <c r="AL458" i="10"/>
  <c r="AM458" i="10" s="1"/>
  <c r="AO458" i="10"/>
  <c r="AK310" i="10"/>
  <c r="AN310" i="10" s="1"/>
  <c r="AO310" i="10"/>
  <c r="AL310" i="10"/>
  <c r="AM310" i="10" s="1"/>
  <c r="AK297" i="10"/>
  <c r="AN297" i="10" s="1"/>
  <c r="AO297" i="10"/>
  <c r="AL297" i="10"/>
  <c r="AM297" i="10" s="1"/>
  <c r="AK358" i="10"/>
  <c r="AN358" i="10" s="1"/>
  <c r="AL358" i="10"/>
  <c r="AM358" i="10" s="1"/>
  <c r="AO358" i="10"/>
  <c r="AK352" i="10"/>
  <c r="AN352" i="10" s="1"/>
  <c r="AL352" i="10"/>
  <c r="AM352" i="10" s="1"/>
  <c r="AO352" i="10"/>
  <c r="AK343" i="10"/>
  <c r="AN343" i="10" s="1"/>
  <c r="AO343" i="10"/>
  <c r="AL343" i="10"/>
  <c r="AM343" i="10" s="1"/>
  <c r="AK306" i="10"/>
  <c r="AN306" i="10" s="1"/>
  <c r="AO306" i="10"/>
  <c r="AL306" i="10"/>
  <c r="AM306" i="10" s="1"/>
  <c r="AO542" i="10"/>
  <c r="AO66" i="10"/>
  <c r="AN66" i="10"/>
  <c r="AN136" i="10"/>
  <c r="AI136" i="10" s="1"/>
  <c r="AL465" i="10"/>
  <c r="AM465" i="10" s="1"/>
  <c r="AO465" i="10"/>
  <c r="AN114" i="10"/>
  <c r="AL114" i="10"/>
  <c r="AM114" i="10" s="1"/>
  <c r="AN93" i="10"/>
  <c r="AL93" i="10"/>
  <c r="AM93" i="10" s="1"/>
  <c r="AI402" i="10"/>
  <c r="E310" i="13"/>
  <c r="AI534" i="10"/>
  <c r="AI383" i="10"/>
  <c r="AI605" i="10"/>
  <c r="AO784" i="10"/>
  <c r="AL44" i="10"/>
  <c r="AM44" i="10" s="1"/>
  <c r="AI44" i="10" s="1"/>
  <c r="AI567" i="10"/>
  <c r="AI780" i="10"/>
  <c r="AI701" i="10"/>
  <c r="AO472" i="10"/>
  <c r="AN153" i="10"/>
  <c r="AI153" i="10" s="1"/>
  <c r="AI145" i="10"/>
  <c r="AI881" i="10"/>
  <c r="AI838" i="10"/>
  <c r="AI623" i="10"/>
  <c r="AI197" i="10"/>
  <c r="AI611" i="10"/>
  <c r="AI543" i="10"/>
  <c r="AI387" i="10"/>
  <c r="AI212" i="10"/>
  <c r="AI192" i="10"/>
  <c r="AI573" i="10"/>
  <c r="AI563" i="8"/>
  <c r="E300" i="11"/>
  <c r="E317" i="11"/>
  <c r="E310" i="11"/>
  <c r="AO44" i="8"/>
  <c r="E467" i="8"/>
  <c r="E467" i="10" s="1"/>
  <c r="F66" i="8"/>
  <c r="F66" i="10" s="1"/>
  <c r="F114" i="8"/>
  <c r="F114" i="10" s="1"/>
  <c r="AK66" i="8"/>
  <c r="AN66" i="8" s="1"/>
  <c r="AK465" i="8"/>
  <c r="AN465" i="8" s="1"/>
  <c r="G469" i="8"/>
  <c r="G469" i="10" s="1"/>
  <c r="AK93" i="8"/>
  <c r="AN93" i="8" s="1"/>
  <c r="AK114" i="8"/>
  <c r="AN114" i="8" s="1"/>
  <c r="AO784" i="8"/>
  <c r="AF327" i="8"/>
  <c r="AF289" i="8" s="1"/>
  <c r="AF289" i="10" s="1"/>
  <c r="F471" i="8"/>
  <c r="F471" i="10" s="1"/>
  <c r="G470" i="8"/>
  <c r="G470" i="10" s="1"/>
  <c r="F43" i="8"/>
  <c r="F43" i="10" s="1"/>
  <c r="D469" i="8"/>
  <c r="D469" i="10" s="1"/>
  <c r="F468" i="8"/>
  <c r="F468" i="10" s="1"/>
  <c r="K467" i="8"/>
  <c r="K467" i="10" s="1"/>
  <c r="I471" i="8"/>
  <c r="I471" i="10" s="1"/>
  <c r="K288" i="8"/>
  <c r="K288" i="10" s="1"/>
  <c r="J288" i="8"/>
  <c r="J288" i="10" s="1"/>
  <c r="AK490" i="8"/>
  <c r="AN490" i="8" s="1"/>
  <c r="AI490" i="8" s="1"/>
  <c r="F44" i="8"/>
  <c r="F44" i="10" s="1"/>
  <c r="E288" i="8"/>
  <c r="E288" i="10" s="1"/>
  <c r="H288" i="8"/>
  <c r="H288" i="10" s="1"/>
  <c r="F456" i="8"/>
  <c r="F456" i="10" s="1"/>
  <c r="F93" i="8"/>
  <c r="F93" i="10" s="1"/>
  <c r="D470" i="8"/>
  <c r="D470" i="10" s="1"/>
  <c r="D288" i="8"/>
  <c r="D288" i="10" s="1"/>
  <c r="J467" i="8"/>
  <c r="J467" i="10" s="1"/>
  <c r="AL7" i="8"/>
  <c r="AM7" i="8" s="1"/>
  <c r="AI664" i="8"/>
  <c r="I155" i="8"/>
  <c r="I155" i="10" s="1"/>
  <c r="AN145" i="8"/>
  <c r="AI145" i="8" s="1"/>
  <c r="AN153" i="8"/>
  <c r="AI153" i="8" s="1"/>
  <c r="AI796" i="8"/>
  <c r="AL784" i="8"/>
  <c r="AM784" i="8" s="1"/>
  <c r="AL93" i="8"/>
  <c r="AM93" i="8" s="1"/>
  <c r="AO66" i="8"/>
  <c r="AO114" i="8"/>
  <c r="AO622" i="8"/>
  <c r="AL622" i="8"/>
  <c r="AM622" i="8" s="1"/>
  <c r="AL191" i="8"/>
  <c r="AM191" i="8" s="1"/>
  <c r="AO191" i="8"/>
  <c r="AL749" i="8"/>
  <c r="AM749" i="8" s="1"/>
  <c r="AO749" i="8"/>
  <c r="AL581" i="8"/>
  <c r="AM581" i="8" s="1"/>
  <c r="AO581" i="8"/>
  <c r="AL374" i="8"/>
  <c r="AM374" i="8" s="1"/>
  <c r="AO374" i="8"/>
  <c r="AO351" i="8"/>
  <c r="AL351" i="8"/>
  <c r="AM351" i="8" s="1"/>
  <c r="AO427" i="8"/>
  <c r="AL427" i="8"/>
  <c r="AM427" i="8" s="1"/>
  <c r="AO685" i="8"/>
  <c r="AL685" i="8"/>
  <c r="AM685" i="8" s="1"/>
  <c r="AO484" i="8"/>
  <c r="AL484" i="8"/>
  <c r="AM484" i="8" s="1"/>
  <c r="AO880" i="8"/>
  <c r="AL880" i="8"/>
  <c r="AM880" i="8" s="1"/>
  <c r="AL542" i="8"/>
  <c r="AM542" i="8" s="1"/>
  <c r="AO542" i="8"/>
  <c r="AO413" i="8"/>
  <c r="AL413" i="8"/>
  <c r="AM413" i="8" s="1"/>
  <c r="AL296" i="8"/>
  <c r="AM296" i="8" s="1"/>
  <c r="AO296" i="8"/>
  <c r="AL647" i="8"/>
  <c r="AM647" i="8" s="1"/>
  <c r="AO647" i="8"/>
  <c r="AO817" i="8"/>
  <c r="AL817" i="8"/>
  <c r="AM817" i="8" s="1"/>
  <c r="AL342" i="8"/>
  <c r="AM342" i="8" s="1"/>
  <c r="AO342" i="8"/>
  <c r="AN136" i="8"/>
  <c r="AI136" i="8" s="1"/>
  <c r="AL465" i="8"/>
  <c r="AM465" i="8" s="1"/>
  <c r="AL44" i="8"/>
  <c r="AM44" i="8" s="1"/>
  <c r="AF43" i="8"/>
  <c r="AF43" i="10" s="1"/>
  <c r="AN18" i="8"/>
  <c r="AI18" i="8" s="1"/>
  <c r="AO93" i="8"/>
  <c r="AL66" i="8"/>
  <c r="AM66" i="8" s="1"/>
  <c r="AO465" i="8"/>
  <c r="AL114" i="8"/>
  <c r="AM114" i="8" s="1"/>
  <c r="N296" i="3"/>
  <c r="P296" i="3" s="1"/>
  <c r="I296" i="3"/>
  <c r="AI759" i="8"/>
  <c r="I470" i="8"/>
  <c r="I470" i="10" s="1"/>
  <c r="AI458" i="8"/>
  <c r="AI596" i="8"/>
  <c r="AI358" i="8"/>
  <c r="AI352" i="8"/>
  <c r="AI336" i="8"/>
  <c r="AI361" i="8"/>
  <c r="AI202" i="8"/>
  <c r="AI553" i="8"/>
  <c r="AI383" i="8"/>
  <c r="AI297" i="8"/>
  <c r="AI918" i="8"/>
  <c r="AI393" i="8"/>
  <c r="AI657" i="8"/>
  <c r="AI183" i="8"/>
  <c r="AI881" i="8"/>
  <c r="AI841" i="8"/>
  <c r="AI739" i="8"/>
  <c r="AI679" i="8"/>
  <c r="AI861" i="8"/>
  <c r="AI673" i="8"/>
  <c r="AI558" i="8"/>
  <c r="AI259" i="8"/>
  <c r="AI904" i="8"/>
  <c r="AI704" i="8"/>
  <c r="AI436" i="8"/>
  <c r="AI343" i="8"/>
  <c r="AI306" i="8"/>
  <c r="AI573" i="8"/>
  <c r="AI451" i="8"/>
  <c r="AI313" i="8"/>
  <c r="AI238" i="8"/>
  <c r="AI523" i="8"/>
  <c r="AI517" i="8"/>
  <c r="AI528" i="8"/>
  <c r="AK622" i="8"/>
  <c r="AN622" i="8" s="1"/>
  <c r="AF412" i="8"/>
  <c r="AF412" i="10" s="1"/>
  <c r="AK413" i="8"/>
  <c r="AN413" i="8" s="1"/>
  <c r="AK296" i="8"/>
  <c r="AN296" i="8" s="1"/>
  <c r="AF644" i="8"/>
  <c r="AF644" i="10" s="1"/>
  <c r="AK647" i="8"/>
  <c r="AN647" i="8" s="1"/>
  <c r="AJ468" i="8"/>
  <c r="AK44" i="8"/>
  <c r="AN44" i="8" s="1"/>
  <c r="AF468" i="8"/>
  <c r="AF468" i="10" s="1"/>
  <c r="AK468" i="10" s="1"/>
  <c r="AN468" i="10" s="1"/>
  <c r="AK427" i="8"/>
  <c r="AN427" i="8" s="1"/>
  <c r="AK685" i="8"/>
  <c r="AN685" i="8" s="1"/>
  <c r="AK484" i="8"/>
  <c r="AN484" i="8" s="1"/>
  <c r="AK880" i="8"/>
  <c r="AN880" i="8" s="1"/>
  <c r="AF541" i="8"/>
  <c r="AF541" i="10" s="1"/>
  <c r="AK542" i="8"/>
  <c r="AN542" i="8" s="1"/>
  <c r="AF156" i="8"/>
  <c r="AF156" i="10" s="1"/>
  <c r="AK191" i="8"/>
  <c r="AN191" i="8" s="1"/>
  <c r="I410" i="8"/>
  <c r="I410" i="10" s="1"/>
  <c r="AJ410" i="8"/>
  <c r="AF731" i="8"/>
  <c r="AF731" i="10" s="1"/>
  <c r="AK749" i="8"/>
  <c r="AN749" i="8" s="1"/>
  <c r="AK581" i="8"/>
  <c r="AN581" i="8" s="1"/>
  <c r="AK374" i="8"/>
  <c r="AN374" i="8" s="1"/>
  <c r="AK351" i="8"/>
  <c r="AN351" i="8" s="1"/>
  <c r="G288" i="8"/>
  <c r="G288" i="10" s="1"/>
  <c r="AJ155" i="8"/>
  <c r="AK817" i="8"/>
  <c r="AN817" i="8" s="1"/>
  <c r="AF783" i="8"/>
  <c r="AF783" i="10" s="1"/>
  <c r="AK784" i="8"/>
  <c r="AN784" i="8" s="1"/>
  <c r="AK342" i="8"/>
  <c r="AN342" i="8" s="1"/>
  <c r="AI46" i="8"/>
  <c r="AI691" i="8"/>
  <c r="AI615" i="8"/>
  <c r="AI157" i="8"/>
  <c r="AI847" i="8"/>
  <c r="AI473" i="8"/>
  <c r="AI770" i="8"/>
  <c r="AI750" i="8"/>
  <c r="AI68" i="8"/>
  <c r="AI654" i="8"/>
  <c r="AI648" i="8"/>
  <c r="AI766" i="8"/>
  <c r="AI405" i="8"/>
  <c r="AI328" i="8"/>
  <c r="AI219" i="8"/>
  <c r="AI534" i="8"/>
  <c r="AI414" i="8"/>
  <c r="AI323" i="8"/>
  <c r="AI310" i="8"/>
  <c r="AI252" i="8"/>
  <c r="AI227" i="8"/>
  <c r="AI605" i="8"/>
  <c r="AI95" i="8"/>
  <c r="AI732" i="8"/>
  <c r="AI651" i="8"/>
  <c r="AI402" i="8"/>
  <c r="AI355" i="8"/>
  <c r="AI339" i="8"/>
  <c r="AI854" i="8"/>
  <c r="AI838" i="8"/>
  <c r="AI811" i="8"/>
  <c r="AI623" i="8"/>
  <c r="AI426" i="8"/>
  <c r="AI207" i="8"/>
  <c r="AI197" i="8"/>
  <c r="AI908" i="8"/>
  <c r="AI785" i="8"/>
  <c r="AI714" i="8"/>
  <c r="AI686" i="8"/>
  <c r="AI629" i="8"/>
  <c r="AI611" i="8"/>
  <c r="AI585" i="8"/>
  <c r="AI548" i="8"/>
  <c r="AI543" i="8"/>
  <c r="AI281" i="8"/>
  <c r="AI245" i="8"/>
  <c r="AI387" i="8"/>
  <c r="AI212" i="8"/>
  <c r="AI192" i="8"/>
  <c r="AI487" i="8"/>
  <c r="AI332" i="8"/>
  <c r="AI302" i="8"/>
  <c r="AI268" i="8"/>
  <c r="AK472" i="8"/>
  <c r="AN472" i="8" s="1"/>
  <c r="AI589" i="8"/>
  <c r="AK7" i="8"/>
  <c r="AN7" i="8" s="1"/>
  <c r="I156" i="8"/>
  <c r="I156" i="10" s="1"/>
  <c r="I468" i="8"/>
  <c r="I468" i="10" s="1"/>
  <c r="D467" i="8"/>
  <c r="D467" i="10" s="1"/>
  <c r="F289" i="8"/>
  <c r="F289" i="10" s="1"/>
  <c r="D410" i="8"/>
  <c r="D410" i="10" s="1"/>
  <c r="K430" i="3"/>
  <c r="M430" i="3" s="1"/>
  <c r="M13" i="3"/>
  <c r="N143" i="3"/>
  <c r="P143" i="3" s="1"/>
  <c r="I143" i="3"/>
  <c r="D430" i="3"/>
  <c r="F430" i="3" s="1"/>
  <c r="F13" i="3"/>
  <c r="G430" i="3"/>
  <c r="N13" i="3"/>
  <c r="P13" i="3" s="1"/>
  <c r="I13" i="3"/>
  <c r="AI880" i="10" l="1"/>
  <c r="AI328" i="10"/>
  <c r="F470" i="8"/>
  <c r="F470" i="10" s="1"/>
  <c r="H980" i="8"/>
  <c r="H980" i="10" s="1"/>
  <c r="H467" i="8"/>
  <c r="H467" i="10" s="1"/>
  <c r="I469" i="8"/>
  <c r="I469" i="10" s="1"/>
  <c r="G467" i="8"/>
  <c r="G467" i="10" s="1"/>
  <c r="G980" i="8"/>
  <c r="G980" i="10" s="1"/>
  <c r="AJ980" i="10" s="1"/>
  <c r="F469" i="8"/>
  <c r="F469" i="10" s="1"/>
  <c r="AJ469" i="8"/>
  <c r="AI296" i="10"/>
  <c r="AI93" i="10"/>
  <c r="AI306" i="10"/>
  <c r="AI358" i="10"/>
  <c r="AI297" i="10"/>
  <c r="AI749" i="10"/>
  <c r="AI472" i="10"/>
  <c r="AK289" i="10"/>
  <c r="AN289" i="10" s="1"/>
  <c r="AO289" i="10"/>
  <c r="AL289" i="10"/>
  <c r="AM289" i="10" s="1"/>
  <c r="AK783" i="10"/>
  <c r="AN783" i="10" s="1"/>
  <c r="AO783" i="10"/>
  <c r="AL783" i="10"/>
  <c r="AM783" i="10" s="1"/>
  <c r="AK731" i="10"/>
  <c r="AN731" i="10" s="1"/>
  <c r="AO731" i="10"/>
  <c r="AL731" i="10"/>
  <c r="AM731" i="10" s="1"/>
  <c r="AK156" i="10"/>
  <c r="AN156" i="10" s="1"/>
  <c r="AL156" i="10"/>
  <c r="AM156" i="10" s="1"/>
  <c r="AO156" i="10"/>
  <c r="AK541" i="10"/>
  <c r="AN541" i="10" s="1"/>
  <c r="AO541" i="10"/>
  <c r="AL541" i="10"/>
  <c r="AM541" i="10" s="1"/>
  <c r="AK412" i="10"/>
  <c r="AN412" i="10" s="1"/>
  <c r="AL412" i="10"/>
  <c r="AM412" i="10" s="1"/>
  <c r="AO412" i="10"/>
  <c r="AK43" i="10"/>
  <c r="AN43" i="10" s="1"/>
  <c r="AO43" i="10"/>
  <c r="AL43" i="10"/>
  <c r="AM43" i="10" s="1"/>
  <c r="AK7" i="10"/>
  <c r="AN7" i="10" s="1"/>
  <c r="AL7" i="10"/>
  <c r="AM7" i="10" s="1"/>
  <c r="AO7" i="10"/>
  <c r="AI114" i="10"/>
  <c r="AI66" i="10"/>
  <c r="AI343" i="10"/>
  <c r="AI352" i="10"/>
  <c r="AI310" i="10"/>
  <c r="AI339" i="10"/>
  <c r="AI647" i="10"/>
  <c r="AI342" i="10"/>
  <c r="AI191" i="10"/>
  <c r="AI622" i="10"/>
  <c r="AI465" i="10"/>
  <c r="AI784" i="10"/>
  <c r="AO468" i="10"/>
  <c r="AI615" i="10"/>
  <c r="AI361" i="10"/>
  <c r="AI685" i="10"/>
  <c r="AI817" i="10"/>
  <c r="AI374" i="10"/>
  <c r="AJ288" i="10"/>
  <c r="AK644" i="10"/>
  <c r="AN644" i="10" s="1"/>
  <c r="AO644" i="10"/>
  <c r="AL644" i="10"/>
  <c r="AM644" i="10" s="1"/>
  <c r="AJ470" i="10"/>
  <c r="AO327" i="8"/>
  <c r="AF327" i="10"/>
  <c r="AJ469" i="10"/>
  <c r="AL468" i="10"/>
  <c r="AM468" i="10" s="1"/>
  <c r="AI468" i="10" s="1"/>
  <c r="AI458" i="10"/>
  <c r="AI581" i="10"/>
  <c r="E299" i="13"/>
  <c r="E646" i="13" s="1"/>
  <c r="AI542" i="10"/>
  <c r="AI332" i="10"/>
  <c r="AI355" i="10"/>
  <c r="AI427" i="10"/>
  <c r="AI351" i="10"/>
  <c r="AI413" i="10"/>
  <c r="AL327" i="8"/>
  <c r="AM327" i="8" s="1"/>
  <c r="E299" i="11"/>
  <c r="E646" i="11" s="1"/>
  <c r="AI7" i="8"/>
  <c r="F410" i="8"/>
  <c r="F410" i="10" s="1"/>
  <c r="AK327" i="8"/>
  <c r="AN327" i="8" s="1"/>
  <c r="AK468" i="8"/>
  <c r="AN468" i="8" s="1"/>
  <c r="AJ470" i="8"/>
  <c r="F467" i="8"/>
  <c r="F467" i="10" s="1"/>
  <c r="F288" i="8"/>
  <c r="F288" i="10" s="1"/>
  <c r="AI66" i="8"/>
  <c r="AI93" i="8"/>
  <c r="AL468" i="8"/>
  <c r="AM468" i="8" s="1"/>
  <c r="AL783" i="8"/>
  <c r="AM783" i="8" s="1"/>
  <c r="AO783" i="8"/>
  <c r="AO731" i="8"/>
  <c r="AL731" i="8"/>
  <c r="AM731" i="8" s="1"/>
  <c r="AO156" i="8"/>
  <c r="AL156" i="8"/>
  <c r="AM156" i="8" s="1"/>
  <c r="AL541" i="8"/>
  <c r="AM541" i="8" s="1"/>
  <c r="AO541" i="8"/>
  <c r="AO412" i="8"/>
  <c r="AL412" i="8"/>
  <c r="AM412" i="8" s="1"/>
  <c r="AL43" i="8"/>
  <c r="AM43" i="8" s="1"/>
  <c r="AO43" i="8"/>
  <c r="AF471" i="8"/>
  <c r="AF471" i="10" s="1"/>
  <c r="AO472" i="8"/>
  <c r="AL472" i="8"/>
  <c r="AM472" i="8" s="1"/>
  <c r="AO289" i="8"/>
  <c r="AL289" i="8"/>
  <c r="AM289" i="8" s="1"/>
  <c r="I288" i="8"/>
  <c r="I288" i="10" s="1"/>
  <c r="AO644" i="8"/>
  <c r="AL644" i="8"/>
  <c r="AM644" i="8" s="1"/>
  <c r="AK43" i="8"/>
  <c r="AN43" i="8" s="1"/>
  <c r="AO468" i="8"/>
  <c r="AI114" i="8"/>
  <c r="AI647" i="8"/>
  <c r="AI342" i="8"/>
  <c r="AI784" i="8"/>
  <c r="AI351" i="8"/>
  <c r="AI374" i="8"/>
  <c r="AI749" i="8"/>
  <c r="AI542" i="8"/>
  <c r="AI685" i="8"/>
  <c r="AF410" i="8"/>
  <c r="AF410" i="10" s="1"/>
  <c r="AK289" i="8"/>
  <c r="AN289" i="8" s="1"/>
  <c r="AJ288" i="8"/>
  <c r="AK644" i="8"/>
  <c r="AN644" i="8" s="1"/>
  <c r="AI465" i="8"/>
  <c r="AI817" i="8"/>
  <c r="AI581" i="8"/>
  <c r="AI191" i="8"/>
  <c r="AI880" i="8"/>
  <c r="AI484" i="8"/>
  <c r="AI427" i="8"/>
  <c r="AI296" i="8"/>
  <c r="AI413" i="8"/>
  <c r="AI622" i="8"/>
  <c r="AK783" i="8"/>
  <c r="AN783" i="8" s="1"/>
  <c r="AK731" i="8"/>
  <c r="AN731" i="8" s="1"/>
  <c r="AF155" i="8"/>
  <c r="AF155" i="10" s="1"/>
  <c r="AK156" i="8"/>
  <c r="AN156" i="8" s="1"/>
  <c r="AK541" i="8"/>
  <c r="AN541" i="8" s="1"/>
  <c r="AF456" i="8"/>
  <c r="AF456" i="10" s="1"/>
  <c r="AK412" i="8"/>
  <c r="AN412" i="8" s="1"/>
  <c r="AI44" i="8"/>
  <c r="N430" i="3"/>
  <c r="P430" i="3" s="1"/>
  <c r="I430" i="3"/>
  <c r="AI541" i="10" l="1"/>
  <c r="AI412" i="10"/>
  <c r="AJ467" i="10"/>
  <c r="I467" i="8"/>
  <c r="I467" i="10" s="1"/>
  <c r="AJ467" i="8"/>
  <c r="AJ980" i="8"/>
  <c r="AI43" i="10"/>
  <c r="AI731" i="10"/>
  <c r="AI289" i="10"/>
  <c r="AI7" i="10"/>
  <c r="AK155" i="10"/>
  <c r="AN155" i="10" s="1"/>
  <c r="AO155" i="10"/>
  <c r="AL155" i="10"/>
  <c r="AM155" i="10" s="1"/>
  <c r="AK410" i="10"/>
  <c r="AN410" i="10" s="1"/>
  <c r="AO410" i="10"/>
  <c r="AL410" i="10"/>
  <c r="AM410" i="10" s="1"/>
  <c r="AK471" i="10"/>
  <c r="AN471" i="10" s="1"/>
  <c r="AO471" i="10"/>
  <c r="AL471" i="10"/>
  <c r="AM471" i="10" s="1"/>
  <c r="AK327" i="10"/>
  <c r="AN327" i="10" s="1"/>
  <c r="AO327" i="10"/>
  <c r="AL327" i="10"/>
  <c r="AM327" i="10" s="1"/>
  <c r="AK456" i="10"/>
  <c r="AN456" i="10" s="1"/>
  <c r="AO456" i="10"/>
  <c r="AL456" i="10"/>
  <c r="AM456" i="10" s="1"/>
  <c r="AI644" i="10"/>
  <c r="AI156" i="10"/>
  <c r="AI783" i="10"/>
  <c r="AK471" i="8"/>
  <c r="AN471" i="8" s="1"/>
  <c r="AF470" i="8"/>
  <c r="AF470" i="10" s="1"/>
  <c r="AI327" i="8"/>
  <c r="AI472" i="8"/>
  <c r="AI43" i="8"/>
  <c r="AF469" i="8"/>
  <c r="AF469" i="10" s="1"/>
  <c r="AL155" i="8"/>
  <c r="AM155" i="8" s="1"/>
  <c r="AO155" i="8"/>
  <c r="AO410" i="8"/>
  <c r="AL410" i="8"/>
  <c r="AM410" i="8" s="1"/>
  <c r="AL471" i="8"/>
  <c r="AM471" i="8" s="1"/>
  <c r="AO471" i="8"/>
  <c r="AO456" i="8"/>
  <c r="AL456" i="8"/>
  <c r="AM456" i="8" s="1"/>
  <c r="AI468" i="8"/>
  <c r="AI644" i="8"/>
  <c r="AI289" i="8"/>
  <c r="AI412" i="8"/>
  <c r="AI156" i="8"/>
  <c r="AK456" i="8"/>
  <c r="AN456" i="8" s="1"/>
  <c r="AK155" i="8"/>
  <c r="AN155" i="8" s="1"/>
  <c r="AF288" i="8"/>
  <c r="AF288" i="10" s="1"/>
  <c r="AI541" i="8"/>
  <c r="AI731" i="8"/>
  <c r="AI783" i="8"/>
  <c r="AK410" i="8"/>
  <c r="AN410" i="8" s="1"/>
  <c r="AI471" i="10" l="1"/>
  <c r="AK469" i="10"/>
  <c r="AN469" i="10" s="1"/>
  <c r="AL469" i="10"/>
  <c r="AM469" i="10" s="1"/>
  <c r="AO469" i="10"/>
  <c r="AK470" i="10"/>
  <c r="AN470" i="10" s="1"/>
  <c r="AL470" i="10"/>
  <c r="AM470" i="10" s="1"/>
  <c r="AO470" i="10"/>
  <c r="AI456" i="10"/>
  <c r="AI155" i="10"/>
  <c r="AK288" i="10"/>
  <c r="AN288" i="10" s="1"/>
  <c r="AO288" i="10"/>
  <c r="AL288" i="10"/>
  <c r="AM288" i="10" s="1"/>
  <c r="AI327" i="10"/>
  <c r="AI410" i="10"/>
  <c r="AO470" i="8"/>
  <c r="AK470" i="8"/>
  <c r="AN470" i="8" s="1"/>
  <c r="AL470" i="8"/>
  <c r="AM470" i="8" s="1"/>
  <c r="AF980" i="8"/>
  <c r="AF980" i="10" s="1"/>
  <c r="AF467" i="8"/>
  <c r="AF467" i="10" s="1"/>
  <c r="AI471" i="8"/>
  <c r="AO288" i="8"/>
  <c r="AL288" i="8"/>
  <c r="AM288" i="8" s="1"/>
  <c r="AO469" i="8"/>
  <c r="AL469" i="8"/>
  <c r="AM469" i="8" s="1"/>
  <c r="AK469" i="8"/>
  <c r="AN469" i="8" s="1"/>
  <c r="AI456" i="8"/>
  <c r="AK288" i="8"/>
  <c r="AN288" i="8" s="1"/>
  <c r="AI155" i="8"/>
  <c r="AI410" i="8"/>
  <c r="AK467" i="8" l="1"/>
  <c r="AN467" i="8" s="1"/>
  <c r="AK980" i="10"/>
  <c r="AL980" i="10"/>
  <c r="AM980" i="10" s="1"/>
  <c r="AI288" i="10"/>
  <c r="AK467" i="10"/>
  <c r="AN467" i="10" s="1"/>
  <c r="AO467" i="10"/>
  <c r="AL467" i="10"/>
  <c r="AM467" i="10" s="1"/>
  <c r="AI470" i="10"/>
  <c r="AI469" i="10"/>
  <c r="AL980" i="8"/>
  <c r="AM980" i="8" s="1"/>
  <c r="AI470" i="8"/>
  <c r="AK980" i="8"/>
  <c r="AO467" i="8"/>
  <c r="AL467" i="8"/>
  <c r="AM467" i="8" s="1"/>
  <c r="AI469" i="8"/>
  <c r="AI288" i="8"/>
  <c r="AI467" i="10" l="1"/>
  <c r="AI467" i="8"/>
</calcChain>
</file>

<file path=xl/comments1.xml><?xml version="1.0" encoding="utf-8"?>
<comments xmlns="http://schemas.openxmlformats.org/spreadsheetml/2006/main">
  <authors>
    <author>MSGRP</author>
  </authors>
  <commentList>
    <comment ref="K882" authorId="0">
      <text>
        <r>
          <rPr>
            <b/>
            <sz val="12"/>
            <color indexed="81"/>
            <rFont val="Tahoma"/>
            <family val="2"/>
          </rPr>
          <t>MSGRP:</t>
        </r>
        <r>
          <rPr>
            <sz val="12"/>
            <color indexed="81"/>
            <rFont val="Tahoma"/>
            <family val="2"/>
          </rPr>
          <t xml:space="preserve">
Rs.2,50,000/ Year  /district level officers.</t>
        </r>
      </text>
    </comment>
    <comment ref="K883" authorId="0">
      <text>
        <r>
          <rPr>
            <b/>
            <sz val="14"/>
            <color indexed="81"/>
            <rFont val="Tahoma"/>
            <family val="2"/>
          </rPr>
          <t>MSGRP:</t>
        </r>
        <r>
          <rPr>
            <sz val="14"/>
            <color indexed="81"/>
            <rFont val="Tahoma"/>
            <family val="2"/>
          </rPr>
          <t xml:space="preserve">
Rs. 150000 per year</t>
        </r>
      </text>
    </comment>
    <comment ref="K884" authorId="0">
      <text>
        <r>
          <rPr>
            <b/>
            <sz val="14"/>
            <color indexed="81"/>
            <rFont val="Tahoma"/>
            <family val="2"/>
          </rPr>
          <t>MSGRP:</t>
        </r>
        <r>
          <rPr>
            <sz val="14"/>
            <color indexed="81"/>
            <rFont val="Tahoma"/>
            <family val="2"/>
          </rPr>
          <t xml:space="preserve">
Rs. 10 /beneficiaries</t>
        </r>
      </text>
    </comment>
    <comment ref="K885" authorId="0">
      <text>
        <r>
          <rPr>
            <b/>
            <sz val="11"/>
            <color indexed="81"/>
            <rFont val="Tahoma"/>
            <family val="2"/>
          </rPr>
          <t>MSGRP:</t>
        </r>
        <r>
          <rPr>
            <sz val="11"/>
            <color indexed="81"/>
            <rFont val="Tahoma"/>
            <family val="2"/>
          </rPr>
          <t xml:space="preserve">
Rs. 1250/participants/day for 3 persons </t>
        </r>
      </text>
    </comment>
    <comment ref="K886"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K887"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K888"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K890" authorId="0">
      <text>
        <r>
          <rPr>
            <b/>
            <sz val="12"/>
            <color indexed="81"/>
            <rFont val="Tahoma"/>
            <family val="2"/>
          </rPr>
          <t>MSGRP:</t>
        </r>
        <r>
          <rPr>
            <sz val="12"/>
            <color indexed="81"/>
            <rFont val="Tahoma"/>
            <family val="2"/>
          </rPr>
          <t xml:space="preserve">
Rs. 150 per session</t>
        </r>
      </text>
    </comment>
    <comment ref="K891" authorId="0">
      <text>
        <r>
          <rPr>
            <b/>
            <sz val="14"/>
            <color indexed="81"/>
            <rFont val="Tahoma"/>
            <family val="2"/>
          </rPr>
          <t>MSGRP:</t>
        </r>
        <r>
          <rPr>
            <sz val="14"/>
            <color indexed="81"/>
            <rFont val="Tahoma"/>
            <family val="2"/>
          </rPr>
          <t xml:space="preserve">
Rs. 75 per session</t>
        </r>
      </text>
    </comment>
    <comment ref="K892" authorId="0">
      <text>
        <r>
          <rPr>
            <b/>
            <sz val="11"/>
            <color indexed="81"/>
            <rFont val="Tahoma"/>
            <family val="2"/>
          </rPr>
          <t>MSGRP:</t>
        </r>
        <r>
          <rPr>
            <sz val="11"/>
            <color indexed="81"/>
            <rFont val="Tahoma"/>
            <family val="2"/>
          </rPr>
          <t xml:space="preserve">
Rs 100/- per subcentre  </t>
        </r>
      </text>
    </comment>
    <comment ref="K893" authorId="0">
      <text>
        <r>
          <rPr>
            <b/>
            <sz val="11"/>
            <color indexed="81"/>
            <rFont val="Tahoma"/>
            <family val="2"/>
          </rPr>
          <t>MSGRP:</t>
        </r>
        <r>
          <rPr>
            <sz val="11"/>
            <color indexed="81"/>
            <rFont val="Tahoma"/>
            <family val="2"/>
          </rPr>
          <t xml:space="preserve">
Rs. 1000 per block/ PHC and Rs. 2000 per district   </t>
        </r>
      </text>
    </comment>
    <comment ref="K894" authorId="0">
      <text>
        <r>
          <rPr>
            <b/>
            <sz val="14"/>
            <color indexed="81"/>
            <rFont val="Tahoma"/>
            <family val="2"/>
          </rPr>
          <t>MSGRP:</t>
        </r>
        <r>
          <rPr>
            <sz val="14"/>
            <color indexed="81"/>
            <rFont val="Tahoma"/>
            <family val="2"/>
          </rPr>
          <t xml:space="preserve">
Rs.1,50,000/ district/year</t>
        </r>
      </text>
    </comment>
    <comment ref="K895" authorId="0">
      <text>
        <r>
          <rPr>
            <b/>
            <sz val="9"/>
            <color indexed="81"/>
            <rFont val="Tahoma"/>
            <family val="2"/>
          </rPr>
          <t xml:space="preserve">MSGRP:
</t>
        </r>
        <r>
          <rPr>
            <sz val="14"/>
            <color indexed="81"/>
            <rFont val="Tahoma"/>
            <family val="2"/>
          </rPr>
          <t xml:space="preserve">Rs.400/ - month/ district </t>
        </r>
      </text>
    </comment>
    <comment ref="K896" authorId="0">
      <text>
        <r>
          <rPr>
            <b/>
            <sz val="12"/>
            <color indexed="81"/>
            <rFont val="Tahoma"/>
            <family val="2"/>
          </rPr>
          <t>MSGRP:</t>
        </r>
        <r>
          <rPr>
            <sz val="12"/>
            <color indexed="81"/>
            <rFont val="Tahoma"/>
            <family val="2"/>
          </rPr>
          <t xml:space="preserve">
Rs. 3/bags/session </t>
        </r>
      </text>
    </comment>
    <comment ref="K897" authorId="0">
      <text>
        <r>
          <rPr>
            <b/>
            <sz val="12"/>
            <color indexed="81"/>
            <rFont val="Tahoma"/>
            <family val="2"/>
          </rPr>
          <t>MSGRP:</t>
        </r>
        <r>
          <rPr>
            <sz val="12"/>
            <color indexed="81"/>
            <rFont val="Tahoma"/>
            <family val="2"/>
          </rPr>
          <t xml:space="preserve">
Rs. 1200 per PHC/CHCper year </t>
        </r>
      </text>
    </comment>
    <comment ref="K898" authorId="0">
      <text>
        <r>
          <rPr>
            <b/>
            <sz val="12"/>
            <color indexed="81"/>
            <rFont val="Tahoma"/>
            <family val="2"/>
          </rPr>
          <t>MSGRP:</t>
        </r>
        <r>
          <rPr>
            <sz val="12"/>
            <color indexed="81"/>
            <rFont val="Tahoma"/>
            <family val="2"/>
          </rPr>
          <t xml:space="preserve">
Rs. 5250/pit </t>
        </r>
      </text>
    </comment>
    <comment ref="K899" authorId="0">
      <text>
        <r>
          <rPr>
            <b/>
            <sz val="11"/>
            <color indexed="81"/>
            <rFont val="Tahoma"/>
            <family val="2"/>
          </rPr>
          <t>MSGRP:</t>
        </r>
        <r>
          <rPr>
            <sz val="11"/>
            <color indexed="81"/>
            <rFont val="Tahoma"/>
            <family val="2"/>
          </rPr>
          <t xml:space="preserve">
Upto a maximum limit of 10% of the total Immunization Outlay of the State/UT</t>
        </r>
      </text>
    </comment>
    <comment ref="K915" authorId="0">
      <text>
        <r>
          <rPr>
            <b/>
            <sz val="11"/>
            <color indexed="81"/>
            <rFont val="Tahoma"/>
            <family val="2"/>
          </rPr>
          <t>MSGRP:</t>
        </r>
        <r>
          <rPr>
            <sz val="11"/>
            <color indexed="81"/>
            <rFont val="Tahoma"/>
            <family val="2"/>
          </rPr>
          <t xml:space="preserve">
Rs.750/PHC/CHCs per year District Rs.15000/year</t>
        </r>
      </text>
    </comment>
    <comment ref="K916"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comments2.xml><?xml version="1.0" encoding="utf-8"?>
<comments xmlns="http://schemas.openxmlformats.org/spreadsheetml/2006/main">
  <authors>
    <author>MSGRP</author>
  </authors>
  <commentList>
    <comment ref="K882" authorId="0">
      <text>
        <r>
          <rPr>
            <b/>
            <sz val="12"/>
            <color indexed="81"/>
            <rFont val="Tahoma"/>
            <family val="2"/>
          </rPr>
          <t>MSGRP:</t>
        </r>
        <r>
          <rPr>
            <sz val="12"/>
            <color indexed="81"/>
            <rFont val="Tahoma"/>
            <family val="2"/>
          </rPr>
          <t xml:space="preserve">
Rs.2,50,000/ Year  /district level officers.</t>
        </r>
      </text>
    </comment>
    <comment ref="K883" authorId="0">
      <text>
        <r>
          <rPr>
            <b/>
            <sz val="14"/>
            <color indexed="81"/>
            <rFont val="Tahoma"/>
            <family val="2"/>
          </rPr>
          <t>MSGRP:</t>
        </r>
        <r>
          <rPr>
            <sz val="14"/>
            <color indexed="81"/>
            <rFont val="Tahoma"/>
            <family val="2"/>
          </rPr>
          <t xml:space="preserve">
Rs. 150000 per year</t>
        </r>
      </text>
    </comment>
    <comment ref="K884" authorId="0">
      <text>
        <r>
          <rPr>
            <b/>
            <sz val="14"/>
            <color indexed="81"/>
            <rFont val="Tahoma"/>
            <family val="2"/>
          </rPr>
          <t>MSGRP:</t>
        </r>
        <r>
          <rPr>
            <sz val="14"/>
            <color indexed="81"/>
            <rFont val="Tahoma"/>
            <family val="2"/>
          </rPr>
          <t xml:space="preserve">
Rs. 10 /beneficiaries</t>
        </r>
      </text>
    </comment>
    <comment ref="K885" authorId="0">
      <text>
        <r>
          <rPr>
            <b/>
            <sz val="11"/>
            <color indexed="81"/>
            <rFont val="Tahoma"/>
            <family val="2"/>
          </rPr>
          <t>MSGRP:</t>
        </r>
        <r>
          <rPr>
            <sz val="11"/>
            <color indexed="81"/>
            <rFont val="Tahoma"/>
            <family val="2"/>
          </rPr>
          <t xml:space="preserve">
Rs. 1250/participants/day for 3 persons </t>
        </r>
      </text>
    </comment>
    <comment ref="K886" authorId="0">
      <text>
        <r>
          <rPr>
            <b/>
            <sz val="11"/>
            <color indexed="81"/>
            <rFont val="Tahoma"/>
            <family val="2"/>
          </rPr>
          <t>MSGRP:</t>
        </r>
        <r>
          <rPr>
            <sz val="11"/>
            <color indexed="81"/>
            <rFont val="Tahoma"/>
            <family val="2"/>
          </rPr>
          <t xml:space="preserve">
Rs. 100/participants for meetings expenses for 5 persons (lunch, Organization expenses) </t>
        </r>
      </text>
    </comment>
    <comment ref="K887" authorId="0">
      <text>
        <r>
          <rPr>
            <b/>
            <sz val="12"/>
            <color indexed="81"/>
            <rFont val="Tahoma"/>
            <family val="2"/>
          </rPr>
          <t>MSGRP:</t>
        </r>
        <r>
          <rPr>
            <sz val="12"/>
            <color indexed="81"/>
            <rFont val="Tahoma"/>
            <family val="2"/>
          </rPr>
          <t xml:space="preserve">
 Rs. 50 per person as honorarium for ASHA and Rs. 25 per person at the disposal of MO-I-C for meetings expenses (refreshment, stationary and misc. expenses</t>
        </r>
      </text>
    </comment>
    <comment ref="K888" authorId="0">
      <text>
        <r>
          <rPr>
            <b/>
            <sz val="9"/>
            <color indexed="81"/>
            <rFont val="Tahoma"/>
            <family val="2"/>
          </rPr>
          <t>MSGRP:</t>
        </r>
        <r>
          <rPr>
            <sz val="9"/>
            <color indexed="81"/>
            <rFont val="Tahoma"/>
            <family val="2"/>
          </rPr>
          <t xml:space="preserve">
Hiring of ANM@450/session for four session/month/slum of 10000 population and Rs. 300/- per month as contingency per slum i.e. Rs. 2100/- per month per slum of 10000 population</t>
        </r>
      </text>
    </comment>
    <comment ref="K890" authorId="0">
      <text>
        <r>
          <rPr>
            <b/>
            <sz val="12"/>
            <color indexed="81"/>
            <rFont val="Tahoma"/>
            <family val="2"/>
          </rPr>
          <t>MSGRP:</t>
        </r>
        <r>
          <rPr>
            <sz val="12"/>
            <color indexed="81"/>
            <rFont val="Tahoma"/>
            <family val="2"/>
          </rPr>
          <t xml:space="preserve">
Rs. 150 per session</t>
        </r>
      </text>
    </comment>
    <comment ref="K891" authorId="0">
      <text>
        <r>
          <rPr>
            <b/>
            <sz val="14"/>
            <color indexed="81"/>
            <rFont val="Tahoma"/>
            <family val="2"/>
          </rPr>
          <t>MSGRP:</t>
        </r>
        <r>
          <rPr>
            <sz val="14"/>
            <color indexed="81"/>
            <rFont val="Tahoma"/>
            <family val="2"/>
          </rPr>
          <t xml:space="preserve">
Rs. 75 per session</t>
        </r>
      </text>
    </comment>
    <comment ref="K892" authorId="0">
      <text>
        <r>
          <rPr>
            <b/>
            <sz val="11"/>
            <color indexed="81"/>
            <rFont val="Tahoma"/>
            <family val="2"/>
          </rPr>
          <t>MSGRP:</t>
        </r>
        <r>
          <rPr>
            <sz val="11"/>
            <color indexed="81"/>
            <rFont val="Tahoma"/>
            <family val="2"/>
          </rPr>
          <t xml:space="preserve">
Rs 100/- per subcentre  </t>
        </r>
      </text>
    </comment>
    <comment ref="K893" authorId="0">
      <text>
        <r>
          <rPr>
            <b/>
            <sz val="11"/>
            <color indexed="81"/>
            <rFont val="Tahoma"/>
            <family val="2"/>
          </rPr>
          <t>MSGRP:</t>
        </r>
        <r>
          <rPr>
            <sz val="11"/>
            <color indexed="81"/>
            <rFont val="Tahoma"/>
            <family val="2"/>
          </rPr>
          <t xml:space="preserve">
Rs. 1000 per block/ PHC and Rs. 2000 per district   </t>
        </r>
      </text>
    </comment>
    <comment ref="K894" authorId="0">
      <text>
        <r>
          <rPr>
            <b/>
            <sz val="14"/>
            <color indexed="81"/>
            <rFont val="Tahoma"/>
            <family val="2"/>
          </rPr>
          <t>MSGRP:</t>
        </r>
        <r>
          <rPr>
            <sz val="14"/>
            <color indexed="81"/>
            <rFont val="Tahoma"/>
            <family val="2"/>
          </rPr>
          <t xml:space="preserve">
Rs.1,50,000/ district/year</t>
        </r>
      </text>
    </comment>
    <comment ref="K895" authorId="0">
      <text>
        <r>
          <rPr>
            <b/>
            <sz val="9"/>
            <color indexed="81"/>
            <rFont val="Tahoma"/>
            <family val="2"/>
          </rPr>
          <t xml:space="preserve">MSGRP:
</t>
        </r>
        <r>
          <rPr>
            <sz val="14"/>
            <color indexed="81"/>
            <rFont val="Tahoma"/>
            <family val="2"/>
          </rPr>
          <t xml:space="preserve">Rs.400/ - month/ district </t>
        </r>
      </text>
    </comment>
    <comment ref="K896" authorId="0">
      <text>
        <r>
          <rPr>
            <b/>
            <sz val="12"/>
            <color indexed="81"/>
            <rFont val="Tahoma"/>
            <family val="2"/>
          </rPr>
          <t>MSGRP:</t>
        </r>
        <r>
          <rPr>
            <sz val="12"/>
            <color indexed="81"/>
            <rFont val="Tahoma"/>
            <family val="2"/>
          </rPr>
          <t xml:space="preserve">
Rs. 3/bags/session </t>
        </r>
      </text>
    </comment>
    <comment ref="K897" authorId="0">
      <text>
        <r>
          <rPr>
            <b/>
            <sz val="12"/>
            <color indexed="81"/>
            <rFont val="Tahoma"/>
            <family val="2"/>
          </rPr>
          <t>MSGRP:</t>
        </r>
        <r>
          <rPr>
            <sz val="12"/>
            <color indexed="81"/>
            <rFont val="Tahoma"/>
            <family val="2"/>
          </rPr>
          <t xml:space="preserve">
Rs. 1200 per PHC/CHCper year </t>
        </r>
      </text>
    </comment>
    <comment ref="K898" authorId="0">
      <text>
        <r>
          <rPr>
            <b/>
            <sz val="12"/>
            <color indexed="81"/>
            <rFont val="Tahoma"/>
            <family val="2"/>
          </rPr>
          <t>MSGRP:</t>
        </r>
        <r>
          <rPr>
            <sz val="12"/>
            <color indexed="81"/>
            <rFont val="Tahoma"/>
            <family val="2"/>
          </rPr>
          <t xml:space="preserve">
Rs. 5250/pit </t>
        </r>
      </text>
    </comment>
    <comment ref="K899" authorId="0">
      <text>
        <r>
          <rPr>
            <b/>
            <sz val="11"/>
            <color indexed="81"/>
            <rFont val="Tahoma"/>
            <family val="2"/>
          </rPr>
          <t>MSGRP:</t>
        </r>
        <r>
          <rPr>
            <sz val="11"/>
            <color indexed="81"/>
            <rFont val="Tahoma"/>
            <family val="2"/>
          </rPr>
          <t xml:space="preserve">
Upto a maximum limit of 10% of the total Immunization Outlay of the State/UT</t>
        </r>
      </text>
    </comment>
    <comment ref="K915" authorId="0">
      <text>
        <r>
          <rPr>
            <b/>
            <sz val="11"/>
            <color indexed="81"/>
            <rFont val="Tahoma"/>
            <family val="2"/>
          </rPr>
          <t>MSGRP:</t>
        </r>
        <r>
          <rPr>
            <sz val="11"/>
            <color indexed="81"/>
            <rFont val="Tahoma"/>
            <family val="2"/>
          </rPr>
          <t xml:space="preserve">
Rs.750/PHC/CHCs per year District Rs.15000/year</t>
        </r>
      </text>
    </comment>
    <comment ref="K916" authorId="0">
      <text>
        <r>
          <rPr>
            <b/>
            <sz val="11"/>
            <color indexed="81"/>
            <rFont val="Tahoma"/>
            <family val="2"/>
          </rPr>
          <t>MSGRP:</t>
        </r>
        <r>
          <rPr>
            <sz val="11"/>
            <color indexed="81"/>
            <rFont val="Tahoma"/>
            <family val="2"/>
          </rPr>
          <t xml:space="preserve">
Rs 100 per child for full immunization in first year  
AND
Rs 50 per child for ensuring complete immunization upto 2nd year of age </t>
        </r>
      </text>
    </comment>
  </commentList>
</comments>
</file>

<file path=xl/sharedStrings.xml><?xml version="1.0" encoding="utf-8"?>
<sst xmlns="http://schemas.openxmlformats.org/spreadsheetml/2006/main" count="7918" uniqueCount="2843">
  <si>
    <t>(Details of training, IEC/BCC in sections 11 and 12)</t>
  </si>
  <si>
    <t>Sub-total Maternal Health (excluding JSY)</t>
  </si>
  <si>
    <t>Sub-total JSY</t>
  </si>
  <si>
    <t>Sub-total Child Health</t>
  </si>
  <si>
    <t>Sub-total Family Planning (excluding Sterilisation Compensation and NSV Camps)</t>
  </si>
  <si>
    <t>Sub-total ARSH</t>
  </si>
  <si>
    <t>Sub-total Urban Health</t>
  </si>
  <si>
    <t>Sub-total Tribal Health</t>
  </si>
  <si>
    <t>Sub-total Vulnerable Groups</t>
  </si>
  <si>
    <t>Sub-total Training</t>
  </si>
  <si>
    <t>Sub-total Programme Management</t>
  </si>
  <si>
    <t>TOTAL RCH II FLEXIPOOL</t>
  </si>
  <si>
    <t>Total Annual</t>
  </si>
  <si>
    <t>Budget Head</t>
  </si>
  <si>
    <t>Rate 
(Rs./Unit)</t>
  </si>
  <si>
    <t>Unit of Measure</t>
  </si>
  <si>
    <t>GRAND TOTAL</t>
  </si>
  <si>
    <t>Q I</t>
  </si>
  <si>
    <t>Q II</t>
  </si>
  <si>
    <t>Q IV</t>
  </si>
  <si>
    <t>Sub-total Sterilisation Compensation and NSV Camps</t>
  </si>
  <si>
    <t>Other vulnerable communities not covered by Urban and Tribal RCH such as salt pan workers, migrants etc.</t>
  </si>
  <si>
    <t>S. No.</t>
  </si>
  <si>
    <t>MATERNAL HEALTH</t>
  </si>
  <si>
    <t>1.1</t>
  </si>
  <si>
    <t>1.1.1</t>
  </si>
  <si>
    <t>1.1.1.1</t>
  </si>
  <si>
    <t>1.1.1.2</t>
  </si>
  <si>
    <t>1.1.1.3</t>
  </si>
  <si>
    <t>1.1.2</t>
  </si>
  <si>
    <t>1.1.2.1</t>
  </si>
  <si>
    <t>1.1.2.2</t>
  </si>
  <si>
    <t>1.1.3</t>
  </si>
  <si>
    <t>1.1.3.1</t>
  </si>
  <si>
    <t>1.1.3.2</t>
  </si>
  <si>
    <t>1.1.4</t>
  </si>
  <si>
    <t>1.1.4.1</t>
  </si>
  <si>
    <t>1.1.4.2</t>
  </si>
  <si>
    <t>1.1.5</t>
  </si>
  <si>
    <t>1.1.5.1</t>
  </si>
  <si>
    <t>1.1.5.2</t>
  </si>
  <si>
    <t>1.2</t>
  </si>
  <si>
    <t>1.3</t>
  </si>
  <si>
    <t>1.3.1</t>
  </si>
  <si>
    <t>High focus districts</t>
  </si>
  <si>
    <t>State Total</t>
  </si>
  <si>
    <t>Total  Annual Budget
(Rs. Lakhs)</t>
  </si>
  <si>
    <t>Remarks / Justification</t>
  </si>
  <si>
    <t>BUDGET (RS. LAKHS)</t>
  </si>
  <si>
    <t>PHYSICAL TARGET (where applicable)</t>
  </si>
  <si>
    <t>TOTAL RCH II DEMAND SIDE</t>
  </si>
  <si>
    <t>Operationalise FRUs</t>
  </si>
  <si>
    <t>Organise dissemination workshops for FRU guidelines</t>
  </si>
  <si>
    <t>Prepare plan for operationalisation across districts (cost of plan meeting should be kept)</t>
  </si>
  <si>
    <t>Monitor progress and quality of service delivery</t>
  </si>
  <si>
    <t>Operationalise 24x7 PHCs</t>
  </si>
  <si>
    <t>Operationalise Safe abortion services (including MVA/ EVA and medical abortion)at health facilities</t>
  </si>
  <si>
    <t>Prepare plan for operationalisation across districts (priortise facilities for safe abortion services; cost of plan meeting should be kept)</t>
  </si>
  <si>
    <t>Operationalise RTI/STI services at health facilities</t>
  </si>
  <si>
    <t>Prepare plan for operationalisation across districts (priortise facilities for RTI/STI services; cost of plan meeting should be kept)</t>
  </si>
  <si>
    <t>Monitor progress and quality of service delivery.</t>
  </si>
  <si>
    <t>Operationalise sub-centres</t>
  </si>
  <si>
    <t>Prepare plan for operationalising services at sub-centres (for a range of RCH services including antenatal care and post natal care; cost of plan meeting should be kept)</t>
  </si>
  <si>
    <t>Monitor quality of service delivery and utilisation including through field visits</t>
  </si>
  <si>
    <t xml:space="preserve">Integrated outreach RCH services </t>
  </si>
  <si>
    <t xml:space="preserve">1.3.2. </t>
  </si>
  <si>
    <t>1.3.2.1</t>
  </si>
  <si>
    <t>1.4.</t>
  </si>
  <si>
    <t>1.4.1</t>
  </si>
  <si>
    <t>1.4.2</t>
  </si>
  <si>
    <t>1.4.2.1</t>
  </si>
  <si>
    <t>1.4.2.2</t>
  </si>
  <si>
    <t>1.4.2.2.1</t>
  </si>
  <si>
    <t>1.4.2.2.2</t>
  </si>
  <si>
    <t>1.4.2.2.3</t>
  </si>
  <si>
    <t>1.4.3</t>
  </si>
  <si>
    <t xml:space="preserve">1.4.3.1 </t>
  </si>
  <si>
    <t>1.4.3.2</t>
  </si>
  <si>
    <t>2.  </t>
  </si>
  <si>
    <t>2.1.1</t>
  </si>
  <si>
    <t>2.1.2</t>
  </si>
  <si>
    <t>2.1.3</t>
  </si>
  <si>
    <t>2.1.4</t>
  </si>
  <si>
    <t>2.2.1</t>
  </si>
  <si>
    <t>2.2.2</t>
  </si>
  <si>
    <t>2.3.1</t>
  </si>
  <si>
    <t>2.3.2</t>
  </si>
  <si>
    <t>2.3.4</t>
  </si>
  <si>
    <t>2.4.1</t>
  </si>
  <si>
    <t>2.4.2</t>
  </si>
  <si>
    <t>2.4.3</t>
  </si>
  <si>
    <t>2.5.2</t>
  </si>
  <si>
    <t>2.5.3</t>
  </si>
  <si>
    <t>3.1.1</t>
  </si>
  <si>
    <t>3.1.2</t>
  </si>
  <si>
    <t>3.1.3</t>
  </si>
  <si>
    <t>3.1.4</t>
  </si>
  <si>
    <t>3.2.1</t>
  </si>
  <si>
    <t>3.2.2</t>
  </si>
  <si>
    <t>3.2.3</t>
  </si>
  <si>
    <t>4.1.1</t>
  </si>
  <si>
    <t>4.1.2</t>
  </si>
  <si>
    <t>4.1.3</t>
  </si>
  <si>
    <t>4.1.3.1</t>
  </si>
  <si>
    <t>4.1.4.</t>
  </si>
  <si>
    <t>5.1.1</t>
  </si>
  <si>
    <t xml:space="preserve">5.1.2. </t>
  </si>
  <si>
    <t>5.1.3</t>
  </si>
  <si>
    <t>5.1.3.1</t>
  </si>
  <si>
    <t>5.1.3.2</t>
  </si>
  <si>
    <t>5.1.3.3</t>
  </si>
  <si>
    <t>5.1.4</t>
  </si>
  <si>
    <t>6. </t>
  </si>
  <si>
    <t>6.1.2</t>
  </si>
  <si>
    <t>6.1.3</t>
  </si>
  <si>
    <t>6.1.4</t>
  </si>
  <si>
    <t>7.1.1</t>
  </si>
  <si>
    <t>7.1.2</t>
  </si>
  <si>
    <t>9.4.1</t>
  </si>
  <si>
    <t>9.4.2</t>
  </si>
  <si>
    <t>9.4.3</t>
  </si>
  <si>
    <t>11.2.1</t>
  </si>
  <si>
    <t>Monthly Village Health and Nutrition Days</t>
  </si>
  <si>
    <t>Monitor quality of services and utilisation</t>
  </si>
  <si>
    <t>Dissemination of JSY guidelines to districts and sub-districts</t>
  </si>
  <si>
    <t>Implementation of JSY by districts.</t>
  </si>
  <si>
    <t>Home deliveries</t>
  </si>
  <si>
    <t xml:space="preserve">Institutional deliveries </t>
  </si>
  <si>
    <t>Rural</t>
  </si>
  <si>
    <t>Urban</t>
  </si>
  <si>
    <t>C-sections</t>
  </si>
  <si>
    <t>Other activities (JSY)</t>
  </si>
  <si>
    <t>ASHA Incentive</t>
  </si>
  <si>
    <t>Admin Cost (5%)</t>
  </si>
  <si>
    <t>Maternal Death Audit (both in institutions and community)</t>
  </si>
  <si>
    <t>CHILD HEALTH</t>
  </si>
  <si>
    <t xml:space="preserve">Implementation of IMNCI activities in districts </t>
  </si>
  <si>
    <t>Monitor progress against plan; follow up with training, procurement, etc</t>
  </si>
  <si>
    <t>Pre-service IMNCI activities in medical colleges, nursing colleges, and ANMTCs</t>
  </si>
  <si>
    <t>Prepare detailed operational plan for FBNC across districts (including training, BCC/IEC, drugs and supplies, etc.; cost of plan meeting should be kept).</t>
  </si>
  <si>
    <t>Monitor progress against plan; follow up with training, procurement, etc.</t>
  </si>
  <si>
    <t>Prepare and disseminate guidelines for HBNC.</t>
  </si>
  <si>
    <t>Prepare and disseminate guidelines for School Health Programme.</t>
  </si>
  <si>
    <t>Prepare detailed operational plan for School Health Programme across districts (cost of plan meeting should be kept)</t>
  </si>
  <si>
    <t>Implementation of School Health Programme by districts.</t>
  </si>
  <si>
    <t>Monitor progress and quality of services.</t>
  </si>
  <si>
    <t>Prepare and disseminate guidelines for IYCF.</t>
  </si>
  <si>
    <t>Care of Sick Children and Severe Malnutrition at facilities (e.g. NRCs, CDNCs etc.)</t>
  </si>
  <si>
    <t>Prepare and disseminate guidelines.</t>
  </si>
  <si>
    <t>Implementation of activities in districts.</t>
  </si>
  <si>
    <t>Management of Diarrhoea, ARI and Micronutrient malnutrition</t>
  </si>
  <si>
    <t>FAMILY PLANNING</t>
  </si>
  <si>
    <t>Terminal/Limiting Methods</t>
  </si>
  <si>
    <t xml:space="preserve">Organise female sterilisation camps </t>
  </si>
  <si>
    <t>Organise NSV camps</t>
  </si>
  <si>
    <t xml:space="preserve">Compensation for female sterilisation </t>
  </si>
  <si>
    <t>Compensation for NSV Acceptance</t>
  </si>
  <si>
    <t xml:space="preserve">Accreditation of private providers to provide sterilisation services </t>
  </si>
  <si>
    <t>Spacing Methods</t>
  </si>
  <si>
    <t>Accreditation of private providers to provide IUD insertion services</t>
  </si>
  <si>
    <t>Repairs of Laparoscopes</t>
  </si>
  <si>
    <t>Monitor progress, quality and utilisation of services (both terminal and spacing methods) including complications / deaths / failure cases.
Note: cost of insurance / failure and death compensation NOT to be booked here</t>
  </si>
  <si>
    <t>ADOLESCENT REPRODUCTIVE AND SEXUAL HEALTH / ARSH</t>
  </si>
  <si>
    <t>Disseminate ARSH guidelines.</t>
  </si>
  <si>
    <t>Implement ARSH services in districts.</t>
  </si>
  <si>
    <t>Setting up of Adolescent Clinics at health facilities.</t>
  </si>
  <si>
    <t>Monitor progress, quality and utilisation of services.</t>
  </si>
  <si>
    <t>Urban RCH Services</t>
  </si>
  <si>
    <t>Identification of urban areas / mapping of urban slums</t>
  </si>
  <si>
    <t>Implementation of Urban RCH plan/ activities</t>
  </si>
  <si>
    <t>Recruitment and training of link workers for urban slums</t>
  </si>
  <si>
    <t>Strengthening of urban health posts and urban health centres</t>
  </si>
  <si>
    <t>Provide RCH services (please specify)</t>
  </si>
  <si>
    <t>TRIBAL RCH</t>
  </si>
  <si>
    <t>Tribal RCH services</t>
  </si>
  <si>
    <t>Implementation of Tribal RCH activities</t>
  </si>
  <si>
    <t>VULNERABLE GROUPS</t>
  </si>
  <si>
    <t>Services for Vulnerable groups</t>
  </si>
  <si>
    <t>Mapping of vulnerable groups</t>
  </si>
  <si>
    <t>Prepare operational plan for vulnerable groups (including infrastructure and human resources, training, BCC/IEC, equipment, drugs and supplies, etc.; cost of plan meeting should be kept).</t>
  </si>
  <si>
    <t>Implementation of RCH activities</t>
  </si>
  <si>
    <t>Operationalise PNDT Cell</t>
  </si>
  <si>
    <t>Orientation of programme managers and service providers on PC &amp; PNDT Act</t>
  </si>
  <si>
    <t>Other PNDT activities (please specify)</t>
  </si>
  <si>
    <t>INFRASTRUCTURE AND HUMAN RESOURCES</t>
  </si>
  <si>
    <t>Contractual Staff &amp; Services</t>
  </si>
  <si>
    <t>Other activities (pl. specify)</t>
  </si>
  <si>
    <t>TRAINING
(for each type of training, please provide the batch size in the rows below as applicable; in the physical target columns, pls put in the number of persons to be trained)</t>
  </si>
  <si>
    <t>Strengthening of Training Institutions (SIHFW, ANMTCs, etc.)</t>
  </si>
  <si>
    <t>Carry out repairs/ renovations of the training institutions</t>
  </si>
  <si>
    <t>Provide equipment and training aids to the training institutions</t>
  </si>
  <si>
    <t>Developing systems for monitoring &amp; evaluations of training programmes.</t>
  </si>
  <si>
    <t>Development of training packages</t>
  </si>
  <si>
    <t>Development/ translation and duplication of training materials</t>
  </si>
  <si>
    <t>Maternal Health Training</t>
  </si>
  <si>
    <t>Skilled Attendance at Birth / SBA</t>
  </si>
  <si>
    <t>Setting up of SBA Training Centres</t>
  </si>
  <si>
    <t>TOT for SBA</t>
  </si>
  <si>
    <t>Training of Medical Officers in Management of Common Obstetric Complications (BEmOC)</t>
  </si>
  <si>
    <t>Training of Staff Nurses in SBA</t>
  </si>
  <si>
    <t>Training of ANMs / LHVs in SBA</t>
  </si>
  <si>
    <t>EmOC Training</t>
  </si>
  <si>
    <t>Setting up of EmOC Training Centres</t>
  </si>
  <si>
    <t>TOT for EmOC</t>
  </si>
  <si>
    <t>Training of Medical Officers in EmOC</t>
  </si>
  <si>
    <t>Setting up of Life saving Anaesthesia skills Training Centres</t>
  </si>
  <si>
    <t>TOT for Anaesthesia skills training</t>
  </si>
  <si>
    <t>Training of Medical Officers in life saving Anaesthesia skills</t>
  </si>
  <si>
    <t>Safe abortion services training (including MVA/ EVA and Medical abortion)</t>
  </si>
  <si>
    <t>TOT on safe abortion services</t>
  </si>
  <si>
    <t>Training of Medical Officers in safe abortion</t>
  </si>
  <si>
    <t>RTI / STI Training</t>
  </si>
  <si>
    <t>TOT for RTI/STI training</t>
  </si>
  <si>
    <t>Training of laboratory technicians in RTI/STI</t>
  </si>
  <si>
    <t>Training of Medical Officers in RTI/STI</t>
  </si>
  <si>
    <t>Training of Staff Nurses in RTI/STI</t>
  </si>
  <si>
    <t>Training of ANMs / LHVs in RTI/STI</t>
  </si>
  <si>
    <t>Other maternal health training (please specify)</t>
  </si>
  <si>
    <t>IMEP Training</t>
  </si>
  <si>
    <t>TOT on IMEP</t>
  </si>
  <si>
    <t>IMEP training for state and district programme managers</t>
  </si>
  <si>
    <t>IMEP training for medical officers</t>
  </si>
  <si>
    <t>Child Health Training</t>
  </si>
  <si>
    <t>IMNCI &amp; F-IMNCI Training (pre-service and in-service)</t>
  </si>
  <si>
    <t>IMNCI Training for ANMs / LHVs</t>
  </si>
  <si>
    <t>TOT on IMNCI (pre-service and in-service)</t>
  </si>
  <si>
    <t>IMNCI Training for Anganwadi Workers</t>
  </si>
  <si>
    <t>TOT on F-IMNCI</t>
  </si>
  <si>
    <t>F-IMNCI Training for Medical Officers</t>
  </si>
  <si>
    <t>F-IMNCI Training for Staff Nurses</t>
  </si>
  <si>
    <t>Home Based Newborn Care / HBNC</t>
  </si>
  <si>
    <t>TOT on HBNC</t>
  </si>
  <si>
    <t>Training on HBNC for ASHA</t>
  </si>
  <si>
    <t>Care of sick children and severe malnutrition at FRUs</t>
  </si>
  <si>
    <t>TOT on Care of sick children and severe malnutrition</t>
  </si>
  <si>
    <t>Training on Care of sick children and severe malnutrition for Medical Officers</t>
  </si>
  <si>
    <t>Other child health training (please specify)</t>
  </si>
  <si>
    <t>NSSK Training</t>
  </si>
  <si>
    <t>TOT for NSSK</t>
  </si>
  <si>
    <t>NSSK Training for Medical Officers</t>
  </si>
  <si>
    <t>NSSK Training for SNs</t>
  </si>
  <si>
    <t>NSSK Training for ANMs</t>
  </si>
  <si>
    <t>Other Child Health training</t>
  </si>
  <si>
    <t>Family Planning Training</t>
  </si>
  <si>
    <t>Laparoscopic Sterilisation Training</t>
  </si>
  <si>
    <t>TOT on laparoscopic sterilisation</t>
  </si>
  <si>
    <t>Laparoscopic sterilisation training for doctors (teams of doctor, SN and OT assistant)</t>
  </si>
  <si>
    <t>Minilap Training</t>
  </si>
  <si>
    <t>TOT on Minilap</t>
  </si>
  <si>
    <t>Minilap training for medical officers</t>
  </si>
  <si>
    <t>Non-Scalpel Vasectomy (NSV) Training</t>
  </si>
  <si>
    <t>TOT on NSV</t>
  </si>
  <si>
    <t>NSV Training of medical officers</t>
  </si>
  <si>
    <t>IUD Insertion</t>
  </si>
  <si>
    <t>TOT for IUD insertion</t>
  </si>
  <si>
    <t>Training of Medical officers in IUD insertion</t>
  </si>
  <si>
    <t>Training of staff nurses in IUD insertion</t>
  </si>
  <si>
    <t>Training of ANMs / LHVs in IUD insertion</t>
  </si>
  <si>
    <t>Contraceptive update/ISD Training</t>
  </si>
  <si>
    <t>Other family planning training (please specify)</t>
  </si>
  <si>
    <t>Adolescent Reproductive and Sexual Health/ARSH Training</t>
  </si>
  <si>
    <t>TOT for ARSH training</t>
  </si>
  <si>
    <t>Orientation training of state and district programme managers</t>
  </si>
  <si>
    <t>ARSH training for medical officers</t>
  </si>
  <si>
    <t>ARSH training for ANMs/LHVs</t>
  </si>
  <si>
    <t>ARSH training for AWWs</t>
  </si>
  <si>
    <t>Training of SPMSU staff (pls add rows to specify type of training)</t>
  </si>
  <si>
    <t>Training of DPMSU staff (pls add rows to specify type of training)</t>
  </si>
  <si>
    <t>Other training (pl. specify)</t>
  </si>
  <si>
    <t xml:space="preserve"> PROGRAMME MANAGEMENT</t>
  </si>
  <si>
    <t>Strengthening of State society/ State Programme Management Support Unit (details of training under section 11)</t>
  </si>
  <si>
    <t>Contractual Staff for SPMSU recruited and in position</t>
  </si>
  <si>
    <t xml:space="preserve">Strengthening of District society/ District Programme Management Support Unit (details of training under section 11) </t>
  </si>
  <si>
    <t>Contractual Staff for DPMSU recruited and in position</t>
  </si>
  <si>
    <t>WORK PLAN</t>
  </si>
  <si>
    <t>Qtr.1</t>
  </si>
  <si>
    <t>Qtr.2</t>
  </si>
  <si>
    <t>Qtr.3</t>
  </si>
  <si>
    <t>Qtr.4</t>
  </si>
  <si>
    <t>(pls shade applicable quarter)</t>
  </si>
  <si>
    <t>Responsible 
(State /District )</t>
  </si>
  <si>
    <t xml:space="preserve">PNDT Activities </t>
  </si>
  <si>
    <t xml:space="preserve">Sub-total PNDT activities </t>
  </si>
  <si>
    <t>Referral Transport (home to facility, interfacility, dropback)</t>
  </si>
  <si>
    <t>IMNCI</t>
  </si>
  <si>
    <t xml:space="preserve">Prepare detailed operational plan for IMNCI across districts </t>
  </si>
  <si>
    <t xml:space="preserve">Facility Based Newborn Care/FBNC (SNCU, NBSU, NBCC)
</t>
  </si>
  <si>
    <t xml:space="preserve">Home Based Newborn Care/HBNC </t>
  </si>
  <si>
    <t>Prepare detailed operational plan for HBNC across districts ( cost of plan meeting should be kept).</t>
  </si>
  <si>
    <t xml:space="preserve">Infant and Young Child Feeding/IYCF </t>
  </si>
  <si>
    <t>Prepare detailed operational plan for IYCF across districts ( cost of plan meeting should be kept).</t>
  </si>
  <si>
    <t xml:space="preserve">Other strategies/activities (please specify)
</t>
  </si>
  <si>
    <t>Prepare detailed operational plan for care of sick children and severe malnutrition at FRUs, across districts ( cost of plan meeting should be kept).</t>
  </si>
  <si>
    <t xml:space="preserve">Other strategies/activities (please specify):
</t>
  </si>
  <si>
    <t>PPIUCD services</t>
  </si>
  <si>
    <t>Prepare operational plan for provision of sterilisation services at facilities (fixed day) as well as camps , review meetings</t>
  </si>
  <si>
    <t xml:space="preserve">Orientation workshop and dissemination of manuals on FP standards &amp; quality assurance of sterilisation services </t>
  </si>
  <si>
    <t>Implementation of IUD services by districts (including fixed day services at SHC and PHC)</t>
  </si>
  <si>
    <t>Implementation of sterilisation services by districts(including fixed day services and PP sterilization)</t>
  </si>
  <si>
    <t>POL for Family Planning/ Others (including additional mobilty support to surgeon's team if req)</t>
  </si>
  <si>
    <t>3.5.2</t>
  </si>
  <si>
    <t>World Population Day’ celebration (such as mobility, IEC activities etc.): funds earmarked for district and block level activities</t>
  </si>
  <si>
    <t xml:space="preserve">Other Urban RCH strategies/activities (please specify)
</t>
  </si>
  <si>
    <t xml:space="preserve">Prepare operational plan for urban RCH </t>
  </si>
  <si>
    <t>Performance reward if any</t>
  </si>
  <si>
    <t>3.5.3</t>
  </si>
  <si>
    <t xml:space="preserve">Prepare operational plan for tribal RCH </t>
  </si>
  <si>
    <t>Support to PNDT cell</t>
  </si>
  <si>
    <t xml:space="preserve">Janani Suraksha Yojana / JSY </t>
  </si>
  <si>
    <t>Other strategies/activities (please specify)</t>
  </si>
  <si>
    <t>1.6.1</t>
  </si>
  <si>
    <t xml:space="preserve">
JSSK- Janani Shishu Surakhsha Karyakram</t>
  </si>
  <si>
    <t xml:space="preserve">2.5.1.  </t>
  </si>
  <si>
    <t>2.5.4</t>
  </si>
  <si>
    <t>Infant Death Audit</t>
  </si>
  <si>
    <t>Incentive to ASHA under child health</t>
  </si>
  <si>
    <t>3.1.1.1</t>
  </si>
  <si>
    <t>3.1.1.2</t>
  </si>
  <si>
    <t>3.1.5</t>
  </si>
  <si>
    <t>3.1.6</t>
  </si>
  <si>
    <t>IUD camps</t>
  </si>
  <si>
    <t>3.2.2.1</t>
  </si>
  <si>
    <t>3.2.2.2</t>
  </si>
  <si>
    <t xml:space="preserve"> Social Marketing of contraceptives (includng delivery of contraceptive by ASHA at door step)</t>
  </si>
  <si>
    <t>3.2.4</t>
  </si>
  <si>
    <t>3.2.5</t>
  </si>
  <si>
    <t>Contraceptive Update seminars</t>
  </si>
  <si>
    <t>School health programme</t>
  </si>
  <si>
    <t>5.1.5</t>
  </si>
  <si>
    <t>6.1.5</t>
  </si>
  <si>
    <t>8.1.1</t>
  </si>
  <si>
    <t>8.1.2</t>
  </si>
  <si>
    <t>ANMs,supervisory nurses, LHVs</t>
  </si>
  <si>
    <t>Laboratory Technicians, MPWs</t>
  </si>
  <si>
    <t>4.2.1</t>
  </si>
  <si>
    <t>4.2.2</t>
  </si>
  <si>
    <t>4.2.3</t>
  </si>
  <si>
    <t>4.2.4</t>
  </si>
  <si>
    <t>A.8.1.3</t>
  </si>
  <si>
    <t>Specialists (Anaesthetists, Paediatricians, Ob/Gyn, Surgeons, Physicians, Dental Surgeons, Radiologist, Sonologist, Pathologist, Specialist for CHC )</t>
  </si>
  <si>
    <t>A.8.1.4</t>
  </si>
  <si>
    <t>PHNs at CHC, PHC level</t>
  </si>
  <si>
    <t>A.8.1.5</t>
  </si>
  <si>
    <t xml:space="preserve">Medical Officers at CHCs / PHCs </t>
  </si>
  <si>
    <t>A.8.1.6</t>
  </si>
  <si>
    <t>Additional Allowances/ Incentives to M.O.s of  PHCs and CHCs</t>
  </si>
  <si>
    <t>A.8.1.7</t>
  </si>
  <si>
    <t>Others - Computer Assistants/ BCC Co-ordinator etc</t>
  </si>
  <si>
    <t>A.8.1.8</t>
  </si>
  <si>
    <t>Incentive/ Awards etc. to SN, ANMs etc.</t>
  </si>
  <si>
    <t>A.8.1.9</t>
  </si>
  <si>
    <t>Human Resources Development (Other than above)</t>
  </si>
  <si>
    <t>A.8.1.10</t>
  </si>
  <si>
    <t>Other Incentives Schemes (Pl.Specify)</t>
  </si>
  <si>
    <t>A.8.2</t>
  </si>
  <si>
    <t>Minor civil works</t>
  </si>
  <si>
    <t>A.8.2.1</t>
  </si>
  <si>
    <t>Minor civil works for operationalization of FRUs</t>
  </si>
  <si>
    <t>A.8.2.2</t>
  </si>
  <si>
    <t>Minor civil works for operationalization of 24 hour services at PHCs</t>
  </si>
  <si>
    <t>9.1.1</t>
  </si>
  <si>
    <t>9.1.2</t>
  </si>
  <si>
    <t>9.1.3</t>
  </si>
  <si>
    <t>9.1.4</t>
  </si>
  <si>
    <t>9.3.1</t>
  </si>
  <si>
    <t>9.3.1.1</t>
  </si>
  <si>
    <t>9.3.2</t>
  </si>
  <si>
    <t>9.3.1.2</t>
  </si>
  <si>
    <t>9.3.1.3</t>
  </si>
  <si>
    <t>9.3.1.4</t>
  </si>
  <si>
    <t>9.3.1.5</t>
  </si>
  <si>
    <t>9.3.2.1</t>
  </si>
  <si>
    <t>9.3.2.2</t>
  </si>
  <si>
    <t>9.3.2.3</t>
  </si>
  <si>
    <t>9.3.3</t>
  </si>
  <si>
    <t>9.3.3.1</t>
  </si>
  <si>
    <t>9.3.3.2</t>
  </si>
  <si>
    <t>9.3.3.3</t>
  </si>
  <si>
    <t>9.3.4</t>
  </si>
  <si>
    <t>9.3.4.1</t>
  </si>
  <si>
    <t>9.3.4.2</t>
  </si>
  <si>
    <t>9.3.5</t>
  </si>
  <si>
    <t>9.3.5.1</t>
  </si>
  <si>
    <t>9.3.5.2</t>
  </si>
  <si>
    <t>9.3.5.3</t>
  </si>
  <si>
    <t>9.3.5.4</t>
  </si>
  <si>
    <t>9.3.5.5</t>
  </si>
  <si>
    <t>9.3.6</t>
  </si>
  <si>
    <t xml:space="preserve">BEmOC training </t>
  </si>
  <si>
    <t>9.3.7</t>
  </si>
  <si>
    <t>9.5.1</t>
  </si>
  <si>
    <t>9.5.1.1</t>
  </si>
  <si>
    <t>9.5.1.2</t>
  </si>
  <si>
    <t>9.5.1.3</t>
  </si>
  <si>
    <t>9.5.2</t>
  </si>
  <si>
    <t xml:space="preserve">F-IMNCI Training </t>
  </si>
  <si>
    <t>9.5.2.1</t>
  </si>
  <si>
    <t>9.5.2.2</t>
  </si>
  <si>
    <t>9.5.2.3</t>
  </si>
  <si>
    <t>9.5.3</t>
  </si>
  <si>
    <t>9.5.3.1</t>
  </si>
  <si>
    <t>9.5.3.2</t>
  </si>
  <si>
    <t>9.5.4</t>
  </si>
  <si>
    <t>9.5.4.1</t>
  </si>
  <si>
    <t>9.5.4.2</t>
  </si>
  <si>
    <t>9.5.5</t>
  </si>
  <si>
    <t xml:space="preserve">9.5.5.1 </t>
  </si>
  <si>
    <t>9.5.5.1.1</t>
  </si>
  <si>
    <t>9.5.5.1.2</t>
  </si>
  <si>
    <t xml:space="preserve">9.5.5.1.3 </t>
  </si>
  <si>
    <t xml:space="preserve">9.5.5.1.4 </t>
  </si>
  <si>
    <t>9.5.5.2</t>
  </si>
  <si>
    <t>9.6.1</t>
  </si>
  <si>
    <t>9.6.1.1</t>
  </si>
  <si>
    <t>9.6.1.2</t>
  </si>
  <si>
    <t>9.6.2</t>
  </si>
  <si>
    <t>9.6.2.1</t>
  </si>
  <si>
    <t>9.6.2.2</t>
  </si>
  <si>
    <t>9.6.3</t>
  </si>
  <si>
    <t>9.6.3.1</t>
  </si>
  <si>
    <t>9.6.3.2</t>
  </si>
  <si>
    <t>9.6.4</t>
  </si>
  <si>
    <t>9.6.4.1</t>
  </si>
  <si>
    <t>9.6.4.2</t>
  </si>
  <si>
    <t>9.6.4.3</t>
  </si>
  <si>
    <t>9.6.4.4</t>
  </si>
  <si>
    <t>9.6.5</t>
  </si>
  <si>
    <t>9.6.6</t>
  </si>
  <si>
    <t>9.7.1</t>
  </si>
  <si>
    <t>9.7.2</t>
  </si>
  <si>
    <t>9.7.3</t>
  </si>
  <si>
    <t>9.7.4</t>
  </si>
  <si>
    <t>9.7.5</t>
  </si>
  <si>
    <t>9.8.1</t>
  </si>
  <si>
    <t>9.8.2</t>
  </si>
  <si>
    <t>A.9.10</t>
  </si>
  <si>
    <t>Training (Nursing)</t>
  </si>
  <si>
    <t>A.9.10.1</t>
  </si>
  <si>
    <t>Strengthening of Existing Training Institutions/Nursing School (HR)</t>
  </si>
  <si>
    <t>A.9.10.2</t>
  </si>
  <si>
    <t>New Training Institutions/School (Other strengthening)</t>
  </si>
  <si>
    <t>A.9.11</t>
  </si>
  <si>
    <t>Training (Other Health Personnel's)</t>
  </si>
  <si>
    <t>A.9.11.1</t>
  </si>
  <si>
    <t>Promotional Trig of health workers females to lady health visitor etc.</t>
  </si>
  <si>
    <t>A.9.11.2</t>
  </si>
  <si>
    <t>Training of AMNs,Staff nurses,AWW,AWS</t>
  </si>
  <si>
    <t>A.9.11.3</t>
  </si>
  <si>
    <t>Other training and capacity building programmes</t>
  </si>
  <si>
    <t>10.1.1</t>
  </si>
  <si>
    <t>10.2.1</t>
  </si>
  <si>
    <t>A.10.3</t>
  </si>
  <si>
    <t>Strengthening of Block PMU (Including HR, Management Cost, Mobility Support, Field Visits)</t>
  </si>
  <si>
    <t>A.10.4</t>
  </si>
  <si>
    <t>Strengthening (Others)</t>
  </si>
  <si>
    <t>A.10.5</t>
  </si>
  <si>
    <t>Audit Fees</t>
  </si>
  <si>
    <t>A.10.6</t>
  </si>
  <si>
    <t>Concurrent Audit system</t>
  </si>
  <si>
    <t>A.10.7</t>
  </si>
  <si>
    <t>Mobility Support, Field Visits to BMO/MO/Others</t>
  </si>
  <si>
    <t>11.2.2</t>
  </si>
  <si>
    <t>Provide IUD services at health facilities / compensation</t>
  </si>
  <si>
    <t>RCH Outreach Camps in un-served/ under-served areas (state should focus on facility based services and outreach camps to be restricted to areas without functional health facilities)</t>
  </si>
  <si>
    <r>
      <t>1.5</t>
    </r>
    <r>
      <rPr>
        <b/>
        <i/>
        <sz val="10"/>
        <rFont val="Calibri"/>
        <family val="2"/>
        <scheme val="minor"/>
      </rPr>
      <t xml:space="preserve">
</t>
    </r>
  </si>
  <si>
    <r>
      <t>3.5.1</t>
    </r>
    <r>
      <rPr>
        <i/>
        <sz val="10"/>
        <rFont val="Calibri"/>
        <family val="2"/>
        <scheme val="minor"/>
      </rPr>
      <t xml:space="preserve">
</t>
    </r>
  </si>
  <si>
    <r>
      <t xml:space="preserve"> </t>
    </r>
    <r>
      <rPr>
        <b/>
        <i/>
        <sz val="10"/>
        <rFont val="Calibri"/>
        <family val="2"/>
        <scheme val="minor"/>
      </rPr>
      <t>Adolescent  services at health facilities</t>
    </r>
  </si>
  <si>
    <t>Prepare operational plan for ARSH services across districts (cost of plan meeting should be kept).</t>
  </si>
  <si>
    <t>Other strategies/activities (please specify)
Details of the Menstrual Hygiene project to be provided and budgeted under this head</t>
  </si>
  <si>
    <t>URBAN RCH (focus on Urban slums)</t>
  </si>
  <si>
    <t xml:space="preserve">Other Tribal RCH strategies/activities (please specify)
</t>
  </si>
  <si>
    <r>
      <t> </t>
    </r>
    <r>
      <rPr>
        <i/>
        <sz val="10"/>
        <rFont val="Calibri"/>
        <family val="2"/>
        <scheme val="minor"/>
      </rPr>
      <t>Life saving Anaesthesia skills training</t>
    </r>
  </si>
  <si>
    <t>Programme Management Training (e.g. M&amp;E, logistics management, HRD etc.)</t>
  </si>
  <si>
    <t>Annex 3b</t>
  </si>
  <si>
    <t>Strengthening of State society/ State Programme Management Support Unit</t>
  </si>
  <si>
    <t xml:space="preserve">Strengthening of District society/ District Programme Management Support Unit </t>
  </si>
  <si>
    <t xml:space="preserve">Diagnostic </t>
  </si>
  <si>
    <t>Blood Transfusion</t>
  </si>
  <si>
    <t>Diet (3 days for Normal Delivery and 7 days for Caesarean)</t>
  </si>
  <si>
    <t>Referral Transport</t>
  </si>
  <si>
    <t>Establishment of new clinics at DH level</t>
  </si>
  <si>
    <t xml:space="preserve"> Establishment of new clinics at CHC/PHC level</t>
  </si>
  <si>
    <t xml:space="preserve"> Operating expenses for existing clinics</t>
  </si>
  <si>
    <t>Outreach activities including peer educators</t>
  </si>
  <si>
    <t>9.2.1</t>
  </si>
  <si>
    <t>Referral Transport For Pregnant women (home to facility, interfacility, dropback)</t>
  </si>
  <si>
    <t>1.4.2.a</t>
  </si>
  <si>
    <t>1.4.2.b</t>
  </si>
  <si>
    <t>1.4.2.c</t>
  </si>
  <si>
    <t xml:space="preserve">Admin Cost </t>
  </si>
  <si>
    <t xml:space="preserve">1.4.4 </t>
  </si>
  <si>
    <t>Incentives to ASHA</t>
  </si>
  <si>
    <t>A.1</t>
  </si>
  <si>
    <t>Unit Cost</t>
  </si>
  <si>
    <t>Quantity</t>
  </si>
  <si>
    <t>Physical Progress</t>
  </si>
  <si>
    <t>Financial Progress</t>
  </si>
  <si>
    <t>DETAILED  BUDGET : 2013-14</t>
  </si>
  <si>
    <t>Format of Financial Management Report to be submitted by the States/UT Health/RCH Societies to Centre on Quarterly basis</t>
  </si>
  <si>
    <t>National Rural Health Mission (including NDCPs)</t>
  </si>
  <si>
    <r>
      <t>("Name of the State/UT")</t>
    </r>
    <r>
      <rPr>
        <b/>
        <sz val="12"/>
        <rFont val="Arial"/>
        <family val="2"/>
      </rPr>
      <t xml:space="preserve"> State Health Society _____________________________________________</t>
    </r>
  </si>
  <si>
    <t>FINANCIAL REPORT FOR THE QUARTER ENDED__________________ of the Financial Year __________________</t>
  </si>
  <si>
    <t>NOTES: (1)  The total budget and in Col. 1 and Exp planned as per AWP in Col 2 may be indicated as approved by GOI. (2) In case there are overlapping activities (i.e., expenditure may be comprising one or more component (s), it can be shown under the item where the major chunk of it has taken place.  (3) Budget and expenditure under Others &amp; Misc. expenditure may be specified in case the amounts are material (say, exceeding 3% of the total budget of the State Society.   (4)  Under Operationalization of Facilities (FRUs, 24x7 PHCs etc), only dissemination, monitoring and quality may be booked under A.1.1, while procurement of equipments, drugs, civil work and personnel cost may be booked under the relevant functional head as shown in FMR below. (5) Reasons for major variations need to be enclosed with this FMR.  (6) Col. for 'Actual Expenditure for the Quarter' should tally with Fund Position Statement)</t>
  </si>
  <si>
    <t>(Rupees in Lakhs)</t>
  </si>
  <si>
    <t>S.
NO</t>
  </si>
  <si>
    <t>STRATEGY/ACTIVITIES</t>
  </si>
  <si>
    <t>Reporting Quarter</t>
  </si>
  <si>
    <t>Year to Quarter (Cumulative)</t>
  </si>
  <si>
    <t>Expenditure</t>
  </si>
  <si>
    <t>Target / Planned</t>
  </si>
  <si>
    <t>Actual  / Achievement</t>
  </si>
  <si>
    <t>Variance %</t>
  </si>
  <si>
    <t>Budget Allotted as per PIP</t>
  </si>
  <si>
    <t xml:space="preserve">Actual Expenditure </t>
  </si>
  <si>
    <t>Variance</t>
  </si>
  <si>
    <t>Actual Expenditure</t>
  </si>
  <si>
    <t>(1)</t>
  </si>
  <si>
    <t>(2)</t>
  </si>
  <si>
    <t>(3)</t>
  </si>
  <si>
    <t>(4)</t>
  </si>
  <si>
    <t>(5)</t>
  </si>
  <si>
    <t>(6)</t>
  </si>
  <si>
    <t>(7)</t>
  </si>
  <si>
    <t>(8)</t>
  </si>
  <si>
    <t>(9)</t>
  </si>
  <si>
    <t>(10)</t>
  </si>
  <si>
    <t>(11)</t>
  </si>
  <si>
    <t>(12)</t>
  </si>
  <si>
    <t>(13)</t>
  </si>
  <si>
    <t>(14)</t>
  </si>
  <si>
    <t>A</t>
  </si>
  <si>
    <t>RCH - TECHNICAL STRATEGIES &amp; ACTIVITIES (RCH Flexible Pool)</t>
  </si>
  <si>
    <t>A.1.1</t>
  </si>
  <si>
    <t xml:space="preserve">Operationalise facilities </t>
  </si>
  <si>
    <t>A.1.1.1</t>
  </si>
  <si>
    <t>A.1.1.2</t>
  </si>
  <si>
    <r>
      <t xml:space="preserve"> </t>
    </r>
    <r>
      <rPr>
        <sz val="12"/>
        <color indexed="8"/>
        <rFont val="Arial"/>
        <family val="2"/>
      </rPr>
      <t>Operationalise 24x7 PHCs</t>
    </r>
  </si>
  <si>
    <t>A.1.1.3</t>
  </si>
  <si>
    <r>
      <t xml:space="preserve"> </t>
    </r>
    <r>
      <rPr>
        <sz val="12"/>
        <color indexed="8"/>
        <rFont val="Arial"/>
        <family val="2"/>
      </rPr>
      <t>MTP services at health facilities</t>
    </r>
  </si>
  <si>
    <t>A.1.1.4</t>
  </si>
  <si>
    <r>
      <t xml:space="preserve"> </t>
    </r>
    <r>
      <rPr>
        <sz val="12"/>
        <color indexed="8"/>
        <rFont val="Arial"/>
        <family val="2"/>
      </rPr>
      <t>RTI/STI services at health facilities</t>
    </r>
  </si>
  <si>
    <t>A.1.1.5</t>
  </si>
  <si>
    <t>Operationalise Sub-centres</t>
  </si>
  <si>
    <t>A.1.2</t>
  </si>
  <si>
    <t>A.1.3</t>
  </si>
  <si>
    <t xml:space="preserve">Integrated  outreach RCH services </t>
  </si>
  <si>
    <t>A.1.3.1</t>
  </si>
  <si>
    <t>RCH Outreach Camps</t>
  </si>
  <si>
    <t>A.1.3.2</t>
  </si>
  <si>
    <t>A.1.4</t>
  </si>
  <si>
    <t>Janani Suraksha Yojana / JSY</t>
  </si>
  <si>
    <t>A.1.4.1</t>
  </si>
  <si>
    <t>Home Deliveries</t>
  </si>
  <si>
    <t>A.1.4.2</t>
  </si>
  <si>
    <r>
      <t xml:space="preserve"> </t>
    </r>
    <r>
      <rPr>
        <b/>
        <sz val="12"/>
        <color indexed="8"/>
        <rFont val="Arial"/>
        <family val="2"/>
      </rPr>
      <t>Institutional Deliveries</t>
    </r>
  </si>
  <si>
    <t>A.1.4.a.</t>
  </si>
  <si>
    <t>-Rural</t>
  </si>
  <si>
    <t>A.1.4.b.</t>
  </si>
  <si>
    <t>-Urban</t>
  </si>
  <si>
    <t>A.1.4.c</t>
  </si>
  <si>
    <t>Caesarean Section</t>
  </si>
  <si>
    <t>A1.4.3</t>
  </si>
  <si>
    <t>Administrative Expenses</t>
  </si>
  <si>
    <t>A.1.4.4</t>
  </si>
  <si>
    <t>Incentive to ASHAs</t>
  </si>
  <si>
    <t>A.1.5</t>
  </si>
  <si>
    <t>Maternal Death Review/Audit</t>
  </si>
  <si>
    <t>A.1.6</t>
  </si>
  <si>
    <t>Other Activities</t>
  </si>
  <si>
    <t>A1.7</t>
  </si>
  <si>
    <t>JSSK  (for Pregnant Women)</t>
  </si>
  <si>
    <t>A1.7.1</t>
  </si>
  <si>
    <t>Drugs &amp; Consumables (other than reflected in Procurement)</t>
  </si>
  <si>
    <t>A1.7.2</t>
  </si>
  <si>
    <t>Diagnostics</t>
  </si>
  <si>
    <t>A1.7.3</t>
  </si>
  <si>
    <t xml:space="preserve">A.1.7.4 </t>
  </si>
  <si>
    <t>Diet</t>
  </si>
  <si>
    <t>A.1.7.5</t>
  </si>
  <si>
    <t>Free Referral Transport  (Other than A1.2)</t>
  </si>
  <si>
    <t>A.2</t>
  </si>
  <si>
    <t>A.2.1</t>
  </si>
  <si>
    <r>
      <t xml:space="preserve"> </t>
    </r>
    <r>
      <rPr>
        <sz val="12"/>
        <rFont val="Arial"/>
        <family val="2"/>
      </rPr>
      <t>IMNCI</t>
    </r>
  </si>
  <si>
    <t>A.2.2</t>
  </si>
  <si>
    <t xml:space="preserve">Facility Based Newborn Care/FBNC </t>
  </si>
  <si>
    <t>A.2.3</t>
  </si>
  <si>
    <t>Home Based Newborn Care/HBNC</t>
  </si>
  <si>
    <t>A.2.4</t>
  </si>
  <si>
    <t>Infant and Young Child Feeding/IYCF</t>
  </si>
  <si>
    <t>A.2.5</t>
  </si>
  <si>
    <t>Care of Sick Children and Severe Malnutrition</t>
  </si>
  <si>
    <t>A.2.6</t>
  </si>
  <si>
    <t>Management of Diarrhoea, ARI and Micronutrient Malnutrition</t>
  </si>
  <si>
    <t>A.2.7</t>
  </si>
  <si>
    <t>Other strategies/activities</t>
  </si>
  <si>
    <t>A.2.8</t>
  </si>
  <si>
    <t>A.2.9</t>
  </si>
  <si>
    <t>Incentive to ASHA under Child Health</t>
  </si>
  <si>
    <t>A.2.10</t>
  </si>
  <si>
    <t xml:space="preserve">JSSK  (for Sick neonates up to 30 days) </t>
  </si>
  <si>
    <t>A.2.10.1</t>
  </si>
  <si>
    <t>A.2.10.2</t>
  </si>
  <si>
    <t>A.2.10.3</t>
  </si>
  <si>
    <t>Free Referral Transport  (Other than A1.2 and A1.7.5)</t>
  </si>
  <si>
    <t>A.3</t>
  </si>
  <si>
    <t>A.3.1</t>
  </si>
  <si>
    <t>A.3.1.1</t>
  </si>
  <si>
    <t>Dissemination of manuals on sterilisation standards &amp; quality assurance of sterilisation services</t>
  </si>
  <si>
    <t>A.3.1.2</t>
  </si>
  <si>
    <t>Female Sterilisation camps</t>
  </si>
  <si>
    <t>A.3.1.3</t>
  </si>
  <si>
    <t>NSV camps</t>
  </si>
  <si>
    <t>A.3.1.4</t>
  </si>
  <si>
    <t>Compensation for female sterilisation</t>
  </si>
  <si>
    <t>A.3.1.5</t>
  </si>
  <si>
    <t>Compensation for male sterilisation</t>
  </si>
  <si>
    <t>A.3.1.6</t>
  </si>
  <si>
    <t>Accreditation of private providers for sterilisation services</t>
  </si>
  <si>
    <t>A.3.2</t>
  </si>
  <si>
    <t>A.3.2.1</t>
  </si>
  <si>
    <t>A.3.2.2</t>
  </si>
  <si>
    <t xml:space="preserve">IUD services at health facilities </t>
  </si>
  <si>
    <t>A.3.2.3</t>
  </si>
  <si>
    <r>
      <t xml:space="preserve"> </t>
    </r>
    <r>
      <rPr>
        <sz val="12"/>
        <rFont val="Arial"/>
        <family val="2"/>
      </rPr>
      <t>Accreditation of private providers for IUD insertion services</t>
    </r>
  </si>
  <si>
    <t>A.3.2.4</t>
  </si>
  <si>
    <t>Social Marketing of contraceptives</t>
  </si>
  <si>
    <t>A.3.2.5</t>
  </si>
  <si>
    <t>A.3.3</t>
  </si>
  <si>
    <t>POL for Family Planning</t>
  </si>
  <si>
    <t>A.3.4</t>
  </si>
  <si>
    <t>A.3.5</t>
  </si>
  <si>
    <t>A.4</t>
  </si>
  <si>
    <t>ADOLESCENT REPRODUCTIVE AND SEXUAL HEALTH / SCHOOL HEALTH</t>
  </si>
  <si>
    <t>A.4.1</t>
  </si>
  <si>
    <t>Adolescent services at health facilities.</t>
  </si>
  <si>
    <t>A.4.2</t>
  </si>
  <si>
    <t>School Health Programme</t>
  </si>
  <si>
    <t>A.4.3</t>
  </si>
  <si>
    <t>A.5</t>
  </si>
  <si>
    <t>URBAN RCH</t>
  </si>
  <si>
    <t>A.6</t>
  </si>
  <si>
    <t>A.7</t>
  </si>
  <si>
    <t>PNDT Activities</t>
  </si>
  <si>
    <t>A.7.1</t>
  </si>
  <si>
    <t>Support to PNDT Cell</t>
  </si>
  <si>
    <t>A.7.2</t>
  </si>
  <si>
    <t>A.8</t>
  </si>
  <si>
    <t>INFRASTRUCTURE (MINOR CIVIL WORKS) &amp; HUMAN RESOURCES</t>
  </si>
  <si>
    <t>A.8.1</t>
  </si>
  <si>
    <t>Contractual Staff &amp; Services(Excluding AYUSH)</t>
  </si>
  <si>
    <t>A.8.1.1</t>
  </si>
  <si>
    <t>ANMs,Supervisory Nurses, LHVs,</t>
  </si>
  <si>
    <t>A.8.1.2</t>
  </si>
  <si>
    <t>Laboratory Technicians,MPWs</t>
  </si>
  <si>
    <t>A.9</t>
  </si>
  <si>
    <t>TRAINING</t>
  </si>
  <si>
    <t>A.9.1</t>
  </si>
  <si>
    <t>Strengthening of Training Institutions</t>
  </si>
  <si>
    <t>A.9.2</t>
  </si>
  <si>
    <t>A.9.3</t>
  </si>
  <si>
    <t>A.9.3.1</t>
  </si>
  <si>
    <t>Skilled Birth Attendance  / SBA</t>
  </si>
  <si>
    <t>A.9.3.2</t>
  </si>
  <si>
    <t>A.9.3.3</t>
  </si>
  <si>
    <t>Life saving Anaesthesia skills training</t>
  </si>
  <si>
    <t>A.9.3.4</t>
  </si>
  <si>
    <t xml:space="preserve">MTP training </t>
  </si>
  <si>
    <t>A.9.3.5</t>
  </si>
  <si>
    <t>A.9.3.6</t>
  </si>
  <si>
    <t>B-Emoc Training</t>
  </si>
  <si>
    <t>A.9.3.7</t>
  </si>
  <si>
    <t xml:space="preserve">Other MH Training (Training of TBAs as a community resource, any integrated training, etc.) </t>
  </si>
  <si>
    <t>A.9.4</t>
  </si>
  <si>
    <r>
      <t xml:space="preserve"> </t>
    </r>
    <r>
      <rPr>
        <b/>
        <sz val="12"/>
        <color indexed="8"/>
        <rFont val="Arial"/>
        <family val="2"/>
      </rPr>
      <t>IMEP Training</t>
    </r>
  </si>
  <si>
    <t>A.9.5</t>
  </si>
  <si>
    <t>A.9.5.1</t>
  </si>
  <si>
    <t xml:space="preserve">IMNCI </t>
  </si>
  <si>
    <t>A.9.5.2</t>
  </si>
  <si>
    <t>F-IMNCI</t>
  </si>
  <si>
    <t>A.9.5.3</t>
  </si>
  <si>
    <t>Home Based Newborn Care</t>
  </si>
  <si>
    <t>A.9.5.4</t>
  </si>
  <si>
    <t>Care of Sick Children and severe malnutrition</t>
  </si>
  <si>
    <t>A.9.5.5</t>
  </si>
  <si>
    <t>Other CH Training (pl. specify)</t>
  </si>
  <si>
    <t>A.9.6</t>
  </si>
  <si>
    <t>A.9.6.1</t>
  </si>
  <si>
    <t>A.9.6.2</t>
  </si>
  <si>
    <t>Minilab Training</t>
  </si>
  <si>
    <t>A.9.6.3</t>
  </si>
  <si>
    <t>NSV Training</t>
  </si>
  <si>
    <t>A.9.6.4</t>
  </si>
  <si>
    <t>IUD Insertion Training</t>
  </si>
  <si>
    <t>A.9.6.5</t>
  </si>
  <si>
    <t>Contraceptive Update/ISD Training</t>
  </si>
  <si>
    <t>A.9.6.6</t>
  </si>
  <si>
    <t>Other FP Training (pl. specify)</t>
  </si>
  <si>
    <t>A.9.7</t>
  </si>
  <si>
    <t>ARSH Training</t>
  </si>
  <si>
    <t>A.9.8</t>
  </si>
  <si>
    <t>Programme Management Training</t>
  </si>
  <si>
    <t>A.9.8.1</t>
  </si>
  <si>
    <t>SPMU Training</t>
  </si>
  <si>
    <t>A.9.8.2</t>
  </si>
  <si>
    <t>DPMU Training</t>
  </si>
  <si>
    <t>A.9.9</t>
  </si>
  <si>
    <t>Any Other training (pl. specify)</t>
  </si>
  <si>
    <t>A.10</t>
  </si>
  <si>
    <t>PROGRAMME / NRHM MANAGEMENT COST</t>
  </si>
  <si>
    <t>A.10.1</t>
  </si>
  <si>
    <t>Strengthening of SHS /SPMU (Including HR, Management Cost, Mobility Support  )</t>
  </si>
  <si>
    <t>A.10.2</t>
  </si>
  <si>
    <t>Strengthening of DHS/DPMU (Including HR, Management Cost, Mobility Support, Field Visits)</t>
  </si>
  <si>
    <t>A.11.</t>
  </si>
  <si>
    <t>Vulnerable Groups</t>
  </si>
  <si>
    <t>B</t>
  </si>
  <si>
    <t>TIME LINE ACTIVITIES - Additionalities under NRHM (Mission Flexible Pool)</t>
  </si>
  <si>
    <t>B1</t>
  </si>
  <si>
    <t>ASHA</t>
  </si>
  <si>
    <t>B 1.1</t>
  </si>
  <si>
    <t>ASHA Cost:</t>
  </si>
  <si>
    <t>B1.1.1</t>
  </si>
  <si>
    <t>Selection &amp; Training of ASHA</t>
  </si>
  <si>
    <t>B1.1.2</t>
  </si>
  <si>
    <t>Procurement of ASHA Drug Kit</t>
  </si>
  <si>
    <t>B1.1.3</t>
  </si>
  <si>
    <t>Performance Incentive/Other Incentive to ASHAs (if any)</t>
  </si>
  <si>
    <t>B1.1.4</t>
  </si>
  <si>
    <t>Awards to ASHA's/Link workers</t>
  </si>
  <si>
    <t>B1.1.5</t>
  </si>
  <si>
    <t>ASHA Resource Centre/ASHA Mentoring Group</t>
  </si>
  <si>
    <t>B2</t>
  </si>
  <si>
    <t>Untied Funds</t>
  </si>
  <si>
    <t>B2.1</t>
  </si>
  <si>
    <t>Untied Fund for CHCs</t>
  </si>
  <si>
    <t>B2.2</t>
  </si>
  <si>
    <t>Untied Fund for PHCs</t>
  </si>
  <si>
    <t>B2.3</t>
  </si>
  <si>
    <t>Untied Fund for Sub Centres</t>
  </si>
  <si>
    <t>B2.4</t>
  </si>
  <si>
    <t>Untied fund for VHSC</t>
  </si>
  <si>
    <t>B.3</t>
  </si>
  <si>
    <t>Annual Maintenance Grants</t>
  </si>
  <si>
    <t>B3.1</t>
  </si>
  <si>
    <t>CHCs</t>
  </si>
  <si>
    <t>B3.2</t>
  </si>
  <si>
    <t>PHCs</t>
  </si>
  <si>
    <t>B3.3</t>
  </si>
  <si>
    <t>Sub Centres</t>
  </si>
  <si>
    <t>B.4</t>
  </si>
  <si>
    <t xml:space="preserve">Hospital Strengthening </t>
  </si>
  <si>
    <t>B.4.1</t>
  </si>
  <si>
    <t>Up gradation of CHCs, PHCs, Dist. Hospitals to IPHS)</t>
  </si>
  <si>
    <t>B4.1.1</t>
  </si>
  <si>
    <t xml:space="preserve">District Hospitals </t>
  </si>
  <si>
    <t>B4.1.2</t>
  </si>
  <si>
    <t>B4.1.3</t>
  </si>
  <si>
    <t>B4.1.4</t>
  </si>
  <si>
    <t>B4.1.5</t>
  </si>
  <si>
    <t>Others</t>
  </si>
  <si>
    <t>B 4.2</t>
  </si>
  <si>
    <t>Strengthening of Districts , Sub Divisional Hospitals, CHCs,  PHCs</t>
  </si>
  <si>
    <t>B.4.3</t>
  </si>
  <si>
    <t>Sub Centre Rent and Contingencies</t>
  </si>
  <si>
    <t>B.4.4</t>
  </si>
  <si>
    <t>Logistics management/ improvement</t>
  </si>
  <si>
    <t>B5</t>
  </si>
  <si>
    <t>New Constructions/ Renovation and Setting up</t>
  </si>
  <si>
    <t>B5.1</t>
  </si>
  <si>
    <t>B5.2</t>
  </si>
  <si>
    <t>B5.3</t>
  </si>
  <si>
    <t>SHCs/Sub Centres</t>
  </si>
  <si>
    <t>B5.4</t>
  </si>
  <si>
    <t>Setting up Infrastructure wing for Civil works</t>
  </si>
  <si>
    <t>B5.5</t>
  </si>
  <si>
    <t>Govt. Dispensaries/ others renovations</t>
  </si>
  <si>
    <t>B5.6</t>
  </si>
  <si>
    <t>Construction of BHO, Facility improvement, civil work, BemOC and CemOC centres</t>
  </si>
  <si>
    <t>B.5.7</t>
  </si>
  <si>
    <t>Major civil works for operationalization of FRUS</t>
  </si>
  <si>
    <t>B.5.8</t>
  </si>
  <si>
    <t>Major civil works for operationalization of 24 hour services at PHCs</t>
  </si>
  <si>
    <t>B.5.9</t>
  </si>
  <si>
    <t>Civil Works for Operationalising Infection Management &amp; Environment Plan at health facilities</t>
  </si>
  <si>
    <t>B.5.10</t>
  </si>
  <si>
    <t>Infrastructure of Training Institutions --</t>
  </si>
  <si>
    <t>B.5.10.1</t>
  </si>
  <si>
    <t>Strengthening of Existing Training Institutions/Nursing School( Other than HR)- ---Infrastructure &amp; Equipments for GNM Schools and ANMTC</t>
  </si>
  <si>
    <t>B.5.10.2</t>
  </si>
  <si>
    <t>New Training Institutions/School(Other than HR</t>
  </si>
  <si>
    <t>B.6</t>
  </si>
  <si>
    <t>Corpus Grants to HMS/RKS</t>
  </si>
  <si>
    <t>B6.1</t>
  </si>
  <si>
    <t>District Hospitals</t>
  </si>
  <si>
    <t>B6.2</t>
  </si>
  <si>
    <t>B6.3</t>
  </si>
  <si>
    <t>B6.4</t>
  </si>
  <si>
    <t>Other or if not bifurcated as above</t>
  </si>
  <si>
    <t>B7</t>
  </si>
  <si>
    <t>District Action Plans (Including Block, Village)</t>
  </si>
  <si>
    <t>B8</t>
  </si>
  <si>
    <t>Panchayati Raj Initiative</t>
  </si>
  <si>
    <t>B8.1</t>
  </si>
  <si>
    <t>Constitution and Orientation of Community leader &amp; of VHSC,SHC,PHC,CHC etc</t>
  </si>
  <si>
    <t>B8.2</t>
  </si>
  <si>
    <t>Orientation Workshops, Trainings and capacity building of PRI at State/Dist. Health Societies, CHC,PHC</t>
  </si>
  <si>
    <t>B8.3</t>
  </si>
  <si>
    <t>B9</t>
  </si>
  <si>
    <t>Mainstreaming of AYUSH</t>
  </si>
  <si>
    <t>B.9.1</t>
  </si>
  <si>
    <t xml:space="preserve"> Medical Officers at CHCs/ PHCs (Only AYUSH)</t>
  </si>
  <si>
    <t>B.9.2</t>
  </si>
  <si>
    <t>Other Staff Nurses and Supervisory Nurses (Only AYUSH)</t>
  </si>
  <si>
    <t>B9.3</t>
  </si>
  <si>
    <t>Other Activities (Excluding HR)</t>
  </si>
  <si>
    <t>B10</t>
  </si>
  <si>
    <t>IEC-BCC NRHM</t>
  </si>
  <si>
    <t>B.10</t>
  </si>
  <si>
    <t>Strengthening of BCC/IEC Bureaus             (state and district levels)</t>
  </si>
  <si>
    <t>B.10.1</t>
  </si>
  <si>
    <t>Development of State BCC/IEC strategy</t>
  </si>
  <si>
    <t>B.10.2</t>
  </si>
  <si>
    <t xml:space="preserve">Implementation of BCC/IEC strategy </t>
  </si>
  <si>
    <t>B.10.2.1</t>
  </si>
  <si>
    <t>BCC/IEC activities for MH</t>
  </si>
  <si>
    <t>B.10.2.2</t>
  </si>
  <si>
    <t>BCC/IEC activities for CH</t>
  </si>
  <si>
    <t>B.10.2.3</t>
  </si>
  <si>
    <t>BCC/IEC activities for FP</t>
  </si>
  <si>
    <t>B.10.2.4</t>
  </si>
  <si>
    <t>BCC/IEC activities for ARSH</t>
  </si>
  <si>
    <t>B.10.2.5</t>
  </si>
  <si>
    <t>Other activities (please specify)</t>
  </si>
  <si>
    <t>B.10.3</t>
  </si>
  <si>
    <t>Health Mela</t>
  </si>
  <si>
    <t>B.10.4</t>
  </si>
  <si>
    <t>Creating awareness on declining sex ratio issue</t>
  </si>
  <si>
    <t>B.10.5</t>
  </si>
  <si>
    <t>Other activities</t>
  </si>
  <si>
    <t>B11</t>
  </si>
  <si>
    <t>Mobile Medical Units (Including recurring expenditures)</t>
  </si>
  <si>
    <t>B12</t>
  </si>
  <si>
    <t>B12.1</t>
  </si>
  <si>
    <t>Ambulance/ EMRI</t>
  </si>
  <si>
    <t>B12.2</t>
  </si>
  <si>
    <t>Operating Cost (POL)</t>
  </si>
  <si>
    <t>B.13</t>
  </si>
  <si>
    <t>PPP/ NGOs</t>
  </si>
  <si>
    <t>B13.1</t>
  </si>
  <si>
    <t>Non governmental providers of health care RMPs/TBAs</t>
  </si>
  <si>
    <t xml:space="preserve"> </t>
  </si>
  <si>
    <t>NB</t>
  </si>
  <si>
    <t>B13.2</t>
  </si>
  <si>
    <t>Public Private Partnerships</t>
  </si>
  <si>
    <t>B13.3</t>
  </si>
  <si>
    <t>NGO Programme/ Grant in Aid to NGO</t>
  </si>
  <si>
    <t>B14</t>
  </si>
  <si>
    <t>Innovations( if any)</t>
  </si>
  <si>
    <t>B15</t>
  </si>
  <si>
    <t>Planning, Implementation and Monitoring</t>
  </si>
  <si>
    <t>B15.1</t>
  </si>
  <si>
    <t>Community Monitoring (Visioning workshops at state, Dist, Block level)</t>
  </si>
  <si>
    <t>B15.1.1</t>
  </si>
  <si>
    <t>State level</t>
  </si>
  <si>
    <t>B15.1.2</t>
  </si>
  <si>
    <t>District level</t>
  </si>
  <si>
    <t>B15.1.3</t>
  </si>
  <si>
    <t xml:space="preserve">Block level </t>
  </si>
  <si>
    <t>B15.1.4</t>
  </si>
  <si>
    <t xml:space="preserve">Other </t>
  </si>
  <si>
    <t>B15.2</t>
  </si>
  <si>
    <t>Quality Assurance</t>
  </si>
  <si>
    <t>B15.3</t>
  </si>
  <si>
    <t>Monitoring and Evaluation</t>
  </si>
  <si>
    <t>B15.3.1</t>
  </si>
  <si>
    <t>Monitoring &amp; Evaluation / HMIS /MCTS</t>
  </si>
  <si>
    <t>B15.3.2</t>
  </si>
  <si>
    <t>Computerization HMIS and e-governance, e-health</t>
  </si>
  <si>
    <t>B15.3.3</t>
  </si>
  <si>
    <t>Other M &amp; E Activities</t>
  </si>
  <si>
    <t>B.16</t>
  </si>
  <si>
    <t>PROCUREMENT</t>
  </si>
  <si>
    <t>B16.1</t>
  </si>
  <si>
    <t xml:space="preserve">Procurement of Equipment </t>
  </si>
  <si>
    <t>B16.1.1</t>
  </si>
  <si>
    <t>Procurement of equipment:  MH</t>
  </si>
  <si>
    <t>B16.1.2</t>
  </si>
  <si>
    <t>Procurement of equipment:  CH</t>
  </si>
  <si>
    <t>B16.1.3</t>
  </si>
  <si>
    <t>Procurement of equipment:  FP</t>
  </si>
  <si>
    <t>B16.1.4</t>
  </si>
  <si>
    <t>Procurement of equipment:  IMEP</t>
  </si>
  <si>
    <t>B16.1.5</t>
  </si>
  <si>
    <t xml:space="preserve">Procurement of Others </t>
  </si>
  <si>
    <t>B.16.2</t>
  </si>
  <si>
    <r>
      <t xml:space="preserve"> </t>
    </r>
    <r>
      <rPr>
        <b/>
        <sz val="12"/>
        <rFont val="Arial"/>
        <family val="2"/>
      </rPr>
      <t>Procurement of Drugs and supplies</t>
    </r>
  </si>
  <si>
    <t>B.16.2.1</t>
  </si>
  <si>
    <t>Drugs &amp; supplies for MH</t>
  </si>
  <si>
    <t>B.16.2.2</t>
  </si>
  <si>
    <t>Drugs &amp; supplies for CH</t>
  </si>
  <si>
    <t>B.16.2.3</t>
  </si>
  <si>
    <t>Drugs &amp; supplies for FP</t>
  </si>
  <si>
    <t>B.16.2.4</t>
  </si>
  <si>
    <t>Supplies for IMEP</t>
  </si>
  <si>
    <t>B.16.2.5</t>
  </si>
  <si>
    <t>General drugs &amp; supplies for health facilities</t>
  </si>
  <si>
    <t>B.17</t>
  </si>
  <si>
    <t>Regional drugs warehouses</t>
  </si>
  <si>
    <t>B.18</t>
  </si>
  <si>
    <r>
      <t xml:space="preserve">New Initiatives/ Strategic Interventions </t>
    </r>
    <r>
      <rPr>
        <sz val="12"/>
        <rFont val="Arial"/>
        <family val="2"/>
      </rPr>
      <t>(As per State health policy)</t>
    </r>
    <r>
      <rPr>
        <b/>
        <sz val="12"/>
        <rFont val="Arial"/>
        <family val="2"/>
      </rPr>
      <t xml:space="preserve">/ Innovation/ Projects </t>
    </r>
    <r>
      <rPr>
        <sz val="12"/>
        <rFont val="Arial"/>
        <family val="2"/>
      </rPr>
      <t>(Telemedicine, Hepatitis, Mental Health, Nutrition Programme for Pregnant Women, Neonatal) NRHM Helpline)</t>
    </r>
    <r>
      <rPr>
        <b/>
        <sz val="12"/>
        <rFont val="Arial"/>
        <family val="2"/>
      </rPr>
      <t xml:space="preserve"> as per need (Block/ District Action Plans)</t>
    </r>
  </si>
  <si>
    <t>B.19</t>
  </si>
  <si>
    <t>Health Insurance Scheme</t>
  </si>
  <si>
    <t>B.20</t>
  </si>
  <si>
    <t>Research, Studies, Analysis</t>
  </si>
  <si>
    <t>B.21</t>
  </si>
  <si>
    <t>State level health resources centre(SHSRC)</t>
  </si>
  <si>
    <t>B22</t>
  </si>
  <si>
    <t>Support Services</t>
  </si>
  <si>
    <t>B22.1</t>
  </si>
  <si>
    <t>Support Strengthening NPCB</t>
  </si>
  <si>
    <t>B22.2</t>
  </si>
  <si>
    <t>Support Strengthening Midwifery Services under medical services</t>
  </si>
  <si>
    <t>B22.3</t>
  </si>
  <si>
    <t>Support Strengthening NVBDCP</t>
  </si>
  <si>
    <t>B22.4</t>
  </si>
  <si>
    <t>Support Strengthening RNTCP</t>
  </si>
  <si>
    <t>B22.5</t>
  </si>
  <si>
    <t>Contingency support to Govt. dispensaries</t>
  </si>
  <si>
    <t>B22.6</t>
  </si>
  <si>
    <t>Other NDCP Support Programmes</t>
  </si>
  <si>
    <t>B.23</t>
  </si>
  <si>
    <r>
      <t xml:space="preserve">Other Expenditures </t>
    </r>
    <r>
      <rPr>
        <sz val="12"/>
        <rFont val="Arial"/>
        <family val="2"/>
      </rPr>
      <t>(Power Backup, Convergence etc)</t>
    </r>
    <r>
      <rPr>
        <b/>
        <sz val="12"/>
        <rFont val="Arial"/>
        <family val="2"/>
      </rPr>
      <t xml:space="preserve"> </t>
    </r>
  </si>
  <si>
    <t>C</t>
  </si>
  <si>
    <t>IMMUNISATION</t>
  </si>
  <si>
    <t>C.1</t>
  </si>
  <si>
    <t>RI strengthening project (Review meeting, Mobility support, Outreach services etc)</t>
  </si>
  <si>
    <t>C.2</t>
  </si>
  <si>
    <t>Salary of Contractual Staffs</t>
  </si>
  <si>
    <t>C.3</t>
  </si>
  <si>
    <t>Training under Immunisation</t>
  </si>
  <si>
    <t>C.4</t>
  </si>
  <si>
    <t xml:space="preserve">Cold chain maintenance </t>
  </si>
  <si>
    <t>C.5</t>
  </si>
  <si>
    <t>C.6</t>
  </si>
  <si>
    <t>Pulse Polio operating costs</t>
  </si>
  <si>
    <t>D</t>
  </si>
  <si>
    <t>IDD</t>
  </si>
  <si>
    <t>D.1</t>
  </si>
  <si>
    <t>Establishment of IDD Control Cell</t>
  </si>
  <si>
    <t>D.1.a</t>
  </si>
  <si>
    <t xml:space="preserve">Technical Officer </t>
  </si>
  <si>
    <t>D.1.b</t>
  </si>
  <si>
    <t xml:space="preserve">Statistical Officer / Staffs </t>
  </si>
  <si>
    <t>D.1.c</t>
  </si>
  <si>
    <t xml:space="preserve">LDC Typist </t>
  </si>
  <si>
    <t>D.2</t>
  </si>
  <si>
    <t>Establishment of IDD Monitoring Lab</t>
  </si>
  <si>
    <t>D.2.a</t>
  </si>
  <si>
    <t xml:space="preserve"> Lab Technician</t>
  </si>
  <si>
    <t>D.2.b</t>
  </si>
  <si>
    <t xml:space="preserve"> Lab Assistant</t>
  </si>
  <si>
    <t>D.3</t>
  </si>
  <si>
    <t>Health Education and Publicity</t>
  </si>
  <si>
    <t>D.4</t>
  </si>
  <si>
    <t>IDD Surveys/Re-surveys</t>
  </si>
  <si>
    <t>D.5</t>
  </si>
  <si>
    <t>Supply of Salt Testing Kit (form of kind grant)</t>
  </si>
  <si>
    <t>E</t>
  </si>
  <si>
    <t>IDSP</t>
  </si>
  <si>
    <t>E.1</t>
  </si>
  <si>
    <t>Operational Cost</t>
  </si>
  <si>
    <t>E.1.1</t>
  </si>
  <si>
    <t>Mobility Support</t>
  </si>
  <si>
    <t>E.1.2</t>
  </si>
  <si>
    <t>Lab Consumables</t>
  </si>
  <si>
    <t>E.1.3</t>
  </si>
  <si>
    <t>Review Meetings</t>
  </si>
  <si>
    <t>E.1.4</t>
  </si>
  <si>
    <t>Field Visits</t>
  </si>
  <si>
    <t>E.1.5</t>
  </si>
  <si>
    <t>Formats and Reports</t>
  </si>
  <si>
    <t>E.2</t>
  </si>
  <si>
    <t>Human Resources</t>
  </si>
  <si>
    <t>E.2.1</t>
  </si>
  <si>
    <t>Remuneration of Epidemiologists</t>
  </si>
  <si>
    <t>E.2.2</t>
  </si>
  <si>
    <t>Remuneration of  Microbiologists</t>
  </si>
  <si>
    <t>E.2.3</t>
  </si>
  <si>
    <t>Remuneration of  Entomologists</t>
  </si>
  <si>
    <t>E.3</t>
  </si>
  <si>
    <t>Consultant-Finance</t>
  </si>
  <si>
    <t>E.3.1</t>
  </si>
  <si>
    <t>Consultant-Training</t>
  </si>
  <si>
    <t>E.3.2</t>
  </si>
  <si>
    <t>Data Managers</t>
  </si>
  <si>
    <t>E.3.3</t>
  </si>
  <si>
    <t>Data Entry Operators</t>
  </si>
  <si>
    <t>E.3.4</t>
  </si>
  <si>
    <t>E.4</t>
  </si>
  <si>
    <t>Procurements</t>
  </si>
  <si>
    <t>E.4.1</t>
  </si>
  <si>
    <t>Procurement -Equipments</t>
  </si>
  <si>
    <t>E.4.2</t>
  </si>
  <si>
    <t>Procurement -Drugs &amp; Supplies</t>
  </si>
  <si>
    <t>E.5</t>
  </si>
  <si>
    <t>Innovations /PPP/NGOs</t>
  </si>
  <si>
    <t>E.6</t>
  </si>
  <si>
    <t>IEC-BCC Activities</t>
  </si>
  <si>
    <t>E.7</t>
  </si>
  <si>
    <t xml:space="preserve">Financial Aids to Medical Institutions </t>
  </si>
  <si>
    <t>E.8</t>
  </si>
  <si>
    <t xml:space="preserve">Training </t>
  </si>
  <si>
    <t>F</t>
  </si>
  <si>
    <t>NVBDCP</t>
  </si>
  <si>
    <t>F.1</t>
  </si>
  <si>
    <t>DBS (Domestic Budgetary Support)</t>
  </si>
  <si>
    <t>F.1.1</t>
  </si>
  <si>
    <t>Malaria</t>
  </si>
  <si>
    <t>F.1.1.a</t>
  </si>
  <si>
    <t>MPW</t>
  </si>
  <si>
    <t>F.1.1.b</t>
  </si>
  <si>
    <t>ASHA Honorarium</t>
  </si>
  <si>
    <t>F.1.1.c</t>
  </si>
  <si>
    <t xml:space="preserve">Operational Cost </t>
  </si>
  <si>
    <t>F.1.1.d</t>
  </si>
  <si>
    <t>Monitoring , Evaluation &amp; Supervision &amp; Epidemic Preparedness including mobility</t>
  </si>
  <si>
    <t>F.1.1.e</t>
  </si>
  <si>
    <t>IEC/BCC</t>
  </si>
  <si>
    <t>F.1.1.f</t>
  </si>
  <si>
    <t>PPP / NGO activities</t>
  </si>
  <si>
    <t>F.1.1.g</t>
  </si>
  <si>
    <t>Training / Capacity Building</t>
  </si>
  <si>
    <t>F.1.1.h</t>
  </si>
  <si>
    <t>Any Other Activities (Pl. specify)</t>
  </si>
  <si>
    <t>F.1.2</t>
  </si>
  <si>
    <t>Dengue &amp; Chikungunya</t>
  </si>
  <si>
    <t>F.1.2.a</t>
  </si>
  <si>
    <t>Strengthening surveillance  (As per GOI approval)</t>
  </si>
  <si>
    <t>F.1.2.a.(i)</t>
  </si>
  <si>
    <t xml:space="preserve">Apex Referral Labs recurrent </t>
  </si>
  <si>
    <t>F.1.2.a.(ii)</t>
  </si>
  <si>
    <t>Sentinel surveillance Hospital recurrent</t>
  </si>
  <si>
    <t>F.1.2.b</t>
  </si>
  <si>
    <t>Test kits (Nos.) to be supplied by GoI (kindly indicate numbers of ELISA based NS1 kit and Mac ELISA Kits required separately)</t>
  </si>
  <si>
    <t>F.1.2.c</t>
  </si>
  <si>
    <t>Monitoring/Supervision and Rapid Response</t>
  </si>
  <si>
    <t>F.1.2.d</t>
  </si>
  <si>
    <t xml:space="preserve">Epidemic Preparedness </t>
  </si>
  <si>
    <t>F.1.2.e</t>
  </si>
  <si>
    <t>IEC/BCC/Social Mobilization</t>
  </si>
  <si>
    <t>F.1.2.f.</t>
  </si>
  <si>
    <t>Training/Workshop</t>
  </si>
  <si>
    <t>F.1.3</t>
  </si>
  <si>
    <t>Acute Encephalitis Syndrome (AES)/ Japanese Encephalitis (JE)</t>
  </si>
  <si>
    <t>F.1.3.a</t>
  </si>
  <si>
    <t>Strengthening of Sentinel Sites which will include diagnostics and management.  Supply of kits by GoI</t>
  </si>
  <si>
    <t>F.1.3.b</t>
  </si>
  <si>
    <t>IEC/BCC specific to J.E. in endemic areas</t>
  </si>
  <si>
    <t>F.1.3.c</t>
  </si>
  <si>
    <t>Training specific for J.E. prevention and management</t>
  </si>
  <si>
    <t>F.1.3.d</t>
  </si>
  <si>
    <t>Monitoring and supervision</t>
  </si>
  <si>
    <t>F.1.3.e</t>
  </si>
  <si>
    <t>Procurement of insecticides (Technical Malathion)</t>
  </si>
  <si>
    <t>F.1.4</t>
  </si>
  <si>
    <t>Lymphatic Filariasis</t>
  </si>
  <si>
    <t>F.1.4.a</t>
  </si>
  <si>
    <t>State Task Force, State Technical Advisory Committee meeting, printing of forms/registers, mobility support, district coordination meeting, sensitization of media etc., morbidity management, monitoring &amp; supervision and mobility support for Rapid Response Team</t>
  </si>
  <si>
    <t>F.1.4.b</t>
  </si>
  <si>
    <t>Microfilaria survey</t>
  </si>
  <si>
    <t>F.1.4.c</t>
  </si>
  <si>
    <t xml:space="preserve">Post MDA assessment by medical colleges (Govt. &amp; private)/ ICMR institutions. </t>
  </si>
  <si>
    <t>F.1.4.d.</t>
  </si>
  <si>
    <t>Training/sensitization of district level officers on ELF and drug distributors including peripheral health workers</t>
  </si>
  <si>
    <t>F.1.4.e.</t>
  </si>
  <si>
    <t>Specific IEC/BCC at state, district, PHC, sub-centre and village level  including VHSC/GKS for community mobilization efforts to realize the desired drug compliance of 85% during MDA</t>
  </si>
  <si>
    <t>F.1.4.f</t>
  </si>
  <si>
    <t xml:space="preserve">Honorarium to drug distributors including ASHA and supervisors involved in MDA </t>
  </si>
  <si>
    <t>F.1.5</t>
  </si>
  <si>
    <t>Kala-azar</t>
  </si>
  <si>
    <t>Case Search</t>
  </si>
  <si>
    <t>F.1.5.a</t>
  </si>
  <si>
    <t>Spray Pumps</t>
  </si>
  <si>
    <t>F.1.5.b</t>
  </si>
  <si>
    <t>Operational Cost for spray including spray wages</t>
  </si>
  <si>
    <t>F.1.5.c</t>
  </si>
  <si>
    <t>Mobility /POL</t>
  </si>
  <si>
    <t>F.1.5.d</t>
  </si>
  <si>
    <t>Monitoring &amp; Evaluation</t>
  </si>
  <si>
    <t>F.1.5.e</t>
  </si>
  <si>
    <t>Training for spraying</t>
  </si>
  <si>
    <t>F.1.5.f</t>
  </si>
  <si>
    <t>BCC/IEC</t>
  </si>
  <si>
    <t>F.2</t>
  </si>
  <si>
    <t>Externally aided component (EAC)</t>
  </si>
  <si>
    <t>World Bank Project</t>
  </si>
  <si>
    <t>F.2.a</t>
  </si>
  <si>
    <t>World Bank support for Malaria (Andhra Pradesh, Chhattisgarh, Jharkhand, Madhya Pradesh, Orissa, Gujarat, Karnataka &amp; Maharashtra)</t>
  </si>
  <si>
    <t>F.2.b.</t>
  </si>
  <si>
    <t>Human Resource</t>
  </si>
  <si>
    <t>F.2.c</t>
  </si>
  <si>
    <t xml:space="preserve">Training /Capacity building </t>
  </si>
  <si>
    <t>F.2.d</t>
  </si>
  <si>
    <t xml:space="preserve">Mobility support for  Monitoring Supervision &amp; Evaluation &amp; review meetings, Reporting format (for printing formats) </t>
  </si>
  <si>
    <t>F.2.e</t>
  </si>
  <si>
    <t>Human Resources (Kala-azar)</t>
  </si>
  <si>
    <t>F.2.f.</t>
  </si>
  <si>
    <t>Capacity Building (Kala-azar)</t>
  </si>
  <si>
    <t>F.2.g.</t>
  </si>
  <si>
    <t>Mobility (Kala-azar)</t>
  </si>
  <si>
    <t>F.3</t>
  </si>
  <si>
    <t>GFATM Project</t>
  </si>
  <si>
    <t>F.3.a</t>
  </si>
  <si>
    <t>F.3.b</t>
  </si>
  <si>
    <t>Training Cost</t>
  </si>
  <si>
    <t>F.3.c</t>
  </si>
  <si>
    <t>Planning &amp; Administration</t>
  </si>
  <si>
    <t>F.3.d</t>
  </si>
  <si>
    <t>Monitoring &amp; Administration</t>
  </si>
  <si>
    <t>F.3.e</t>
  </si>
  <si>
    <t>I.E.C / B.C.C</t>
  </si>
  <si>
    <t>F.3.f</t>
  </si>
  <si>
    <t>Operational expenses for treatment of bed nets</t>
  </si>
  <si>
    <t>F.4</t>
  </si>
  <si>
    <t>Any Other item (Please Specify)</t>
  </si>
  <si>
    <t>F.5</t>
  </si>
  <si>
    <t>Operational Costs (Mobility, Review Meeting,communication,formats &amp; reports)</t>
  </si>
  <si>
    <t>F.6</t>
  </si>
  <si>
    <t xml:space="preserve">Cash grant for decentralized commodities </t>
  </si>
  <si>
    <t>F.6.a</t>
  </si>
  <si>
    <t>Chloroquine phosphate tablets</t>
  </si>
  <si>
    <t>F.6.b</t>
  </si>
  <si>
    <t>Primaquine tablets 2.5 mg</t>
  </si>
  <si>
    <t>F.6.c</t>
  </si>
  <si>
    <t>Primaquine tablets 7.5 mg</t>
  </si>
  <si>
    <t>F.6.d</t>
  </si>
  <si>
    <t>Quinine sulphate tablets</t>
  </si>
  <si>
    <t>F.6.e</t>
  </si>
  <si>
    <t>Quinine Injections</t>
  </si>
  <si>
    <t>F.6.f</t>
  </si>
  <si>
    <t>DEC 100 mg tablets</t>
  </si>
  <si>
    <t>F.6.g</t>
  </si>
  <si>
    <t>Albendazole 400 mg tablets</t>
  </si>
  <si>
    <t>F.6.h</t>
  </si>
  <si>
    <t>Dengue NS1 antigen kit</t>
  </si>
  <si>
    <t>F.6.i</t>
  </si>
  <si>
    <t>Temephos, Bti (for polluted &amp; non polluted water)</t>
  </si>
  <si>
    <t>F.6.j</t>
  </si>
  <si>
    <t>Pyrethrum extract 2%</t>
  </si>
  <si>
    <t>F.6.k.</t>
  </si>
  <si>
    <t>Any Other (Pl. specify)</t>
  </si>
  <si>
    <t>G</t>
  </si>
  <si>
    <t>NLEP</t>
  </si>
  <si>
    <t>G.1</t>
  </si>
  <si>
    <t>Contractual Services</t>
  </si>
  <si>
    <t>G.2</t>
  </si>
  <si>
    <t xml:space="preserve"> Services through ASHA </t>
  </si>
  <si>
    <t>G.3</t>
  </si>
  <si>
    <t>Office Expenses &amp; Consumables</t>
  </si>
  <si>
    <t>G.4</t>
  </si>
  <si>
    <t>Capacity Building (Training)</t>
  </si>
  <si>
    <t>G.5</t>
  </si>
  <si>
    <t>G.6</t>
  </si>
  <si>
    <t>POL/Vehicle Operation &amp; Hiring</t>
  </si>
  <si>
    <t>G.7</t>
  </si>
  <si>
    <t>DPMR(MCR footwear, Aids and Appliances, Welfare to BPL patients for RCS, Support to Govt. Institutions for RCS</t>
  </si>
  <si>
    <t>G.8</t>
  </si>
  <si>
    <t>Material &amp; Supplies</t>
  </si>
  <si>
    <t>G.9</t>
  </si>
  <si>
    <t>Urban Leprosy Control</t>
  </si>
  <si>
    <t>G.10</t>
  </si>
  <si>
    <t>NGO-SET Scheme</t>
  </si>
  <si>
    <t>G.11</t>
  </si>
  <si>
    <t>Supervision, Monitoring &amp; Review</t>
  </si>
  <si>
    <t>G.12</t>
  </si>
  <si>
    <t xml:space="preserve">Specific-plan for High Endemic Districts </t>
  </si>
  <si>
    <t>G.13</t>
  </si>
  <si>
    <t>Others (maintenance of vertical unit, Training &amp; TA/DA of vertical Staff)</t>
  </si>
  <si>
    <t>H</t>
  </si>
  <si>
    <t>NPCB</t>
  </si>
  <si>
    <t>H1.</t>
  </si>
  <si>
    <t>Recurring Grant-in aid</t>
  </si>
  <si>
    <t>H.1.1.</t>
  </si>
  <si>
    <r>
      <t>For Free Cataract Operation</t>
    </r>
    <r>
      <rPr>
        <sz val="12"/>
        <color indexed="8"/>
        <rFont val="Book Antiqua"/>
        <family val="1"/>
      </rPr>
      <t xml:space="preserve"> </t>
    </r>
    <r>
      <rPr>
        <sz val="12"/>
        <color indexed="8"/>
        <rFont val="Arial"/>
        <family val="2"/>
      </rPr>
      <t>and other Approved schemes as per financial norms</t>
    </r>
  </si>
  <si>
    <t>H.1.2.</t>
  </si>
  <si>
    <t>Other Eye Diseases</t>
  </si>
  <si>
    <t>H.1.3.</t>
  </si>
  <si>
    <t>School Eye Screening Programme</t>
  </si>
  <si>
    <t>H.1.4</t>
  </si>
  <si>
    <t>Blindness Survey</t>
  </si>
  <si>
    <t>Private Practitioners as per NGO norms</t>
  </si>
  <si>
    <t>H.1.5.</t>
  </si>
  <si>
    <t>Management of State Health Society and Distt. Health Society Remuneration(Salary/ review meeting, hiring vehicles and other Activities &amp; Contingency)</t>
  </si>
  <si>
    <t>H.1.6</t>
  </si>
  <si>
    <t>Recurring GIA to Eye Donation Centres</t>
  </si>
  <si>
    <t>H.1.7</t>
  </si>
  <si>
    <t>Eye Ball Collection and Eye Bank</t>
  </si>
  <si>
    <t>H.1.8</t>
  </si>
  <si>
    <t xml:space="preserve">Eye Ball Collection </t>
  </si>
  <si>
    <t>H.1.9</t>
  </si>
  <si>
    <t>Training PMOA</t>
  </si>
  <si>
    <t>H.1.10</t>
  </si>
  <si>
    <r>
      <t>IEC                                                                      (</t>
    </r>
    <r>
      <rPr>
        <sz val="12"/>
        <color indexed="8"/>
        <rFont val="Arial"/>
        <family val="2"/>
      </rPr>
      <t xml:space="preserve"> Eye Donation Fortnight, World Sight Day &amp;  awareness programme in state &amp; districts)</t>
    </r>
  </si>
  <si>
    <t>H.1.11</t>
  </si>
  <si>
    <t>Procurement of Ophthalmic Equipment</t>
  </si>
  <si>
    <t>H.1.12</t>
  </si>
  <si>
    <t>Maintenance of Ophthalmic Equipments</t>
  </si>
  <si>
    <t>H.1.13</t>
  </si>
  <si>
    <t>Grant-in-aid for strengthening of 1 Distt. Hospitals.</t>
  </si>
  <si>
    <t>H.1.14</t>
  </si>
  <si>
    <t>Grant-in-aid for strengthening of 2 Sub Divisional. Hospitals</t>
  </si>
  <si>
    <t>H.2</t>
  </si>
  <si>
    <t>Non Recurring  Grant -in-Aid</t>
  </si>
  <si>
    <t>H.2.1.</t>
  </si>
  <si>
    <t xml:space="preserve">For RIO (new) </t>
  </si>
  <si>
    <t>H.2.2.</t>
  </si>
  <si>
    <t>For Medical College</t>
  </si>
  <si>
    <t>H.2.3</t>
  </si>
  <si>
    <t>For  vision Centre</t>
  </si>
  <si>
    <t>H.2.4</t>
  </si>
  <si>
    <t xml:space="preserve">For Eye Bank </t>
  </si>
  <si>
    <t>H.2.5</t>
  </si>
  <si>
    <t xml:space="preserve">For Eye Donation Centre </t>
  </si>
  <si>
    <t>H.2.6</t>
  </si>
  <si>
    <t>For NGOs</t>
  </si>
  <si>
    <t>H.2.7</t>
  </si>
  <si>
    <t xml:space="preserve">For Eye Ward &amp; Eye OTS </t>
  </si>
  <si>
    <t>H.2.8</t>
  </si>
  <si>
    <t>For Mobile Ophthalmic Units With Tele Network</t>
  </si>
  <si>
    <t>H.3</t>
  </si>
  <si>
    <t>Contractual Man Power</t>
  </si>
  <si>
    <t>H.3.1</t>
  </si>
  <si>
    <t xml:space="preserve">Ophthalmic Surgeon </t>
  </si>
  <si>
    <t>H.3.2</t>
  </si>
  <si>
    <t xml:space="preserve">Ophthalmic Assistant </t>
  </si>
  <si>
    <t>H.3.3</t>
  </si>
  <si>
    <t xml:space="preserve">Eye Donation Counsellors </t>
  </si>
  <si>
    <t>I</t>
  </si>
  <si>
    <t>RNTCP</t>
  </si>
  <si>
    <t>I.1</t>
  </si>
  <si>
    <t>Civil works</t>
  </si>
  <si>
    <t>I.2</t>
  </si>
  <si>
    <t>Laboratory materials</t>
  </si>
  <si>
    <t>I.3.a</t>
  </si>
  <si>
    <t>Honorarium/Counselling Charges</t>
  </si>
  <si>
    <t>I.3.b</t>
  </si>
  <si>
    <t>Incentive to DOTs Providers</t>
  </si>
  <si>
    <t>I.4</t>
  </si>
  <si>
    <t>IEC/ Publicity</t>
  </si>
  <si>
    <t>I.5</t>
  </si>
  <si>
    <t>Equipment maintenance</t>
  </si>
  <si>
    <t>I.6</t>
  </si>
  <si>
    <t>Training</t>
  </si>
  <si>
    <t>I.7</t>
  </si>
  <si>
    <t>Vehicle maintenance</t>
  </si>
  <si>
    <t>I.8</t>
  </si>
  <si>
    <t>Vehicle hiring</t>
  </si>
  <si>
    <t>I.9</t>
  </si>
  <si>
    <t>NGO/PPP support</t>
  </si>
  <si>
    <t>I.10</t>
  </si>
  <si>
    <t>Miscellaneous</t>
  </si>
  <si>
    <t>I.11</t>
  </si>
  <si>
    <t>Contractual services</t>
  </si>
  <si>
    <t>I.12</t>
  </si>
  <si>
    <t>Printing</t>
  </si>
  <si>
    <t>I.13</t>
  </si>
  <si>
    <t>Research and studies</t>
  </si>
  <si>
    <t>I.14</t>
  </si>
  <si>
    <t>Medical Colleges</t>
  </si>
  <si>
    <t>I.15</t>
  </si>
  <si>
    <t>Procurement –vehicles</t>
  </si>
  <si>
    <t>I.16</t>
  </si>
  <si>
    <t>Procurement – equipment</t>
  </si>
  <si>
    <t>I.17</t>
  </si>
  <si>
    <t>Tribal Action Plan</t>
  </si>
  <si>
    <t>GT</t>
  </si>
  <si>
    <t>Grand Total (A+B+C+D+E+F+G+H+I)</t>
  </si>
  <si>
    <t>Note:</t>
  </si>
  <si>
    <t xml:space="preserve"> The portion shown in Green in the 1st Column of FMR under RCH Flexible Pool and Immunisation are reimbursable activities.</t>
  </si>
  <si>
    <t xml:space="preserve">The ASHA Incentive paid under different programmes of NRHM also needs to be populated separately in the below format. </t>
  </si>
  <si>
    <t>The manner of deciding the procurements under JSSK may be ascertained by the State from the concerned programme division.</t>
  </si>
  <si>
    <t>Statement showing ASHA Incentives</t>
  </si>
  <si>
    <t>Code No.  of the respective programme</t>
  </si>
  <si>
    <t>A1.4.5</t>
  </si>
  <si>
    <t>Incentive to ASHAs under JSY</t>
  </si>
  <si>
    <t>Incentive to ASHAs under Child Health</t>
  </si>
  <si>
    <t>ASHA Incentive paid under Routine Immunisation</t>
  </si>
  <si>
    <t>ASHA Honorarium under NVBDCP (DBS)</t>
  </si>
  <si>
    <t>ASHA Incentive paid under NLEP</t>
  </si>
  <si>
    <t>Total</t>
  </si>
  <si>
    <t>* NB- No Budget</t>
  </si>
  <si>
    <t>Certified that the above amount of expenditure is duly reconciled with the amount recorded in the relevant ledger heads.</t>
  </si>
  <si>
    <t>State Finance Manager/ State Accounts Manager</t>
  </si>
  <si>
    <t>Director (NRHM-Finance)</t>
  </si>
  <si>
    <t>Mission Director</t>
  </si>
  <si>
    <t>1.3.1.</t>
  </si>
  <si>
    <t>Oureach camps</t>
  </si>
  <si>
    <t>Maternal Death Review (both in institutions and community)</t>
  </si>
  <si>
    <t>1.7.1</t>
  </si>
  <si>
    <t>Drugs and consumables</t>
  </si>
  <si>
    <t>1.7.2</t>
  </si>
  <si>
    <t>1.7.3</t>
  </si>
  <si>
    <t>1.7.4</t>
  </si>
  <si>
    <t>1.7.5</t>
  </si>
  <si>
    <t>Free Referral Transport (other than A1.2)</t>
  </si>
  <si>
    <t>IMNCI (including F-IMNCI, will also include planning for pre-serviceIMNCI activities in medical colleges, nursing colleges, and ANMTCs)</t>
  </si>
  <si>
    <t>SNCU</t>
  </si>
  <si>
    <t>NBSU</t>
  </si>
  <si>
    <t>NBCC</t>
  </si>
  <si>
    <t xml:space="preserve">Facility Based Newborn Care/FBNC (SNCU, NBSU, NBCC - any cost not budgeted under HR,Infrastructure, procurement, training,IEC etc.) e.g.operating cost rent,electricity etc. imprest money,
</t>
  </si>
  <si>
    <t>Care of Sick Children and Severe Malnutrition  (e.g. NRCs, CDNCs etc.)</t>
  </si>
  <si>
    <t>Orientation workshop,dissemination of manuals on FP standards &amp; quality assurance of sterilisation services, fixed day planning meeting</t>
  </si>
  <si>
    <t xml:space="preserve">Female sterilisation camps </t>
  </si>
  <si>
    <t xml:space="preserve"> NSV camps</t>
  </si>
  <si>
    <t>Include all sterilizations to be conducted in public health facilities whether fixed day or camp</t>
  </si>
  <si>
    <t>do</t>
  </si>
  <si>
    <t>Compensation for male sterilization/NSV Acceptance</t>
  </si>
  <si>
    <t>IUD services at health facilities (including fixed day services at SHC and PHC)</t>
  </si>
  <si>
    <t>3.5.1</t>
  </si>
  <si>
    <t>Monitor progress and quality,QAC meetings /review of sterilization failuresetc.</t>
  </si>
  <si>
    <t>Other strategies for school health</t>
  </si>
  <si>
    <t>4.3.1</t>
  </si>
  <si>
    <t>training, IEC/BCC etc t booked under respective head</t>
  </si>
  <si>
    <t>Mapping only of areas where it was not taken up in previous years</t>
  </si>
  <si>
    <t>Identification of urban areas / mapping of urban slums and planning</t>
  </si>
  <si>
    <t>Operating expenses for UHP and UHC</t>
  </si>
  <si>
    <t>Others (pl specify)</t>
  </si>
  <si>
    <t>Special plans for tribal areas</t>
  </si>
  <si>
    <t>HR to be budgeted under programme management</t>
  </si>
  <si>
    <t xml:space="preserve">Human Resources </t>
  </si>
  <si>
    <t>Infrastructure and procurement to be budgeted under repective heads</t>
  </si>
  <si>
    <t>9.2.2</t>
  </si>
  <si>
    <t>IMNCI Training (pre-service and in-service)</t>
  </si>
  <si>
    <t>9.10.1</t>
  </si>
  <si>
    <t xml:space="preserve">Strengthening of Existing Training Institutions/Nursing School </t>
  </si>
  <si>
    <t>E.g. if the State doesn't have B.Sc nursing personnel and want to train the existing staff</t>
  </si>
  <si>
    <t>Other schemes where the tribal/local girls are trained</t>
  </si>
  <si>
    <t>9.10.2</t>
  </si>
  <si>
    <t xml:space="preserve">New Training Institutions/School </t>
  </si>
  <si>
    <t>9.11.1</t>
  </si>
  <si>
    <t>Promotional Training of ANMs to lady health visitor etc.</t>
  </si>
  <si>
    <t>9.11.2</t>
  </si>
  <si>
    <t>Training of ANMs,Staff nurses,AWW,AWS</t>
  </si>
  <si>
    <t>9.11.3</t>
  </si>
  <si>
    <t>Integrated training programme which cannot be categorised as MH, CH etc may be budgeted here</t>
  </si>
  <si>
    <t>Regional Prog managers, hospital managers to be budgeted here</t>
  </si>
  <si>
    <t>Planning, including mapping and co-ordination with other departments</t>
  </si>
  <si>
    <t>HR for urban health including doctors, ANMs, Lab techs</t>
  </si>
  <si>
    <t>HR for tribal areas ( in addition to normative HR)</t>
  </si>
  <si>
    <t>Specialists for MH (OBG, Anaesthetist etc)</t>
  </si>
  <si>
    <t>Specialists for CH (Paediatrician etc) in SNCU,NBSU,NRC</t>
  </si>
  <si>
    <t>Dental surgeons and dentists</t>
  </si>
  <si>
    <t>Pathologists</t>
  </si>
  <si>
    <t>Radiologists</t>
  </si>
  <si>
    <t>ANMs,</t>
  </si>
  <si>
    <t>Staff Nurses</t>
  </si>
  <si>
    <t>LHVs/supervisory nurses</t>
  </si>
  <si>
    <t>Only supervisory nurses to be budgeted here</t>
  </si>
  <si>
    <t>Staff Nurses for CH (SNCU, NBSU,NRC etc)</t>
  </si>
  <si>
    <t>MPWs</t>
  </si>
  <si>
    <t>Laboratory Technicians</t>
  </si>
  <si>
    <t>Differentiate between full time and part-time</t>
  </si>
  <si>
    <t>personnel placed in facilities to be budgeted here</t>
  </si>
  <si>
    <t>Pharmacist</t>
  </si>
  <si>
    <t>Radiographers</t>
  </si>
  <si>
    <t>OT techniciansassitsants</t>
  </si>
  <si>
    <t xml:space="preserve">Medical Officers </t>
  </si>
  <si>
    <t>Additional Allowances/ Incentives to M.O.s</t>
  </si>
  <si>
    <t>School health teams (Exclusively for SH)</t>
  </si>
  <si>
    <t>Counsellors (FP)</t>
  </si>
  <si>
    <t>Counsellors (AH)</t>
  </si>
  <si>
    <t>All service delivery staff to be budgeted under HR</t>
  </si>
  <si>
    <t>All managers including programme officers and consultants for technical areas to be budgeted</t>
  </si>
  <si>
    <t>Newly recruited ASHA(Module wise training to be mentioned)</t>
  </si>
  <si>
    <t>Existing ASHA</t>
  </si>
  <si>
    <t>New Kits</t>
  </si>
  <si>
    <t>Replenishment</t>
  </si>
  <si>
    <t>Incentive under MH (ANC/PNC)</t>
  </si>
  <si>
    <t>Incentive under CH (HBNC)</t>
  </si>
  <si>
    <t>Incentive for FP( PPIUCD/others)</t>
  </si>
  <si>
    <t>Other incentive</t>
  </si>
  <si>
    <t>Incentive for AH</t>
  </si>
  <si>
    <t>Operationalise Facilitiess (Any cost other than infrastructure, HR, Training, Procurement, Monitoring etc.)  may include cost of mapping, planning-identifying priority facilities,Blood banks,blood storage etc)</t>
  </si>
  <si>
    <t>B6.1.1</t>
  </si>
  <si>
    <t>SDH</t>
  </si>
  <si>
    <t>Untied Fund for CHCs/SDH</t>
  </si>
  <si>
    <t>CHCs/DH/SDH</t>
  </si>
  <si>
    <t>Additional Building/ Major Upgradation of existing Structure</t>
  </si>
  <si>
    <t>Repair/ Renovation</t>
  </si>
  <si>
    <t>Spillover of Ongoing Works</t>
  </si>
  <si>
    <t>Staff Quarters</t>
  </si>
  <si>
    <t>(Absolutely) New / Rented to Own Building</t>
  </si>
  <si>
    <t>Others (MCH Wings)</t>
  </si>
  <si>
    <t>DH</t>
  </si>
  <si>
    <t xml:space="preserve">Up gradation of CHCs, PHCs, Dist. Hospitals </t>
  </si>
  <si>
    <t>ANM Quarters</t>
  </si>
  <si>
    <t>Quarters and hostels/residential facilities</t>
  </si>
  <si>
    <t>New Training Institutions/School (SIHFW/GNMTC/ANMTC etc)</t>
  </si>
  <si>
    <t>Drug warehouses</t>
  </si>
  <si>
    <t xml:space="preserve">Others </t>
  </si>
  <si>
    <t>Other construction</t>
  </si>
  <si>
    <t>Mass media</t>
  </si>
  <si>
    <t>Mid-media</t>
  </si>
  <si>
    <t>IPC initiatives/tools</t>
  </si>
  <si>
    <t>Printing of MCP cards, WIFS cards etc</t>
  </si>
  <si>
    <t>Other printing</t>
  </si>
  <si>
    <t>Capex</t>
  </si>
  <si>
    <t>Opex</t>
  </si>
  <si>
    <t>HR</t>
  </si>
  <si>
    <t>Training/orientation</t>
  </si>
  <si>
    <t>Mobile Medical Vans (smaller vehicles)</t>
  </si>
  <si>
    <t>Referral Transport/Patient transport System</t>
  </si>
  <si>
    <t>Ambulance (Basic ambulance) capex</t>
  </si>
  <si>
    <t>Advanced life support Capex</t>
  </si>
  <si>
    <t>Operating Cost /Opex for basic ambulance</t>
  </si>
  <si>
    <t>HR Basic ambulance</t>
  </si>
  <si>
    <t>HR advanced life support ambulances</t>
  </si>
  <si>
    <t>Call centre-capex</t>
  </si>
  <si>
    <t>call centre-opex</t>
  </si>
  <si>
    <t xml:space="preserve">Outreach activities </t>
  </si>
  <si>
    <t>LWE affected areasspecial plan</t>
  </si>
  <si>
    <t>Intersectoral convergence</t>
  </si>
  <si>
    <t>Grievance handling system</t>
  </si>
  <si>
    <t>Non communicable diseases</t>
  </si>
  <si>
    <t>?</t>
  </si>
  <si>
    <t>Mobility Support for supervision for distict level officers.</t>
  </si>
  <si>
    <t>Mobility support for supervision at State level</t>
  </si>
  <si>
    <t>Printing and dissemination of Immunization cards, tally sheets, monitoring forms etc.</t>
  </si>
  <si>
    <t>Support for Quarterly State level review meetings of district officer</t>
  </si>
  <si>
    <t>Quarterly review meetings exclusive for RI at block level</t>
  </si>
  <si>
    <t>Focus on slum &amp; underserved areas in urban areas/alternative vaccinator for slums</t>
  </si>
  <si>
    <t>Mobilization of children through ASHA or other mobilizers</t>
  </si>
  <si>
    <t>State specific requirement</t>
  </si>
  <si>
    <t>Safety Pits</t>
  </si>
  <si>
    <t>Hub Cutter/Bleach/Hypochlorite solution/ Twin bucket</t>
  </si>
  <si>
    <t>Red/Black plastic bags etc.</t>
  </si>
  <si>
    <t xml:space="preserve">Consumables for computer including provision for internet access </t>
  </si>
  <si>
    <t>POL for vaccine delivery from State to district and from district to PHC/CHCs</t>
  </si>
  <si>
    <t>For consolidation of microplans at block level</t>
  </si>
  <si>
    <t>To develop microplan at sub-centre level</t>
  </si>
  <si>
    <t>Alternative Vaccine Deliery in other areas</t>
  </si>
  <si>
    <t>Alternative vaccine delivery in hard to reach areas</t>
  </si>
  <si>
    <t>Quarterly review meetings exclusive for RI at district level with Block Mos, CDPO, and other stake holders</t>
  </si>
  <si>
    <t>C.1.a</t>
  </si>
  <si>
    <t>C.1.b</t>
  </si>
  <si>
    <t>C.1.c</t>
  </si>
  <si>
    <t>C.1.d</t>
  </si>
  <si>
    <t>Computer Assistants support for State level</t>
  </si>
  <si>
    <t>Computer Assistants support for District level</t>
  </si>
  <si>
    <t>District level Orientation training including Hep B, Measles &amp; JE(wherever required) for 2 days ANM, Multi Purpose Health Worker (Male), LHV, Health Assistant (Male/Female), Nurse MidWives, BEEs &amp; other staff ( as per RCH norms)</t>
  </si>
  <si>
    <t>Three day training including Hep B, Measles &amp; JE(wherever required) of Medical Officers of RI using revised MO training module)</t>
  </si>
  <si>
    <t>One day refresher traning of distict Computer assistants on RIMS/HIMS and immunization formats</t>
  </si>
  <si>
    <t>Two days cold chain handlers traning for block level cold chain hadlers by State and district cold chain officers</t>
  </si>
  <si>
    <t>One day traning of block level data handlers by DIOs and District cold chain officer</t>
  </si>
  <si>
    <t>CHC</t>
  </si>
  <si>
    <t>MOs</t>
  </si>
  <si>
    <t>MOs for SNCU/ NBSU/NRC etc</t>
  </si>
  <si>
    <t>ANMs</t>
  </si>
  <si>
    <t>All Technical HR for State Specific Initiatives</t>
  </si>
  <si>
    <t>Staff for Training Institutes/ SIHFW/ Nursing Training</t>
  </si>
  <si>
    <t>A.1.7.1</t>
  </si>
  <si>
    <t>IFA</t>
  </si>
  <si>
    <t>Albendazole</t>
  </si>
  <si>
    <t>Equipments for ARSH/ School Health</t>
  </si>
  <si>
    <t xml:space="preserve">Equipments for Training Institutes </t>
  </si>
  <si>
    <t>Equipments for AYUSH</t>
  </si>
  <si>
    <t>A.1.7.2</t>
  </si>
  <si>
    <t>WIFS training</t>
  </si>
  <si>
    <t>A.1.4.2.a</t>
  </si>
  <si>
    <t>A.1.4.2.b</t>
  </si>
  <si>
    <t>A.1.4.2.c</t>
  </si>
  <si>
    <t>A.1.7.3</t>
  </si>
  <si>
    <t>A.1.7.4</t>
  </si>
  <si>
    <t>Review Meetings for HMIS</t>
  </si>
  <si>
    <t>Review Meetings for MCTS</t>
  </si>
  <si>
    <t>HMIS Operational Cost (excluding HR &amp; Trainings)</t>
  </si>
  <si>
    <t>MCTS Operational Cost (excluding HR &amp; Trainings)</t>
  </si>
  <si>
    <t>Hospital Management Softwares</t>
  </si>
  <si>
    <t>B15.3.1.1</t>
  </si>
  <si>
    <t>B15.3.1.2</t>
  </si>
  <si>
    <t>Drugs &amp; supplies for WIFS</t>
  </si>
  <si>
    <t>Drugs &amp; supplies for SHP</t>
  </si>
  <si>
    <t>B.16.2.6</t>
  </si>
  <si>
    <t>B.16.2.7</t>
  </si>
  <si>
    <t>Drugs &amp; supplies for UHCs</t>
  </si>
  <si>
    <t>B.16.2.8</t>
  </si>
  <si>
    <t>Drugs &amp; supplies for AYUSH</t>
  </si>
  <si>
    <t>IPD</t>
  </si>
  <si>
    <t>OPD</t>
  </si>
  <si>
    <t>B.16.2.9</t>
  </si>
  <si>
    <t>Strengthening of Existing Training Institutions/Nursing School( Other than HR)- ---Infrastructure for GNM Schools and ANMTC</t>
  </si>
  <si>
    <t>B16.1.6</t>
  </si>
  <si>
    <t>B16.1.7</t>
  </si>
  <si>
    <t>B16.1.8</t>
  </si>
  <si>
    <t>Procurement of equipment other than above</t>
  </si>
  <si>
    <t>B16.1.9</t>
  </si>
  <si>
    <t>Other ARSH training</t>
  </si>
  <si>
    <t>SHP training</t>
  </si>
  <si>
    <t>PC/PNDT training</t>
  </si>
  <si>
    <t>HMIS Training</t>
  </si>
  <si>
    <t>MCTS Training</t>
  </si>
  <si>
    <t>B15.3.3.1</t>
  </si>
  <si>
    <t>B15.3.3.2</t>
  </si>
  <si>
    <t>Other</t>
  </si>
  <si>
    <t>Operating Cost /Opex for ASL ambulance</t>
  </si>
  <si>
    <t>EMRI Capex-BLS</t>
  </si>
  <si>
    <t>EMRI Capex-ALS</t>
  </si>
  <si>
    <t>Opex EMRI-BLS</t>
  </si>
  <si>
    <t>Opex EMRI-ALS</t>
  </si>
  <si>
    <t>B3.4</t>
  </si>
  <si>
    <t>B3.5</t>
  </si>
  <si>
    <t>B3.6</t>
  </si>
  <si>
    <t>B2.5</t>
  </si>
  <si>
    <t xml:space="preserve">Mobility Support, Field Visits </t>
  </si>
  <si>
    <t>Referral support</t>
  </si>
  <si>
    <t>Mobility support</t>
  </si>
  <si>
    <t>Health Action Plans (Including Block, Village)</t>
  </si>
  <si>
    <t>State</t>
  </si>
  <si>
    <t>Block</t>
  </si>
  <si>
    <t xml:space="preserve">District </t>
  </si>
  <si>
    <t>B7.1</t>
  </si>
  <si>
    <t>B7.2</t>
  </si>
  <si>
    <t>B7.3</t>
  </si>
  <si>
    <t>B15.3.3.3</t>
  </si>
  <si>
    <t xml:space="preserve"> Procurement of Drugs and supplies</t>
  </si>
  <si>
    <t>Integrated outreach RCH services (state should focus on facility based services and outreach camps to be restricted only to areas without functional health facilities)</t>
  </si>
  <si>
    <r>
      <t>1.5</t>
    </r>
    <r>
      <rPr>
        <b/>
        <i/>
        <sz val="12"/>
        <color theme="1"/>
        <rFont val="Calibri"/>
        <family val="2"/>
        <scheme val="minor"/>
      </rPr>
      <t xml:space="preserve">
</t>
    </r>
  </si>
  <si>
    <r>
      <t xml:space="preserve"> </t>
    </r>
    <r>
      <rPr>
        <b/>
        <i/>
        <sz val="12"/>
        <color theme="1"/>
        <rFont val="Calibri"/>
        <family val="2"/>
        <scheme val="minor"/>
      </rPr>
      <t>Adolescent  services at health facilities</t>
    </r>
  </si>
  <si>
    <r>
      <t> </t>
    </r>
    <r>
      <rPr>
        <i/>
        <sz val="12"/>
        <color theme="1"/>
        <rFont val="Calibri"/>
        <family val="2"/>
        <scheme val="minor"/>
      </rPr>
      <t>Life saving Anaesthesia skills training</t>
    </r>
  </si>
  <si>
    <r>
      <t xml:space="preserve">New Initiatives/ Strategic Interventions </t>
    </r>
    <r>
      <rPr>
        <sz val="12"/>
        <color theme="1"/>
        <rFont val="Calibri"/>
        <family val="2"/>
        <scheme val="minor"/>
      </rPr>
      <t>(As per State health policy)</t>
    </r>
    <r>
      <rPr>
        <b/>
        <sz val="12"/>
        <color theme="1"/>
        <rFont val="Calibri"/>
        <family val="2"/>
        <scheme val="minor"/>
      </rPr>
      <t xml:space="preserve">/ Innovation/ Projects </t>
    </r>
    <r>
      <rPr>
        <sz val="12"/>
        <color theme="1"/>
        <rFont val="Calibri"/>
        <family val="2"/>
        <scheme val="minor"/>
      </rPr>
      <t>(Telemedicine, Hepatitis, Mental Health, Nutrition Programme for Pregnant Women, Neonatal) NRHM Helpline)</t>
    </r>
    <r>
      <rPr>
        <b/>
        <sz val="12"/>
        <color theme="1"/>
        <rFont val="Calibri"/>
        <family val="2"/>
        <scheme val="minor"/>
      </rPr>
      <t xml:space="preserve"> as per need (Block/ District Action Plans)</t>
    </r>
  </si>
  <si>
    <r>
      <t xml:space="preserve">Other Expenditures </t>
    </r>
    <r>
      <rPr>
        <sz val="12"/>
        <color theme="1"/>
        <rFont val="Calibri"/>
        <family val="2"/>
        <scheme val="minor"/>
      </rPr>
      <t>(Power Backup, Convergence etc)</t>
    </r>
    <r>
      <rPr>
        <b/>
        <sz val="12"/>
        <color theme="1"/>
        <rFont val="Calibri"/>
        <family val="2"/>
        <scheme val="minor"/>
      </rPr>
      <t xml:space="preserve"> </t>
    </r>
  </si>
  <si>
    <t>Progress so far                                                    (as per 30th Sept 2012)</t>
  </si>
  <si>
    <t>State               Total</t>
  </si>
  <si>
    <t>JSSK- Janani Shishu Surakhsha Karyakram</t>
  </si>
  <si>
    <t>Menstrual Hygiene (Sanitary napkin procurement to be booked under procurement)</t>
  </si>
  <si>
    <t>Strengthening of BCC/IEC Bureaus (state and district levels)</t>
  </si>
  <si>
    <t>B.18.1</t>
  </si>
  <si>
    <t>Help Lines</t>
  </si>
  <si>
    <t>Additional requirement from previous work</t>
  </si>
  <si>
    <t>Absolutely new  SNCU/NBSU/NBCC</t>
  </si>
  <si>
    <t>Carry forward /Spillover from previous year’s sanction for SNCU, NBSU, NBCC</t>
  </si>
  <si>
    <t>Obstetricians and Gynecologists</t>
  </si>
  <si>
    <t>FRUs</t>
  </si>
  <si>
    <t>Non FRU SDH/ CHC</t>
  </si>
  <si>
    <t>Others (Please specify)</t>
  </si>
  <si>
    <t>Pediatricians</t>
  </si>
  <si>
    <t>Anesthetists</t>
  </si>
  <si>
    <t>Surgeons</t>
  </si>
  <si>
    <t>Specialist</t>
  </si>
  <si>
    <t>ANM</t>
  </si>
  <si>
    <t>LT</t>
  </si>
  <si>
    <t>24 X 7 PHC</t>
  </si>
  <si>
    <t>Non- 24 X 7 PHCs/ APHCs</t>
  </si>
  <si>
    <t>Other MOs</t>
  </si>
  <si>
    <t>Non- 24 X 7 PHCs</t>
  </si>
  <si>
    <t>SNCU/ NBSU/NRC etc</t>
  </si>
  <si>
    <t>Urban  Clinics/ Health Posts</t>
  </si>
  <si>
    <t>LTs</t>
  </si>
  <si>
    <t>Dental Technicians</t>
  </si>
  <si>
    <t>Ophthalmic Assistants</t>
  </si>
  <si>
    <t>Staff Nurse</t>
  </si>
  <si>
    <t>Pharmacists</t>
  </si>
  <si>
    <t>ARSH Counselors</t>
  </si>
  <si>
    <t>Honorarium to ICTC counselors for ARSH activities</t>
  </si>
  <si>
    <t xml:space="preserve">Other (please specify) </t>
  </si>
  <si>
    <t>RMNCH/FP Counselors</t>
  </si>
  <si>
    <t xml:space="preserve">Counsellors </t>
  </si>
  <si>
    <t>State Programme Manager</t>
  </si>
  <si>
    <t>State Accounts  Manager</t>
  </si>
  <si>
    <t>State Finance Manager</t>
  </si>
  <si>
    <t>State Data Manager</t>
  </si>
  <si>
    <t xml:space="preserve">Consultants/ Programme Officers (including for MH/CH/FP/ PNDT/ AH including WIFS SHP, MHS etc.)  </t>
  </si>
  <si>
    <t>Programme Assistants</t>
  </si>
  <si>
    <t>Accountants</t>
  </si>
  <si>
    <t>Support Staff (Kindly Specify)</t>
  </si>
  <si>
    <t>Salaries for Staff on Deputation (Please specify)</t>
  </si>
  <si>
    <t>District Programme Manager</t>
  </si>
  <si>
    <t>District Accounts  Manager</t>
  </si>
  <si>
    <t>District Data Manager</t>
  </si>
  <si>
    <t xml:space="preserve">Consultants/ Programme Officers (Kindly Specify)  </t>
  </si>
  <si>
    <t>Block Programme Manager</t>
  </si>
  <si>
    <t>Block Accounts  Manager</t>
  </si>
  <si>
    <t>Block Data Manager</t>
  </si>
  <si>
    <t>MIS Consultant/ Manager/ Coordinators</t>
  </si>
  <si>
    <t>Statistical Assistant/ Data Analyst</t>
  </si>
  <si>
    <t>MIS/ M&amp;E Assistants</t>
  </si>
  <si>
    <t>HR for M&amp;E/HMIS/MCTS</t>
  </si>
  <si>
    <t>SNCU/ NBSU/ NBCC/ NRC etc</t>
  </si>
  <si>
    <t>Staff at State level</t>
  </si>
  <si>
    <t>Staff at District  level</t>
  </si>
  <si>
    <t xml:space="preserve">RTI /STI drugs and consumables </t>
  </si>
  <si>
    <t xml:space="preserve">Drugs for Safe Abortion </t>
  </si>
  <si>
    <t>Equipments for Blood Banks/ BSUs</t>
  </si>
  <si>
    <t>MVA /EVA for Safe Abortion services</t>
  </si>
  <si>
    <t>Others (please specify)</t>
  </si>
  <si>
    <t>NSV kits</t>
  </si>
  <si>
    <t>IUCD kits</t>
  </si>
  <si>
    <t>minilap kits</t>
  </si>
  <si>
    <t>laparoscopes</t>
  </si>
  <si>
    <t>Other (please specify)</t>
  </si>
  <si>
    <t>Equipments for ARSH Clinics</t>
  </si>
  <si>
    <t>RPR Kits</t>
  </si>
  <si>
    <t>Whole blood finger prick test for HIV</t>
  </si>
  <si>
    <t>Skill Lab Training</t>
  </si>
  <si>
    <t>PPIUCD insertion training</t>
  </si>
  <si>
    <t>Training of FP Counselors</t>
  </si>
  <si>
    <t>Training/ orientation on technical manuals</t>
  </si>
  <si>
    <t>State level/ District Level/ Block Level</t>
  </si>
  <si>
    <t>refresher training –ANM/MO/ AWW/ Nodal Teacher</t>
  </si>
  <si>
    <t>Training of Nodal teachers</t>
  </si>
  <si>
    <t>One day orientation for programme managers/ MO</t>
  </si>
  <si>
    <t>Training/Refresher training -ASHA</t>
  </si>
  <si>
    <t>Training/Refresher training -ANM</t>
  </si>
  <si>
    <t>Module I - IV</t>
  </si>
  <si>
    <t>Module V</t>
  </si>
  <si>
    <t>Module VI &amp; VII</t>
  </si>
  <si>
    <t>Other Trainings</t>
  </si>
  <si>
    <t>Procurement of ASHA HBNC Kit</t>
  </si>
  <si>
    <t>HR At State Level</t>
  </si>
  <si>
    <t>HR at District Level</t>
  </si>
  <si>
    <t>HR at Block Level</t>
  </si>
  <si>
    <t>Mobility Costs for ASHA Resource Centre/ASHA Mentoring Group (Kindly Specify)</t>
  </si>
  <si>
    <t>Other (support provisions to ASHA such as uniform, diary, ASHA Ghar etc)</t>
  </si>
  <si>
    <t>Any other interventions (eg; rapid assessments, protocol development)</t>
  </si>
  <si>
    <t xml:space="preserve">Teeka Express Operational Cost </t>
  </si>
  <si>
    <t xml:space="preserve">Measles SIA operational Cost </t>
  </si>
  <si>
    <t xml:space="preserve">JE Campaign Operational Cost </t>
  </si>
  <si>
    <t>Other Supportive Supervision costs</t>
  </si>
  <si>
    <t>Mobility Support for HMIS/ MCTS</t>
  </si>
  <si>
    <t>Procurement of Computers/ printers/ cartridges etc.</t>
  </si>
  <si>
    <t>Maintenance of Computers/ AMC/ etc.</t>
  </si>
  <si>
    <t xml:space="preserve">Other Office and admin expenses </t>
  </si>
  <si>
    <t>Data Validation Call Centers - CAPEX</t>
  </si>
  <si>
    <t>Data Validation Call Centers - OPEX</t>
  </si>
  <si>
    <t>Infrastructure  Maintenance</t>
  </si>
  <si>
    <t>Sub-Centres</t>
  </si>
  <si>
    <t>1/6th salary of LHV per Sub-Centre</t>
  </si>
  <si>
    <t>Urban Family Welfare Centres (UFWCs)</t>
  </si>
  <si>
    <t>MPW (M)</t>
  </si>
  <si>
    <t>MPW (F)</t>
  </si>
  <si>
    <t>CLERK</t>
  </si>
  <si>
    <t>MO</t>
  </si>
  <si>
    <t>PHN/LHV</t>
  </si>
  <si>
    <t>Urban Revamping Scheme (Health Posts)</t>
  </si>
  <si>
    <t>PHN/MPW (F)</t>
  </si>
  <si>
    <t>Basic Training for ANM/LHVs</t>
  </si>
  <si>
    <t>Nursing Officer</t>
  </si>
  <si>
    <t>Sister Tutor</t>
  </si>
  <si>
    <t>Public Health Nurse</t>
  </si>
  <si>
    <t>Sr. Sanitary Inspector</t>
  </si>
  <si>
    <t>Warden</t>
  </si>
  <si>
    <t>U.D.C.</t>
  </si>
  <si>
    <t>Domestic Staff</t>
  </si>
  <si>
    <t>Maintenance and strengthening of Health and FW Training Centres (HFWTCs)</t>
  </si>
  <si>
    <t>Principal</t>
  </si>
  <si>
    <t>Medical Lecturer-cum-demonstrator</t>
  </si>
  <si>
    <t>Health Education Instructor</t>
  </si>
  <si>
    <t>Social Service Instructor</t>
  </si>
  <si>
    <t>Health Education Extension Officer</t>
  </si>
  <si>
    <t>Senior Sanitarian</t>
  </si>
  <si>
    <t>Senior Health Inspector (Communicable Diseases)</t>
  </si>
  <si>
    <t>Statistics</t>
  </si>
  <si>
    <t>Office Superintendent</t>
  </si>
  <si>
    <t>Projectionist</t>
  </si>
  <si>
    <t>Clerk-cum-Accountant/Store Keeper</t>
  </si>
  <si>
    <t>Artist Computer</t>
  </si>
  <si>
    <t>Steno typist</t>
  </si>
  <si>
    <t>Clerk-cum-Typist</t>
  </si>
  <si>
    <t>Driver-cum-Mechanic</t>
  </si>
  <si>
    <t>Peon-cum-attendant</t>
  </si>
  <si>
    <t>Sweeper</t>
  </si>
  <si>
    <t>Cleaner</t>
  </si>
  <si>
    <t>Chowkidar-cum-Mali</t>
  </si>
  <si>
    <t>Basic Training for MPWs ( Male)</t>
  </si>
  <si>
    <t>At HFWTC</t>
  </si>
  <si>
    <t>Epidemiologist</t>
  </si>
  <si>
    <t>Management Instructor</t>
  </si>
  <si>
    <t>Sanitary Engineer</t>
  </si>
  <si>
    <t>Communication Officer</t>
  </si>
  <si>
    <t>Junior Accounts Officer</t>
  </si>
  <si>
    <t>Class IV</t>
  </si>
  <si>
    <t>At New Basic Training School</t>
  </si>
  <si>
    <t>Medical Officer (I/C)</t>
  </si>
  <si>
    <t>Health Educator</t>
  </si>
  <si>
    <t>UDC-cum-Accountant</t>
  </si>
  <si>
    <t>UDC-cum-Typist</t>
  </si>
  <si>
    <t>Class IV for Schools</t>
  </si>
  <si>
    <t>Class IV for Hostel</t>
  </si>
  <si>
    <t>Other strategies/ activities (such as strengthening fixed day services for IUCD and sterilization etc.)</t>
  </si>
  <si>
    <t>Quality Assurance Committees at State level</t>
  </si>
  <si>
    <t>Quality Assurance Committees at District level</t>
  </si>
  <si>
    <t>New Initiatives/ Strategic Interventions (As per State health policy)/ Innovation/ Projects (Telemedicine, Hepatitis, Mental Health, Nutrition Programme for Pregnant Women, Neonatal) NRHM Helpline) as per need (Block/ District Action Plans)</t>
  </si>
  <si>
    <t xml:space="preserve">Other Expenditures (Power Backup, Convergence etc) </t>
  </si>
  <si>
    <t> Life saving Anaesthesia skills training</t>
  </si>
  <si>
    <t>OT technicians/assitsants</t>
  </si>
  <si>
    <t>A.2.11</t>
  </si>
  <si>
    <t>A.8.1.2.1</t>
  </si>
  <si>
    <t>A.8.1.2.2</t>
  </si>
  <si>
    <t>A.8.1.3.1</t>
  </si>
  <si>
    <t>A.8.1.3.2</t>
  </si>
  <si>
    <t>A.8.1.3.3</t>
  </si>
  <si>
    <t>A.8.1.3.4</t>
  </si>
  <si>
    <t>A.8.1.3.5</t>
  </si>
  <si>
    <t>A.8.1.3.7</t>
  </si>
  <si>
    <t>Other Staff Nurses and Supervisory Nurses/ AYUSH pharmacists (Only AYUSH)</t>
  </si>
  <si>
    <t>B.9.2.1</t>
  </si>
  <si>
    <t>B.9.2.2</t>
  </si>
  <si>
    <t>B.9.2.3</t>
  </si>
  <si>
    <t>B.9.2.4</t>
  </si>
  <si>
    <t>B.9.2.5</t>
  </si>
  <si>
    <t>B.9.2.6</t>
  </si>
  <si>
    <t>B.9.2.7</t>
  </si>
  <si>
    <t>A.8.1.11</t>
  </si>
  <si>
    <t>B1.1.1.1</t>
  </si>
  <si>
    <t>B1.1.1.2</t>
  </si>
  <si>
    <t>B1.1.1.3</t>
  </si>
  <si>
    <t>B1.1.1.4</t>
  </si>
  <si>
    <t>B1.1.2.1</t>
  </si>
  <si>
    <t>B1.1.2.2</t>
  </si>
  <si>
    <t>B1.1.2.3</t>
  </si>
  <si>
    <t>B1.1.2.4</t>
  </si>
  <si>
    <t>B1.1.2.5</t>
  </si>
  <si>
    <t>B1.1.3.1</t>
  </si>
  <si>
    <t>B1.1.3.2</t>
  </si>
  <si>
    <t>B1.1.3.3</t>
  </si>
  <si>
    <t>B1.1.3.4</t>
  </si>
  <si>
    <t>B1.1.3.5</t>
  </si>
  <si>
    <t>B1.1.3.6</t>
  </si>
  <si>
    <t>B1.1.5.1</t>
  </si>
  <si>
    <t>B1.1.5.2</t>
  </si>
  <si>
    <t>B1.1.5.3</t>
  </si>
  <si>
    <t>B1.1.5.4</t>
  </si>
  <si>
    <t>B4.1.1.1</t>
  </si>
  <si>
    <t>B4.1.1.2</t>
  </si>
  <si>
    <t>B4.1.1.3</t>
  </si>
  <si>
    <t>B4.1.1.4</t>
  </si>
  <si>
    <t>B4.1.2.1</t>
  </si>
  <si>
    <t>B4.1.2.2</t>
  </si>
  <si>
    <t>B4.1.2.3</t>
  </si>
  <si>
    <t>B4.1.2.4</t>
  </si>
  <si>
    <t>B4.1.3.1</t>
  </si>
  <si>
    <t>B4.1.3.2</t>
  </si>
  <si>
    <t>B4.1.3.3</t>
  </si>
  <si>
    <t>B4.1.3.4</t>
  </si>
  <si>
    <t>B4.1.4.1</t>
  </si>
  <si>
    <t>B4.1.4.2</t>
  </si>
  <si>
    <t>B4.1.4.3</t>
  </si>
  <si>
    <t>B4.1.4.4</t>
  </si>
  <si>
    <t>B4.1.5.1</t>
  </si>
  <si>
    <t>B4.1.5.2</t>
  </si>
  <si>
    <t>B4.1.5.3</t>
  </si>
  <si>
    <t>B4.1.5.4</t>
  </si>
  <si>
    <t>B4.1.6</t>
  </si>
  <si>
    <t>B4.1.6.1</t>
  </si>
  <si>
    <t>B4.1.6.2</t>
  </si>
  <si>
    <t>B4.1.6.3</t>
  </si>
  <si>
    <t>B4.1.6.4</t>
  </si>
  <si>
    <t>B.5.11</t>
  </si>
  <si>
    <t>B6.5</t>
  </si>
  <si>
    <t>B.9.1.1</t>
  </si>
  <si>
    <t>B.9.1.2</t>
  </si>
  <si>
    <t>B.9.1.3</t>
  </si>
  <si>
    <t>B.9.1.4</t>
  </si>
  <si>
    <t>B.9.1.5</t>
  </si>
  <si>
    <t>B9.4</t>
  </si>
  <si>
    <t>B.10.2.1.1</t>
  </si>
  <si>
    <t>B.10.2.1.2</t>
  </si>
  <si>
    <t>B.10.2.2.1</t>
  </si>
  <si>
    <t>B.10.2.2.2</t>
  </si>
  <si>
    <t>B.10.2.3.1</t>
  </si>
  <si>
    <t>B.10.2.3.2</t>
  </si>
  <si>
    <t>B.10.2.4.1</t>
  </si>
  <si>
    <t>B.10.2.4.2</t>
  </si>
  <si>
    <t>B.10.2.6</t>
  </si>
  <si>
    <t>B.10.5.1</t>
  </si>
  <si>
    <t>B.10.5.2</t>
  </si>
  <si>
    <t>B11.2</t>
  </si>
  <si>
    <t>B11.1.1</t>
  </si>
  <si>
    <t>B11.1.2</t>
  </si>
  <si>
    <t>B11.1.3</t>
  </si>
  <si>
    <t>B11.1.4</t>
  </si>
  <si>
    <t>B11.1.5</t>
  </si>
  <si>
    <t>B11.2.1</t>
  </si>
  <si>
    <t>B11.2.2</t>
  </si>
  <si>
    <t>B11.2.3</t>
  </si>
  <si>
    <t>B11.2.4</t>
  </si>
  <si>
    <t>B11.2.5</t>
  </si>
  <si>
    <t>B12.1.1</t>
  </si>
  <si>
    <t>B12.1.2</t>
  </si>
  <si>
    <t>B12.1.3</t>
  </si>
  <si>
    <t>B12.2.1</t>
  </si>
  <si>
    <t>B12.2.2</t>
  </si>
  <si>
    <t>B12.2.3</t>
  </si>
  <si>
    <t>B12.2.4</t>
  </si>
  <si>
    <t>B12.2.5</t>
  </si>
  <si>
    <t>B12.2.6</t>
  </si>
  <si>
    <t>B12.2.7</t>
  </si>
  <si>
    <t>B12.2.8</t>
  </si>
  <si>
    <t>B12.2.9</t>
  </si>
  <si>
    <t>B14.1</t>
  </si>
  <si>
    <t>B15.2.1</t>
  </si>
  <si>
    <t>B15.2.2</t>
  </si>
  <si>
    <t>B15.2.3</t>
  </si>
  <si>
    <t>B15.3.1.3</t>
  </si>
  <si>
    <t>B15.3.1.4</t>
  </si>
  <si>
    <t>B15.3.1.5</t>
  </si>
  <si>
    <t>B15.3.1.6</t>
  </si>
  <si>
    <t>B16.1.1.1</t>
  </si>
  <si>
    <t>B16.1.1.2</t>
  </si>
  <si>
    <t>B16.1.1.3</t>
  </si>
  <si>
    <t>B16.1.3.1</t>
  </si>
  <si>
    <t>B16.1.3.2</t>
  </si>
  <si>
    <t>B16.1.3.3</t>
  </si>
  <si>
    <t>B16.1.3.4</t>
  </si>
  <si>
    <t>B16.1.3.5</t>
  </si>
  <si>
    <t>B.16.2.1.1</t>
  </si>
  <si>
    <t>B.16.2.1.2</t>
  </si>
  <si>
    <t>B.16.2.1.3</t>
  </si>
  <si>
    <t>B.16.2.1.4</t>
  </si>
  <si>
    <t>B.16.2.1.5</t>
  </si>
  <si>
    <t>C.2.1</t>
  </si>
  <si>
    <t>C.2.2</t>
  </si>
  <si>
    <t>C.2.3</t>
  </si>
  <si>
    <t>C.3.1</t>
  </si>
  <si>
    <t>C.3.2</t>
  </si>
  <si>
    <t>C.3.3</t>
  </si>
  <si>
    <t>C.3.4</t>
  </si>
  <si>
    <t>C.3.5</t>
  </si>
  <si>
    <t>C.3.6</t>
  </si>
  <si>
    <t>A. 1.3.1.</t>
  </si>
  <si>
    <t xml:space="preserve">A.1.3.2. </t>
  </si>
  <si>
    <t>A.1.4.</t>
  </si>
  <si>
    <t>A.1.4.3</t>
  </si>
  <si>
    <t xml:space="preserve">Administrative Expenses </t>
  </si>
  <si>
    <t xml:space="preserve">A.1.4.4 </t>
  </si>
  <si>
    <t>A.1.7</t>
  </si>
  <si>
    <t xml:space="preserve"> Adolescent  health services </t>
  </si>
  <si>
    <t>School Health programme</t>
  </si>
  <si>
    <t xml:space="preserve">Support Staff for Health Facilities </t>
  </si>
  <si>
    <t>Blood Storage Unit (BSU) Training</t>
  </si>
  <si>
    <t>Menstrual hygiene training</t>
  </si>
  <si>
    <t>School Health Training -Training of team – technical and managerial</t>
  </si>
  <si>
    <t xml:space="preserve">Training of SPMSU staff </t>
  </si>
  <si>
    <t xml:space="preserve">Training of DPMSU staff </t>
  </si>
  <si>
    <t>Training of BPMSU staff</t>
  </si>
  <si>
    <t>Training (Other Health Personnel)</t>
  </si>
  <si>
    <t>SPMU/State</t>
  </si>
  <si>
    <t>DPMU/District</t>
  </si>
  <si>
    <t>BPMU/Block</t>
  </si>
  <si>
    <t>Operating Cost /Opex for ambulance</t>
  </si>
  <si>
    <t>Equipments for School Health Equipments for School Health Screening (weighing scale, Height measurement scale and Snellens’ Charts)</t>
  </si>
  <si>
    <t>C.1.e</t>
  </si>
  <si>
    <t>C.1.f</t>
  </si>
  <si>
    <t>C.1.g</t>
  </si>
  <si>
    <t>C.1.h</t>
  </si>
  <si>
    <t>C.1.i</t>
  </si>
  <si>
    <t>C.1.j</t>
  </si>
  <si>
    <t>C.1.k</t>
  </si>
  <si>
    <t>C.1.l</t>
  </si>
  <si>
    <t>C.1.m</t>
  </si>
  <si>
    <t>C.1.n</t>
  </si>
  <si>
    <t>C.1.o</t>
  </si>
  <si>
    <t>C.1.p</t>
  </si>
  <si>
    <t>C.1.q</t>
  </si>
  <si>
    <t>C.1.r</t>
  </si>
  <si>
    <t>C.1.s</t>
  </si>
  <si>
    <t>C.1.t</t>
  </si>
  <si>
    <t>C.1.u</t>
  </si>
  <si>
    <t>C.1.v</t>
  </si>
  <si>
    <t>A.2.  </t>
  </si>
  <si>
    <t>A.2.2.1</t>
  </si>
  <si>
    <t>A.2.2.2</t>
  </si>
  <si>
    <t>A.2.2.3</t>
  </si>
  <si>
    <t>A.3.2.2.1</t>
  </si>
  <si>
    <t>A.3.5.1</t>
  </si>
  <si>
    <t>A.3.5.2</t>
  </si>
  <si>
    <t>A.3.5.3</t>
  </si>
  <si>
    <t>A.3.5.4</t>
  </si>
  <si>
    <t>A.4.1.1</t>
  </si>
  <si>
    <t>A.4.1.2</t>
  </si>
  <si>
    <t>A.4.1.3</t>
  </si>
  <si>
    <t>A.4.2.1</t>
  </si>
  <si>
    <t>A.4.2.2</t>
  </si>
  <si>
    <t>A.4.2.3</t>
  </si>
  <si>
    <t>A.4.2.4</t>
  </si>
  <si>
    <t>A.4.2.5</t>
  </si>
  <si>
    <t>A.4.3.1</t>
  </si>
  <si>
    <t>A.5.1</t>
  </si>
  <si>
    <t>A.5.2</t>
  </si>
  <si>
    <t>A.5.2.1</t>
  </si>
  <si>
    <t>A.5.2.2</t>
  </si>
  <si>
    <t>A.5.2.3</t>
  </si>
  <si>
    <t>A.5.2.4</t>
  </si>
  <si>
    <t>A.5.2.5</t>
  </si>
  <si>
    <t>A.5.3</t>
  </si>
  <si>
    <t>A.5.4</t>
  </si>
  <si>
    <t>A.6. </t>
  </si>
  <si>
    <t>A.6.1</t>
  </si>
  <si>
    <t>A.6.2</t>
  </si>
  <si>
    <t>A.6.3</t>
  </si>
  <si>
    <t>A.6.4</t>
  </si>
  <si>
    <t>A.7.3</t>
  </si>
  <si>
    <t>A.8.1.1.1</t>
  </si>
  <si>
    <t>A.8.1.1.2</t>
  </si>
  <si>
    <t>A.8.1.1.3</t>
  </si>
  <si>
    <t>A.9.2.1</t>
  </si>
  <si>
    <t>A.9.2.2</t>
  </si>
  <si>
    <t>A.9.3.1.1</t>
  </si>
  <si>
    <t>A.9.3.1.2</t>
  </si>
  <si>
    <t>A.9.3.1.4</t>
  </si>
  <si>
    <t>A.9.3.1.5</t>
  </si>
  <si>
    <t>A.9.3.2.1</t>
  </si>
  <si>
    <t>A.9.3.2.2</t>
  </si>
  <si>
    <t>A.9.3.2.3</t>
  </si>
  <si>
    <t>A.9.3.3.1</t>
  </si>
  <si>
    <t>A.9.3.3.2</t>
  </si>
  <si>
    <t>A.9.3.3.3</t>
  </si>
  <si>
    <t>A.9.3.4.1</t>
  </si>
  <si>
    <t>A.9.3.4.2</t>
  </si>
  <si>
    <t>A.9.3.5.1</t>
  </si>
  <si>
    <t>A.9.3.5.2</t>
  </si>
  <si>
    <t>A.9.3.5.3</t>
  </si>
  <si>
    <t>A.9.3.8</t>
  </si>
  <si>
    <t>A.9.3.9</t>
  </si>
  <si>
    <t>A.9.4.1</t>
  </si>
  <si>
    <t>A.9.4.2</t>
  </si>
  <si>
    <t>A.9.4.3</t>
  </si>
  <si>
    <t>A.9.5.1.1</t>
  </si>
  <si>
    <t>A.9.5.1.2</t>
  </si>
  <si>
    <t>A.9.5.1.3</t>
  </si>
  <si>
    <t>A.9.5.2.1</t>
  </si>
  <si>
    <t>A.9.5.2.2</t>
  </si>
  <si>
    <t>A.9.5.2.3</t>
  </si>
  <si>
    <t>A.9.5.3.1</t>
  </si>
  <si>
    <t>A.9.5.3.2</t>
  </si>
  <si>
    <t>A.9.5.4.1</t>
  </si>
  <si>
    <t>A.9.5.4.2</t>
  </si>
  <si>
    <t xml:space="preserve">A.9.5.5.1 </t>
  </si>
  <si>
    <t>A.9.5.5.1.1</t>
  </si>
  <si>
    <t>A.9.5.5.1.2</t>
  </si>
  <si>
    <t xml:space="preserve">A.9.5.5.1.3 </t>
  </si>
  <si>
    <t xml:space="preserve">A.9.5.5.1.4 </t>
  </si>
  <si>
    <t>A.9.5.5.2</t>
  </si>
  <si>
    <t>A.9.6.1.1</t>
  </si>
  <si>
    <t>A.9.6.1.2</t>
  </si>
  <si>
    <t>A.9.6.2.1</t>
  </si>
  <si>
    <t>A.9.6.2.2</t>
  </si>
  <si>
    <t>A.9.6.3.1</t>
  </si>
  <si>
    <t>A.9.6.3.2</t>
  </si>
  <si>
    <t>A.9.6.4.1</t>
  </si>
  <si>
    <t>A.9.6.4.2</t>
  </si>
  <si>
    <t>A.9.6.4.3</t>
  </si>
  <si>
    <t>A.9.6.4.4</t>
  </si>
  <si>
    <t>A.9.6.7</t>
  </si>
  <si>
    <t>A.9.6.8</t>
  </si>
  <si>
    <t>A.9.6.9</t>
  </si>
  <si>
    <t>A.9.7.1</t>
  </si>
  <si>
    <t>A.9.7.2</t>
  </si>
  <si>
    <t>A.9.7.3</t>
  </si>
  <si>
    <t>A.9.7.4</t>
  </si>
  <si>
    <t>A.9.7.5</t>
  </si>
  <si>
    <t>A.9.7.6</t>
  </si>
  <si>
    <t>A.9.7.6.1</t>
  </si>
  <si>
    <t>A.9.7.6.1.1</t>
  </si>
  <si>
    <t>A.9.7.6.1.2</t>
  </si>
  <si>
    <t>A.9.7.6.2</t>
  </si>
  <si>
    <t>A.9.7.6.3</t>
  </si>
  <si>
    <t>A.9.7.6.3.1</t>
  </si>
  <si>
    <t>A.9.7.6.3.2</t>
  </si>
  <si>
    <t>A.9.7.6.3.3</t>
  </si>
  <si>
    <t>A.9.7.6.3.4</t>
  </si>
  <si>
    <t>A.9.7.6.3.5</t>
  </si>
  <si>
    <t>A.9.8.3</t>
  </si>
  <si>
    <t>A.9.9.1</t>
  </si>
  <si>
    <t>A.9.9.2</t>
  </si>
  <si>
    <t>A.10.1.1</t>
  </si>
  <si>
    <t>A.10.1.2</t>
  </si>
  <si>
    <t>A.10.1.3</t>
  </si>
  <si>
    <t>A.10.1.4</t>
  </si>
  <si>
    <t>A.10.1.5</t>
  </si>
  <si>
    <t>A.10.1.6</t>
  </si>
  <si>
    <t>A.10.1.7</t>
  </si>
  <si>
    <t>A.10.1.8</t>
  </si>
  <si>
    <t>A.10.1.9</t>
  </si>
  <si>
    <t>A.10.1.10</t>
  </si>
  <si>
    <t>A.10.1.11</t>
  </si>
  <si>
    <t>A.10.2.1</t>
  </si>
  <si>
    <t>A.10.2.2</t>
  </si>
  <si>
    <t>A.10.2.3</t>
  </si>
  <si>
    <t>A.10.2.4</t>
  </si>
  <si>
    <t>A.10.2.5</t>
  </si>
  <si>
    <t>A.10.2.6</t>
  </si>
  <si>
    <t>A.10.2.7</t>
  </si>
  <si>
    <t>A.10.2.8</t>
  </si>
  <si>
    <t>A.10.3.1</t>
  </si>
  <si>
    <t>A.10.3.2</t>
  </si>
  <si>
    <t>A.10.3.3</t>
  </si>
  <si>
    <t>A.10.3.4</t>
  </si>
  <si>
    <t>A.10.3.5</t>
  </si>
  <si>
    <t>A.10.3.6</t>
  </si>
  <si>
    <t>A.10.3.7</t>
  </si>
  <si>
    <t>A.10.7.1</t>
  </si>
  <si>
    <t>A.10.7.2</t>
  </si>
  <si>
    <t>A.10.7.3</t>
  </si>
  <si>
    <t>A.10.7.4</t>
  </si>
  <si>
    <t>A.11</t>
  </si>
  <si>
    <t>A.11.1</t>
  </si>
  <si>
    <t>A.11.2</t>
  </si>
  <si>
    <t>A.11.3</t>
  </si>
  <si>
    <t>A.11.4</t>
  </si>
  <si>
    <t xml:space="preserve">Unit Cost ( Rs) </t>
  </si>
  <si>
    <t>Operationalise Facilities (Any cost other than infrastructure, HR, Training, Procurement, Monitoring etc.)  may include cost of mapping, planning-identifying priority facilities,etc)</t>
  </si>
  <si>
    <t>IMNCI (including F-IMNCI; primarily budget for  planning for pre-serviceIMNCI activities in medical colleges, nursing colleges, and ANMTCs)</t>
  </si>
  <si>
    <t>Targets 2012-13</t>
  </si>
  <si>
    <t xml:space="preserve">Progress FY 2012-13
</t>
  </si>
  <si>
    <t>Budget 2012-13</t>
  </si>
  <si>
    <t>Proposed 2013-14</t>
  </si>
  <si>
    <t>Financial Progress (Rs. Lakhs)</t>
  </si>
  <si>
    <t>Budget
 (Rs. Lakhs)</t>
  </si>
  <si>
    <t>%</t>
  </si>
  <si>
    <t>Remarks</t>
  </si>
  <si>
    <t>TOTAL RCH DEMAND SIDE</t>
  </si>
  <si>
    <t>Anexures MH.docx</t>
  </si>
  <si>
    <t>Anexures CH.docx</t>
  </si>
  <si>
    <t>Anexures FP.docx</t>
  </si>
  <si>
    <t>Anexures ARSH.docx</t>
  </si>
  <si>
    <t>Anexures Urban RCH.docx</t>
  </si>
  <si>
    <t>Anexures Tribal RCH.docx</t>
  </si>
  <si>
    <t>Anexures HR.docx</t>
  </si>
  <si>
    <t>Anexures MH Training.docx</t>
  </si>
  <si>
    <t>Anexures CH Training.docx</t>
  </si>
  <si>
    <t>Anexures Programme management.docx</t>
  </si>
  <si>
    <t>Anexures ASHA.docx</t>
  </si>
  <si>
    <t>Anexures Untied fund.docx</t>
  </si>
  <si>
    <t>Anexures Annual Maintenance Grant.docx</t>
  </si>
  <si>
    <t>Anexures MMU.docx</t>
  </si>
  <si>
    <t>Anexures Referral Transport.docx</t>
  </si>
  <si>
    <t>Anexures Rogi Kalyan Samiti.docx</t>
  </si>
  <si>
    <t>Anexures B13 B14 B18.docx</t>
  </si>
  <si>
    <t>Anexures B15.1 to B15.3.docx</t>
  </si>
  <si>
    <t>Anexures B 16.docx</t>
  </si>
  <si>
    <t>Anexures B21 SHSRC.docx</t>
  </si>
  <si>
    <t>Anexures Infrastructure.docx</t>
  </si>
  <si>
    <t xml:space="preserve">Referral Transport </t>
  </si>
  <si>
    <t>Sub-total HR</t>
  </si>
  <si>
    <t>New Constructions (proposed for the coming year)</t>
  </si>
  <si>
    <t>Additional requirement for SNCU, NBSU, NBCC</t>
  </si>
  <si>
    <t>B.5.12</t>
  </si>
  <si>
    <t>A.4.1.5</t>
  </si>
  <si>
    <t>A.4.1.4</t>
  </si>
  <si>
    <t>A.5.5</t>
  </si>
  <si>
    <t>A.9.8.4</t>
  </si>
  <si>
    <t xml:space="preserve">TOTAL RCH SUPPLY SIDE </t>
  </si>
  <si>
    <t>A.8.1.1.1.a</t>
  </si>
  <si>
    <t>A.8.1.1.1.b</t>
  </si>
  <si>
    <t>A.8.1.1.1.c</t>
  </si>
  <si>
    <t>A.8.1.1.1.d</t>
  </si>
  <si>
    <t>A.8.1.1.1.e</t>
  </si>
  <si>
    <t>A.8.1.1.1.f</t>
  </si>
  <si>
    <t>A.8.1.1.1.g</t>
  </si>
  <si>
    <t>A.8.1.1.1.h</t>
  </si>
  <si>
    <t>A.8.1.1.2.a</t>
  </si>
  <si>
    <t>A.8.1.1.2.b</t>
  </si>
  <si>
    <t>A.8.1.1.2.c</t>
  </si>
  <si>
    <t>A.8.1.1.2.d</t>
  </si>
  <si>
    <t>A.8.1.1.2.e</t>
  </si>
  <si>
    <t>A.8.1.1.2.f</t>
  </si>
  <si>
    <t>A.8.1.1.2.g</t>
  </si>
  <si>
    <t>A.8.1.1.3.a</t>
  </si>
  <si>
    <t>A.8.1.1.3.b</t>
  </si>
  <si>
    <t>A.8.1.1.3.c</t>
  </si>
  <si>
    <t>A.8.1.1.3.d</t>
  </si>
  <si>
    <t>A.8.1.1.3.e</t>
  </si>
  <si>
    <t>A.8.1.1.3.f</t>
  </si>
  <si>
    <t>A.8.1.1.3.g</t>
  </si>
  <si>
    <t>A.8.1.2.1.a</t>
  </si>
  <si>
    <t>A.8.1.2.1.b</t>
  </si>
  <si>
    <t>A.8.1.2.1.c</t>
  </si>
  <si>
    <t>A.8.1.2.1.d</t>
  </si>
  <si>
    <t>A.8.1.2.1.e</t>
  </si>
  <si>
    <t>A.8.1.2.1.f</t>
  </si>
  <si>
    <t>A.8.1.3.1.a</t>
  </si>
  <si>
    <t>A.8.1.3.1.b</t>
  </si>
  <si>
    <t>A.8.1.3.1.c</t>
  </si>
  <si>
    <t>A.8.1.3.1.d</t>
  </si>
  <si>
    <t>A.8.1.3.2.a</t>
  </si>
  <si>
    <t>A.8.1.3.2.b</t>
  </si>
  <si>
    <t>A.8.1.3.2.c</t>
  </si>
  <si>
    <t>A.8.1.3.2.d</t>
  </si>
  <si>
    <t>A.8.1.3.3.a</t>
  </si>
  <si>
    <t>A.8.1.3.3.b</t>
  </si>
  <si>
    <t>A.8.1.3.3.c</t>
  </si>
  <si>
    <t>A.8.1.3.3.d</t>
  </si>
  <si>
    <t>A.8.1.3.4.a</t>
  </si>
  <si>
    <t>A.8.1.3.4.b</t>
  </si>
  <si>
    <t>A.8.1.3.4.c</t>
  </si>
  <si>
    <t>A.8.1.3.4.d</t>
  </si>
  <si>
    <t>A.8.1.3.5.a</t>
  </si>
  <si>
    <t>A.8.1.3.5.b</t>
  </si>
  <si>
    <t>A.8.1.3.5.c</t>
  </si>
  <si>
    <t>A.8.1.3.5.d</t>
  </si>
  <si>
    <t>A.8.1.3.7.a</t>
  </si>
  <si>
    <t>A.8.1.3.7.b</t>
  </si>
  <si>
    <t>A.8.1.3.7.c</t>
  </si>
  <si>
    <t>A.8.1.3.7.d</t>
  </si>
  <si>
    <t>A.8.1.3.7.e</t>
  </si>
  <si>
    <t>A.8.1.3.7.f</t>
  </si>
  <si>
    <t>A.8.1.5.1</t>
  </si>
  <si>
    <t>A.8.1.5.2</t>
  </si>
  <si>
    <t>A.8.1.5.3</t>
  </si>
  <si>
    <t>A.8.1.5.4</t>
  </si>
  <si>
    <t>A.8.1.5.5</t>
  </si>
  <si>
    <t>A.8.1.5.7</t>
  </si>
  <si>
    <t>A.8.1.5.8</t>
  </si>
  <si>
    <t>A.8.1.7.1</t>
  </si>
  <si>
    <t>A.8.1.7.1.a</t>
  </si>
  <si>
    <t>A.8.1.7.1.b</t>
  </si>
  <si>
    <t>A.8.1.7.1.c</t>
  </si>
  <si>
    <t>A.8.1.7.1.d</t>
  </si>
  <si>
    <t>A.8.1.7.1.e</t>
  </si>
  <si>
    <t>A.8.1.7.1.f</t>
  </si>
  <si>
    <t>A.8.1.7.2</t>
  </si>
  <si>
    <t>A.8.1.7.2.a</t>
  </si>
  <si>
    <t>A.8.1.7.2.b</t>
  </si>
  <si>
    <t>A.8.1.7.2.c</t>
  </si>
  <si>
    <t>A.8.1.7.2.d</t>
  </si>
  <si>
    <t>A.8.1.7.2.e</t>
  </si>
  <si>
    <t>A.8.1.7.2.f</t>
  </si>
  <si>
    <t>A.8.1.7.3.a</t>
  </si>
  <si>
    <t>A.8.1.7.4</t>
  </si>
  <si>
    <t>A.8.1.7.5</t>
  </si>
  <si>
    <t>A.8.1.7.8</t>
  </si>
  <si>
    <t>A.8.1.11.a</t>
  </si>
  <si>
    <t>A.8.1.11.b</t>
  </si>
  <si>
    <t>A.8.1.11.c</t>
  </si>
  <si>
    <t>A.8.1.11.d</t>
  </si>
  <si>
    <t>A.8.1.11.e</t>
  </si>
  <si>
    <t>A.8.1.11.f</t>
  </si>
  <si>
    <t>A.5.2.6</t>
  </si>
  <si>
    <t>Dentists</t>
  </si>
  <si>
    <t>A.5.2.7</t>
  </si>
  <si>
    <t>A.5.2.8</t>
  </si>
  <si>
    <t>Support staff</t>
  </si>
  <si>
    <t>A.5.2.9</t>
  </si>
  <si>
    <t>Doctors/Mos</t>
  </si>
  <si>
    <t>A.5.2.10</t>
  </si>
  <si>
    <t>LHV</t>
  </si>
  <si>
    <t>A.5.2.11</t>
  </si>
  <si>
    <t>OT Technician</t>
  </si>
  <si>
    <t>A.5.2.12</t>
  </si>
  <si>
    <t>A.8.1.7.3.b</t>
  </si>
  <si>
    <t>A.8.1.7.3.c</t>
  </si>
  <si>
    <t>A.8.1.7.3.d</t>
  </si>
  <si>
    <t>A.8.1.7.3.e</t>
  </si>
  <si>
    <t>A.8.1.7.3.f</t>
  </si>
  <si>
    <t>B22.7</t>
  </si>
  <si>
    <t>A.8.1.5.9</t>
  </si>
  <si>
    <t>A.8.1.7.4.a</t>
  </si>
  <si>
    <t>A.8.1.7.4.b</t>
  </si>
  <si>
    <t>A.8.1.7.4.c</t>
  </si>
  <si>
    <t>A.8.1.7.4.d</t>
  </si>
  <si>
    <t>A.8.1.7.4.e</t>
  </si>
  <si>
    <t>A.8.1.7.4.f</t>
  </si>
  <si>
    <t>A.8.1.7.4.g</t>
  </si>
  <si>
    <t>A.8.1.7.4.h</t>
  </si>
  <si>
    <t>State to mention whether the activity proposed is new or to be continued from previous year. Justification to be given.</t>
  </si>
  <si>
    <t>Self appraisal</t>
  </si>
  <si>
    <t>Difference previous budget vis-à-vis current proposed</t>
  </si>
  <si>
    <t>% increase in proposed budget</t>
  </si>
  <si>
    <t>Carry forward /Spillover of Ongoing Works</t>
  </si>
  <si>
    <t>Others(service delivery staff)</t>
  </si>
  <si>
    <t>BEmOC training  for MOs/LMOs</t>
  </si>
  <si>
    <t>Other training and capacity building programmes (nursing tutors etc.)</t>
  </si>
  <si>
    <t>PGDHM Courses</t>
  </si>
  <si>
    <t>Other JSSK activity</t>
  </si>
  <si>
    <t>A.1.7.6</t>
  </si>
  <si>
    <t>Operationalise FRUs (Blood bank/BSU - Operational cost)</t>
  </si>
  <si>
    <t>Mobility support for ARSH/ICTC counsellors</t>
  </si>
  <si>
    <t>A.4.3.2</t>
  </si>
  <si>
    <t>B12.1.4</t>
  </si>
  <si>
    <t>Management of diarrhoea &amp; ARI &amp; micronutrient malnutrition</t>
  </si>
  <si>
    <t>A.9.11.3.1</t>
  </si>
  <si>
    <t>B5.4.1</t>
  </si>
  <si>
    <t>B5.4.2</t>
  </si>
  <si>
    <t>B.5.6.1</t>
  </si>
  <si>
    <t>B.5.6.2</t>
  </si>
  <si>
    <t>B.5.6.3</t>
  </si>
  <si>
    <t>B.5.10.1.1</t>
  </si>
  <si>
    <t>B.5.10.1.2</t>
  </si>
  <si>
    <t>B.5.10.1.3</t>
  </si>
  <si>
    <t>B.5.10.1.4</t>
  </si>
  <si>
    <t>B.5.10.1.5</t>
  </si>
  <si>
    <t>Ambulance/EMRI  Capex</t>
  </si>
  <si>
    <t>B15.3.2.1.a</t>
  </si>
  <si>
    <t>B15.3.2.1.b</t>
  </si>
  <si>
    <t>B15.3.2.1.c</t>
  </si>
  <si>
    <t>B15.3.3.4</t>
  </si>
  <si>
    <t>B15.3.3.5</t>
  </si>
  <si>
    <t>B15.3.3.6</t>
  </si>
  <si>
    <t>B15.3.3.7</t>
  </si>
  <si>
    <t>B15.3.3.8</t>
  </si>
  <si>
    <t>B15.3.3.9</t>
  </si>
  <si>
    <t>B15.3.3.10</t>
  </si>
  <si>
    <t>B15.3.2.2.a</t>
  </si>
  <si>
    <t>B15.3.2.2.b</t>
  </si>
  <si>
    <t>B15.3.2.2.c</t>
  </si>
  <si>
    <t>B15.3.2.2.d</t>
  </si>
  <si>
    <t>B16.1.6.1</t>
  </si>
  <si>
    <t>B16.1.6.2</t>
  </si>
  <si>
    <t>Procurement of Others/Diagnostics</t>
  </si>
  <si>
    <t>B.16.2.5.1</t>
  </si>
  <si>
    <t>B.16.2.5.2</t>
  </si>
  <si>
    <t>B.16.2.6.1</t>
  </si>
  <si>
    <t>B.16.2.6.2</t>
  </si>
  <si>
    <t>A.1.6.1</t>
  </si>
  <si>
    <t>A.1.6.2</t>
  </si>
  <si>
    <t>A.1.6.3</t>
  </si>
  <si>
    <t>A.1.6.4</t>
  </si>
  <si>
    <t>A.1.6.5</t>
  </si>
  <si>
    <t>A.1.7.6.1</t>
  </si>
  <si>
    <t>A.1.7.6.2</t>
  </si>
  <si>
    <t>A.1.7.6.3</t>
  </si>
  <si>
    <t>Annual Maintenance Grants (only for Government institutions)</t>
  </si>
  <si>
    <t>A.2.11.1</t>
  </si>
  <si>
    <t>A.2.11.2</t>
  </si>
  <si>
    <t>Monitor progress and quality,QAC meetings /review of sterilization failures etc.</t>
  </si>
  <si>
    <t>A.3.5.4.1</t>
  </si>
  <si>
    <t>A.3.5.4.2</t>
  </si>
  <si>
    <t>Establishment of new clinics at CHC/PHC level</t>
  </si>
  <si>
    <t>Operating expenses for existing clinics</t>
  </si>
  <si>
    <t>WIFS actvity</t>
  </si>
  <si>
    <t>A.4.3.3</t>
  </si>
  <si>
    <t>A.5.5.1</t>
  </si>
  <si>
    <t>A.5.5.2</t>
  </si>
  <si>
    <t>A.6.4.1</t>
  </si>
  <si>
    <t>A.6.4.2</t>
  </si>
  <si>
    <t>A.7.2.1</t>
  </si>
  <si>
    <t>A.7.2.2</t>
  </si>
  <si>
    <t>A.8.1.7.5.1</t>
  </si>
  <si>
    <t>A.8.1.7.5.2</t>
  </si>
  <si>
    <t>A.8.1.7.5.3</t>
  </si>
  <si>
    <t>A.8.1.7.5.4</t>
  </si>
  <si>
    <t>A.8.1.10.1</t>
  </si>
  <si>
    <t>A.8.1.10.2</t>
  </si>
  <si>
    <t xml:space="preserve">Strengthening of existing Training Institutions (SIHFW, ANMTCs, etc.) </t>
  </si>
  <si>
    <t>Strengthening of Existing Training Institutions/Nursing School excluding infrastructure and HR.</t>
  </si>
  <si>
    <t>A.9.2.2.1</t>
  </si>
  <si>
    <t>A.9.2.2.2</t>
  </si>
  <si>
    <t>A.9.5.5.2.a</t>
  </si>
  <si>
    <t>A.9.5.5.2.b</t>
  </si>
  <si>
    <t>A.9.6.6.1</t>
  </si>
  <si>
    <t>A.9.6.6.2</t>
  </si>
  <si>
    <t>A.9.6.10</t>
  </si>
  <si>
    <t>IUCD 375 insertion training</t>
  </si>
  <si>
    <t>A.9.3.7.1</t>
  </si>
  <si>
    <t>A.9.3.7.2</t>
  </si>
  <si>
    <t>A.4.2.5.1</t>
  </si>
  <si>
    <t>A.4.2.5.2</t>
  </si>
  <si>
    <t>A.9.8.4.1</t>
  </si>
  <si>
    <t>A.9.8.4.2</t>
  </si>
  <si>
    <t>A.10.4.1</t>
  </si>
  <si>
    <t>Workshops and Conferences</t>
  </si>
  <si>
    <t>A.10.4.2</t>
  </si>
  <si>
    <t>A.10.4.3</t>
  </si>
  <si>
    <t>A.10.4.4</t>
  </si>
  <si>
    <t>A.11.4.1</t>
  </si>
  <si>
    <t>A.11.4.2</t>
  </si>
  <si>
    <t>B1.1.1.4.1</t>
  </si>
  <si>
    <t>B1.1.1.4.2</t>
  </si>
  <si>
    <t>B1.1.1.4.3</t>
  </si>
  <si>
    <t>B1.1.1.4.4</t>
  </si>
  <si>
    <t>B1.1.3.5.1</t>
  </si>
  <si>
    <t>B1.1.3.5.2</t>
  </si>
  <si>
    <t>B1.1.3.5.3</t>
  </si>
  <si>
    <t>B1.1.3.6.1</t>
  </si>
  <si>
    <t>B1.1.3.6.2</t>
  </si>
  <si>
    <t>B1.1.3.6.3</t>
  </si>
  <si>
    <t>B1.1.3.6.4</t>
  </si>
  <si>
    <t>B4.1.5.4.1</t>
  </si>
  <si>
    <t>B4.1.5.4.2</t>
  </si>
  <si>
    <t>B4.1.5.4.3</t>
  </si>
  <si>
    <t>B4.1.5.4.4</t>
  </si>
  <si>
    <t>B4.1.5.4.5</t>
  </si>
  <si>
    <t>Regional drugs warehouses/Logistics management</t>
  </si>
  <si>
    <t>B8.3.1</t>
  </si>
  <si>
    <t>B8.3.2</t>
  </si>
  <si>
    <t>B8.3.3</t>
  </si>
  <si>
    <t>B9.3.1</t>
  </si>
  <si>
    <t>B9.3.2</t>
  </si>
  <si>
    <t>B9.3.3</t>
  </si>
  <si>
    <t>B9.3.4</t>
  </si>
  <si>
    <t>B9.3.5</t>
  </si>
  <si>
    <t>Printing of WIFS cards etc</t>
  </si>
  <si>
    <t>B.10.5.3</t>
  </si>
  <si>
    <t>B.10.5.3.1</t>
  </si>
  <si>
    <t>B.10.5.3.2</t>
  </si>
  <si>
    <t>B.10.5.3.3</t>
  </si>
  <si>
    <t>B.10.5.3.4</t>
  </si>
  <si>
    <t>B.10.5.3.5</t>
  </si>
  <si>
    <t>State basic ambulance/ 102 Capex</t>
  </si>
  <si>
    <t>State basic ambulance/102 Opex</t>
  </si>
  <si>
    <t>B12.2.9.1</t>
  </si>
  <si>
    <t>B12.2.9.2</t>
  </si>
  <si>
    <t>B14.2</t>
  </si>
  <si>
    <t>B14.3</t>
  </si>
  <si>
    <t>B14.4</t>
  </si>
  <si>
    <t>B14.5</t>
  </si>
  <si>
    <t>B14.6</t>
  </si>
  <si>
    <t>B14.7</t>
  </si>
  <si>
    <t>B14.8</t>
  </si>
  <si>
    <t>B14.9</t>
  </si>
  <si>
    <t>B14.10</t>
  </si>
  <si>
    <t>B14.11</t>
  </si>
  <si>
    <t>B14.12</t>
  </si>
  <si>
    <t>B14.13</t>
  </si>
  <si>
    <t>B14.14</t>
  </si>
  <si>
    <t>B14.15</t>
  </si>
  <si>
    <t>B14.16</t>
  </si>
  <si>
    <t>B15.1.4.1</t>
  </si>
  <si>
    <t>B15.1.4.2</t>
  </si>
  <si>
    <t>B15.3.1.6.1</t>
  </si>
  <si>
    <t>B15.3.1.6.2</t>
  </si>
  <si>
    <t>B15.3.2.1.d</t>
  </si>
  <si>
    <t>B15.3.2.1.d.1</t>
  </si>
  <si>
    <t>B15.3.2.1.d.2</t>
  </si>
  <si>
    <t>B15.3.3.10.1</t>
  </si>
  <si>
    <t>B15.3.3.10.2</t>
  </si>
  <si>
    <t>B16.1.3.6</t>
  </si>
  <si>
    <t>PPIUCD forceps</t>
  </si>
  <si>
    <t>B16.1.3.6.1</t>
  </si>
  <si>
    <t>B16.1.3.6.2</t>
  </si>
  <si>
    <t>B.16.2.1.3.1</t>
  </si>
  <si>
    <t>B.16.2.1.3.2</t>
  </si>
  <si>
    <t>B.17.1</t>
  </si>
  <si>
    <t>B.17.2</t>
  </si>
  <si>
    <t>B.17.3</t>
  </si>
  <si>
    <t>B.17.4</t>
  </si>
  <si>
    <t>B.17.4.1</t>
  </si>
  <si>
    <t>B.17.4.2</t>
  </si>
  <si>
    <t>NAME OF THE STATE</t>
  </si>
  <si>
    <t>A.8.1.3.6.1</t>
  </si>
  <si>
    <t>A.8.1.3.6.2</t>
  </si>
  <si>
    <t xml:space="preserve"> Quantity/ Target</t>
  </si>
  <si>
    <t>% expenditure during previous year</t>
  </si>
  <si>
    <t xml:space="preserve">Free Referral Transport </t>
  </si>
  <si>
    <t xml:space="preserve">Strengthening of Block PMU </t>
  </si>
  <si>
    <t>A.8.1.7.3</t>
  </si>
  <si>
    <t>A.8.1.7.6</t>
  </si>
  <si>
    <t>A.8.1.7.7</t>
  </si>
  <si>
    <t>GRAND TOTAL (A+B+C+J)</t>
  </si>
  <si>
    <t>J</t>
  </si>
  <si>
    <t>J.1</t>
  </si>
  <si>
    <t>J.2</t>
  </si>
  <si>
    <t>J.3</t>
  </si>
  <si>
    <t>J.4</t>
  </si>
  <si>
    <t>J.5</t>
  </si>
  <si>
    <t>J.6</t>
  </si>
  <si>
    <t>e-Governance Initiative</t>
  </si>
  <si>
    <t>B.21.1</t>
  </si>
  <si>
    <t xml:space="preserve">SHSRC - HR </t>
  </si>
  <si>
    <t>B.21.2</t>
  </si>
  <si>
    <t>Other cost</t>
  </si>
  <si>
    <t>B1.1.3.1.1</t>
  </si>
  <si>
    <t>B1.1.3.1.2</t>
  </si>
  <si>
    <t>B1.1.3.1.3</t>
  </si>
  <si>
    <t>B1.1.3.2.1</t>
  </si>
  <si>
    <t>B1.1.3.2.2</t>
  </si>
  <si>
    <t>B1.1.3.2.3</t>
  </si>
  <si>
    <t>B1.1.3.3.1</t>
  </si>
  <si>
    <t>B1.1.3.3.2</t>
  </si>
  <si>
    <t>B1.1.3.3.3</t>
  </si>
  <si>
    <t>B1.1.3.5.4</t>
  </si>
  <si>
    <t>B1.1.3.5.5</t>
  </si>
  <si>
    <t>B1.1.3.5.6</t>
  </si>
  <si>
    <t>B1.1.3.5.7</t>
  </si>
  <si>
    <t>B1.1.3.5.8</t>
  </si>
  <si>
    <t>B1.1.3.5.9</t>
  </si>
  <si>
    <t>B1.1.3.5.10</t>
  </si>
  <si>
    <t>B1.1.3.5.11</t>
  </si>
  <si>
    <t>B1.1.3.5.12</t>
  </si>
  <si>
    <t>B1.1.1.4.5</t>
  </si>
  <si>
    <t>B1.1.1.4.6</t>
  </si>
  <si>
    <t>B13.2.1</t>
  </si>
  <si>
    <t>B13.2.2</t>
  </si>
  <si>
    <t>B13.2.3</t>
  </si>
  <si>
    <t>B13.2.4</t>
  </si>
  <si>
    <t>B13.3.1</t>
  </si>
  <si>
    <t>B13.3.2</t>
  </si>
  <si>
    <t>B15.2.4</t>
  </si>
  <si>
    <t>B15.2.4.1</t>
  </si>
  <si>
    <t>B15.2.4.2</t>
  </si>
  <si>
    <t>B15.2.4.3</t>
  </si>
  <si>
    <t>B15.2.4.4</t>
  </si>
  <si>
    <t>B15.2.4.5</t>
  </si>
  <si>
    <t>B16.1.1.3.1</t>
  </si>
  <si>
    <t>B16.1.1.3.2</t>
  </si>
  <si>
    <t>B16.1.1.3.3</t>
  </si>
  <si>
    <t>B16.1.2.1</t>
  </si>
  <si>
    <t>B16.1.2.2</t>
  </si>
  <si>
    <t>B16.1.2.3</t>
  </si>
  <si>
    <t>B16.1.4.1</t>
  </si>
  <si>
    <t>B16.1.4.2</t>
  </si>
  <si>
    <t>B16.1.4.3</t>
  </si>
  <si>
    <t>B16.1.4.4</t>
  </si>
  <si>
    <t>B.16.2.2.1</t>
  </si>
  <si>
    <t>B.16.2.2.2</t>
  </si>
  <si>
    <t>B.16.2.2.3</t>
  </si>
  <si>
    <t>B.16.2.3.1</t>
  </si>
  <si>
    <t>B.16.2.3.2</t>
  </si>
  <si>
    <t>B.16.2.3.3</t>
  </si>
  <si>
    <t>B.16.2.4.1</t>
  </si>
  <si>
    <t>B.16.2.4.2</t>
  </si>
  <si>
    <t>B.16.2.4.3</t>
  </si>
  <si>
    <t>B.23.1</t>
  </si>
  <si>
    <t>B.23.2</t>
  </si>
  <si>
    <t>B.23.3</t>
  </si>
  <si>
    <t>B.23.4</t>
  </si>
  <si>
    <t>B.23.5</t>
  </si>
  <si>
    <t>B.23.6</t>
  </si>
  <si>
    <t>B.23.7</t>
  </si>
  <si>
    <t>B.23.8</t>
  </si>
  <si>
    <t>B.23.9</t>
  </si>
  <si>
    <t>B.23.10</t>
  </si>
  <si>
    <t>Construction of BEmONC and CEmONC centres</t>
  </si>
  <si>
    <t>Printing of MCP cards,  safe motherhood booklets  etc</t>
  </si>
  <si>
    <t>Mobile Medical Vans (smaller vehicles) and specialised Mobile Medical Units</t>
  </si>
  <si>
    <t>Flag for self appraisal</t>
  </si>
  <si>
    <t xml:space="preserve">Facility Based Newborn Care/FBNC (SNCU, NBSU, NBCC - any cost not budgeted under HR,Infrastructure, procurement, training,IEC etc.) e.g.operating cost rent,electricity etc. imprest money
</t>
  </si>
  <si>
    <t>Name of the state</t>
  </si>
  <si>
    <t>FMR Code</t>
  </si>
  <si>
    <t>Major Heads</t>
  </si>
  <si>
    <t>Minor Heads</t>
  </si>
  <si>
    <t>Major Sub Heads</t>
  </si>
  <si>
    <t>Amount allocated (Rs. Lakhs)</t>
  </si>
  <si>
    <t>Minor Sub Heads</t>
  </si>
  <si>
    <t>Existing FMR Code</t>
  </si>
  <si>
    <t>Theme Areas / Division</t>
  </si>
  <si>
    <t>Infrastructure</t>
  </si>
  <si>
    <t>(All Infrastructure)</t>
  </si>
  <si>
    <t>B.4 &amp; B.5</t>
  </si>
  <si>
    <t>Infrastructure/ NRHM</t>
  </si>
  <si>
    <t>MCH wings</t>
  </si>
  <si>
    <t>Maternal Health</t>
  </si>
  <si>
    <t>Absolutely new / Rented to Own Building</t>
  </si>
  <si>
    <t xml:space="preserve">Carry forward /Spillover from previous year’s sanction </t>
  </si>
  <si>
    <t>PHC</t>
  </si>
  <si>
    <t>Absolutely new / Rental to Own Building</t>
  </si>
  <si>
    <t>SC</t>
  </si>
  <si>
    <t>Newborn care units (eg; SNCU, NBSU)</t>
  </si>
  <si>
    <t xml:space="preserve">Absolutely new </t>
  </si>
  <si>
    <t>Carry forward /Spillover from previous year’s sanction (Ongoing works)</t>
  </si>
  <si>
    <t>Training Institutes (Including SIHFW, ANMTC/ GNMTC)</t>
  </si>
  <si>
    <t>B.5.10.1 &amp; B.5.10.2</t>
  </si>
  <si>
    <t>NRHM/ Nursing Training Division</t>
  </si>
  <si>
    <t>Drug Warehouses</t>
  </si>
  <si>
    <t>Other Infrastructure</t>
  </si>
  <si>
    <t>Human Resources                                                                                                                                                                      (All HR Except HR for MMU/ Ambulances and Quality Assurance)</t>
  </si>
  <si>
    <t xml:space="preserve">Technical Staff </t>
  </si>
  <si>
    <t>A.8 &amp; A.10</t>
  </si>
  <si>
    <t>Specialists</t>
  </si>
  <si>
    <t xml:space="preserve">Maternal Health </t>
  </si>
  <si>
    <t>Specialists for  SNCU/ NBSU/NRC etc</t>
  </si>
  <si>
    <t>Child Health</t>
  </si>
  <si>
    <t>Specialists for Urban  Centres/ Health Posts</t>
  </si>
  <si>
    <t>Other specialists</t>
  </si>
  <si>
    <t>MOs for Urban  Clinics/ Health Posts</t>
  </si>
  <si>
    <t>AYUSH MOs</t>
  </si>
  <si>
    <t>B.9</t>
  </si>
  <si>
    <t>AYUSH /NRHM</t>
  </si>
  <si>
    <t>Dental MO</t>
  </si>
  <si>
    <t>Urban  Health Centres/ Health Posts</t>
  </si>
  <si>
    <t>LHVs/ PHNs</t>
  </si>
  <si>
    <t xml:space="preserve">MPW </t>
  </si>
  <si>
    <t>LTs/ Lab Assistants</t>
  </si>
  <si>
    <t xml:space="preserve">Pharmacists </t>
  </si>
  <si>
    <t>AYUSH Pharmacists</t>
  </si>
  <si>
    <t>OT Technicians/ Assistants</t>
  </si>
  <si>
    <t xml:space="preserve">Radiographers/X-ray </t>
  </si>
  <si>
    <t>Dedicated School Health Mobile Teams</t>
  </si>
  <si>
    <t>School Health</t>
  </si>
  <si>
    <t>Counsellors (Please specify)</t>
  </si>
  <si>
    <t>A.4.2 &amp; A.8 &amp; A.3</t>
  </si>
  <si>
    <t>ARSH/FP</t>
  </si>
  <si>
    <t>RMNCH Counselors</t>
  </si>
  <si>
    <t>Staff for immunization</t>
  </si>
  <si>
    <t>Incentives to technical Staff (for hard to reach areas etc)</t>
  </si>
  <si>
    <t>Faculty for Training Institutes</t>
  </si>
  <si>
    <t>Programme Management</t>
  </si>
  <si>
    <t>Salary of SPMU/ Directorate of Health Staff (including regional level)</t>
  </si>
  <si>
    <t>Salary of DPMU Staff</t>
  </si>
  <si>
    <t>Salary of BPMU Staff</t>
  </si>
  <si>
    <t>Staff for HMIS/MCTS</t>
  </si>
  <si>
    <t>B.15.3.1</t>
  </si>
  <si>
    <t>HMIS</t>
  </si>
  <si>
    <t>Support Staff for Health Facilities (Accountants/ DEO/ Assistants/ sweepers/ helpers/ cleaners etc.)</t>
  </si>
  <si>
    <t>Staff for Drug Warehouses</t>
  </si>
  <si>
    <t>Staff for Infrastructure Development Wing</t>
  </si>
  <si>
    <t>B.5.4</t>
  </si>
  <si>
    <t>Infrastrucrure Division</t>
  </si>
  <si>
    <t>Salary of Staff under Immunization</t>
  </si>
  <si>
    <t>Immunization</t>
  </si>
  <si>
    <t>Computer Assistants at State level</t>
  </si>
  <si>
    <t>Computer Assistants at District level</t>
  </si>
  <si>
    <t>Strenthening (others)</t>
  </si>
  <si>
    <t>Workshops &amp; Conferences</t>
  </si>
  <si>
    <t>Drugs and Consumables</t>
  </si>
  <si>
    <t>Drugs &amp; Consumables for MH</t>
  </si>
  <si>
    <t>JSSK</t>
  </si>
  <si>
    <t>B.16.2.1.</t>
  </si>
  <si>
    <t>Drugs &amp; Consumables for Child Health</t>
  </si>
  <si>
    <t>Others (specify for IMNCI, newborn care facilities, HBNC, NRCs , IYCF centres etc)</t>
  </si>
  <si>
    <t>Drugs &amp; Consumables for FP</t>
  </si>
  <si>
    <t>FP Division</t>
  </si>
  <si>
    <t>Drugs for WIFS</t>
  </si>
  <si>
    <t>ARSH</t>
  </si>
  <si>
    <t>Drugs for School Health Programme</t>
  </si>
  <si>
    <t>Drugs for Urban RCH (Urban Health Posts and UHCs)</t>
  </si>
  <si>
    <t>Urban Health</t>
  </si>
  <si>
    <t>Drugs for AYUSH</t>
  </si>
  <si>
    <t>General Drugs and consumables OPD</t>
  </si>
  <si>
    <t>NRHM</t>
  </si>
  <si>
    <t>General Drugs &amp; consumables IPD</t>
  </si>
  <si>
    <t>B16.2.4</t>
  </si>
  <si>
    <t xml:space="preserve">Equipments &amp; Diagnostics </t>
  </si>
  <si>
    <t xml:space="preserve">Equipments </t>
  </si>
  <si>
    <t>B.16.1.1</t>
  </si>
  <si>
    <t>Equipments for MH</t>
  </si>
  <si>
    <t>Equipments for CH (specify equipments for SNCUs etc)</t>
  </si>
  <si>
    <t>B.16.1.2</t>
  </si>
  <si>
    <t>Equipments for FP</t>
  </si>
  <si>
    <t>B.16.1.3</t>
  </si>
  <si>
    <t>Family Planning</t>
  </si>
  <si>
    <t>B.16.1.5</t>
  </si>
  <si>
    <t>ARSH/ SH</t>
  </si>
  <si>
    <t>Equipments for School Health Equipments for School Health Screening (weighing scale, Height measurement scale and Snllens’ Charts)</t>
  </si>
  <si>
    <t>Equipments for IMEP</t>
  </si>
  <si>
    <t>Other Equipments</t>
  </si>
  <si>
    <t>Diagnostics for pregnant women/ JSSK</t>
  </si>
  <si>
    <t>Diagnostics for neonates/ JSSK</t>
  </si>
  <si>
    <t>Capacity Building</t>
  </si>
  <si>
    <t>Skilled Birth Attendance  / SBA for ANM/SN/LHV</t>
  </si>
  <si>
    <t>MTP training certification training for MOs /Reorientation etc</t>
  </si>
  <si>
    <t>B-Emoc Training for MOs/LMOs</t>
  </si>
  <si>
    <t>Blood Storage Unit (BSU)</t>
  </si>
  <si>
    <t xml:space="preserve">Other MH Training </t>
  </si>
  <si>
    <t>NSSK training</t>
  </si>
  <si>
    <t>Other FP Training (pl. specify) (Including workshops etc.)</t>
  </si>
  <si>
    <t>ARSH training (refresher training MO/ ANMs/ LHV/ Dedicated counselors/ICTC counselors)</t>
  </si>
  <si>
    <t>Menstrual Hygiene Training</t>
  </si>
  <si>
    <t>School Health Training</t>
  </si>
  <si>
    <t>School Health Training Training of team – technical and managerial</t>
  </si>
  <si>
    <t>BPMU Training</t>
  </si>
  <si>
    <t>Urban RCH Trainings</t>
  </si>
  <si>
    <t>Training (Nursing Tutors)</t>
  </si>
  <si>
    <t>NRHM/ Nursing Training</t>
  </si>
  <si>
    <t>Immunization Trainings</t>
  </si>
  <si>
    <t xml:space="preserve"> District level Orientation training including Hep B, Measles &amp; JE(wherever required) for 2 days ANM, Multi Purpose Health Worker (Male), LHV, Health Assistant (Male/Female), Nurse Mid Wives, BEEs &amp; other staff ( as per RCH norms) </t>
  </si>
  <si>
    <t xml:space="preserve"> Three day training including Hep B, Measles &amp; JE(wherever required) of Medical Officers of RI using revised MO training module) </t>
  </si>
  <si>
    <t xml:space="preserve"> One day  refresher traning of distict Computer assistants on RIMS/HIMS  and immunization formats  </t>
  </si>
  <si>
    <t xml:space="preserve"> One day cold chain handlers traning for block level cold chain hadlers by State and district cold chain officers </t>
  </si>
  <si>
    <t xml:space="preserve"> One day traning of block level data handlers by DIOs and District cold chain officer  </t>
  </si>
  <si>
    <t>PC &amp; PNDT</t>
  </si>
  <si>
    <t>Training of VHSNC Members/ PRI Members</t>
  </si>
  <si>
    <t>B.8</t>
  </si>
  <si>
    <t>AYUSH trainings</t>
  </si>
  <si>
    <t>AYUSH/ NRHM</t>
  </si>
  <si>
    <t>HMIS Trainings</t>
  </si>
  <si>
    <t>MCTS Trainings</t>
  </si>
  <si>
    <t>MCTS</t>
  </si>
  <si>
    <t>Training materials and strengthening of training institutions</t>
  </si>
  <si>
    <t>Patient Transport Services (including HR)</t>
  </si>
  <si>
    <t>NRHM/ RCH</t>
  </si>
  <si>
    <t>Basic Life Support</t>
  </si>
  <si>
    <t>A.1.2 &amp; A.1.7.5 &amp; A.2.10.3 &amp; B.12</t>
  </si>
  <si>
    <t>102/ Basic State Government Ambulances</t>
  </si>
  <si>
    <t xml:space="preserve">102/Basic State government ambulance </t>
  </si>
  <si>
    <t xml:space="preserve">Opex including POL </t>
  </si>
  <si>
    <t>EMRI Ambulances</t>
  </si>
  <si>
    <t>JSSK (PW and sick neonates)</t>
  </si>
  <si>
    <t>Advanced Life Support</t>
  </si>
  <si>
    <t>102/ State Government Ambulances- advanced life support</t>
  </si>
  <si>
    <t>Opex- Advanced life support</t>
  </si>
  <si>
    <t>Opex including POL (including JSSK)</t>
  </si>
  <si>
    <t>HR advanced life support incl training under PTS</t>
  </si>
  <si>
    <t>Call Center</t>
  </si>
  <si>
    <t>Others (PTS)</t>
  </si>
  <si>
    <t>MMU (including HR)</t>
  </si>
  <si>
    <t xml:space="preserve">Capex </t>
  </si>
  <si>
    <t>HR Costs incl training</t>
  </si>
  <si>
    <t>Other Costs (GPS tracking etc)</t>
  </si>
  <si>
    <t>MMV (including HR)</t>
  </si>
  <si>
    <t>Other Costs</t>
  </si>
  <si>
    <t>Communitization</t>
  </si>
  <si>
    <t>ASHA (including HR for Resource Centres)</t>
  </si>
  <si>
    <t>Selection &amp; Training of ASHA (Specify Module)</t>
  </si>
  <si>
    <t>New</t>
  </si>
  <si>
    <t>Incentive for Maternal Health (Please specify)</t>
  </si>
  <si>
    <t>Incentive for Child Health (Please specify)</t>
  </si>
  <si>
    <t>Incentive for Family Planning (Please specify)</t>
  </si>
  <si>
    <t>Incentive for Immunization (Please specify)</t>
  </si>
  <si>
    <t>Other Incentives</t>
  </si>
  <si>
    <t>RKS/ VHSNC  Grants</t>
  </si>
  <si>
    <t>B.2 &amp; B.3 &amp; B.6</t>
  </si>
  <si>
    <t>Corpus Grants                              DH</t>
  </si>
  <si>
    <t>Annual Maintainance Grants</t>
  </si>
  <si>
    <t>Untied Grants</t>
  </si>
  <si>
    <t>CHC/ SDH</t>
  </si>
  <si>
    <t>VHSNC (untied funds for VHSNCs as per norms)</t>
  </si>
  <si>
    <t>B.2.4</t>
  </si>
  <si>
    <t>Community Monitoring</t>
  </si>
  <si>
    <t>Other RCH Services</t>
  </si>
  <si>
    <t>JSY</t>
  </si>
  <si>
    <t>JSY Division</t>
  </si>
  <si>
    <t>Adminstrative Expenses</t>
  </si>
  <si>
    <t xml:space="preserve">A.1.4.3. </t>
  </si>
  <si>
    <t xml:space="preserve">A.1.4.4. </t>
  </si>
  <si>
    <t>JSSK (Other than drugs/ Diagnostics nd referral transport)</t>
  </si>
  <si>
    <t>Blood Banks &amp; BSUs</t>
  </si>
  <si>
    <t>MTP Services at Health Facilities</t>
  </si>
  <si>
    <t>RTI/ STI Services at Health Facilities</t>
  </si>
  <si>
    <t>Maternal Death Review</t>
  </si>
  <si>
    <t>Facility Based Newborn Care/FBNC  (operational cost, rapid assessments, setting of state resource centres)</t>
  </si>
  <si>
    <t>Infant and Young Child Feeding/IYCF and other nutrition interventions (IYCF corners, BFHI, IMS ACT)</t>
  </si>
  <si>
    <t>Facility and Community based Care of Children  with  Severe Acute Malnutrition (include NRC establishment &amp; operational cost excluding HR cost)</t>
  </si>
  <si>
    <t xml:space="preserve">Any other interventions </t>
  </si>
  <si>
    <t xml:space="preserve">Family Planning </t>
  </si>
  <si>
    <t xml:space="preserve"> Accreditation of private providers for IUD insertion services</t>
  </si>
  <si>
    <t>PPIUCD Services</t>
  </si>
  <si>
    <t>World Population Day</t>
  </si>
  <si>
    <t>Adolescent Clinics</t>
  </si>
  <si>
    <t>Setting up new Clinics</t>
  </si>
  <si>
    <t>Operating Cost of Existing Clinics</t>
  </si>
  <si>
    <t>WIFS Activity</t>
  </si>
  <si>
    <t>School Health (Excluding HR, Mobility, Training, Drugs &amp; Equipments)</t>
  </si>
  <si>
    <t xml:space="preserve">Preparation of detailed operational plan for the dedicated School Health programme </t>
  </si>
  <si>
    <t>PC-PNDT</t>
  </si>
  <si>
    <t>Special Plans for Urban RCH</t>
  </si>
  <si>
    <t>All Operating expenses for UHCs/UHP (except HR)</t>
  </si>
  <si>
    <t xml:space="preserve">Focus on slum &amp; underserved areas in urban areas/alternative vaccinator for slums   </t>
  </si>
  <si>
    <t xml:space="preserve"> c.1.g </t>
  </si>
  <si>
    <t>Special Plans for Tribal RCH</t>
  </si>
  <si>
    <t>RCH</t>
  </si>
  <si>
    <t>c.1.i/j/k/l/n/ r/s</t>
  </si>
  <si>
    <t>Alternative Vaccine Delivery  in other areas</t>
  </si>
  <si>
    <t xml:space="preserve">To develop microplan at sub-centre level </t>
  </si>
  <si>
    <t xml:space="preserve">For consolidation of microplans at block level  </t>
  </si>
  <si>
    <t xml:space="preserve">Red/Black plastic bags etc.  </t>
  </si>
  <si>
    <t xml:space="preserve">Hub Cutter/ Bleach/Hypochlorite solution/ Twin bucket  </t>
  </si>
  <si>
    <t xml:space="preserve">Safety Pits </t>
  </si>
  <si>
    <t xml:space="preserve">State specific requirement </t>
  </si>
  <si>
    <t>Cold Chain Maintainance</t>
  </si>
  <si>
    <t xml:space="preserve">Pulse Polio Operational Cost (Tentative) </t>
  </si>
  <si>
    <t>Supportive Supervision/ Mobility Support</t>
  </si>
  <si>
    <t>Supportive Supervision - State level</t>
  </si>
  <si>
    <t>Supportive Supervision - District level</t>
  </si>
  <si>
    <t>Supportive Supervision - Block level</t>
  </si>
  <si>
    <t>Mobility Support for ARSH/ ICTC Counsellors</t>
  </si>
  <si>
    <t xml:space="preserve">Mobility Support for Immunization. </t>
  </si>
  <si>
    <t>Mobility Support for supervision for district level officers.</t>
  </si>
  <si>
    <t>Mobility support for supervision at state level</t>
  </si>
  <si>
    <t>Mobility Cost for PNDT Cells</t>
  </si>
  <si>
    <t>Mobility Cost for School Health Teams</t>
  </si>
  <si>
    <t>Qaurterly Review Meetings for Immunization</t>
  </si>
  <si>
    <t>C.1.d.e.f</t>
  </si>
  <si>
    <t xml:space="preserve">Support for Quarterly State level review meetings of district officer  </t>
  </si>
  <si>
    <t xml:space="preserve">Quarterly review meetings  exclusive for RI at district level with one Block Mos, CDPO, and other stake holders </t>
  </si>
  <si>
    <t xml:space="preserve">Quarterly review meetings exclusive for RI at block level  </t>
  </si>
  <si>
    <t>Other Review Meetings</t>
  </si>
  <si>
    <t>NRHM/RCH</t>
  </si>
  <si>
    <t>Administrative Costs &amp; Office Expenses</t>
  </si>
  <si>
    <t>FMG</t>
  </si>
  <si>
    <t>Other Administrative Costs</t>
  </si>
  <si>
    <t xml:space="preserve">Consumables for computer including provision for internet access for Routine Immunization Micro Plans (RIMs)  </t>
  </si>
  <si>
    <t xml:space="preserve">Other Office and admin. expenses </t>
  </si>
  <si>
    <t xml:space="preserve">Health Action Plans </t>
  </si>
  <si>
    <t>State Health Action Plan</t>
  </si>
  <si>
    <t>District Health Action Plan</t>
  </si>
  <si>
    <t>Block/Village Health Action Plan</t>
  </si>
  <si>
    <t>IEC/ BCC</t>
  </si>
  <si>
    <t>Mass Media</t>
  </si>
  <si>
    <t>IEC Division</t>
  </si>
  <si>
    <t>Mid Media</t>
  </si>
  <si>
    <t>Interpersonal Communications</t>
  </si>
  <si>
    <t>Health Melas</t>
  </si>
  <si>
    <t xml:space="preserve">Printing of other material for AH/ MCP cards/ registers /Safe Motherhood Booklet/Partographs/ Quality Protocol Posters/Reporting formats for HMIS/ MCTS etc. </t>
  </si>
  <si>
    <t xml:space="preserve"> Printing and dissemination of Immunization cards, tally sheets, monitoring forms etc.  </t>
  </si>
  <si>
    <t xml:space="preserve"> c.1.c </t>
  </si>
  <si>
    <t>State Specific Initiatives/ Innovations</t>
  </si>
  <si>
    <t>PPP/ NGO</t>
  </si>
  <si>
    <t>Health Insurance scheme</t>
  </si>
  <si>
    <t>E- Governance</t>
  </si>
  <si>
    <t>NRHM/ HMIS/ MCTS</t>
  </si>
  <si>
    <t>Manianance of Computers/ AMC/ etc.</t>
  </si>
  <si>
    <t>Data Validation Call Centers</t>
  </si>
  <si>
    <t>Health Helplines</t>
  </si>
  <si>
    <t>e-Governance initiative</t>
  </si>
  <si>
    <t>Out Reach Services</t>
  </si>
  <si>
    <t>VHND</t>
  </si>
  <si>
    <t>A.1.3.2.</t>
  </si>
  <si>
    <t>Outreach Camps</t>
  </si>
  <si>
    <t>A.1.3.1.</t>
  </si>
  <si>
    <t>Outreach activities for ARSH</t>
  </si>
  <si>
    <t>Outreach activities for Urban RCH</t>
  </si>
  <si>
    <t>Outreach activities for Tribal RCH</t>
  </si>
  <si>
    <t>Quality Assurance (including HR)</t>
  </si>
  <si>
    <t xml:space="preserve">B.15.2 </t>
  </si>
  <si>
    <t>Respective Divisions</t>
  </si>
  <si>
    <t>Other Important Areas</t>
  </si>
  <si>
    <t>Grievance Redressal System</t>
  </si>
  <si>
    <t>Intersectoral Convergance</t>
  </si>
  <si>
    <t>Research Studies</t>
  </si>
  <si>
    <t>SHSRC</t>
  </si>
  <si>
    <t>B.21.</t>
  </si>
  <si>
    <t>Special Plans for  LWE Areas / vulnerable groups</t>
  </si>
  <si>
    <t>Non Communicable Diseases</t>
  </si>
  <si>
    <t>NCD Division</t>
  </si>
  <si>
    <t xml:space="preserve">Other Expenditures (Power Backup, Convergence, any other etc.) </t>
  </si>
  <si>
    <t>(Salaries of regular Staff only)</t>
  </si>
  <si>
    <t>Direction &amp; Administration</t>
  </si>
  <si>
    <t>Salaries (Kindly Specify the position and the type of Staff)</t>
  </si>
  <si>
    <t>J.1.1</t>
  </si>
  <si>
    <t>J.1.2</t>
  </si>
  <si>
    <t>J.2.1</t>
  </si>
  <si>
    <t>J.2.2</t>
  </si>
  <si>
    <t>J.2.3</t>
  </si>
  <si>
    <t>J.2.4</t>
  </si>
  <si>
    <t>J.2.5</t>
  </si>
  <si>
    <t>J.3.1</t>
  </si>
  <si>
    <t>J.3.2</t>
  </si>
  <si>
    <t>J.3.3</t>
  </si>
  <si>
    <t>J.3.4</t>
  </si>
  <si>
    <t>J.4.1</t>
  </si>
  <si>
    <t>J.4.2</t>
  </si>
  <si>
    <t>J.4.3</t>
  </si>
  <si>
    <t>J.4.4</t>
  </si>
  <si>
    <t>J.4.5</t>
  </si>
  <si>
    <t>J.4.6</t>
  </si>
  <si>
    <t>J.4.7</t>
  </si>
  <si>
    <t>J.5.1</t>
  </si>
  <si>
    <t>J.5.2</t>
  </si>
  <si>
    <t>J.5.3</t>
  </si>
  <si>
    <t>J.5.4</t>
  </si>
  <si>
    <t>J.5.5</t>
  </si>
  <si>
    <t>J.5.6</t>
  </si>
  <si>
    <t>J.5.7</t>
  </si>
  <si>
    <t>J.5.8</t>
  </si>
  <si>
    <t>J.5.9</t>
  </si>
  <si>
    <t>J.5.10</t>
  </si>
  <si>
    <t>J.5.11</t>
  </si>
  <si>
    <t>J.5.12</t>
  </si>
  <si>
    <t>J.5.13</t>
  </si>
  <si>
    <t>J.5.14</t>
  </si>
  <si>
    <t>J.5.15</t>
  </si>
  <si>
    <t>J.5.16</t>
  </si>
  <si>
    <t>J.5.17</t>
  </si>
  <si>
    <t>J.5.18</t>
  </si>
  <si>
    <t>J.5.19</t>
  </si>
  <si>
    <t>J.5.20</t>
  </si>
  <si>
    <t>J.6.1</t>
  </si>
  <si>
    <t>J.6.1.1</t>
  </si>
  <si>
    <t>J.6.1.2</t>
  </si>
  <si>
    <t>J.6.1.3</t>
  </si>
  <si>
    <t>J.6.1.4</t>
  </si>
  <si>
    <t>J.6.1.5</t>
  </si>
  <si>
    <t>J.6.1.6</t>
  </si>
  <si>
    <t>J.6.1.7</t>
  </si>
  <si>
    <t>J.6.2</t>
  </si>
  <si>
    <t>J.6.2.1</t>
  </si>
  <si>
    <t>J.6.2.2</t>
  </si>
  <si>
    <t>J.6.2.3</t>
  </si>
  <si>
    <t>J.6.2.4</t>
  </si>
  <si>
    <t>J.6.2.5</t>
  </si>
  <si>
    <t>J.6.2.6</t>
  </si>
  <si>
    <t>J.6.2.7</t>
  </si>
  <si>
    <t>J.6.2.8</t>
  </si>
  <si>
    <t>3.10</t>
  </si>
  <si>
    <r>
      <t xml:space="preserve">I
</t>
    </r>
    <r>
      <rPr>
        <sz val="11"/>
        <rFont val="Calibri"/>
        <family val="2"/>
        <scheme val="minor"/>
      </rPr>
      <t>(if the proposed budget ismore than 30% increase over FY 12-13 budget)</t>
    </r>
  </si>
  <si>
    <r>
      <t xml:space="preserve">II
</t>
    </r>
    <r>
      <rPr>
        <sz val="11"/>
        <rFont val="Calibri"/>
        <family val="2"/>
        <scheme val="minor"/>
      </rPr>
      <t>(if the previous year expenditure is low, yet there is a proposedbudget)</t>
    </r>
  </si>
  <si>
    <r>
      <t xml:space="preserve">III
</t>
    </r>
    <r>
      <rPr>
        <sz val="11"/>
        <rFont val="Calibri"/>
        <family val="2"/>
        <scheme val="minor"/>
      </rPr>
      <t>(if details for previous year expenditure is not provided for an exisiting activity)</t>
    </r>
  </si>
  <si>
    <r>
      <t>A.1.5</t>
    </r>
    <r>
      <rPr>
        <i/>
        <sz val="11"/>
        <color rgb="FF000000"/>
        <rFont val="Calibri"/>
        <family val="2"/>
      </rPr>
      <t xml:space="preserve">
</t>
    </r>
  </si>
  <si>
    <r>
      <t xml:space="preserve">Facility Based Newborn Care/FBNC (SNCU, NBSU, NBCC - any cost </t>
    </r>
    <r>
      <rPr>
        <b/>
        <sz val="11"/>
        <rFont val="Calibri"/>
        <family val="2"/>
      </rPr>
      <t>not</t>
    </r>
    <r>
      <rPr>
        <sz val="11"/>
        <rFont val="Calibri"/>
        <family val="2"/>
      </rPr>
      <t xml:space="preserve"> budgeted under HR,Infrastructure, procurement, training,IEC etc.) e.g.operating cost rent,electricity etc. imprest money
</t>
    </r>
  </si>
  <si>
    <t>Details to be given in MH annexure</t>
  </si>
  <si>
    <t xml:space="preserve">Achievement
  (as on ___october__2012) </t>
  </si>
  <si>
    <t xml:space="preserve">Expenditure  
(as on __october___ 2012) 
</t>
  </si>
  <si>
    <t>DH, CHC kamjong, Lambui, Somdal, Kasom Kl,Tolloi &amp; Jessami to start this activity. The propose amount is for operationalisation of this service along with Instituional delivery</t>
  </si>
  <si>
    <t>Dh and CHC kamjong is going to have RTI/STI Clinic day</t>
  </si>
  <si>
    <t xml:space="preserve">Review quarterly </t>
  </si>
  <si>
    <t>NRC and MCH wing at DH</t>
  </si>
  <si>
    <t>lambui PHC</t>
  </si>
  <si>
    <t>facility based</t>
  </si>
  <si>
    <t>Ward boy and sweeper for District Hospital</t>
  </si>
  <si>
    <t>one dietician for NRC</t>
  </si>
  <si>
    <t>office assistant</t>
  </si>
  <si>
    <t>Hospital stay allawances during Institutional delivery for ASHA</t>
  </si>
  <si>
    <t>JSY incentives</t>
  </si>
  <si>
    <t>HBNC incentives</t>
  </si>
  <si>
    <t>Immunisation child Mobilisation</t>
  </si>
  <si>
    <t>fully immunised within 1 and 2 years</t>
  </si>
  <si>
    <t>Sterilisation Female</t>
  </si>
  <si>
    <t>Sterilisation male</t>
  </si>
  <si>
    <t>IUCD mobilisation</t>
  </si>
  <si>
    <t>DOTS</t>
  </si>
  <si>
    <t>Leprosy</t>
  </si>
  <si>
    <t>Cataract</t>
  </si>
  <si>
    <t>IPPI</t>
  </si>
  <si>
    <t>Birth &amp; Death report</t>
  </si>
  <si>
    <t>Sanitary mobilisation</t>
  </si>
  <si>
    <t>Salt test</t>
  </si>
  <si>
    <t>Birth Spacing</t>
  </si>
  <si>
    <t>reflected in ANNEXURE</t>
  </si>
  <si>
    <t>Mobility support to ASHA on ASHA Day @ Rs. 500 monthly for visit to PHC/CHC for High Focus District</t>
  </si>
  <si>
    <t>Uniform for ASHA</t>
  </si>
  <si>
    <t>Radio</t>
  </si>
  <si>
    <t>Mobile refill</t>
  </si>
  <si>
    <t>Construction of MCH wing: Maternity ward for District Hospital, 2 PPP centres</t>
  </si>
  <si>
    <t xml:space="preserve">Hoarding </t>
  </si>
  <si>
    <t>News letter</t>
  </si>
  <si>
    <t>Annual Health Report</t>
  </si>
  <si>
    <t>local newspaper</t>
  </si>
  <si>
    <t>60 DMMU Camps in a year</t>
  </si>
  <si>
    <t>procurement of 5 smaller mobile vans</t>
  </si>
  <si>
    <t>POL, maintenance, Drivers</t>
  </si>
  <si>
    <t>PPP Model for CHSRC</t>
  </si>
  <si>
    <t>PPP Model for LCH</t>
  </si>
  <si>
    <t>Review of Meeting for QAC half yearly</t>
  </si>
  <si>
    <t>Monitoring and supervision by QAC team</t>
  </si>
  <si>
    <t xml:space="preserve">  </t>
  </si>
  <si>
    <t>to be continued</t>
  </si>
  <si>
    <t>new activity</t>
  </si>
  <si>
    <t>new</t>
  </si>
  <si>
    <t>CHC kamjong</t>
  </si>
  <si>
    <t xml:space="preserve"> Blood bank technician</t>
  </si>
  <si>
    <t>HR, call centre, Ambulance continued</t>
  </si>
  <si>
    <t>Ambulance, medical equipment, HR, IEC, Call centre newactivity</t>
  </si>
  <si>
    <t>in annexures</t>
  </si>
  <si>
    <t>6  units</t>
  </si>
  <si>
    <t>store keeper</t>
  </si>
  <si>
    <t>Impact study</t>
  </si>
  <si>
    <t>kasom kl PHC</t>
  </si>
  <si>
    <t>kasom kl PHC, Lambui PHC, Somdal PHC</t>
  </si>
  <si>
    <t>kamjong CHC</t>
  </si>
  <si>
    <t>District Hospital</t>
  </si>
  <si>
    <t>NRC centre, Kitchen cum dinning with fitted water, electric and attached toilets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</si>
</sst>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0_);_(* \(#,##0.00000\);_(*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Calibri"/>
      <family val="2"/>
    </font>
    <font>
      <b/>
      <sz val="12"/>
      <name val="Calibri"/>
      <family val="2"/>
    </font>
    <font>
      <sz val="11"/>
      <name val="Calibri"/>
      <family val="2"/>
    </font>
    <font>
      <b/>
      <i/>
      <sz val="11"/>
      <name val="Calibri"/>
      <family val="2"/>
    </font>
    <font>
      <b/>
      <sz val="10"/>
      <name val="Arial"/>
      <family val="2"/>
    </font>
    <font>
      <sz val="10"/>
      <name val="Calibri"/>
      <family val="2"/>
      <scheme val="minor"/>
    </font>
    <font>
      <b/>
      <sz val="10"/>
      <name val="Calibri"/>
      <family val="2"/>
      <scheme val="minor"/>
    </font>
    <font>
      <b/>
      <i/>
      <sz val="10"/>
      <name val="Calibri"/>
      <family val="2"/>
      <scheme val="minor"/>
    </font>
    <font>
      <i/>
      <sz val="10"/>
      <name val="Calibri"/>
      <family val="2"/>
      <scheme val="minor"/>
    </font>
    <font>
      <b/>
      <sz val="12"/>
      <name val="Arial"/>
      <family val="2"/>
    </font>
    <font>
      <b/>
      <u/>
      <sz val="12"/>
      <name val="Arial"/>
      <family val="2"/>
    </font>
    <font>
      <sz val="12"/>
      <name val="Arial"/>
      <family val="2"/>
    </font>
    <font>
      <b/>
      <sz val="12"/>
      <color indexed="8"/>
      <name val="Arial"/>
      <family val="2"/>
    </font>
    <font>
      <b/>
      <sz val="11"/>
      <name val="Arial"/>
      <family val="2"/>
    </font>
    <font>
      <sz val="9"/>
      <name val="Arial"/>
      <family val="2"/>
    </font>
    <font>
      <sz val="12"/>
      <color indexed="8"/>
      <name val="Arial"/>
      <family val="2"/>
    </font>
    <font>
      <u/>
      <sz val="12"/>
      <name val="Arial"/>
      <family val="2"/>
    </font>
    <font>
      <sz val="12"/>
      <color indexed="8"/>
      <name val="Times New Roman"/>
      <family val="1"/>
    </font>
    <font>
      <b/>
      <sz val="12"/>
      <color indexed="8"/>
      <name val="Times New Roman"/>
      <family val="1"/>
    </font>
    <font>
      <sz val="12"/>
      <name val="Times New Roman"/>
      <family val="1"/>
    </font>
    <font>
      <b/>
      <sz val="9"/>
      <name val="Arial"/>
      <family val="2"/>
    </font>
    <font>
      <b/>
      <sz val="12"/>
      <name val="Times New Roman"/>
      <family val="1"/>
    </font>
    <font>
      <sz val="11"/>
      <name val="Arial"/>
      <family val="2"/>
    </font>
    <font>
      <sz val="12"/>
      <color indexed="10"/>
      <name val="Arial"/>
      <family val="2"/>
    </font>
    <font>
      <i/>
      <sz val="12"/>
      <name val="Arial"/>
      <family val="2"/>
    </font>
    <font>
      <b/>
      <i/>
      <sz val="12"/>
      <name val="Arial"/>
      <family val="2"/>
    </font>
    <font>
      <b/>
      <sz val="10"/>
      <color indexed="10"/>
      <name val="Arial"/>
      <family val="2"/>
    </font>
    <font>
      <sz val="10"/>
      <color indexed="10"/>
      <name val="Arial"/>
      <family val="2"/>
    </font>
    <font>
      <b/>
      <sz val="12"/>
      <color indexed="10"/>
      <name val="Arial"/>
      <family val="2"/>
    </font>
    <font>
      <b/>
      <sz val="10"/>
      <color indexed="8"/>
      <name val="Arial"/>
      <family val="2"/>
    </font>
    <font>
      <b/>
      <sz val="11"/>
      <color indexed="8"/>
      <name val="Arial"/>
      <family val="2"/>
    </font>
    <font>
      <sz val="12"/>
      <color indexed="8"/>
      <name val="Book Antiqua"/>
      <family val="1"/>
    </font>
    <font>
      <b/>
      <sz val="16"/>
      <name val="Arial"/>
      <family val="2"/>
    </font>
    <font>
      <sz val="12"/>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sz val="14"/>
      <color theme="1"/>
      <name val="Calibri"/>
      <family val="2"/>
      <scheme val="minor"/>
    </font>
    <font>
      <u/>
      <sz val="9"/>
      <color theme="10"/>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b/>
      <sz val="14"/>
      <color indexed="81"/>
      <name val="Tahoma"/>
      <family val="2"/>
    </font>
    <font>
      <sz val="14"/>
      <color indexed="81"/>
      <name val="Tahoma"/>
      <family val="2"/>
    </font>
    <font>
      <b/>
      <sz val="1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sz val="11"/>
      <color rgb="FFFF0000"/>
      <name val="Calibri"/>
      <family val="2"/>
      <scheme val="minor"/>
    </font>
    <font>
      <b/>
      <sz val="11"/>
      <color theme="1"/>
      <name val="Calibri"/>
      <family val="2"/>
      <scheme val="minor"/>
    </font>
    <font>
      <sz val="11"/>
      <color rgb="FF000000"/>
      <name val="Calibri"/>
      <family val="2"/>
    </font>
    <font>
      <u/>
      <sz val="11"/>
      <color theme="10"/>
      <name val="Arial"/>
      <family val="2"/>
    </font>
    <font>
      <i/>
      <sz val="11"/>
      <color theme="1"/>
      <name val="Calibri"/>
      <family val="2"/>
      <scheme val="minor"/>
    </font>
    <font>
      <i/>
      <sz val="11"/>
      <color rgb="FF000000"/>
      <name val="Calibri"/>
      <family val="2"/>
    </font>
    <font>
      <b/>
      <u/>
      <sz val="11"/>
      <color theme="10"/>
      <name val="Arial"/>
      <family val="2"/>
    </font>
    <font>
      <b/>
      <i/>
      <sz val="11"/>
      <color rgb="FF000000"/>
      <name val="Calibri"/>
      <family val="2"/>
    </font>
    <font>
      <b/>
      <sz val="11"/>
      <color rgb="FFFF0000"/>
      <name val="Calibri"/>
      <family val="2"/>
      <scheme val="minor"/>
    </font>
  </fonts>
  <fills count="28">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51"/>
        <bgColor indexed="64"/>
      </patternFill>
    </fill>
    <fill>
      <patternFill patternType="solid">
        <fgColor rgb="FFFFC000"/>
        <bgColor indexed="64"/>
      </patternFill>
    </fill>
    <fill>
      <patternFill patternType="solid">
        <fgColor indexed="50"/>
        <bgColor indexed="64"/>
      </patternFill>
    </fill>
    <fill>
      <patternFill patternType="solid">
        <fgColor rgb="FFFFFF00"/>
        <bgColor indexed="64"/>
      </patternFill>
    </fill>
    <fill>
      <patternFill patternType="solid">
        <fgColor theme="0"/>
        <bgColor indexed="64"/>
      </patternFill>
    </fill>
    <fill>
      <patternFill patternType="solid">
        <fgColor indexed="40"/>
        <bgColor indexed="64"/>
      </patternFill>
    </fill>
    <fill>
      <patternFill patternType="solid">
        <fgColor indexed="42"/>
        <bgColor indexed="64"/>
      </patternFill>
    </fill>
    <fill>
      <patternFill patternType="solid">
        <fgColor theme="4"/>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B6DDE8"/>
        <bgColor indexed="64"/>
      </patternFill>
    </fill>
    <fill>
      <patternFill patternType="solid">
        <fgColor theme="3" tint="0.79998168889431442"/>
        <bgColor indexed="64"/>
      </patternFill>
    </fill>
    <fill>
      <patternFill patternType="solid">
        <fgColor rgb="FFCCFF66"/>
        <bgColor indexed="64"/>
      </patternFill>
    </fill>
    <fill>
      <patternFill patternType="solid">
        <fgColor theme="9" tint="-0.249977111117893"/>
        <bgColor indexed="64"/>
      </patternFill>
    </fill>
    <fill>
      <patternFill patternType="solid">
        <fgColor rgb="FFC5D9F1"/>
        <bgColor indexed="64"/>
      </patternFill>
    </fill>
    <fill>
      <patternFill patternType="solid">
        <fgColor rgb="FF95B3D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s>
  <cellStyleXfs count="8">
    <xf numFmtId="0" fontId="0" fillId="0" borderId="0"/>
    <xf numFmtId="0" fontId="5" fillId="0" borderId="0"/>
    <xf numFmtId="0" fontId="5" fillId="0" borderId="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45" fillId="0" borderId="0" applyNumberFormat="0" applyFill="0" applyBorder="0" applyAlignment="0" applyProtection="0">
      <alignment vertical="top"/>
      <protection locked="0"/>
    </xf>
  </cellStyleXfs>
  <cellXfs count="814">
    <xf numFmtId="0" fontId="0" fillId="0" borderId="0" xfId="0"/>
    <xf numFmtId="0" fontId="7" fillId="0" borderId="0" xfId="0" applyFont="1" applyAlignment="1">
      <alignment horizontal="center"/>
    </xf>
    <xf numFmtId="0" fontId="8" fillId="0" borderId="0" xfId="0" applyFont="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9" fillId="0" borderId="1" xfId="0" applyFont="1" applyBorder="1" applyAlignment="1">
      <alignment vertical="top" wrapText="1"/>
    </xf>
    <xf numFmtId="0" fontId="9" fillId="0" borderId="1" xfId="0" applyFont="1" applyBorder="1" applyAlignment="1">
      <alignment horizontal="justify" vertical="top" wrapText="1"/>
    </xf>
    <xf numFmtId="0" fontId="10" fillId="0" borderId="1" xfId="0" applyFont="1" applyBorder="1" applyAlignment="1">
      <alignment horizontal="justify" vertical="top" wrapText="1"/>
    </xf>
    <xf numFmtId="0" fontId="11" fillId="0" borderId="0" xfId="0" applyFont="1"/>
    <xf numFmtId="0" fontId="9"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9" fillId="0" borderId="1" xfId="0" applyFont="1" applyBorder="1" applyAlignment="1">
      <alignment horizontal="justify" vertical="top" wrapText="1"/>
    </xf>
    <xf numFmtId="2" fontId="12" fillId="0" borderId="0" xfId="0" applyNumberFormat="1" applyFont="1" applyFill="1" applyAlignment="1">
      <alignment vertical="center"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vertical="center" wrapText="1"/>
    </xf>
    <xf numFmtId="49" fontId="12" fillId="0" borderId="1" xfId="0" applyNumberFormat="1"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5" fillId="0" borderId="1" xfId="0" applyFont="1" applyFill="1" applyBorder="1" applyAlignment="1">
      <alignment vertical="center" wrapText="1"/>
    </xf>
    <xf numFmtId="0" fontId="15" fillId="0" borderId="0" xfId="0" applyFont="1" applyFill="1" applyAlignment="1">
      <alignment wrapText="1"/>
    </xf>
    <xf numFmtId="0" fontId="12" fillId="0" borderId="1" xfId="0" applyFont="1" applyFill="1" applyBorder="1"/>
    <xf numFmtId="0" fontId="12" fillId="0" borderId="1" xfId="0" applyFont="1" applyFill="1" applyBorder="1" applyAlignment="1">
      <alignment vertical="top" wrapText="1"/>
    </xf>
    <xf numFmtId="0" fontId="12" fillId="0" borderId="1" xfId="0" applyFont="1" applyFill="1" applyBorder="1" applyAlignment="1" applyProtection="1">
      <alignment horizontal="justify"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vertical="top" wrapText="1"/>
    </xf>
    <xf numFmtId="0" fontId="15" fillId="0" borderId="1" xfId="0" applyFont="1" applyFill="1" applyBorder="1" applyAlignment="1">
      <alignment horizontal="left" vertical="center" wrapText="1"/>
    </xf>
    <xf numFmtId="0" fontId="13" fillId="0" borderId="1" xfId="0" applyFont="1" applyFill="1" applyBorder="1"/>
    <xf numFmtId="0" fontId="12" fillId="0" borderId="1" xfId="0" applyFont="1" applyFill="1" applyBorder="1" applyAlignment="1">
      <alignment wrapText="1"/>
    </xf>
    <xf numFmtId="0" fontId="12" fillId="0" borderId="1" xfId="0" applyFont="1" applyFill="1" applyBorder="1" applyAlignment="1" applyProtection="1">
      <alignment horizontal="justify" vertical="top"/>
    </xf>
    <xf numFmtId="0" fontId="12" fillId="0" borderId="1" xfId="0" applyFont="1" applyFill="1" applyBorder="1" applyAlignment="1">
      <alignment horizontal="justify" vertical="top" wrapText="1"/>
    </xf>
    <xf numFmtId="0" fontId="15" fillId="0" borderId="0" xfId="0" applyFont="1" applyFill="1" applyBorder="1" applyAlignment="1">
      <alignment vertical="center" wrapText="1"/>
    </xf>
    <xf numFmtId="0" fontId="12" fillId="0" borderId="1" xfId="0" applyFont="1" applyFill="1" applyBorder="1" applyAlignment="1">
      <alignment horizontal="left"/>
    </xf>
    <xf numFmtId="0" fontId="13" fillId="0" borderId="1" xfId="0" applyFont="1" applyFill="1" applyBorder="1" applyAlignment="1">
      <alignment horizontal="left" vertical="top"/>
    </xf>
    <xf numFmtId="0" fontId="12" fillId="0" borderId="1" xfId="0" applyFont="1" applyFill="1" applyBorder="1" applyAlignment="1">
      <alignment horizontal="left" vertical="top"/>
    </xf>
    <xf numFmtId="0" fontId="12" fillId="0" borderId="1" xfId="0" applyFont="1" applyFill="1" applyBorder="1" applyAlignment="1">
      <alignment horizontal="left" vertical="center"/>
    </xf>
    <xf numFmtId="0" fontId="0" fillId="0" borderId="1" xfId="0" applyBorder="1"/>
    <xf numFmtId="0" fontId="5" fillId="0" borderId="13" xfId="1" applyFill="1" applyBorder="1"/>
    <xf numFmtId="0" fontId="5" fillId="0" borderId="0" xfId="1" applyFill="1" applyBorder="1"/>
    <xf numFmtId="0" fontId="5" fillId="0" borderId="0" xfId="1" applyFill="1" applyBorder="1" applyAlignment="1">
      <alignment vertical="top"/>
    </xf>
    <xf numFmtId="0" fontId="18" fillId="3" borderId="1" xfId="1" applyFont="1" applyFill="1" applyBorder="1"/>
    <xf numFmtId="0" fontId="19" fillId="4" borderId="1" xfId="1" applyFont="1" applyFill="1" applyBorder="1" applyAlignment="1">
      <alignment horizontal="center" vertical="center" textRotation="90" wrapText="1"/>
    </xf>
    <xf numFmtId="2" fontId="19" fillId="4" borderId="1" xfId="1" applyNumberFormat="1" applyFont="1" applyFill="1" applyBorder="1" applyAlignment="1">
      <alignment horizontal="center" vertical="center" textRotation="90" wrapText="1"/>
    </xf>
    <xf numFmtId="0" fontId="5" fillId="0" borderId="0" xfId="1" applyFill="1" applyBorder="1" applyAlignment="1">
      <alignment horizontal="center" vertical="center" wrapText="1"/>
    </xf>
    <xf numFmtId="0" fontId="5" fillId="0" borderId="0" xfId="1" applyFill="1" applyBorder="1" applyAlignment="1">
      <alignment horizontal="center" vertical="center"/>
    </xf>
    <xf numFmtId="0" fontId="19" fillId="4" borderId="1" xfId="1" quotePrefix="1" applyFont="1" applyFill="1" applyBorder="1" applyAlignment="1">
      <alignment horizontal="center" vertical="top" wrapText="1"/>
    </xf>
    <xf numFmtId="2" fontId="19" fillId="4" borderId="1" xfId="1" quotePrefix="1" applyNumberFormat="1" applyFont="1" applyFill="1" applyBorder="1" applyAlignment="1">
      <alignment horizontal="center" vertical="top" wrapText="1"/>
    </xf>
    <xf numFmtId="0" fontId="19" fillId="5" borderId="1" xfId="1" applyFont="1" applyFill="1" applyBorder="1" applyAlignment="1">
      <alignment vertical="top"/>
    </xf>
    <xf numFmtId="0" fontId="17" fillId="5" borderId="1" xfId="1" applyFont="1" applyFill="1" applyBorder="1" applyAlignment="1">
      <alignment vertical="top" wrapText="1"/>
    </xf>
    <xf numFmtId="0" fontId="17" fillId="5" borderId="1" xfId="1" applyFont="1" applyFill="1" applyBorder="1" applyAlignment="1">
      <alignment horizontal="center"/>
    </xf>
    <xf numFmtId="0" fontId="17" fillId="5" borderId="1" xfId="1" applyFont="1" applyFill="1" applyBorder="1" applyAlignment="1">
      <alignment horizontal="center" wrapText="1"/>
    </xf>
    <xf numFmtId="2" fontId="17" fillId="5" borderId="1" xfId="1" applyNumberFormat="1" applyFont="1" applyFill="1" applyBorder="1" applyAlignment="1">
      <alignment horizontal="center"/>
    </xf>
    <xf numFmtId="0" fontId="11" fillId="0" borderId="0" xfId="1" applyFont="1" applyFill="1" applyBorder="1"/>
    <xf numFmtId="0" fontId="16" fillId="6" borderId="1" xfId="1" applyFont="1" applyFill="1" applyBorder="1" applyAlignment="1">
      <alignment vertical="top"/>
    </xf>
    <xf numFmtId="0" fontId="16" fillId="6" borderId="1" xfId="1" applyFont="1" applyFill="1" applyBorder="1" applyAlignment="1">
      <alignment horizontal="justify" vertical="top" wrapText="1"/>
    </xf>
    <xf numFmtId="0" fontId="16" fillId="6" borderId="1" xfId="1" applyFont="1" applyFill="1" applyBorder="1" applyAlignment="1">
      <alignment horizontal="center" vertical="top"/>
    </xf>
    <xf numFmtId="1" fontId="16" fillId="6" borderId="1" xfId="1" applyNumberFormat="1" applyFont="1" applyFill="1" applyBorder="1" applyAlignment="1">
      <alignment horizontal="center" vertical="top"/>
    </xf>
    <xf numFmtId="2" fontId="16" fillId="6" borderId="1" xfId="1" applyNumberFormat="1" applyFont="1" applyFill="1" applyBorder="1" applyAlignment="1">
      <alignment horizontal="center" vertical="top"/>
    </xf>
    <xf numFmtId="0" fontId="20" fillId="0" borderId="0" xfId="1" applyFont="1" applyFill="1" applyBorder="1"/>
    <xf numFmtId="0" fontId="19" fillId="6" borderId="1" xfId="1" applyFont="1" applyFill="1" applyBorder="1" applyAlignment="1">
      <alignment horizontal="justify" vertical="top" wrapText="1"/>
    </xf>
    <xf numFmtId="0" fontId="19" fillId="6" borderId="1" xfId="1" applyFont="1" applyFill="1" applyBorder="1" applyAlignment="1">
      <alignment horizontal="center" vertical="top"/>
    </xf>
    <xf numFmtId="1" fontId="19" fillId="6" borderId="1" xfId="1" applyNumberFormat="1" applyFont="1" applyFill="1" applyBorder="1" applyAlignment="1">
      <alignment horizontal="center" vertical="top"/>
    </xf>
    <xf numFmtId="2" fontId="19" fillId="6" borderId="1" xfId="1" applyNumberFormat="1" applyFont="1" applyFill="1" applyBorder="1" applyAlignment="1">
      <alignment horizontal="center" vertical="top"/>
    </xf>
    <xf numFmtId="9" fontId="21" fillId="7" borderId="1" xfId="5" applyFont="1" applyFill="1" applyBorder="1" applyAlignment="1" applyProtection="1">
      <alignment horizontal="center" wrapText="1"/>
      <protection locked="0"/>
    </xf>
    <xf numFmtId="2" fontId="17" fillId="6" borderId="1" xfId="1" applyNumberFormat="1" applyFont="1" applyFill="1" applyBorder="1" applyAlignment="1">
      <alignment horizontal="center" vertical="top"/>
    </xf>
    <xf numFmtId="0" fontId="18" fillId="0" borderId="1" xfId="1" applyFont="1" applyBorder="1" applyAlignment="1">
      <alignment vertical="top"/>
    </xf>
    <xf numFmtId="0" fontId="22" fillId="0" borderId="1" xfId="1" applyFont="1" applyBorder="1" applyAlignment="1">
      <alignment vertical="top" wrapText="1"/>
    </xf>
    <xf numFmtId="0" fontId="22" fillId="0" borderId="1" xfId="1" applyFont="1" applyBorder="1" applyAlignment="1">
      <alignment horizontal="center" vertical="top"/>
    </xf>
    <xf numFmtId="9" fontId="21" fillId="0" borderId="1" xfId="5" applyFont="1" applyFill="1" applyBorder="1" applyAlignment="1" applyProtection="1">
      <alignment horizontal="center" wrapText="1"/>
      <protection locked="0"/>
    </xf>
    <xf numFmtId="2" fontId="22" fillId="0" borderId="1" xfId="1" applyNumberFormat="1" applyFont="1" applyBorder="1" applyAlignment="1">
      <alignment horizontal="center" vertical="top"/>
    </xf>
    <xf numFmtId="9" fontId="21" fillId="0" borderId="1" xfId="5" applyFont="1" applyFill="1" applyBorder="1" applyAlignment="1" applyProtection="1">
      <alignment horizontal="right" vertical="top"/>
      <protection locked="0"/>
    </xf>
    <xf numFmtId="2" fontId="23" fillId="0" borderId="1" xfId="1" applyNumberFormat="1" applyFont="1" applyFill="1" applyBorder="1" applyAlignment="1">
      <alignment horizontal="center"/>
    </xf>
    <xf numFmtId="2" fontId="22" fillId="0" borderId="1" xfId="1" applyNumberFormat="1" applyFont="1" applyFill="1" applyBorder="1" applyAlignment="1">
      <alignment horizontal="center" vertical="top"/>
    </xf>
    <xf numFmtId="0" fontId="24" fillId="0" borderId="1" xfId="1" applyFont="1" applyBorder="1" applyAlignment="1">
      <alignment vertical="top" wrapText="1"/>
    </xf>
    <xf numFmtId="0" fontId="24" fillId="0" borderId="1" xfId="1" applyFont="1" applyBorder="1" applyAlignment="1">
      <alignment horizontal="center" vertical="top"/>
    </xf>
    <xf numFmtId="2" fontId="24" fillId="0" borderId="1" xfId="1" applyNumberFormat="1" applyFont="1" applyBorder="1" applyAlignment="1">
      <alignment horizontal="center" vertical="top"/>
    </xf>
    <xf numFmtId="0" fontId="18" fillId="8" borderId="1" xfId="1" applyFont="1" applyFill="1" applyBorder="1" applyAlignment="1">
      <alignment vertical="top"/>
    </xf>
    <xf numFmtId="0" fontId="19" fillId="0" borderId="1" xfId="1" applyFont="1" applyBorder="1" applyAlignment="1">
      <alignment horizontal="justify" vertical="top" wrapText="1"/>
    </xf>
    <xf numFmtId="9" fontId="21" fillId="7" borderId="1" xfId="5" applyFont="1" applyFill="1" applyBorder="1" applyAlignment="1" applyProtection="1">
      <alignment horizontal="right" vertical="top"/>
      <protection locked="0"/>
    </xf>
    <xf numFmtId="2" fontId="17" fillId="6" borderId="1" xfId="1" applyNumberFormat="1" applyFont="1" applyFill="1" applyBorder="1" applyAlignment="1">
      <alignment horizontal="center"/>
    </xf>
    <xf numFmtId="0" fontId="22" fillId="0" borderId="1" xfId="1" applyFont="1" applyBorder="1" applyAlignment="1">
      <alignment horizontal="justify" vertical="top"/>
    </xf>
    <xf numFmtId="0" fontId="11" fillId="0" borderId="0" xfId="1" applyFont="1" applyFill="1" applyBorder="1" applyAlignment="1">
      <alignment horizontal="center"/>
    </xf>
    <xf numFmtId="0" fontId="16" fillId="0" borderId="1" xfId="1" applyFont="1" applyBorder="1" applyAlignment="1">
      <alignment vertical="top"/>
    </xf>
    <xf numFmtId="0" fontId="19" fillId="0" borderId="1" xfId="1" applyFont="1" applyBorder="1" applyAlignment="1">
      <alignment vertical="top" wrapText="1"/>
    </xf>
    <xf numFmtId="0" fontId="5" fillId="0" borderId="0" xfId="1" applyFill="1" applyBorder="1" applyAlignment="1">
      <alignment horizontal="center"/>
    </xf>
    <xf numFmtId="0" fontId="16" fillId="0" borderId="1" xfId="1" applyFont="1" applyBorder="1" applyAlignment="1">
      <alignment vertical="top" wrapText="1"/>
    </xf>
    <xf numFmtId="0" fontId="25" fillId="0" borderId="1" xfId="1" applyFont="1" applyBorder="1" applyAlignment="1">
      <alignment vertical="top" wrapText="1"/>
    </xf>
    <xf numFmtId="0" fontId="18" fillId="0" borderId="1" xfId="1" applyFont="1" applyFill="1" applyBorder="1" applyAlignment="1">
      <alignment vertical="top"/>
    </xf>
    <xf numFmtId="0" fontId="22" fillId="0" borderId="1" xfId="1" quotePrefix="1" applyFont="1" applyFill="1" applyBorder="1" applyAlignment="1">
      <alignment horizontal="justify" vertical="top" wrapText="1"/>
    </xf>
    <xf numFmtId="0" fontId="22" fillId="0" borderId="1" xfId="1" applyFont="1" applyFill="1" applyBorder="1" applyAlignment="1">
      <alignment horizontal="center" vertical="top"/>
    </xf>
    <xf numFmtId="0" fontId="22" fillId="0" borderId="1" xfId="1" applyFont="1" applyFill="1" applyBorder="1" applyAlignment="1">
      <alignment horizontal="justify" vertical="top" wrapText="1"/>
    </xf>
    <xf numFmtId="0" fontId="16" fillId="0" borderId="1" xfId="1" applyFont="1" applyFill="1" applyBorder="1" applyAlignment="1">
      <alignment vertical="top"/>
    </xf>
    <xf numFmtId="0" fontId="19" fillId="6" borderId="1" xfId="1" applyFont="1" applyFill="1" applyBorder="1" applyAlignment="1">
      <alignment horizontal="left" vertical="top" wrapText="1"/>
    </xf>
    <xf numFmtId="0" fontId="18" fillId="0" borderId="1" xfId="1" applyFont="1" applyFill="1" applyBorder="1" applyAlignment="1">
      <alignment horizontal="left" vertical="top" wrapText="1"/>
    </xf>
    <xf numFmtId="0" fontId="16" fillId="0" borderId="1" xfId="1" applyFont="1" applyFill="1" applyBorder="1" applyAlignment="1">
      <alignment horizontal="center" vertical="top"/>
    </xf>
    <xf numFmtId="2" fontId="16" fillId="0" borderId="1" xfId="1" applyNumberFormat="1" applyFont="1" applyFill="1" applyBorder="1" applyAlignment="1">
      <alignment horizontal="center" vertical="top"/>
    </xf>
    <xf numFmtId="2" fontId="17" fillId="0" borderId="1" xfId="1" applyNumberFormat="1" applyFont="1" applyFill="1" applyBorder="1" applyAlignment="1">
      <alignment horizontal="center"/>
    </xf>
    <xf numFmtId="0" fontId="22" fillId="0" borderId="1" xfId="1" applyFont="1" applyFill="1" applyBorder="1" applyAlignment="1">
      <alignment horizontal="left" vertical="top" wrapText="1"/>
    </xf>
    <xf numFmtId="0" fontId="19" fillId="0" borderId="1" xfId="1" applyFont="1" applyFill="1" applyBorder="1" applyAlignment="1">
      <alignment horizontal="center" vertical="top"/>
    </xf>
    <xf numFmtId="2" fontId="19" fillId="0" borderId="1" xfId="1" applyNumberFormat="1" applyFont="1" applyFill="1" applyBorder="1" applyAlignment="1">
      <alignment horizontal="center" vertical="top"/>
    </xf>
    <xf numFmtId="0" fontId="20" fillId="0" borderId="0" xfId="1" applyFont="1" applyFill="1" applyBorder="1" applyAlignment="1">
      <alignment horizontal="center"/>
    </xf>
    <xf numFmtId="0" fontId="26" fillId="0" borderId="1" xfId="1" applyFont="1" applyBorder="1" applyAlignment="1">
      <alignment horizontal="justify" vertical="top" wrapText="1"/>
    </xf>
    <xf numFmtId="0" fontId="26" fillId="0" borderId="1" xfId="1" applyFont="1" applyBorder="1" applyAlignment="1">
      <alignment horizontal="justify" vertical="top"/>
    </xf>
    <xf numFmtId="2" fontId="26" fillId="0" borderId="1" xfId="1" applyNumberFormat="1" applyFont="1" applyBorder="1" applyAlignment="1">
      <alignment horizontal="center" vertical="top"/>
    </xf>
    <xf numFmtId="0" fontId="26" fillId="0" borderId="1" xfId="1" applyFont="1" applyBorder="1" applyAlignment="1">
      <alignment horizontal="center" vertical="top"/>
    </xf>
    <xf numFmtId="0" fontId="18" fillId="0" borderId="1" xfId="1" applyFont="1" applyBorder="1" applyAlignment="1">
      <alignment horizontal="justify" vertical="top" wrapText="1"/>
    </xf>
    <xf numFmtId="0" fontId="18" fillId="0" borderId="1" xfId="1" applyFont="1" applyBorder="1" applyAlignment="1">
      <alignment horizontal="justify" vertical="top"/>
    </xf>
    <xf numFmtId="2" fontId="18" fillId="0" borderId="1" xfId="1" applyNumberFormat="1" applyFont="1" applyBorder="1" applyAlignment="1">
      <alignment horizontal="center" vertical="top"/>
    </xf>
    <xf numFmtId="0" fontId="18" fillId="0" borderId="1" xfId="1" applyFont="1" applyBorder="1" applyAlignment="1">
      <alignment horizontal="center" vertical="top"/>
    </xf>
    <xf numFmtId="0" fontId="22" fillId="0" borderId="1" xfId="1" applyFont="1" applyBorder="1" applyAlignment="1">
      <alignment horizontal="justify" vertical="top" wrapText="1"/>
    </xf>
    <xf numFmtId="0" fontId="22" fillId="0" borderId="2" xfId="1" applyFont="1" applyBorder="1" applyAlignment="1">
      <alignment horizontal="left" vertical="top" wrapText="1"/>
    </xf>
    <xf numFmtId="0" fontId="22" fillId="0" borderId="1" xfId="1" applyFont="1" applyBorder="1" applyAlignment="1">
      <alignment horizontal="left" vertical="top" wrapText="1"/>
    </xf>
    <xf numFmtId="2" fontId="22" fillId="0" borderId="1" xfId="1" applyNumberFormat="1" applyFont="1" applyBorder="1" applyAlignment="1">
      <alignment horizontal="center" vertical="top" wrapText="1"/>
    </xf>
    <xf numFmtId="0" fontId="22" fillId="0" borderId="1" xfId="1" applyFont="1" applyBorder="1" applyAlignment="1">
      <alignment horizontal="center" vertical="top" wrapText="1"/>
    </xf>
    <xf numFmtId="0" fontId="19" fillId="0" borderId="1" xfId="1" applyFont="1" applyFill="1" applyBorder="1" applyAlignment="1">
      <alignment horizontal="left" vertical="top" wrapText="1"/>
    </xf>
    <xf numFmtId="1" fontId="19" fillId="0" borderId="1" xfId="1" applyNumberFormat="1" applyFont="1" applyBorder="1" applyAlignment="1">
      <alignment horizontal="center" vertical="top" wrapText="1"/>
    </xf>
    <xf numFmtId="9" fontId="27" fillId="0" borderId="1" xfId="5" applyFont="1" applyFill="1" applyBorder="1" applyAlignment="1" applyProtection="1">
      <alignment horizontal="center" vertical="center" wrapText="1"/>
      <protection locked="0"/>
    </xf>
    <xf numFmtId="2" fontId="19" fillId="0" borderId="1" xfId="1" applyNumberFormat="1" applyFont="1" applyBorder="1" applyAlignment="1">
      <alignment horizontal="center" vertical="top" wrapText="1"/>
    </xf>
    <xf numFmtId="0" fontId="19" fillId="0" borderId="1" xfId="1" applyFont="1" applyBorder="1" applyAlignment="1">
      <alignment horizontal="left" vertical="top" wrapText="1"/>
    </xf>
    <xf numFmtId="9" fontId="27" fillId="0" borderId="1" xfId="5" applyFont="1" applyFill="1" applyBorder="1" applyAlignment="1" applyProtection="1">
      <alignment horizontal="right" vertical="top"/>
      <protection locked="0"/>
    </xf>
    <xf numFmtId="0" fontId="16" fillId="6" borderId="1" xfId="1" applyFont="1" applyFill="1" applyBorder="1" applyAlignment="1">
      <alignment horizontal="justify" vertical="top"/>
    </xf>
    <xf numFmtId="2" fontId="19" fillId="6" borderId="1" xfId="1" applyNumberFormat="1" applyFont="1" applyFill="1" applyBorder="1" applyAlignment="1">
      <alignment horizontal="center" vertical="top" wrapText="1"/>
    </xf>
    <xf numFmtId="0" fontId="18" fillId="0" borderId="1" xfId="1" applyFont="1" applyBorder="1" applyAlignment="1">
      <alignment vertical="top" wrapText="1"/>
    </xf>
    <xf numFmtId="0" fontId="26" fillId="0" borderId="1" xfId="1" applyFont="1" applyBorder="1" applyAlignment="1">
      <alignment vertical="top" wrapText="1"/>
    </xf>
    <xf numFmtId="0" fontId="16" fillId="8" borderId="1" xfId="1" applyFont="1" applyFill="1" applyBorder="1" applyAlignment="1">
      <alignment vertical="top"/>
    </xf>
    <xf numFmtId="0" fontId="28" fillId="6" borderId="1" xfId="1" applyFont="1" applyFill="1" applyBorder="1" applyAlignment="1">
      <alignment horizontal="justify" vertical="top"/>
    </xf>
    <xf numFmtId="0" fontId="28" fillId="6" borderId="1" xfId="1" applyFont="1" applyFill="1" applyBorder="1" applyAlignment="1">
      <alignment horizontal="center" vertical="top"/>
    </xf>
    <xf numFmtId="2" fontId="28" fillId="6" borderId="1" xfId="1" applyNumberFormat="1" applyFont="1" applyFill="1" applyBorder="1" applyAlignment="1">
      <alignment horizontal="center" vertical="top"/>
    </xf>
    <xf numFmtId="0" fontId="18" fillId="0" borderId="1" xfId="1" applyFont="1" applyFill="1" applyBorder="1" applyAlignment="1">
      <alignment horizontal="justify" vertical="top" wrapText="1"/>
    </xf>
    <xf numFmtId="0" fontId="26" fillId="0" borderId="1" xfId="1" applyFont="1" applyFill="1" applyBorder="1" applyAlignment="1">
      <alignment horizontal="justify" vertical="top"/>
    </xf>
    <xf numFmtId="0" fontId="26" fillId="0" borderId="1" xfId="1" applyFont="1" applyFill="1" applyBorder="1" applyAlignment="1">
      <alignment horizontal="center" vertical="top"/>
    </xf>
    <xf numFmtId="2" fontId="26" fillId="0" borderId="1" xfId="1" applyNumberFormat="1" applyFont="1" applyFill="1" applyBorder="1" applyAlignment="1">
      <alignment horizontal="center" vertical="top"/>
    </xf>
    <xf numFmtId="2" fontId="22" fillId="0" borderId="1" xfId="1" applyNumberFormat="1" applyFont="1" applyFill="1" applyBorder="1" applyAlignment="1">
      <alignment horizontal="center" vertical="top" wrapText="1"/>
    </xf>
    <xf numFmtId="0" fontId="16" fillId="6" borderId="1" xfId="1" applyFont="1" applyFill="1" applyBorder="1" applyAlignment="1">
      <alignment horizontal="left" vertical="top"/>
    </xf>
    <xf numFmtId="0" fontId="16" fillId="6" borderId="1" xfId="1" applyFont="1" applyFill="1" applyBorder="1" applyAlignment="1">
      <alignment horizontal="left" vertical="top" wrapText="1"/>
    </xf>
    <xf numFmtId="0" fontId="16" fillId="6" borderId="1" xfId="1" applyFont="1" applyFill="1" applyBorder="1" applyAlignment="1">
      <alignment horizontal="left" vertical="top" indent="4"/>
    </xf>
    <xf numFmtId="0" fontId="18" fillId="0" borderId="1" xfId="1" applyFont="1" applyBorder="1" applyAlignment="1">
      <alignment horizontal="left" vertical="top" indent="4"/>
    </xf>
    <xf numFmtId="0" fontId="18" fillId="8" borderId="1" xfId="1" applyFont="1" applyFill="1" applyBorder="1"/>
    <xf numFmtId="0" fontId="18" fillId="0" borderId="1" xfId="1" applyFont="1" applyBorder="1"/>
    <xf numFmtId="0" fontId="18" fillId="0" borderId="1" xfId="1" applyFont="1" applyFill="1" applyBorder="1" applyAlignment="1" applyProtection="1">
      <alignment horizontal="justify" vertical="top" wrapText="1"/>
    </xf>
    <xf numFmtId="0" fontId="18" fillId="0" borderId="1" xfId="1" applyFont="1" applyBorder="1" applyAlignment="1">
      <alignment horizontal="left" vertical="top" wrapText="1"/>
    </xf>
    <xf numFmtId="0" fontId="18" fillId="0" borderId="1" xfId="1" applyFont="1" applyFill="1" applyBorder="1" applyAlignment="1"/>
    <xf numFmtId="2" fontId="18" fillId="0" borderId="1" xfId="1" applyNumberFormat="1" applyFont="1" applyFill="1" applyBorder="1" applyAlignment="1">
      <alignment horizontal="center"/>
    </xf>
    <xf numFmtId="0" fontId="18" fillId="0" borderId="1" xfId="1" applyFont="1" applyFill="1" applyBorder="1" applyAlignment="1">
      <alignment horizontal="center"/>
    </xf>
    <xf numFmtId="0" fontId="16" fillId="6" borderId="1" xfId="1" applyFont="1" applyFill="1" applyBorder="1" applyAlignment="1">
      <alignment vertical="top" wrapText="1"/>
    </xf>
    <xf numFmtId="0" fontId="16" fillId="0" borderId="1" xfId="1" applyFont="1" applyBorder="1" applyAlignment="1">
      <alignment horizontal="justify" vertical="top" wrapText="1"/>
    </xf>
    <xf numFmtId="0" fontId="19" fillId="6" borderId="1" xfId="1" applyFont="1" applyFill="1" applyBorder="1" applyAlignment="1">
      <alignment horizontal="justify" vertical="top"/>
    </xf>
    <xf numFmtId="0" fontId="24" fillId="0" borderId="1" xfId="1" applyFont="1" applyBorder="1" applyAlignment="1">
      <alignment horizontal="justify" vertical="top"/>
    </xf>
    <xf numFmtId="0" fontId="25" fillId="6" borderId="1" xfId="1" applyFont="1" applyFill="1" applyBorder="1" applyAlignment="1">
      <alignment horizontal="justify" vertical="top" wrapText="1"/>
    </xf>
    <xf numFmtId="0" fontId="16" fillId="6" borderId="1" xfId="1" applyFont="1" applyFill="1" applyBorder="1"/>
    <xf numFmtId="0" fontId="16" fillId="6" borderId="1" xfId="1" applyFont="1" applyFill="1" applyBorder="1" applyAlignment="1"/>
    <xf numFmtId="0" fontId="16" fillId="6" borderId="1" xfId="1" applyFont="1" applyFill="1" applyBorder="1" applyAlignment="1">
      <alignment horizontal="center"/>
    </xf>
    <xf numFmtId="0" fontId="18" fillId="8" borderId="1" xfId="1" applyFont="1" applyFill="1" applyBorder="1" applyAlignment="1">
      <alignment horizontal="center" vertical="center"/>
    </xf>
    <xf numFmtId="0" fontId="18" fillId="0" borderId="1" xfId="1" applyFont="1" applyBorder="1" applyAlignment="1">
      <alignment wrapText="1"/>
    </xf>
    <xf numFmtId="0" fontId="18" fillId="0" borderId="1" xfId="1" applyFont="1" applyFill="1" applyBorder="1" applyAlignment="1" applyProtection="1">
      <alignment horizontal="justify" vertical="top"/>
    </xf>
    <xf numFmtId="0" fontId="29" fillId="0" borderId="0" xfId="1" applyFont="1" applyFill="1" applyBorder="1" applyAlignment="1">
      <alignment horizontal="center"/>
    </xf>
    <xf numFmtId="0" fontId="29" fillId="0" borderId="0" xfId="1" applyFont="1" applyFill="1" applyBorder="1"/>
    <xf numFmtId="0" fontId="18" fillId="6" borderId="1" xfId="1" applyFont="1" applyFill="1" applyBorder="1" applyAlignment="1">
      <alignment horizontal="justify" vertical="top"/>
    </xf>
    <xf numFmtId="9" fontId="27" fillId="7" borderId="1" xfId="5" applyFont="1" applyFill="1" applyBorder="1" applyAlignment="1" applyProtection="1">
      <alignment horizontal="center" wrapText="1"/>
      <protection locked="0"/>
    </xf>
    <xf numFmtId="9" fontId="27" fillId="7" borderId="1" xfId="5" applyFont="1" applyFill="1" applyBorder="1" applyAlignment="1" applyProtection="1">
      <alignment horizontal="right" vertical="top"/>
      <protection locked="0"/>
    </xf>
    <xf numFmtId="0" fontId="5" fillId="0" borderId="0" xfId="1" applyFont="1" applyFill="1" applyBorder="1"/>
    <xf numFmtId="0" fontId="5" fillId="0" borderId="0" xfId="1" applyFill="1" applyBorder="1" applyAlignment="1">
      <alignment wrapText="1"/>
    </xf>
    <xf numFmtId="0" fontId="16" fillId="5" borderId="1" xfId="1" applyFont="1" applyFill="1" applyBorder="1" applyAlignment="1">
      <alignment vertical="top" wrapText="1"/>
    </xf>
    <xf numFmtId="0" fontId="16" fillId="5" borderId="1" xfId="1" applyFont="1" applyFill="1" applyBorder="1" applyAlignment="1">
      <alignment horizontal="center" vertical="top" wrapText="1"/>
    </xf>
    <xf numFmtId="9" fontId="21" fillId="9" borderId="1" xfId="5" applyFont="1" applyFill="1" applyBorder="1" applyAlignment="1" applyProtection="1">
      <alignment horizontal="center" wrapText="1"/>
      <protection locked="0"/>
    </xf>
    <xf numFmtId="2" fontId="16" fillId="5" borderId="1" xfId="1" applyNumberFormat="1" applyFont="1" applyFill="1" applyBorder="1" applyAlignment="1">
      <alignment horizontal="center" vertical="top"/>
    </xf>
    <xf numFmtId="9" fontId="21" fillId="9" borderId="1" xfId="5" applyFont="1" applyFill="1" applyBorder="1" applyAlignment="1" applyProtection="1">
      <alignment horizontal="right" vertical="top"/>
      <protection locked="0"/>
    </xf>
    <xf numFmtId="2" fontId="19" fillId="5" borderId="1" xfId="1" applyNumberFormat="1" applyFont="1" applyFill="1" applyBorder="1" applyAlignment="1">
      <alignment horizontal="center" vertical="top" wrapText="1"/>
    </xf>
    <xf numFmtId="2" fontId="16" fillId="6" borderId="1" xfId="1" applyNumberFormat="1" applyFont="1" applyFill="1" applyBorder="1" applyAlignment="1">
      <alignment horizontal="center"/>
    </xf>
    <xf numFmtId="0" fontId="18" fillId="0" borderId="1" xfId="1" applyFont="1" applyBorder="1" applyAlignment="1" applyProtection="1">
      <alignment horizontal="justify" vertical="top" wrapText="1"/>
    </xf>
    <xf numFmtId="0" fontId="18" fillId="0" borderId="1" xfId="1" applyFont="1" applyBorder="1" applyAlignment="1">
      <alignment horizontal="center"/>
    </xf>
    <xf numFmtId="2" fontId="18" fillId="0" borderId="1" xfId="1" applyNumberFormat="1" applyFont="1" applyBorder="1" applyAlignment="1">
      <alignment horizontal="center"/>
    </xf>
    <xf numFmtId="0" fontId="18" fillId="0" borderId="1" xfId="1" applyFont="1" applyBorder="1" applyAlignment="1">
      <alignment vertical="center" wrapText="1"/>
    </xf>
    <xf numFmtId="0" fontId="30" fillId="0" borderId="1" xfId="1" applyFont="1" applyBorder="1"/>
    <xf numFmtId="0" fontId="30" fillId="0" borderId="1" xfId="1" applyFont="1" applyBorder="1" applyAlignment="1">
      <alignment horizontal="center"/>
    </xf>
    <xf numFmtId="0" fontId="16" fillId="6" borderId="1" xfId="1" applyFont="1" applyFill="1" applyBorder="1" applyAlignment="1">
      <alignment horizontal="left" vertical="center"/>
    </xf>
    <xf numFmtId="0" fontId="16" fillId="6" borderId="1" xfId="1" applyFont="1" applyFill="1" applyBorder="1" applyAlignment="1">
      <alignment wrapText="1"/>
    </xf>
    <xf numFmtId="0" fontId="18" fillId="0" borderId="1" xfId="1" applyFont="1" applyFill="1" applyBorder="1" applyAlignment="1">
      <alignment horizontal="justify" wrapText="1"/>
    </xf>
    <xf numFmtId="2" fontId="18" fillId="0" borderId="1" xfId="1" applyNumberFormat="1" applyFont="1" applyFill="1" applyBorder="1" applyAlignment="1">
      <alignment horizontal="center" wrapText="1"/>
    </xf>
    <xf numFmtId="0" fontId="18" fillId="0" borderId="1" xfId="1" applyFont="1" applyFill="1" applyBorder="1" applyAlignment="1">
      <alignment horizontal="center" wrapText="1"/>
    </xf>
    <xf numFmtId="0" fontId="16" fillId="0" borderId="1" xfId="1" applyFont="1" applyBorder="1"/>
    <xf numFmtId="0" fontId="16" fillId="0" borderId="1" xfId="1" applyFont="1" applyFill="1" applyBorder="1" applyAlignment="1" applyProtection="1">
      <alignment horizontal="justify" vertical="center" wrapText="1"/>
    </xf>
    <xf numFmtId="0" fontId="31" fillId="0" borderId="1" xfId="1" applyFont="1" applyBorder="1" applyAlignment="1">
      <alignment horizontal="justify" vertical="top"/>
    </xf>
    <xf numFmtId="2" fontId="31" fillId="0" borderId="1" xfId="1" applyNumberFormat="1" applyFont="1" applyBorder="1" applyAlignment="1">
      <alignment horizontal="center" vertical="top"/>
    </xf>
    <xf numFmtId="0" fontId="31" fillId="0" borderId="1" xfId="1" applyFont="1" applyBorder="1" applyAlignment="1">
      <alignment horizontal="center" vertical="top"/>
    </xf>
    <xf numFmtId="0" fontId="16" fillId="0" borderId="1" xfId="1" applyFont="1" applyBorder="1" applyAlignment="1">
      <alignment horizontal="left" vertical="top" wrapText="1"/>
    </xf>
    <xf numFmtId="0" fontId="16" fillId="6" borderId="1" xfId="1" applyFont="1" applyFill="1" applyBorder="1" applyAlignment="1" applyProtection="1">
      <alignment horizontal="justify" vertical="top" wrapText="1"/>
    </xf>
    <xf numFmtId="0" fontId="18" fillId="0" borderId="1" xfId="1" applyFont="1" applyBorder="1" applyAlignment="1">
      <alignment vertical="center"/>
    </xf>
    <xf numFmtId="0" fontId="18" fillId="0" borderId="1" xfId="1" applyFont="1" applyFill="1" applyBorder="1" applyAlignment="1" applyProtection="1">
      <alignment horizontal="justify" vertical="center" wrapText="1"/>
    </xf>
    <xf numFmtId="0" fontId="18" fillId="0" borderId="1" xfId="1" applyFont="1" applyBorder="1" applyAlignment="1" applyProtection="1">
      <alignment horizontal="justify" vertical="top"/>
    </xf>
    <xf numFmtId="0" fontId="31" fillId="0" borderId="1" xfId="1" applyFont="1" applyBorder="1" applyAlignment="1">
      <alignment vertical="top"/>
    </xf>
    <xf numFmtId="0" fontId="18" fillId="0" borderId="15" xfId="1" applyFont="1" applyBorder="1" applyAlignment="1">
      <alignment vertical="center"/>
    </xf>
    <xf numFmtId="0" fontId="26" fillId="0" borderId="15" xfId="1" applyFont="1" applyBorder="1" applyAlignment="1">
      <alignment horizontal="justify" vertical="top"/>
    </xf>
    <xf numFmtId="0" fontId="26" fillId="0" borderId="15" xfId="1" applyFont="1" applyBorder="1" applyAlignment="1">
      <alignment horizontal="center" vertical="top"/>
    </xf>
    <xf numFmtId="2" fontId="26" fillId="0" borderId="15" xfId="1" applyNumberFormat="1" applyFont="1" applyBorder="1" applyAlignment="1">
      <alignment horizontal="center" vertical="top"/>
    </xf>
    <xf numFmtId="0" fontId="16" fillId="6" borderId="1" xfId="1" applyFont="1" applyFill="1" applyBorder="1" applyAlignment="1" applyProtection="1">
      <alignment horizontal="justify" vertical="center" wrapText="1"/>
    </xf>
    <xf numFmtId="0" fontId="18" fillId="0" borderId="1" xfId="1" applyFont="1" applyFill="1" applyBorder="1" applyAlignment="1">
      <alignment horizontal="left" vertical="center"/>
    </xf>
    <xf numFmtId="0" fontId="18" fillId="0" borderId="1" xfId="1" applyFont="1" applyFill="1" applyBorder="1" applyAlignment="1" applyProtection="1">
      <alignment horizontal="left" vertical="top" wrapText="1"/>
    </xf>
    <xf numFmtId="0" fontId="18" fillId="0" borderId="1" xfId="1" applyFont="1" applyFill="1" applyBorder="1"/>
    <xf numFmtId="0" fontId="16" fillId="0" borderId="1" xfId="1" applyFont="1" applyFill="1" applyBorder="1" applyAlignment="1">
      <alignment horizontal="justify" vertical="top" wrapText="1"/>
    </xf>
    <xf numFmtId="0" fontId="31" fillId="0" borderId="1" xfId="1" applyFont="1" applyFill="1" applyBorder="1" applyAlignment="1">
      <alignment horizontal="justify" vertical="top"/>
    </xf>
    <xf numFmtId="0" fontId="31" fillId="0" borderId="1" xfId="1" applyFont="1" applyFill="1" applyBorder="1" applyAlignment="1">
      <alignment horizontal="center" vertical="top"/>
    </xf>
    <xf numFmtId="2" fontId="31" fillId="0" borderId="1" xfId="1" applyNumberFormat="1" applyFont="1" applyFill="1" applyBorder="1" applyAlignment="1">
      <alignment horizontal="center" vertical="top"/>
    </xf>
    <xf numFmtId="0" fontId="16" fillId="6" borderId="1" xfId="1" applyFont="1" applyFill="1" applyBorder="1" applyAlignment="1" applyProtection="1">
      <alignment horizontal="justify" vertical="top"/>
    </xf>
    <xf numFmtId="0" fontId="11" fillId="6" borderId="0" xfId="1" applyFont="1" applyFill="1" applyBorder="1"/>
    <xf numFmtId="0" fontId="16" fillId="0" borderId="1" xfId="1" applyFont="1" applyFill="1" applyBorder="1"/>
    <xf numFmtId="0" fontId="16" fillId="0" borderId="1" xfId="1" applyFont="1" applyFill="1" applyBorder="1" applyAlignment="1" applyProtection="1">
      <alignment horizontal="justify" vertical="top"/>
    </xf>
    <xf numFmtId="0" fontId="16" fillId="0" borderId="1" xfId="1" applyFont="1" applyFill="1" applyBorder="1" applyAlignment="1" applyProtection="1">
      <alignment vertical="top"/>
      <protection locked="0"/>
    </xf>
    <xf numFmtId="2" fontId="18" fillId="6" borderId="1" xfId="1" applyNumberFormat="1" applyFont="1" applyFill="1" applyBorder="1" applyAlignment="1">
      <alignment horizontal="center"/>
    </xf>
    <xf numFmtId="0" fontId="18" fillId="0" borderId="1" xfId="1" applyFont="1" applyFill="1" applyBorder="1" applyAlignment="1" applyProtection="1">
      <alignment vertical="top"/>
      <protection locked="0"/>
    </xf>
    <xf numFmtId="1" fontId="31" fillId="0" borderId="1" xfId="1" applyNumberFormat="1" applyFont="1" applyFill="1" applyBorder="1" applyAlignment="1">
      <alignment horizontal="center" vertical="top"/>
    </xf>
    <xf numFmtId="1" fontId="18" fillId="0" borderId="1" xfId="1" applyNumberFormat="1" applyFont="1" applyFill="1" applyBorder="1" applyAlignment="1">
      <alignment horizontal="center" vertical="top"/>
    </xf>
    <xf numFmtId="0" fontId="18" fillId="0" borderId="1" xfId="1" applyFont="1" applyFill="1" applyBorder="1" applyAlignment="1">
      <alignment vertical="top" wrapText="1"/>
    </xf>
    <xf numFmtId="0" fontId="18" fillId="0" borderId="1" xfId="1" applyFont="1" applyFill="1" applyBorder="1" applyAlignment="1">
      <alignment horizontal="justify" vertical="top"/>
    </xf>
    <xf numFmtId="0" fontId="18" fillId="0" borderId="1" xfId="1" applyFont="1" applyFill="1" applyBorder="1" applyAlignment="1">
      <alignment horizontal="center" vertical="top"/>
    </xf>
    <xf numFmtId="2" fontId="18" fillId="0" borderId="1" xfId="1" applyNumberFormat="1" applyFont="1" applyFill="1" applyBorder="1" applyAlignment="1">
      <alignment horizontal="center" vertical="top"/>
    </xf>
    <xf numFmtId="0" fontId="28" fillId="0" borderId="1" xfId="1" applyFont="1" applyFill="1" applyBorder="1" applyAlignment="1">
      <alignment horizontal="justify" vertical="top" wrapText="1"/>
    </xf>
    <xf numFmtId="2" fontId="32" fillId="6" borderId="1" xfId="1" applyNumberFormat="1" applyFont="1" applyFill="1" applyBorder="1" applyAlignment="1">
      <alignment horizontal="center" vertical="top"/>
    </xf>
    <xf numFmtId="0" fontId="16" fillId="0" borderId="1" xfId="1" applyFont="1" applyFill="1" applyBorder="1" applyAlignment="1" applyProtection="1">
      <alignment horizontal="left" vertical="top"/>
      <protection locked="0"/>
    </xf>
    <xf numFmtId="0" fontId="16" fillId="0" borderId="1" xfId="1" applyFont="1" applyFill="1" applyBorder="1" applyAlignment="1" applyProtection="1">
      <alignment horizontal="left" vertical="center"/>
      <protection locked="0"/>
    </xf>
    <xf numFmtId="0" fontId="16" fillId="6" borderId="1" xfId="1" applyFont="1" applyFill="1" applyBorder="1" applyAlignment="1" applyProtection="1">
      <alignment horizontal="left" vertical="top"/>
      <protection locked="0"/>
    </xf>
    <xf numFmtId="0" fontId="18" fillId="0" borderId="1" xfId="1" applyFont="1" applyFill="1" applyBorder="1" applyAlignment="1" applyProtection="1">
      <alignment horizontal="center" vertical="top"/>
      <protection locked="0"/>
    </xf>
    <xf numFmtId="0" fontId="16" fillId="0" borderId="1" xfId="1" applyFont="1" applyBorder="1" applyAlignment="1" applyProtection="1">
      <alignment horizontal="center" vertical="top"/>
      <protection locked="0"/>
    </xf>
    <xf numFmtId="2" fontId="16" fillId="5" borderId="1" xfId="1" applyNumberFormat="1" applyFont="1" applyFill="1" applyBorder="1" applyAlignment="1">
      <alignment horizontal="center" vertical="top" wrapText="1"/>
    </xf>
    <xf numFmtId="0" fontId="22" fillId="0" borderId="1" xfId="1" applyFont="1" applyFill="1" applyBorder="1" applyAlignment="1">
      <alignment vertical="top"/>
    </xf>
    <xf numFmtId="0" fontId="18" fillId="0" borderId="1" xfId="1" applyFont="1" applyBorder="1" applyAlignment="1">
      <alignment horizontal="center" wrapText="1"/>
    </xf>
    <xf numFmtId="2" fontId="18" fillId="0" borderId="1" xfId="1" applyNumberFormat="1" applyFont="1" applyBorder="1" applyAlignment="1">
      <alignment horizontal="center" wrapText="1"/>
    </xf>
    <xf numFmtId="0" fontId="16" fillId="5" borderId="1" xfId="1" applyFont="1" applyFill="1" applyBorder="1" applyAlignment="1">
      <alignment horizontal="center" wrapText="1"/>
    </xf>
    <xf numFmtId="2" fontId="16" fillId="5" borderId="1" xfId="1" applyNumberFormat="1" applyFont="1" applyFill="1" applyBorder="1" applyAlignment="1">
      <alignment horizontal="center"/>
    </xf>
    <xf numFmtId="0" fontId="22" fillId="3" borderId="1" xfId="1" applyFont="1" applyFill="1" applyBorder="1" applyAlignment="1">
      <alignment vertical="top"/>
    </xf>
    <xf numFmtId="0" fontId="18" fillId="3" borderId="1" xfId="1" applyFont="1" applyFill="1" applyBorder="1" applyAlignment="1">
      <alignment wrapText="1"/>
    </xf>
    <xf numFmtId="2" fontId="18" fillId="3" borderId="1" xfId="1" applyNumberFormat="1" applyFont="1" applyFill="1" applyBorder="1" applyAlignment="1">
      <alignment horizontal="center" wrapText="1"/>
    </xf>
    <xf numFmtId="0" fontId="18" fillId="3" borderId="1" xfId="1" applyFont="1" applyFill="1" applyBorder="1" applyAlignment="1">
      <alignment horizontal="center" wrapText="1"/>
    </xf>
    <xf numFmtId="2" fontId="16" fillId="5" borderId="1" xfId="1" applyNumberFormat="1" applyFont="1" applyFill="1" applyBorder="1" applyAlignment="1">
      <alignment horizontal="center" wrapText="1"/>
    </xf>
    <xf numFmtId="0" fontId="33" fillId="0" borderId="0" xfId="1" applyFont="1" applyFill="1" applyBorder="1"/>
    <xf numFmtId="0" fontId="19" fillId="3" borderId="1" xfId="1" applyFont="1" applyFill="1" applyBorder="1" applyAlignment="1">
      <alignment vertical="top"/>
    </xf>
    <xf numFmtId="0" fontId="16" fillId="3" borderId="1" xfId="1" applyFont="1" applyFill="1" applyBorder="1"/>
    <xf numFmtId="0" fontId="30" fillId="0" borderId="1" xfId="1" applyFont="1" applyBorder="1" applyAlignment="1">
      <alignment wrapText="1"/>
    </xf>
    <xf numFmtId="0" fontId="30" fillId="0" borderId="1" xfId="1" applyFont="1" applyBorder="1" applyAlignment="1">
      <alignment horizontal="center" wrapText="1"/>
    </xf>
    <xf numFmtId="0" fontId="34" fillId="0" borderId="0" xfId="1" applyFont="1" applyFill="1" applyBorder="1"/>
    <xf numFmtId="0" fontId="16" fillId="3" borderId="1" xfId="1" applyFont="1" applyFill="1" applyBorder="1" applyAlignment="1">
      <alignment wrapText="1"/>
    </xf>
    <xf numFmtId="2" fontId="5" fillId="0" borderId="0" xfId="1" applyNumberFormat="1" applyFont="1" applyFill="1" applyBorder="1" applyAlignment="1">
      <alignment horizontal="center"/>
    </xf>
    <xf numFmtId="0" fontId="18" fillId="0" borderId="1" xfId="1" applyFont="1" applyFill="1" applyBorder="1" applyAlignment="1">
      <alignment wrapText="1"/>
    </xf>
    <xf numFmtId="0" fontId="18" fillId="3" borderId="1" xfId="1" applyFont="1" applyFill="1" applyBorder="1" applyAlignment="1">
      <alignment vertical="center" wrapText="1"/>
    </xf>
    <xf numFmtId="2" fontId="18" fillId="3" borderId="1" xfId="1" applyNumberFormat="1" applyFont="1" applyFill="1" applyBorder="1" applyAlignment="1">
      <alignment horizontal="center" vertical="center" wrapText="1"/>
    </xf>
    <xf numFmtId="0" fontId="18" fillId="3" borderId="1" xfId="1" applyFont="1" applyFill="1" applyBorder="1" applyAlignment="1">
      <alignment horizontal="center" vertical="center" wrapText="1"/>
    </xf>
    <xf numFmtId="9" fontId="21" fillId="10" borderId="1" xfId="5" applyFont="1" applyFill="1" applyBorder="1" applyAlignment="1" applyProtection="1">
      <alignment horizontal="center" wrapText="1"/>
      <protection locked="0"/>
    </xf>
    <xf numFmtId="0" fontId="35" fillId="5" borderId="1" xfId="1" applyFont="1" applyFill="1" applyBorder="1" applyAlignment="1">
      <alignment horizontal="center" wrapText="1"/>
    </xf>
    <xf numFmtId="0" fontId="16" fillId="11" borderId="1" xfId="1" applyFont="1" applyFill="1" applyBorder="1" applyAlignment="1">
      <alignment horizontal="justify" vertical="top" wrapText="1"/>
    </xf>
    <xf numFmtId="0" fontId="16" fillId="0" borderId="1" xfId="1" applyFont="1" applyFill="1" applyBorder="1" applyAlignment="1">
      <alignment horizontal="center" vertical="top" wrapText="1"/>
    </xf>
    <xf numFmtId="2" fontId="16" fillId="0" borderId="1" xfId="1" applyNumberFormat="1" applyFont="1" applyFill="1" applyBorder="1" applyAlignment="1">
      <alignment horizontal="center" vertical="top" wrapText="1"/>
    </xf>
    <xf numFmtId="0" fontId="36" fillId="6" borderId="1" xfId="1" applyFont="1" applyFill="1" applyBorder="1" applyAlignment="1">
      <alignment horizontal="left" vertical="center" wrapText="1"/>
    </xf>
    <xf numFmtId="0" fontId="37" fillId="6" borderId="1" xfId="1" applyFont="1" applyFill="1" applyBorder="1" applyAlignment="1">
      <alignment horizontal="left" vertical="center" wrapText="1"/>
    </xf>
    <xf numFmtId="0" fontId="16" fillId="6" borderId="1" xfId="1" applyFont="1" applyFill="1" applyBorder="1" applyAlignment="1">
      <alignment horizontal="center" vertical="top" wrapText="1"/>
    </xf>
    <xf numFmtId="2" fontId="16" fillId="6" borderId="1" xfId="1" applyNumberFormat="1" applyFont="1" applyFill="1" applyBorder="1" applyAlignment="1">
      <alignment horizontal="center" vertical="top" wrapText="1"/>
    </xf>
    <xf numFmtId="0" fontId="18" fillId="0" borderId="1" xfId="1" applyFont="1" applyFill="1" applyBorder="1" applyAlignment="1">
      <alignment horizontal="center" vertical="top" wrapText="1"/>
    </xf>
    <xf numFmtId="2" fontId="18" fillId="0" borderId="1" xfId="1" applyNumberFormat="1" applyFont="1" applyFill="1" applyBorder="1" applyAlignment="1">
      <alignment horizontal="center" vertical="top" wrapText="1"/>
    </xf>
    <xf numFmtId="0" fontId="18" fillId="0" borderId="1" xfId="1" applyFont="1" applyFill="1" applyBorder="1" applyAlignment="1">
      <alignment horizontal="justify" vertical="center" wrapText="1"/>
    </xf>
    <xf numFmtId="0" fontId="5" fillId="6" borderId="0" xfId="1" applyFill="1" applyBorder="1"/>
    <xf numFmtId="0" fontId="37" fillId="6" borderId="1" xfId="1" applyFont="1" applyFill="1" applyBorder="1" applyAlignment="1">
      <alignment horizontal="center" vertical="center" wrapText="1"/>
    </xf>
    <xf numFmtId="2" fontId="37" fillId="6" borderId="1" xfId="1" applyNumberFormat="1" applyFont="1" applyFill="1" applyBorder="1" applyAlignment="1">
      <alignment horizontal="left" vertical="center" wrapText="1"/>
    </xf>
    <xf numFmtId="2" fontId="37" fillId="6" borderId="1" xfId="1" applyNumberFormat="1" applyFont="1" applyFill="1" applyBorder="1" applyAlignment="1">
      <alignment horizontal="center" vertical="center" wrapText="1"/>
    </xf>
    <xf numFmtId="0" fontId="19" fillId="6" borderId="1" xfId="1" applyFont="1" applyFill="1" applyBorder="1" applyAlignment="1">
      <alignment vertical="top"/>
    </xf>
    <xf numFmtId="0" fontId="19" fillId="0" borderId="1" xfId="1" applyFont="1" applyBorder="1" applyAlignment="1">
      <alignment vertical="center" wrapText="1"/>
    </xf>
    <xf numFmtId="2" fontId="16" fillId="3" borderId="1" xfId="1" applyNumberFormat="1" applyFont="1" applyFill="1" applyBorder="1" applyAlignment="1">
      <alignment horizontal="center" wrapText="1"/>
    </xf>
    <xf numFmtId="0" fontId="16" fillId="3" borderId="1" xfId="1" applyFont="1" applyFill="1" applyBorder="1" applyAlignment="1">
      <alignment horizontal="center" wrapText="1"/>
    </xf>
    <xf numFmtId="0" fontId="18" fillId="3" borderId="1" xfId="1" applyFont="1" applyFill="1" applyBorder="1" applyAlignment="1">
      <alignment horizontal="left" wrapText="1"/>
    </xf>
    <xf numFmtId="0" fontId="16" fillId="3" borderId="1" xfId="1" applyFont="1" applyFill="1" applyBorder="1" applyAlignment="1">
      <alignment horizontal="left" wrapText="1"/>
    </xf>
    <xf numFmtId="0" fontId="16" fillId="0" borderId="1" xfId="1" applyFont="1" applyBorder="1" applyAlignment="1">
      <alignment wrapText="1"/>
    </xf>
    <xf numFmtId="2" fontId="16" fillId="0" borderId="1" xfId="1" applyNumberFormat="1" applyFont="1" applyBorder="1" applyAlignment="1">
      <alignment horizontal="center" wrapText="1"/>
    </xf>
    <xf numFmtId="0" fontId="22" fillId="3" borderId="1" xfId="1" applyFont="1" applyFill="1" applyBorder="1" applyAlignment="1">
      <alignment horizontal="left" wrapText="1"/>
    </xf>
    <xf numFmtId="0" fontId="22" fillId="3" borderId="2" xfId="1" applyFont="1" applyFill="1" applyBorder="1" applyAlignment="1">
      <alignment horizontal="left" wrapText="1"/>
    </xf>
    <xf numFmtId="0" fontId="18" fillId="3" borderId="2" xfId="1" applyFont="1" applyFill="1" applyBorder="1" applyAlignment="1">
      <alignment wrapText="1"/>
    </xf>
    <xf numFmtId="43" fontId="18" fillId="0" borderId="1" xfId="6" applyFont="1" applyBorder="1"/>
    <xf numFmtId="0" fontId="18" fillId="3" borderId="2" xfId="1" applyFont="1" applyFill="1" applyBorder="1" applyAlignment="1">
      <alignment horizontal="left" wrapText="1"/>
    </xf>
    <xf numFmtId="0" fontId="5" fillId="0" borderId="1" xfId="1" applyFill="1" applyBorder="1"/>
    <xf numFmtId="43" fontId="30" fillId="0" borderId="1" xfId="6" applyFont="1" applyBorder="1"/>
    <xf numFmtId="0" fontId="16" fillId="6" borderId="1" xfId="1" applyFont="1" applyFill="1" applyBorder="1" applyAlignment="1">
      <alignment horizontal="left" wrapText="1"/>
    </xf>
    <xf numFmtId="0" fontId="16" fillId="6" borderId="2" xfId="1" applyFont="1" applyFill="1" applyBorder="1" applyAlignment="1">
      <alignment horizontal="left" wrapText="1"/>
    </xf>
    <xf numFmtId="0" fontId="5" fillId="0" borderId="1" xfId="1" applyBorder="1"/>
    <xf numFmtId="0" fontId="18" fillId="3" borderId="2" xfId="1" applyFont="1" applyFill="1" applyBorder="1"/>
    <xf numFmtId="0" fontId="16" fillId="3" borderId="2" xfId="1" applyFont="1" applyFill="1" applyBorder="1" applyAlignment="1">
      <alignment wrapText="1"/>
    </xf>
    <xf numFmtId="2" fontId="16" fillId="0" borderId="1" xfId="1" applyNumberFormat="1" applyFont="1" applyFill="1" applyBorder="1" applyAlignment="1">
      <alignment horizontal="center"/>
    </xf>
    <xf numFmtId="0" fontId="16" fillId="5" borderId="2" xfId="1" applyFont="1" applyFill="1" applyBorder="1" applyAlignment="1">
      <alignment vertical="top" wrapText="1"/>
    </xf>
    <xf numFmtId="2" fontId="16" fillId="5" borderId="2" xfId="1" applyNumberFormat="1" applyFont="1" applyFill="1" applyBorder="1" applyAlignment="1">
      <alignment horizontal="center" vertical="top" wrapText="1"/>
    </xf>
    <xf numFmtId="0" fontId="19" fillId="0" borderId="1" xfId="1" applyFont="1" applyFill="1" applyBorder="1" applyAlignment="1">
      <alignment vertical="top" wrapText="1"/>
    </xf>
    <xf numFmtId="0" fontId="19" fillId="0" borderId="1" xfId="1" applyFont="1" applyFill="1" applyBorder="1" applyAlignment="1">
      <alignment horizontal="center" vertical="center" textRotation="90" wrapText="1"/>
    </xf>
    <xf numFmtId="0" fontId="19" fillId="0" borderId="1" xfId="1" quotePrefix="1" applyFont="1" applyFill="1" applyBorder="1" applyAlignment="1">
      <alignment horizontal="center" vertical="top" wrapText="1"/>
    </xf>
    <xf numFmtId="0" fontId="19" fillId="4" borderId="1" xfId="1" applyFont="1" applyFill="1" applyBorder="1" applyAlignment="1">
      <alignment horizontal="left" vertical="top" wrapText="1"/>
    </xf>
    <xf numFmtId="0" fontId="16" fillId="4" borderId="1" xfId="1" applyFont="1" applyFill="1" applyBorder="1" applyAlignment="1">
      <alignment vertical="top" wrapText="1"/>
    </xf>
    <xf numFmtId="0" fontId="16" fillId="4" borderId="1" xfId="1" applyFont="1" applyFill="1" applyBorder="1" applyAlignment="1">
      <alignment horizontal="center" vertical="top" wrapText="1"/>
    </xf>
    <xf numFmtId="2" fontId="16" fillId="4" borderId="1" xfId="1" applyNumberFormat="1" applyFont="1" applyFill="1" applyBorder="1" applyAlignment="1">
      <alignment horizontal="center" vertical="top" wrapText="1"/>
    </xf>
    <xf numFmtId="2" fontId="19" fillId="4" borderId="1" xfId="1" applyNumberFormat="1" applyFont="1" applyFill="1" applyBorder="1" applyAlignment="1">
      <alignment horizontal="center" vertical="top" wrapText="1"/>
    </xf>
    <xf numFmtId="0" fontId="18" fillId="0" borderId="0" xfId="1" applyFont="1" applyBorder="1"/>
    <xf numFmtId="0" fontId="5" fillId="0" borderId="0" xfId="1" applyBorder="1"/>
    <xf numFmtId="2" fontId="5" fillId="0" borderId="0" xfId="1" applyNumberFormat="1" applyBorder="1" applyAlignment="1">
      <alignment horizontal="center"/>
    </xf>
    <xf numFmtId="0" fontId="5" fillId="0" borderId="0" xfId="1" applyBorder="1" applyAlignment="1">
      <alignment horizontal="center"/>
    </xf>
    <xf numFmtId="0" fontId="5" fillId="0" borderId="0" xfId="1" applyFont="1" applyBorder="1" applyAlignment="1">
      <alignment horizontal="center"/>
    </xf>
    <xf numFmtId="0" fontId="16" fillId="12" borderId="0" xfId="1" applyFont="1" applyFill="1" applyBorder="1" applyAlignment="1"/>
    <xf numFmtId="2" fontId="16" fillId="12" borderId="0" xfId="1" applyNumberFormat="1" applyFont="1" applyFill="1" applyBorder="1" applyAlignment="1">
      <alignment horizontal="center"/>
    </xf>
    <xf numFmtId="0" fontId="16" fillId="12" borderId="0" xfId="1" applyFont="1" applyFill="1" applyBorder="1" applyAlignment="1">
      <alignment horizontal="center"/>
    </xf>
    <xf numFmtId="0" fontId="16" fillId="12" borderId="0" xfId="1" applyFont="1" applyFill="1" applyBorder="1" applyAlignment="1">
      <alignment horizontal="left"/>
    </xf>
    <xf numFmtId="0" fontId="16" fillId="0" borderId="4" xfId="1" applyFont="1" applyFill="1" applyBorder="1" applyAlignment="1">
      <alignment horizontal="center" vertical="center"/>
    </xf>
    <xf numFmtId="0" fontId="16" fillId="0" borderId="0" xfId="1" applyFont="1" applyFill="1" applyBorder="1" applyAlignment="1">
      <alignment horizontal="left"/>
    </xf>
    <xf numFmtId="0" fontId="16" fillId="0" borderId="0" xfId="1" applyFont="1" applyFill="1" applyBorder="1" applyAlignment="1"/>
    <xf numFmtId="0" fontId="5" fillId="0" borderId="0" xfId="1" applyFont="1" applyFill="1" applyBorder="1" applyAlignment="1">
      <alignment horizontal="center"/>
    </xf>
    <xf numFmtId="0" fontId="22" fillId="4" borderId="1" xfId="1" applyFont="1" applyFill="1" applyBorder="1" applyAlignment="1">
      <alignment horizontal="center" vertical="center" textRotation="90" wrapText="1"/>
    </xf>
    <xf numFmtId="0" fontId="22" fillId="4" borderId="1" xfId="1" quotePrefix="1" applyFont="1" applyFill="1" applyBorder="1" applyAlignment="1">
      <alignment horizontal="center" vertical="top" wrapText="1"/>
    </xf>
    <xf numFmtId="2" fontId="18" fillId="0" borderId="1" xfId="6" applyNumberFormat="1" applyFont="1" applyBorder="1" applyAlignment="1">
      <alignment horizontal="center"/>
    </xf>
    <xf numFmtId="43" fontId="18" fillId="0" borderId="1" xfId="6" applyFont="1" applyBorder="1" applyAlignment="1">
      <alignment horizontal="center"/>
    </xf>
    <xf numFmtId="0" fontId="18" fillId="6" borderId="1" xfId="1" applyFont="1" applyFill="1" applyBorder="1"/>
    <xf numFmtId="43" fontId="16" fillId="6" borderId="1" xfId="1" applyNumberFormat="1" applyFont="1" applyFill="1" applyBorder="1"/>
    <xf numFmtId="43" fontId="16" fillId="6" borderId="1" xfId="1" applyNumberFormat="1" applyFont="1" applyFill="1" applyBorder="1" applyAlignment="1">
      <alignment horizontal="center"/>
    </xf>
    <xf numFmtId="43" fontId="18" fillId="6" borderId="1" xfId="1" applyNumberFormat="1" applyFont="1" applyFill="1" applyBorder="1" applyAlignment="1">
      <alignment horizontal="center"/>
    </xf>
    <xf numFmtId="0" fontId="5" fillId="0" borderId="0" xfId="1" applyFont="1" applyBorder="1"/>
    <xf numFmtId="0" fontId="16" fillId="3" borderId="0" xfId="1" applyFont="1" applyFill="1" applyBorder="1"/>
    <xf numFmtId="0" fontId="16" fillId="0" borderId="0" xfId="1" applyFont="1" applyBorder="1"/>
    <xf numFmtId="2" fontId="18" fillId="0" borderId="0" xfId="1" applyNumberFormat="1" applyFont="1" applyBorder="1" applyAlignment="1">
      <alignment horizontal="center"/>
    </xf>
    <xf numFmtId="0" fontId="18" fillId="0" borderId="0" xfId="1" applyFont="1" applyBorder="1" applyAlignment="1">
      <alignment horizontal="center"/>
    </xf>
    <xf numFmtId="0" fontId="5" fillId="0" borderId="16" xfId="1" applyBorder="1"/>
    <xf numFmtId="2" fontId="40" fillId="0" borderId="0" xfId="0" applyNumberFormat="1" applyFont="1" applyFill="1" applyAlignment="1">
      <alignment vertical="top" wrapText="1"/>
    </xf>
    <xf numFmtId="1" fontId="40" fillId="0" borderId="0" xfId="0" applyNumberFormat="1" applyFont="1" applyAlignment="1">
      <alignment vertical="top" wrapText="1"/>
    </xf>
    <xf numFmtId="2" fontId="40" fillId="0" borderId="0" xfId="0" applyNumberFormat="1" applyFont="1" applyAlignment="1">
      <alignment vertical="top" wrapText="1"/>
    </xf>
    <xf numFmtId="164" fontId="40" fillId="0" borderId="0" xfId="0" applyNumberFormat="1" applyFont="1" applyAlignment="1">
      <alignment vertical="top" wrapText="1"/>
    </xf>
    <xf numFmtId="2" fontId="41" fillId="0" borderId="0" xfId="0" applyNumberFormat="1" applyFont="1" applyFill="1" applyBorder="1" applyAlignment="1">
      <alignment vertical="top" wrapText="1"/>
    </xf>
    <xf numFmtId="2" fontId="41" fillId="0" borderId="1" xfId="0" applyNumberFormat="1" applyFont="1" applyFill="1" applyBorder="1" applyAlignment="1">
      <alignment vertical="top" wrapText="1"/>
    </xf>
    <xf numFmtId="0" fontId="41" fillId="0" borderId="1" xfId="0" applyFont="1" applyFill="1" applyBorder="1" applyAlignment="1">
      <alignment vertical="top" wrapText="1"/>
    </xf>
    <xf numFmtId="0" fontId="41" fillId="0" borderId="1" xfId="0" applyFont="1" applyBorder="1" applyAlignment="1">
      <alignment vertical="top" wrapText="1"/>
    </xf>
    <xf numFmtId="1" fontId="40" fillId="0" borderId="1" xfId="0" applyNumberFormat="1" applyFont="1" applyBorder="1" applyAlignment="1">
      <alignment vertical="top" wrapText="1"/>
    </xf>
    <xf numFmtId="4" fontId="40" fillId="0" borderId="1" xfId="0" applyNumberFormat="1" applyFont="1" applyBorder="1" applyAlignment="1">
      <alignment vertical="top" wrapText="1"/>
    </xf>
    <xf numFmtId="164" fontId="40" fillId="0" borderId="1" xfId="0" applyNumberFormat="1" applyFont="1" applyBorder="1" applyAlignment="1">
      <alignment vertical="top" wrapText="1"/>
    </xf>
    <xf numFmtId="2" fontId="40" fillId="0" borderId="1" xfId="0" applyNumberFormat="1" applyFont="1" applyBorder="1" applyAlignment="1">
      <alignment vertical="top" wrapText="1"/>
    </xf>
    <xf numFmtId="0" fontId="40" fillId="0" borderId="1" xfId="0" applyFont="1" applyBorder="1" applyAlignment="1">
      <alignment vertical="top" wrapText="1"/>
    </xf>
    <xf numFmtId="2" fontId="40" fillId="0" borderId="1" xfId="0" applyNumberFormat="1" applyFont="1" applyFill="1" applyBorder="1" applyAlignment="1">
      <alignment vertical="top" wrapText="1"/>
    </xf>
    <xf numFmtId="1" fontId="40" fillId="0" borderId="1" xfId="0" applyNumberFormat="1" applyFont="1" applyFill="1" applyBorder="1" applyAlignment="1">
      <alignment vertical="top" wrapText="1"/>
    </xf>
    <xf numFmtId="4" fontId="40" fillId="0" borderId="1" xfId="0" applyNumberFormat="1" applyFont="1" applyFill="1" applyBorder="1" applyAlignment="1">
      <alignment vertical="top" wrapText="1"/>
    </xf>
    <xf numFmtId="0" fontId="40" fillId="0" borderId="1" xfId="0" applyFont="1" applyFill="1" applyBorder="1" applyAlignment="1">
      <alignment vertical="top" wrapText="1"/>
    </xf>
    <xf numFmtId="0" fontId="42" fillId="0" borderId="1" xfId="0" applyFont="1" applyBorder="1" applyAlignment="1">
      <alignment vertical="top" wrapText="1"/>
    </xf>
    <xf numFmtId="0" fontId="43" fillId="0" borderId="1" xfId="0" applyFont="1" applyBorder="1" applyAlignment="1">
      <alignment vertical="top" wrapText="1"/>
    </xf>
    <xf numFmtId="1" fontId="41" fillId="0" borderId="1" xfId="0" applyNumberFormat="1" applyFont="1" applyFill="1" applyBorder="1" applyAlignment="1">
      <alignment vertical="top" wrapText="1"/>
    </xf>
    <xf numFmtId="4" fontId="41" fillId="0" borderId="1" xfId="0" applyNumberFormat="1" applyFont="1" applyFill="1" applyBorder="1" applyAlignment="1">
      <alignment vertical="top" wrapText="1"/>
    </xf>
    <xf numFmtId="0" fontId="43" fillId="0" borderId="1" xfId="0" applyFont="1" applyFill="1" applyBorder="1" applyAlignment="1">
      <alignment vertical="top" wrapText="1"/>
    </xf>
    <xf numFmtId="0" fontId="40" fillId="0" borderId="5" xfId="0" applyFont="1" applyBorder="1" applyAlignment="1">
      <alignment vertical="top" wrapText="1"/>
    </xf>
    <xf numFmtId="0" fontId="40" fillId="0" borderId="7" xfId="0" applyFont="1" applyBorder="1" applyAlignment="1">
      <alignment vertical="top" wrapText="1"/>
    </xf>
    <xf numFmtId="0" fontId="41" fillId="2" borderId="1" xfId="0" applyFont="1" applyFill="1" applyBorder="1" applyAlignment="1">
      <alignment vertical="top" wrapText="1"/>
    </xf>
    <xf numFmtId="2" fontId="41" fillId="2" borderId="1" xfId="0" applyNumberFormat="1" applyFont="1" applyFill="1" applyBorder="1" applyAlignment="1">
      <alignment vertical="top" wrapText="1"/>
    </xf>
    <xf numFmtId="1" fontId="41" fillId="2" borderId="1" xfId="0" applyNumberFormat="1" applyFont="1" applyFill="1" applyBorder="1" applyAlignment="1">
      <alignment vertical="top" wrapText="1"/>
    </xf>
    <xf numFmtId="4" fontId="41" fillId="2" borderId="1" xfId="0" applyNumberFormat="1" applyFont="1" applyFill="1" applyBorder="1" applyAlignment="1">
      <alignment vertical="top" wrapText="1"/>
    </xf>
    <xf numFmtId="0" fontId="40" fillId="0" borderId="6" xfId="0" applyFont="1" applyBorder="1" applyAlignment="1">
      <alignment vertical="top" wrapText="1"/>
    </xf>
    <xf numFmtId="0" fontId="40" fillId="0" borderId="8" xfId="0" applyFont="1" applyBorder="1" applyAlignment="1">
      <alignment vertical="top" wrapText="1"/>
    </xf>
    <xf numFmtId="0" fontId="40" fillId="9" borderId="8" xfId="0" applyFont="1" applyFill="1" applyBorder="1" applyAlignment="1">
      <alignment vertical="top" wrapText="1"/>
    </xf>
    <xf numFmtId="0" fontId="41" fillId="10" borderId="1" xfId="0" applyFont="1" applyFill="1" applyBorder="1" applyAlignment="1">
      <alignment vertical="top" wrapText="1"/>
    </xf>
    <xf numFmtId="2" fontId="41" fillId="10" borderId="1" xfId="0" applyNumberFormat="1" applyFont="1" applyFill="1" applyBorder="1" applyAlignment="1">
      <alignment vertical="top" wrapText="1"/>
    </xf>
    <xf numFmtId="1" fontId="41" fillId="10" borderId="1" xfId="0" applyNumberFormat="1" applyFont="1" applyFill="1" applyBorder="1" applyAlignment="1">
      <alignment vertical="top" wrapText="1"/>
    </xf>
    <xf numFmtId="4" fontId="41" fillId="10" borderId="1" xfId="0" applyNumberFormat="1" applyFont="1" applyFill="1" applyBorder="1" applyAlignment="1">
      <alignment vertical="top" wrapText="1"/>
    </xf>
    <xf numFmtId="0" fontId="41" fillId="0" borderId="1" xfId="1" applyFont="1" applyFill="1" applyBorder="1" applyAlignment="1">
      <alignment vertical="top" wrapText="1"/>
    </xf>
    <xf numFmtId="0" fontId="40" fillId="0" borderId="1" xfId="1" applyFont="1" applyFill="1" applyBorder="1" applyAlignment="1">
      <alignment vertical="top" wrapText="1"/>
    </xf>
    <xf numFmtId="0" fontId="40" fillId="0" borderId="2" xfId="1" applyFont="1" applyBorder="1" applyAlignment="1">
      <alignment vertical="top" wrapText="1"/>
    </xf>
    <xf numFmtId="0" fontId="40" fillId="9" borderId="2" xfId="1" applyFont="1" applyFill="1" applyBorder="1" applyAlignment="1">
      <alignment vertical="top" wrapText="1"/>
    </xf>
    <xf numFmtId="0" fontId="42" fillId="0" borderId="1" xfId="0" applyFont="1" applyFill="1" applyBorder="1" applyAlignment="1">
      <alignment vertical="top" wrapText="1"/>
    </xf>
    <xf numFmtId="0" fontId="42" fillId="0" borderId="0" xfId="0" applyFont="1" applyFill="1" applyBorder="1" applyAlignment="1">
      <alignment vertical="top" wrapText="1"/>
    </xf>
    <xf numFmtId="0" fontId="42" fillId="0" borderId="0" xfId="0" applyFont="1" applyFill="1" applyAlignment="1">
      <alignment vertical="top" wrapText="1"/>
    </xf>
    <xf numFmtId="0" fontId="40" fillId="13" borderId="1" xfId="0" applyFont="1" applyFill="1" applyBorder="1" applyAlignment="1">
      <alignment vertical="top" wrapText="1"/>
    </xf>
    <xf numFmtId="0" fontId="40" fillId="10" borderId="1" xfId="0" applyFont="1" applyFill="1" applyBorder="1" applyAlignment="1">
      <alignment vertical="top" wrapText="1"/>
    </xf>
    <xf numFmtId="2" fontId="40" fillId="10" borderId="1" xfId="0" applyNumberFormat="1" applyFont="1" applyFill="1" applyBorder="1" applyAlignment="1">
      <alignment vertical="top" wrapText="1"/>
    </xf>
    <xf numFmtId="1" fontId="40" fillId="10" borderId="1" xfId="0" applyNumberFormat="1" applyFont="1" applyFill="1" applyBorder="1" applyAlignment="1">
      <alignment vertical="top" wrapText="1"/>
    </xf>
    <xf numFmtId="4" fontId="40" fillId="10" borderId="1" xfId="0" applyNumberFormat="1" applyFont="1" applyFill="1" applyBorder="1" applyAlignment="1">
      <alignment vertical="top" wrapText="1"/>
    </xf>
    <xf numFmtId="2" fontId="40" fillId="10" borderId="0" xfId="0" applyNumberFormat="1" applyFont="1" applyFill="1" applyAlignment="1">
      <alignment vertical="top" wrapText="1"/>
    </xf>
    <xf numFmtId="0" fontId="41" fillId="10" borderId="1" xfId="1" applyFont="1" applyFill="1" applyBorder="1" applyAlignment="1">
      <alignment vertical="top" wrapText="1"/>
    </xf>
    <xf numFmtId="0" fontId="40" fillId="13" borderId="1" xfId="1" applyFont="1" applyFill="1" applyBorder="1" applyAlignment="1">
      <alignment vertical="top" wrapText="1"/>
    </xf>
    <xf numFmtId="2" fontId="40" fillId="13" borderId="0" xfId="0" applyNumberFormat="1" applyFont="1" applyFill="1" applyAlignment="1">
      <alignment vertical="top" wrapText="1"/>
    </xf>
    <xf numFmtId="0" fontId="40" fillId="13" borderId="1" xfId="1" applyFont="1" applyFill="1" applyBorder="1" applyAlignment="1">
      <alignment vertical="top"/>
    </xf>
    <xf numFmtId="0" fontId="40" fillId="13" borderId="1" xfId="1" applyFont="1" applyFill="1" applyBorder="1" applyAlignment="1" applyProtection="1">
      <alignment vertical="top" wrapText="1"/>
    </xf>
    <xf numFmtId="0" fontId="41" fillId="0" borderId="1" xfId="0" applyFont="1" applyFill="1" applyBorder="1" applyAlignment="1">
      <alignment vertical="top"/>
    </xf>
    <xf numFmtId="0" fontId="40" fillId="0" borderId="0" xfId="0" applyFont="1" applyFill="1" applyBorder="1" applyAlignment="1">
      <alignment vertical="top"/>
    </xf>
    <xf numFmtId="0" fontId="40" fillId="0" borderId="1" xfId="0" applyFont="1" applyFill="1" applyBorder="1" applyAlignment="1" applyProtection="1">
      <alignment vertical="top"/>
    </xf>
    <xf numFmtId="0" fontId="41" fillId="5" borderId="1" xfId="0" applyFont="1" applyFill="1" applyBorder="1" applyAlignment="1">
      <alignment vertical="top" wrapText="1"/>
    </xf>
    <xf numFmtId="0" fontId="41" fillId="6" borderId="1" xfId="0" applyFont="1" applyFill="1" applyBorder="1" applyAlignment="1">
      <alignment vertical="top"/>
    </xf>
    <xf numFmtId="0" fontId="40" fillId="0" borderId="1" xfId="0" applyFont="1" applyBorder="1" applyAlignment="1">
      <alignment vertical="top"/>
    </xf>
    <xf numFmtId="0" fontId="40" fillId="0" borderId="1" xfId="0" applyFont="1" applyBorder="1" applyAlignment="1" applyProtection="1">
      <alignment vertical="top" wrapText="1"/>
    </xf>
    <xf numFmtId="0" fontId="41" fillId="6" borderId="1" xfId="0" applyFont="1" applyFill="1" applyBorder="1" applyAlignment="1">
      <alignment vertical="top" wrapText="1"/>
    </xf>
    <xf numFmtId="0" fontId="40" fillId="0" borderId="0" xfId="0" applyFont="1" applyBorder="1" applyAlignment="1">
      <alignment vertical="top" wrapText="1"/>
    </xf>
    <xf numFmtId="0" fontId="41" fillId="0" borderId="1" xfId="0" applyFont="1" applyFill="1" applyBorder="1" applyAlignment="1" applyProtection="1">
      <alignment vertical="top" wrapText="1"/>
    </xf>
    <xf numFmtId="0" fontId="41" fillId="6" borderId="1" xfId="0" applyFont="1" applyFill="1" applyBorder="1" applyAlignment="1" applyProtection="1">
      <alignment vertical="top" wrapText="1"/>
    </xf>
    <xf numFmtId="0" fontId="40" fillId="0" borderId="1" xfId="0" applyFont="1" applyFill="1" applyBorder="1" applyAlignment="1" applyProtection="1">
      <alignment vertical="top" wrapText="1"/>
    </xf>
    <xf numFmtId="0" fontId="40" fillId="0" borderId="1" xfId="0" applyFont="1" applyBorder="1" applyAlignment="1" applyProtection="1">
      <alignment vertical="top"/>
    </xf>
    <xf numFmtId="2" fontId="40" fillId="2" borderId="1" xfId="0" applyNumberFormat="1" applyFont="1" applyFill="1" applyBorder="1" applyAlignment="1">
      <alignment vertical="top" wrapText="1"/>
    </xf>
    <xf numFmtId="1" fontId="40" fillId="2" borderId="1" xfId="0" applyNumberFormat="1" applyFont="1" applyFill="1" applyBorder="1" applyAlignment="1">
      <alignment vertical="top" wrapText="1"/>
    </xf>
    <xf numFmtId="4" fontId="40" fillId="2" borderId="1" xfId="0" applyNumberFormat="1" applyFont="1" applyFill="1" applyBorder="1" applyAlignment="1">
      <alignment vertical="top" wrapText="1"/>
    </xf>
    <xf numFmtId="0" fontId="40" fillId="2" borderId="1" xfId="0" applyFont="1" applyFill="1" applyBorder="1" applyAlignment="1">
      <alignment vertical="top" wrapText="1"/>
    </xf>
    <xf numFmtId="43" fontId="40" fillId="2" borderId="1" xfId="0" applyNumberFormat="1" applyFont="1" applyFill="1" applyBorder="1" applyAlignment="1">
      <alignment vertical="top" wrapText="1"/>
    </xf>
    <xf numFmtId="43" fontId="40" fillId="0" borderId="0" xfId="0" applyNumberFormat="1" applyFont="1" applyAlignment="1">
      <alignment vertical="top" wrapText="1"/>
    </xf>
    <xf numFmtId="1" fontId="40" fillId="10" borderId="0" xfId="0" applyNumberFormat="1" applyFont="1" applyFill="1" applyAlignment="1">
      <alignment vertical="top" wrapText="1"/>
    </xf>
    <xf numFmtId="43" fontId="40" fillId="10" borderId="0" xfId="0" applyNumberFormat="1" applyFont="1" applyFill="1" applyAlignment="1">
      <alignment vertical="top" wrapText="1"/>
    </xf>
    <xf numFmtId="164" fontId="40" fillId="10" borderId="0" xfId="0" applyNumberFormat="1" applyFont="1" applyFill="1" applyAlignment="1">
      <alignment vertical="top" wrapText="1"/>
    </xf>
    <xf numFmtId="0" fontId="41" fillId="6" borderId="1" xfId="0" applyFont="1" applyFill="1" applyBorder="1" applyAlignment="1" applyProtection="1">
      <alignment vertical="top"/>
    </xf>
    <xf numFmtId="0" fontId="41" fillId="10" borderId="1" xfId="0" applyFont="1" applyFill="1" applyBorder="1" applyAlignment="1" applyProtection="1">
      <alignment vertical="top"/>
    </xf>
    <xf numFmtId="0" fontId="41" fillId="0" borderId="1" xfId="0" applyFont="1" applyFill="1" applyBorder="1" applyAlignment="1" applyProtection="1">
      <alignment vertical="top"/>
    </xf>
    <xf numFmtId="0" fontId="41" fillId="14" borderId="1" xfId="0" applyFont="1" applyFill="1" applyBorder="1" applyAlignment="1" applyProtection="1">
      <alignment vertical="top"/>
    </xf>
    <xf numFmtId="2" fontId="41" fillId="0" borderId="1" xfId="0" applyNumberFormat="1" applyFont="1" applyFill="1" applyBorder="1" applyAlignment="1">
      <alignment horizontal="center" vertical="top" wrapText="1"/>
    </xf>
    <xf numFmtId="0" fontId="43" fillId="0" borderId="1" xfId="0" applyFont="1" applyFill="1" applyBorder="1" applyAlignment="1">
      <alignment horizontal="left" vertical="top" wrapText="1"/>
    </xf>
    <xf numFmtId="2" fontId="40" fillId="0" borderId="0" xfId="0" applyNumberFormat="1" applyFont="1" applyFill="1" applyAlignment="1">
      <alignment horizontal="center" vertical="top" wrapText="1"/>
    </xf>
    <xf numFmtId="49" fontId="41" fillId="0" borderId="1" xfId="0" applyNumberFormat="1" applyFont="1" applyFill="1" applyBorder="1" applyAlignment="1">
      <alignment horizontal="center" vertical="top" wrapText="1"/>
    </xf>
    <xf numFmtId="49" fontId="40" fillId="0" borderId="1" xfId="0" applyNumberFormat="1" applyFont="1" applyBorder="1" applyAlignment="1">
      <alignment horizontal="center" vertical="top" wrapText="1"/>
    </xf>
    <xf numFmtId="49" fontId="41" fillId="0" borderId="1" xfId="0" applyNumberFormat="1" applyFont="1" applyBorder="1" applyAlignment="1">
      <alignment horizontal="center" vertical="top" wrapText="1"/>
    </xf>
    <xf numFmtId="0" fontId="40" fillId="0" borderId="1" xfId="0" applyFont="1" applyBorder="1" applyAlignment="1">
      <alignment horizontal="center" vertical="top" wrapText="1"/>
    </xf>
    <xf numFmtId="0" fontId="40" fillId="0" borderId="1" xfId="0" applyFont="1" applyFill="1" applyBorder="1" applyAlignment="1">
      <alignment horizontal="center" vertical="top" wrapText="1"/>
    </xf>
    <xf numFmtId="0" fontId="40" fillId="0" borderId="5" xfId="0" applyFont="1" applyBorder="1" applyAlignment="1">
      <alignment horizontal="center" vertical="top" wrapText="1"/>
    </xf>
    <xf numFmtId="0" fontId="40" fillId="0" borderId="6" xfId="0" applyFont="1" applyBorder="1" applyAlignment="1">
      <alignment horizontal="center" vertical="top" wrapText="1"/>
    </xf>
    <xf numFmtId="0" fontId="41" fillId="0" borderId="1" xfId="0" applyFont="1" applyFill="1" applyBorder="1" applyAlignment="1">
      <alignment horizontal="center" vertical="top" wrapText="1"/>
    </xf>
    <xf numFmtId="0" fontId="40" fillId="0" borderId="1" xfId="1" applyFont="1" applyBorder="1" applyAlignment="1">
      <alignment horizontal="center" vertical="top"/>
    </xf>
    <xf numFmtId="0" fontId="40" fillId="0" borderId="1" xfId="1" applyFont="1" applyFill="1" applyBorder="1" applyAlignment="1">
      <alignment horizontal="center" vertical="top"/>
    </xf>
    <xf numFmtId="0" fontId="40" fillId="10" borderId="1" xfId="0" applyFont="1" applyFill="1" applyBorder="1" applyAlignment="1">
      <alignment horizontal="center" vertical="top" wrapText="1"/>
    </xf>
    <xf numFmtId="0" fontId="41" fillId="10" borderId="1" xfId="1" applyFont="1" applyFill="1" applyBorder="1" applyAlignment="1">
      <alignment horizontal="center" vertical="top"/>
    </xf>
    <xf numFmtId="0" fontId="40" fillId="10" borderId="1" xfId="1" applyFont="1" applyFill="1" applyBorder="1" applyAlignment="1">
      <alignment horizontal="center" vertical="top"/>
    </xf>
    <xf numFmtId="0" fontId="43" fillId="0" borderId="1" xfId="0" applyFont="1" applyFill="1" applyBorder="1" applyAlignment="1">
      <alignment horizontal="center" vertical="top" wrapText="1"/>
    </xf>
    <xf numFmtId="0" fontId="41" fillId="0" borderId="1" xfId="0" applyFont="1" applyFill="1" applyBorder="1" applyAlignment="1">
      <alignment horizontal="center" vertical="top"/>
    </xf>
    <xf numFmtId="0" fontId="40" fillId="0" borderId="1" xfId="0" applyFont="1" applyFill="1" applyBorder="1" applyAlignment="1">
      <alignment horizontal="center" vertical="top"/>
    </xf>
    <xf numFmtId="49" fontId="40" fillId="0" borderId="1" xfId="0" applyNumberFormat="1" applyFont="1" applyFill="1" applyBorder="1" applyAlignment="1">
      <alignment horizontal="center" vertical="top" wrapText="1"/>
    </xf>
    <xf numFmtId="0" fontId="41" fillId="5" borderId="1" xfId="0" applyFont="1" applyFill="1" applyBorder="1" applyAlignment="1">
      <alignment horizontal="center" vertical="top"/>
    </xf>
    <xf numFmtId="0" fontId="41" fillId="6" borderId="1" xfId="0" applyFont="1" applyFill="1" applyBorder="1" applyAlignment="1">
      <alignment horizontal="center" vertical="top"/>
    </xf>
    <xf numFmtId="0" fontId="40" fillId="0" borderId="1" xfId="0" applyFont="1" applyBorder="1" applyAlignment="1">
      <alignment horizontal="center" vertical="top"/>
    </xf>
    <xf numFmtId="0" fontId="41" fillId="0" borderId="1" xfId="0" applyFont="1" applyBorder="1" applyAlignment="1">
      <alignment horizontal="center" vertical="top"/>
    </xf>
    <xf numFmtId="0" fontId="40" fillId="0" borderId="15" xfId="0" applyFont="1" applyBorder="1" applyAlignment="1">
      <alignment horizontal="center" vertical="top"/>
    </xf>
    <xf numFmtId="0" fontId="41" fillId="10" borderId="1" xfId="0" applyFont="1" applyFill="1" applyBorder="1" applyAlignment="1">
      <alignment horizontal="center" vertical="top"/>
    </xf>
    <xf numFmtId="0" fontId="40" fillId="0" borderId="0" xfId="0" applyFont="1" applyBorder="1" applyAlignment="1">
      <alignment horizontal="center" vertical="top"/>
    </xf>
    <xf numFmtId="0" fontId="41" fillId="0" borderId="1" xfId="0" applyFont="1" applyFill="1" applyBorder="1" applyAlignment="1" applyProtection="1">
      <alignment horizontal="center" vertical="top"/>
      <protection locked="0"/>
    </xf>
    <xf numFmtId="0" fontId="40" fillId="0" borderId="1" xfId="0" applyFont="1" applyFill="1" applyBorder="1" applyAlignment="1" applyProtection="1">
      <alignment horizontal="center" vertical="top"/>
      <protection locked="0"/>
    </xf>
    <xf numFmtId="0" fontId="41" fillId="14" borderId="1" xfId="0" applyFont="1" applyFill="1" applyBorder="1" applyAlignment="1" applyProtection="1">
      <alignment horizontal="center" vertical="top"/>
      <protection locked="0"/>
    </xf>
    <xf numFmtId="0" fontId="41" fillId="6" borderId="1" xfId="0" applyFont="1" applyFill="1" applyBorder="1" applyAlignment="1" applyProtection="1">
      <alignment horizontal="center" vertical="top"/>
      <protection locked="0"/>
    </xf>
    <xf numFmtId="0" fontId="41" fillId="0" borderId="1" xfId="0" applyFont="1" applyBorder="1" applyAlignment="1" applyProtection="1">
      <alignment horizontal="center" vertical="top"/>
      <protection locked="0"/>
    </xf>
    <xf numFmtId="1" fontId="55" fillId="16" borderId="1" xfId="0" applyNumberFormat="1" applyFont="1" applyFill="1" applyBorder="1" applyAlignment="1" applyProtection="1">
      <alignment wrapText="1"/>
    </xf>
    <xf numFmtId="0" fontId="55" fillId="0" borderId="3" xfId="0" applyFont="1" applyBorder="1" applyAlignment="1" applyProtection="1">
      <alignment vertical="top" wrapText="1"/>
    </xf>
    <xf numFmtId="0" fontId="55" fillId="0" borderId="2" xfId="0" applyFont="1" applyBorder="1" applyAlignment="1" applyProtection="1">
      <alignment horizontal="right" wrapText="1"/>
    </xf>
    <xf numFmtId="0" fontId="55" fillId="0" borderId="1" xfId="0" applyFont="1" applyBorder="1" applyAlignment="1" applyProtection="1">
      <alignment wrapText="1"/>
    </xf>
    <xf numFmtId="0" fontId="55" fillId="0" borderId="0" xfId="0" applyFont="1" applyBorder="1" applyAlignment="1" applyProtection="1">
      <alignment wrapText="1"/>
    </xf>
    <xf numFmtId="0" fontId="54" fillId="0" borderId="0" xfId="0" applyFont="1" applyBorder="1" applyAlignment="1" applyProtection="1">
      <alignment wrapText="1"/>
    </xf>
    <xf numFmtId="0" fontId="55" fillId="0" borderId="0" xfId="0" applyFont="1" applyBorder="1" applyAlignment="1" applyProtection="1">
      <alignment vertical="top" wrapText="1"/>
    </xf>
    <xf numFmtId="0" fontId="56" fillId="21" borderId="2" xfId="0" applyFont="1" applyFill="1" applyBorder="1" applyAlignment="1" applyProtection="1">
      <alignment horizontal="center" vertical="center" wrapText="1"/>
    </xf>
    <xf numFmtId="0" fontId="56" fillId="21" borderId="1" xfId="0" applyFont="1" applyFill="1" applyBorder="1" applyAlignment="1" applyProtection="1">
      <alignment horizontal="center" vertical="center" wrapText="1"/>
    </xf>
    <xf numFmtId="0" fontId="54" fillId="21" borderId="1" xfId="0" applyFont="1" applyFill="1" applyBorder="1" applyAlignment="1" applyProtection="1">
      <alignment horizontal="center" vertical="center" wrapText="1"/>
    </xf>
    <xf numFmtId="0" fontId="55" fillId="21" borderId="1" xfId="0" applyFont="1" applyFill="1" applyBorder="1" applyAlignment="1" applyProtection="1">
      <alignment horizontal="center" vertical="top" wrapText="1"/>
    </xf>
    <xf numFmtId="0" fontId="55" fillId="21" borderId="1" xfId="0" applyFont="1" applyFill="1" applyBorder="1" applyAlignment="1" applyProtection="1">
      <alignment horizontal="center" vertical="center" wrapText="1"/>
    </xf>
    <xf numFmtId="0" fontId="56" fillId="9" borderId="2" xfId="0" applyFont="1" applyFill="1" applyBorder="1" applyAlignment="1" applyProtection="1">
      <alignment vertical="top" wrapText="1"/>
    </xf>
    <xf numFmtId="0" fontId="56" fillId="9" borderId="1" xfId="0" applyFont="1" applyFill="1" applyBorder="1" applyAlignment="1" applyProtection="1">
      <alignment vertical="top" wrapText="1"/>
    </xf>
    <xf numFmtId="0" fontId="54" fillId="9" borderId="1" xfId="0" applyFont="1" applyFill="1" applyBorder="1" applyAlignment="1" applyProtection="1">
      <alignment vertical="top" wrapText="1"/>
    </xf>
    <xf numFmtId="0" fontId="56" fillId="22" borderId="2" xfId="0" applyFont="1" applyFill="1" applyBorder="1" applyAlignment="1" applyProtection="1">
      <alignment vertical="top" wrapText="1"/>
    </xf>
    <xf numFmtId="0" fontId="56" fillId="22" borderId="1" xfId="0" applyFont="1" applyFill="1" applyBorder="1" applyAlignment="1" applyProtection="1">
      <alignment vertical="top" wrapText="1"/>
    </xf>
    <xf numFmtId="0" fontId="54" fillId="22" borderId="1" xfId="0" applyFont="1" applyFill="1" applyBorder="1" applyAlignment="1" applyProtection="1">
      <alignment vertical="top" wrapText="1"/>
    </xf>
    <xf numFmtId="0" fontId="55" fillId="22" borderId="1" xfId="0" applyFont="1" applyFill="1" applyBorder="1" applyAlignment="1" applyProtection="1">
      <alignment vertical="top" wrapText="1"/>
    </xf>
    <xf numFmtId="0" fontId="56" fillId="0" borderId="2" xfId="0" applyFont="1" applyBorder="1" applyAlignment="1" applyProtection="1">
      <alignment vertical="top" wrapText="1"/>
    </xf>
    <xf numFmtId="0" fontId="56" fillId="0" borderId="1" xfId="0" applyFont="1" applyBorder="1" applyAlignment="1" applyProtection="1">
      <alignment vertical="top" wrapText="1"/>
    </xf>
    <xf numFmtId="0" fontId="54" fillId="0" borderId="1" xfId="0" applyFont="1" applyBorder="1" applyAlignment="1" applyProtection="1">
      <alignment vertical="top" wrapText="1"/>
    </xf>
    <xf numFmtId="0" fontId="55" fillId="0" borderId="1" xfId="0" applyFont="1" applyBorder="1" applyAlignment="1" applyProtection="1">
      <alignment vertical="top" wrapText="1"/>
    </xf>
    <xf numFmtId="0" fontId="56" fillId="15" borderId="2" xfId="0" applyFont="1" applyFill="1" applyBorder="1" applyAlignment="1" applyProtection="1">
      <alignment vertical="top" wrapText="1"/>
    </xf>
    <xf numFmtId="0" fontId="56" fillId="15" borderId="1" xfId="0" applyFont="1" applyFill="1" applyBorder="1" applyAlignment="1" applyProtection="1">
      <alignment vertical="top" wrapText="1"/>
    </xf>
    <xf numFmtId="0" fontId="54" fillId="15" borderId="1" xfId="0" applyFont="1" applyFill="1" applyBorder="1" applyAlignment="1" applyProtection="1">
      <alignment vertical="top" wrapText="1"/>
    </xf>
    <xf numFmtId="0" fontId="57" fillId="0" borderId="2" xfId="0" applyFont="1" applyFill="1" applyBorder="1" applyAlignment="1" applyProtection="1">
      <alignment vertical="top" wrapText="1"/>
    </xf>
    <xf numFmtId="0" fontId="57" fillId="0" borderId="1" xfId="0" applyFont="1" applyFill="1" applyBorder="1" applyAlignment="1" applyProtection="1">
      <alignment vertical="top" wrapText="1"/>
    </xf>
    <xf numFmtId="0" fontId="55" fillId="0" borderId="1" xfId="0" applyFont="1" applyFill="1" applyBorder="1" applyAlignment="1" applyProtection="1">
      <alignment vertical="top" wrapText="1"/>
    </xf>
    <xf numFmtId="0" fontId="55" fillId="0" borderId="1" xfId="0" applyFont="1" applyFill="1" applyBorder="1" applyAlignment="1" applyProtection="1">
      <alignment horizontal="justify" vertical="top" wrapText="1"/>
    </xf>
    <xf numFmtId="0" fontId="56" fillId="0" borderId="1" xfId="0" applyFont="1" applyFill="1" applyBorder="1" applyAlignment="1" applyProtection="1">
      <alignment vertical="top" wrapText="1"/>
    </xf>
    <xf numFmtId="0" fontId="57" fillId="0" borderId="1" xfId="0" applyFont="1" applyBorder="1" applyAlignment="1" applyProtection="1">
      <alignment vertical="top" wrapText="1"/>
    </xf>
    <xf numFmtId="0" fontId="54" fillId="0" borderId="1" xfId="0" applyFont="1" applyFill="1" applyBorder="1" applyAlignment="1" applyProtection="1">
      <alignment vertical="top" wrapText="1"/>
    </xf>
    <xf numFmtId="0" fontId="57" fillId="22" borderId="1" xfId="0" applyFont="1" applyFill="1" applyBorder="1" applyAlignment="1" applyProtection="1">
      <alignment vertical="top" wrapText="1"/>
    </xf>
    <xf numFmtId="0" fontId="55" fillId="15" borderId="1" xfId="0" applyFont="1" applyFill="1" applyBorder="1" applyAlignment="1" applyProtection="1">
      <alignment vertical="top" wrapText="1"/>
    </xf>
    <xf numFmtId="0" fontId="56" fillId="0" borderId="2" xfId="0" applyFont="1" applyFill="1" applyBorder="1" applyAlignment="1" applyProtection="1">
      <alignment vertical="top" wrapText="1"/>
    </xf>
    <xf numFmtId="0" fontId="54" fillId="0" borderId="1" xfId="0" applyFont="1" applyBorder="1" applyAlignment="1" applyProtection="1">
      <alignment wrapText="1"/>
    </xf>
    <xf numFmtId="0" fontId="54" fillId="22" borderId="1" xfId="0" applyFont="1" applyFill="1" applyBorder="1" applyAlignment="1" applyProtection="1">
      <alignment wrapText="1"/>
    </xf>
    <xf numFmtId="0" fontId="56" fillId="10" borderId="2" xfId="0" applyFont="1" applyFill="1" applyBorder="1" applyAlignment="1" applyProtection="1">
      <alignment vertical="top" wrapText="1"/>
    </xf>
    <xf numFmtId="0" fontId="56" fillId="10" borderId="1" xfId="0" applyFont="1" applyFill="1" applyBorder="1" applyAlignment="1" applyProtection="1">
      <alignment vertical="top" wrapText="1"/>
    </xf>
    <xf numFmtId="0" fontId="54" fillId="10" borderId="1" xfId="0" applyFont="1" applyFill="1" applyBorder="1" applyAlignment="1" applyProtection="1">
      <alignment vertical="top" wrapText="1"/>
    </xf>
    <xf numFmtId="0" fontId="55" fillId="0" borderId="2" xfId="0" applyFont="1" applyBorder="1" applyAlignment="1" applyProtection="1">
      <alignment vertical="top" wrapText="1"/>
    </xf>
    <xf numFmtId="2" fontId="55" fillId="0" borderId="3" xfId="0" applyNumberFormat="1" applyFont="1" applyBorder="1" applyAlignment="1" applyProtection="1">
      <alignment vertical="top" wrapText="1"/>
    </xf>
    <xf numFmtId="2" fontId="56" fillId="9" borderId="3" xfId="0" applyNumberFormat="1" applyFont="1" applyFill="1" applyBorder="1" applyAlignment="1" applyProtection="1">
      <alignment vertical="top" wrapText="1"/>
    </xf>
    <xf numFmtId="0" fontId="54" fillId="22" borderId="1" xfId="0" applyFont="1" applyFill="1" applyBorder="1" applyAlignment="1" applyProtection="1">
      <alignment horizontal="justify" vertical="top" wrapText="1"/>
    </xf>
    <xf numFmtId="0" fontId="55" fillId="22" borderId="2" xfId="0" applyFont="1" applyFill="1" applyBorder="1" applyAlignment="1" applyProtection="1">
      <alignment vertical="top" wrapText="1"/>
    </xf>
    <xf numFmtId="0" fontId="9" fillId="22" borderId="1" xfId="0" applyFont="1" applyFill="1" applyBorder="1" applyAlignment="1">
      <alignment horizontal="right" vertical="top" wrapText="1"/>
    </xf>
    <xf numFmtId="2" fontId="55" fillId="22" borderId="3" xfId="0" applyNumberFormat="1" applyFont="1" applyFill="1" applyBorder="1" applyAlignment="1" applyProtection="1">
      <alignment vertical="top" wrapText="1"/>
    </xf>
    <xf numFmtId="0" fontId="54" fillId="0" borderId="1" xfId="0" applyFont="1" applyBorder="1" applyAlignment="1" applyProtection="1">
      <alignment horizontal="justify" vertical="top" wrapText="1"/>
    </xf>
    <xf numFmtId="0" fontId="57" fillId="15" borderId="2" xfId="0" applyFont="1" applyFill="1" applyBorder="1" applyAlignment="1" applyProtection="1">
      <alignment vertical="top" wrapText="1"/>
    </xf>
    <xf numFmtId="0" fontId="57" fillId="15" borderId="1" xfId="0" applyFont="1" applyFill="1" applyBorder="1" applyAlignment="1" applyProtection="1">
      <alignment vertical="top" wrapText="1"/>
    </xf>
    <xf numFmtId="0" fontId="54" fillId="15" borderId="1" xfId="0" applyFont="1" applyFill="1" applyBorder="1" applyAlignment="1" applyProtection="1">
      <alignment horizontal="justify" vertical="top" wrapText="1"/>
    </xf>
    <xf numFmtId="0" fontId="55" fillId="15" borderId="2" xfId="0" applyFont="1" applyFill="1" applyBorder="1" applyAlignment="1" applyProtection="1">
      <alignment vertical="top" wrapText="1"/>
    </xf>
    <xf numFmtId="2" fontId="55" fillId="15" borderId="3" xfId="0" applyNumberFormat="1" applyFont="1" applyFill="1" applyBorder="1" applyAlignment="1" applyProtection="1">
      <alignment vertical="top" wrapText="1"/>
    </xf>
    <xf numFmtId="0" fontId="54" fillId="0" borderId="1" xfId="0" applyFont="1" applyFill="1" applyBorder="1" applyAlignment="1" applyProtection="1">
      <alignment horizontal="justify" vertical="top" wrapText="1"/>
    </xf>
    <xf numFmtId="0" fontId="55" fillId="0" borderId="2" xfId="0" applyFont="1" applyFill="1" applyBorder="1" applyAlignment="1" applyProtection="1">
      <alignment vertical="top" wrapText="1"/>
    </xf>
    <xf numFmtId="2" fontId="55" fillId="0" borderId="3" xfId="0" applyNumberFormat="1" applyFont="1" applyFill="1" applyBorder="1" applyAlignment="1" applyProtection="1">
      <alignment vertical="top" wrapText="1"/>
    </xf>
    <xf numFmtId="0" fontId="55" fillId="0" borderId="2" xfId="0" applyFont="1" applyBorder="1" applyAlignment="1" applyProtection="1">
      <alignment horizontal="justify" vertical="top" wrapText="1"/>
    </xf>
    <xf numFmtId="2" fontId="56" fillId="15" borderId="2" xfId="0" applyNumberFormat="1" applyFont="1" applyFill="1" applyBorder="1" applyAlignment="1" applyProtection="1">
      <alignment vertical="top" wrapText="1"/>
    </xf>
    <xf numFmtId="0" fontId="55" fillId="15" borderId="2" xfId="0" applyFont="1" applyFill="1" applyBorder="1" applyAlignment="1" applyProtection="1">
      <alignment horizontal="justify" vertical="top" wrapText="1"/>
    </xf>
    <xf numFmtId="0" fontId="54" fillId="25" borderId="1" xfId="0" applyFont="1" applyFill="1" applyBorder="1" applyAlignment="1" applyProtection="1">
      <alignment vertical="top" wrapText="1"/>
    </xf>
    <xf numFmtId="0" fontId="55" fillId="25" borderId="1" xfId="0" applyFont="1" applyFill="1" applyBorder="1" applyAlignment="1" applyProtection="1">
      <alignment vertical="top" wrapText="1"/>
    </xf>
    <xf numFmtId="0" fontId="58" fillId="9" borderId="1" xfId="0" applyFont="1" applyFill="1" applyBorder="1" applyAlignment="1">
      <alignment wrapText="1"/>
    </xf>
    <xf numFmtId="2" fontId="56" fillId="9" borderId="3" xfId="0" applyNumberFormat="1" applyFont="1" applyFill="1" applyBorder="1" applyAlignment="1" applyProtection="1">
      <alignment vertical="center" wrapText="1"/>
    </xf>
    <xf numFmtId="2" fontId="55" fillId="22" borderId="3" xfId="0" applyNumberFormat="1" applyFont="1" applyFill="1" applyBorder="1" applyAlignment="1" applyProtection="1">
      <alignment wrapText="1"/>
    </xf>
    <xf numFmtId="1" fontId="55" fillId="0" borderId="2" xfId="0" applyNumberFormat="1" applyFont="1" applyFill="1" applyBorder="1" applyAlignment="1" applyProtection="1">
      <alignment horizontal="left" vertical="top" wrapText="1"/>
    </xf>
    <xf numFmtId="1" fontId="55" fillId="0" borderId="2" xfId="0" applyNumberFormat="1" applyFont="1" applyBorder="1" applyAlignment="1" applyProtection="1">
      <alignment horizontal="left" vertical="top" wrapText="1"/>
    </xf>
    <xf numFmtId="1" fontId="55" fillId="0" borderId="2" xfId="0" applyNumberFormat="1" applyFont="1" applyFill="1" applyBorder="1" applyAlignment="1" applyProtection="1">
      <alignment horizontal="left" wrapText="1"/>
    </xf>
    <xf numFmtId="0" fontId="56" fillId="0" borderId="1" xfId="0" applyFont="1" applyBorder="1" applyAlignment="1" applyProtection="1">
      <alignment horizontal="center" vertical="top" wrapText="1"/>
    </xf>
    <xf numFmtId="2" fontId="55" fillId="0" borderId="3" xfId="0" applyNumberFormat="1" applyFont="1" applyBorder="1" applyAlignment="1" applyProtection="1">
      <alignment wrapText="1"/>
    </xf>
    <xf numFmtId="0" fontId="56" fillId="9" borderId="2" xfId="0" applyFont="1" applyFill="1" applyBorder="1" applyAlignment="1" applyProtection="1">
      <alignment vertical="center" wrapText="1"/>
    </xf>
    <xf numFmtId="0" fontId="56" fillId="9" borderId="14" xfId="0" applyFont="1" applyFill="1" applyBorder="1" applyAlignment="1" applyProtection="1">
      <alignment vertical="center" wrapText="1"/>
    </xf>
    <xf numFmtId="0" fontId="56" fillId="9" borderId="3" xfId="0" applyFont="1" applyFill="1" applyBorder="1" applyAlignment="1" applyProtection="1">
      <alignment vertical="center" wrapText="1"/>
    </xf>
    <xf numFmtId="0" fontId="55" fillId="15" borderId="3" xfId="0" applyFont="1" applyFill="1" applyBorder="1" applyAlignment="1" applyProtection="1">
      <alignment vertical="top" wrapText="1"/>
    </xf>
    <xf numFmtId="0" fontId="56" fillId="9" borderId="14" xfId="0" applyFont="1" applyFill="1" applyBorder="1" applyAlignment="1" applyProtection="1">
      <alignment vertical="top" wrapText="1"/>
    </xf>
    <xf numFmtId="0" fontId="56" fillId="9" borderId="3" xfId="0" applyFont="1" applyFill="1" applyBorder="1" applyAlignment="1" applyProtection="1">
      <alignment vertical="top" wrapText="1"/>
    </xf>
    <xf numFmtId="0" fontId="55" fillId="22" borderId="3" xfId="0" applyFont="1" applyFill="1" applyBorder="1" applyAlignment="1" applyProtection="1">
      <alignment vertical="top" wrapText="1"/>
    </xf>
    <xf numFmtId="0" fontId="9" fillId="0" borderId="1" xfId="0" applyFont="1" applyBorder="1" applyAlignment="1">
      <alignment horizontal="right" vertical="top" wrapText="1"/>
    </xf>
    <xf numFmtId="0" fontId="55" fillId="10" borderId="2" xfId="0" applyFont="1" applyFill="1" applyBorder="1" applyAlignment="1" applyProtection="1">
      <alignment vertical="top" wrapText="1"/>
    </xf>
    <xf numFmtId="0" fontId="55" fillId="10" borderId="3" xfId="0" applyFont="1" applyFill="1" applyBorder="1" applyAlignment="1" applyProtection="1">
      <alignment vertical="top" wrapText="1"/>
    </xf>
    <xf numFmtId="0" fontId="55" fillId="10" borderId="1" xfId="0" applyFont="1" applyFill="1" applyBorder="1" applyAlignment="1" applyProtection="1">
      <alignment vertical="top" wrapText="1"/>
    </xf>
    <xf numFmtId="1" fontId="55" fillId="0" borderId="2" xfId="0" applyNumberFormat="1" applyFont="1" applyBorder="1" applyAlignment="1" applyProtection="1">
      <alignment horizontal="right" vertical="top" wrapText="1"/>
    </xf>
    <xf numFmtId="2" fontId="58" fillId="9" borderId="1" xfId="0" applyNumberFormat="1" applyFont="1" applyFill="1" applyBorder="1" applyAlignment="1">
      <alignment wrapText="1"/>
    </xf>
    <xf numFmtId="0" fontId="55" fillId="22" borderId="3" xfId="0" applyFont="1" applyFill="1" applyBorder="1" applyAlignment="1" applyProtection="1">
      <alignment wrapText="1"/>
    </xf>
    <xf numFmtId="0" fontId="56" fillId="22" borderId="1" xfId="0" applyFont="1" applyFill="1" applyBorder="1" applyAlignment="1" applyProtection="1">
      <alignment wrapText="1"/>
    </xf>
    <xf numFmtId="0" fontId="55" fillId="0" borderId="0" xfId="0" applyFont="1" applyFill="1" applyBorder="1" applyAlignment="1" applyProtection="1">
      <alignment vertical="top" wrapText="1"/>
    </xf>
    <xf numFmtId="0" fontId="55" fillId="0" borderId="0" xfId="0" applyFont="1" applyFill="1" applyBorder="1" applyAlignment="1" applyProtection="1">
      <alignment wrapText="1"/>
    </xf>
    <xf numFmtId="2" fontId="56" fillId="22" borderId="2" xfId="0" applyNumberFormat="1" applyFont="1" applyFill="1" applyBorder="1" applyAlignment="1" applyProtection="1">
      <alignment vertical="top" wrapText="1"/>
    </xf>
    <xf numFmtId="0" fontId="56" fillId="9" borderId="27" xfId="0" applyFont="1" applyFill="1" applyBorder="1" applyAlignment="1" applyProtection="1">
      <alignment vertical="top" wrapText="1"/>
    </xf>
    <xf numFmtId="0" fontId="55" fillId="9" borderId="14" xfId="0" applyFont="1" applyFill="1" applyBorder="1" applyAlignment="1" applyProtection="1">
      <alignment wrapText="1"/>
    </xf>
    <xf numFmtId="0" fontId="55" fillId="9" borderId="3" xfId="0" applyFont="1" applyFill="1" applyBorder="1" applyAlignment="1" applyProtection="1">
      <alignment wrapText="1"/>
    </xf>
    <xf numFmtId="0" fontId="55" fillId="0" borderId="14" xfId="0" applyFont="1" applyBorder="1" applyAlignment="1" applyProtection="1">
      <alignment wrapText="1"/>
    </xf>
    <xf numFmtId="0" fontId="55" fillId="0" borderId="3" xfId="0" applyFont="1" applyBorder="1" applyAlignment="1" applyProtection="1">
      <alignment wrapText="1"/>
    </xf>
    <xf numFmtId="0" fontId="54" fillId="0" borderId="1" xfId="0" applyFont="1" applyFill="1" applyBorder="1" applyAlignment="1" applyProtection="1">
      <alignment horizontal="left" vertical="top" wrapText="1"/>
    </xf>
    <xf numFmtId="0" fontId="57" fillId="0" borderId="1" xfId="0" applyFont="1" applyFill="1" applyBorder="1" applyAlignment="1" applyProtection="1">
      <alignment horizontal="center" vertical="top" wrapText="1"/>
    </xf>
    <xf numFmtId="0" fontId="55" fillId="0" borderId="3" xfId="0" applyFont="1" applyFill="1" applyBorder="1" applyAlignment="1" applyProtection="1">
      <alignment vertical="top" wrapText="1"/>
    </xf>
    <xf numFmtId="2" fontId="9" fillId="0" borderId="1" xfId="0" applyNumberFormat="1" applyFont="1" applyBorder="1" applyAlignment="1">
      <alignment horizontal="right" vertical="top" wrapText="1"/>
    </xf>
    <xf numFmtId="0" fontId="55" fillId="0" borderId="2" xfId="0" applyFont="1" applyFill="1" applyBorder="1" applyAlignment="1" applyProtection="1">
      <alignment horizontal="justify" vertical="top" wrapText="1"/>
    </xf>
    <xf numFmtId="0" fontId="56" fillId="0" borderId="2" xfId="0" applyFont="1" applyFill="1" applyBorder="1" applyAlignment="1" applyProtection="1">
      <alignment horizontal="justify" vertical="top" wrapText="1"/>
    </xf>
    <xf numFmtId="0" fontId="54" fillId="16" borderId="0" xfId="0" applyFont="1" applyFill="1" applyBorder="1" applyAlignment="1">
      <alignment vertical="top" wrapText="1"/>
    </xf>
    <xf numFmtId="0" fontId="55" fillId="0" borderId="0" xfId="0" applyFont="1" applyBorder="1" applyAlignment="1" applyProtection="1">
      <alignment horizontal="right" wrapText="1"/>
    </xf>
    <xf numFmtId="0" fontId="55" fillId="9" borderId="2" xfId="0" applyFont="1" applyFill="1" applyBorder="1" applyAlignment="1" applyProtection="1">
      <alignment vertical="top" wrapText="1"/>
    </xf>
    <xf numFmtId="0" fontId="55" fillId="23" borderId="2" xfId="0" applyFont="1" applyFill="1" applyBorder="1" applyAlignment="1" applyProtection="1">
      <alignment vertical="top" wrapText="1"/>
    </xf>
    <xf numFmtId="0" fontId="55" fillId="24" borderId="2" xfId="0" applyFont="1" applyFill="1" applyBorder="1" applyAlignment="1" applyProtection="1">
      <alignment vertical="top" wrapText="1"/>
    </xf>
    <xf numFmtId="0" fontId="54" fillId="24" borderId="2" xfId="0" applyFont="1" applyFill="1" applyBorder="1" applyAlignment="1" applyProtection="1">
      <alignment horizontal="justify" vertical="top" wrapText="1"/>
    </xf>
    <xf numFmtId="0" fontId="55" fillId="24" borderId="2" xfId="0" applyFont="1" applyFill="1" applyBorder="1" applyAlignment="1" applyProtection="1">
      <alignment horizontal="justify" vertical="top" wrapText="1"/>
    </xf>
    <xf numFmtId="0" fontId="55" fillId="15" borderId="2" xfId="0" applyFont="1" applyFill="1" applyBorder="1" applyAlignment="1" applyProtection="1">
      <alignment wrapText="1"/>
    </xf>
    <xf numFmtId="0" fontId="54" fillId="0" borderId="2" xfId="0" applyFont="1" applyBorder="1" applyAlignment="1" applyProtection="1">
      <alignment vertical="top" wrapText="1"/>
    </xf>
    <xf numFmtId="2" fontId="55" fillId="9" borderId="3" xfId="0" applyNumberFormat="1" applyFont="1" applyFill="1" applyBorder="1" applyAlignment="1" applyProtection="1">
      <alignment vertical="top" wrapText="1"/>
    </xf>
    <xf numFmtId="2" fontId="55" fillId="0" borderId="3" xfId="0" applyNumberFormat="1" applyFont="1" applyBorder="1" applyAlignment="1" applyProtection="1">
      <alignment horizontal="right" vertical="top" wrapText="1"/>
    </xf>
    <xf numFmtId="2" fontId="9" fillId="0" borderId="3" xfId="0" applyNumberFormat="1" applyFont="1" applyBorder="1" applyAlignment="1">
      <alignment horizontal="right" vertical="top" wrapText="1"/>
    </xf>
    <xf numFmtId="0" fontId="9" fillId="0" borderId="3" xfId="0" applyFont="1" applyBorder="1" applyAlignment="1">
      <alignment horizontal="right" vertical="top" wrapText="1"/>
    </xf>
    <xf numFmtId="0" fontId="9" fillId="0" borderId="12" xfId="0" applyFont="1" applyBorder="1" applyAlignment="1">
      <alignment horizontal="right" vertical="top" wrapText="1"/>
    </xf>
    <xf numFmtId="0" fontId="55" fillId="21" borderId="17" xfId="0" applyFont="1" applyFill="1" applyBorder="1" applyAlignment="1" applyProtection="1">
      <alignment horizontal="center" vertical="center" wrapText="1"/>
    </xf>
    <xf numFmtId="0" fontId="9" fillId="9" borderId="1" xfId="0" applyFont="1" applyFill="1" applyBorder="1" applyAlignment="1">
      <alignment horizontal="right" vertical="top" wrapText="1"/>
    </xf>
    <xf numFmtId="2" fontId="9" fillId="22" borderId="1" xfId="0" applyNumberFormat="1" applyFont="1" applyFill="1" applyBorder="1" applyAlignment="1">
      <alignment horizontal="right" vertical="top" wrapText="1"/>
    </xf>
    <xf numFmtId="0" fontId="9" fillId="24" borderId="1" xfId="0" applyFont="1" applyFill="1" applyBorder="1" applyAlignment="1">
      <alignment vertical="top" wrapText="1"/>
    </xf>
    <xf numFmtId="2" fontId="9" fillId="0" borderId="1" xfId="0" applyNumberFormat="1" applyFont="1" applyBorder="1" applyAlignment="1">
      <alignment vertical="top" wrapText="1"/>
    </xf>
    <xf numFmtId="0" fontId="9" fillId="24" borderId="1" xfId="0" applyFont="1" applyFill="1" applyBorder="1" applyAlignment="1">
      <alignment horizontal="right" vertical="top" wrapText="1"/>
    </xf>
    <xf numFmtId="2" fontId="9" fillId="24" borderId="1" xfId="0" applyNumberFormat="1" applyFont="1" applyFill="1" applyBorder="1" applyAlignment="1">
      <alignment horizontal="right" vertical="top" wrapText="1"/>
    </xf>
    <xf numFmtId="2" fontId="9" fillId="0" borderId="1" xfId="0" applyNumberFormat="1" applyFont="1" applyBorder="1" applyAlignment="1">
      <alignment horizontal="right" wrapText="1"/>
    </xf>
    <xf numFmtId="0" fontId="9" fillId="9" borderId="1" xfId="0" applyFont="1" applyFill="1" applyBorder="1" applyAlignment="1">
      <alignment wrapText="1"/>
    </xf>
    <xf numFmtId="2" fontId="9" fillId="0" borderId="1" xfId="0" applyNumberFormat="1" applyFont="1" applyFill="1" applyBorder="1" applyAlignment="1">
      <alignment horizontal="right" vertical="top" wrapText="1"/>
    </xf>
    <xf numFmtId="2" fontId="9" fillId="15" borderId="1" xfId="0" applyNumberFormat="1" applyFont="1" applyFill="1" applyBorder="1" applyAlignment="1">
      <alignment horizontal="right" vertical="top" wrapText="1"/>
    </xf>
    <xf numFmtId="2" fontId="9" fillId="0" borderId="1" xfId="0" applyNumberFormat="1" applyFont="1" applyFill="1" applyBorder="1" applyAlignment="1">
      <alignment horizontal="right" wrapText="1"/>
    </xf>
    <xf numFmtId="0" fontId="9" fillId="0" borderId="1" xfId="0" applyFont="1" applyFill="1" applyBorder="1" applyAlignment="1">
      <alignment horizontal="right" vertical="top" wrapText="1"/>
    </xf>
    <xf numFmtId="2" fontId="9" fillId="24" borderId="1" xfId="0" applyNumberFormat="1" applyFont="1" applyFill="1" applyBorder="1" applyAlignment="1">
      <alignment vertical="top" wrapText="1"/>
    </xf>
    <xf numFmtId="2" fontId="9" fillId="24" borderId="1" xfId="0" applyNumberFormat="1" applyFont="1" applyFill="1" applyBorder="1" applyAlignment="1">
      <alignment wrapText="1"/>
    </xf>
    <xf numFmtId="2" fontId="9" fillId="26" borderId="1" xfId="0" applyNumberFormat="1" applyFont="1" applyFill="1" applyBorder="1" applyAlignment="1">
      <alignment horizontal="right" vertical="top" wrapText="1"/>
    </xf>
    <xf numFmtId="2" fontId="9" fillId="22" borderId="1" xfId="0" applyNumberFormat="1" applyFont="1" applyFill="1" applyBorder="1" applyAlignment="1">
      <alignment wrapText="1"/>
    </xf>
    <xf numFmtId="0" fontId="55" fillId="0" borderId="1" xfId="0" applyFont="1" applyBorder="1" applyAlignment="1" applyProtection="1">
      <alignment wrapText="1"/>
    </xf>
    <xf numFmtId="2" fontId="58" fillId="9" borderId="1" xfId="0" applyNumberFormat="1" applyFont="1" applyFill="1" applyBorder="1" applyAlignment="1">
      <alignment vertical="top" wrapText="1"/>
    </xf>
    <xf numFmtId="2" fontId="9" fillId="22" borderId="1" xfId="0" applyNumberFormat="1" applyFont="1" applyFill="1" applyBorder="1" applyAlignment="1">
      <alignment horizontal="right" wrapText="1"/>
    </xf>
    <xf numFmtId="1" fontId="55" fillId="0" borderId="2" xfId="0" applyNumberFormat="1" applyFont="1" applyFill="1" applyBorder="1" applyAlignment="1" applyProtection="1">
      <alignment horizontal="right" vertical="top" wrapText="1"/>
    </xf>
    <xf numFmtId="2" fontId="7" fillId="27" borderId="1" xfId="0" applyNumberFormat="1" applyFont="1" applyFill="1" applyBorder="1" applyAlignment="1">
      <alignment horizontal="right" wrapText="1"/>
    </xf>
    <xf numFmtId="49" fontId="56" fillId="22" borderId="2" xfId="0" applyNumberFormat="1" applyFont="1" applyFill="1" applyBorder="1" applyAlignment="1" applyProtection="1">
      <alignment horizontal="right" vertical="top" wrapText="1"/>
    </xf>
    <xf numFmtId="2" fontId="58" fillId="0" borderId="20" xfId="0" applyNumberFormat="1" applyFont="1" applyFill="1" applyBorder="1" applyAlignment="1" applyProtection="1">
      <alignment horizontal="left" vertical="top" wrapText="1"/>
    </xf>
    <xf numFmtId="2" fontId="9" fillId="15" borderId="21" xfId="0" applyNumberFormat="1" applyFont="1" applyFill="1" applyBorder="1" applyAlignment="1" applyProtection="1">
      <alignment horizontal="left" vertical="top" wrapText="1"/>
      <protection locked="0"/>
    </xf>
    <xf numFmtId="2" fontId="9" fillId="0" borderId="0" xfId="0" applyNumberFormat="1" applyFont="1" applyFill="1" applyBorder="1" applyAlignment="1" applyProtection="1">
      <alignment horizontal="left" vertical="top" wrapText="1"/>
    </xf>
    <xf numFmtId="2" fontId="4" fillId="0" borderId="0" xfId="0" applyNumberFormat="1" applyFont="1" applyFill="1" applyBorder="1" applyAlignment="1" applyProtection="1">
      <alignment horizontal="left" vertical="top" wrapText="1"/>
    </xf>
    <xf numFmtId="1"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wrapText="1"/>
    </xf>
    <xf numFmtId="2" fontId="60" fillId="0" borderId="0" xfId="0" applyNumberFormat="1" applyFont="1" applyFill="1" applyBorder="1" applyAlignment="1" applyProtection="1">
      <alignment horizontal="left" vertical="top" wrapText="1"/>
    </xf>
    <xf numFmtId="2" fontId="59" fillId="0" borderId="0" xfId="0" applyNumberFormat="1" applyFont="1" applyFill="1" applyBorder="1" applyAlignment="1" applyProtection="1">
      <alignment horizontal="left" vertical="top" wrapText="1"/>
    </xf>
    <xf numFmtId="2" fontId="58" fillId="0" borderId="0" xfId="0" applyNumberFormat="1" applyFont="1" applyFill="1" applyBorder="1" applyAlignment="1" applyProtection="1">
      <alignment horizontal="center" vertical="top" wrapText="1"/>
    </xf>
    <xf numFmtId="2" fontId="60" fillId="0" borderId="0" xfId="0" applyNumberFormat="1" applyFont="1" applyFill="1" applyBorder="1" applyAlignment="1" applyProtection="1">
      <alignment horizontal="left" vertical="top" wrapText="1"/>
    </xf>
    <xf numFmtId="2" fontId="61" fillId="0" borderId="0" xfId="0" applyNumberFormat="1" applyFont="1" applyFill="1" applyBorder="1" applyAlignment="1" applyProtection="1">
      <alignment horizontal="left" vertical="top" wrapText="1"/>
    </xf>
    <xf numFmtId="2" fontId="60" fillId="16" borderId="1" xfId="0" applyNumberFormat="1" applyFont="1" applyFill="1" applyBorder="1" applyAlignment="1" applyProtection="1">
      <alignment horizontal="center" vertical="top" wrapText="1"/>
    </xf>
    <xf numFmtId="2" fontId="60" fillId="0" borderId="0" xfId="0" applyNumberFormat="1" applyFont="1" applyFill="1" applyBorder="1" applyAlignment="1" applyProtection="1">
      <alignment horizontal="center" vertical="top" wrapText="1"/>
    </xf>
    <xf numFmtId="2" fontId="4" fillId="16" borderId="9" xfId="0" applyNumberFormat="1" applyFont="1" applyFill="1" applyBorder="1" applyAlignment="1" applyProtection="1">
      <alignment horizontal="center" vertical="center" wrapText="1"/>
    </xf>
    <xf numFmtId="2" fontId="4" fillId="16" borderId="18" xfId="0" applyNumberFormat="1" applyFont="1" applyFill="1" applyBorder="1" applyAlignment="1" applyProtection="1">
      <alignment horizontal="center" vertical="center" wrapText="1"/>
    </xf>
    <xf numFmtId="2" fontId="4" fillId="16" borderId="0" xfId="0" applyNumberFormat="1" applyFont="1" applyFill="1" applyBorder="1" applyAlignment="1" applyProtection="1">
      <alignment horizontal="center" vertical="center" wrapText="1"/>
    </xf>
    <xf numFmtId="2" fontId="4" fillId="16" borderId="10" xfId="0" applyNumberFormat="1" applyFont="1" applyFill="1" applyBorder="1" applyAlignment="1" applyProtection="1">
      <alignment horizontal="center" vertical="center" wrapText="1"/>
    </xf>
    <xf numFmtId="2" fontId="60" fillId="16" borderId="1" xfId="0" applyNumberFormat="1" applyFont="1" applyFill="1" applyBorder="1" applyAlignment="1" applyProtection="1">
      <alignment horizontal="center" vertical="top" wrapText="1"/>
    </xf>
    <xf numFmtId="2" fontId="4" fillId="16" borderId="1" xfId="0" applyNumberFormat="1" applyFont="1" applyFill="1" applyBorder="1" applyAlignment="1" applyProtection="1">
      <alignment horizontal="center" vertical="center" wrapText="1"/>
    </xf>
    <xf numFmtId="2" fontId="4" fillId="16" borderId="1" xfId="0" applyNumberFormat="1" applyFont="1" applyFill="1" applyBorder="1" applyAlignment="1" applyProtection="1">
      <alignment horizontal="center" vertical="center" wrapText="1"/>
      <protection locked="0"/>
    </xf>
    <xf numFmtId="2" fontId="4" fillId="16" borderId="17" xfId="0" applyNumberFormat="1" applyFont="1" applyFill="1" applyBorder="1" applyAlignment="1" applyProtection="1">
      <alignment horizontal="center" vertical="center" wrapText="1"/>
    </xf>
    <xf numFmtId="2" fontId="4" fillId="16" borderId="15" xfId="0" applyNumberFormat="1" applyFont="1" applyFill="1" applyBorder="1" applyAlignment="1" applyProtection="1">
      <alignment horizontal="center" vertical="center" wrapText="1"/>
    </xf>
    <xf numFmtId="2" fontId="54" fillId="16" borderId="0" xfId="0" applyNumberFormat="1" applyFont="1" applyFill="1" applyBorder="1" applyAlignment="1" applyProtection="1">
      <alignment horizontal="center" vertical="top" wrapText="1"/>
    </xf>
    <xf numFmtId="49" fontId="58" fillId="17" borderId="2" xfId="0" applyNumberFormat="1" applyFont="1" applyFill="1" applyBorder="1" applyAlignment="1" applyProtection="1">
      <alignment horizontal="left" vertical="top" wrapText="1"/>
    </xf>
    <xf numFmtId="0" fontId="7" fillId="17" borderId="1"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1" fontId="60" fillId="17" borderId="3" xfId="0" applyNumberFormat="1" applyFont="1" applyFill="1" applyBorder="1" applyAlignment="1" applyProtection="1">
      <alignment horizontal="left" vertical="top" wrapText="1"/>
    </xf>
    <xf numFmtId="0" fontId="60" fillId="0" borderId="3" xfId="0" applyFont="1" applyFill="1" applyBorder="1" applyAlignment="1" applyProtection="1">
      <alignment horizontal="left" vertical="top" wrapText="1"/>
      <protection locked="0"/>
    </xf>
    <xf numFmtId="2" fontId="60" fillId="17" borderId="3" xfId="0" applyNumberFormat="1" applyFont="1" applyFill="1" applyBorder="1" applyAlignment="1" applyProtection="1">
      <alignment horizontal="left" vertical="top" wrapText="1"/>
    </xf>
    <xf numFmtId="0" fontId="60" fillId="0" borderId="1" xfId="0" applyFont="1" applyFill="1" applyBorder="1" applyAlignment="1" applyProtection="1">
      <alignment horizontal="left" vertical="top" wrapText="1"/>
    </xf>
    <xf numFmtId="1" fontId="60" fillId="0" borderId="1" xfId="0" applyNumberFormat="1" applyFont="1" applyFill="1" applyBorder="1" applyAlignment="1" applyProtection="1">
      <alignment horizontal="left" vertical="top" wrapText="1"/>
    </xf>
    <xf numFmtId="4" fontId="60" fillId="0" borderId="1" xfId="0" applyNumberFormat="1" applyFont="1" applyFill="1" applyBorder="1" applyAlignment="1" applyProtection="1">
      <alignment horizontal="left" vertical="top" wrapText="1"/>
    </xf>
    <xf numFmtId="164" fontId="60" fillId="0" borderId="1" xfId="0" applyNumberFormat="1" applyFont="1" applyFill="1" applyBorder="1" applyAlignment="1" applyProtection="1">
      <alignment horizontal="left" vertical="top" wrapText="1"/>
    </xf>
    <xf numFmtId="2" fontId="60" fillId="0" borderId="1" xfId="0" applyNumberFormat="1"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2" fontId="62" fillId="0" borderId="1" xfId="7" applyNumberFormat="1" applyFont="1" applyFill="1" applyBorder="1" applyAlignment="1" applyProtection="1">
      <alignment horizontal="left" vertical="top" wrapText="1"/>
      <protection locked="0"/>
    </xf>
    <xf numFmtId="2" fontId="62" fillId="0" borderId="0" xfId="7" applyNumberFormat="1" applyFont="1" applyFill="1" applyBorder="1" applyAlignment="1" applyProtection="1">
      <alignment horizontal="left" vertical="top" wrapText="1"/>
    </xf>
    <xf numFmtId="49" fontId="61" fillId="17" borderId="2" xfId="0" applyNumberFormat="1" applyFont="1" applyFill="1" applyBorder="1" applyAlignment="1" applyProtection="1">
      <alignment horizontal="left" vertical="top" wrapText="1"/>
    </xf>
    <xf numFmtId="0" fontId="9" fillId="17" borderId="1" xfId="0" applyFont="1" applyFill="1" applyBorder="1" applyAlignment="1" applyProtection="1">
      <alignment horizontal="left" vertical="top" wrapText="1"/>
    </xf>
    <xf numFmtId="1" fontId="4" fillId="17" borderId="3" xfId="0" applyNumberFormat="1"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2" fontId="4" fillId="17" borderId="3"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1" fontId="4" fillId="17" borderId="3" xfId="0" applyNumberFormat="1" applyFont="1" applyFill="1" applyBorder="1" applyAlignment="1" applyProtection="1">
      <alignment horizontal="left" vertical="top" wrapText="1"/>
    </xf>
    <xf numFmtId="1" fontId="4" fillId="0" borderId="1" xfId="0" applyNumberFormat="1" applyFont="1" applyFill="1" applyBorder="1" applyAlignment="1" applyProtection="1">
      <alignment horizontal="left" vertical="top" wrapText="1"/>
    </xf>
    <xf numFmtId="4" fontId="4" fillId="0"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xf>
    <xf numFmtId="2" fontId="4" fillId="17" borderId="3" xfId="0" applyNumberFormat="1" applyFont="1" applyFill="1" applyBorder="1" applyAlignment="1" applyProtection="1">
      <alignment horizontal="left" vertical="top" wrapText="1"/>
    </xf>
    <xf numFmtId="2" fontId="4" fillId="0" borderId="1" xfId="0" applyNumberFormat="1" applyFont="1" applyFill="1" applyBorder="1" applyAlignment="1" applyProtection="1">
      <alignment horizontal="left" vertical="top" wrapText="1"/>
      <protection locked="0"/>
    </xf>
    <xf numFmtId="49" fontId="61" fillId="18" borderId="2"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 fontId="4" fillId="0" borderId="3" xfId="0" applyNumberFormat="1" applyFont="1" applyFill="1" applyBorder="1" applyAlignment="1" applyProtection="1">
      <alignment horizontal="left" vertical="top" wrapText="1"/>
      <protection locked="0"/>
    </xf>
    <xf numFmtId="2" fontId="4" fillId="0" borderId="3" xfId="0" applyNumberFormat="1" applyFont="1" applyFill="1" applyBorder="1" applyAlignment="1" applyProtection="1">
      <alignment horizontal="left" vertical="top" wrapText="1"/>
      <protection locked="0"/>
    </xf>
    <xf numFmtId="1" fontId="4" fillId="18" borderId="3" xfId="0" applyNumberFormat="1" applyFont="1" applyFill="1" applyBorder="1" applyAlignment="1" applyProtection="1">
      <alignment horizontal="left" vertical="top" wrapText="1"/>
    </xf>
    <xf numFmtId="2" fontId="4" fillId="18" borderId="1" xfId="0" applyNumberFormat="1" applyFont="1" applyFill="1" applyBorder="1" applyAlignment="1" applyProtection="1">
      <alignment horizontal="left" vertical="top" wrapText="1"/>
    </xf>
    <xf numFmtId="49" fontId="61" fillId="0" borderId="2" xfId="0" applyNumberFormat="1"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61" fillId="0" borderId="2" xfId="0" applyFont="1" applyFill="1" applyBorder="1" applyAlignment="1" applyProtection="1">
      <alignment horizontal="left" vertical="top" wrapText="1"/>
    </xf>
    <xf numFmtId="0" fontId="61" fillId="17" borderId="2" xfId="0" applyFont="1" applyFill="1" applyBorder="1" applyAlignment="1" applyProtection="1">
      <alignment horizontal="left" vertical="top" wrapText="1"/>
    </xf>
    <xf numFmtId="1" fontId="63" fillId="0" borderId="3" xfId="0" applyNumberFormat="1" applyFont="1" applyFill="1" applyBorder="1" applyAlignment="1" applyProtection="1">
      <alignment horizontal="left" vertical="top" wrapText="1"/>
      <protection locked="0"/>
    </xf>
    <xf numFmtId="2" fontId="63" fillId="0" borderId="3" xfId="0" applyNumberFormat="1" applyFont="1" applyFill="1" applyBorder="1" applyAlignment="1" applyProtection="1">
      <alignment horizontal="left" vertical="top" wrapText="1"/>
      <protection locked="0"/>
    </xf>
    <xf numFmtId="2" fontId="9" fillId="17" borderId="1" xfId="0" applyNumberFormat="1" applyFont="1" applyFill="1" applyBorder="1" applyAlignment="1" applyProtection="1">
      <alignment horizontal="left" vertical="top" wrapText="1"/>
    </xf>
    <xf numFmtId="2" fontId="7" fillId="0" borderId="3" xfId="0" applyNumberFormat="1" applyFont="1" applyFill="1" applyBorder="1" applyAlignment="1" applyProtection="1">
      <alignment horizontal="left" vertical="top" wrapText="1"/>
    </xf>
    <xf numFmtId="0" fontId="4" fillId="17" borderId="3" xfId="0" applyFont="1" applyFill="1" applyBorder="1" applyAlignment="1" applyProtection="1">
      <alignment horizontal="left" vertical="top" wrapText="1"/>
      <protection locked="0"/>
    </xf>
    <xf numFmtId="0" fontId="4" fillId="17" borderId="1" xfId="0" applyFont="1" applyFill="1" applyBorder="1" applyAlignment="1" applyProtection="1">
      <alignment horizontal="left" vertical="top" wrapText="1"/>
    </xf>
    <xf numFmtId="1" fontId="4" fillId="17" borderId="1" xfId="0" applyNumberFormat="1" applyFont="1" applyFill="1" applyBorder="1" applyAlignment="1" applyProtection="1">
      <alignment horizontal="left" vertical="top" wrapText="1"/>
    </xf>
    <xf numFmtId="4" fontId="4" fillId="17" borderId="1" xfId="0" applyNumberFormat="1" applyFont="1" applyFill="1" applyBorder="1" applyAlignment="1" applyProtection="1">
      <alignment horizontal="left" vertical="top" wrapText="1"/>
    </xf>
    <xf numFmtId="164" fontId="4" fillId="17" borderId="1" xfId="0" applyNumberFormat="1" applyFont="1" applyFill="1" applyBorder="1" applyAlignment="1" applyProtection="1">
      <alignment horizontal="left" vertical="top" wrapText="1"/>
    </xf>
    <xf numFmtId="2" fontId="4" fillId="17" borderId="1" xfId="0" applyNumberFormat="1" applyFont="1" applyFill="1" applyBorder="1" applyAlignment="1" applyProtection="1">
      <alignment horizontal="left" vertical="top" wrapText="1"/>
    </xf>
    <xf numFmtId="0" fontId="60" fillId="0" borderId="0" xfId="0" applyFont="1" applyFill="1" applyBorder="1" applyAlignment="1" applyProtection="1">
      <alignment horizontal="left" vertical="top" wrapText="1"/>
    </xf>
    <xf numFmtId="2" fontId="9"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58" fillId="17" borderId="2" xfId="0" applyFont="1" applyFill="1" applyBorder="1" applyAlignment="1" applyProtection="1">
      <alignment horizontal="left" vertical="top" wrapText="1"/>
    </xf>
    <xf numFmtId="0" fontId="7" fillId="17" borderId="1" xfId="0" applyFont="1" applyFill="1" applyBorder="1" applyAlignment="1" applyProtection="1">
      <alignment horizontal="right" vertical="top" wrapText="1"/>
    </xf>
    <xf numFmtId="0" fontId="7" fillId="0" borderId="3" xfId="0" applyFont="1" applyFill="1" applyBorder="1" applyAlignment="1" applyProtection="1">
      <alignment horizontal="right" vertical="top" wrapText="1"/>
    </xf>
    <xf numFmtId="1" fontId="60" fillId="17" borderId="3" xfId="0" applyNumberFormat="1" applyFont="1" applyFill="1" applyBorder="1" applyAlignment="1" applyProtection="1">
      <alignment horizontal="left" vertical="top" wrapText="1"/>
      <protection locked="0"/>
    </xf>
    <xf numFmtId="2" fontId="60" fillId="17" borderId="3" xfId="0" applyNumberFormat="1" applyFont="1" applyFill="1" applyBorder="1" applyAlignment="1" applyProtection="1">
      <alignment horizontal="left" vertical="top" wrapText="1"/>
      <protection locked="0"/>
    </xf>
    <xf numFmtId="2" fontId="60" fillId="0" borderId="1" xfId="0" applyNumberFormat="1" applyFont="1" applyFill="1" applyBorder="1" applyAlignment="1" applyProtection="1">
      <alignment horizontal="left" vertical="top" wrapText="1"/>
      <protection locked="0"/>
    </xf>
    <xf numFmtId="0" fontId="58" fillId="0" borderId="2" xfId="0" applyFont="1" applyFill="1" applyBorder="1" applyAlignment="1" applyProtection="1">
      <alignment horizontal="left" vertical="top" wrapText="1"/>
    </xf>
    <xf numFmtId="1" fontId="4" fillId="0" borderId="3" xfId="0" applyNumberFormat="1" applyFont="1" applyFill="1" applyBorder="1" applyAlignment="1" applyProtection="1">
      <alignment horizontal="left" vertical="top" wrapText="1"/>
    </xf>
    <xf numFmtId="2" fontId="65" fillId="0" borderId="1" xfId="7" applyNumberFormat="1" applyFont="1" applyFill="1" applyBorder="1" applyAlignment="1" applyProtection="1">
      <alignment horizontal="left" vertical="top" wrapText="1"/>
      <protection locked="0"/>
    </xf>
    <xf numFmtId="0" fontId="61" fillId="18" borderId="2" xfId="0" applyFont="1" applyFill="1" applyBorder="1" applyAlignment="1" applyProtection="1">
      <alignment horizontal="left" vertical="top" wrapText="1"/>
    </xf>
    <xf numFmtId="0" fontId="61" fillId="17" borderId="2" xfId="1" applyFont="1" applyFill="1" applyBorder="1" applyAlignment="1" applyProtection="1">
      <alignment horizontal="left" vertical="top" wrapText="1"/>
    </xf>
    <xf numFmtId="0" fontId="9" fillId="17" borderId="1" xfId="1" applyFont="1" applyFill="1" applyBorder="1" applyAlignment="1" applyProtection="1">
      <alignment horizontal="left" vertical="top" wrapText="1"/>
    </xf>
    <xf numFmtId="0" fontId="9" fillId="0" borderId="3" xfId="1" applyFont="1" applyFill="1" applyBorder="1" applyAlignment="1" applyProtection="1">
      <alignment horizontal="left" vertical="top" wrapText="1"/>
    </xf>
    <xf numFmtId="0" fontId="61" fillId="0" borderId="2"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0" fontId="9" fillId="17" borderId="1" xfId="0" applyFont="1" applyFill="1" applyBorder="1" applyAlignment="1" applyProtection="1">
      <alignment vertical="top" wrapText="1"/>
    </xf>
    <xf numFmtId="0" fontId="9" fillId="0" borderId="3" xfId="0" applyFont="1" applyFill="1" applyBorder="1" applyAlignment="1" applyProtection="1">
      <alignment wrapText="1"/>
    </xf>
    <xf numFmtId="0" fontId="9" fillId="0" borderId="1" xfId="0" applyFont="1" applyFill="1" applyBorder="1" applyAlignment="1" applyProtection="1">
      <alignment vertical="top" wrapText="1"/>
      <protection locked="0"/>
    </xf>
    <xf numFmtId="2" fontId="61" fillId="0" borderId="2" xfId="0" applyNumberFormat="1" applyFont="1" applyFill="1" applyBorder="1" applyAlignment="1" applyProtection="1">
      <alignment horizontal="left" vertical="top" wrapText="1"/>
    </xf>
    <xf numFmtId="2" fontId="9" fillId="0" borderId="1" xfId="0" applyNumberFormat="1" applyFont="1" applyFill="1" applyBorder="1" applyAlignment="1" applyProtection="1">
      <alignment horizontal="left" vertical="top" wrapText="1"/>
    </xf>
    <xf numFmtId="2" fontId="9" fillId="0" borderId="3" xfId="0" applyNumberFormat="1" applyFont="1" applyFill="1" applyBorder="1" applyAlignment="1" applyProtection="1">
      <alignment horizontal="left" vertical="top" wrapText="1"/>
    </xf>
    <xf numFmtId="0" fontId="7" fillId="0" borderId="3" xfId="1" applyFont="1" applyFill="1" applyBorder="1" applyAlignment="1" applyProtection="1">
      <alignment horizontal="left" vertical="top" wrapText="1"/>
    </xf>
    <xf numFmtId="0" fontId="9" fillId="0" borderId="1" xfId="0" applyFont="1" applyFill="1" applyBorder="1" applyAlignment="1" applyProtection="1">
      <alignment vertical="top" wrapText="1"/>
    </xf>
    <xf numFmtId="0" fontId="9" fillId="0" borderId="3" xfId="0" applyFont="1" applyFill="1" applyBorder="1" applyAlignment="1" applyProtection="1">
      <alignment vertical="top" wrapText="1"/>
    </xf>
    <xf numFmtId="0" fontId="7" fillId="0" borderId="3" xfId="0" applyFont="1" applyFill="1" applyBorder="1" applyAlignment="1" applyProtection="1">
      <alignment vertical="top" wrapText="1"/>
    </xf>
    <xf numFmtId="0" fontId="7" fillId="0" borderId="3" xfId="0" applyFont="1" applyFill="1" applyBorder="1" applyAlignment="1" applyProtection="1">
      <alignment wrapText="1"/>
    </xf>
    <xf numFmtId="0" fontId="9" fillId="0" borderId="1" xfId="1" applyFont="1" applyFill="1" applyBorder="1" applyAlignment="1" applyProtection="1">
      <alignment horizontal="left" vertical="top" wrapText="1"/>
      <protection locked="0"/>
    </xf>
    <xf numFmtId="0" fontId="7" fillId="0" borderId="1" xfId="0" applyFont="1" applyFill="1" applyBorder="1" applyAlignment="1" applyProtection="1">
      <alignment vertical="top" wrapText="1"/>
    </xf>
    <xf numFmtId="0" fontId="66" fillId="17"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2" fontId="58" fillId="17" borderId="2"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protection locked="0"/>
    </xf>
    <xf numFmtId="2" fontId="60" fillId="17" borderId="0" xfId="0" applyNumberFormat="1" applyFont="1" applyFill="1" applyBorder="1" applyAlignment="1" applyProtection="1">
      <alignment horizontal="left" vertical="top" wrapText="1"/>
    </xf>
    <xf numFmtId="2" fontId="61" fillId="17" borderId="0" xfId="0" applyNumberFormat="1" applyFont="1" applyFill="1" applyBorder="1" applyAlignment="1" applyProtection="1">
      <alignment horizontal="left" vertical="top" wrapText="1"/>
    </xf>
    <xf numFmtId="0" fontId="60" fillId="17" borderId="1" xfId="0" applyFont="1" applyFill="1" applyBorder="1" applyAlignment="1" applyProtection="1">
      <alignment horizontal="right" vertical="top" wrapText="1"/>
    </xf>
    <xf numFmtId="0" fontId="60" fillId="0" borderId="1" xfId="0" applyFont="1" applyFill="1" applyBorder="1" applyAlignment="1" applyProtection="1">
      <alignment vertical="top" wrapText="1"/>
    </xf>
    <xf numFmtId="1" fontId="60" fillId="17" borderId="1" xfId="0" applyNumberFormat="1" applyFont="1" applyFill="1" applyBorder="1" applyAlignment="1" applyProtection="1">
      <alignment vertical="top" wrapText="1"/>
    </xf>
    <xf numFmtId="0" fontId="4" fillId="0" borderId="3" xfId="0" applyFont="1" applyFill="1" applyBorder="1" applyAlignment="1" applyProtection="1">
      <alignment horizontal="left" vertical="top" wrapText="1"/>
    </xf>
    <xf numFmtId="2" fontId="60" fillId="17" borderId="1" xfId="0" applyNumberFormat="1" applyFont="1" applyFill="1" applyBorder="1" applyAlignment="1" applyProtection="1">
      <alignment vertical="top" wrapText="1"/>
    </xf>
    <xf numFmtId="2" fontId="60" fillId="17" borderId="1" xfId="0" applyNumberFormat="1" applyFont="1" applyFill="1" applyBorder="1" applyAlignment="1" applyProtection="1">
      <alignment horizontal="right" vertical="top" wrapText="1"/>
    </xf>
    <xf numFmtId="2" fontId="60" fillId="0" borderId="1" xfId="0" applyNumberFormat="1" applyFont="1" applyFill="1" applyBorder="1" applyAlignment="1" applyProtection="1">
      <alignment vertical="top" wrapText="1"/>
    </xf>
    <xf numFmtId="2" fontId="7" fillId="17" borderId="1" xfId="0" applyNumberFormat="1" applyFont="1" applyFill="1" applyBorder="1" applyAlignment="1" applyProtection="1">
      <alignment horizontal="left" vertical="top" wrapText="1"/>
    </xf>
    <xf numFmtId="1" fontId="60" fillId="17" borderId="1" xfId="0" applyNumberFormat="1" applyFont="1" applyFill="1" applyBorder="1" applyAlignment="1" applyProtection="1">
      <alignment vertical="top" wrapText="1"/>
      <protection locked="0"/>
    </xf>
    <xf numFmtId="2" fontId="60" fillId="17" borderId="1" xfId="0" applyNumberFormat="1" applyFont="1" applyFill="1" applyBorder="1" applyAlignment="1" applyProtection="1">
      <alignment vertical="top" wrapText="1"/>
      <protection locked="0"/>
    </xf>
    <xf numFmtId="0" fontId="9" fillId="2" borderId="3" xfId="0" applyFont="1" applyFill="1" applyBorder="1" applyAlignment="1" applyProtection="1">
      <alignment horizontal="left" vertical="top" wrapText="1"/>
    </xf>
    <xf numFmtId="1" fontId="4" fillId="2" borderId="3" xfId="0" applyNumberFormat="1" applyFont="1" applyFill="1" applyBorder="1" applyAlignment="1" applyProtection="1">
      <alignment horizontal="left" vertical="top" wrapText="1"/>
      <protection locked="0"/>
    </xf>
    <xf numFmtId="1" fontId="4" fillId="2" borderId="3" xfId="0" applyNumberFormat="1" applyFont="1" applyFill="1" applyBorder="1" applyAlignment="1" applyProtection="1">
      <alignment horizontal="left" vertical="top" wrapText="1"/>
    </xf>
    <xf numFmtId="0" fontId="9" fillId="17" borderId="3" xfId="0" applyFont="1" applyFill="1" applyBorder="1" applyAlignment="1" applyProtection="1">
      <alignment horizontal="left" vertical="top" wrapText="1"/>
    </xf>
    <xf numFmtId="0" fontId="7" fillId="17" borderId="1" xfId="0" applyFont="1" applyFill="1" applyBorder="1" applyAlignment="1" applyProtection="1">
      <alignment vertical="top" wrapText="1"/>
    </xf>
    <xf numFmtId="1" fontId="55" fillId="0" borderId="3" xfId="0" applyNumberFormat="1" applyFont="1" applyFill="1" applyBorder="1" applyAlignment="1" applyProtection="1">
      <alignment vertical="center" wrapText="1"/>
      <protection locked="0"/>
    </xf>
    <xf numFmtId="2" fontId="55" fillId="0" borderId="3" xfId="0" applyNumberFormat="1" applyFont="1" applyFill="1" applyBorder="1" applyAlignment="1" applyProtection="1">
      <alignment vertical="center" wrapText="1"/>
      <protection locked="0"/>
    </xf>
    <xf numFmtId="2" fontId="55" fillId="0" borderId="0" xfId="0" applyNumberFormat="1" applyFont="1" applyFill="1" applyAlignment="1" applyProtection="1">
      <alignment vertical="center" wrapText="1"/>
    </xf>
    <xf numFmtId="2" fontId="55" fillId="0" borderId="1" xfId="0" applyNumberFormat="1" applyFont="1" applyFill="1" applyBorder="1" applyAlignment="1" applyProtection="1">
      <alignment vertical="center" wrapText="1"/>
      <protection locked="0"/>
    </xf>
    <xf numFmtId="1" fontId="55" fillId="17" borderId="3" xfId="0" applyNumberFormat="1" applyFont="1" applyFill="1" applyBorder="1" applyAlignment="1" applyProtection="1">
      <alignment vertical="center" wrapText="1"/>
      <protection locked="0"/>
    </xf>
    <xf numFmtId="2" fontId="55" fillId="17" borderId="3" xfId="0" applyNumberFormat="1" applyFont="1" applyFill="1" applyBorder="1" applyAlignment="1" applyProtection="1">
      <alignment vertical="center" wrapText="1"/>
      <protection locked="0"/>
    </xf>
    <xf numFmtId="1" fontId="55" fillId="17" borderId="3" xfId="0" applyNumberFormat="1" applyFont="1" applyFill="1" applyBorder="1" applyAlignment="1" applyProtection="1">
      <alignment vertical="center" wrapText="1"/>
    </xf>
    <xf numFmtId="2" fontId="55" fillId="17" borderId="3" xfId="0" applyNumberFormat="1" applyFont="1" applyFill="1" applyBorder="1" applyAlignment="1" applyProtection="1">
      <alignment vertical="center" wrapText="1"/>
    </xf>
    <xf numFmtId="0" fontId="9" fillId="17" borderId="3" xfId="0" applyFont="1" applyFill="1" applyBorder="1" applyAlignment="1" applyProtection="1">
      <alignment vertical="top" wrapText="1"/>
    </xf>
    <xf numFmtId="0" fontId="7" fillId="17" borderId="3"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protection locked="0"/>
    </xf>
    <xf numFmtId="2" fontId="7" fillId="0" borderId="1" xfId="0" applyNumberFormat="1" applyFont="1" applyFill="1" applyBorder="1" applyAlignment="1" applyProtection="1">
      <alignment horizontal="left" vertical="top" wrapText="1"/>
    </xf>
    <xf numFmtId="0" fontId="9" fillId="17" borderId="1" xfId="0" applyFont="1" applyFill="1" applyBorder="1" applyAlignment="1" applyProtection="1">
      <alignment wrapText="1"/>
    </xf>
    <xf numFmtId="0" fontId="9" fillId="0" borderId="1" xfId="0" applyFont="1" applyFill="1" applyBorder="1" applyAlignment="1" applyProtection="1">
      <alignment wrapText="1"/>
    </xf>
    <xf numFmtId="1" fontId="4" fillId="0" borderId="1" xfId="0" applyNumberFormat="1" applyFont="1" applyFill="1" applyBorder="1" applyAlignment="1" applyProtection="1">
      <alignment horizontal="left" vertical="top" wrapText="1"/>
      <protection locked="0"/>
    </xf>
    <xf numFmtId="1" fontId="4" fillId="17" borderId="1" xfId="0" applyNumberFormat="1" applyFont="1" applyFill="1" applyBorder="1" applyAlignment="1" applyProtection="1">
      <alignment horizontal="left" vertical="top" wrapText="1"/>
      <protection locked="0"/>
    </xf>
    <xf numFmtId="0" fontId="9" fillId="0" borderId="17" xfId="0" applyFont="1" applyFill="1" applyBorder="1" applyAlignment="1" applyProtection="1">
      <alignment vertical="top" wrapText="1"/>
    </xf>
    <xf numFmtId="0" fontId="9" fillId="0" borderId="17" xfId="0" applyFont="1" applyFill="1" applyBorder="1" applyAlignment="1" applyProtection="1">
      <alignment wrapText="1"/>
    </xf>
    <xf numFmtId="1" fontId="4" fillId="0" borderId="17" xfId="0" applyNumberFormat="1"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2" fontId="4" fillId="0" borderId="17" xfId="0" applyNumberFormat="1" applyFont="1" applyFill="1" applyBorder="1" applyAlignment="1" applyProtection="1">
      <alignment horizontal="left" vertical="top" wrapText="1"/>
      <protection locked="0"/>
    </xf>
    <xf numFmtId="0" fontId="4" fillId="0" borderId="17" xfId="0" applyFont="1" applyFill="1" applyBorder="1" applyAlignment="1" applyProtection="1">
      <alignment horizontal="left" vertical="top" wrapText="1"/>
    </xf>
    <xf numFmtId="1" fontId="4" fillId="0" borderId="17" xfId="0" applyNumberFormat="1" applyFont="1" applyFill="1" applyBorder="1" applyAlignment="1" applyProtection="1">
      <alignment horizontal="left" vertical="top" wrapText="1"/>
    </xf>
    <xf numFmtId="4" fontId="4" fillId="0" borderId="17" xfId="0" applyNumberFormat="1" applyFont="1" applyFill="1" applyBorder="1" applyAlignment="1" applyProtection="1">
      <alignment horizontal="left" vertical="top" wrapText="1"/>
    </xf>
    <xf numFmtId="164" fontId="4" fillId="0" borderId="17" xfId="0" applyNumberFormat="1" applyFont="1" applyFill="1" applyBorder="1" applyAlignment="1" applyProtection="1">
      <alignment horizontal="left" vertical="top" wrapText="1"/>
    </xf>
    <xf numFmtId="2" fontId="4" fillId="0" borderId="17" xfId="0" applyNumberFormat="1" applyFont="1" applyFill="1" applyBorder="1" applyAlignment="1" applyProtection="1">
      <alignment horizontal="left" vertical="top" wrapText="1"/>
    </xf>
    <xf numFmtId="0" fontId="58" fillId="16" borderId="20" xfId="0" applyFont="1" applyFill="1" applyBorder="1" applyAlignment="1" applyProtection="1">
      <alignment horizontal="left" vertical="top" wrapText="1"/>
    </xf>
    <xf numFmtId="2" fontId="7" fillId="16" borderId="23" xfId="0" applyNumberFormat="1" applyFont="1" applyFill="1" applyBorder="1" applyAlignment="1" applyProtection="1">
      <alignment horizontal="left" vertical="top" wrapText="1"/>
    </xf>
    <xf numFmtId="2" fontId="7" fillId="16" borderId="22" xfId="0" applyNumberFormat="1" applyFont="1" applyFill="1" applyBorder="1" applyAlignment="1" applyProtection="1">
      <alignment horizontal="left" vertical="top" wrapText="1"/>
    </xf>
    <xf numFmtId="2" fontId="60" fillId="16" borderId="22" xfId="0" applyNumberFormat="1" applyFont="1" applyFill="1" applyBorder="1" applyAlignment="1" applyProtection="1">
      <alignment horizontal="left" vertical="top" wrapText="1"/>
    </xf>
    <xf numFmtId="2" fontId="60" fillId="16" borderId="24" xfId="0" applyNumberFormat="1" applyFont="1" applyFill="1" applyBorder="1" applyAlignment="1" applyProtection="1">
      <alignment horizontal="left" vertical="top" wrapText="1"/>
    </xf>
    <xf numFmtId="2" fontId="60" fillId="16" borderId="25" xfId="0" applyNumberFormat="1" applyFont="1" applyFill="1" applyBorder="1" applyAlignment="1" applyProtection="1">
      <alignment horizontal="left" vertical="top" wrapText="1"/>
    </xf>
    <xf numFmtId="1" fontId="60" fillId="16" borderId="22" xfId="0" applyNumberFormat="1" applyFont="1" applyFill="1" applyBorder="1" applyAlignment="1" applyProtection="1">
      <alignment horizontal="left" vertical="top" wrapText="1"/>
    </xf>
    <xf numFmtId="43" fontId="60" fillId="16" borderId="22" xfId="0" applyNumberFormat="1" applyFont="1" applyFill="1" applyBorder="1" applyAlignment="1" applyProtection="1">
      <alignment horizontal="left" vertical="top" wrapText="1"/>
    </xf>
    <xf numFmtId="164" fontId="60" fillId="16" borderId="22" xfId="0" applyNumberFormat="1" applyFont="1" applyFill="1" applyBorder="1" applyAlignment="1" applyProtection="1">
      <alignment horizontal="left" vertical="top" wrapText="1"/>
    </xf>
    <xf numFmtId="2" fontId="60" fillId="16" borderId="7" xfId="0" applyNumberFormat="1" applyFont="1" applyFill="1" applyBorder="1" applyAlignment="1" applyProtection="1">
      <alignment horizontal="left" vertical="top" wrapText="1"/>
      <protection locked="0"/>
    </xf>
    <xf numFmtId="43" fontId="4" fillId="0" borderId="0" xfId="0" applyNumberFormat="1" applyFont="1" applyFill="1" applyBorder="1" applyAlignment="1" applyProtection="1">
      <alignment horizontal="left" vertical="top" wrapText="1"/>
    </xf>
    <xf numFmtId="49" fontId="58" fillId="0" borderId="2" xfId="0" applyNumberFormat="1" applyFont="1" applyFill="1" applyBorder="1" applyAlignment="1" applyProtection="1">
      <alignment horizontal="left" vertical="top" wrapText="1"/>
    </xf>
    <xf numFmtId="1" fontId="3" fillId="0" borderId="3" xfId="0" applyNumberFormat="1" applyFont="1" applyFill="1" applyBorder="1" applyAlignment="1" applyProtection="1">
      <alignment horizontal="left" vertical="top" wrapText="1"/>
    </xf>
    <xf numFmtId="0" fontId="66" fillId="0" borderId="2" xfId="0" applyFont="1" applyFill="1" applyBorder="1" applyAlignment="1" applyProtection="1">
      <alignment horizontal="left" vertical="top" wrapText="1"/>
    </xf>
    <xf numFmtId="2" fontId="58" fillId="0" borderId="2" xfId="0" applyNumberFormat="1" applyFont="1" applyFill="1" applyBorder="1" applyAlignment="1" applyProtection="1">
      <alignment horizontal="left" vertical="top" wrapText="1"/>
    </xf>
    <xf numFmtId="1" fontId="60" fillId="0" borderId="3" xfId="0" applyNumberFormat="1" applyFont="1" applyFill="1" applyBorder="1" applyAlignment="1" applyProtection="1">
      <alignment horizontal="left" vertical="top" wrapText="1"/>
    </xf>
    <xf numFmtId="0" fontId="9" fillId="0" borderId="1" xfId="0" applyFont="1" applyFill="1" applyBorder="1" applyAlignment="1" applyProtection="1">
      <alignment horizontal="right" vertical="top" wrapText="1"/>
    </xf>
    <xf numFmtId="0" fontId="3" fillId="0" borderId="1" xfId="0" applyFont="1" applyFill="1" applyBorder="1" applyAlignment="1" applyProtection="1">
      <alignment horizontal="right" vertical="top" wrapText="1"/>
    </xf>
    <xf numFmtId="2" fontId="3" fillId="0" borderId="1" xfId="0" applyNumberFormat="1" applyFont="1" applyFill="1" applyBorder="1" applyAlignment="1" applyProtection="1">
      <alignment horizontal="right" vertical="top" wrapText="1"/>
    </xf>
    <xf numFmtId="2" fontId="65" fillId="0" borderId="0" xfId="7" applyNumberFormat="1" applyFont="1" applyFill="1" applyBorder="1" applyAlignment="1" applyProtection="1">
      <alignment horizontal="left" vertical="top" wrapText="1"/>
    </xf>
    <xf numFmtId="2" fontId="67" fillId="0" borderId="0" xfId="0" applyNumberFormat="1" applyFont="1" applyFill="1" applyBorder="1" applyAlignment="1" applyProtection="1">
      <alignment horizontal="left" vertical="top" wrapText="1"/>
    </xf>
    <xf numFmtId="0" fontId="58" fillId="20" borderId="20" xfId="0" applyFont="1" applyFill="1" applyBorder="1" applyAlignment="1" applyProtection="1">
      <alignment horizontal="left" vertical="top" wrapText="1"/>
    </xf>
    <xf numFmtId="2" fontId="7" fillId="20" borderId="23" xfId="0" applyNumberFormat="1" applyFont="1" applyFill="1" applyBorder="1" applyAlignment="1" applyProtection="1">
      <alignment horizontal="left" vertical="top" wrapText="1"/>
    </xf>
    <xf numFmtId="2" fontId="7" fillId="20" borderId="22" xfId="0" applyNumberFormat="1"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1" fontId="60" fillId="0" borderId="10" xfId="0" applyNumberFormat="1" applyFont="1" applyFill="1" applyBorder="1" applyAlignment="1" applyProtection="1">
      <alignment horizontal="left" vertical="top" wrapText="1"/>
    </xf>
    <xf numFmtId="1" fontId="60" fillId="20" borderId="24" xfId="0" applyNumberFormat="1" applyFont="1" applyFill="1" applyBorder="1" applyAlignment="1" applyProtection="1">
      <alignment horizontal="left" vertical="top" wrapText="1"/>
    </xf>
    <xf numFmtId="1" fontId="60" fillId="20" borderId="7" xfId="0" applyNumberFormat="1" applyFont="1" applyFill="1" applyBorder="1" applyAlignment="1" applyProtection="1">
      <alignment horizontal="left" vertical="top" wrapText="1"/>
    </xf>
    <xf numFmtId="2" fontId="45" fillId="0" borderId="1" xfId="7" applyNumberFormat="1" applyFill="1" applyBorder="1" applyAlignment="1" applyProtection="1">
      <alignment horizontal="left" vertical="top" wrapText="1"/>
      <protection locked="0"/>
    </xf>
    <xf numFmtId="0" fontId="45" fillId="0" borderId="0" xfId="7" applyAlignment="1" applyProtection="1">
      <protection locked="0"/>
    </xf>
    <xf numFmtId="0" fontId="0" fillId="0" borderId="0" xfId="0" applyProtection="1">
      <protection locked="0"/>
    </xf>
    <xf numFmtId="2" fontId="2" fillId="0" borderId="1" xfId="0" applyNumberFormat="1" applyFont="1" applyFill="1" applyBorder="1" applyAlignment="1" applyProtection="1">
      <alignment horizontal="left" vertical="top" wrapText="1"/>
      <protection locked="0"/>
    </xf>
    <xf numFmtId="2" fontId="2" fillId="16" borderId="1"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left" vertical="top" wrapText="1"/>
      <protection locked="0"/>
    </xf>
    <xf numFmtId="0" fontId="5" fillId="0" borderId="4" xfId="0" applyFont="1" applyBorder="1" applyAlignment="1">
      <alignment horizontal="right"/>
    </xf>
    <xf numFmtId="0" fontId="9"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justify" vertical="top" wrapText="1"/>
    </xf>
    <xf numFmtId="0" fontId="9" fillId="0" borderId="1" xfId="0" applyFont="1" applyBorder="1" applyAlignment="1">
      <alignment horizontal="justify" vertical="top" wrapText="1"/>
    </xf>
    <xf numFmtId="0" fontId="19" fillId="4" borderId="1" xfId="1" applyFont="1" applyFill="1" applyBorder="1" applyAlignment="1">
      <alignment horizontal="center" vertical="top" wrapText="1"/>
    </xf>
    <xf numFmtId="0" fontId="22" fillId="0" borderId="2" xfId="1" applyFont="1" applyBorder="1" applyAlignment="1">
      <alignment horizontal="left" vertical="top" wrapText="1"/>
    </xf>
    <xf numFmtId="0" fontId="22" fillId="0" borderId="14" xfId="1" applyFont="1" applyBorder="1" applyAlignment="1">
      <alignment horizontal="left" vertical="top" wrapText="1"/>
    </xf>
    <xf numFmtId="0" fontId="22" fillId="0" borderId="3" xfId="1" applyFont="1" applyBorder="1" applyAlignment="1">
      <alignment horizontal="left" vertical="top" wrapText="1"/>
    </xf>
    <xf numFmtId="0" fontId="16" fillId="12" borderId="0" xfId="1" applyFont="1" applyFill="1" applyBorder="1" applyAlignment="1">
      <alignment horizontal="center" vertical="center"/>
    </xf>
    <xf numFmtId="0" fontId="16" fillId="12" borderId="4" xfId="1" applyFont="1" applyFill="1" applyBorder="1" applyAlignment="1">
      <alignment horizontal="center" vertical="center"/>
    </xf>
    <xf numFmtId="0" fontId="39" fillId="6" borderId="2" xfId="1" applyFont="1" applyFill="1" applyBorder="1" applyAlignment="1">
      <alignment horizontal="center"/>
    </xf>
    <xf numFmtId="0" fontId="39" fillId="6" borderId="14" xfId="1" applyFont="1" applyFill="1" applyBorder="1" applyAlignment="1">
      <alignment horizontal="center"/>
    </xf>
    <xf numFmtId="0" fontId="39" fillId="6" borderId="3" xfId="1" applyFont="1" applyFill="1" applyBorder="1" applyAlignment="1">
      <alignment horizontal="center"/>
    </xf>
    <xf numFmtId="0" fontId="19" fillId="4" borderId="1" xfId="1" applyFont="1" applyFill="1" applyBorder="1" applyAlignment="1">
      <alignment horizontal="center" vertical="top"/>
    </xf>
    <xf numFmtId="0" fontId="19" fillId="4" borderId="2" xfId="1" applyFont="1" applyFill="1" applyBorder="1" applyAlignment="1">
      <alignment horizontal="center" vertical="top" wrapText="1"/>
    </xf>
    <xf numFmtId="0" fontId="19" fillId="4" borderId="14" xfId="1" applyFont="1" applyFill="1" applyBorder="1" applyAlignment="1">
      <alignment horizontal="center" vertical="top" wrapText="1"/>
    </xf>
    <xf numFmtId="0" fontId="19" fillId="4" borderId="3" xfId="1" applyFont="1" applyFill="1" applyBorder="1" applyAlignment="1">
      <alignment horizontal="center" vertical="top" wrapText="1"/>
    </xf>
    <xf numFmtId="0" fontId="16" fillId="3" borderId="1" xfId="1" applyFont="1" applyFill="1" applyBorder="1" applyAlignment="1">
      <alignment horizontal="right" wrapText="1"/>
    </xf>
    <xf numFmtId="0" fontId="16" fillId="0" borderId="1" xfId="1" applyFont="1" applyBorder="1" applyAlignment="1">
      <alignment horizontal="center" vertical="top" wrapText="1"/>
    </xf>
    <xf numFmtId="0" fontId="17" fillId="0" borderId="1" xfId="1" applyFont="1" applyBorder="1" applyAlignment="1">
      <alignment horizontal="center" vertical="top" wrapText="1"/>
    </xf>
    <xf numFmtId="0" fontId="18" fillId="0" borderId="1" xfId="1" applyFont="1" applyBorder="1" applyAlignment="1">
      <alignment horizontal="left" wrapText="1"/>
    </xf>
    <xf numFmtId="2" fontId="41" fillId="0" borderId="1" xfId="0" applyNumberFormat="1" applyFont="1" applyFill="1" applyBorder="1" applyAlignment="1">
      <alignment horizontal="center" vertical="top" wrapText="1"/>
    </xf>
    <xf numFmtId="2" fontId="41" fillId="0" borderId="2" xfId="0" applyNumberFormat="1" applyFont="1" applyFill="1" applyBorder="1" applyAlignment="1">
      <alignment horizontal="center" vertical="top" wrapText="1"/>
    </xf>
    <xf numFmtId="2" fontId="41" fillId="0" borderId="3" xfId="0" applyNumberFormat="1" applyFont="1" applyFill="1" applyBorder="1" applyAlignment="1">
      <alignment horizontal="center" vertical="top" wrapText="1"/>
    </xf>
    <xf numFmtId="0" fontId="44" fillId="5" borderId="2" xfId="0" applyFont="1" applyFill="1" applyBorder="1" applyAlignment="1">
      <alignment horizontal="center" vertical="top" wrapText="1"/>
    </xf>
    <xf numFmtId="0" fontId="44" fillId="5" borderId="14" xfId="0" applyFont="1" applyFill="1" applyBorder="1" applyAlignment="1">
      <alignment horizontal="center" vertical="top" wrapText="1"/>
    </xf>
    <xf numFmtId="0" fontId="44" fillId="5" borderId="3" xfId="0" applyFont="1" applyFill="1" applyBorder="1" applyAlignment="1">
      <alignment horizontal="center" vertical="top" wrapText="1"/>
    </xf>
    <xf numFmtId="2" fontId="41" fillId="0" borderId="0" xfId="0" applyNumberFormat="1" applyFont="1" applyFill="1" applyBorder="1" applyAlignment="1">
      <alignment vertical="top" wrapText="1"/>
    </xf>
    <xf numFmtId="2" fontId="41" fillId="0" borderId="9" xfId="0" applyNumberFormat="1" applyFont="1" applyFill="1" applyBorder="1" applyAlignment="1">
      <alignment horizontal="center" vertical="top" wrapText="1"/>
    </xf>
    <xf numFmtId="2" fontId="41" fillId="0" borderId="10" xfId="0" applyNumberFormat="1" applyFont="1" applyFill="1" applyBorder="1" applyAlignment="1">
      <alignment horizontal="center" vertical="top" wrapText="1"/>
    </xf>
    <xf numFmtId="2" fontId="41" fillId="0" borderId="11" xfId="0" applyNumberFormat="1" applyFont="1" applyFill="1" applyBorder="1" applyAlignment="1">
      <alignment horizontal="center" vertical="top" wrapText="1"/>
    </xf>
    <xf numFmtId="2" fontId="41" fillId="0" borderId="12" xfId="0" applyNumberFormat="1" applyFont="1" applyFill="1" applyBorder="1" applyAlignment="1">
      <alignment horizontal="center" vertical="top" wrapText="1"/>
    </xf>
    <xf numFmtId="2" fontId="7" fillId="16" borderId="1" xfId="0" applyNumberFormat="1" applyFont="1" applyFill="1" applyBorder="1" applyAlignment="1" applyProtection="1">
      <alignment horizontal="center" vertical="center" wrapText="1"/>
    </xf>
    <xf numFmtId="2" fontId="4" fillId="16" borderId="9" xfId="0" applyNumberFormat="1" applyFont="1" applyFill="1" applyBorder="1" applyAlignment="1" applyProtection="1">
      <alignment horizontal="center" vertical="center" wrapText="1"/>
    </xf>
    <xf numFmtId="2" fontId="4" fillId="16" borderId="18" xfId="0" applyNumberFormat="1" applyFont="1" applyFill="1" applyBorder="1" applyAlignment="1" applyProtection="1">
      <alignment horizontal="center" vertical="center" wrapText="1"/>
    </xf>
    <xf numFmtId="2" fontId="4" fillId="16" borderId="10" xfId="0" applyNumberFormat="1" applyFont="1" applyFill="1" applyBorder="1" applyAlignment="1" applyProtection="1">
      <alignment horizontal="center" vertical="center" wrapText="1"/>
    </xf>
    <xf numFmtId="2" fontId="58" fillId="0" borderId="0" xfId="0" applyNumberFormat="1" applyFont="1" applyFill="1" applyBorder="1" applyAlignment="1" applyProtection="1">
      <alignment horizontal="center" vertical="top" wrapText="1"/>
    </xf>
    <xf numFmtId="2" fontId="60" fillId="0" borderId="0" xfId="0" applyNumberFormat="1" applyFont="1" applyFill="1" applyBorder="1" applyAlignment="1" applyProtection="1">
      <alignment horizontal="left" vertical="top" wrapText="1"/>
    </xf>
    <xf numFmtId="2" fontId="58" fillId="16" borderId="1" xfId="0" applyNumberFormat="1" applyFont="1" applyFill="1" applyBorder="1" applyAlignment="1" applyProtection="1">
      <alignment horizontal="left" vertical="center" wrapText="1"/>
    </xf>
    <xf numFmtId="2" fontId="60" fillId="16" borderId="0" xfId="0" applyNumberFormat="1" applyFont="1" applyFill="1" applyBorder="1" applyAlignment="1" applyProtection="1">
      <alignment horizontal="center" vertical="top" wrapText="1"/>
    </xf>
    <xf numFmtId="2" fontId="4" fillId="16" borderId="1" xfId="0" applyNumberFormat="1" applyFont="1" applyFill="1" applyBorder="1" applyAlignment="1" applyProtection="1">
      <alignment horizontal="center" vertical="center" wrapText="1"/>
    </xf>
    <xf numFmtId="2" fontId="60" fillId="16" borderId="19" xfId="0" applyNumberFormat="1" applyFont="1" applyFill="1" applyBorder="1" applyAlignment="1" applyProtection="1">
      <alignment horizontal="center" vertical="top" wrapText="1"/>
    </xf>
    <xf numFmtId="2" fontId="54" fillId="16" borderId="0" xfId="0" applyNumberFormat="1" applyFont="1" applyFill="1" applyBorder="1" applyAlignment="1" applyProtection="1">
      <alignment horizontal="center" vertical="top" wrapText="1"/>
    </xf>
    <xf numFmtId="2" fontId="60" fillId="16" borderId="1" xfId="0" applyNumberFormat="1" applyFont="1" applyFill="1" applyBorder="1" applyAlignment="1" applyProtection="1">
      <alignment horizontal="center" vertical="top" wrapText="1"/>
    </xf>
    <xf numFmtId="2" fontId="60" fillId="16" borderId="1" xfId="0" applyNumberFormat="1" applyFont="1" applyFill="1" applyBorder="1" applyAlignment="1" applyProtection="1">
      <alignment horizontal="center" vertical="center" wrapText="1"/>
    </xf>
    <xf numFmtId="2" fontId="60" fillId="19" borderId="26" xfId="0" applyNumberFormat="1" applyFont="1" applyFill="1" applyBorder="1" applyAlignment="1" applyProtection="1">
      <alignment horizontal="center" vertical="top" wrapText="1"/>
    </xf>
    <xf numFmtId="2" fontId="9" fillId="16" borderId="1" xfId="0" applyNumberFormat="1" applyFont="1" applyFill="1" applyBorder="1" applyAlignment="1" applyProtection="1">
      <alignment horizontal="center" vertical="center" wrapText="1"/>
    </xf>
    <xf numFmtId="0" fontId="57" fillId="0" borderId="1" xfId="0" applyFont="1" applyBorder="1" applyAlignment="1" applyProtection="1">
      <alignment horizontal="center" vertical="top" wrapText="1"/>
    </xf>
    <xf numFmtId="0" fontId="55" fillId="0" borderId="2" xfId="0" applyFont="1" applyFill="1" applyBorder="1" applyAlignment="1" applyProtection="1">
      <alignment horizontal="left" vertical="top" wrapText="1"/>
    </xf>
    <xf numFmtId="0" fontId="54" fillId="16" borderId="4" xfId="0" applyFont="1" applyFill="1" applyBorder="1" applyAlignment="1" applyProtection="1">
      <alignment horizontal="center" wrapText="1"/>
    </xf>
    <xf numFmtId="0" fontId="54" fillId="16" borderId="12" xfId="0" applyFont="1" applyFill="1" applyBorder="1" applyAlignment="1" applyProtection="1">
      <alignment horizontal="center" wrapText="1"/>
    </xf>
    <xf numFmtId="0" fontId="56" fillId="9" borderId="1" xfId="0" applyFont="1" applyFill="1" applyBorder="1" applyAlignment="1" applyProtection="1">
      <alignment horizontal="center" vertical="center" wrapText="1"/>
    </xf>
    <xf numFmtId="0" fontId="55" fillId="0" borderId="1" xfId="0" applyFont="1" applyBorder="1" applyAlignment="1" applyProtection="1">
      <alignment wrapText="1"/>
    </xf>
    <xf numFmtId="0" fontId="55" fillId="0" borderId="2" xfId="0" applyFont="1" applyBorder="1" applyAlignment="1" applyProtection="1">
      <alignment wrapText="1"/>
    </xf>
    <xf numFmtId="0" fontId="56" fillId="9" borderId="1" xfId="0" applyFont="1" applyFill="1" applyBorder="1" applyAlignment="1" applyProtection="1">
      <alignment horizontal="center" vertical="top" wrapText="1"/>
    </xf>
    <xf numFmtId="0" fontId="56" fillId="9" borderId="2" xfId="0" applyFont="1" applyFill="1" applyBorder="1" applyAlignment="1" applyProtection="1">
      <alignment horizontal="left" vertical="center" wrapText="1"/>
    </xf>
    <xf numFmtId="0" fontId="55" fillId="0" borderId="14" xfId="0" applyFont="1" applyBorder="1" applyAlignment="1" applyProtection="1">
      <alignment horizontal="left" wrapText="1"/>
    </xf>
    <xf numFmtId="0" fontId="55" fillId="0" borderId="3" xfId="0" applyFont="1" applyBorder="1" applyAlignment="1" applyProtection="1">
      <alignment horizontal="left" wrapText="1"/>
    </xf>
    <xf numFmtId="0" fontId="56" fillId="9" borderId="2" xfId="0" applyFont="1" applyFill="1" applyBorder="1" applyAlignment="1" applyProtection="1">
      <alignment horizontal="left" vertical="top" wrapText="1"/>
    </xf>
    <xf numFmtId="2" fontId="1" fillId="0" borderId="1" xfId="0" applyNumberFormat="1" applyFont="1" applyFill="1" applyBorder="1" applyAlignment="1" applyProtection="1">
      <alignment horizontal="left" vertical="top" wrapText="1"/>
      <protection locked="0"/>
    </xf>
    <xf numFmtId="1" fontId="1" fillId="0" borderId="3" xfId="0" applyNumberFormat="1" applyFont="1" applyFill="1" applyBorder="1" applyAlignment="1" applyProtection="1">
      <alignment horizontal="left" vertical="top" wrapText="1"/>
      <protection locked="0"/>
    </xf>
  </cellXfs>
  <cellStyles count="8">
    <cellStyle name="Comma 2" xfId="6"/>
    <cellStyle name="Hyperlink" xfId="7" builtinId="8"/>
    <cellStyle name="Normal" xfId="0" builtinId="0"/>
    <cellStyle name="Normal 2" xfId="1"/>
    <cellStyle name="Normal 2 2" xfId="2"/>
    <cellStyle name="Normal 3" xfId="3"/>
    <cellStyle name="Normal 3 2" xfId="4"/>
    <cellStyle name="Percent 2" xfId="5"/>
  </cellStyles>
  <dxfs count="0"/>
  <tableStyles count="0" defaultTableStyle="TableStyleMedium9" defaultPivotStyle="PivotStyleLight16"/>
  <colors>
    <mruColors>
      <color rgb="FFCCFF66"/>
      <color rgb="FFFF00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Annex%20linked\Anexures%20Programme%20management.docx" TargetMode="External"/><Relationship Id="rId13" Type="http://schemas.openxmlformats.org/officeDocument/2006/relationships/hyperlink" Target="Annex%20linked\Anexures%20Referral%20Transport.docx" TargetMode="External"/><Relationship Id="rId18" Type="http://schemas.openxmlformats.org/officeDocument/2006/relationships/hyperlink" Target="Annex%20linked\Anexures%20B%2016.docx" TargetMode="External"/><Relationship Id="rId3" Type="http://schemas.openxmlformats.org/officeDocument/2006/relationships/hyperlink" Target="Annex%20linked\Anexures%20ARSH.docx" TargetMode="External"/><Relationship Id="rId21" Type="http://schemas.openxmlformats.org/officeDocument/2006/relationships/hyperlink" Target="Annex%20linked\Anexures%20MH.doc" TargetMode="External"/><Relationship Id="rId7" Type="http://schemas.openxmlformats.org/officeDocument/2006/relationships/hyperlink" Target="Annex%20linked\Anexures%20CH%20Training.docx" TargetMode="External"/><Relationship Id="rId12" Type="http://schemas.openxmlformats.org/officeDocument/2006/relationships/hyperlink" Target="Annex%20linked\Anexures%20MMU.docx" TargetMode="External"/><Relationship Id="rId17" Type="http://schemas.openxmlformats.org/officeDocument/2006/relationships/hyperlink" Target="Annex%20linked\Anexures%20B15.1%20to%20B15.3.docx" TargetMode="External"/><Relationship Id="rId2" Type="http://schemas.openxmlformats.org/officeDocument/2006/relationships/hyperlink" Target="Annex%20linked\Anexures%20FP.docx" TargetMode="External"/><Relationship Id="rId16" Type="http://schemas.openxmlformats.org/officeDocument/2006/relationships/hyperlink" Target="Annex%20linked\Anexures%20B13%20B14%20B18.docx" TargetMode="External"/><Relationship Id="rId20" Type="http://schemas.openxmlformats.org/officeDocument/2006/relationships/hyperlink" Target="Annex%20linked\Anexures%20Infrastructure.docx" TargetMode="External"/><Relationship Id="rId1" Type="http://schemas.openxmlformats.org/officeDocument/2006/relationships/hyperlink" Target="Annex%20linked\Anexures%20CH.docx" TargetMode="External"/><Relationship Id="rId6" Type="http://schemas.openxmlformats.org/officeDocument/2006/relationships/hyperlink" Target="Annex%20linked\Anexures%20HR.docx" TargetMode="External"/><Relationship Id="rId11" Type="http://schemas.openxmlformats.org/officeDocument/2006/relationships/hyperlink" Target="Annex%20linked\Anexures%20Annual%20Maintenance%20Grant.docx" TargetMode="External"/><Relationship Id="rId24" Type="http://schemas.openxmlformats.org/officeDocument/2006/relationships/comments" Target="../comments1.xml"/><Relationship Id="rId5" Type="http://schemas.openxmlformats.org/officeDocument/2006/relationships/hyperlink" Target="Annex%20linked\Anexures%20Tribal%20RCH.docx" TargetMode="External"/><Relationship Id="rId15" Type="http://schemas.openxmlformats.org/officeDocument/2006/relationships/hyperlink" Target="Annex%20linked\Anexures%20B13%20B14%20B18.docx" TargetMode="External"/><Relationship Id="rId23" Type="http://schemas.openxmlformats.org/officeDocument/2006/relationships/vmlDrawing" Target="../drawings/vmlDrawing1.vml"/><Relationship Id="rId10" Type="http://schemas.openxmlformats.org/officeDocument/2006/relationships/hyperlink" Target="Annex%20linked\Anexures%20Untied%20fund.docx" TargetMode="External"/><Relationship Id="rId19" Type="http://schemas.openxmlformats.org/officeDocument/2006/relationships/hyperlink" Target="Annex%20linked\Anexures%20B21%20SHSRC.docx" TargetMode="External"/><Relationship Id="rId4" Type="http://schemas.openxmlformats.org/officeDocument/2006/relationships/hyperlink" Target="Annex%20linked\Anexures%20Urban%20RCH.docx" TargetMode="External"/><Relationship Id="rId9" Type="http://schemas.openxmlformats.org/officeDocument/2006/relationships/hyperlink" Target="Annex%20linked\Anexures%20ASHA.docx" TargetMode="External"/><Relationship Id="rId14" Type="http://schemas.openxmlformats.org/officeDocument/2006/relationships/hyperlink" Target="Annex%20linked\Anexures%20Rogi%20Kalyan%20Samiti.docx" TargetMode="External"/><Relationship Id="rId22"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saswat/AppData/Local/Microsoft/Windows/Temporary%20Internet%20Files/Content.IE5/AppData/Local/Microsoft/Windows/Temporary%20Internet%20Files/Content.IE5/WW96KI51/Anexures%20MH%20Training.docx" TargetMode="External"/><Relationship Id="rId13" Type="http://schemas.openxmlformats.org/officeDocument/2006/relationships/hyperlink" Target="../../../../../saswat/AppData/Local/Microsoft/Windows/Temporary%20Internet%20Files/Content.IE5/AppData/Local/Microsoft/Windows/Temporary%20Internet%20Files/Content.IE5/WW96KI51/Anexures%20Annual%20Maintenance%20Grant.docx" TargetMode="External"/><Relationship Id="rId18" Type="http://schemas.openxmlformats.org/officeDocument/2006/relationships/hyperlink" Target="../../../../../saswat/AppData/Local/Microsoft/Windows/Temporary%20Internet%20Files/Content.IE5/AppData/Local/Microsoft/Windows/Temporary%20Internet%20Files/Content.IE5/WW96KI51/Anexures%20B13%20B14%20B18.docx" TargetMode="External"/><Relationship Id="rId26" Type="http://schemas.openxmlformats.org/officeDocument/2006/relationships/comments" Target="../comments2.xml"/><Relationship Id="rId3" Type="http://schemas.openxmlformats.org/officeDocument/2006/relationships/hyperlink" Target="../../../../../saswat/AppData/Local/Microsoft/Windows/Temporary%20Internet%20Files/Content.IE5/AppData/Local/Microsoft/Windows/Temporary%20Internet%20Files/Content.IE5/WW96KI51/Anexures%20FP.docx" TargetMode="External"/><Relationship Id="rId21" Type="http://schemas.openxmlformats.org/officeDocument/2006/relationships/hyperlink" Target="../../../../../saswat/AppData/Local/Microsoft/Windows/Temporary%20Internet%20Files/Content.IE5/AppData/Local/Microsoft/Windows/Temporary%20Internet%20Files/Content.IE5/WW96KI51/Anexures%20B21%20SHSRC.docx" TargetMode="External"/><Relationship Id="rId7" Type="http://schemas.openxmlformats.org/officeDocument/2006/relationships/hyperlink" Target="../../../../../saswat/AppData/Local/Microsoft/Windows/Temporary%20Internet%20Files/Content.IE5/AppData/Local/Microsoft/Windows/Temporary%20Internet%20Files/Content.IE5/WW96KI51/Anexures%20HR.docx" TargetMode="External"/><Relationship Id="rId12" Type="http://schemas.openxmlformats.org/officeDocument/2006/relationships/hyperlink" Target="../../../../../saswat/AppData/Local/Microsoft/Windows/Temporary%20Internet%20Files/Content.IE5/AppData/Local/Microsoft/Windows/Temporary%20Internet%20Files/Content.IE5/WW96KI51/Anexures%20Untied%20fund.docx" TargetMode="External"/><Relationship Id="rId17" Type="http://schemas.openxmlformats.org/officeDocument/2006/relationships/hyperlink" Target="../../../../../saswat/AppData/Local/Microsoft/Windows/Temporary%20Internet%20Files/Content.IE5/AppData/Local/Microsoft/Windows/Temporary%20Internet%20Files/Content.IE5/WW96KI51/Anexures%20B13%20B14%20B18.docx" TargetMode="External"/><Relationship Id="rId25" Type="http://schemas.openxmlformats.org/officeDocument/2006/relationships/vmlDrawing" Target="../drawings/vmlDrawing2.vml"/><Relationship Id="rId2" Type="http://schemas.openxmlformats.org/officeDocument/2006/relationships/hyperlink" Target="../../../../../saswat/AppData/Local/Microsoft/Windows/Temporary%20Internet%20Files/Content.IE5/AppData/Local/Microsoft/Windows/Temporary%20Internet%20Files/Content.IE5/WW96KI51/Anexures%20CH.docx" TargetMode="External"/><Relationship Id="rId16" Type="http://schemas.openxmlformats.org/officeDocument/2006/relationships/hyperlink" Target="../../../../../saswat/AppData/Local/Microsoft/Windows/Temporary%20Internet%20Files/Content.IE5/AppData/Local/Microsoft/Windows/Temporary%20Internet%20Files/Content.IE5/WW96KI51/Anexures%20Rogi%20Kalyan%20Samiti.docx" TargetMode="External"/><Relationship Id="rId20" Type="http://schemas.openxmlformats.org/officeDocument/2006/relationships/hyperlink" Target="../../../../../saswat/AppData/Local/Microsoft/Windows/Temporary%20Internet%20Files/Content.IE5/AppData/Local/Microsoft/Windows/Temporary%20Internet%20Files/Content.IE5/WW96KI51/Anexures%20B%2016.docx" TargetMode="External"/><Relationship Id="rId1" Type="http://schemas.openxmlformats.org/officeDocument/2006/relationships/hyperlink" Target="../../../../../saswat/AppData/Local/Microsoft/Windows/Temporary%20Internet%20Files/Content.IE5/AppData/Local/Microsoft/Windows/Temporary%20Internet%20Files/Content.IE5/WW96KI51/Anexures%20MH.docx" TargetMode="External"/><Relationship Id="rId6" Type="http://schemas.openxmlformats.org/officeDocument/2006/relationships/hyperlink" Target="../../../../../saswat/AppData/Local/Microsoft/Windows/Temporary%20Internet%20Files/Content.IE5/AppData/Local/Microsoft/Windows/Temporary%20Internet%20Files/Content.IE5/WW96KI51/Anexures%20Tribal%20RCH.docx" TargetMode="External"/><Relationship Id="rId11" Type="http://schemas.openxmlformats.org/officeDocument/2006/relationships/hyperlink" Target="../../../../../saswat/AppData/Local/Microsoft/Windows/Temporary%20Internet%20Files/Content.IE5/AppData/Local/Microsoft/Windows/Temporary%20Internet%20Files/Content.IE5/WW96KI51/Anexures%20ASHA.docx" TargetMode="External"/><Relationship Id="rId24" Type="http://schemas.openxmlformats.org/officeDocument/2006/relationships/printerSettings" Target="../printerSettings/printerSettings5.bin"/><Relationship Id="rId5" Type="http://schemas.openxmlformats.org/officeDocument/2006/relationships/hyperlink" Target="../../../../../saswat/AppData/Local/Microsoft/Windows/Temporary%20Internet%20Files/Content.IE5/AppData/Local/Microsoft/Windows/Temporary%20Internet%20Files/Content.IE5/WW96KI51/Anexures%20Urban%20RCH.docx" TargetMode="External"/><Relationship Id="rId15" Type="http://schemas.openxmlformats.org/officeDocument/2006/relationships/hyperlink" Target="../../../../../saswat/AppData/Local/Microsoft/Windows/Temporary%20Internet%20Files/Content.IE5/AppData/Local/Microsoft/Windows/Temporary%20Internet%20Files/Content.IE5/WW96KI51/Anexures%20Referral%20Transport.docx" TargetMode="External"/><Relationship Id="rId23" Type="http://schemas.openxmlformats.org/officeDocument/2006/relationships/hyperlink" Target="../../../../../saswat/AppData/Local/Microsoft/Windows/Temporary%20Internet%20Files/Content.IE5/AppData/Local/Microsoft/Windows/Temporary%20Internet%20Files/Content.IE5/WW96KI51/Anexures%20Infrastructure.docx" TargetMode="External"/><Relationship Id="rId10" Type="http://schemas.openxmlformats.org/officeDocument/2006/relationships/hyperlink" Target="../../../../../saswat/AppData/Local/Microsoft/Windows/Temporary%20Internet%20Files/Content.IE5/AppData/Local/Microsoft/Windows/Temporary%20Internet%20Files/Content.IE5/WW96KI51/Anexures%20Programme%20management.docx" TargetMode="External"/><Relationship Id="rId19" Type="http://schemas.openxmlformats.org/officeDocument/2006/relationships/hyperlink" Target="../../../../../saswat/AppData/Local/Microsoft/Windows/Temporary%20Internet%20Files/Content.IE5/AppData/Local/Microsoft/Windows/Temporary%20Internet%20Files/Content.IE5/WW96KI51/Anexures%20B15.1%20to%20B15.3.docx" TargetMode="External"/><Relationship Id="rId4" Type="http://schemas.openxmlformats.org/officeDocument/2006/relationships/hyperlink" Target="../../../../../saswat/AppData/Local/Microsoft/Windows/Temporary%20Internet%20Files/Content.IE5/AppData/Local/Microsoft/Windows/Temporary%20Internet%20Files/Content.IE5/WW96KI51/Anexures%20ARSH.docx" TargetMode="External"/><Relationship Id="rId9" Type="http://schemas.openxmlformats.org/officeDocument/2006/relationships/hyperlink" Target="../../../../../saswat/AppData/Local/Microsoft/Windows/Temporary%20Internet%20Files/Content.IE5/AppData/Local/Microsoft/Windows/Temporary%20Internet%20Files/Content.IE5/WW96KI51/Anexures%20CH%20Training.docx" TargetMode="External"/><Relationship Id="rId14" Type="http://schemas.openxmlformats.org/officeDocument/2006/relationships/hyperlink" Target="../../../../../saswat/AppData/Local/Microsoft/Windows/Temporary%20Internet%20Files/Content.IE5/AppData/Local/Microsoft/Windows/Temporary%20Internet%20Files/Content.IE5/WW96KI51/Anexures%20MMU.docx" TargetMode="External"/><Relationship Id="rId22" Type="http://schemas.openxmlformats.org/officeDocument/2006/relationships/hyperlink" Target="../../../../../saswat/AppData/Local/Microsoft/Windows/Temporary%20Internet%20Files/Content.IE5/AppData/Local/Microsoft/Windows/Temporary%20Internet%20Files/Content.IE5/WW96KI51/Anexures%20Infrastructure.doc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4"/>
  <sheetViews>
    <sheetView workbookViewId="0">
      <selection activeCell="B6" sqref="B6"/>
    </sheetView>
  </sheetViews>
  <sheetFormatPr defaultRowHeight="12.75" x14ac:dyDescent="0.2"/>
  <cols>
    <col min="2" max="2" width="58.7109375" customWidth="1"/>
    <col min="7" max="7" width="19" customWidth="1"/>
  </cols>
  <sheetData>
    <row r="1" spans="1:7" ht="15" x14ac:dyDescent="0.25">
      <c r="B1" s="1"/>
      <c r="G1" s="8" t="s">
        <v>473</v>
      </c>
    </row>
    <row r="2" spans="1:7" ht="15" x14ac:dyDescent="0.25">
      <c r="B2" s="1" t="s">
        <v>274</v>
      </c>
    </row>
    <row r="3" spans="1:7" ht="15.75" x14ac:dyDescent="0.25">
      <c r="B3" s="2"/>
      <c r="F3" s="752" t="s">
        <v>279</v>
      </c>
      <c r="G3" s="752"/>
    </row>
    <row r="4" spans="1:7" ht="30" x14ac:dyDescent="0.2">
      <c r="A4" s="39"/>
      <c r="B4" s="3" t="s">
        <v>13</v>
      </c>
      <c r="C4" s="3" t="s">
        <v>275</v>
      </c>
      <c r="D4" s="3" t="s">
        <v>276</v>
      </c>
      <c r="E4" s="3" t="s">
        <v>277</v>
      </c>
      <c r="F4" s="3" t="s">
        <v>278</v>
      </c>
      <c r="G4" s="3" t="s">
        <v>280</v>
      </c>
    </row>
    <row r="5" spans="1:7" ht="15" x14ac:dyDescent="0.2">
      <c r="A5" s="14">
        <v>1</v>
      </c>
      <c r="B5" s="15" t="s">
        <v>23</v>
      </c>
      <c r="C5" s="5"/>
      <c r="D5" s="3"/>
      <c r="E5" s="3"/>
      <c r="F5" s="4"/>
      <c r="G5" s="4"/>
    </row>
    <row r="6" spans="1:7" ht="15" x14ac:dyDescent="0.2">
      <c r="A6" s="16" t="s">
        <v>24</v>
      </c>
      <c r="B6" s="21"/>
      <c r="C6" s="5"/>
      <c r="D6" s="3"/>
      <c r="E6" s="3"/>
      <c r="F6" s="6"/>
      <c r="G6" s="6"/>
    </row>
    <row r="7" spans="1:7" ht="15" x14ac:dyDescent="0.2">
      <c r="A7" s="16" t="s">
        <v>25</v>
      </c>
      <c r="B7" s="22" t="s">
        <v>51</v>
      </c>
      <c r="C7" s="5"/>
      <c r="D7" s="3"/>
      <c r="E7" s="3"/>
      <c r="F7" s="6"/>
      <c r="G7" s="6"/>
    </row>
    <row r="8" spans="1:7" ht="15" x14ac:dyDescent="0.2">
      <c r="A8" s="16" t="s">
        <v>26</v>
      </c>
      <c r="B8" s="21" t="s">
        <v>52</v>
      </c>
      <c r="C8" s="5"/>
      <c r="D8" s="3"/>
      <c r="E8" s="3"/>
      <c r="F8" s="6"/>
      <c r="G8" s="6"/>
    </row>
    <row r="9" spans="1:7" ht="25.5" x14ac:dyDescent="0.2">
      <c r="A9" s="16" t="s">
        <v>27</v>
      </c>
      <c r="B9" s="21" t="s">
        <v>53</v>
      </c>
      <c r="C9" s="5"/>
      <c r="D9" s="3"/>
      <c r="E9" s="3"/>
      <c r="F9" s="6"/>
      <c r="G9" s="6"/>
    </row>
    <row r="10" spans="1:7" ht="15" x14ac:dyDescent="0.2">
      <c r="A10" s="16" t="s">
        <v>28</v>
      </c>
      <c r="B10" s="21" t="s">
        <v>54</v>
      </c>
      <c r="C10" s="5"/>
      <c r="D10" s="3"/>
      <c r="E10" s="3"/>
      <c r="F10" s="6"/>
      <c r="G10" s="6"/>
    </row>
    <row r="11" spans="1:7" ht="15" x14ac:dyDescent="0.2">
      <c r="A11" s="16" t="s">
        <v>29</v>
      </c>
      <c r="B11" s="22" t="s">
        <v>55</v>
      </c>
      <c r="C11" s="5"/>
      <c r="D11" s="3"/>
      <c r="E11" s="3"/>
      <c r="F11" s="6"/>
      <c r="G11" s="6"/>
    </row>
    <row r="12" spans="1:7" ht="25.5" x14ac:dyDescent="0.2">
      <c r="A12" s="16" t="s">
        <v>30</v>
      </c>
      <c r="B12" s="21" t="s">
        <v>53</v>
      </c>
      <c r="C12" s="5"/>
      <c r="D12" s="3"/>
      <c r="E12" s="3"/>
      <c r="F12" s="6"/>
      <c r="G12" s="6"/>
    </row>
    <row r="13" spans="1:7" ht="15" x14ac:dyDescent="0.2">
      <c r="A13" s="16" t="s">
        <v>31</v>
      </c>
      <c r="B13" s="21" t="s">
        <v>54</v>
      </c>
      <c r="C13" s="5"/>
      <c r="D13" s="3"/>
      <c r="E13" s="3"/>
      <c r="F13" s="6"/>
      <c r="G13" s="6"/>
    </row>
    <row r="14" spans="1:7" ht="25.5" x14ac:dyDescent="0.2">
      <c r="A14" s="16" t="s">
        <v>32</v>
      </c>
      <c r="B14" s="22" t="s">
        <v>56</v>
      </c>
      <c r="C14" s="5"/>
      <c r="D14" s="3"/>
      <c r="E14" s="3"/>
      <c r="F14" s="6"/>
      <c r="G14" s="6"/>
    </row>
    <row r="15" spans="1:7" ht="38.25" x14ac:dyDescent="0.2">
      <c r="A15" s="16" t="s">
        <v>33</v>
      </c>
      <c r="B15" s="21" t="s">
        <v>57</v>
      </c>
      <c r="C15" s="5"/>
      <c r="D15" s="3"/>
      <c r="E15" s="3"/>
      <c r="F15" s="6"/>
      <c r="G15" s="6"/>
    </row>
    <row r="16" spans="1:7" ht="15" x14ac:dyDescent="0.2">
      <c r="A16" s="16" t="s">
        <v>34</v>
      </c>
      <c r="B16" s="21" t="s">
        <v>54</v>
      </c>
      <c r="C16" s="5"/>
      <c r="D16" s="3"/>
      <c r="E16" s="3"/>
      <c r="F16" s="6"/>
      <c r="G16" s="6"/>
    </row>
    <row r="17" spans="1:7" ht="15" x14ac:dyDescent="0.2">
      <c r="A17" s="16" t="s">
        <v>35</v>
      </c>
      <c r="B17" s="22" t="s">
        <v>58</v>
      </c>
      <c r="C17" s="5"/>
      <c r="D17" s="3"/>
      <c r="E17" s="3"/>
      <c r="F17" s="6"/>
      <c r="G17" s="6"/>
    </row>
    <row r="18" spans="1:7" ht="25.5" x14ac:dyDescent="0.2">
      <c r="A18" s="16" t="s">
        <v>36</v>
      </c>
      <c r="B18" s="21" t="s">
        <v>59</v>
      </c>
      <c r="C18" s="5"/>
      <c r="D18" s="3"/>
      <c r="E18" s="3"/>
      <c r="F18" s="6"/>
      <c r="G18" s="6"/>
    </row>
    <row r="19" spans="1:7" ht="15" x14ac:dyDescent="0.2">
      <c r="A19" s="16" t="s">
        <v>37</v>
      </c>
      <c r="B19" s="21" t="s">
        <v>60</v>
      </c>
      <c r="C19" s="5"/>
      <c r="D19" s="3"/>
      <c r="E19" s="3"/>
      <c r="F19" s="6"/>
      <c r="G19" s="6"/>
    </row>
    <row r="20" spans="1:7" ht="15" x14ac:dyDescent="0.2">
      <c r="A20" s="16" t="s">
        <v>38</v>
      </c>
      <c r="B20" s="22" t="s">
        <v>61</v>
      </c>
      <c r="C20" s="5"/>
      <c r="D20" s="3"/>
      <c r="E20" s="3"/>
      <c r="F20" s="6"/>
      <c r="G20" s="6"/>
    </row>
    <row r="21" spans="1:7" ht="38.25" x14ac:dyDescent="0.2">
      <c r="A21" s="16" t="s">
        <v>39</v>
      </c>
      <c r="B21" s="21" t="s">
        <v>62</v>
      </c>
      <c r="C21" s="5"/>
      <c r="D21" s="3"/>
      <c r="E21" s="3"/>
      <c r="F21" s="6"/>
      <c r="G21" s="6"/>
    </row>
    <row r="22" spans="1:7" ht="25.5" x14ac:dyDescent="0.2">
      <c r="A22" s="16" t="s">
        <v>40</v>
      </c>
      <c r="B22" s="21" t="s">
        <v>63</v>
      </c>
      <c r="C22" s="5"/>
      <c r="D22" s="3"/>
      <c r="E22" s="3"/>
      <c r="F22" s="6"/>
      <c r="G22" s="6"/>
    </row>
    <row r="23" spans="1:7" ht="15" x14ac:dyDescent="0.2">
      <c r="A23" s="14" t="s">
        <v>41</v>
      </c>
      <c r="B23" s="18" t="s">
        <v>283</v>
      </c>
      <c r="C23" s="5"/>
      <c r="D23" s="3"/>
      <c r="E23" s="3"/>
      <c r="F23" s="6"/>
      <c r="G23" s="6"/>
    </row>
    <row r="24" spans="1:7" ht="15" x14ac:dyDescent="0.2">
      <c r="A24" s="14" t="s">
        <v>42</v>
      </c>
      <c r="B24" s="18" t="s">
        <v>64</v>
      </c>
      <c r="C24" s="5"/>
      <c r="D24" s="3"/>
      <c r="E24" s="3"/>
      <c r="F24" s="6"/>
      <c r="G24" s="6"/>
    </row>
    <row r="25" spans="1:7" ht="38.25" x14ac:dyDescent="0.2">
      <c r="A25" s="16" t="s">
        <v>43</v>
      </c>
      <c r="B25" s="22" t="s">
        <v>463</v>
      </c>
      <c r="C25" s="5"/>
      <c r="D25" s="3"/>
      <c r="E25" s="3"/>
      <c r="F25" s="6"/>
      <c r="G25" s="6"/>
    </row>
    <row r="26" spans="1:7" ht="15" x14ac:dyDescent="0.2">
      <c r="A26" s="20" t="s">
        <v>65</v>
      </c>
      <c r="B26" s="22" t="s">
        <v>122</v>
      </c>
      <c r="C26" s="5"/>
      <c r="D26" s="3"/>
      <c r="E26" s="3"/>
      <c r="F26" s="6"/>
      <c r="G26" s="6"/>
    </row>
    <row r="27" spans="1:7" ht="15" x14ac:dyDescent="0.2">
      <c r="A27" s="20" t="s">
        <v>66</v>
      </c>
      <c r="B27" s="21" t="s">
        <v>123</v>
      </c>
      <c r="C27" s="5"/>
      <c r="D27" s="3"/>
      <c r="E27" s="3"/>
      <c r="F27" s="6"/>
      <c r="G27" s="6"/>
    </row>
    <row r="28" spans="1:7" ht="15" x14ac:dyDescent="0.2">
      <c r="A28" s="20" t="s">
        <v>67</v>
      </c>
      <c r="B28" s="18" t="s">
        <v>308</v>
      </c>
      <c r="C28" s="5"/>
      <c r="D28" s="3"/>
      <c r="E28" s="3"/>
      <c r="F28" s="6"/>
      <c r="G28" s="6"/>
    </row>
    <row r="29" spans="1:7" ht="15" x14ac:dyDescent="0.2">
      <c r="A29" s="20" t="s">
        <v>68</v>
      </c>
      <c r="B29" s="21" t="s">
        <v>124</v>
      </c>
      <c r="C29" s="5"/>
      <c r="D29" s="3"/>
      <c r="E29" s="3"/>
      <c r="F29" s="6"/>
      <c r="G29" s="6"/>
    </row>
    <row r="30" spans="1:7" ht="15" x14ac:dyDescent="0.2">
      <c r="A30" s="20" t="s">
        <v>69</v>
      </c>
      <c r="B30" s="21" t="s">
        <v>125</v>
      </c>
      <c r="C30" s="5"/>
      <c r="D30" s="3"/>
      <c r="E30" s="3"/>
      <c r="F30" s="6"/>
      <c r="G30" s="6"/>
    </row>
    <row r="31" spans="1:7" ht="15" x14ac:dyDescent="0.2">
      <c r="A31" s="20" t="s">
        <v>70</v>
      </c>
      <c r="B31" s="21" t="s">
        <v>126</v>
      </c>
      <c r="C31" s="5"/>
      <c r="D31" s="3"/>
      <c r="E31" s="3"/>
      <c r="F31" s="6"/>
      <c r="G31" s="6"/>
    </row>
    <row r="32" spans="1:7" ht="15" x14ac:dyDescent="0.2">
      <c r="A32" s="20" t="s">
        <v>71</v>
      </c>
      <c r="B32" s="21" t="s">
        <v>127</v>
      </c>
      <c r="C32" s="5"/>
      <c r="D32" s="3"/>
      <c r="E32" s="3"/>
      <c r="F32" s="6"/>
      <c r="G32" s="6"/>
    </row>
    <row r="33" spans="1:7" ht="15" x14ac:dyDescent="0.2">
      <c r="A33" s="20" t="s">
        <v>72</v>
      </c>
      <c r="B33" s="21" t="s">
        <v>128</v>
      </c>
      <c r="C33" s="5"/>
      <c r="D33" s="3"/>
      <c r="E33" s="3"/>
      <c r="F33" s="6"/>
      <c r="G33" s="6"/>
    </row>
    <row r="34" spans="1:7" ht="15" x14ac:dyDescent="0.2">
      <c r="A34" s="20" t="s">
        <v>73</v>
      </c>
      <c r="B34" s="21" t="s">
        <v>129</v>
      </c>
      <c r="C34" s="5"/>
      <c r="D34" s="3"/>
      <c r="E34" s="3"/>
      <c r="F34" s="6"/>
      <c r="G34" s="6"/>
    </row>
    <row r="35" spans="1:7" ht="15" x14ac:dyDescent="0.2">
      <c r="A35" s="20" t="s">
        <v>74</v>
      </c>
      <c r="B35" s="21" t="s">
        <v>130</v>
      </c>
      <c r="C35" s="5"/>
      <c r="D35" s="3"/>
      <c r="E35" s="3"/>
      <c r="F35" s="6"/>
      <c r="G35" s="6"/>
    </row>
    <row r="36" spans="1:7" ht="15" x14ac:dyDescent="0.2">
      <c r="A36" s="20" t="s">
        <v>75</v>
      </c>
      <c r="B36" s="21" t="s">
        <v>131</v>
      </c>
      <c r="C36" s="5"/>
      <c r="D36" s="3"/>
      <c r="E36" s="3"/>
      <c r="F36" s="7"/>
      <c r="G36" s="6"/>
    </row>
    <row r="37" spans="1:7" ht="15" x14ac:dyDescent="0.2">
      <c r="A37" s="20" t="s">
        <v>76</v>
      </c>
      <c r="B37" s="21" t="s">
        <v>132</v>
      </c>
      <c r="C37" s="5"/>
      <c r="D37" s="3"/>
      <c r="E37" s="3"/>
      <c r="F37" s="7"/>
      <c r="G37" s="6"/>
    </row>
    <row r="38" spans="1:7" ht="15" x14ac:dyDescent="0.2">
      <c r="A38" s="20" t="s">
        <v>77</v>
      </c>
      <c r="B38" s="21" t="s">
        <v>133</v>
      </c>
      <c r="C38" s="5"/>
      <c r="D38" s="3"/>
      <c r="E38" s="3"/>
      <c r="F38" s="7"/>
      <c r="G38" s="6"/>
    </row>
    <row r="39" spans="1:7" ht="25.5" x14ac:dyDescent="0.2">
      <c r="A39" s="20" t="s">
        <v>464</v>
      </c>
      <c r="B39" s="21" t="s">
        <v>134</v>
      </c>
      <c r="C39" s="753"/>
      <c r="D39" s="754"/>
      <c r="E39" s="754"/>
      <c r="F39" s="755"/>
      <c r="G39" s="756"/>
    </row>
    <row r="40" spans="1:7" x14ac:dyDescent="0.2">
      <c r="A40" s="20">
        <v>1.6</v>
      </c>
      <c r="B40" s="13" t="s">
        <v>309</v>
      </c>
      <c r="C40" s="753"/>
      <c r="D40" s="754"/>
      <c r="E40" s="754"/>
      <c r="F40" s="755"/>
      <c r="G40" s="756"/>
    </row>
    <row r="41" spans="1:7" ht="25.5" x14ac:dyDescent="0.2">
      <c r="A41" s="20" t="s">
        <v>310</v>
      </c>
      <c r="B41" s="17" t="s">
        <v>311</v>
      </c>
      <c r="C41" s="5"/>
      <c r="D41" s="3"/>
      <c r="E41" s="3"/>
      <c r="F41" s="4"/>
      <c r="G41" s="4"/>
    </row>
    <row r="42" spans="1:7" ht="15" x14ac:dyDescent="0.2">
      <c r="A42" s="19" t="s">
        <v>78</v>
      </c>
      <c r="B42" s="15" t="s">
        <v>135</v>
      </c>
      <c r="C42" s="5"/>
      <c r="D42" s="3"/>
      <c r="E42" s="3"/>
      <c r="F42" s="6"/>
      <c r="G42" s="6"/>
    </row>
    <row r="43" spans="1:7" ht="15" x14ac:dyDescent="0.2">
      <c r="A43" s="20">
        <v>2.1</v>
      </c>
      <c r="B43" s="18" t="s">
        <v>284</v>
      </c>
      <c r="C43" s="5"/>
      <c r="D43" s="3"/>
      <c r="E43" s="3"/>
      <c r="F43" s="6"/>
      <c r="G43" s="7"/>
    </row>
    <row r="44" spans="1:7" ht="15" x14ac:dyDescent="0.2">
      <c r="A44" s="20" t="s">
        <v>79</v>
      </c>
      <c r="B44" s="21" t="s">
        <v>285</v>
      </c>
      <c r="C44" s="5"/>
      <c r="D44" s="3"/>
      <c r="E44" s="3"/>
      <c r="F44" s="6"/>
      <c r="G44" s="4"/>
    </row>
    <row r="45" spans="1:7" ht="15" x14ac:dyDescent="0.2">
      <c r="A45" s="20" t="s">
        <v>80</v>
      </c>
      <c r="B45" s="21" t="s">
        <v>136</v>
      </c>
      <c r="C45" s="5"/>
      <c r="D45" s="3"/>
      <c r="E45" s="3"/>
      <c r="F45" s="6"/>
      <c r="G45" s="6"/>
    </row>
    <row r="46" spans="1:7" ht="25.5" x14ac:dyDescent="0.2">
      <c r="A46" s="20" t="s">
        <v>81</v>
      </c>
      <c r="B46" s="21" t="s">
        <v>137</v>
      </c>
      <c r="C46" s="753"/>
      <c r="D46" s="754"/>
      <c r="E46" s="754"/>
      <c r="F46" s="756"/>
      <c r="G46" s="756"/>
    </row>
    <row r="47" spans="1:7" ht="25.5" x14ac:dyDescent="0.2">
      <c r="A47" s="20" t="s">
        <v>82</v>
      </c>
      <c r="B47" s="21" t="s">
        <v>138</v>
      </c>
      <c r="C47" s="753"/>
      <c r="D47" s="754"/>
      <c r="E47" s="754"/>
      <c r="F47" s="756"/>
      <c r="G47" s="756"/>
    </row>
    <row r="48" spans="1:7" ht="25.5" x14ac:dyDescent="0.2">
      <c r="A48" s="20">
        <v>2.2000000000000002</v>
      </c>
      <c r="B48" s="18" t="s">
        <v>286</v>
      </c>
      <c r="C48" s="5"/>
      <c r="D48" s="3"/>
      <c r="E48" s="3"/>
      <c r="F48" s="6"/>
      <c r="G48" s="6"/>
    </row>
    <row r="49" spans="1:7" ht="38.25" x14ac:dyDescent="0.2">
      <c r="A49" s="20" t="s">
        <v>83</v>
      </c>
      <c r="B49" s="21" t="s">
        <v>139</v>
      </c>
      <c r="C49" s="5"/>
      <c r="D49" s="3"/>
      <c r="E49" s="3"/>
      <c r="F49" s="6"/>
      <c r="G49" s="6"/>
    </row>
    <row r="50" spans="1:7" ht="25.5" x14ac:dyDescent="0.2">
      <c r="A50" s="20" t="s">
        <v>84</v>
      </c>
      <c r="B50" s="21" t="s">
        <v>140</v>
      </c>
      <c r="C50" s="5"/>
      <c r="D50" s="3"/>
      <c r="E50" s="3"/>
      <c r="F50" s="6"/>
      <c r="G50" s="6"/>
    </row>
    <row r="51" spans="1:7" ht="15" x14ac:dyDescent="0.2">
      <c r="A51" s="20">
        <v>2.2999999999999998</v>
      </c>
      <c r="B51" s="18" t="s">
        <v>287</v>
      </c>
      <c r="C51" s="5"/>
      <c r="D51" s="3"/>
      <c r="E51" s="3"/>
      <c r="F51" s="6"/>
      <c r="G51" s="6"/>
    </row>
    <row r="52" spans="1:7" ht="15" x14ac:dyDescent="0.2">
      <c r="A52" s="20" t="s">
        <v>85</v>
      </c>
      <c r="B52" s="21" t="s">
        <v>141</v>
      </c>
      <c r="C52" s="5"/>
      <c r="D52" s="3"/>
      <c r="E52" s="3"/>
      <c r="F52" s="6"/>
      <c r="G52" s="6"/>
    </row>
    <row r="53" spans="1:7" ht="25.5" x14ac:dyDescent="0.2">
      <c r="A53" s="20" t="s">
        <v>86</v>
      </c>
      <c r="B53" s="21" t="s">
        <v>288</v>
      </c>
      <c r="C53" s="5"/>
      <c r="D53" s="3"/>
      <c r="E53" s="3"/>
      <c r="F53" s="6"/>
      <c r="G53" s="6"/>
    </row>
    <row r="54" spans="1:7" ht="25.5" x14ac:dyDescent="0.2">
      <c r="A54" s="20" t="s">
        <v>87</v>
      </c>
      <c r="B54" s="21" t="s">
        <v>140</v>
      </c>
      <c r="C54" s="5"/>
      <c r="D54" s="3"/>
      <c r="E54" s="3"/>
      <c r="F54" s="6"/>
      <c r="G54" s="6"/>
    </row>
    <row r="55" spans="1:7" ht="15" x14ac:dyDescent="0.2">
      <c r="A55" s="20">
        <v>2.4</v>
      </c>
      <c r="B55" s="18" t="s">
        <v>289</v>
      </c>
      <c r="C55" s="5"/>
      <c r="D55" s="3"/>
      <c r="E55" s="3"/>
      <c r="F55" s="6"/>
      <c r="G55" s="6"/>
    </row>
    <row r="56" spans="1:7" ht="15" x14ac:dyDescent="0.2">
      <c r="A56" s="20" t="s">
        <v>88</v>
      </c>
      <c r="B56" s="21" t="s">
        <v>146</v>
      </c>
      <c r="C56" s="5"/>
      <c r="D56" s="3"/>
      <c r="E56" s="3"/>
      <c r="F56" s="6"/>
      <c r="G56" s="6"/>
    </row>
    <row r="57" spans="1:7" ht="25.5" x14ac:dyDescent="0.2">
      <c r="A57" s="20" t="s">
        <v>89</v>
      </c>
      <c r="B57" s="21" t="s">
        <v>290</v>
      </c>
      <c r="C57" s="5"/>
      <c r="D57" s="3"/>
      <c r="E57" s="3"/>
      <c r="F57" s="6"/>
      <c r="G57" s="6"/>
    </row>
    <row r="58" spans="1:7" ht="25.5" x14ac:dyDescent="0.2">
      <c r="A58" s="20" t="s">
        <v>90</v>
      </c>
      <c r="B58" s="21" t="s">
        <v>140</v>
      </c>
      <c r="C58" s="5"/>
      <c r="D58" s="3"/>
      <c r="E58" s="3"/>
      <c r="F58" s="6"/>
      <c r="G58" s="6"/>
    </row>
    <row r="59" spans="1:7" ht="25.5" x14ac:dyDescent="0.2">
      <c r="A59" s="20">
        <v>2.5</v>
      </c>
      <c r="B59" s="18" t="s">
        <v>147</v>
      </c>
      <c r="C59" s="5"/>
      <c r="D59" s="3"/>
      <c r="E59" s="3"/>
      <c r="F59" s="6"/>
      <c r="G59" s="6"/>
    </row>
    <row r="60" spans="1:7" ht="15" x14ac:dyDescent="0.2">
      <c r="A60" s="20" t="s">
        <v>312</v>
      </c>
      <c r="B60" s="21" t="s">
        <v>148</v>
      </c>
      <c r="C60" s="5"/>
      <c r="D60" s="3"/>
      <c r="E60" s="3"/>
      <c r="F60" s="6"/>
      <c r="G60" s="6"/>
    </row>
    <row r="61" spans="1:7" ht="38.25" x14ac:dyDescent="0.2">
      <c r="A61" s="20" t="s">
        <v>91</v>
      </c>
      <c r="B61" s="21" t="s">
        <v>292</v>
      </c>
      <c r="C61" s="5"/>
      <c r="D61" s="3"/>
      <c r="E61" s="3"/>
      <c r="F61" s="6"/>
      <c r="G61" s="6"/>
    </row>
    <row r="62" spans="1:7" ht="15" x14ac:dyDescent="0.2">
      <c r="A62" s="20" t="s">
        <v>92</v>
      </c>
      <c r="B62" s="21" t="s">
        <v>149</v>
      </c>
      <c r="C62" s="5"/>
      <c r="D62" s="3"/>
      <c r="E62" s="3"/>
      <c r="F62" s="6"/>
      <c r="G62" s="6"/>
    </row>
    <row r="63" spans="1:7" ht="25.5" x14ac:dyDescent="0.2">
      <c r="A63" s="20" t="s">
        <v>313</v>
      </c>
      <c r="B63" s="21" t="s">
        <v>140</v>
      </c>
      <c r="C63" s="5"/>
      <c r="D63" s="3"/>
      <c r="E63" s="3"/>
      <c r="F63" s="6"/>
      <c r="G63" s="6"/>
    </row>
    <row r="64" spans="1:7" ht="15" x14ac:dyDescent="0.2">
      <c r="A64" s="20">
        <v>2.6</v>
      </c>
      <c r="B64" s="18" t="s">
        <v>150</v>
      </c>
      <c r="C64" s="5"/>
      <c r="D64" s="3"/>
      <c r="E64" s="3"/>
      <c r="F64" s="6"/>
      <c r="G64" s="6"/>
    </row>
    <row r="65" spans="1:7" ht="25.5" x14ac:dyDescent="0.2">
      <c r="A65" s="20">
        <v>2.7</v>
      </c>
      <c r="B65" s="18" t="s">
        <v>291</v>
      </c>
      <c r="C65" s="5"/>
      <c r="D65" s="3"/>
      <c r="E65" s="3"/>
      <c r="F65" s="6"/>
      <c r="G65" s="6"/>
    </row>
    <row r="66" spans="1:7" ht="15" x14ac:dyDescent="0.2">
      <c r="A66" s="20">
        <v>2.8</v>
      </c>
      <c r="B66" s="18" t="s">
        <v>314</v>
      </c>
      <c r="C66" s="5"/>
      <c r="D66" s="3"/>
      <c r="E66" s="3"/>
      <c r="F66" s="6"/>
      <c r="G66" s="6"/>
    </row>
    <row r="67" spans="1:7" ht="15" x14ac:dyDescent="0.2">
      <c r="A67" s="20">
        <v>2.9</v>
      </c>
      <c r="B67" s="18" t="s">
        <v>315</v>
      </c>
      <c r="C67" s="5"/>
      <c r="D67" s="3"/>
      <c r="E67" s="3"/>
      <c r="F67" s="6"/>
      <c r="G67" s="6"/>
    </row>
    <row r="68" spans="1:7" x14ac:dyDescent="0.2">
      <c r="A68" s="19">
        <v>3</v>
      </c>
      <c r="B68" s="15" t="s">
        <v>151</v>
      </c>
      <c r="C68" s="753"/>
      <c r="D68" s="754"/>
      <c r="E68" s="754"/>
      <c r="F68" s="755"/>
      <c r="G68" s="756"/>
    </row>
    <row r="69" spans="1:7" x14ac:dyDescent="0.2">
      <c r="A69" s="20">
        <v>3.1</v>
      </c>
      <c r="B69" s="18" t="s">
        <v>152</v>
      </c>
      <c r="C69" s="753"/>
      <c r="D69" s="754"/>
      <c r="E69" s="754"/>
      <c r="F69" s="755"/>
      <c r="G69" s="756"/>
    </row>
    <row r="70" spans="1:7" ht="25.5" x14ac:dyDescent="0.2">
      <c r="A70" s="20" t="s">
        <v>93</v>
      </c>
      <c r="B70" s="22" t="s">
        <v>296</v>
      </c>
      <c r="C70" s="5"/>
      <c r="D70" s="3"/>
      <c r="E70" s="3"/>
      <c r="F70" s="6"/>
      <c r="G70" s="6"/>
    </row>
    <row r="71" spans="1:7" ht="25.5" x14ac:dyDescent="0.2">
      <c r="A71" s="20" t="s">
        <v>316</v>
      </c>
      <c r="B71" s="22" t="s">
        <v>295</v>
      </c>
      <c r="C71" s="5"/>
      <c r="D71" s="3"/>
      <c r="E71" s="3"/>
      <c r="F71" s="6"/>
      <c r="G71" s="6"/>
    </row>
    <row r="72" spans="1:7" ht="25.5" x14ac:dyDescent="0.2">
      <c r="A72" s="20" t="s">
        <v>317</v>
      </c>
      <c r="B72" s="22" t="s">
        <v>298</v>
      </c>
      <c r="C72" s="5"/>
      <c r="D72" s="3"/>
      <c r="E72" s="3"/>
      <c r="F72" s="6"/>
      <c r="G72" s="6"/>
    </row>
    <row r="73" spans="1:7" ht="15" x14ac:dyDescent="0.2">
      <c r="A73" s="20" t="s">
        <v>94</v>
      </c>
      <c r="B73" s="21" t="s">
        <v>153</v>
      </c>
      <c r="C73" s="5"/>
      <c r="D73" s="3"/>
      <c r="E73" s="3"/>
      <c r="F73" s="6"/>
      <c r="G73" s="6"/>
    </row>
    <row r="74" spans="1:7" ht="15" x14ac:dyDescent="0.2">
      <c r="A74" s="20" t="s">
        <v>95</v>
      </c>
      <c r="B74" s="21" t="s">
        <v>154</v>
      </c>
      <c r="C74" s="5"/>
      <c r="D74" s="3"/>
      <c r="E74" s="3"/>
      <c r="F74" s="6"/>
      <c r="G74" s="4"/>
    </row>
    <row r="75" spans="1:7" ht="15" x14ac:dyDescent="0.2">
      <c r="A75" s="20" t="s">
        <v>96</v>
      </c>
      <c r="B75" s="21" t="s">
        <v>155</v>
      </c>
      <c r="C75" s="5"/>
      <c r="D75" s="3"/>
      <c r="E75" s="3"/>
      <c r="F75" s="6"/>
      <c r="G75" s="6"/>
    </row>
    <row r="76" spans="1:7" ht="15" x14ac:dyDescent="0.2">
      <c r="A76" s="20" t="s">
        <v>318</v>
      </c>
      <c r="B76" s="21" t="s">
        <v>156</v>
      </c>
      <c r="C76" s="5"/>
      <c r="D76" s="3"/>
      <c r="E76" s="3"/>
      <c r="F76" s="6"/>
      <c r="G76" s="6"/>
    </row>
    <row r="77" spans="1:7" ht="15" x14ac:dyDescent="0.2">
      <c r="A77" s="20" t="s">
        <v>319</v>
      </c>
      <c r="B77" s="22" t="s">
        <v>157</v>
      </c>
      <c r="C77" s="5"/>
      <c r="D77" s="3"/>
      <c r="E77" s="3"/>
      <c r="F77" s="6"/>
      <c r="G77" s="6"/>
    </row>
    <row r="78" spans="1:7" ht="15" x14ac:dyDescent="0.2">
      <c r="A78" s="20">
        <v>3.2</v>
      </c>
      <c r="B78" s="18" t="s">
        <v>158</v>
      </c>
      <c r="C78" s="5"/>
      <c r="D78" s="3"/>
      <c r="E78" s="3"/>
      <c r="F78" s="6"/>
      <c r="G78" s="6"/>
    </row>
    <row r="79" spans="1:7" ht="15" x14ac:dyDescent="0.2">
      <c r="A79" s="20" t="s">
        <v>97</v>
      </c>
      <c r="B79" s="18" t="s">
        <v>320</v>
      </c>
      <c r="C79" s="5"/>
      <c r="D79" s="3"/>
      <c r="E79" s="3"/>
      <c r="F79" s="6"/>
      <c r="G79" s="6"/>
    </row>
    <row r="80" spans="1:7" ht="25.5" x14ac:dyDescent="0.2">
      <c r="A80" s="20" t="s">
        <v>98</v>
      </c>
      <c r="B80" s="22" t="s">
        <v>297</v>
      </c>
      <c r="C80" s="5"/>
      <c r="D80" s="3"/>
      <c r="E80" s="3"/>
      <c r="F80" s="6"/>
      <c r="G80" s="6"/>
    </row>
    <row r="81" spans="1:7" ht="15" x14ac:dyDescent="0.2">
      <c r="A81" s="20" t="s">
        <v>321</v>
      </c>
      <c r="B81" s="21" t="s">
        <v>462</v>
      </c>
      <c r="C81" s="5"/>
      <c r="D81" s="3"/>
      <c r="E81" s="3"/>
      <c r="F81" s="6"/>
      <c r="G81" s="6"/>
    </row>
    <row r="82" spans="1:7" ht="15" x14ac:dyDescent="0.2">
      <c r="A82" s="20" t="s">
        <v>322</v>
      </c>
      <c r="B82" s="21" t="s">
        <v>294</v>
      </c>
      <c r="C82" s="5"/>
      <c r="D82" s="3"/>
      <c r="E82" s="3"/>
      <c r="F82" s="6"/>
      <c r="G82" s="6"/>
    </row>
    <row r="83" spans="1:7" ht="15" x14ac:dyDescent="0.2">
      <c r="A83" s="20" t="s">
        <v>99</v>
      </c>
      <c r="B83" s="22" t="s">
        <v>159</v>
      </c>
      <c r="C83" s="5"/>
      <c r="D83" s="3"/>
      <c r="E83" s="3"/>
      <c r="F83" s="6"/>
      <c r="G83" s="6"/>
    </row>
    <row r="84" spans="1:7" ht="25.5" x14ac:dyDescent="0.2">
      <c r="A84" s="20" t="s">
        <v>324</v>
      </c>
      <c r="B84" s="22" t="s">
        <v>323</v>
      </c>
      <c r="C84" s="5"/>
      <c r="D84" s="3"/>
      <c r="E84" s="3"/>
      <c r="F84" s="6"/>
      <c r="G84" s="6"/>
    </row>
    <row r="85" spans="1:7" ht="15" x14ac:dyDescent="0.2">
      <c r="A85" s="20" t="s">
        <v>325</v>
      </c>
      <c r="B85" s="22" t="s">
        <v>326</v>
      </c>
      <c r="C85" s="5"/>
      <c r="D85" s="3"/>
      <c r="E85" s="3"/>
      <c r="F85" s="6"/>
      <c r="G85" s="6"/>
    </row>
    <row r="86" spans="1:7" ht="25.5" x14ac:dyDescent="0.2">
      <c r="A86" s="20">
        <v>3.3</v>
      </c>
      <c r="B86" s="22" t="s">
        <v>299</v>
      </c>
      <c r="C86" s="5"/>
      <c r="D86" s="3"/>
      <c r="E86" s="3"/>
      <c r="F86" s="6"/>
      <c r="G86" s="6"/>
    </row>
    <row r="87" spans="1:7" ht="15" x14ac:dyDescent="0.2">
      <c r="A87" s="20">
        <v>3.4</v>
      </c>
      <c r="B87" s="22" t="s">
        <v>160</v>
      </c>
      <c r="C87" s="5"/>
      <c r="D87" s="3"/>
      <c r="E87" s="3"/>
      <c r="F87" s="6"/>
      <c r="G87" s="6"/>
    </row>
    <row r="88" spans="1:7" ht="25.5" x14ac:dyDescent="0.2">
      <c r="A88" s="20">
        <v>3.5</v>
      </c>
      <c r="B88" s="18" t="s">
        <v>293</v>
      </c>
      <c r="C88" s="753"/>
      <c r="D88" s="754"/>
      <c r="E88" s="754"/>
      <c r="F88" s="756"/>
      <c r="G88" s="756"/>
    </row>
    <row r="89" spans="1:7" ht="51" x14ac:dyDescent="0.2">
      <c r="A89" s="20" t="s">
        <v>465</v>
      </c>
      <c r="B89" s="22" t="s">
        <v>161</v>
      </c>
      <c r="C89" s="753"/>
      <c r="D89" s="754"/>
      <c r="E89" s="754"/>
      <c r="F89" s="756"/>
      <c r="G89" s="756"/>
    </row>
    <row r="90" spans="1:7" x14ac:dyDescent="0.2">
      <c r="A90" s="20" t="s">
        <v>300</v>
      </c>
      <c r="B90" s="34" t="s">
        <v>304</v>
      </c>
      <c r="C90" s="753"/>
      <c r="D90" s="754"/>
      <c r="E90" s="754"/>
      <c r="F90" s="756"/>
      <c r="G90" s="756"/>
    </row>
    <row r="91" spans="1:7" ht="25.5" x14ac:dyDescent="0.2">
      <c r="A91" s="20" t="s">
        <v>305</v>
      </c>
      <c r="B91" s="23" t="s">
        <v>301</v>
      </c>
      <c r="C91" s="753"/>
      <c r="D91" s="754"/>
      <c r="E91" s="754"/>
      <c r="F91" s="756"/>
      <c r="G91" s="756"/>
    </row>
    <row r="92" spans="1:7" ht="15" x14ac:dyDescent="0.2">
      <c r="A92" s="19">
        <v>4</v>
      </c>
      <c r="B92" s="15" t="s">
        <v>162</v>
      </c>
      <c r="C92" s="5"/>
      <c r="D92" s="3"/>
      <c r="E92" s="3"/>
      <c r="F92" s="6"/>
      <c r="G92" s="6"/>
    </row>
    <row r="93" spans="1:7" ht="15" x14ac:dyDescent="0.2">
      <c r="A93" s="20"/>
      <c r="B93" s="21" t="s">
        <v>0</v>
      </c>
      <c r="C93" s="5"/>
      <c r="D93" s="3"/>
      <c r="E93" s="3"/>
      <c r="F93" s="6"/>
      <c r="G93" s="6"/>
    </row>
    <row r="94" spans="1:7" ht="15" x14ac:dyDescent="0.2">
      <c r="A94" s="20">
        <v>4.0999999999999996</v>
      </c>
      <c r="B94" s="21" t="s">
        <v>466</v>
      </c>
      <c r="C94" s="5"/>
      <c r="D94" s="3"/>
      <c r="E94" s="3"/>
      <c r="F94" s="6"/>
      <c r="G94" s="4"/>
    </row>
    <row r="95" spans="1:7" ht="15" x14ac:dyDescent="0.2">
      <c r="A95" s="20" t="s">
        <v>100</v>
      </c>
      <c r="B95" s="21" t="s">
        <v>163</v>
      </c>
      <c r="C95" s="5"/>
      <c r="D95" s="3"/>
      <c r="E95" s="3"/>
      <c r="F95" s="6"/>
      <c r="G95" s="4"/>
    </row>
    <row r="96" spans="1:7" ht="25.5" x14ac:dyDescent="0.2">
      <c r="A96" s="20" t="s">
        <v>101</v>
      </c>
      <c r="B96" s="21" t="s">
        <v>467</v>
      </c>
      <c r="C96" s="5"/>
      <c r="D96" s="3"/>
      <c r="E96" s="3"/>
      <c r="F96" s="4"/>
      <c r="G96" s="6"/>
    </row>
    <row r="97" spans="1:7" ht="15" x14ac:dyDescent="0.2">
      <c r="A97" s="20" t="s">
        <v>102</v>
      </c>
      <c r="B97" s="21" t="s">
        <v>164</v>
      </c>
      <c r="C97" s="5"/>
      <c r="D97" s="3"/>
      <c r="E97" s="3"/>
      <c r="F97" s="6"/>
      <c r="G97" s="6"/>
    </row>
    <row r="98" spans="1:7" x14ac:dyDescent="0.2">
      <c r="A98" s="20" t="s">
        <v>103</v>
      </c>
      <c r="B98" s="21" t="s">
        <v>165</v>
      </c>
      <c r="C98" s="753"/>
      <c r="D98" s="754"/>
      <c r="E98" s="754"/>
      <c r="F98" s="756"/>
      <c r="G98" s="756"/>
    </row>
    <row r="99" spans="1:7" x14ac:dyDescent="0.2">
      <c r="A99" s="20" t="s">
        <v>104</v>
      </c>
      <c r="B99" s="21" t="s">
        <v>166</v>
      </c>
      <c r="C99" s="753"/>
      <c r="D99" s="754"/>
      <c r="E99" s="754"/>
      <c r="F99" s="756"/>
      <c r="G99" s="756"/>
    </row>
    <row r="100" spans="1:7" x14ac:dyDescent="0.2">
      <c r="A100" s="20">
        <v>4.2</v>
      </c>
      <c r="B100" s="13" t="s">
        <v>327</v>
      </c>
      <c r="C100" s="753"/>
      <c r="D100" s="754"/>
      <c r="E100" s="754"/>
      <c r="F100" s="756"/>
      <c r="G100" s="756"/>
    </row>
    <row r="101" spans="1:7" ht="15" x14ac:dyDescent="0.2">
      <c r="A101" s="20" t="s">
        <v>334</v>
      </c>
      <c r="B101" s="21" t="s">
        <v>142</v>
      </c>
      <c r="C101" s="5"/>
      <c r="D101" s="3"/>
      <c r="E101" s="3"/>
      <c r="F101" s="6"/>
      <c r="G101" s="6"/>
    </row>
    <row r="102" spans="1:7" ht="25.5" x14ac:dyDescent="0.2">
      <c r="A102" s="20" t="s">
        <v>335</v>
      </c>
      <c r="B102" s="21" t="s">
        <v>143</v>
      </c>
      <c r="C102" s="5"/>
      <c r="D102" s="3"/>
      <c r="E102" s="3"/>
      <c r="F102" s="6"/>
      <c r="G102" s="6"/>
    </row>
    <row r="103" spans="1:7" ht="15" x14ac:dyDescent="0.2">
      <c r="A103" s="20" t="s">
        <v>336</v>
      </c>
      <c r="B103" s="21" t="s">
        <v>144</v>
      </c>
      <c r="C103" s="5"/>
      <c r="D103" s="3"/>
      <c r="E103" s="3"/>
      <c r="F103" s="6"/>
      <c r="G103" s="6"/>
    </row>
    <row r="104" spans="1:7" ht="15" x14ac:dyDescent="0.2">
      <c r="A104" s="20" t="s">
        <v>337</v>
      </c>
      <c r="B104" s="21" t="s">
        <v>145</v>
      </c>
      <c r="C104" s="5"/>
      <c r="D104" s="3"/>
      <c r="E104" s="3"/>
      <c r="F104" s="6"/>
      <c r="G104" s="6"/>
    </row>
    <row r="105" spans="1:7" ht="38.25" x14ac:dyDescent="0.2">
      <c r="A105" s="20">
        <v>4.3</v>
      </c>
      <c r="B105" s="18" t="s">
        <v>468</v>
      </c>
      <c r="C105" s="5"/>
      <c r="D105" s="3"/>
      <c r="E105" s="3"/>
      <c r="F105" s="6"/>
      <c r="G105" s="6"/>
    </row>
    <row r="106" spans="1:7" ht="15" x14ac:dyDescent="0.2">
      <c r="A106" s="19">
        <v>5</v>
      </c>
      <c r="B106" s="15" t="s">
        <v>469</v>
      </c>
      <c r="C106" s="5"/>
      <c r="D106" s="3"/>
      <c r="E106" s="3"/>
      <c r="F106" s="6"/>
      <c r="G106" s="6"/>
    </row>
    <row r="107" spans="1:7" ht="15" x14ac:dyDescent="0.2">
      <c r="A107" s="20">
        <v>5.0999999999999996</v>
      </c>
      <c r="B107" s="18" t="s">
        <v>167</v>
      </c>
      <c r="C107" s="5"/>
      <c r="D107" s="3"/>
      <c r="E107" s="3"/>
      <c r="F107" s="6"/>
      <c r="G107" s="6"/>
    </row>
    <row r="108" spans="1:7" ht="15" x14ac:dyDescent="0.2">
      <c r="A108" s="20" t="s">
        <v>105</v>
      </c>
      <c r="B108" s="21" t="s">
        <v>168</v>
      </c>
      <c r="C108" s="5"/>
      <c r="D108" s="3"/>
      <c r="E108" s="3"/>
      <c r="F108" s="6"/>
      <c r="G108" s="6"/>
    </row>
    <row r="109" spans="1:7" x14ac:dyDescent="0.2">
      <c r="A109" s="20" t="s">
        <v>106</v>
      </c>
      <c r="B109" s="21" t="s">
        <v>303</v>
      </c>
      <c r="C109" s="753"/>
      <c r="D109" s="754"/>
      <c r="E109" s="754"/>
      <c r="F109" s="756"/>
      <c r="G109" s="756"/>
    </row>
    <row r="110" spans="1:7" x14ac:dyDescent="0.2">
      <c r="A110" s="20" t="s">
        <v>107</v>
      </c>
      <c r="B110" s="21" t="s">
        <v>169</v>
      </c>
      <c r="C110" s="753"/>
      <c r="D110" s="754"/>
      <c r="E110" s="754"/>
      <c r="F110" s="756"/>
      <c r="G110" s="756"/>
    </row>
    <row r="111" spans="1:7" ht="15" x14ac:dyDescent="0.2">
      <c r="A111" s="20" t="s">
        <v>108</v>
      </c>
      <c r="B111" s="21" t="s">
        <v>170</v>
      </c>
      <c r="C111" s="5"/>
      <c r="D111" s="3"/>
      <c r="E111" s="3"/>
      <c r="F111" s="6"/>
      <c r="G111" s="6"/>
    </row>
    <row r="112" spans="1:7" ht="15" x14ac:dyDescent="0.2">
      <c r="A112" s="20" t="s">
        <v>109</v>
      </c>
      <c r="B112" s="21" t="s">
        <v>171</v>
      </c>
      <c r="C112" s="5"/>
      <c r="D112" s="3"/>
      <c r="E112" s="3"/>
      <c r="F112" s="6"/>
      <c r="G112" s="6"/>
    </row>
    <row r="113" spans="1:7" ht="15" x14ac:dyDescent="0.2">
      <c r="A113" s="20" t="s">
        <v>110</v>
      </c>
      <c r="B113" s="21" t="s">
        <v>172</v>
      </c>
      <c r="C113" s="5"/>
      <c r="D113" s="3"/>
      <c r="E113" s="3"/>
      <c r="F113" s="6"/>
      <c r="G113" s="6"/>
    </row>
    <row r="114" spans="1:7" ht="15" x14ac:dyDescent="0.2">
      <c r="A114" s="20" t="s">
        <v>111</v>
      </c>
      <c r="B114" s="21" t="s">
        <v>166</v>
      </c>
      <c r="C114" s="5"/>
      <c r="D114" s="3"/>
      <c r="E114" s="3"/>
      <c r="F114" s="6"/>
      <c r="G114" s="6"/>
    </row>
    <row r="115" spans="1:7" ht="25.5" x14ac:dyDescent="0.2">
      <c r="A115" s="20" t="s">
        <v>328</v>
      </c>
      <c r="B115" s="18" t="s">
        <v>302</v>
      </c>
      <c r="C115" s="5"/>
      <c r="D115" s="3"/>
      <c r="E115" s="3"/>
      <c r="F115" s="6"/>
      <c r="G115" s="6"/>
    </row>
    <row r="116" spans="1:7" ht="12.75" customHeight="1" x14ac:dyDescent="0.2">
      <c r="A116" s="19" t="s">
        <v>112</v>
      </c>
      <c r="B116" s="15" t="s">
        <v>173</v>
      </c>
      <c r="C116" s="9"/>
      <c r="D116" s="10"/>
      <c r="E116" s="10"/>
      <c r="F116" s="11"/>
      <c r="G116" s="12"/>
    </row>
    <row r="117" spans="1:7" ht="15" x14ac:dyDescent="0.2">
      <c r="A117" s="20">
        <v>6.1</v>
      </c>
      <c r="B117" s="18" t="s">
        <v>174</v>
      </c>
      <c r="C117" s="5"/>
      <c r="D117" s="3"/>
      <c r="E117" s="3"/>
      <c r="F117" s="6"/>
      <c r="G117" s="6"/>
    </row>
    <row r="118" spans="1:7" ht="15" x14ac:dyDescent="0.2">
      <c r="A118" s="20" t="s">
        <v>113</v>
      </c>
      <c r="B118" s="21" t="s">
        <v>306</v>
      </c>
      <c r="C118" s="5"/>
      <c r="D118" s="3"/>
      <c r="E118" s="3"/>
      <c r="F118" s="6"/>
      <c r="G118" s="6"/>
    </row>
    <row r="119" spans="1:7" ht="15" x14ac:dyDescent="0.2">
      <c r="A119" s="20" t="s">
        <v>114</v>
      </c>
      <c r="B119" s="21" t="s">
        <v>175</v>
      </c>
      <c r="C119" s="5"/>
      <c r="D119" s="3"/>
      <c r="E119" s="3"/>
      <c r="F119" s="6"/>
      <c r="G119" s="6"/>
    </row>
    <row r="120" spans="1:7" ht="15" x14ac:dyDescent="0.2">
      <c r="A120" s="20" t="s">
        <v>115</v>
      </c>
      <c r="B120" s="21" t="s">
        <v>166</v>
      </c>
      <c r="C120" s="5"/>
      <c r="D120" s="3"/>
      <c r="E120" s="3"/>
      <c r="F120" s="6"/>
      <c r="G120" s="6"/>
    </row>
    <row r="121" spans="1:7" ht="25.5" x14ac:dyDescent="0.2">
      <c r="A121" s="20" t="s">
        <v>329</v>
      </c>
      <c r="B121" s="18" t="s">
        <v>470</v>
      </c>
      <c r="C121" s="5"/>
      <c r="D121" s="3"/>
      <c r="E121" s="3"/>
      <c r="F121" s="6"/>
      <c r="G121" s="4"/>
    </row>
    <row r="122" spans="1:7" x14ac:dyDescent="0.2">
      <c r="A122" s="19">
        <v>7</v>
      </c>
      <c r="B122" s="15" t="s">
        <v>281</v>
      </c>
      <c r="C122" s="753"/>
      <c r="D122" s="754"/>
      <c r="E122" s="754"/>
      <c r="F122" s="755"/>
      <c r="G122" s="756"/>
    </row>
    <row r="123" spans="1:7" x14ac:dyDescent="0.2">
      <c r="A123" s="20">
        <v>7.1</v>
      </c>
      <c r="B123" s="18" t="s">
        <v>307</v>
      </c>
      <c r="C123" s="753"/>
      <c r="D123" s="754"/>
      <c r="E123" s="754"/>
      <c r="F123" s="755"/>
      <c r="G123" s="756"/>
    </row>
    <row r="124" spans="1:7" ht="15" x14ac:dyDescent="0.2">
      <c r="A124" s="20" t="s">
        <v>116</v>
      </c>
      <c r="B124" s="21" t="s">
        <v>181</v>
      </c>
      <c r="C124" s="5"/>
      <c r="D124" s="3"/>
      <c r="E124" s="3"/>
      <c r="F124" s="6"/>
      <c r="G124" s="6"/>
    </row>
    <row r="125" spans="1:7" ht="25.5" x14ac:dyDescent="0.2">
      <c r="A125" s="20" t="s">
        <v>117</v>
      </c>
      <c r="B125" s="21" t="s">
        <v>182</v>
      </c>
      <c r="C125" s="5"/>
      <c r="D125" s="3"/>
      <c r="E125" s="3"/>
      <c r="F125" s="6"/>
      <c r="G125" s="6"/>
    </row>
    <row r="126" spans="1:7" ht="15" x14ac:dyDescent="0.2">
      <c r="A126" s="20">
        <v>7.2</v>
      </c>
      <c r="B126" s="18" t="s">
        <v>183</v>
      </c>
      <c r="C126" s="5"/>
      <c r="D126" s="3"/>
      <c r="E126" s="3"/>
      <c r="F126" s="6"/>
      <c r="G126" s="6"/>
    </row>
    <row r="127" spans="1:7" ht="15" x14ac:dyDescent="0.2">
      <c r="A127" s="19">
        <v>8</v>
      </c>
      <c r="B127" s="15" t="s">
        <v>184</v>
      </c>
      <c r="C127" s="5"/>
      <c r="D127" s="3"/>
      <c r="E127" s="3"/>
      <c r="F127" s="6"/>
      <c r="G127" s="4"/>
    </row>
    <row r="128" spans="1:7" ht="15" x14ac:dyDescent="0.2">
      <c r="A128" s="20">
        <v>8.1</v>
      </c>
      <c r="B128" s="18" t="s">
        <v>185</v>
      </c>
      <c r="C128" s="5"/>
      <c r="D128" s="3"/>
      <c r="E128" s="3"/>
      <c r="F128" s="6"/>
      <c r="G128" s="4"/>
    </row>
    <row r="129" spans="1:7" ht="15" x14ac:dyDescent="0.2">
      <c r="A129" s="20" t="s">
        <v>330</v>
      </c>
      <c r="B129" s="21" t="s">
        <v>332</v>
      </c>
      <c r="C129" s="5"/>
      <c r="D129" s="3"/>
      <c r="E129" s="3"/>
      <c r="F129" s="6"/>
      <c r="G129" s="6"/>
    </row>
    <row r="130" spans="1:7" ht="15" x14ac:dyDescent="0.2">
      <c r="A130" s="20" t="s">
        <v>331</v>
      </c>
      <c r="B130" s="21" t="s">
        <v>333</v>
      </c>
      <c r="C130" s="5"/>
      <c r="D130" s="3"/>
      <c r="E130" s="3"/>
      <c r="F130" s="6"/>
      <c r="G130" s="6"/>
    </row>
    <row r="131" spans="1:7" ht="38.25" x14ac:dyDescent="0.2">
      <c r="A131" s="35" t="s">
        <v>338</v>
      </c>
      <c r="B131" s="25" t="s">
        <v>339</v>
      </c>
      <c r="C131" s="5"/>
      <c r="D131" s="3"/>
      <c r="E131" s="3"/>
      <c r="F131" s="4"/>
      <c r="G131" s="6"/>
    </row>
    <row r="132" spans="1:7" ht="15" x14ac:dyDescent="0.2">
      <c r="A132" s="35" t="s">
        <v>340</v>
      </c>
      <c r="B132" s="24" t="s">
        <v>341</v>
      </c>
      <c r="C132" s="5"/>
      <c r="D132" s="3"/>
      <c r="E132" s="3"/>
      <c r="F132" s="5"/>
      <c r="G132" s="6"/>
    </row>
    <row r="133" spans="1:7" ht="15" x14ac:dyDescent="0.2">
      <c r="A133" s="35" t="s">
        <v>342</v>
      </c>
      <c r="B133" s="26" t="s">
        <v>343</v>
      </c>
      <c r="C133" s="5"/>
      <c r="D133" s="3"/>
      <c r="E133" s="3"/>
      <c r="F133" s="5"/>
      <c r="G133" s="6"/>
    </row>
    <row r="134" spans="1:7" ht="15" x14ac:dyDescent="0.2">
      <c r="A134" s="35" t="s">
        <v>344</v>
      </c>
      <c r="B134" s="26" t="s">
        <v>345</v>
      </c>
      <c r="C134" s="5"/>
      <c r="D134" s="3"/>
      <c r="E134" s="3"/>
      <c r="F134" s="5"/>
      <c r="G134" s="6"/>
    </row>
    <row r="135" spans="1:7" ht="15" x14ac:dyDescent="0.2">
      <c r="A135" s="35" t="s">
        <v>346</v>
      </c>
      <c r="B135" s="25" t="s">
        <v>347</v>
      </c>
      <c r="C135" s="5"/>
      <c r="D135" s="3"/>
      <c r="E135" s="3"/>
      <c r="F135" s="5"/>
      <c r="G135" s="6"/>
    </row>
    <row r="136" spans="1:7" ht="15" x14ac:dyDescent="0.2">
      <c r="A136" s="35" t="s">
        <v>348</v>
      </c>
      <c r="B136" s="25" t="s">
        <v>349</v>
      </c>
      <c r="C136" s="5"/>
      <c r="D136" s="3"/>
      <c r="E136" s="3"/>
      <c r="F136" s="5"/>
      <c r="G136" s="6"/>
    </row>
    <row r="137" spans="1:7" ht="15" x14ac:dyDescent="0.2">
      <c r="A137" s="35" t="s">
        <v>350</v>
      </c>
      <c r="B137" s="27" t="s">
        <v>351</v>
      </c>
      <c r="C137" s="5"/>
      <c r="D137" s="3"/>
      <c r="E137" s="3"/>
      <c r="F137" s="5"/>
      <c r="G137" s="4"/>
    </row>
    <row r="138" spans="1:7" ht="15" x14ac:dyDescent="0.2">
      <c r="A138" s="35" t="s">
        <v>352</v>
      </c>
      <c r="B138" s="26" t="s">
        <v>353</v>
      </c>
      <c r="C138" s="5"/>
      <c r="D138" s="3"/>
      <c r="E138" s="3"/>
      <c r="F138" s="5"/>
      <c r="G138" s="5"/>
    </row>
    <row r="139" spans="1:7" ht="15" x14ac:dyDescent="0.2">
      <c r="A139" s="36" t="s">
        <v>354</v>
      </c>
      <c r="B139" s="28" t="s">
        <v>355</v>
      </c>
      <c r="C139" s="5"/>
      <c r="D139" s="3"/>
      <c r="E139" s="3"/>
      <c r="F139" s="5"/>
      <c r="G139" s="5"/>
    </row>
    <row r="140" spans="1:7" ht="15" x14ac:dyDescent="0.2">
      <c r="A140" s="37" t="s">
        <v>356</v>
      </c>
      <c r="B140" s="25" t="s">
        <v>357</v>
      </c>
      <c r="C140" s="5"/>
      <c r="D140" s="3"/>
      <c r="E140" s="3"/>
      <c r="F140" s="5"/>
      <c r="G140" s="5"/>
    </row>
    <row r="141" spans="1:7" ht="15" x14ac:dyDescent="0.2">
      <c r="A141" s="37" t="s">
        <v>358</v>
      </c>
      <c r="B141" s="25" t="s">
        <v>359</v>
      </c>
      <c r="C141" s="5"/>
      <c r="D141" s="3"/>
      <c r="E141" s="3"/>
      <c r="F141" s="5"/>
      <c r="G141" s="5"/>
    </row>
    <row r="142" spans="1:7" ht="15" x14ac:dyDescent="0.2">
      <c r="A142" s="29">
        <v>9.5</v>
      </c>
      <c r="B142" s="18" t="s">
        <v>186</v>
      </c>
      <c r="C142" s="5"/>
      <c r="D142" s="3"/>
      <c r="E142" s="3"/>
      <c r="F142" s="5"/>
      <c r="G142" s="5"/>
    </row>
    <row r="143" spans="1:7" ht="51" x14ac:dyDescent="0.2">
      <c r="A143" s="19">
        <v>9</v>
      </c>
      <c r="B143" s="15" t="s">
        <v>187</v>
      </c>
      <c r="C143" s="5"/>
      <c r="D143" s="3"/>
      <c r="E143" s="3"/>
      <c r="F143" s="5"/>
      <c r="G143" s="6"/>
    </row>
    <row r="144" spans="1:7" ht="15" x14ac:dyDescent="0.2">
      <c r="A144" s="20">
        <v>9.1</v>
      </c>
      <c r="B144" s="18" t="s">
        <v>188</v>
      </c>
      <c r="C144" s="5"/>
      <c r="D144" s="3"/>
      <c r="E144" s="3"/>
      <c r="F144" s="5"/>
      <c r="G144" s="6"/>
    </row>
    <row r="145" spans="1:7" ht="15" x14ac:dyDescent="0.2">
      <c r="A145" s="20" t="s">
        <v>360</v>
      </c>
      <c r="B145" s="21" t="s">
        <v>189</v>
      </c>
      <c r="C145" s="5"/>
      <c r="D145" s="3"/>
      <c r="E145" s="3"/>
      <c r="F145" s="6"/>
      <c r="G145" s="6"/>
    </row>
    <row r="146" spans="1:7" ht="15" x14ac:dyDescent="0.2">
      <c r="A146" s="20" t="s">
        <v>361</v>
      </c>
      <c r="B146" s="21" t="s">
        <v>190</v>
      </c>
      <c r="C146" s="5"/>
      <c r="D146" s="3"/>
      <c r="E146" s="3"/>
      <c r="F146" s="6"/>
      <c r="G146" s="6"/>
    </row>
    <row r="147" spans="1:7" ht="25.5" x14ac:dyDescent="0.2">
      <c r="A147" s="20" t="s">
        <v>362</v>
      </c>
      <c r="B147" s="21" t="s">
        <v>191</v>
      </c>
      <c r="C147" s="5"/>
      <c r="D147" s="5"/>
      <c r="E147" s="5"/>
      <c r="F147" s="5"/>
      <c r="G147" s="5"/>
    </row>
    <row r="148" spans="1:7" ht="15" x14ac:dyDescent="0.2">
      <c r="A148" s="20" t="s">
        <v>363</v>
      </c>
      <c r="B148" s="21" t="s">
        <v>186</v>
      </c>
      <c r="C148" s="5"/>
      <c r="D148" s="3"/>
      <c r="E148" s="3"/>
      <c r="F148" s="6"/>
      <c r="G148" s="6"/>
    </row>
    <row r="149" spans="1:7" ht="15" x14ac:dyDescent="0.2">
      <c r="A149" s="20">
        <v>9.1999999999999993</v>
      </c>
      <c r="B149" s="18" t="s">
        <v>192</v>
      </c>
      <c r="C149" s="5"/>
      <c r="D149" s="3"/>
      <c r="E149" s="3"/>
      <c r="F149" s="6"/>
      <c r="G149" s="6"/>
    </row>
    <row r="150" spans="1:7" ht="15" x14ac:dyDescent="0.2">
      <c r="A150" s="20"/>
      <c r="B150" s="21" t="s">
        <v>193</v>
      </c>
      <c r="C150" s="5"/>
      <c r="D150" s="3"/>
      <c r="E150" s="3"/>
      <c r="F150" s="6"/>
      <c r="G150" s="6"/>
    </row>
    <row r="151" spans="1:7" ht="15" x14ac:dyDescent="0.2">
      <c r="A151" s="20"/>
      <c r="B151" s="21" t="s">
        <v>186</v>
      </c>
      <c r="C151" s="5"/>
      <c r="D151" s="3"/>
      <c r="E151" s="3"/>
      <c r="F151" s="5"/>
      <c r="G151" s="6"/>
    </row>
    <row r="152" spans="1:7" ht="15" x14ac:dyDescent="0.2">
      <c r="A152" s="20">
        <v>9.3000000000000007</v>
      </c>
      <c r="B152" s="18" t="s">
        <v>194</v>
      </c>
      <c r="C152" s="5"/>
      <c r="D152" s="3"/>
      <c r="E152" s="3"/>
      <c r="F152" s="6"/>
      <c r="G152" s="6"/>
    </row>
    <row r="153" spans="1:7" ht="15" x14ac:dyDescent="0.2">
      <c r="A153" s="20" t="s">
        <v>364</v>
      </c>
      <c r="B153" s="22" t="s">
        <v>195</v>
      </c>
      <c r="C153" s="5"/>
      <c r="D153" s="3"/>
      <c r="E153" s="3"/>
      <c r="F153" s="4"/>
      <c r="G153" s="6"/>
    </row>
    <row r="154" spans="1:7" ht="15" x14ac:dyDescent="0.2">
      <c r="A154" s="20" t="s">
        <v>365</v>
      </c>
      <c r="B154" s="21" t="s">
        <v>196</v>
      </c>
      <c r="C154" s="5"/>
      <c r="D154" s="3"/>
      <c r="E154" s="3"/>
      <c r="F154" s="5"/>
      <c r="G154" s="6"/>
    </row>
    <row r="155" spans="1:7" ht="15" x14ac:dyDescent="0.2">
      <c r="A155" s="20" t="s">
        <v>367</v>
      </c>
      <c r="B155" s="21" t="s">
        <v>197</v>
      </c>
      <c r="C155" s="5"/>
      <c r="D155" s="3"/>
      <c r="E155" s="3"/>
      <c r="F155" s="5"/>
      <c r="G155" s="6"/>
    </row>
    <row r="156" spans="1:7" ht="25.5" x14ac:dyDescent="0.2">
      <c r="A156" s="20" t="s">
        <v>368</v>
      </c>
      <c r="B156" s="21" t="s">
        <v>198</v>
      </c>
      <c r="C156" s="5"/>
      <c r="D156" s="3"/>
      <c r="E156" s="3"/>
      <c r="F156" s="5"/>
      <c r="G156" s="6"/>
    </row>
    <row r="157" spans="1:7" ht="15" x14ac:dyDescent="0.2">
      <c r="A157" s="20" t="s">
        <v>369</v>
      </c>
      <c r="B157" s="21" t="s">
        <v>199</v>
      </c>
      <c r="C157" s="5"/>
      <c r="D157" s="3"/>
      <c r="E157" s="3"/>
      <c r="F157" s="5"/>
      <c r="G157" s="6"/>
    </row>
    <row r="158" spans="1:7" ht="15" x14ac:dyDescent="0.2">
      <c r="A158" s="20" t="s">
        <v>370</v>
      </c>
      <c r="B158" s="21" t="s">
        <v>200</v>
      </c>
      <c r="C158" s="5"/>
      <c r="D158" s="3"/>
      <c r="E158" s="3"/>
      <c r="F158" s="5"/>
      <c r="G158" s="6"/>
    </row>
    <row r="159" spans="1:7" ht="15" x14ac:dyDescent="0.2">
      <c r="A159" s="20" t="s">
        <v>366</v>
      </c>
      <c r="B159" s="22" t="s">
        <v>201</v>
      </c>
      <c r="C159" s="5"/>
      <c r="D159" s="3"/>
      <c r="E159" s="3"/>
      <c r="F159" s="5"/>
      <c r="G159" s="6"/>
    </row>
    <row r="160" spans="1:7" ht="15" x14ac:dyDescent="0.2">
      <c r="A160" s="20" t="s">
        <v>371</v>
      </c>
      <c r="B160" s="21" t="s">
        <v>202</v>
      </c>
      <c r="C160" s="5"/>
      <c r="D160" s="3"/>
      <c r="E160" s="3"/>
      <c r="F160" s="6"/>
      <c r="G160" s="6"/>
    </row>
    <row r="161" spans="1:7" ht="15" x14ac:dyDescent="0.2">
      <c r="A161" s="20" t="s">
        <v>372</v>
      </c>
      <c r="B161" s="21" t="s">
        <v>203</v>
      </c>
      <c r="C161" s="5"/>
      <c r="D161" s="3"/>
      <c r="E161" s="3"/>
      <c r="F161" s="6"/>
      <c r="G161" s="6"/>
    </row>
    <row r="162" spans="1:7" ht="15" x14ac:dyDescent="0.2">
      <c r="A162" s="20" t="s">
        <v>373</v>
      </c>
      <c r="B162" s="21" t="s">
        <v>204</v>
      </c>
      <c r="C162" s="5"/>
      <c r="D162" s="3"/>
      <c r="E162" s="3"/>
      <c r="F162" s="6"/>
      <c r="G162" s="6"/>
    </row>
    <row r="163" spans="1:7" ht="15" x14ac:dyDescent="0.2">
      <c r="A163" s="20" t="s">
        <v>374</v>
      </c>
      <c r="B163" s="21" t="s">
        <v>471</v>
      </c>
      <c r="C163" s="5"/>
      <c r="D163" s="3"/>
      <c r="E163" s="3"/>
      <c r="F163" s="6"/>
      <c r="G163" s="6"/>
    </row>
    <row r="164" spans="1:7" x14ac:dyDescent="0.2">
      <c r="A164" s="20" t="s">
        <v>375</v>
      </c>
      <c r="B164" s="21" t="s">
        <v>205</v>
      </c>
      <c r="C164" s="753"/>
      <c r="D164" s="754"/>
      <c r="E164" s="754"/>
      <c r="F164" s="756"/>
      <c r="G164" s="756"/>
    </row>
    <row r="165" spans="1:7" x14ac:dyDescent="0.2">
      <c r="A165" s="20" t="s">
        <v>376</v>
      </c>
      <c r="B165" s="21" t="s">
        <v>206</v>
      </c>
      <c r="C165" s="753"/>
      <c r="D165" s="754"/>
      <c r="E165" s="754"/>
      <c r="F165" s="756"/>
      <c r="G165" s="756"/>
    </row>
    <row r="166" spans="1:7" ht="15" x14ac:dyDescent="0.2">
      <c r="A166" s="20" t="s">
        <v>377</v>
      </c>
      <c r="B166" s="21" t="s">
        <v>207</v>
      </c>
      <c r="C166" s="5"/>
      <c r="D166" s="3"/>
      <c r="E166" s="3"/>
      <c r="F166" s="6"/>
      <c r="G166" s="6"/>
    </row>
    <row r="167" spans="1:7" ht="25.5" x14ac:dyDescent="0.2">
      <c r="A167" s="20" t="s">
        <v>378</v>
      </c>
      <c r="B167" s="21" t="s">
        <v>208</v>
      </c>
      <c r="C167" s="5"/>
      <c r="D167" s="3"/>
      <c r="E167" s="3"/>
      <c r="F167" s="6"/>
      <c r="G167" s="6"/>
    </row>
    <row r="168" spans="1:7" ht="15" x14ac:dyDescent="0.2">
      <c r="A168" s="20" t="s">
        <v>379</v>
      </c>
      <c r="B168" s="21" t="s">
        <v>209</v>
      </c>
      <c r="C168" s="5"/>
      <c r="D168" s="3"/>
      <c r="E168" s="3"/>
      <c r="F168" s="6"/>
      <c r="G168" s="6"/>
    </row>
    <row r="169" spans="1:7" ht="15" x14ac:dyDescent="0.2">
      <c r="A169" s="20" t="s">
        <v>380</v>
      </c>
      <c r="B169" s="21" t="s">
        <v>210</v>
      </c>
      <c r="C169" s="5"/>
      <c r="D169" s="3"/>
      <c r="E169" s="3"/>
      <c r="F169" s="6"/>
      <c r="G169" s="6"/>
    </row>
    <row r="170" spans="1:7" ht="15" x14ac:dyDescent="0.2">
      <c r="A170" s="20" t="s">
        <v>381</v>
      </c>
      <c r="B170" s="22" t="s">
        <v>211</v>
      </c>
      <c r="C170" s="5"/>
      <c r="D170" s="3"/>
      <c r="E170" s="3"/>
      <c r="F170" s="6"/>
      <c r="G170" s="6"/>
    </row>
    <row r="171" spans="1:7" ht="15" x14ac:dyDescent="0.2">
      <c r="A171" s="20" t="s">
        <v>382</v>
      </c>
      <c r="B171" s="21" t="s">
        <v>212</v>
      </c>
      <c r="C171" s="5"/>
      <c r="D171" s="3"/>
      <c r="E171" s="3"/>
      <c r="F171" s="6"/>
      <c r="G171" s="6"/>
    </row>
    <row r="172" spans="1:7" ht="15" x14ac:dyDescent="0.2">
      <c r="A172" s="20" t="s">
        <v>383</v>
      </c>
      <c r="B172" s="21" t="s">
        <v>213</v>
      </c>
      <c r="C172" s="5"/>
      <c r="D172" s="3"/>
      <c r="E172" s="3"/>
      <c r="F172" s="6"/>
      <c r="G172" s="6"/>
    </row>
    <row r="173" spans="1:7" ht="15" x14ac:dyDescent="0.2">
      <c r="A173" s="20" t="s">
        <v>384</v>
      </c>
      <c r="B173" s="21" t="s">
        <v>214</v>
      </c>
      <c r="C173" s="5"/>
      <c r="D173" s="3"/>
      <c r="E173" s="3"/>
      <c r="F173" s="6"/>
      <c r="G173" s="6"/>
    </row>
    <row r="174" spans="1:7" ht="15" x14ac:dyDescent="0.2">
      <c r="A174" s="20" t="s">
        <v>385</v>
      </c>
      <c r="B174" s="21" t="s">
        <v>215</v>
      </c>
      <c r="C174" s="5"/>
      <c r="D174" s="3"/>
      <c r="E174" s="3"/>
      <c r="F174" s="6"/>
      <c r="G174" s="6"/>
    </row>
    <row r="175" spans="1:7" ht="15" x14ac:dyDescent="0.2">
      <c r="A175" s="20" t="s">
        <v>386</v>
      </c>
      <c r="B175" s="21" t="s">
        <v>216</v>
      </c>
      <c r="C175" s="5"/>
      <c r="D175" s="3"/>
      <c r="E175" s="3"/>
      <c r="F175" s="6"/>
      <c r="G175" s="6"/>
    </row>
    <row r="176" spans="1:7" ht="15" x14ac:dyDescent="0.2">
      <c r="A176" s="20" t="s">
        <v>387</v>
      </c>
      <c r="B176" s="21" t="s">
        <v>388</v>
      </c>
      <c r="C176" s="5"/>
      <c r="D176" s="3"/>
      <c r="E176" s="3"/>
      <c r="F176" s="6"/>
      <c r="G176" s="6"/>
    </row>
    <row r="177" spans="1:7" ht="15" x14ac:dyDescent="0.2">
      <c r="A177" s="20" t="s">
        <v>389</v>
      </c>
      <c r="B177" s="21" t="s">
        <v>217</v>
      </c>
      <c r="C177" s="5"/>
      <c r="D177" s="3"/>
      <c r="E177" s="3"/>
      <c r="F177" s="6"/>
      <c r="G177" s="6"/>
    </row>
    <row r="178" spans="1:7" ht="15" x14ac:dyDescent="0.2">
      <c r="A178" s="20">
        <v>9.4</v>
      </c>
      <c r="B178" s="18" t="s">
        <v>218</v>
      </c>
      <c r="C178" s="5"/>
      <c r="D178" s="3"/>
      <c r="E178" s="3"/>
      <c r="F178" s="6"/>
      <c r="G178" s="6"/>
    </row>
    <row r="179" spans="1:7" ht="15" x14ac:dyDescent="0.2">
      <c r="A179" s="20" t="s">
        <v>118</v>
      </c>
      <c r="B179" s="21" t="s">
        <v>219</v>
      </c>
      <c r="C179" s="5"/>
      <c r="D179" s="3"/>
      <c r="E179" s="3"/>
      <c r="F179" s="6"/>
      <c r="G179" s="6"/>
    </row>
    <row r="180" spans="1:7" ht="15" x14ac:dyDescent="0.2">
      <c r="A180" s="20" t="s">
        <v>119</v>
      </c>
      <c r="B180" s="21" t="s">
        <v>220</v>
      </c>
      <c r="C180" s="5"/>
      <c r="D180" s="3"/>
      <c r="E180" s="3"/>
      <c r="F180" s="6"/>
      <c r="G180" s="6"/>
    </row>
    <row r="181" spans="1:7" ht="15" x14ac:dyDescent="0.2">
      <c r="A181" s="20" t="s">
        <v>120</v>
      </c>
      <c r="B181" s="21" t="s">
        <v>221</v>
      </c>
      <c r="C181" s="5"/>
      <c r="D181" s="3"/>
      <c r="E181" s="3"/>
      <c r="F181" s="6"/>
      <c r="G181" s="6"/>
    </row>
    <row r="182" spans="1:7" ht="15" x14ac:dyDescent="0.2">
      <c r="A182" s="20">
        <v>9.5</v>
      </c>
      <c r="B182" s="18" t="s">
        <v>222</v>
      </c>
      <c r="C182" s="5"/>
      <c r="D182" s="3"/>
      <c r="E182" s="3"/>
      <c r="F182" s="6"/>
      <c r="G182" s="4"/>
    </row>
    <row r="183" spans="1:7" ht="15" x14ac:dyDescent="0.2">
      <c r="A183" s="20" t="s">
        <v>390</v>
      </c>
      <c r="B183" s="22" t="s">
        <v>223</v>
      </c>
      <c r="C183" s="5"/>
      <c r="D183" s="3"/>
      <c r="E183" s="3"/>
      <c r="F183" s="6"/>
      <c r="G183" s="6"/>
    </row>
    <row r="184" spans="1:7" ht="15" x14ac:dyDescent="0.2">
      <c r="A184" s="20" t="s">
        <v>391</v>
      </c>
      <c r="B184" s="21" t="s">
        <v>225</v>
      </c>
      <c r="C184" s="5"/>
      <c r="D184" s="3"/>
      <c r="E184" s="3"/>
      <c r="F184" s="6"/>
      <c r="G184" s="6"/>
    </row>
    <row r="185" spans="1:7" ht="15" x14ac:dyDescent="0.2">
      <c r="A185" s="20" t="s">
        <v>392</v>
      </c>
      <c r="B185" s="21" t="s">
        <v>224</v>
      </c>
      <c r="C185" s="5"/>
      <c r="D185" s="3"/>
      <c r="E185" s="3"/>
      <c r="F185" s="6"/>
      <c r="G185" s="6"/>
    </row>
    <row r="186" spans="1:7" ht="15" x14ac:dyDescent="0.2">
      <c r="A186" s="20" t="s">
        <v>393</v>
      </c>
      <c r="B186" s="21" t="s">
        <v>226</v>
      </c>
      <c r="C186" s="5"/>
      <c r="D186" s="3"/>
      <c r="E186" s="3"/>
      <c r="F186" s="6"/>
      <c r="G186" s="6"/>
    </row>
    <row r="187" spans="1:7" ht="15" x14ac:dyDescent="0.2">
      <c r="A187" s="20" t="s">
        <v>394</v>
      </c>
      <c r="B187" s="21" t="s">
        <v>395</v>
      </c>
      <c r="C187" s="5"/>
      <c r="D187" s="3"/>
      <c r="E187" s="3"/>
      <c r="F187" s="6"/>
      <c r="G187" s="6"/>
    </row>
    <row r="188" spans="1:7" ht="15" x14ac:dyDescent="0.2">
      <c r="A188" s="20" t="s">
        <v>396</v>
      </c>
      <c r="B188" s="21" t="s">
        <v>227</v>
      </c>
      <c r="C188" s="5"/>
      <c r="D188" s="3"/>
      <c r="E188" s="3"/>
      <c r="F188" s="6"/>
      <c r="G188" s="4"/>
    </row>
    <row r="189" spans="1:7" ht="15" x14ac:dyDescent="0.2">
      <c r="A189" s="20" t="s">
        <v>397</v>
      </c>
      <c r="B189" s="21" t="s">
        <v>228</v>
      </c>
      <c r="C189" s="5"/>
      <c r="D189" s="3"/>
      <c r="E189" s="3"/>
      <c r="F189" s="6"/>
      <c r="G189" s="6"/>
    </row>
    <row r="190" spans="1:7" ht="15" x14ac:dyDescent="0.2">
      <c r="A190" s="20" t="s">
        <v>398</v>
      </c>
      <c r="B190" s="21" t="s">
        <v>229</v>
      </c>
      <c r="C190" s="5"/>
      <c r="D190" s="3"/>
      <c r="E190" s="3"/>
      <c r="F190" s="6"/>
      <c r="G190" s="6"/>
    </row>
    <row r="191" spans="1:7" ht="15" x14ac:dyDescent="0.2">
      <c r="A191" s="20" t="s">
        <v>399</v>
      </c>
      <c r="B191" s="22" t="s">
        <v>230</v>
      </c>
      <c r="C191" s="5"/>
      <c r="D191" s="3"/>
      <c r="E191" s="3"/>
      <c r="F191" s="6"/>
      <c r="G191" s="6"/>
    </row>
    <row r="192" spans="1:7" ht="15" x14ac:dyDescent="0.2">
      <c r="A192" s="20" t="s">
        <v>400</v>
      </c>
      <c r="B192" s="21" t="s">
        <v>231</v>
      </c>
      <c r="C192" s="5"/>
      <c r="D192" s="3"/>
      <c r="E192" s="3"/>
      <c r="F192" s="6"/>
      <c r="G192" s="4"/>
    </row>
    <row r="193" spans="1:7" ht="15" x14ac:dyDescent="0.2">
      <c r="A193" s="20" t="s">
        <v>401</v>
      </c>
      <c r="B193" s="21" t="s">
        <v>232</v>
      </c>
      <c r="C193" s="5"/>
      <c r="D193" s="3"/>
      <c r="E193" s="3"/>
      <c r="F193" s="6"/>
      <c r="G193" s="6"/>
    </row>
    <row r="194" spans="1:7" ht="15" x14ac:dyDescent="0.2">
      <c r="A194" s="20" t="s">
        <v>402</v>
      </c>
      <c r="B194" s="22" t="s">
        <v>233</v>
      </c>
      <c r="C194" s="5"/>
      <c r="D194" s="3"/>
      <c r="E194" s="3"/>
      <c r="F194" s="6"/>
      <c r="G194" s="6"/>
    </row>
    <row r="195" spans="1:7" ht="15" x14ac:dyDescent="0.2">
      <c r="A195" s="20" t="s">
        <v>403</v>
      </c>
      <c r="B195" s="21" t="s">
        <v>234</v>
      </c>
      <c r="C195" s="5"/>
      <c r="D195" s="3"/>
      <c r="E195" s="3"/>
      <c r="F195" s="6"/>
      <c r="G195" s="6"/>
    </row>
    <row r="196" spans="1:7" ht="25.5" x14ac:dyDescent="0.2">
      <c r="A196" s="20" t="s">
        <v>404</v>
      </c>
      <c r="B196" s="21" t="s">
        <v>235</v>
      </c>
      <c r="C196" s="5"/>
      <c r="D196" s="3"/>
      <c r="E196" s="3"/>
      <c r="F196" s="6"/>
      <c r="G196" s="6"/>
    </row>
    <row r="197" spans="1:7" ht="15" x14ac:dyDescent="0.2">
      <c r="A197" s="20" t="s">
        <v>405</v>
      </c>
      <c r="B197" s="21" t="s">
        <v>236</v>
      </c>
      <c r="C197" s="5"/>
      <c r="D197" s="3"/>
      <c r="E197" s="3"/>
      <c r="F197" s="6"/>
      <c r="G197" s="6"/>
    </row>
    <row r="198" spans="1:7" ht="15" x14ac:dyDescent="0.2">
      <c r="A198" s="20" t="s">
        <v>406</v>
      </c>
      <c r="B198" s="21" t="s">
        <v>237</v>
      </c>
      <c r="C198" s="5"/>
      <c r="D198" s="3"/>
      <c r="E198" s="3"/>
      <c r="F198" s="6"/>
      <c r="G198" s="6"/>
    </row>
    <row r="199" spans="1:7" ht="15" x14ac:dyDescent="0.2">
      <c r="A199" s="20" t="s">
        <v>407</v>
      </c>
      <c r="B199" s="21" t="s">
        <v>238</v>
      </c>
      <c r="C199" s="5"/>
      <c r="D199" s="3"/>
      <c r="E199" s="3"/>
      <c r="F199" s="6"/>
      <c r="G199" s="4"/>
    </row>
    <row r="200" spans="1:7" ht="15" x14ac:dyDescent="0.2">
      <c r="A200" s="20" t="s">
        <v>408</v>
      </c>
      <c r="B200" s="21" t="s">
        <v>239</v>
      </c>
      <c r="C200" s="5"/>
      <c r="D200" s="3"/>
      <c r="E200" s="3"/>
      <c r="F200" s="6"/>
      <c r="G200" s="6"/>
    </row>
    <row r="201" spans="1:7" ht="15" x14ac:dyDescent="0.2">
      <c r="A201" s="20" t="s">
        <v>409</v>
      </c>
      <c r="B201" s="21" t="s">
        <v>240</v>
      </c>
      <c r="C201" s="5"/>
      <c r="D201" s="3"/>
      <c r="E201" s="3"/>
      <c r="F201" s="6"/>
      <c r="G201" s="6"/>
    </row>
    <row r="202" spans="1:7" ht="15" x14ac:dyDescent="0.2">
      <c r="A202" s="20" t="s">
        <v>410</v>
      </c>
      <c r="B202" s="21" t="s">
        <v>241</v>
      </c>
      <c r="C202" s="5"/>
      <c r="D202" s="3"/>
      <c r="E202" s="3"/>
      <c r="F202" s="6"/>
      <c r="G202" s="6"/>
    </row>
    <row r="203" spans="1:7" ht="15" x14ac:dyDescent="0.2">
      <c r="A203" s="20" t="s">
        <v>411</v>
      </c>
      <c r="B203" s="21" t="s">
        <v>242</v>
      </c>
      <c r="C203" s="5"/>
      <c r="D203" s="3"/>
      <c r="E203" s="3"/>
      <c r="F203" s="6"/>
      <c r="G203" s="4"/>
    </row>
    <row r="204" spans="1:7" ht="15" x14ac:dyDescent="0.2">
      <c r="A204" s="17">
        <v>9.6</v>
      </c>
      <c r="B204" s="18" t="s">
        <v>243</v>
      </c>
      <c r="C204" s="5"/>
      <c r="D204" s="3"/>
      <c r="E204" s="3"/>
      <c r="F204" s="6"/>
      <c r="G204" s="6"/>
    </row>
    <row r="205" spans="1:7" ht="15" x14ac:dyDescent="0.2">
      <c r="A205" s="20" t="s">
        <v>412</v>
      </c>
      <c r="B205" s="22" t="s">
        <v>244</v>
      </c>
      <c r="C205" s="5"/>
      <c r="D205" s="3"/>
      <c r="E205" s="3"/>
      <c r="F205" s="6"/>
      <c r="G205" s="6"/>
    </row>
    <row r="206" spans="1:7" ht="15" x14ac:dyDescent="0.2">
      <c r="A206" s="20" t="s">
        <v>413</v>
      </c>
      <c r="B206" s="21" t="s">
        <v>245</v>
      </c>
      <c r="C206" s="5"/>
      <c r="D206" s="3"/>
      <c r="E206" s="3"/>
      <c r="F206" s="6"/>
      <c r="G206" s="6"/>
    </row>
    <row r="207" spans="1:7" ht="25.5" x14ac:dyDescent="0.2">
      <c r="A207" s="20" t="s">
        <v>414</v>
      </c>
      <c r="B207" s="21" t="s">
        <v>246</v>
      </c>
      <c r="C207" s="5"/>
      <c r="D207" s="3"/>
      <c r="E207" s="3"/>
      <c r="F207" s="6"/>
      <c r="G207" s="6"/>
    </row>
    <row r="208" spans="1:7" ht="15" x14ac:dyDescent="0.2">
      <c r="A208" s="20" t="s">
        <v>415</v>
      </c>
      <c r="B208" s="22" t="s">
        <v>247</v>
      </c>
      <c r="C208" s="5"/>
      <c r="D208" s="3"/>
      <c r="E208" s="3"/>
      <c r="F208" s="6"/>
      <c r="G208" s="6"/>
    </row>
    <row r="209" spans="1:7" ht="15" x14ac:dyDescent="0.2">
      <c r="A209" s="20" t="s">
        <v>416</v>
      </c>
      <c r="B209" s="21" t="s">
        <v>248</v>
      </c>
      <c r="C209" s="5"/>
      <c r="D209" s="3"/>
      <c r="E209" s="3"/>
      <c r="F209" s="6"/>
      <c r="G209" s="6"/>
    </row>
    <row r="210" spans="1:7" ht="15" x14ac:dyDescent="0.2">
      <c r="A210" s="20" t="s">
        <v>417</v>
      </c>
      <c r="B210" s="21" t="s">
        <v>249</v>
      </c>
      <c r="C210" s="5"/>
      <c r="D210" s="3"/>
      <c r="E210" s="3"/>
      <c r="F210" s="6"/>
      <c r="G210" s="6"/>
    </row>
    <row r="211" spans="1:7" ht="15" x14ac:dyDescent="0.2">
      <c r="A211" s="20" t="s">
        <v>418</v>
      </c>
      <c r="B211" s="22" t="s">
        <v>250</v>
      </c>
      <c r="C211" s="5"/>
      <c r="D211" s="3"/>
      <c r="E211" s="3"/>
      <c r="F211" s="6"/>
      <c r="G211" s="6"/>
    </row>
    <row r="212" spans="1:7" ht="15" x14ac:dyDescent="0.2">
      <c r="A212" s="20" t="s">
        <v>419</v>
      </c>
      <c r="B212" s="21" t="s">
        <v>251</v>
      </c>
      <c r="C212" s="5"/>
      <c r="D212" s="3"/>
      <c r="E212" s="3"/>
      <c r="F212" s="6"/>
      <c r="G212" s="6"/>
    </row>
    <row r="213" spans="1:7" ht="15" x14ac:dyDescent="0.2">
      <c r="A213" s="20" t="s">
        <v>420</v>
      </c>
      <c r="B213" s="21" t="s">
        <v>252</v>
      </c>
      <c r="C213" s="5"/>
      <c r="D213" s="3"/>
      <c r="E213" s="3"/>
      <c r="F213" s="6"/>
      <c r="G213" s="6"/>
    </row>
    <row r="214" spans="1:7" ht="15" x14ac:dyDescent="0.2">
      <c r="A214" s="20" t="s">
        <v>421</v>
      </c>
      <c r="B214" s="22" t="s">
        <v>253</v>
      </c>
      <c r="C214" s="5"/>
      <c r="D214" s="3"/>
      <c r="E214" s="3"/>
      <c r="F214" s="6"/>
      <c r="G214" s="6"/>
    </row>
    <row r="215" spans="1:7" ht="15" x14ac:dyDescent="0.2">
      <c r="A215" s="20" t="s">
        <v>422</v>
      </c>
      <c r="B215" s="21" t="s">
        <v>254</v>
      </c>
      <c r="C215" s="5"/>
      <c r="D215" s="3"/>
      <c r="E215" s="3"/>
      <c r="F215" s="6"/>
      <c r="G215" s="6"/>
    </row>
    <row r="216" spans="1:7" ht="15" x14ac:dyDescent="0.2">
      <c r="A216" s="20" t="s">
        <v>423</v>
      </c>
      <c r="B216" s="21" t="s">
        <v>255</v>
      </c>
      <c r="C216" s="5"/>
      <c r="D216" s="3"/>
      <c r="E216" s="3"/>
      <c r="F216" s="6"/>
      <c r="G216" s="6"/>
    </row>
    <row r="217" spans="1:7" ht="15" x14ac:dyDescent="0.2">
      <c r="A217" s="20" t="s">
        <v>424</v>
      </c>
      <c r="B217" s="21" t="s">
        <v>256</v>
      </c>
      <c r="C217" s="5"/>
      <c r="D217" s="3"/>
      <c r="E217" s="3"/>
      <c r="F217" s="6"/>
      <c r="G217" s="6"/>
    </row>
    <row r="218" spans="1:7" ht="15" x14ac:dyDescent="0.2">
      <c r="A218" s="20" t="s">
        <v>425</v>
      </c>
      <c r="B218" s="21" t="s">
        <v>257</v>
      </c>
      <c r="C218" s="5"/>
      <c r="D218" s="3"/>
      <c r="E218" s="3"/>
      <c r="F218" s="6"/>
      <c r="G218" s="6"/>
    </row>
    <row r="219" spans="1:7" ht="15" x14ac:dyDescent="0.2">
      <c r="A219" s="20" t="s">
        <v>426</v>
      </c>
      <c r="B219" s="21" t="s">
        <v>258</v>
      </c>
      <c r="C219" s="5"/>
      <c r="D219" s="5"/>
      <c r="E219" s="5"/>
      <c r="F219" s="5"/>
      <c r="G219" s="5"/>
    </row>
    <row r="220" spans="1:7" ht="15" x14ac:dyDescent="0.2">
      <c r="A220" s="20" t="s">
        <v>427</v>
      </c>
      <c r="B220" s="21" t="s">
        <v>259</v>
      </c>
      <c r="C220" s="5"/>
      <c r="D220" s="3"/>
      <c r="E220" s="3"/>
      <c r="F220" s="6"/>
      <c r="G220" s="6"/>
    </row>
    <row r="221" spans="1:7" ht="15" x14ac:dyDescent="0.2">
      <c r="A221" s="20">
        <v>9.6999999999999993</v>
      </c>
      <c r="B221" s="18" t="s">
        <v>260</v>
      </c>
      <c r="C221" s="5"/>
      <c r="D221" s="3"/>
      <c r="E221" s="3"/>
      <c r="F221" s="6"/>
      <c r="G221" s="6"/>
    </row>
    <row r="222" spans="1:7" ht="15" x14ac:dyDescent="0.2">
      <c r="A222" s="20" t="s">
        <v>428</v>
      </c>
      <c r="B222" s="21" t="s">
        <v>261</v>
      </c>
      <c r="C222" s="5"/>
      <c r="D222" s="3"/>
      <c r="E222" s="3"/>
      <c r="F222" s="6"/>
      <c r="G222" s="6"/>
    </row>
    <row r="223" spans="1:7" ht="15" x14ac:dyDescent="0.2">
      <c r="A223" s="20" t="s">
        <v>429</v>
      </c>
      <c r="B223" s="21" t="s">
        <v>262</v>
      </c>
      <c r="C223" s="5"/>
      <c r="D223" s="3"/>
      <c r="E223" s="3"/>
      <c r="F223" s="6"/>
      <c r="G223" s="6"/>
    </row>
    <row r="224" spans="1:7" ht="15" x14ac:dyDescent="0.2">
      <c r="A224" s="20" t="s">
        <v>430</v>
      </c>
      <c r="B224" s="21" t="s">
        <v>263</v>
      </c>
      <c r="C224" s="5"/>
      <c r="D224" s="3"/>
      <c r="E224" s="3"/>
      <c r="F224" s="6"/>
      <c r="G224" s="6"/>
    </row>
    <row r="225" spans="1:7" ht="15" x14ac:dyDescent="0.2">
      <c r="A225" s="20" t="s">
        <v>431</v>
      </c>
      <c r="B225" s="21" t="s">
        <v>264</v>
      </c>
      <c r="C225" s="5"/>
      <c r="D225" s="3"/>
      <c r="E225" s="3"/>
      <c r="F225" s="6"/>
      <c r="G225" s="6"/>
    </row>
    <row r="226" spans="1:7" ht="15" x14ac:dyDescent="0.2">
      <c r="A226" s="20" t="s">
        <v>432</v>
      </c>
      <c r="B226" s="21" t="s">
        <v>265</v>
      </c>
      <c r="C226" s="5"/>
      <c r="D226" s="3"/>
      <c r="E226" s="3"/>
      <c r="F226" s="6"/>
      <c r="G226" s="6"/>
    </row>
    <row r="227" spans="1:7" ht="25.5" x14ac:dyDescent="0.2">
      <c r="A227" s="20">
        <v>9.8000000000000007</v>
      </c>
      <c r="B227" s="18" t="s">
        <v>472</v>
      </c>
      <c r="C227" s="5"/>
      <c r="D227" s="3"/>
      <c r="E227" s="3"/>
      <c r="F227" s="6"/>
      <c r="G227" s="6"/>
    </row>
    <row r="228" spans="1:7" ht="15" x14ac:dyDescent="0.2">
      <c r="A228" s="20" t="s">
        <v>433</v>
      </c>
      <c r="B228" s="21" t="s">
        <v>266</v>
      </c>
      <c r="C228" s="5"/>
      <c r="D228" s="3"/>
      <c r="E228" s="3"/>
      <c r="F228" s="6"/>
      <c r="G228" s="6"/>
    </row>
    <row r="229" spans="1:7" ht="15" x14ac:dyDescent="0.2">
      <c r="A229" s="20" t="s">
        <v>434</v>
      </c>
      <c r="B229" s="21" t="s">
        <v>267</v>
      </c>
      <c r="C229" s="5"/>
      <c r="D229" s="3"/>
      <c r="E229" s="3"/>
      <c r="F229" s="6"/>
      <c r="G229" s="6"/>
    </row>
    <row r="230" spans="1:7" ht="15" x14ac:dyDescent="0.2">
      <c r="A230" s="20">
        <v>9.9</v>
      </c>
      <c r="B230" s="21" t="s">
        <v>268</v>
      </c>
      <c r="C230" s="5"/>
      <c r="D230" s="3"/>
      <c r="E230" s="3"/>
      <c r="F230" s="6"/>
      <c r="G230" s="6"/>
    </row>
    <row r="231" spans="1:7" ht="15" x14ac:dyDescent="0.2">
      <c r="A231" s="36" t="s">
        <v>435</v>
      </c>
      <c r="B231" s="30" t="s">
        <v>436</v>
      </c>
      <c r="C231" s="5"/>
      <c r="D231" s="5"/>
      <c r="E231" s="5"/>
      <c r="F231" s="5"/>
      <c r="G231" s="5"/>
    </row>
    <row r="232" spans="1:7" ht="15" x14ac:dyDescent="0.2">
      <c r="A232" s="38" t="s">
        <v>437</v>
      </c>
      <c r="B232" s="31" t="s">
        <v>438</v>
      </c>
      <c r="C232" s="5"/>
      <c r="D232" s="5"/>
      <c r="E232" s="5"/>
      <c r="F232" s="5"/>
      <c r="G232" s="5"/>
    </row>
    <row r="233" spans="1:7" ht="15" x14ac:dyDescent="0.2">
      <c r="A233" s="38" t="s">
        <v>439</v>
      </c>
      <c r="B233" s="31" t="s">
        <v>440</v>
      </c>
      <c r="C233" s="5"/>
      <c r="D233" s="5"/>
      <c r="E233" s="5"/>
      <c r="F233" s="5"/>
      <c r="G233" s="5"/>
    </row>
    <row r="234" spans="1:7" ht="15" x14ac:dyDescent="0.2">
      <c r="A234" s="36" t="s">
        <v>441</v>
      </c>
      <c r="B234" s="30" t="s">
        <v>442</v>
      </c>
      <c r="C234" s="5"/>
      <c r="D234" s="5"/>
      <c r="E234" s="5"/>
      <c r="F234" s="5"/>
      <c r="G234" s="5"/>
    </row>
    <row r="235" spans="1:7" ht="15" x14ac:dyDescent="0.2">
      <c r="A235" s="35" t="s">
        <v>443</v>
      </c>
      <c r="B235" s="32" t="s">
        <v>444</v>
      </c>
      <c r="C235" s="5"/>
      <c r="D235" s="5"/>
      <c r="E235" s="5"/>
      <c r="F235" s="5"/>
      <c r="G235" s="5"/>
    </row>
    <row r="236" spans="1:7" ht="15" x14ac:dyDescent="0.2">
      <c r="A236" s="35" t="s">
        <v>445</v>
      </c>
      <c r="B236" s="32" t="s">
        <v>446</v>
      </c>
      <c r="C236" s="5"/>
      <c r="D236" s="3"/>
      <c r="E236" s="3"/>
      <c r="F236" s="6"/>
      <c r="G236" s="6"/>
    </row>
    <row r="237" spans="1:7" ht="15" x14ac:dyDescent="0.2">
      <c r="A237" s="35" t="s">
        <v>447</v>
      </c>
      <c r="B237" s="32" t="s">
        <v>448</v>
      </c>
      <c r="C237" s="5"/>
      <c r="D237" s="3"/>
      <c r="E237" s="3"/>
      <c r="F237" s="6"/>
      <c r="G237" s="6"/>
    </row>
    <row r="238" spans="1:7" ht="15" x14ac:dyDescent="0.2">
      <c r="A238" s="19">
        <v>10</v>
      </c>
      <c r="B238" s="15" t="s">
        <v>269</v>
      </c>
      <c r="C238" s="5"/>
      <c r="D238" s="3"/>
      <c r="E238" s="3"/>
      <c r="F238" s="6"/>
      <c r="G238" s="6"/>
    </row>
    <row r="239" spans="1:7" ht="25.5" x14ac:dyDescent="0.2">
      <c r="A239" s="20">
        <v>10.1</v>
      </c>
      <c r="B239" s="18" t="s">
        <v>270</v>
      </c>
      <c r="C239" s="5"/>
      <c r="D239" s="3"/>
      <c r="E239" s="3"/>
      <c r="F239" s="6"/>
      <c r="G239" s="6"/>
    </row>
    <row r="240" spans="1:7" ht="15" x14ac:dyDescent="0.2">
      <c r="A240" s="20" t="s">
        <v>449</v>
      </c>
      <c r="B240" s="21" t="s">
        <v>271</v>
      </c>
      <c r="C240" s="5"/>
      <c r="D240" s="3"/>
      <c r="E240" s="3"/>
      <c r="F240" s="6"/>
      <c r="G240" s="6"/>
    </row>
    <row r="241" spans="1:7" ht="25.5" x14ac:dyDescent="0.2">
      <c r="A241" s="20">
        <v>10.199999999999999</v>
      </c>
      <c r="B241" s="18" t="s">
        <v>272</v>
      </c>
      <c r="C241" s="5"/>
      <c r="D241" s="3"/>
      <c r="E241" s="3"/>
      <c r="F241" s="6"/>
      <c r="G241" s="6"/>
    </row>
    <row r="242" spans="1:7" ht="15" x14ac:dyDescent="0.2">
      <c r="A242" s="20" t="s">
        <v>450</v>
      </c>
      <c r="B242" s="21" t="s">
        <v>273</v>
      </c>
      <c r="C242" s="5"/>
      <c r="D242" s="3"/>
      <c r="E242" s="3"/>
      <c r="F242" s="6"/>
      <c r="G242" s="6"/>
    </row>
    <row r="243" spans="1:7" ht="25.5" x14ac:dyDescent="0.2">
      <c r="A243" s="37" t="s">
        <v>451</v>
      </c>
      <c r="B243" s="33" t="s">
        <v>452</v>
      </c>
      <c r="C243" s="5"/>
      <c r="D243" s="3"/>
      <c r="E243" s="3"/>
      <c r="F243" s="6"/>
      <c r="G243" s="6"/>
    </row>
    <row r="244" spans="1:7" ht="15" x14ac:dyDescent="0.2">
      <c r="A244" s="37" t="s">
        <v>453</v>
      </c>
      <c r="B244" s="33" t="s">
        <v>454</v>
      </c>
      <c r="C244" s="5"/>
      <c r="D244" s="3"/>
      <c r="E244" s="3"/>
      <c r="F244" s="6"/>
      <c r="G244" s="6"/>
    </row>
    <row r="245" spans="1:7" ht="15" x14ac:dyDescent="0.2">
      <c r="A245" s="37" t="s">
        <v>455</v>
      </c>
      <c r="B245" s="32" t="s">
        <v>456</v>
      </c>
      <c r="C245" s="5"/>
      <c r="D245" s="3"/>
      <c r="E245" s="3"/>
      <c r="F245" s="6"/>
      <c r="G245" s="6"/>
    </row>
    <row r="246" spans="1:7" ht="15" x14ac:dyDescent="0.2">
      <c r="A246" s="37" t="s">
        <v>457</v>
      </c>
      <c r="B246" s="32" t="s">
        <v>458</v>
      </c>
      <c r="C246" s="5"/>
      <c r="D246" s="3"/>
      <c r="E246" s="3"/>
      <c r="F246" s="6"/>
      <c r="G246" s="6"/>
    </row>
    <row r="247" spans="1:7" ht="15" x14ac:dyDescent="0.2">
      <c r="A247" s="37" t="s">
        <v>459</v>
      </c>
      <c r="B247" s="32" t="s">
        <v>460</v>
      </c>
      <c r="C247" s="5"/>
      <c r="D247" s="3"/>
      <c r="E247" s="3"/>
      <c r="F247" s="6"/>
      <c r="G247" s="6"/>
    </row>
    <row r="248" spans="1:7" ht="15" x14ac:dyDescent="0.2">
      <c r="A248" s="19">
        <v>11</v>
      </c>
      <c r="B248" s="15" t="s">
        <v>176</v>
      </c>
      <c r="C248" s="5"/>
      <c r="D248" s="3"/>
      <c r="E248" s="3"/>
      <c r="F248" s="6"/>
      <c r="G248" s="6"/>
    </row>
    <row r="249" spans="1:7" ht="25.5" x14ac:dyDescent="0.2">
      <c r="A249" s="20">
        <v>11.1</v>
      </c>
      <c r="B249" s="21" t="s">
        <v>21</v>
      </c>
      <c r="C249" s="5"/>
      <c r="D249" s="3"/>
      <c r="E249" s="3"/>
      <c r="F249" s="6"/>
      <c r="G249" s="6"/>
    </row>
    <row r="250" spans="1:7" ht="15" x14ac:dyDescent="0.2">
      <c r="A250" s="20">
        <v>11.2</v>
      </c>
      <c r="B250" s="18" t="s">
        <v>177</v>
      </c>
      <c r="C250" s="5"/>
      <c r="D250" s="3"/>
      <c r="E250" s="3"/>
      <c r="F250" s="6"/>
      <c r="G250" s="6"/>
    </row>
    <row r="251" spans="1:7" ht="15" x14ac:dyDescent="0.2">
      <c r="A251" s="20" t="s">
        <v>121</v>
      </c>
      <c r="B251" s="21" t="s">
        <v>178</v>
      </c>
      <c r="C251" s="5"/>
      <c r="D251" s="3"/>
      <c r="E251" s="3"/>
      <c r="F251" s="6"/>
      <c r="G251" s="6"/>
    </row>
    <row r="252" spans="1:7" ht="38.25" x14ac:dyDescent="0.2">
      <c r="A252" s="20" t="s">
        <v>461</v>
      </c>
      <c r="B252" s="21" t="s">
        <v>179</v>
      </c>
      <c r="C252" s="5"/>
      <c r="D252" s="3"/>
      <c r="E252" s="3"/>
      <c r="F252" s="6"/>
      <c r="G252" s="6"/>
    </row>
    <row r="253" spans="1:7" ht="15" x14ac:dyDescent="0.2">
      <c r="A253" s="20">
        <v>11.3</v>
      </c>
      <c r="B253" s="21" t="s">
        <v>180</v>
      </c>
      <c r="C253" s="5"/>
      <c r="D253" s="3"/>
      <c r="E253" s="3"/>
      <c r="F253" s="6"/>
      <c r="G253" s="6"/>
    </row>
    <row r="254" spans="1:7" ht="25.5" x14ac:dyDescent="0.2">
      <c r="A254" s="20">
        <v>11.4</v>
      </c>
      <c r="B254" s="18" t="s">
        <v>291</v>
      </c>
      <c r="C254" s="5"/>
      <c r="D254" s="3"/>
      <c r="E254" s="3"/>
      <c r="F254" s="6"/>
      <c r="G254" s="6"/>
    </row>
  </sheetData>
  <mergeCells count="46">
    <mergeCell ref="G39:G40"/>
    <mergeCell ref="C46:C47"/>
    <mergeCell ref="D46:D47"/>
    <mergeCell ref="E46:E47"/>
    <mergeCell ref="F46:F47"/>
    <mergeCell ref="G46:G47"/>
    <mergeCell ref="C39:C40"/>
    <mergeCell ref="D39:D40"/>
    <mergeCell ref="E39:E40"/>
    <mergeCell ref="F39:F40"/>
    <mergeCell ref="C88:C89"/>
    <mergeCell ref="D88:D89"/>
    <mergeCell ref="E88:E89"/>
    <mergeCell ref="F88:F89"/>
    <mergeCell ref="G88:G89"/>
    <mergeCell ref="C68:C69"/>
    <mergeCell ref="D68:D69"/>
    <mergeCell ref="E68:E69"/>
    <mergeCell ref="F68:F69"/>
    <mergeCell ref="G68:G69"/>
    <mergeCell ref="C98:C100"/>
    <mergeCell ref="D98:D100"/>
    <mergeCell ref="E98:E100"/>
    <mergeCell ref="F98:F100"/>
    <mergeCell ref="G98:G100"/>
    <mergeCell ref="C164:C165"/>
    <mergeCell ref="D164:D165"/>
    <mergeCell ref="E164:E165"/>
    <mergeCell ref="F164:F165"/>
    <mergeCell ref="G164:G165"/>
    <mergeCell ref="F3:G3"/>
    <mergeCell ref="C122:C123"/>
    <mergeCell ref="D122:D123"/>
    <mergeCell ref="E122:E123"/>
    <mergeCell ref="F122:F123"/>
    <mergeCell ref="G122:G123"/>
    <mergeCell ref="C109:C110"/>
    <mergeCell ref="D109:D110"/>
    <mergeCell ref="E109:E110"/>
    <mergeCell ref="F109:F110"/>
    <mergeCell ref="G109:G110"/>
    <mergeCell ref="C90:C91"/>
    <mergeCell ref="D90:D91"/>
    <mergeCell ref="E90:E91"/>
    <mergeCell ref="F90:F91"/>
    <mergeCell ref="G90:G91"/>
  </mergeCells>
  <printOptions horizontalCentered="1"/>
  <pageMargins left="0.25" right="0.25" top="0.5" bottom="0.5" header="0.35" footer="0.35"/>
  <pageSetup paperSize="9" scale="88" fitToHeight="0" orientation="portrait" verticalDpi="0"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59"/>
  <sheetViews>
    <sheetView topLeftCell="A7" zoomScaleSheetLayoutView="100" workbookViewId="0">
      <selection activeCell="A83" sqref="A83:B93"/>
    </sheetView>
  </sheetViews>
  <sheetFormatPr defaultRowHeight="12.75" x14ac:dyDescent="0.2"/>
  <cols>
    <col min="1" max="1" width="11.42578125" style="322" customWidth="1"/>
    <col min="2" max="2" width="43.85546875" style="297" customWidth="1"/>
    <col min="3" max="3" width="7.28515625" style="297" customWidth="1"/>
    <col min="4" max="4" width="10.7109375" style="297" bestFit="1" customWidth="1"/>
    <col min="5" max="5" width="8.42578125" style="297" customWidth="1"/>
    <col min="6" max="6" width="7.85546875" style="297" customWidth="1"/>
    <col min="7" max="7" width="13.85546875" style="298" bestFit="1" customWidth="1"/>
    <col min="8" max="8" width="16" style="299" bestFit="1" customWidth="1"/>
    <col min="9" max="9" width="8.42578125" style="297" customWidth="1"/>
    <col min="10" max="10" width="6.85546875" style="297" customWidth="1"/>
    <col min="11" max="12" width="9.42578125" style="297" bestFit="1" customWidth="1"/>
    <col min="13" max="13" width="6.85546875" style="297" customWidth="1"/>
    <col min="14" max="14" width="19.28515625" style="300" bestFit="1" customWidth="1"/>
    <col min="15" max="15" width="9.42578125" style="297" bestFit="1" customWidth="1"/>
    <col min="16" max="16" width="13.140625" style="297" customWidth="1"/>
    <col min="17" max="17" width="42.85546875" style="41" customWidth="1"/>
    <col min="18" max="256" width="9.140625" style="41"/>
    <col min="257" max="257" width="11.42578125" style="41" customWidth="1"/>
    <col min="258" max="258" width="43.85546875" style="41" customWidth="1"/>
    <col min="259" max="259" width="7.28515625" style="41" customWidth="1"/>
    <col min="260" max="260" width="10.7109375" style="41" bestFit="1" customWidth="1"/>
    <col min="261" max="261" width="8.42578125" style="41" customWidth="1"/>
    <col min="262" max="262" width="7.85546875" style="41" customWidth="1"/>
    <col min="263" max="263" width="13.85546875" style="41" bestFit="1" customWidth="1"/>
    <col min="264" max="264" width="16" style="41" bestFit="1" customWidth="1"/>
    <col min="265" max="265" width="8.42578125" style="41" customWidth="1"/>
    <col min="266" max="266" width="6.85546875" style="41" customWidth="1"/>
    <col min="267" max="268" width="9.42578125" style="41" bestFit="1" customWidth="1"/>
    <col min="269" max="269" width="6.85546875" style="41" customWidth="1"/>
    <col min="270" max="270" width="19.28515625" style="41" bestFit="1" customWidth="1"/>
    <col min="271" max="271" width="9.42578125" style="41" bestFit="1" customWidth="1"/>
    <col min="272" max="272" width="13.140625" style="41" customWidth="1"/>
    <col min="273" max="273" width="42.85546875" style="41" customWidth="1"/>
    <col min="274" max="512" width="9.140625" style="41"/>
    <col min="513" max="513" width="11.42578125" style="41" customWidth="1"/>
    <col min="514" max="514" width="43.85546875" style="41" customWidth="1"/>
    <col min="515" max="515" width="7.28515625" style="41" customWidth="1"/>
    <col min="516" max="516" width="10.7109375" style="41" bestFit="1" customWidth="1"/>
    <col min="517" max="517" width="8.42578125" style="41" customWidth="1"/>
    <col min="518" max="518" width="7.85546875" style="41" customWidth="1"/>
    <col min="519" max="519" width="13.85546875" style="41" bestFit="1" customWidth="1"/>
    <col min="520" max="520" width="16" style="41" bestFit="1" customWidth="1"/>
    <col min="521" max="521" width="8.42578125" style="41" customWidth="1"/>
    <col min="522" max="522" width="6.85546875" style="41" customWidth="1"/>
    <col min="523" max="524" width="9.42578125" style="41" bestFit="1" customWidth="1"/>
    <col min="525" max="525" width="6.85546875" style="41" customWidth="1"/>
    <col min="526" max="526" width="19.28515625" style="41" bestFit="1" customWidth="1"/>
    <col min="527" max="527" width="9.42578125" style="41" bestFit="1" customWidth="1"/>
    <col min="528" max="528" width="13.140625" style="41" customWidth="1"/>
    <col min="529" max="529" width="42.85546875" style="41" customWidth="1"/>
    <col min="530" max="768" width="9.140625" style="41"/>
    <col min="769" max="769" width="11.42578125" style="41" customWidth="1"/>
    <col min="770" max="770" width="43.85546875" style="41" customWidth="1"/>
    <col min="771" max="771" width="7.28515625" style="41" customWidth="1"/>
    <col min="772" max="772" width="10.7109375" style="41" bestFit="1" customWidth="1"/>
    <col min="773" max="773" width="8.42578125" style="41" customWidth="1"/>
    <col min="774" max="774" width="7.85546875" style="41" customWidth="1"/>
    <col min="775" max="775" width="13.85546875" style="41" bestFit="1" customWidth="1"/>
    <col min="776" max="776" width="16" style="41" bestFit="1" customWidth="1"/>
    <col min="777" max="777" width="8.42578125" style="41" customWidth="1"/>
    <col min="778" max="778" width="6.85546875" style="41" customWidth="1"/>
    <col min="779" max="780" width="9.42578125" style="41" bestFit="1" customWidth="1"/>
    <col min="781" max="781" width="6.85546875" style="41" customWidth="1"/>
    <col min="782" max="782" width="19.28515625" style="41" bestFit="1" customWidth="1"/>
    <col min="783" max="783" width="9.42578125" style="41" bestFit="1" customWidth="1"/>
    <col min="784" max="784" width="13.140625" style="41" customWidth="1"/>
    <col min="785" max="785" width="42.85546875" style="41" customWidth="1"/>
    <col min="786" max="1024" width="9.140625" style="41"/>
    <col min="1025" max="1025" width="11.42578125" style="41" customWidth="1"/>
    <col min="1026" max="1026" width="43.85546875" style="41" customWidth="1"/>
    <col min="1027" max="1027" width="7.28515625" style="41" customWidth="1"/>
    <col min="1028" max="1028" width="10.7109375" style="41" bestFit="1" customWidth="1"/>
    <col min="1029" max="1029" width="8.42578125" style="41" customWidth="1"/>
    <col min="1030" max="1030" width="7.85546875" style="41" customWidth="1"/>
    <col min="1031" max="1031" width="13.85546875" style="41" bestFit="1" customWidth="1"/>
    <col min="1032" max="1032" width="16" style="41" bestFit="1" customWidth="1"/>
    <col min="1033" max="1033" width="8.42578125" style="41" customWidth="1"/>
    <col min="1034" max="1034" width="6.85546875" style="41" customWidth="1"/>
    <col min="1035" max="1036" width="9.42578125" style="41" bestFit="1" customWidth="1"/>
    <col min="1037" max="1037" width="6.85546875" style="41" customWidth="1"/>
    <col min="1038" max="1038" width="19.28515625" style="41" bestFit="1" customWidth="1"/>
    <col min="1039" max="1039" width="9.42578125" style="41" bestFit="1" customWidth="1"/>
    <col min="1040" max="1040" width="13.140625" style="41" customWidth="1"/>
    <col min="1041" max="1041" width="42.85546875" style="41" customWidth="1"/>
    <col min="1042" max="1280" width="9.140625" style="41"/>
    <col min="1281" max="1281" width="11.42578125" style="41" customWidth="1"/>
    <col min="1282" max="1282" width="43.85546875" style="41" customWidth="1"/>
    <col min="1283" max="1283" width="7.28515625" style="41" customWidth="1"/>
    <col min="1284" max="1284" width="10.7109375" style="41" bestFit="1" customWidth="1"/>
    <col min="1285" max="1285" width="8.42578125" style="41" customWidth="1"/>
    <col min="1286" max="1286" width="7.85546875" style="41" customWidth="1"/>
    <col min="1287" max="1287" width="13.85546875" style="41" bestFit="1" customWidth="1"/>
    <col min="1288" max="1288" width="16" style="41" bestFit="1" customWidth="1"/>
    <col min="1289" max="1289" width="8.42578125" style="41" customWidth="1"/>
    <col min="1290" max="1290" width="6.85546875" style="41" customWidth="1"/>
    <col min="1291" max="1292" width="9.42578125" style="41" bestFit="1" customWidth="1"/>
    <col min="1293" max="1293" width="6.85546875" style="41" customWidth="1"/>
    <col min="1294" max="1294" width="19.28515625" style="41" bestFit="1" customWidth="1"/>
    <col min="1295" max="1295" width="9.42578125" style="41" bestFit="1" customWidth="1"/>
    <col min="1296" max="1296" width="13.140625" style="41" customWidth="1"/>
    <col min="1297" max="1297" width="42.85546875" style="41" customWidth="1"/>
    <col min="1298" max="1536" width="9.140625" style="41"/>
    <col min="1537" max="1537" width="11.42578125" style="41" customWidth="1"/>
    <col min="1538" max="1538" width="43.85546875" style="41" customWidth="1"/>
    <col min="1539" max="1539" width="7.28515625" style="41" customWidth="1"/>
    <col min="1540" max="1540" width="10.7109375" style="41" bestFit="1" customWidth="1"/>
    <col min="1541" max="1541" width="8.42578125" style="41" customWidth="1"/>
    <col min="1542" max="1542" width="7.85546875" style="41" customWidth="1"/>
    <col min="1543" max="1543" width="13.85546875" style="41" bestFit="1" customWidth="1"/>
    <col min="1544" max="1544" width="16" style="41" bestFit="1" customWidth="1"/>
    <col min="1545" max="1545" width="8.42578125" style="41" customWidth="1"/>
    <col min="1546" max="1546" width="6.85546875" style="41" customWidth="1"/>
    <col min="1547" max="1548" width="9.42578125" style="41" bestFit="1" customWidth="1"/>
    <col min="1549" max="1549" width="6.85546875" style="41" customWidth="1"/>
    <col min="1550" max="1550" width="19.28515625" style="41" bestFit="1" customWidth="1"/>
    <col min="1551" max="1551" width="9.42578125" style="41" bestFit="1" customWidth="1"/>
    <col min="1552" max="1552" width="13.140625" style="41" customWidth="1"/>
    <col min="1553" max="1553" width="42.85546875" style="41" customWidth="1"/>
    <col min="1554" max="1792" width="9.140625" style="41"/>
    <col min="1793" max="1793" width="11.42578125" style="41" customWidth="1"/>
    <col min="1794" max="1794" width="43.85546875" style="41" customWidth="1"/>
    <col min="1795" max="1795" width="7.28515625" style="41" customWidth="1"/>
    <col min="1796" max="1796" width="10.7109375" style="41" bestFit="1" customWidth="1"/>
    <col min="1797" max="1797" width="8.42578125" style="41" customWidth="1"/>
    <col min="1798" max="1798" width="7.85546875" style="41" customWidth="1"/>
    <col min="1799" max="1799" width="13.85546875" style="41" bestFit="1" customWidth="1"/>
    <col min="1800" max="1800" width="16" style="41" bestFit="1" customWidth="1"/>
    <col min="1801" max="1801" width="8.42578125" style="41" customWidth="1"/>
    <col min="1802" max="1802" width="6.85546875" style="41" customWidth="1"/>
    <col min="1803" max="1804" width="9.42578125" style="41" bestFit="1" customWidth="1"/>
    <col min="1805" max="1805" width="6.85546875" style="41" customWidth="1"/>
    <col min="1806" max="1806" width="19.28515625" style="41" bestFit="1" customWidth="1"/>
    <col min="1807" max="1807" width="9.42578125" style="41" bestFit="1" customWidth="1"/>
    <col min="1808" max="1808" width="13.140625" style="41" customWidth="1"/>
    <col min="1809" max="1809" width="42.85546875" style="41" customWidth="1"/>
    <col min="1810" max="2048" width="9.140625" style="41"/>
    <col min="2049" max="2049" width="11.42578125" style="41" customWidth="1"/>
    <col min="2050" max="2050" width="43.85546875" style="41" customWidth="1"/>
    <col min="2051" max="2051" width="7.28515625" style="41" customWidth="1"/>
    <col min="2052" max="2052" width="10.7109375" style="41" bestFit="1" customWidth="1"/>
    <col min="2053" max="2053" width="8.42578125" style="41" customWidth="1"/>
    <col min="2054" max="2054" width="7.85546875" style="41" customWidth="1"/>
    <col min="2055" max="2055" width="13.85546875" style="41" bestFit="1" customWidth="1"/>
    <col min="2056" max="2056" width="16" style="41" bestFit="1" customWidth="1"/>
    <col min="2057" max="2057" width="8.42578125" style="41" customWidth="1"/>
    <col min="2058" max="2058" width="6.85546875" style="41" customWidth="1"/>
    <col min="2059" max="2060" width="9.42578125" style="41" bestFit="1" customWidth="1"/>
    <col min="2061" max="2061" width="6.85546875" style="41" customWidth="1"/>
    <col min="2062" max="2062" width="19.28515625" style="41" bestFit="1" customWidth="1"/>
    <col min="2063" max="2063" width="9.42578125" style="41" bestFit="1" customWidth="1"/>
    <col min="2064" max="2064" width="13.140625" style="41" customWidth="1"/>
    <col min="2065" max="2065" width="42.85546875" style="41" customWidth="1"/>
    <col min="2066" max="2304" width="9.140625" style="41"/>
    <col min="2305" max="2305" width="11.42578125" style="41" customWidth="1"/>
    <col min="2306" max="2306" width="43.85546875" style="41" customWidth="1"/>
    <col min="2307" max="2307" width="7.28515625" style="41" customWidth="1"/>
    <col min="2308" max="2308" width="10.7109375" style="41" bestFit="1" customWidth="1"/>
    <col min="2309" max="2309" width="8.42578125" style="41" customWidth="1"/>
    <col min="2310" max="2310" width="7.85546875" style="41" customWidth="1"/>
    <col min="2311" max="2311" width="13.85546875" style="41" bestFit="1" customWidth="1"/>
    <col min="2312" max="2312" width="16" style="41" bestFit="1" customWidth="1"/>
    <col min="2313" max="2313" width="8.42578125" style="41" customWidth="1"/>
    <col min="2314" max="2314" width="6.85546875" style="41" customWidth="1"/>
    <col min="2315" max="2316" width="9.42578125" style="41" bestFit="1" customWidth="1"/>
    <col min="2317" max="2317" width="6.85546875" style="41" customWidth="1"/>
    <col min="2318" max="2318" width="19.28515625" style="41" bestFit="1" customWidth="1"/>
    <col min="2319" max="2319" width="9.42578125" style="41" bestFit="1" customWidth="1"/>
    <col min="2320" max="2320" width="13.140625" style="41" customWidth="1"/>
    <col min="2321" max="2321" width="42.85546875" style="41" customWidth="1"/>
    <col min="2322" max="2560" width="9.140625" style="41"/>
    <col min="2561" max="2561" width="11.42578125" style="41" customWidth="1"/>
    <col min="2562" max="2562" width="43.85546875" style="41" customWidth="1"/>
    <col min="2563" max="2563" width="7.28515625" style="41" customWidth="1"/>
    <col min="2564" max="2564" width="10.7109375" style="41" bestFit="1" customWidth="1"/>
    <col min="2565" max="2565" width="8.42578125" style="41" customWidth="1"/>
    <col min="2566" max="2566" width="7.85546875" style="41" customWidth="1"/>
    <col min="2567" max="2567" width="13.85546875" style="41" bestFit="1" customWidth="1"/>
    <col min="2568" max="2568" width="16" style="41" bestFit="1" customWidth="1"/>
    <col min="2569" max="2569" width="8.42578125" style="41" customWidth="1"/>
    <col min="2570" max="2570" width="6.85546875" style="41" customWidth="1"/>
    <col min="2571" max="2572" width="9.42578125" style="41" bestFit="1" customWidth="1"/>
    <col min="2573" max="2573" width="6.85546875" style="41" customWidth="1"/>
    <col min="2574" max="2574" width="19.28515625" style="41" bestFit="1" customWidth="1"/>
    <col min="2575" max="2575" width="9.42578125" style="41" bestFit="1" customWidth="1"/>
    <col min="2576" max="2576" width="13.140625" style="41" customWidth="1"/>
    <col min="2577" max="2577" width="42.85546875" style="41" customWidth="1"/>
    <col min="2578" max="2816" width="9.140625" style="41"/>
    <col min="2817" max="2817" width="11.42578125" style="41" customWidth="1"/>
    <col min="2818" max="2818" width="43.85546875" style="41" customWidth="1"/>
    <col min="2819" max="2819" width="7.28515625" style="41" customWidth="1"/>
    <col min="2820" max="2820" width="10.7109375" style="41" bestFit="1" customWidth="1"/>
    <col min="2821" max="2821" width="8.42578125" style="41" customWidth="1"/>
    <col min="2822" max="2822" width="7.85546875" style="41" customWidth="1"/>
    <col min="2823" max="2823" width="13.85546875" style="41" bestFit="1" customWidth="1"/>
    <col min="2824" max="2824" width="16" style="41" bestFit="1" customWidth="1"/>
    <col min="2825" max="2825" width="8.42578125" style="41" customWidth="1"/>
    <col min="2826" max="2826" width="6.85546875" style="41" customWidth="1"/>
    <col min="2827" max="2828" width="9.42578125" style="41" bestFit="1" customWidth="1"/>
    <col min="2829" max="2829" width="6.85546875" style="41" customWidth="1"/>
    <col min="2830" max="2830" width="19.28515625" style="41" bestFit="1" customWidth="1"/>
    <col min="2831" max="2831" width="9.42578125" style="41" bestFit="1" customWidth="1"/>
    <col min="2832" max="2832" width="13.140625" style="41" customWidth="1"/>
    <col min="2833" max="2833" width="42.85546875" style="41" customWidth="1"/>
    <col min="2834" max="3072" width="9.140625" style="41"/>
    <col min="3073" max="3073" width="11.42578125" style="41" customWidth="1"/>
    <col min="3074" max="3074" width="43.85546875" style="41" customWidth="1"/>
    <col min="3075" max="3075" width="7.28515625" style="41" customWidth="1"/>
    <col min="3076" max="3076" width="10.7109375" style="41" bestFit="1" customWidth="1"/>
    <col min="3077" max="3077" width="8.42578125" style="41" customWidth="1"/>
    <col min="3078" max="3078" width="7.85546875" style="41" customWidth="1"/>
    <col min="3079" max="3079" width="13.85546875" style="41" bestFit="1" customWidth="1"/>
    <col min="3080" max="3080" width="16" style="41" bestFit="1" customWidth="1"/>
    <col min="3081" max="3081" width="8.42578125" style="41" customWidth="1"/>
    <col min="3082" max="3082" width="6.85546875" style="41" customWidth="1"/>
    <col min="3083" max="3084" width="9.42578125" style="41" bestFit="1" customWidth="1"/>
    <col min="3085" max="3085" width="6.85546875" style="41" customWidth="1"/>
    <col min="3086" max="3086" width="19.28515625" style="41" bestFit="1" customWidth="1"/>
    <col min="3087" max="3087" width="9.42578125" style="41" bestFit="1" customWidth="1"/>
    <col min="3088" max="3088" width="13.140625" style="41" customWidth="1"/>
    <col min="3089" max="3089" width="42.85546875" style="41" customWidth="1"/>
    <col min="3090" max="3328" width="9.140625" style="41"/>
    <col min="3329" max="3329" width="11.42578125" style="41" customWidth="1"/>
    <col min="3330" max="3330" width="43.85546875" style="41" customWidth="1"/>
    <col min="3331" max="3331" width="7.28515625" style="41" customWidth="1"/>
    <col min="3332" max="3332" width="10.7109375" style="41" bestFit="1" customWidth="1"/>
    <col min="3333" max="3333" width="8.42578125" style="41" customWidth="1"/>
    <col min="3334" max="3334" width="7.85546875" style="41" customWidth="1"/>
    <col min="3335" max="3335" width="13.85546875" style="41" bestFit="1" customWidth="1"/>
    <col min="3336" max="3336" width="16" style="41" bestFit="1" customWidth="1"/>
    <col min="3337" max="3337" width="8.42578125" style="41" customWidth="1"/>
    <col min="3338" max="3338" width="6.85546875" style="41" customWidth="1"/>
    <col min="3339" max="3340" width="9.42578125" style="41" bestFit="1" customWidth="1"/>
    <col min="3341" max="3341" width="6.85546875" style="41" customWidth="1"/>
    <col min="3342" max="3342" width="19.28515625" style="41" bestFit="1" customWidth="1"/>
    <col min="3343" max="3343" width="9.42578125" style="41" bestFit="1" customWidth="1"/>
    <col min="3344" max="3344" width="13.140625" style="41" customWidth="1"/>
    <col min="3345" max="3345" width="42.85546875" style="41" customWidth="1"/>
    <col min="3346" max="3584" width="9.140625" style="41"/>
    <col min="3585" max="3585" width="11.42578125" style="41" customWidth="1"/>
    <col min="3586" max="3586" width="43.85546875" style="41" customWidth="1"/>
    <col min="3587" max="3587" width="7.28515625" style="41" customWidth="1"/>
    <col min="3588" max="3588" width="10.7109375" style="41" bestFit="1" customWidth="1"/>
    <col min="3589" max="3589" width="8.42578125" style="41" customWidth="1"/>
    <col min="3590" max="3590" width="7.85546875" style="41" customWidth="1"/>
    <col min="3591" max="3591" width="13.85546875" style="41" bestFit="1" customWidth="1"/>
    <col min="3592" max="3592" width="16" style="41" bestFit="1" customWidth="1"/>
    <col min="3593" max="3593" width="8.42578125" style="41" customWidth="1"/>
    <col min="3594" max="3594" width="6.85546875" style="41" customWidth="1"/>
    <col min="3595" max="3596" width="9.42578125" style="41" bestFit="1" customWidth="1"/>
    <col min="3597" max="3597" width="6.85546875" style="41" customWidth="1"/>
    <col min="3598" max="3598" width="19.28515625" style="41" bestFit="1" customWidth="1"/>
    <col min="3599" max="3599" width="9.42578125" style="41" bestFit="1" customWidth="1"/>
    <col min="3600" max="3600" width="13.140625" style="41" customWidth="1"/>
    <col min="3601" max="3601" width="42.85546875" style="41" customWidth="1"/>
    <col min="3602" max="3840" width="9.140625" style="41"/>
    <col min="3841" max="3841" width="11.42578125" style="41" customWidth="1"/>
    <col min="3842" max="3842" width="43.85546875" style="41" customWidth="1"/>
    <col min="3843" max="3843" width="7.28515625" style="41" customWidth="1"/>
    <col min="3844" max="3844" width="10.7109375" style="41" bestFit="1" customWidth="1"/>
    <col min="3845" max="3845" width="8.42578125" style="41" customWidth="1"/>
    <col min="3846" max="3846" width="7.85546875" style="41" customWidth="1"/>
    <col min="3847" max="3847" width="13.85546875" style="41" bestFit="1" customWidth="1"/>
    <col min="3848" max="3848" width="16" style="41" bestFit="1" customWidth="1"/>
    <col min="3849" max="3849" width="8.42578125" style="41" customWidth="1"/>
    <col min="3850" max="3850" width="6.85546875" style="41" customWidth="1"/>
    <col min="3851" max="3852" width="9.42578125" style="41" bestFit="1" customWidth="1"/>
    <col min="3853" max="3853" width="6.85546875" style="41" customWidth="1"/>
    <col min="3854" max="3854" width="19.28515625" style="41" bestFit="1" customWidth="1"/>
    <col min="3855" max="3855" width="9.42578125" style="41" bestFit="1" customWidth="1"/>
    <col min="3856" max="3856" width="13.140625" style="41" customWidth="1"/>
    <col min="3857" max="3857" width="42.85546875" style="41" customWidth="1"/>
    <col min="3858" max="4096" width="9.140625" style="41"/>
    <col min="4097" max="4097" width="11.42578125" style="41" customWidth="1"/>
    <col min="4098" max="4098" width="43.85546875" style="41" customWidth="1"/>
    <col min="4099" max="4099" width="7.28515625" style="41" customWidth="1"/>
    <col min="4100" max="4100" width="10.7109375" style="41" bestFit="1" customWidth="1"/>
    <col min="4101" max="4101" width="8.42578125" style="41" customWidth="1"/>
    <col min="4102" max="4102" width="7.85546875" style="41" customWidth="1"/>
    <col min="4103" max="4103" width="13.85546875" style="41" bestFit="1" customWidth="1"/>
    <col min="4104" max="4104" width="16" style="41" bestFit="1" customWidth="1"/>
    <col min="4105" max="4105" width="8.42578125" style="41" customWidth="1"/>
    <col min="4106" max="4106" width="6.85546875" style="41" customWidth="1"/>
    <col min="4107" max="4108" width="9.42578125" style="41" bestFit="1" customWidth="1"/>
    <col min="4109" max="4109" width="6.85546875" style="41" customWidth="1"/>
    <col min="4110" max="4110" width="19.28515625" style="41" bestFit="1" customWidth="1"/>
    <col min="4111" max="4111" width="9.42578125" style="41" bestFit="1" customWidth="1"/>
    <col min="4112" max="4112" width="13.140625" style="41" customWidth="1"/>
    <col min="4113" max="4113" width="42.85546875" style="41" customWidth="1"/>
    <col min="4114" max="4352" width="9.140625" style="41"/>
    <col min="4353" max="4353" width="11.42578125" style="41" customWidth="1"/>
    <col min="4354" max="4354" width="43.85546875" style="41" customWidth="1"/>
    <col min="4355" max="4355" width="7.28515625" style="41" customWidth="1"/>
    <col min="4356" max="4356" width="10.7109375" style="41" bestFit="1" customWidth="1"/>
    <col min="4357" max="4357" width="8.42578125" style="41" customWidth="1"/>
    <col min="4358" max="4358" width="7.85546875" style="41" customWidth="1"/>
    <col min="4359" max="4359" width="13.85546875" style="41" bestFit="1" customWidth="1"/>
    <col min="4360" max="4360" width="16" style="41" bestFit="1" customWidth="1"/>
    <col min="4361" max="4361" width="8.42578125" style="41" customWidth="1"/>
    <col min="4362" max="4362" width="6.85546875" style="41" customWidth="1"/>
    <col min="4363" max="4364" width="9.42578125" style="41" bestFit="1" customWidth="1"/>
    <col min="4365" max="4365" width="6.85546875" style="41" customWidth="1"/>
    <col min="4366" max="4366" width="19.28515625" style="41" bestFit="1" customWidth="1"/>
    <col min="4367" max="4367" width="9.42578125" style="41" bestFit="1" customWidth="1"/>
    <col min="4368" max="4368" width="13.140625" style="41" customWidth="1"/>
    <col min="4369" max="4369" width="42.85546875" style="41" customWidth="1"/>
    <col min="4370" max="4608" width="9.140625" style="41"/>
    <col min="4609" max="4609" width="11.42578125" style="41" customWidth="1"/>
    <col min="4610" max="4610" width="43.85546875" style="41" customWidth="1"/>
    <col min="4611" max="4611" width="7.28515625" style="41" customWidth="1"/>
    <col min="4612" max="4612" width="10.7109375" style="41" bestFit="1" customWidth="1"/>
    <col min="4613" max="4613" width="8.42578125" style="41" customWidth="1"/>
    <col min="4614" max="4614" width="7.85546875" style="41" customWidth="1"/>
    <col min="4615" max="4615" width="13.85546875" style="41" bestFit="1" customWidth="1"/>
    <col min="4616" max="4616" width="16" style="41" bestFit="1" customWidth="1"/>
    <col min="4617" max="4617" width="8.42578125" style="41" customWidth="1"/>
    <col min="4618" max="4618" width="6.85546875" style="41" customWidth="1"/>
    <col min="4619" max="4620" width="9.42578125" style="41" bestFit="1" customWidth="1"/>
    <col min="4621" max="4621" width="6.85546875" style="41" customWidth="1"/>
    <col min="4622" max="4622" width="19.28515625" style="41" bestFit="1" customWidth="1"/>
    <col min="4623" max="4623" width="9.42578125" style="41" bestFit="1" customWidth="1"/>
    <col min="4624" max="4624" width="13.140625" style="41" customWidth="1"/>
    <col min="4625" max="4625" width="42.85546875" style="41" customWidth="1"/>
    <col min="4626" max="4864" width="9.140625" style="41"/>
    <col min="4865" max="4865" width="11.42578125" style="41" customWidth="1"/>
    <col min="4866" max="4866" width="43.85546875" style="41" customWidth="1"/>
    <col min="4867" max="4867" width="7.28515625" style="41" customWidth="1"/>
    <col min="4868" max="4868" width="10.7109375" style="41" bestFit="1" customWidth="1"/>
    <col min="4869" max="4869" width="8.42578125" style="41" customWidth="1"/>
    <col min="4870" max="4870" width="7.85546875" style="41" customWidth="1"/>
    <col min="4871" max="4871" width="13.85546875" style="41" bestFit="1" customWidth="1"/>
    <col min="4872" max="4872" width="16" style="41" bestFit="1" customWidth="1"/>
    <col min="4873" max="4873" width="8.42578125" style="41" customWidth="1"/>
    <col min="4874" max="4874" width="6.85546875" style="41" customWidth="1"/>
    <col min="4875" max="4876" width="9.42578125" style="41" bestFit="1" customWidth="1"/>
    <col min="4877" max="4877" width="6.85546875" style="41" customWidth="1"/>
    <col min="4878" max="4878" width="19.28515625" style="41" bestFit="1" customWidth="1"/>
    <col min="4879" max="4879" width="9.42578125" style="41" bestFit="1" customWidth="1"/>
    <col min="4880" max="4880" width="13.140625" style="41" customWidth="1"/>
    <col min="4881" max="4881" width="42.85546875" style="41" customWidth="1"/>
    <col min="4882" max="5120" width="9.140625" style="41"/>
    <col min="5121" max="5121" width="11.42578125" style="41" customWidth="1"/>
    <col min="5122" max="5122" width="43.85546875" style="41" customWidth="1"/>
    <col min="5123" max="5123" width="7.28515625" style="41" customWidth="1"/>
    <col min="5124" max="5124" width="10.7109375" style="41" bestFit="1" customWidth="1"/>
    <col min="5125" max="5125" width="8.42578125" style="41" customWidth="1"/>
    <col min="5126" max="5126" width="7.85546875" style="41" customWidth="1"/>
    <col min="5127" max="5127" width="13.85546875" style="41" bestFit="1" customWidth="1"/>
    <col min="5128" max="5128" width="16" style="41" bestFit="1" customWidth="1"/>
    <col min="5129" max="5129" width="8.42578125" style="41" customWidth="1"/>
    <col min="5130" max="5130" width="6.85546875" style="41" customWidth="1"/>
    <col min="5131" max="5132" width="9.42578125" style="41" bestFit="1" customWidth="1"/>
    <col min="5133" max="5133" width="6.85546875" style="41" customWidth="1"/>
    <col min="5134" max="5134" width="19.28515625" style="41" bestFit="1" customWidth="1"/>
    <col min="5135" max="5135" width="9.42578125" style="41" bestFit="1" customWidth="1"/>
    <col min="5136" max="5136" width="13.140625" style="41" customWidth="1"/>
    <col min="5137" max="5137" width="42.85546875" style="41" customWidth="1"/>
    <col min="5138" max="5376" width="9.140625" style="41"/>
    <col min="5377" max="5377" width="11.42578125" style="41" customWidth="1"/>
    <col min="5378" max="5378" width="43.85546875" style="41" customWidth="1"/>
    <col min="5379" max="5379" width="7.28515625" style="41" customWidth="1"/>
    <col min="5380" max="5380" width="10.7109375" style="41" bestFit="1" customWidth="1"/>
    <col min="5381" max="5381" width="8.42578125" style="41" customWidth="1"/>
    <col min="5382" max="5382" width="7.85546875" style="41" customWidth="1"/>
    <col min="5383" max="5383" width="13.85546875" style="41" bestFit="1" customWidth="1"/>
    <col min="5384" max="5384" width="16" style="41" bestFit="1" customWidth="1"/>
    <col min="5385" max="5385" width="8.42578125" style="41" customWidth="1"/>
    <col min="5386" max="5386" width="6.85546875" style="41" customWidth="1"/>
    <col min="5387" max="5388" width="9.42578125" style="41" bestFit="1" customWidth="1"/>
    <col min="5389" max="5389" width="6.85546875" style="41" customWidth="1"/>
    <col min="5390" max="5390" width="19.28515625" style="41" bestFit="1" customWidth="1"/>
    <col min="5391" max="5391" width="9.42578125" style="41" bestFit="1" customWidth="1"/>
    <col min="5392" max="5392" width="13.140625" style="41" customWidth="1"/>
    <col min="5393" max="5393" width="42.85546875" style="41" customWidth="1"/>
    <col min="5394" max="5632" width="9.140625" style="41"/>
    <col min="5633" max="5633" width="11.42578125" style="41" customWidth="1"/>
    <col min="5634" max="5634" width="43.85546875" style="41" customWidth="1"/>
    <col min="5635" max="5635" width="7.28515625" style="41" customWidth="1"/>
    <col min="5636" max="5636" width="10.7109375" style="41" bestFit="1" customWidth="1"/>
    <col min="5637" max="5637" width="8.42578125" style="41" customWidth="1"/>
    <col min="5638" max="5638" width="7.85546875" style="41" customWidth="1"/>
    <col min="5639" max="5639" width="13.85546875" style="41" bestFit="1" customWidth="1"/>
    <col min="5640" max="5640" width="16" style="41" bestFit="1" customWidth="1"/>
    <col min="5641" max="5641" width="8.42578125" style="41" customWidth="1"/>
    <col min="5642" max="5642" width="6.85546875" style="41" customWidth="1"/>
    <col min="5643" max="5644" width="9.42578125" style="41" bestFit="1" customWidth="1"/>
    <col min="5645" max="5645" width="6.85546875" style="41" customWidth="1"/>
    <col min="5646" max="5646" width="19.28515625" style="41" bestFit="1" customWidth="1"/>
    <col min="5647" max="5647" width="9.42578125" style="41" bestFit="1" customWidth="1"/>
    <col min="5648" max="5648" width="13.140625" style="41" customWidth="1"/>
    <col min="5649" max="5649" width="42.85546875" style="41" customWidth="1"/>
    <col min="5650" max="5888" width="9.140625" style="41"/>
    <col min="5889" max="5889" width="11.42578125" style="41" customWidth="1"/>
    <col min="5890" max="5890" width="43.85546875" style="41" customWidth="1"/>
    <col min="5891" max="5891" width="7.28515625" style="41" customWidth="1"/>
    <col min="5892" max="5892" width="10.7109375" style="41" bestFit="1" customWidth="1"/>
    <col min="5893" max="5893" width="8.42578125" style="41" customWidth="1"/>
    <col min="5894" max="5894" width="7.85546875" style="41" customWidth="1"/>
    <col min="5895" max="5895" width="13.85546875" style="41" bestFit="1" customWidth="1"/>
    <col min="5896" max="5896" width="16" style="41" bestFit="1" customWidth="1"/>
    <col min="5897" max="5897" width="8.42578125" style="41" customWidth="1"/>
    <col min="5898" max="5898" width="6.85546875" style="41" customWidth="1"/>
    <col min="5899" max="5900" width="9.42578125" style="41" bestFit="1" customWidth="1"/>
    <col min="5901" max="5901" width="6.85546875" style="41" customWidth="1"/>
    <col min="5902" max="5902" width="19.28515625" style="41" bestFit="1" customWidth="1"/>
    <col min="5903" max="5903" width="9.42578125" style="41" bestFit="1" customWidth="1"/>
    <col min="5904" max="5904" width="13.140625" style="41" customWidth="1"/>
    <col min="5905" max="5905" width="42.85546875" style="41" customWidth="1"/>
    <col min="5906" max="6144" width="9.140625" style="41"/>
    <col min="6145" max="6145" width="11.42578125" style="41" customWidth="1"/>
    <col min="6146" max="6146" width="43.85546875" style="41" customWidth="1"/>
    <col min="6147" max="6147" width="7.28515625" style="41" customWidth="1"/>
    <col min="6148" max="6148" width="10.7109375" style="41" bestFit="1" customWidth="1"/>
    <col min="6149" max="6149" width="8.42578125" style="41" customWidth="1"/>
    <col min="6150" max="6150" width="7.85546875" style="41" customWidth="1"/>
    <col min="6151" max="6151" width="13.85546875" style="41" bestFit="1" customWidth="1"/>
    <col min="6152" max="6152" width="16" style="41" bestFit="1" customWidth="1"/>
    <col min="6153" max="6153" width="8.42578125" style="41" customWidth="1"/>
    <col min="6154" max="6154" width="6.85546875" style="41" customWidth="1"/>
    <col min="6155" max="6156" width="9.42578125" style="41" bestFit="1" customWidth="1"/>
    <col min="6157" max="6157" width="6.85546875" style="41" customWidth="1"/>
    <col min="6158" max="6158" width="19.28515625" style="41" bestFit="1" customWidth="1"/>
    <col min="6159" max="6159" width="9.42578125" style="41" bestFit="1" customWidth="1"/>
    <col min="6160" max="6160" width="13.140625" style="41" customWidth="1"/>
    <col min="6161" max="6161" width="42.85546875" style="41" customWidth="1"/>
    <col min="6162" max="6400" width="9.140625" style="41"/>
    <col min="6401" max="6401" width="11.42578125" style="41" customWidth="1"/>
    <col min="6402" max="6402" width="43.85546875" style="41" customWidth="1"/>
    <col min="6403" max="6403" width="7.28515625" style="41" customWidth="1"/>
    <col min="6404" max="6404" width="10.7109375" style="41" bestFit="1" customWidth="1"/>
    <col min="6405" max="6405" width="8.42578125" style="41" customWidth="1"/>
    <col min="6406" max="6406" width="7.85546875" style="41" customWidth="1"/>
    <col min="6407" max="6407" width="13.85546875" style="41" bestFit="1" customWidth="1"/>
    <col min="6408" max="6408" width="16" style="41" bestFit="1" customWidth="1"/>
    <col min="6409" max="6409" width="8.42578125" style="41" customWidth="1"/>
    <col min="6410" max="6410" width="6.85546875" style="41" customWidth="1"/>
    <col min="6411" max="6412" width="9.42578125" style="41" bestFit="1" customWidth="1"/>
    <col min="6413" max="6413" width="6.85546875" style="41" customWidth="1"/>
    <col min="6414" max="6414" width="19.28515625" style="41" bestFit="1" customWidth="1"/>
    <col min="6415" max="6415" width="9.42578125" style="41" bestFit="1" customWidth="1"/>
    <col min="6416" max="6416" width="13.140625" style="41" customWidth="1"/>
    <col min="6417" max="6417" width="42.85546875" style="41" customWidth="1"/>
    <col min="6418" max="6656" width="9.140625" style="41"/>
    <col min="6657" max="6657" width="11.42578125" style="41" customWidth="1"/>
    <col min="6658" max="6658" width="43.85546875" style="41" customWidth="1"/>
    <col min="6659" max="6659" width="7.28515625" style="41" customWidth="1"/>
    <col min="6660" max="6660" width="10.7109375" style="41" bestFit="1" customWidth="1"/>
    <col min="6661" max="6661" width="8.42578125" style="41" customWidth="1"/>
    <col min="6662" max="6662" width="7.85546875" style="41" customWidth="1"/>
    <col min="6663" max="6663" width="13.85546875" style="41" bestFit="1" customWidth="1"/>
    <col min="6664" max="6664" width="16" style="41" bestFit="1" customWidth="1"/>
    <col min="6665" max="6665" width="8.42578125" style="41" customWidth="1"/>
    <col min="6666" max="6666" width="6.85546875" style="41" customWidth="1"/>
    <col min="6667" max="6668" width="9.42578125" style="41" bestFit="1" customWidth="1"/>
    <col min="6669" max="6669" width="6.85546875" style="41" customWidth="1"/>
    <col min="6670" max="6670" width="19.28515625" style="41" bestFit="1" customWidth="1"/>
    <col min="6671" max="6671" width="9.42578125" style="41" bestFit="1" customWidth="1"/>
    <col min="6672" max="6672" width="13.140625" style="41" customWidth="1"/>
    <col min="6673" max="6673" width="42.85546875" style="41" customWidth="1"/>
    <col min="6674" max="6912" width="9.140625" style="41"/>
    <col min="6913" max="6913" width="11.42578125" style="41" customWidth="1"/>
    <col min="6914" max="6914" width="43.85546875" style="41" customWidth="1"/>
    <col min="6915" max="6915" width="7.28515625" style="41" customWidth="1"/>
    <col min="6916" max="6916" width="10.7109375" style="41" bestFit="1" customWidth="1"/>
    <col min="6917" max="6917" width="8.42578125" style="41" customWidth="1"/>
    <col min="6918" max="6918" width="7.85546875" style="41" customWidth="1"/>
    <col min="6919" max="6919" width="13.85546875" style="41" bestFit="1" customWidth="1"/>
    <col min="6920" max="6920" width="16" style="41" bestFit="1" customWidth="1"/>
    <col min="6921" max="6921" width="8.42578125" style="41" customWidth="1"/>
    <col min="6922" max="6922" width="6.85546875" style="41" customWidth="1"/>
    <col min="6923" max="6924" width="9.42578125" style="41" bestFit="1" customWidth="1"/>
    <col min="6925" max="6925" width="6.85546875" style="41" customWidth="1"/>
    <col min="6926" max="6926" width="19.28515625" style="41" bestFit="1" customWidth="1"/>
    <col min="6927" max="6927" width="9.42578125" style="41" bestFit="1" customWidth="1"/>
    <col min="6928" max="6928" width="13.140625" style="41" customWidth="1"/>
    <col min="6929" max="6929" width="42.85546875" style="41" customWidth="1"/>
    <col min="6930" max="7168" width="9.140625" style="41"/>
    <col min="7169" max="7169" width="11.42578125" style="41" customWidth="1"/>
    <col min="7170" max="7170" width="43.85546875" style="41" customWidth="1"/>
    <col min="7171" max="7171" width="7.28515625" style="41" customWidth="1"/>
    <col min="7172" max="7172" width="10.7109375" style="41" bestFit="1" customWidth="1"/>
    <col min="7173" max="7173" width="8.42578125" style="41" customWidth="1"/>
    <col min="7174" max="7174" width="7.85546875" style="41" customWidth="1"/>
    <col min="7175" max="7175" width="13.85546875" style="41" bestFit="1" customWidth="1"/>
    <col min="7176" max="7176" width="16" style="41" bestFit="1" customWidth="1"/>
    <col min="7177" max="7177" width="8.42578125" style="41" customWidth="1"/>
    <col min="7178" max="7178" width="6.85546875" style="41" customWidth="1"/>
    <col min="7179" max="7180" width="9.42578125" style="41" bestFit="1" customWidth="1"/>
    <col min="7181" max="7181" width="6.85546875" style="41" customWidth="1"/>
    <col min="7182" max="7182" width="19.28515625" style="41" bestFit="1" customWidth="1"/>
    <col min="7183" max="7183" width="9.42578125" style="41" bestFit="1" customWidth="1"/>
    <col min="7184" max="7184" width="13.140625" style="41" customWidth="1"/>
    <col min="7185" max="7185" width="42.85546875" style="41" customWidth="1"/>
    <col min="7186" max="7424" width="9.140625" style="41"/>
    <col min="7425" max="7425" width="11.42578125" style="41" customWidth="1"/>
    <col min="7426" max="7426" width="43.85546875" style="41" customWidth="1"/>
    <col min="7427" max="7427" width="7.28515625" style="41" customWidth="1"/>
    <col min="7428" max="7428" width="10.7109375" style="41" bestFit="1" customWidth="1"/>
    <col min="7429" max="7429" width="8.42578125" style="41" customWidth="1"/>
    <col min="7430" max="7430" width="7.85546875" style="41" customWidth="1"/>
    <col min="7431" max="7431" width="13.85546875" style="41" bestFit="1" customWidth="1"/>
    <col min="7432" max="7432" width="16" style="41" bestFit="1" customWidth="1"/>
    <col min="7433" max="7433" width="8.42578125" style="41" customWidth="1"/>
    <col min="7434" max="7434" width="6.85546875" style="41" customWidth="1"/>
    <col min="7435" max="7436" width="9.42578125" style="41" bestFit="1" customWidth="1"/>
    <col min="7437" max="7437" width="6.85546875" style="41" customWidth="1"/>
    <col min="7438" max="7438" width="19.28515625" style="41" bestFit="1" customWidth="1"/>
    <col min="7439" max="7439" width="9.42578125" style="41" bestFit="1" customWidth="1"/>
    <col min="7440" max="7440" width="13.140625" style="41" customWidth="1"/>
    <col min="7441" max="7441" width="42.85546875" style="41" customWidth="1"/>
    <col min="7442" max="7680" width="9.140625" style="41"/>
    <col min="7681" max="7681" width="11.42578125" style="41" customWidth="1"/>
    <col min="7682" max="7682" width="43.85546875" style="41" customWidth="1"/>
    <col min="7683" max="7683" width="7.28515625" style="41" customWidth="1"/>
    <col min="7684" max="7684" width="10.7109375" style="41" bestFit="1" customWidth="1"/>
    <col min="7685" max="7685" width="8.42578125" style="41" customWidth="1"/>
    <col min="7686" max="7686" width="7.85546875" style="41" customWidth="1"/>
    <col min="7687" max="7687" width="13.85546875" style="41" bestFit="1" customWidth="1"/>
    <col min="7688" max="7688" width="16" style="41" bestFit="1" customWidth="1"/>
    <col min="7689" max="7689" width="8.42578125" style="41" customWidth="1"/>
    <col min="7690" max="7690" width="6.85546875" style="41" customWidth="1"/>
    <col min="7691" max="7692" width="9.42578125" style="41" bestFit="1" customWidth="1"/>
    <col min="7693" max="7693" width="6.85546875" style="41" customWidth="1"/>
    <col min="7694" max="7694" width="19.28515625" style="41" bestFit="1" customWidth="1"/>
    <col min="7695" max="7695" width="9.42578125" style="41" bestFit="1" customWidth="1"/>
    <col min="7696" max="7696" width="13.140625" style="41" customWidth="1"/>
    <col min="7697" max="7697" width="42.85546875" style="41" customWidth="1"/>
    <col min="7698" max="7936" width="9.140625" style="41"/>
    <col min="7937" max="7937" width="11.42578125" style="41" customWidth="1"/>
    <col min="7938" max="7938" width="43.85546875" style="41" customWidth="1"/>
    <col min="7939" max="7939" width="7.28515625" style="41" customWidth="1"/>
    <col min="7940" max="7940" width="10.7109375" style="41" bestFit="1" customWidth="1"/>
    <col min="7941" max="7941" width="8.42578125" style="41" customWidth="1"/>
    <col min="7942" max="7942" width="7.85546875" style="41" customWidth="1"/>
    <col min="7943" max="7943" width="13.85546875" style="41" bestFit="1" customWidth="1"/>
    <col min="7944" max="7944" width="16" style="41" bestFit="1" customWidth="1"/>
    <col min="7945" max="7945" width="8.42578125" style="41" customWidth="1"/>
    <col min="7946" max="7946" width="6.85546875" style="41" customWidth="1"/>
    <col min="7947" max="7948" width="9.42578125" style="41" bestFit="1" customWidth="1"/>
    <col min="7949" max="7949" width="6.85546875" style="41" customWidth="1"/>
    <col min="7950" max="7950" width="19.28515625" style="41" bestFit="1" customWidth="1"/>
    <col min="7951" max="7951" width="9.42578125" style="41" bestFit="1" customWidth="1"/>
    <col min="7952" max="7952" width="13.140625" style="41" customWidth="1"/>
    <col min="7953" max="7953" width="42.85546875" style="41" customWidth="1"/>
    <col min="7954" max="8192" width="9.140625" style="41"/>
    <col min="8193" max="8193" width="11.42578125" style="41" customWidth="1"/>
    <col min="8194" max="8194" width="43.85546875" style="41" customWidth="1"/>
    <col min="8195" max="8195" width="7.28515625" style="41" customWidth="1"/>
    <col min="8196" max="8196" width="10.7109375" style="41" bestFit="1" customWidth="1"/>
    <col min="8197" max="8197" width="8.42578125" style="41" customWidth="1"/>
    <col min="8198" max="8198" width="7.85546875" style="41" customWidth="1"/>
    <col min="8199" max="8199" width="13.85546875" style="41" bestFit="1" customWidth="1"/>
    <col min="8200" max="8200" width="16" style="41" bestFit="1" customWidth="1"/>
    <col min="8201" max="8201" width="8.42578125" style="41" customWidth="1"/>
    <col min="8202" max="8202" width="6.85546875" style="41" customWidth="1"/>
    <col min="8203" max="8204" width="9.42578125" style="41" bestFit="1" customWidth="1"/>
    <col min="8205" max="8205" width="6.85546875" style="41" customWidth="1"/>
    <col min="8206" max="8206" width="19.28515625" style="41" bestFit="1" customWidth="1"/>
    <col min="8207" max="8207" width="9.42578125" style="41" bestFit="1" customWidth="1"/>
    <col min="8208" max="8208" width="13.140625" style="41" customWidth="1"/>
    <col min="8209" max="8209" width="42.85546875" style="41" customWidth="1"/>
    <col min="8210" max="8448" width="9.140625" style="41"/>
    <col min="8449" max="8449" width="11.42578125" style="41" customWidth="1"/>
    <col min="8450" max="8450" width="43.85546875" style="41" customWidth="1"/>
    <col min="8451" max="8451" width="7.28515625" style="41" customWidth="1"/>
    <col min="8452" max="8452" width="10.7109375" style="41" bestFit="1" customWidth="1"/>
    <col min="8453" max="8453" width="8.42578125" style="41" customWidth="1"/>
    <col min="8454" max="8454" width="7.85546875" style="41" customWidth="1"/>
    <col min="8455" max="8455" width="13.85546875" style="41" bestFit="1" customWidth="1"/>
    <col min="8456" max="8456" width="16" style="41" bestFit="1" customWidth="1"/>
    <col min="8457" max="8457" width="8.42578125" style="41" customWidth="1"/>
    <col min="8458" max="8458" width="6.85546875" style="41" customWidth="1"/>
    <col min="8459" max="8460" width="9.42578125" style="41" bestFit="1" customWidth="1"/>
    <col min="8461" max="8461" width="6.85546875" style="41" customWidth="1"/>
    <col min="8462" max="8462" width="19.28515625" style="41" bestFit="1" customWidth="1"/>
    <col min="8463" max="8463" width="9.42578125" style="41" bestFit="1" customWidth="1"/>
    <col min="8464" max="8464" width="13.140625" style="41" customWidth="1"/>
    <col min="8465" max="8465" width="42.85546875" style="41" customWidth="1"/>
    <col min="8466" max="8704" width="9.140625" style="41"/>
    <col min="8705" max="8705" width="11.42578125" style="41" customWidth="1"/>
    <col min="8706" max="8706" width="43.85546875" style="41" customWidth="1"/>
    <col min="8707" max="8707" width="7.28515625" style="41" customWidth="1"/>
    <col min="8708" max="8708" width="10.7109375" style="41" bestFit="1" customWidth="1"/>
    <col min="8709" max="8709" width="8.42578125" style="41" customWidth="1"/>
    <col min="8710" max="8710" width="7.85546875" style="41" customWidth="1"/>
    <col min="8711" max="8711" width="13.85546875" style="41" bestFit="1" customWidth="1"/>
    <col min="8712" max="8712" width="16" style="41" bestFit="1" customWidth="1"/>
    <col min="8713" max="8713" width="8.42578125" style="41" customWidth="1"/>
    <col min="8714" max="8714" width="6.85546875" style="41" customWidth="1"/>
    <col min="8715" max="8716" width="9.42578125" style="41" bestFit="1" customWidth="1"/>
    <col min="8717" max="8717" width="6.85546875" style="41" customWidth="1"/>
    <col min="8718" max="8718" width="19.28515625" style="41" bestFit="1" customWidth="1"/>
    <col min="8719" max="8719" width="9.42578125" style="41" bestFit="1" customWidth="1"/>
    <col min="8720" max="8720" width="13.140625" style="41" customWidth="1"/>
    <col min="8721" max="8721" width="42.85546875" style="41" customWidth="1"/>
    <col min="8722" max="8960" width="9.140625" style="41"/>
    <col min="8961" max="8961" width="11.42578125" style="41" customWidth="1"/>
    <col min="8962" max="8962" width="43.85546875" style="41" customWidth="1"/>
    <col min="8963" max="8963" width="7.28515625" style="41" customWidth="1"/>
    <col min="8964" max="8964" width="10.7109375" style="41" bestFit="1" customWidth="1"/>
    <col min="8965" max="8965" width="8.42578125" style="41" customWidth="1"/>
    <col min="8966" max="8966" width="7.85546875" style="41" customWidth="1"/>
    <col min="8967" max="8967" width="13.85546875" style="41" bestFit="1" customWidth="1"/>
    <col min="8968" max="8968" width="16" style="41" bestFit="1" customWidth="1"/>
    <col min="8969" max="8969" width="8.42578125" style="41" customWidth="1"/>
    <col min="8970" max="8970" width="6.85546875" style="41" customWidth="1"/>
    <col min="8971" max="8972" width="9.42578125" style="41" bestFit="1" customWidth="1"/>
    <col min="8973" max="8973" width="6.85546875" style="41" customWidth="1"/>
    <col min="8974" max="8974" width="19.28515625" style="41" bestFit="1" customWidth="1"/>
    <col min="8975" max="8975" width="9.42578125" style="41" bestFit="1" customWidth="1"/>
    <col min="8976" max="8976" width="13.140625" style="41" customWidth="1"/>
    <col min="8977" max="8977" width="42.85546875" style="41" customWidth="1"/>
    <col min="8978" max="9216" width="9.140625" style="41"/>
    <col min="9217" max="9217" width="11.42578125" style="41" customWidth="1"/>
    <col min="9218" max="9218" width="43.85546875" style="41" customWidth="1"/>
    <col min="9219" max="9219" width="7.28515625" style="41" customWidth="1"/>
    <col min="9220" max="9220" width="10.7109375" style="41" bestFit="1" customWidth="1"/>
    <col min="9221" max="9221" width="8.42578125" style="41" customWidth="1"/>
    <col min="9222" max="9222" width="7.85546875" style="41" customWidth="1"/>
    <col min="9223" max="9223" width="13.85546875" style="41" bestFit="1" customWidth="1"/>
    <col min="9224" max="9224" width="16" style="41" bestFit="1" customWidth="1"/>
    <col min="9225" max="9225" width="8.42578125" style="41" customWidth="1"/>
    <col min="9226" max="9226" width="6.85546875" style="41" customWidth="1"/>
    <col min="9227" max="9228" width="9.42578125" style="41" bestFit="1" customWidth="1"/>
    <col min="9229" max="9229" width="6.85546875" style="41" customWidth="1"/>
    <col min="9230" max="9230" width="19.28515625" style="41" bestFit="1" customWidth="1"/>
    <col min="9231" max="9231" width="9.42578125" style="41" bestFit="1" customWidth="1"/>
    <col min="9232" max="9232" width="13.140625" style="41" customWidth="1"/>
    <col min="9233" max="9233" width="42.85546875" style="41" customWidth="1"/>
    <col min="9234" max="9472" width="9.140625" style="41"/>
    <col min="9473" max="9473" width="11.42578125" style="41" customWidth="1"/>
    <col min="9474" max="9474" width="43.85546875" style="41" customWidth="1"/>
    <col min="9475" max="9475" width="7.28515625" style="41" customWidth="1"/>
    <col min="9476" max="9476" width="10.7109375" style="41" bestFit="1" customWidth="1"/>
    <col min="9477" max="9477" width="8.42578125" style="41" customWidth="1"/>
    <col min="9478" max="9478" width="7.85546875" style="41" customWidth="1"/>
    <col min="9479" max="9479" width="13.85546875" style="41" bestFit="1" customWidth="1"/>
    <col min="9480" max="9480" width="16" style="41" bestFit="1" customWidth="1"/>
    <col min="9481" max="9481" width="8.42578125" style="41" customWidth="1"/>
    <col min="9482" max="9482" width="6.85546875" style="41" customWidth="1"/>
    <col min="9483" max="9484" width="9.42578125" style="41" bestFit="1" customWidth="1"/>
    <col min="9485" max="9485" width="6.85546875" style="41" customWidth="1"/>
    <col min="9486" max="9486" width="19.28515625" style="41" bestFit="1" customWidth="1"/>
    <col min="9487" max="9487" width="9.42578125" style="41" bestFit="1" customWidth="1"/>
    <col min="9488" max="9488" width="13.140625" style="41" customWidth="1"/>
    <col min="9489" max="9489" width="42.85546875" style="41" customWidth="1"/>
    <col min="9490" max="9728" width="9.140625" style="41"/>
    <col min="9729" max="9729" width="11.42578125" style="41" customWidth="1"/>
    <col min="9730" max="9730" width="43.85546875" style="41" customWidth="1"/>
    <col min="9731" max="9731" width="7.28515625" style="41" customWidth="1"/>
    <col min="9732" max="9732" width="10.7109375" style="41" bestFit="1" customWidth="1"/>
    <col min="9733" max="9733" width="8.42578125" style="41" customWidth="1"/>
    <col min="9734" max="9734" width="7.85546875" style="41" customWidth="1"/>
    <col min="9735" max="9735" width="13.85546875" style="41" bestFit="1" customWidth="1"/>
    <col min="9736" max="9736" width="16" style="41" bestFit="1" customWidth="1"/>
    <col min="9737" max="9737" width="8.42578125" style="41" customWidth="1"/>
    <col min="9738" max="9738" width="6.85546875" style="41" customWidth="1"/>
    <col min="9739" max="9740" width="9.42578125" style="41" bestFit="1" customWidth="1"/>
    <col min="9741" max="9741" width="6.85546875" style="41" customWidth="1"/>
    <col min="9742" max="9742" width="19.28515625" style="41" bestFit="1" customWidth="1"/>
    <col min="9743" max="9743" width="9.42578125" style="41" bestFit="1" customWidth="1"/>
    <col min="9744" max="9744" width="13.140625" style="41" customWidth="1"/>
    <col min="9745" max="9745" width="42.85546875" style="41" customWidth="1"/>
    <col min="9746" max="9984" width="9.140625" style="41"/>
    <col min="9985" max="9985" width="11.42578125" style="41" customWidth="1"/>
    <col min="9986" max="9986" width="43.85546875" style="41" customWidth="1"/>
    <col min="9987" max="9987" width="7.28515625" style="41" customWidth="1"/>
    <col min="9988" max="9988" width="10.7109375" style="41" bestFit="1" customWidth="1"/>
    <col min="9989" max="9989" width="8.42578125" style="41" customWidth="1"/>
    <col min="9990" max="9990" width="7.85546875" style="41" customWidth="1"/>
    <col min="9991" max="9991" width="13.85546875" style="41" bestFit="1" customWidth="1"/>
    <col min="9992" max="9992" width="16" style="41" bestFit="1" customWidth="1"/>
    <col min="9993" max="9993" width="8.42578125" style="41" customWidth="1"/>
    <col min="9994" max="9994" width="6.85546875" style="41" customWidth="1"/>
    <col min="9995" max="9996" width="9.42578125" style="41" bestFit="1" customWidth="1"/>
    <col min="9997" max="9997" width="6.85546875" style="41" customWidth="1"/>
    <col min="9998" max="9998" width="19.28515625" style="41" bestFit="1" customWidth="1"/>
    <col min="9999" max="9999" width="9.42578125" style="41" bestFit="1" customWidth="1"/>
    <col min="10000" max="10000" width="13.140625" style="41" customWidth="1"/>
    <col min="10001" max="10001" width="42.85546875" style="41" customWidth="1"/>
    <col min="10002" max="10240" width="9.140625" style="41"/>
    <col min="10241" max="10241" width="11.42578125" style="41" customWidth="1"/>
    <col min="10242" max="10242" width="43.85546875" style="41" customWidth="1"/>
    <col min="10243" max="10243" width="7.28515625" style="41" customWidth="1"/>
    <col min="10244" max="10244" width="10.7109375" style="41" bestFit="1" customWidth="1"/>
    <col min="10245" max="10245" width="8.42578125" style="41" customWidth="1"/>
    <col min="10246" max="10246" width="7.85546875" style="41" customWidth="1"/>
    <col min="10247" max="10247" width="13.85546875" style="41" bestFit="1" customWidth="1"/>
    <col min="10248" max="10248" width="16" style="41" bestFit="1" customWidth="1"/>
    <col min="10249" max="10249" width="8.42578125" style="41" customWidth="1"/>
    <col min="10250" max="10250" width="6.85546875" style="41" customWidth="1"/>
    <col min="10251" max="10252" width="9.42578125" style="41" bestFit="1" customWidth="1"/>
    <col min="10253" max="10253" width="6.85546875" style="41" customWidth="1"/>
    <col min="10254" max="10254" width="19.28515625" style="41" bestFit="1" customWidth="1"/>
    <col min="10255" max="10255" width="9.42578125" style="41" bestFit="1" customWidth="1"/>
    <col min="10256" max="10256" width="13.140625" style="41" customWidth="1"/>
    <col min="10257" max="10257" width="42.85546875" style="41" customWidth="1"/>
    <col min="10258" max="10496" width="9.140625" style="41"/>
    <col min="10497" max="10497" width="11.42578125" style="41" customWidth="1"/>
    <col min="10498" max="10498" width="43.85546875" style="41" customWidth="1"/>
    <col min="10499" max="10499" width="7.28515625" style="41" customWidth="1"/>
    <col min="10500" max="10500" width="10.7109375" style="41" bestFit="1" customWidth="1"/>
    <col min="10501" max="10501" width="8.42578125" style="41" customWidth="1"/>
    <col min="10502" max="10502" width="7.85546875" style="41" customWidth="1"/>
    <col min="10503" max="10503" width="13.85546875" style="41" bestFit="1" customWidth="1"/>
    <col min="10504" max="10504" width="16" style="41" bestFit="1" customWidth="1"/>
    <col min="10505" max="10505" width="8.42578125" style="41" customWidth="1"/>
    <col min="10506" max="10506" width="6.85546875" style="41" customWidth="1"/>
    <col min="10507" max="10508" width="9.42578125" style="41" bestFit="1" customWidth="1"/>
    <col min="10509" max="10509" width="6.85546875" style="41" customWidth="1"/>
    <col min="10510" max="10510" width="19.28515625" style="41" bestFit="1" customWidth="1"/>
    <col min="10511" max="10511" width="9.42578125" style="41" bestFit="1" customWidth="1"/>
    <col min="10512" max="10512" width="13.140625" style="41" customWidth="1"/>
    <col min="10513" max="10513" width="42.85546875" style="41" customWidth="1"/>
    <col min="10514" max="10752" width="9.140625" style="41"/>
    <col min="10753" max="10753" width="11.42578125" style="41" customWidth="1"/>
    <col min="10754" max="10754" width="43.85546875" style="41" customWidth="1"/>
    <col min="10755" max="10755" width="7.28515625" style="41" customWidth="1"/>
    <col min="10756" max="10756" width="10.7109375" style="41" bestFit="1" customWidth="1"/>
    <col min="10757" max="10757" width="8.42578125" style="41" customWidth="1"/>
    <col min="10758" max="10758" width="7.85546875" style="41" customWidth="1"/>
    <col min="10759" max="10759" width="13.85546875" style="41" bestFit="1" customWidth="1"/>
    <col min="10760" max="10760" width="16" style="41" bestFit="1" customWidth="1"/>
    <col min="10761" max="10761" width="8.42578125" style="41" customWidth="1"/>
    <col min="10762" max="10762" width="6.85546875" style="41" customWidth="1"/>
    <col min="10763" max="10764" width="9.42578125" style="41" bestFit="1" customWidth="1"/>
    <col min="10765" max="10765" width="6.85546875" style="41" customWidth="1"/>
    <col min="10766" max="10766" width="19.28515625" style="41" bestFit="1" customWidth="1"/>
    <col min="10767" max="10767" width="9.42578125" style="41" bestFit="1" customWidth="1"/>
    <col min="10768" max="10768" width="13.140625" style="41" customWidth="1"/>
    <col min="10769" max="10769" width="42.85546875" style="41" customWidth="1"/>
    <col min="10770" max="11008" width="9.140625" style="41"/>
    <col min="11009" max="11009" width="11.42578125" style="41" customWidth="1"/>
    <col min="11010" max="11010" width="43.85546875" style="41" customWidth="1"/>
    <col min="11011" max="11011" width="7.28515625" style="41" customWidth="1"/>
    <col min="11012" max="11012" width="10.7109375" style="41" bestFit="1" customWidth="1"/>
    <col min="11013" max="11013" width="8.42578125" style="41" customWidth="1"/>
    <col min="11014" max="11014" width="7.85546875" style="41" customWidth="1"/>
    <col min="11015" max="11015" width="13.85546875" style="41" bestFit="1" customWidth="1"/>
    <col min="11016" max="11016" width="16" style="41" bestFit="1" customWidth="1"/>
    <col min="11017" max="11017" width="8.42578125" style="41" customWidth="1"/>
    <col min="11018" max="11018" width="6.85546875" style="41" customWidth="1"/>
    <col min="11019" max="11020" width="9.42578125" style="41" bestFit="1" customWidth="1"/>
    <col min="11021" max="11021" width="6.85546875" style="41" customWidth="1"/>
    <col min="11022" max="11022" width="19.28515625" style="41" bestFit="1" customWidth="1"/>
    <col min="11023" max="11023" width="9.42578125" style="41" bestFit="1" customWidth="1"/>
    <col min="11024" max="11024" width="13.140625" style="41" customWidth="1"/>
    <col min="11025" max="11025" width="42.85546875" style="41" customWidth="1"/>
    <col min="11026" max="11264" width="9.140625" style="41"/>
    <col min="11265" max="11265" width="11.42578125" style="41" customWidth="1"/>
    <col min="11266" max="11266" width="43.85546875" style="41" customWidth="1"/>
    <col min="11267" max="11267" width="7.28515625" style="41" customWidth="1"/>
    <col min="11268" max="11268" width="10.7109375" style="41" bestFit="1" customWidth="1"/>
    <col min="11269" max="11269" width="8.42578125" style="41" customWidth="1"/>
    <col min="11270" max="11270" width="7.85546875" style="41" customWidth="1"/>
    <col min="11271" max="11271" width="13.85546875" style="41" bestFit="1" customWidth="1"/>
    <col min="11272" max="11272" width="16" style="41" bestFit="1" customWidth="1"/>
    <col min="11273" max="11273" width="8.42578125" style="41" customWidth="1"/>
    <col min="11274" max="11274" width="6.85546875" style="41" customWidth="1"/>
    <col min="11275" max="11276" width="9.42578125" style="41" bestFit="1" customWidth="1"/>
    <col min="11277" max="11277" width="6.85546875" style="41" customWidth="1"/>
    <col min="11278" max="11278" width="19.28515625" style="41" bestFit="1" customWidth="1"/>
    <col min="11279" max="11279" width="9.42578125" style="41" bestFit="1" customWidth="1"/>
    <col min="11280" max="11280" width="13.140625" style="41" customWidth="1"/>
    <col min="11281" max="11281" width="42.85546875" style="41" customWidth="1"/>
    <col min="11282" max="11520" width="9.140625" style="41"/>
    <col min="11521" max="11521" width="11.42578125" style="41" customWidth="1"/>
    <col min="11522" max="11522" width="43.85546875" style="41" customWidth="1"/>
    <col min="11523" max="11523" width="7.28515625" style="41" customWidth="1"/>
    <col min="11524" max="11524" width="10.7109375" style="41" bestFit="1" customWidth="1"/>
    <col min="11525" max="11525" width="8.42578125" style="41" customWidth="1"/>
    <col min="11526" max="11526" width="7.85546875" style="41" customWidth="1"/>
    <col min="11527" max="11527" width="13.85546875" style="41" bestFit="1" customWidth="1"/>
    <col min="11528" max="11528" width="16" style="41" bestFit="1" customWidth="1"/>
    <col min="11529" max="11529" width="8.42578125" style="41" customWidth="1"/>
    <col min="11530" max="11530" width="6.85546875" style="41" customWidth="1"/>
    <col min="11531" max="11532" width="9.42578125" style="41" bestFit="1" customWidth="1"/>
    <col min="11533" max="11533" width="6.85546875" style="41" customWidth="1"/>
    <col min="11534" max="11534" width="19.28515625" style="41" bestFit="1" customWidth="1"/>
    <col min="11535" max="11535" width="9.42578125" style="41" bestFit="1" customWidth="1"/>
    <col min="11536" max="11536" width="13.140625" style="41" customWidth="1"/>
    <col min="11537" max="11537" width="42.85546875" style="41" customWidth="1"/>
    <col min="11538" max="11776" width="9.140625" style="41"/>
    <col min="11777" max="11777" width="11.42578125" style="41" customWidth="1"/>
    <col min="11778" max="11778" width="43.85546875" style="41" customWidth="1"/>
    <col min="11779" max="11779" width="7.28515625" style="41" customWidth="1"/>
    <col min="11780" max="11780" width="10.7109375" style="41" bestFit="1" customWidth="1"/>
    <col min="11781" max="11781" width="8.42578125" style="41" customWidth="1"/>
    <col min="11782" max="11782" width="7.85546875" style="41" customWidth="1"/>
    <col min="11783" max="11783" width="13.85546875" style="41" bestFit="1" customWidth="1"/>
    <col min="11784" max="11784" width="16" style="41" bestFit="1" customWidth="1"/>
    <col min="11785" max="11785" width="8.42578125" style="41" customWidth="1"/>
    <col min="11786" max="11786" width="6.85546875" style="41" customWidth="1"/>
    <col min="11787" max="11788" width="9.42578125" style="41" bestFit="1" customWidth="1"/>
    <col min="11789" max="11789" width="6.85546875" style="41" customWidth="1"/>
    <col min="11790" max="11790" width="19.28515625" style="41" bestFit="1" customWidth="1"/>
    <col min="11791" max="11791" width="9.42578125" style="41" bestFit="1" customWidth="1"/>
    <col min="11792" max="11792" width="13.140625" style="41" customWidth="1"/>
    <col min="11793" max="11793" width="42.85546875" style="41" customWidth="1"/>
    <col min="11794" max="12032" width="9.140625" style="41"/>
    <col min="12033" max="12033" width="11.42578125" style="41" customWidth="1"/>
    <col min="12034" max="12034" width="43.85546875" style="41" customWidth="1"/>
    <col min="12035" max="12035" width="7.28515625" style="41" customWidth="1"/>
    <col min="12036" max="12036" width="10.7109375" style="41" bestFit="1" customWidth="1"/>
    <col min="12037" max="12037" width="8.42578125" style="41" customWidth="1"/>
    <col min="12038" max="12038" width="7.85546875" style="41" customWidth="1"/>
    <col min="12039" max="12039" width="13.85546875" style="41" bestFit="1" customWidth="1"/>
    <col min="12040" max="12040" width="16" style="41" bestFit="1" customWidth="1"/>
    <col min="12041" max="12041" width="8.42578125" style="41" customWidth="1"/>
    <col min="12042" max="12042" width="6.85546875" style="41" customWidth="1"/>
    <col min="12043" max="12044" width="9.42578125" style="41" bestFit="1" customWidth="1"/>
    <col min="12045" max="12045" width="6.85546875" style="41" customWidth="1"/>
    <col min="12046" max="12046" width="19.28515625" style="41" bestFit="1" customWidth="1"/>
    <col min="12047" max="12047" width="9.42578125" style="41" bestFit="1" customWidth="1"/>
    <col min="12048" max="12048" width="13.140625" style="41" customWidth="1"/>
    <col min="12049" max="12049" width="42.85546875" style="41" customWidth="1"/>
    <col min="12050" max="12288" width="9.140625" style="41"/>
    <col min="12289" max="12289" width="11.42578125" style="41" customWidth="1"/>
    <col min="12290" max="12290" width="43.85546875" style="41" customWidth="1"/>
    <col min="12291" max="12291" width="7.28515625" style="41" customWidth="1"/>
    <col min="12292" max="12292" width="10.7109375" style="41" bestFit="1" customWidth="1"/>
    <col min="12293" max="12293" width="8.42578125" style="41" customWidth="1"/>
    <col min="12294" max="12294" width="7.85546875" style="41" customWidth="1"/>
    <col min="12295" max="12295" width="13.85546875" style="41" bestFit="1" customWidth="1"/>
    <col min="12296" max="12296" width="16" style="41" bestFit="1" customWidth="1"/>
    <col min="12297" max="12297" width="8.42578125" style="41" customWidth="1"/>
    <col min="12298" max="12298" width="6.85546875" style="41" customWidth="1"/>
    <col min="12299" max="12300" width="9.42578125" style="41" bestFit="1" customWidth="1"/>
    <col min="12301" max="12301" width="6.85546875" style="41" customWidth="1"/>
    <col min="12302" max="12302" width="19.28515625" style="41" bestFit="1" customWidth="1"/>
    <col min="12303" max="12303" width="9.42578125" style="41" bestFit="1" customWidth="1"/>
    <col min="12304" max="12304" width="13.140625" style="41" customWidth="1"/>
    <col min="12305" max="12305" width="42.85546875" style="41" customWidth="1"/>
    <col min="12306" max="12544" width="9.140625" style="41"/>
    <col min="12545" max="12545" width="11.42578125" style="41" customWidth="1"/>
    <col min="12546" max="12546" width="43.85546875" style="41" customWidth="1"/>
    <col min="12547" max="12547" width="7.28515625" style="41" customWidth="1"/>
    <col min="12548" max="12548" width="10.7109375" style="41" bestFit="1" customWidth="1"/>
    <col min="12549" max="12549" width="8.42578125" style="41" customWidth="1"/>
    <col min="12550" max="12550" width="7.85546875" style="41" customWidth="1"/>
    <col min="12551" max="12551" width="13.85546875" style="41" bestFit="1" customWidth="1"/>
    <col min="12552" max="12552" width="16" style="41" bestFit="1" customWidth="1"/>
    <col min="12553" max="12553" width="8.42578125" style="41" customWidth="1"/>
    <col min="12554" max="12554" width="6.85546875" style="41" customWidth="1"/>
    <col min="12555" max="12556" width="9.42578125" style="41" bestFit="1" customWidth="1"/>
    <col min="12557" max="12557" width="6.85546875" style="41" customWidth="1"/>
    <col min="12558" max="12558" width="19.28515625" style="41" bestFit="1" customWidth="1"/>
    <col min="12559" max="12559" width="9.42578125" style="41" bestFit="1" customWidth="1"/>
    <col min="12560" max="12560" width="13.140625" style="41" customWidth="1"/>
    <col min="12561" max="12561" width="42.85546875" style="41" customWidth="1"/>
    <col min="12562" max="12800" width="9.140625" style="41"/>
    <col min="12801" max="12801" width="11.42578125" style="41" customWidth="1"/>
    <col min="12802" max="12802" width="43.85546875" style="41" customWidth="1"/>
    <col min="12803" max="12803" width="7.28515625" style="41" customWidth="1"/>
    <col min="12804" max="12804" width="10.7109375" style="41" bestFit="1" customWidth="1"/>
    <col min="12805" max="12805" width="8.42578125" style="41" customWidth="1"/>
    <col min="12806" max="12806" width="7.85546875" style="41" customWidth="1"/>
    <col min="12807" max="12807" width="13.85546875" style="41" bestFit="1" customWidth="1"/>
    <col min="12808" max="12808" width="16" style="41" bestFit="1" customWidth="1"/>
    <col min="12809" max="12809" width="8.42578125" style="41" customWidth="1"/>
    <col min="12810" max="12810" width="6.85546875" style="41" customWidth="1"/>
    <col min="12811" max="12812" width="9.42578125" style="41" bestFit="1" customWidth="1"/>
    <col min="12813" max="12813" width="6.85546875" style="41" customWidth="1"/>
    <col min="12814" max="12814" width="19.28515625" style="41" bestFit="1" customWidth="1"/>
    <col min="12815" max="12815" width="9.42578125" style="41" bestFit="1" customWidth="1"/>
    <col min="12816" max="12816" width="13.140625" style="41" customWidth="1"/>
    <col min="12817" max="12817" width="42.85546875" style="41" customWidth="1"/>
    <col min="12818" max="13056" width="9.140625" style="41"/>
    <col min="13057" max="13057" width="11.42578125" style="41" customWidth="1"/>
    <col min="13058" max="13058" width="43.85546875" style="41" customWidth="1"/>
    <col min="13059" max="13059" width="7.28515625" style="41" customWidth="1"/>
    <col min="13060" max="13060" width="10.7109375" style="41" bestFit="1" customWidth="1"/>
    <col min="13061" max="13061" width="8.42578125" style="41" customWidth="1"/>
    <col min="13062" max="13062" width="7.85546875" style="41" customWidth="1"/>
    <col min="13063" max="13063" width="13.85546875" style="41" bestFit="1" customWidth="1"/>
    <col min="13064" max="13064" width="16" style="41" bestFit="1" customWidth="1"/>
    <col min="13065" max="13065" width="8.42578125" style="41" customWidth="1"/>
    <col min="13066" max="13066" width="6.85546875" style="41" customWidth="1"/>
    <col min="13067" max="13068" width="9.42578125" style="41" bestFit="1" customWidth="1"/>
    <col min="13069" max="13069" width="6.85546875" style="41" customWidth="1"/>
    <col min="13070" max="13070" width="19.28515625" style="41" bestFit="1" customWidth="1"/>
    <col min="13071" max="13071" width="9.42578125" style="41" bestFit="1" customWidth="1"/>
    <col min="13072" max="13072" width="13.140625" style="41" customWidth="1"/>
    <col min="13073" max="13073" width="42.85546875" style="41" customWidth="1"/>
    <col min="13074" max="13312" width="9.140625" style="41"/>
    <col min="13313" max="13313" width="11.42578125" style="41" customWidth="1"/>
    <col min="13314" max="13314" width="43.85546875" style="41" customWidth="1"/>
    <col min="13315" max="13315" width="7.28515625" style="41" customWidth="1"/>
    <col min="13316" max="13316" width="10.7109375" style="41" bestFit="1" customWidth="1"/>
    <col min="13317" max="13317" width="8.42578125" style="41" customWidth="1"/>
    <col min="13318" max="13318" width="7.85546875" style="41" customWidth="1"/>
    <col min="13319" max="13319" width="13.85546875" style="41" bestFit="1" customWidth="1"/>
    <col min="13320" max="13320" width="16" style="41" bestFit="1" customWidth="1"/>
    <col min="13321" max="13321" width="8.42578125" style="41" customWidth="1"/>
    <col min="13322" max="13322" width="6.85546875" style="41" customWidth="1"/>
    <col min="13323" max="13324" width="9.42578125" style="41" bestFit="1" customWidth="1"/>
    <col min="13325" max="13325" width="6.85546875" style="41" customWidth="1"/>
    <col min="13326" max="13326" width="19.28515625" style="41" bestFit="1" customWidth="1"/>
    <col min="13327" max="13327" width="9.42578125" style="41" bestFit="1" customWidth="1"/>
    <col min="13328" max="13328" width="13.140625" style="41" customWidth="1"/>
    <col min="13329" max="13329" width="42.85546875" style="41" customWidth="1"/>
    <col min="13330" max="13568" width="9.140625" style="41"/>
    <col min="13569" max="13569" width="11.42578125" style="41" customWidth="1"/>
    <col min="13570" max="13570" width="43.85546875" style="41" customWidth="1"/>
    <col min="13571" max="13571" width="7.28515625" style="41" customWidth="1"/>
    <col min="13572" max="13572" width="10.7109375" style="41" bestFit="1" customWidth="1"/>
    <col min="13573" max="13573" width="8.42578125" style="41" customWidth="1"/>
    <col min="13574" max="13574" width="7.85546875" style="41" customWidth="1"/>
    <col min="13575" max="13575" width="13.85546875" style="41" bestFit="1" customWidth="1"/>
    <col min="13576" max="13576" width="16" style="41" bestFit="1" customWidth="1"/>
    <col min="13577" max="13577" width="8.42578125" style="41" customWidth="1"/>
    <col min="13578" max="13578" width="6.85546875" style="41" customWidth="1"/>
    <col min="13579" max="13580" width="9.42578125" style="41" bestFit="1" customWidth="1"/>
    <col min="13581" max="13581" width="6.85546875" style="41" customWidth="1"/>
    <col min="13582" max="13582" width="19.28515625" style="41" bestFit="1" customWidth="1"/>
    <col min="13583" max="13583" width="9.42578125" style="41" bestFit="1" customWidth="1"/>
    <col min="13584" max="13584" width="13.140625" style="41" customWidth="1"/>
    <col min="13585" max="13585" width="42.85546875" style="41" customWidth="1"/>
    <col min="13586" max="13824" width="9.140625" style="41"/>
    <col min="13825" max="13825" width="11.42578125" style="41" customWidth="1"/>
    <col min="13826" max="13826" width="43.85546875" style="41" customWidth="1"/>
    <col min="13827" max="13827" width="7.28515625" style="41" customWidth="1"/>
    <col min="13828" max="13828" width="10.7109375" style="41" bestFit="1" customWidth="1"/>
    <col min="13829" max="13829" width="8.42578125" style="41" customWidth="1"/>
    <col min="13830" max="13830" width="7.85546875" style="41" customWidth="1"/>
    <col min="13831" max="13831" width="13.85546875" style="41" bestFit="1" customWidth="1"/>
    <col min="13832" max="13832" width="16" style="41" bestFit="1" customWidth="1"/>
    <col min="13833" max="13833" width="8.42578125" style="41" customWidth="1"/>
    <col min="13834" max="13834" width="6.85546875" style="41" customWidth="1"/>
    <col min="13835" max="13836" width="9.42578125" style="41" bestFit="1" customWidth="1"/>
    <col min="13837" max="13837" width="6.85546875" style="41" customWidth="1"/>
    <col min="13838" max="13838" width="19.28515625" style="41" bestFit="1" customWidth="1"/>
    <col min="13839" max="13839" width="9.42578125" style="41" bestFit="1" customWidth="1"/>
    <col min="13840" max="13840" width="13.140625" style="41" customWidth="1"/>
    <col min="13841" max="13841" width="42.85546875" style="41" customWidth="1"/>
    <col min="13842" max="14080" width="9.140625" style="41"/>
    <col min="14081" max="14081" width="11.42578125" style="41" customWidth="1"/>
    <col min="14082" max="14082" width="43.85546875" style="41" customWidth="1"/>
    <col min="14083" max="14083" width="7.28515625" style="41" customWidth="1"/>
    <col min="14084" max="14084" width="10.7109375" style="41" bestFit="1" customWidth="1"/>
    <col min="14085" max="14085" width="8.42578125" style="41" customWidth="1"/>
    <col min="14086" max="14086" width="7.85546875" style="41" customWidth="1"/>
    <col min="14087" max="14087" width="13.85546875" style="41" bestFit="1" customWidth="1"/>
    <col min="14088" max="14088" width="16" style="41" bestFit="1" customWidth="1"/>
    <col min="14089" max="14089" width="8.42578125" style="41" customWidth="1"/>
    <col min="14090" max="14090" width="6.85546875" style="41" customWidth="1"/>
    <col min="14091" max="14092" width="9.42578125" style="41" bestFit="1" customWidth="1"/>
    <col min="14093" max="14093" width="6.85546875" style="41" customWidth="1"/>
    <col min="14094" max="14094" width="19.28515625" style="41" bestFit="1" customWidth="1"/>
    <col min="14095" max="14095" width="9.42578125" style="41" bestFit="1" customWidth="1"/>
    <col min="14096" max="14096" width="13.140625" style="41" customWidth="1"/>
    <col min="14097" max="14097" width="42.85546875" style="41" customWidth="1"/>
    <col min="14098" max="14336" width="9.140625" style="41"/>
    <col min="14337" max="14337" width="11.42578125" style="41" customWidth="1"/>
    <col min="14338" max="14338" width="43.85546875" style="41" customWidth="1"/>
    <col min="14339" max="14339" width="7.28515625" style="41" customWidth="1"/>
    <col min="14340" max="14340" width="10.7109375" style="41" bestFit="1" customWidth="1"/>
    <col min="14341" max="14341" width="8.42578125" style="41" customWidth="1"/>
    <col min="14342" max="14342" width="7.85546875" style="41" customWidth="1"/>
    <col min="14343" max="14343" width="13.85546875" style="41" bestFit="1" customWidth="1"/>
    <col min="14344" max="14344" width="16" style="41" bestFit="1" customWidth="1"/>
    <col min="14345" max="14345" width="8.42578125" style="41" customWidth="1"/>
    <col min="14346" max="14346" width="6.85546875" style="41" customWidth="1"/>
    <col min="14347" max="14348" width="9.42578125" style="41" bestFit="1" customWidth="1"/>
    <col min="14349" max="14349" width="6.85546875" style="41" customWidth="1"/>
    <col min="14350" max="14350" width="19.28515625" style="41" bestFit="1" customWidth="1"/>
    <col min="14351" max="14351" width="9.42578125" style="41" bestFit="1" customWidth="1"/>
    <col min="14352" max="14352" width="13.140625" style="41" customWidth="1"/>
    <col min="14353" max="14353" width="42.85546875" style="41" customWidth="1"/>
    <col min="14354" max="14592" width="9.140625" style="41"/>
    <col min="14593" max="14593" width="11.42578125" style="41" customWidth="1"/>
    <col min="14594" max="14594" width="43.85546875" style="41" customWidth="1"/>
    <col min="14595" max="14595" width="7.28515625" style="41" customWidth="1"/>
    <col min="14596" max="14596" width="10.7109375" style="41" bestFit="1" customWidth="1"/>
    <col min="14597" max="14597" width="8.42578125" style="41" customWidth="1"/>
    <col min="14598" max="14598" width="7.85546875" style="41" customWidth="1"/>
    <col min="14599" max="14599" width="13.85546875" style="41" bestFit="1" customWidth="1"/>
    <col min="14600" max="14600" width="16" style="41" bestFit="1" customWidth="1"/>
    <col min="14601" max="14601" width="8.42578125" style="41" customWidth="1"/>
    <col min="14602" max="14602" width="6.85546875" style="41" customWidth="1"/>
    <col min="14603" max="14604" width="9.42578125" style="41" bestFit="1" customWidth="1"/>
    <col min="14605" max="14605" width="6.85546875" style="41" customWidth="1"/>
    <col min="14606" max="14606" width="19.28515625" style="41" bestFit="1" customWidth="1"/>
    <col min="14607" max="14607" width="9.42578125" style="41" bestFit="1" customWidth="1"/>
    <col min="14608" max="14608" width="13.140625" style="41" customWidth="1"/>
    <col min="14609" max="14609" width="42.85546875" style="41" customWidth="1"/>
    <col min="14610" max="14848" width="9.140625" style="41"/>
    <col min="14849" max="14849" width="11.42578125" style="41" customWidth="1"/>
    <col min="14850" max="14850" width="43.85546875" style="41" customWidth="1"/>
    <col min="14851" max="14851" width="7.28515625" style="41" customWidth="1"/>
    <col min="14852" max="14852" width="10.7109375" style="41" bestFit="1" customWidth="1"/>
    <col min="14853" max="14853" width="8.42578125" style="41" customWidth="1"/>
    <col min="14854" max="14854" width="7.85546875" style="41" customWidth="1"/>
    <col min="14855" max="14855" width="13.85546875" style="41" bestFit="1" customWidth="1"/>
    <col min="14856" max="14856" width="16" style="41" bestFit="1" customWidth="1"/>
    <col min="14857" max="14857" width="8.42578125" style="41" customWidth="1"/>
    <col min="14858" max="14858" width="6.85546875" style="41" customWidth="1"/>
    <col min="14859" max="14860" width="9.42578125" style="41" bestFit="1" customWidth="1"/>
    <col min="14861" max="14861" width="6.85546875" style="41" customWidth="1"/>
    <col min="14862" max="14862" width="19.28515625" style="41" bestFit="1" customWidth="1"/>
    <col min="14863" max="14863" width="9.42578125" style="41" bestFit="1" customWidth="1"/>
    <col min="14864" max="14864" width="13.140625" style="41" customWidth="1"/>
    <col min="14865" max="14865" width="42.85546875" style="41" customWidth="1"/>
    <col min="14866" max="15104" width="9.140625" style="41"/>
    <col min="15105" max="15105" width="11.42578125" style="41" customWidth="1"/>
    <col min="15106" max="15106" width="43.85546875" style="41" customWidth="1"/>
    <col min="15107" max="15107" width="7.28515625" style="41" customWidth="1"/>
    <col min="15108" max="15108" width="10.7109375" style="41" bestFit="1" customWidth="1"/>
    <col min="15109" max="15109" width="8.42578125" style="41" customWidth="1"/>
    <col min="15110" max="15110" width="7.85546875" style="41" customWidth="1"/>
    <col min="15111" max="15111" width="13.85546875" style="41" bestFit="1" customWidth="1"/>
    <col min="15112" max="15112" width="16" style="41" bestFit="1" customWidth="1"/>
    <col min="15113" max="15113" width="8.42578125" style="41" customWidth="1"/>
    <col min="15114" max="15114" width="6.85546875" style="41" customWidth="1"/>
    <col min="15115" max="15116" width="9.42578125" style="41" bestFit="1" customWidth="1"/>
    <col min="15117" max="15117" width="6.85546875" style="41" customWidth="1"/>
    <col min="15118" max="15118" width="19.28515625" style="41" bestFit="1" customWidth="1"/>
    <col min="15119" max="15119" width="9.42578125" style="41" bestFit="1" customWidth="1"/>
    <col min="15120" max="15120" width="13.140625" style="41" customWidth="1"/>
    <col min="15121" max="15121" width="42.85546875" style="41" customWidth="1"/>
    <col min="15122" max="15360" width="9.140625" style="41"/>
    <col min="15361" max="15361" width="11.42578125" style="41" customWidth="1"/>
    <col min="15362" max="15362" width="43.85546875" style="41" customWidth="1"/>
    <col min="15363" max="15363" width="7.28515625" style="41" customWidth="1"/>
    <col min="15364" max="15364" width="10.7109375" style="41" bestFit="1" customWidth="1"/>
    <col min="15365" max="15365" width="8.42578125" style="41" customWidth="1"/>
    <col min="15366" max="15366" width="7.85546875" style="41" customWidth="1"/>
    <col min="15367" max="15367" width="13.85546875" style="41" bestFit="1" customWidth="1"/>
    <col min="15368" max="15368" width="16" style="41" bestFit="1" customWidth="1"/>
    <col min="15369" max="15369" width="8.42578125" style="41" customWidth="1"/>
    <col min="15370" max="15370" width="6.85546875" style="41" customWidth="1"/>
    <col min="15371" max="15372" width="9.42578125" style="41" bestFit="1" customWidth="1"/>
    <col min="15373" max="15373" width="6.85546875" style="41" customWidth="1"/>
    <col min="15374" max="15374" width="19.28515625" style="41" bestFit="1" customWidth="1"/>
    <col min="15375" max="15375" width="9.42578125" style="41" bestFit="1" customWidth="1"/>
    <col min="15376" max="15376" width="13.140625" style="41" customWidth="1"/>
    <col min="15377" max="15377" width="42.85546875" style="41" customWidth="1"/>
    <col min="15378" max="15616" width="9.140625" style="41"/>
    <col min="15617" max="15617" width="11.42578125" style="41" customWidth="1"/>
    <col min="15618" max="15618" width="43.85546875" style="41" customWidth="1"/>
    <col min="15619" max="15619" width="7.28515625" style="41" customWidth="1"/>
    <col min="15620" max="15620" width="10.7109375" style="41" bestFit="1" customWidth="1"/>
    <col min="15621" max="15621" width="8.42578125" style="41" customWidth="1"/>
    <col min="15622" max="15622" width="7.85546875" style="41" customWidth="1"/>
    <col min="15623" max="15623" width="13.85546875" style="41" bestFit="1" customWidth="1"/>
    <col min="15624" max="15624" width="16" style="41" bestFit="1" customWidth="1"/>
    <col min="15625" max="15625" width="8.42578125" style="41" customWidth="1"/>
    <col min="15626" max="15626" width="6.85546875" style="41" customWidth="1"/>
    <col min="15627" max="15628" width="9.42578125" style="41" bestFit="1" customWidth="1"/>
    <col min="15629" max="15629" width="6.85546875" style="41" customWidth="1"/>
    <col min="15630" max="15630" width="19.28515625" style="41" bestFit="1" customWidth="1"/>
    <col min="15631" max="15631" width="9.42578125" style="41" bestFit="1" customWidth="1"/>
    <col min="15632" max="15632" width="13.140625" style="41" customWidth="1"/>
    <col min="15633" max="15633" width="42.85546875" style="41" customWidth="1"/>
    <col min="15634" max="15872" width="9.140625" style="41"/>
    <col min="15873" max="15873" width="11.42578125" style="41" customWidth="1"/>
    <col min="15874" max="15874" width="43.85546875" style="41" customWidth="1"/>
    <col min="15875" max="15875" width="7.28515625" style="41" customWidth="1"/>
    <col min="15876" max="15876" width="10.7109375" style="41" bestFit="1" customWidth="1"/>
    <col min="15877" max="15877" width="8.42578125" style="41" customWidth="1"/>
    <col min="15878" max="15878" width="7.85546875" style="41" customWidth="1"/>
    <col min="15879" max="15879" width="13.85546875" style="41" bestFit="1" customWidth="1"/>
    <col min="15880" max="15880" width="16" style="41" bestFit="1" customWidth="1"/>
    <col min="15881" max="15881" width="8.42578125" style="41" customWidth="1"/>
    <col min="15882" max="15882" width="6.85546875" style="41" customWidth="1"/>
    <col min="15883" max="15884" width="9.42578125" style="41" bestFit="1" customWidth="1"/>
    <col min="15885" max="15885" width="6.85546875" style="41" customWidth="1"/>
    <col min="15886" max="15886" width="19.28515625" style="41" bestFit="1" customWidth="1"/>
    <col min="15887" max="15887" width="9.42578125" style="41" bestFit="1" customWidth="1"/>
    <col min="15888" max="15888" width="13.140625" style="41" customWidth="1"/>
    <col min="15889" max="15889" width="42.85546875" style="41" customWidth="1"/>
    <col min="15890" max="16128" width="9.140625" style="41"/>
    <col min="16129" max="16129" width="11.42578125" style="41" customWidth="1"/>
    <col min="16130" max="16130" width="43.85546875" style="41" customWidth="1"/>
    <col min="16131" max="16131" width="7.28515625" style="41" customWidth="1"/>
    <col min="16132" max="16132" width="10.7109375" style="41" bestFit="1" customWidth="1"/>
    <col min="16133" max="16133" width="8.42578125" style="41" customWidth="1"/>
    <col min="16134" max="16134" width="7.85546875" style="41" customWidth="1"/>
    <col min="16135" max="16135" width="13.85546875" style="41" bestFit="1" customWidth="1"/>
    <col min="16136" max="16136" width="16" style="41" bestFit="1" customWidth="1"/>
    <col min="16137" max="16137" width="8.42578125" style="41" customWidth="1"/>
    <col min="16138" max="16138" width="6.85546875" style="41" customWidth="1"/>
    <col min="16139" max="16140" width="9.42578125" style="41" bestFit="1" customWidth="1"/>
    <col min="16141" max="16141" width="6.85546875" style="41" customWidth="1"/>
    <col min="16142" max="16142" width="19.28515625" style="41" bestFit="1" customWidth="1"/>
    <col min="16143" max="16143" width="9.42578125" style="41" bestFit="1" customWidth="1"/>
    <col min="16144" max="16144" width="13.140625" style="41" customWidth="1"/>
    <col min="16145" max="16145" width="42.85546875" style="41" customWidth="1"/>
    <col min="16146" max="16384" width="9.140625" style="41"/>
  </cols>
  <sheetData>
    <row r="1" spans="1:17" s="40" customFormat="1" ht="15" customHeight="1" x14ac:dyDescent="0.2">
      <c r="A1" s="771" t="s">
        <v>498</v>
      </c>
      <c r="B1" s="771"/>
      <c r="C1" s="771"/>
      <c r="D1" s="771"/>
      <c r="E1" s="771"/>
      <c r="F1" s="771"/>
      <c r="G1" s="771"/>
      <c r="H1" s="771"/>
      <c r="I1" s="771"/>
      <c r="J1" s="771"/>
      <c r="K1" s="771"/>
      <c r="L1" s="771"/>
      <c r="M1" s="771"/>
      <c r="N1" s="771"/>
      <c r="O1" s="771"/>
      <c r="P1" s="771"/>
    </row>
    <row r="2" spans="1:17" ht="22.5" customHeight="1" x14ac:dyDescent="0.2">
      <c r="A2" s="771" t="s">
        <v>499</v>
      </c>
      <c r="B2" s="771"/>
      <c r="C2" s="771"/>
      <c r="D2" s="771"/>
      <c r="E2" s="771"/>
      <c r="F2" s="771"/>
      <c r="G2" s="771"/>
      <c r="H2" s="771"/>
      <c r="I2" s="771"/>
      <c r="J2" s="771"/>
      <c r="K2" s="771"/>
      <c r="L2" s="771"/>
      <c r="M2" s="771"/>
      <c r="N2" s="771"/>
      <c r="O2" s="771"/>
      <c r="P2" s="771"/>
    </row>
    <row r="3" spans="1:17" s="42" customFormat="1" ht="23.25" customHeight="1" x14ac:dyDescent="0.2">
      <c r="A3" s="772" t="s">
        <v>500</v>
      </c>
      <c r="B3" s="772"/>
      <c r="C3" s="772"/>
      <c r="D3" s="772"/>
      <c r="E3" s="772"/>
      <c r="F3" s="772"/>
      <c r="G3" s="772"/>
      <c r="H3" s="772"/>
      <c r="I3" s="772"/>
      <c r="J3" s="772"/>
      <c r="K3" s="772"/>
      <c r="L3" s="772"/>
      <c r="M3" s="772"/>
      <c r="N3" s="772"/>
      <c r="O3" s="772"/>
      <c r="P3" s="772"/>
    </row>
    <row r="4" spans="1:17" s="42" customFormat="1" ht="23.25" customHeight="1" x14ac:dyDescent="0.2">
      <c r="A4" s="771" t="s">
        <v>501</v>
      </c>
      <c r="B4" s="771"/>
      <c r="C4" s="771"/>
      <c r="D4" s="771"/>
      <c r="E4" s="771"/>
      <c r="F4" s="771"/>
      <c r="G4" s="771"/>
      <c r="H4" s="771"/>
      <c r="I4" s="771"/>
      <c r="J4" s="771"/>
      <c r="K4" s="771"/>
      <c r="L4" s="771"/>
      <c r="M4" s="771"/>
      <c r="N4" s="771"/>
      <c r="O4" s="771"/>
      <c r="P4" s="771"/>
    </row>
    <row r="5" spans="1:17" ht="22.5" customHeight="1" x14ac:dyDescent="0.2">
      <c r="A5" s="773" t="s">
        <v>502</v>
      </c>
      <c r="B5" s="773"/>
      <c r="C5" s="773"/>
      <c r="D5" s="773"/>
      <c r="E5" s="773"/>
      <c r="F5" s="773"/>
      <c r="G5" s="773"/>
      <c r="H5" s="773"/>
      <c r="I5" s="773"/>
      <c r="J5" s="773"/>
      <c r="K5" s="773"/>
      <c r="L5" s="773"/>
      <c r="M5" s="773"/>
      <c r="N5" s="773"/>
      <c r="O5" s="773"/>
      <c r="P5" s="773"/>
    </row>
    <row r="6" spans="1:17" ht="25.5" customHeight="1" x14ac:dyDescent="0.2">
      <c r="A6" s="773"/>
      <c r="B6" s="773"/>
      <c r="C6" s="773"/>
      <c r="D6" s="773"/>
      <c r="E6" s="773"/>
      <c r="F6" s="773"/>
      <c r="G6" s="773"/>
      <c r="H6" s="773"/>
      <c r="I6" s="773"/>
      <c r="J6" s="773"/>
      <c r="K6" s="773"/>
      <c r="L6" s="773"/>
      <c r="M6" s="773"/>
      <c r="N6" s="773"/>
      <c r="O6" s="773"/>
      <c r="P6" s="773"/>
    </row>
    <row r="7" spans="1:17" ht="29.25" customHeight="1" x14ac:dyDescent="0.2">
      <c r="A7" s="773"/>
      <c r="B7" s="773"/>
      <c r="C7" s="773"/>
      <c r="D7" s="773"/>
      <c r="E7" s="773"/>
      <c r="F7" s="773"/>
      <c r="G7" s="773"/>
      <c r="H7" s="773"/>
      <c r="I7" s="773"/>
      <c r="J7" s="773"/>
      <c r="K7" s="773"/>
      <c r="L7" s="773"/>
      <c r="M7" s="773"/>
      <c r="N7" s="773"/>
      <c r="O7" s="773"/>
      <c r="P7" s="773"/>
    </row>
    <row r="8" spans="1:17" ht="13.5" customHeight="1" x14ac:dyDescent="0.25">
      <c r="A8" s="43"/>
      <c r="B8" s="43"/>
      <c r="C8" s="770" t="s">
        <v>503</v>
      </c>
      <c r="D8" s="770"/>
      <c r="E8" s="770"/>
      <c r="F8" s="770"/>
      <c r="G8" s="770"/>
      <c r="H8" s="770"/>
      <c r="I8" s="770"/>
      <c r="J8" s="770"/>
      <c r="K8" s="770"/>
      <c r="L8" s="770"/>
      <c r="M8" s="770"/>
      <c r="N8" s="770"/>
      <c r="O8" s="770"/>
      <c r="P8" s="770"/>
    </row>
    <row r="9" spans="1:17" ht="15.75" customHeight="1" x14ac:dyDescent="0.2">
      <c r="A9" s="757" t="s">
        <v>504</v>
      </c>
      <c r="B9" s="766" t="s">
        <v>505</v>
      </c>
      <c r="C9" s="757" t="s">
        <v>506</v>
      </c>
      <c r="D9" s="757"/>
      <c r="E9" s="757"/>
      <c r="F9" s="757"/>
      <c r="G9" s="757"/>
      <c r="H9" s="757"/>
      <c r="I9" s="757"/>
      <c r="J9" s="757" t="s">
        <v>507</v>
      </c>
      <c r="K9" s="757"/>
      <c r="L9" s="757"/>
      <c r="M9" s="757"/>
      <c r="N9" s="757"/>
      <c r="O9" s="757"/>
      <c r="P9" s="757"/>
    </row>
    <row r="10" spans="1:17" ht="15.75" customHeight="1" x14ac:dyDescent="0.2">
      <c r="A10" s="757"/>
      <c r="B10" s="766"/>
      <c r="C10" s="757" t="s">
        <v>495</v>
      </c>
      <c r="D10" s="757"/>
      <c r="E10" s="757"/>
      <c r="F10" s="757"/>
      <c r="G10" s="757" t="s">
        <v>508</v>
      </c>
      <c r="H10" s="757"/>
      <c r="I10" s="757"/>
      <c r="J10" s="757" t="s">
        <v>495</v>
      </c>
      <c r="K10" s="757"/>
      <c r="L10" s="757"/>
      <c r="M10" s="757"/>
      <c r="N10" s="757" t="s">
        <v>508</v>
      </c>
      <c r="O10" s="757"/>
      <c r="P10" s="757"/>
    </row>
    <row r="11" spans="1:17" s="47" customFormat="1" ht="117.75" x14ac:dyDescent="0.2">
      <c r="A11" s="757"/>
      <c r="B11" s="766"/>
      <c r="C11" s="44" t="s">
        <v>15</v>
      </c>
      <c r="D11" s="44" t="s">
        <v>509</v>
      </c>
      <c r="E11" s="44" t="s">
        <v>510</v>
      </c>
      <c r="F11" s="44" t="s">
        <v>511</v>
      </c>
      <c r="G11" s="45" t="s">
        <v>512</v>
      </c>
      <c r="H11" s="44" t="s">
        <v>513</v>
      </c>
      <c r="I11" s="44" t="s">
        <v>514</v>
      </c>
      <c r="J11" s="44" t="s">
        <v>15</v>
      </c>
      <c r="K11" s="44" t="s">
        <v>509</v>
      </c>
      <c r="L11" s="44" t="s">
        <v>510</v>
      </c>
      <c r="M11" s="44" t="s">
        <v>511</v>
      </c>
      <c r="N11" s="44" t="s">
        <v>512</v>
      </c>
      <c r="O11" s="44" t="s">
        <v>515</v>
      </c>
      <c r="P11" s="44" t="s">
        <v>511</v>
      </c>
      <c r="Q11" s="46"/>
    </row>
    <row r="12" spans="1:17" ht="15.75" x14ac:dyDescent="0.2">
      <c r="A12" s="757"/>
      <c r="B12" s="766"/>
      <c r="C12" s="48" t="s">
        <v>516</v>
      </c>
      <c r="D12" s="48" t="s">
        <v>517</v>
      </c>
      <c r="E12" s="48" t="s">
        <v>518</v>
      </c>
      <c r="F12" s="48" t="s">
        <v>519</v>
      </c>
      <c r="G12" s="49" t="s">
        <v>520</v>
      </c>
      <c r="H12" s="48" t="s">
        <v>521</v>
      </c>
      <c r="I12" s="48" t="s">
        <v>522</v>
      </c>
      <c r="J12" s="48" t="s">
        <v>523</v>
      </c>
      <c r="K12" s="48" t="s">
        <v>524</v>
      </c>
      <c r="L12" s="48" t="s">
        <v>525</v>
      </c>
      <c r="M12" s="48" t="s">
        <v>526</v>
      </c>
      <c r="N12" s="48" t="s">
        <v>527</v>
      </c>
      <c r="O12" s="48" t="s">
        <v>528</v>
      </c>
      <c r="P12" s="48" t="s">
        <v>529</v>
      </c>
    </row>
    <row r="13" spans="1:17" s="55" customFormat="1" ht="31.5" x14ac:dyDescent="0.25">
      <c r="A13" s="50" t="s">
        <v>530</v>
      </c>
      <c r="B13" s="51" t="s">
        <v>531</v>
      </c>
      <c r="C13" s="52"/>
      <c r="D13" s="52">
        <f>D14+D41+D56+D73+D77+D78+D79+D82+D97+D134</f>
        <v>0</v>
      </c>
      <c r="E13" s="52">
        <f>E14+E41+E56+E73+E77+E78+E79+E82+E97+E134</f>
        <v>0</v>
      </c>
      <c r="F13" s="53" t="str">
        <f>IF(D13,(D13-E13)/D13,"NB")</f>
        <v>NB</v>
      </c>
      <c r="G13" s="54">
        <f>G14+G41+G56+G73+G77+G78+G79+G82+G97+G134+G142</f>
        <v>0</v>
      </c>
      <c r="H13" s="54">
        <f>H14+H41+H56+H73+H77+H78+H79+H82+H97+H134+H142</f>
        <v>0</v>
      </c>
      <c r="I13" s="54" t="str">
        <f t="shared" ref="I13:I88" si="0">IF(G13,(G13-H13)/G13,"NB")</f>
        <v>NB</v>
      </c>
      <c r="J13" s="52"/>
      <c r="K13" s="52">
        <f>K14+K41+K56+K73+K77+K78+K79+K82+K97+K134</f>
        <v>0</v>
      </c>
      <c r="L13" s="52">
        <f>L14+L41+L56+L73+L77+L78+L79+L82+L97+L134</f>
        <v>0</v>
      </c>
      <c r="M13" s="52" t="str">
        <f>IF(K13,(K13-L13)/K13,"NB")</f>
        <v>NB</v>
      </c>
      <c r="N13" s="54">
        <f>G13</f>
        <v>0</v>
      </c>
      <c r="O13" s="54">
        <f>O14+O41+O56+O73+O77+O78+O79+O82+O97+O134+O142</f>
        <v>0</v>
      </c>
      <c r="P13" s="54" t="str">
        <f>IF(N13,(N13-O13)/N13,"NB")</f>
        <v>NB</v>
      </c>
    </row>
    <row r="14" spans="1:17" s="61" customFormat="1" ht="15.75" x14ac:dyDescent="0.25">
      <c r="A14" s="56" t="s">
        <v>492</v>
      </c>
      <c r="B14" s="57" t="s">
        <v>23</v>
      </c>
      <c r="C14" s="58"/>
      <c r="D14" s="59">
        <f>D15+D22+D21+D25+D33+D34+D35</f>
        <v>0</v>
      </c>
      <c r="E14" s="59">
        <f>E15+E22+E21+E25+E33+E34+E35</f>
        <v>0</v>
      </c>
      <c r="F14" s="58" t="str">
        <f>IF(D14,(D14-E14)/D14,"NB")</f>
        <v>NB</v>
      </c>
      <c r="G14" s="60">
        <f>G15+G22+G21+G25+G33+G34+G35</f>
        <v>0</v>
      </c>
      <c r="H14" s="60">
        <f>H15+H22+H21+H25+H33+H34+H35</f>
        <v>0</v>
      </c>
      <c r="I14" s="60" t="str">
        <f t="shared" si="0"/>
        <v>NB</v>
      </c>
      <c r="J14" s="58"/>
      <c r="K14" s="60">
        <f>K15+K22+K21+K25+K33+K34+K35</f>
        <v>0</v>
      </c>
      <c r="L14" s="60">
        <f>L15+L22+L21+L25+L33+L34+L35</f>
        <v>0</v>
      </c>
      <c r="M14" s="58" t="str">
        <f>IF(K14,(K14-L14)/K14,"NB")</f>
        <v>NB</v>
      </c>
      <c r="N14" s="60">
        <f>N15+N22+N21+N25+N33+N34+N35</f>
        <v>0</v>
      </c>
      <c r="O14" s="60">
        <f>O15+O22+O21+O25+O33+O34+O35</f>
        <v>0</v>
      </c>
      <c r="P14" s="60" t="str">
        <f>IF(N14,(N14-O14)/N14,"NB")</f>
        <v>NB</v>
      </c>
    </row>
    <row r="15" spans="1:17" s="55" customFormat="1" ht="37.5" customHeight="1" x14ac:dyDescent="0.2">
      <c r="A15" s="56" t="s">
        <v>532</v>
      </c>
      <c r="B15" s="62" t="s">
        <v>533</v>
      </c>
      <c r="C15" s="63"/>
      <c r="D15" s="64">
        <f>SUM(D16:D21)</f>
        <v>0</v>
      </c>
      <c r="E15" s="64">
        <f>SUM(E16:E21)</f>
        <v>0</v>
      </c>
      <c r="F15" s="63" t="str">
        <f>IF(D15,(D15-E15)/D15,"NB")</f>
        <v>NB</v>
      </c>
      <c r="G15" s="65">
        <f>SUM(G16:G20)</f>
        <v>0</v>
      </c>
      <c r="H15" s="65">
        <f>SUM(H16:H20)</f>
        <v>0</v>
      </c>
      <c r="I15" s="66" t="str">
        <f t="shared" si="0"/>
        <v>NB</v>
      </c>
      <c r="J15" s="63"/>
      <c r="K15" s="65">
        <f>SUM(K16:K21)</f>
        <v>0</v>
      </c>
      <c r="L15" s="65">
        <f>SUM(L16:L21)</f>
        <v>0</v>
      </c>
      <c r="M15" s="58" t="str">
        <f>IF(K15,(K15-L15)/K15,"NB")</f>
        <v>NB</v>
      </c>
      <c r="N15" s="67">
        <f t="shared" ref="N15:N48" si="1">G15</f>
        <v>0</v>
      </c>
      <c r="O15" s="65">
        <f>SUM(O16:O20)</f>
        <v>0</v>
      </c>
      <c r="P15" s="65" t="str">
        <f>IF(N15,(N15-O15)/N15,"NB")</f>
        <v>NB</v>
      </c>
    </row>
    <row r="16" spans="1:17" ht="15" x14ac:dyDescent="0.2">
      <c r="A16" s="68" t="s">
        <v>534</v>
      </c>
      <c r="B16" s="69" t="s">
        <v>51</v>
      </c>
      <c r="C16" s="70"/>
      <c r="D16" s="70"/>
      <c r="E16" s="70"/>
      <c r="F16" s="71" t="str">
        <f>IF(D16,(D16-E16)/D16,"NB")</f>
        <v>NB</v>
      </c>
      <c r="G16" s="72"/>
      <c r="H16" s="70"/>
      <c r="I16" s="71" t="str">
        <f t="shared" si="0"/>
        <v>NB</v>
      </c>
      <c r="J16" s="70"/>
      <c r="K16" s="70"/>
      <c r="L16" s="70"/>
      <c r="M16" s="73" t="str">
        <f t="shared" ref="M16:M89" si="2">IF(K16,(K16-L16)/K16,"NB")</f>
        <v>NB</v>
      </c>
      <c r="N16" s="74">
        <f t="shared" si="1"/>
        <v>0</v>
      </c>
      <c r="O16" s="70"/>
      <c r="P16" s="75" t="str">
        <f>IF(N16,(N16-O16)/N16,"NB")</f>
        <v>NB</v>
      </c>
    </row>
    <row r="17" spans="1:17" ht="15.75" x14ac:dyDescent="0.2">
      <c r="A17" s="68" t="s">
        <v>535</v>
      </c>
      <c r="B17" s="76" t="s">
        <v>536</v>
      </c>
      <c r="C17" s="77"/>
      <c r="D17" s="77"/>
      <c r="E17" s="77"/>
      <c r="F17" s="71" t="str">
        <f t="shared" ref="F17:F80" si="3">IF(D17,(D17-E17)/D17,"NB")</f>
        <v>NB</v>
      </c>
      <c r="G17" s="78"/>
      <c r="H17" s="77"/>
      <c r="I17" s="71" t="str">
        <f t="shared" si="0"/>
        <v>NB</v>
      </c>
      <c r="J17" s="77"/>
      <c r="K17" s="77"/>
      <c r="L17" s="77"/>
      <c r="M17" s="73" t="str">
        <f t="shared" si="2"/>
        <v>NB</v>
      </c>
      <c r="N17" s="74">
        <f t="shared" si="1"/>
        <v>0</v>
      </c>
      <c r="O17" s="77"/>
      <c r="P17" s="75" t="str">
        <f t="shared" ref="P17:P90" si="4">IF(N17,(N17-O17)/N17,"NB")</f>
        <v>NB</v>
      </c>
    </row>
    <row r="18" spans="1:17" ht="15.75" x14ac:dyDescent="0.2">
      <c r="A18" s="68" t="s">
        <v>537</v>
      </c>
      <c r="B18" s="76" t="s">
        <v>538</v>
      </c>
      <c r="C18" s="77"/>
      <c r="D18" s="77"/>
      <c r="E18" s="77"/>
      <c r="F18" s="71" t="str">
        <f t="shared" si="3"/>
        <v>NB</v>
      </c>
      <c r="G18" s="78"/>
      <c r="H18" s="77"/>
      <c r="I18" s="71" t="str">
        <f t="shared" si="0"/>
        <v>NB</v>
      </c>
      <c r="J18" s="77"/>
      <c r="K18" s="77"/>
      <c r="L18" s="77"/>
      <c r="M18" s="73" t="str">
        <f t="shared" si="2"/>
        <v>NB</v>
      </c>
      <c r="N18" s="74">
        <f t="shared" si="1"/>
        <v>0</v>
      </c>
      <c r="O18" s="77"/>
      <c r="P18" s="75" t="str">
        <f t="shared" si="4"/>
        <v>NB</v>
      </c>
    </row>
    <row r="19" spans="1:17" ht="15.75" x14ac:dyDescent="0.2">
      <c r="A19" s="68" t="s">
        <v>539</v>
      </c>
      <c r="B19" s="76" t="s">
        <v>540</v>
      </c>
      <c r="C19" s="77"/>
      <c r="D19" s="77"/>
      <c r="E19" s="77"/>
      <c r="F19" s="71" t="str">
        <f t="shared" si="3"/>
        <v>NB</v>
      </c>
      <c r="G19" s="78"/>
      <c r="H19" s="77"/>
      <c r="I19" s="71" t="str">
        <f t="shared" si="0"/>
        <v>NB</v>
      </c>
      <c r="J19" s="77"/>
      <c r="K19" s="77"/>
      <c r="L19" s="77"/>
      <c r="M19" s="73" t="str">
        <f t="shared" si="2"/>
        <v>NB</v>
      </c>
      <c r="N19" s="74">
        <f t="shared" si="1"/>
        <v>0</v>
      </c>
      <c r="O19" s="77"/>
      <c r="P19" s="75" t="str">
        <f t="shared" si="4"/>
        <v>NB</v>
      </c>
    </row>
    <row r="20" spans="1:17" ht="15" x14ac:dyDescent="0.2">
      <c r="A20" s="68" t="s">
        <v>541</v>
      </c>
      <c r="B20" s="69" t="s">
        <v>542</v>
      </c>
      <c r="C20" s="70"/>
      <c r="D20" s="70"/>
      <c r="E20" s="70"/>
      <c r="F20" s="71" t="str">
        <f t="shared" si="3"/>
        <v>NB</v>
      </c>
      <c r="G20" s="72"/>
      <c r="H20" s="70"/>
      <c r="I20" s="71" t="str">
        <f t="shared" si="0"/>
        <v>NB</v>
      </c>
      <c r="J20" s="70"/>
      <c r="K20" s="70"/>
      <c r="L20" s="70"/>
      <c r="M20" s="73" t="str">
        <f t="shared" si="2"/>
        <v>NB</v>
      </c>
      <c r="N20" s="74">
        <f t="shared" si="1"/>
        <v>0</v>
      </c>
      <c r="O20" s="70"/>
      <c r="P20" s="75" t="str">
        <f t="shared" si="4"/>
        <v>NB</v>
      </c>
    </row>
    <row r="21" spans="1:17" ht="15.75" x14ac:dyDescent="0.2">
      <c r="A21" s="79" t="s">
        <v>543</v>
      </c>
      <c r="B21" s="80" t="s">
        <v>479</v>
      </c>
      <c r="C21" s="70"/>
      <c r="D21" s="70"/>
      <c r="E21" s="70"/>
      <c r="F21" s="71" t="str">
        <f t="shared" si="3"/>
        <v>NB</v>
      </c>
      <c r="G21" s="72"/>
      <c r="H21" s="70"/>
      <c r="I21" s="71" t="str">
        <f t="shared" si="0"/>
        <v>NB</v>
      </c>
      <c r="J21" s="70"/>
      <c r="K21" s="70"/>
      <c r="L21" s="70"/>
      <c r="M21" s="73" t="str">
        <f t="shared" si="2"/>
        <v>NB</v>
      </c>
      <c r="N21" s="74">
        <f t="shared" si="1"/>
        <v>0</v>
      </c>
      <c r="O21" s="70"/>
      <c r="P21" s="75" t="str">
        <f t="shared" si="4"/>
        <v>NB</v>
      </c>
    </row>
    <row r="22" spans="1:17" s="55" customFormat="1" ht="15.75" x14ac:dyDescent="0.25">
      <c r="A22" s="56" t="s">
        <v>544</v>
      </c>
      <c r="B22" s="62" t="s">
        <v>545</v>
      </c>
      <c r="C22" s="63"/>
      <c r="D22" s="63">
        <f>SUM(D23:D24)</f>
        <v>0</v>
      </c>
      <c r="E22" s="63">
        <f>SUM(E23:E24)</f>
        <v>0</v>
      </c>
      <c r="F22" s="66" t="str">
        <f t="shared" si="3"/>
        <v>NB</v>
      </c>
      <c r="G22" s="65">
        <f>SUM(G23:G24)</f>
        <v>0</v>
      </c>
      <c r="H22" s="65">
        <f>SUM(H23:H24)</f>
        <v>0</v>
      </c>
      <c r="I22" s="66" t="str">
        <f t="shared" si="0"/>
        <v>NB</v>
      </c>
      <c r="J22" s="63"/>
      <c r="K22" s="63">
        <f>SUM(K23:K24)</f>
        <v>0</v>
      </c>
      <c r="L22" s="63">
        <f>SUM(L23:L24)</f>
        <v>0</v>
      </c>
      <c r="M22" s="81" t="str">
        <f t="shared" si="2"/>
        <v>NB</v>
      </c>
      <c r="N22" s="82">
        <f t="shared" si="1"/>
        <v>0</v>
      </c>
      <c r="O22" s="65">
        <f>SUM(O23:O24)</f>
        <v>0</v>
      </c>
      <c r="P22" s="65" t="str">
        <f t="shared" si="4"/>
        <v>NB</v>
      </c>
    </row>
    <row r="23" spans="1:17" ht="15" x14ac:dyDescent="0.2">
      <c r="A23" s="68" t="s">
        <v>546</v>
      </c>
      <c r="B23" s="69" t="s">
        <v>547</v>
      </c>
      <c r="C23" s="83"/>
      <c r="D23" s="83"/>
      <c r="E23" s="83"/>
      <c r="F23" s="71" t="str">
        <f t="shared" si="3"/>
        <v>NB</v>
      </c>
      <c r="G23" s="72"/>
      <c r="H23" s="70"/>
      <c r="I23" s="71" t="str">
        <f t="shared" si="0"/>
        <v>NB</v>
      </c>
      <c r="J23" s="83"/>
      <c r="K23" s="83"/>
      <c r="L23" s="83"/>
      <c r="M23" s="73" t="str">
        <f t="shared" si="2"/>
        <v>NB</v>
      </c>
      <c r="N23" s="74">
        <f t="shared" si="1"/>
        <v>0</v>
      </c>
      <c r="O23" s="83"/>
      <c r="P23" s="75" t="str">
        <f t="shared" si="4"/>
        <v>NB</v>
      </c>
    </row>
    <row r="24" spans="1:17" ht="15" x14ac:dyDescent="0.2">
      <c r="A24" s="68" t="s">
        <v>548</v>
      </c>
      <c r="B24" s="69" t="s">
        <v>122</v>
      </c>
      <c r="C24" s="83"/>
      <c r="D24" s="83"/>
      <c r="E24" s="83"/>
      <c r="F24" s="71" t="str">
        <f t="shared" si="3"/>
        <v>NB</v>
      </c>
      <c r="G24" s="72"/>
      <c r="H24" s="70"/>
      <c r="I24" s="71" t="str">
        <f t="shared" si="0"/>
        <v>NB</v>
      </c>
      <c r="J24" s="83"/>
      <c r="K24" s="83"/>
      <c r="L24" s="83"/>
      <c r="M24" s="73" t="str">
        <f t="shared" si="2"/>
        <v>NB</v>
      </c>
      <c r="N24" s="74">
        <f t="shared" si="1"/>
        <v>0</v>
      </c>
      <c r="O24" s="83"/>
      <c r="P24" s="75" t="str">
        <f t="shared" si="4"/>
        <v>NB</v>
      </c>
    </row>
    <row r="25" spans="1:17" s="55" customFormat="1" ht="15.75" x14ac:dyDescent="0.25">
      <c r="A25" s="56" t="s">
        <v>549</v>
      </c>
      <c r="B25" s="62" t="s">
        <v>550</v>
      </c>
      <c r="C25" s="63"/>
      <c r="D25" s="63">
        <f>SUM(D26:D31)</f>
        <v>0</v>
      </c>
      <c r="E25" s="63">
        <f>SUM(E26:E31)</f>
        <v>0</v>
      </c>
      <c r="F25" s="66" t="str">
        <f t="shared" si="3"/>
        <v>NB</v>
      </c>
      <c r="G25" s="65">
        <f>SUM(G26:G32)</f>
        <v>0</v>
      </c>
      <c r="H25" s="65">
        <f>SUM(H26:H32)</f>
        <v>0</v>
      </c>
      <c r="I25" s="66" t="str">
        <f t="shared" si="0"/>
        <v>NB</v>
      </c>
      <c r="J25" s="63"/>
      <c r="K25" s="63">
        <f>SUM(K26:K31)</f>
        <v>0</v>
      </c>
      <c r="L25" s="63">
        <f>SUM(L26:L31)</f>
        <v>0</v>
      </c>
      <c r="M25" s="81" t="str">
        <f t="shared" si="2"/>
        <v>NB</v>
      </c>
      <c r="N25" s="82">
        <f t="shared" si="1"/>
        <v>0</v>
      </c>
      <c r="O25" s="65">
        <f>SUM(O26:O32)</f>
        <v>0</v>
      </c>
      <c r="P25" s="65" t="str">
        <f t="shared" si="4"/>
        <v>NB</v>
      </c>
      <c r="Q25" s="84"/>
    </row>
    <row r="26" spans="1:17" ht="15.75" x14ac:dyDescent="0.2">
      <c r="A26" s="85" t="s">
        <v>551</v>
      </c>
      <c r="B26" s="86" t="s">
        <v>552</v>
      </c>
      <c r="C26" s="70"/>
      <c r="D26" s="70"/>
      <c r="E26" s="70"/>
      <c r="F26" s="71" t="str">
        <f t="shared" si="3"/>
        <v>NB</v>
      </c>
      <c r="G26" s="72"/>
      <c r="H26" s="70"/>
      <c r="I26" s="71" t="str">
        <f t="shared" si="0"/>
        <v>NB</v>
      </c>
      <c r="J26" s="70"/>
      <c r="K26" s="70"/>
      <c r="L26" s="70"/>
      <c r="M26" s="73" t="str">
        <f t="shared" si="2"/>
        <v>NB</v>
      </c>
      <c r="N26" s="74">
        <f t="shared" si="1"/>
        <v>0</v>
      </c>
      <c r="O26" s="70"/>
      <c r="P26" s="75" t="str">
        <f t="shared" si="4"/>
        <v>NB</v>
      </c>
      <c r="Q26" s="87"/>
    </row>
    <row r="27" spans="1:17" ht="15.75" x14ac:dyDescent="0.2">
      <c r="A27" s="88" t="s">
        <v>553</v>
      </c>
      <c r="B27" s="89" t="s">
        <v>554</v>
      </c>
      <c r="C27" s="77"/>
      <c r="D27" s="77"/>
      <c r="E27" s="77"/>
      <c r="F27" s="71" t="str">
        <f t="shared" si="3"/>
        <v>NB</v>
      </c>
      <c r="G27" s="78"/>
      <c r="H27" s="77"/>
      <c r="I27" s="71" t="str">
        <f t="shared" si="0"/>
        <v>NB</v>
      </c>
      <c r="J27" s="77"/>
      <c r="K27" s="77"/>
      <c r="L27" s="77"/>
      <c r="M27" s="73" t="str">
        <f t="shared" si="2"/>
        <v>NB</v>
      </c>
      <c r="N27" s="74">
        <f t="shared" si="1"/>
        <v>0</v>
      </c>
      <c r="O27" s="77"/>
      <c r="P27" s="75" t="str">
        <f t="shared" si="4"/>
        <v>NB</v>
      </c>
      <c r="Q27" s="87"/>
    </row>
    <row r="28" spans="1:17" ht="15" x14ac:dyDescent="0.2">
      <c r="A28" s="90" t="s">
        <v>555</v>
      </c>
      <c r="B28" s="91" t="s">
        <v>556</v>
      </c>
      <c r="C28" s="92"/>
      <c r="D28" s="92"/>
      <c r="E28" s="92"/>
      <c r="F28" s="71" t="str">
        <f t="shared" si="3"/>
        <v>NB</v>
      </c>
      <c r="G28" s="75"/>
      <c r="H28" s="92"/>
      <c r="I28" s="71" t="str">
        <f t="shared" si="0"/>
        <v>NB</v>
      </c>
      <c r="J28" s="92"/>
      <c r="K28" s="92"/>
      <c r="L28" s="92"/>
      <c r="M28" s="73" t="str">
        <f t="shared" si="2"/>
        <v>NB</v>
      </c>
      <c r="N28" s="74">
        <f t="shared" si="1"/>
        <v>0</v>
      </c>
      <c r="O28" s="92"/>
      <c r="P28" s="75" t="str">
        <f t="shared" si="4"/>
        <v>NB</v>
      </c>
      <c r="Q28" s="87"/>
    </row>
    <row r="29" spans="1:17" ht="15" x14ac:dyDescent="0.2">
      <c r="A29" s="90" t="s">
        <v>557</v>
      </c>
      <c r="B29" s="91" t="s">
        <v>558</v>
      </c>
      <c r="C29" s="92"/>
      <c r="D29" s="92"/>
      <c r="E29" s="92"/>
      <c r="F29" s="71" t="str">
        <f t="shared" si="3"/>
        <v>NB</v>
      </c>
      <c r="G29" s="75"/>
      <c r="H29" s="92"/>
      <c r="I29" s="71" t="str">
        <f t="shared" si="0"/>
        <v>NB</v>
      </c>
      <c r="J29" s="92"/>
      <c r="K29" s="92"/>
      <c r="L29" s="92"/>
      <c r="M29" s="73" t="str">
        <f t="shared" si="2"/>
        <v>NB</v>
      </c>
      <c r="N29" s="74">
        <f t="shared" si="1"/>
        <v>0</v>
      </c>
      <c r="O29" s="92"/>
      <c r="P29" s="75" t="str">
        <f t="shared" si="4"/>
        <v>NB</v>
      </c>
      <c r="Q29" s="87"/>
    </row>
    <row r="30" spans="1:17" ht="15" x14ac:dyDescent="0.2">
      <c r="A30" s="90" t="s">
        <v>559</v>
      </c>
      <c r="B30" s="93" t="s">
        <v>560</v>
      </c>
      <c r="C30" s="92"/>
      <c r="D30" s="92"/>
      <c r="E30" s="92"/>
      <c r="F30" s="71" t="str">
        <f t="shared" si="3"/>
        <v>NB</v>
      </c>
      <c r="G30" s="75"/>
      <c r="H30" s="92"/>
      <c r="I30" s="71" t="str">
        <f t="shared" si="0"/>
        <v>NB</v>
      </c>
      <c r="J30" s="92"/>
      <c r="K30" s="92"/>
      <c r="L30" s="92"/>
      <c r="M30" s="73" t="str">
        <f t="shared" si="2"/>
        <v>NB</v>
      </c>
      <c r="N30" s="74">
        <f t="shared" si="1"/>
        <v>0</v>
      </c>
      <c r="O30" s="92"/>
      <c r="P30" s="75" t="str">
        <f t="shared" si="4"/>
        <v>NB</v>
      </c>
      <c r="Q30" s="87"/>
    </row>
    <row r="31" spans="1:17" ht="15.75" x14ac:dyDescent="0.2">
      <c r="A31" s="94" t="s">
        <v>561</v>
      </c>
      <c r="B31" s="93" t="s">
        <v>562</v>
      </c>
      <c r="C31" s="92"/>
      <c r="D31" s="92"/>
      <c r="E31" s="92"/>
      <c r="F31" s="71" t="str">
        <f t="shared" si="3"/>
        <v>NB</v>
      </c>
      <c r="G31" s="75"/>
      <c r="H31" s="92"/>
      <c r="I31" s="71" t="str">
        <f t="shared" si="0"/>
        <v>NB</v>
      </c>
      <c r="J31" s="92"/>
      <c r="K31" s="92"/>
      <c r="L31" s="92"/>
      <c r="M31" s="73" t="str">
        <f t="shared" si="2"/>
        <v>NB</v>
      </c>
      <c r="N31" s="74">
        <f t="shared" si="1"/>
        <v>0</v>
      </c>
      <c r="O31" s="92"/>
      <c r="P31" s="75" t="str">
        <f t="shared" si="4"/>
        <v>NB</v>
      </c>
      <c r="Q31" s="87"/>
    </row>
    <row r="32" spans="1:17" ht="15.75" x14ac:dyDescent="0.2">
      <c r="A32" s="94" t="s">
        <v>563</v>
      </c>
      <c r="B32" s="93" t="s">
        <v>564</v>
      </c>
      <c r="C32" s="92"/>
      <c r="D32" s="92"/>
      <c r="E32" s="92"/>
      <c r="F32" s="71" t="str">
        <f t="shared" si="3"/>
        <v>NB</v>
      </c>
      <c r="G32" s="75"/>
      <c r="H32" s="92"/>
      <c r="I32" s="71" t="str">
        <f t="shared" si="0"/>
        <v>NB</v>
      </c>
      <c r="J32" s="92"/>
      <c r="K32" s="92"/>
      <c r="L32" s="92"/>
      <c r="M32" s="73" t="str">
        <f t="shared" si="2"/>
        <v>NB</v>
      </c>
      <c r="N32" s="74">
        <f t="shared" si="1"/>
        <v>0</v>
      </c>
      <c r="O32" s="92"/>
      <c r="P32" s="75" t="str">
        <f t="shared" si="4"/>
        <v>NB</v>
      </c>
      <c r="Q32" s="87"/>
    </row>
    <row r="33" spans="1:17" s="55" customFormat="1" ht="15.75" x14ac:dyDescent="0.25">
      <c r="A33" s="56" t="s">
        <v>565</v>
      </c>
      <c r="B33" s="95" t="s">
        <v>566</v>
      </c>
      <c r="C33" s="63"/>
      <c r="D33" s="63"/>
      <c r="E33" s="63"/>
      <c r="F33" s="66" t="str">
        <f t="shared" si="3"/>
        <v>NB</v>
      </c>
      <c r="G33" s="65"/>
      <c r="H33" s="63"/>
      <c r="I33" s="66" t="str">
        <f t="shared" si="0"/>
        <v>NB</v>
      </c>
      <c r="J33" s="63"/>
      <c r="K33" s="63"/>
      <c r="L33" s="63"/>
      <c r="M33" s="81" t="str">
        <f t="shared" si="2"/>
        <v>NB</v>
      </c>
      <c r="N33" s="82">
        <f t="shared" si="1"/>
        <v>0</v>
      </c>
      <c r="O33" s="63"/>
      <c r="P33" s="63" t="str">
        <f t="shared" si="4"/>
        <v>NB</v>
      </c>
      <c r="Q33" s="84"/>
    </row>
    <row r="34" spans="1:17" s="55" customFormat="1" ht="15.75" x14ac:dyDescent="0.25">
      <c r="A34" s="56" t="s">
        <v>567</v>
      </c>
      <c r="B34" s="95" t="s">
        <v>568</v>
      </c>
      <c r="C34" s="63"/>
      <c r="D34" s="63"/>
      <c r="E34" s="63"/>
      <c r="F34" s="66" t="str">
        <f t="shared" si="3"/>
        <v>NB</v>
      </c>
      <c r="G34" s="65"/>
      <c r="H34" s="63"/>
      <c r="I34" s="66" t="str">
        <f t="shared" si="0"/>
        <v>NB</v>
      </c>
      <c r="J34" s="63"/>
      <c r="K34" s="63"/>
      <c r="L34" s="63"/>
      <c r="M34" s="81" t="str">
        <f t="shared" si="2"/>
        <v>NB</v>
      </c>
      <c r="N34" s="82">
        <f t="shared" si="1"/>
        <v>0</v>
      </c>
      <c r="O34" s="63"/>
      <c r="P34" s="63" t="str">
        <f t="shared" si="4"/>
        <v>NB</v>
      </c>
      <c r="Q34" s="84"/>
    </row>
    <row r="35" spans="1:17" s="55" customFormat="1" ht="15.75" x14ac:dyDescent="0.2">
      <c r="A35" s="56" t="s">
        <v>569</v>
      </c>
      <c r="B35" s="95" t="s">
        <v>570</v>
      </c>
      <c r="C35" s="63"/>
      <c r="D35" s="63">
        <f>SUM(D36:D40)</f>
        <v>0</v>
      </c>
      <c r="E35" s="63">
        <f>SUM(E36:E40)</f>
        <v>0</v>
      </c>
      <c r="F35" s="66" t="str">
        <f t="shared" si="3"/>
        <v>NB</v>
      </c>
      <c r="G35" s="63">
        <f>SUM(G36:G40)</f>
        <v>0</v>
      </c>
      <c r="H35" s="63">
        <f>SUM(H36:H40)</f>
        <v>0</v>
      </c>
      <c r="I35" s="66" t="str">
        <f t="shared" si="0"/>
        <v>NB</v>
      </c>
      <c r="J35" s="63"/>
      <c r="K35" s="63">
        <f>SUM(K36:K40)</f>
        <v>0</v>
      </c>
      <c r="L35" s="63">
        <f>SUM(L36:L40)</f>
        <v>0</v>
      </c>
      <c r="M35" s="66" t="str">
        <f t="shared" si="2"/>
        <v>NB</v>
      </c>
      <c r="N35" s="63">
        <f>SUM(N36:N40)</f>
        <v>0</v>
      </c>
      <c r="O35" s="63"/>
      <c r="P35" s="66" t="str">
        <f t="shared" si="4"/>
        <v>NB</v>
      </c>
      <c r="Q35" s="84"/>
    </row>
    <row r="36" spans="1:17" s="55" customFormat="1" ht="30" x14ac:dyDescent="0.25">
      <c r="A36" s="90" t="s">
        <v>571</v>
      </c>
      <c r="B36" s="96" t="s">
        <v>572</v>
      </c>
      <c r="C36" s="97"/>
      <c r="D36" s="97"/>
      <c r="E36" s="97"/>
      <c r="F36" s="71"/>
      <c r="G36" s="98"/>
      <c r="H36" s="97"/>
      <c r="I36" s="71"/>
      <c r="J36" s="97"/>
      <c r="K36" s="97"/>
      <c r="L36" s="97"/>
      <c r="M36" s="71"/>
      <c r="N36" s="99"/>
      <c r="O36" s="97"/>
      <c r="P36" s="71"/>
      <c r="Q36" s="84"/>
    </row>
    <row r="37" spans="1:17" s="55" customFormat="1" ht="15.75" x14ac:dyDescent="0.25">
      <c r="A37" s="90" t="s">
        <v>573</v>
      </c>
      <c r="B37" s="100" t="s">
        <v>574</v>
      </c>
      <c r="C37" s="101"/>
      <c r="D37" s="101"/>
      <c r="E37" s="101"/>
      <c r="F37" s="71" t="str">
        <f t="shared" si="3"/>
        <v>NB</v>
      </c>
      <c r="G37" s="102"/>
      <c r="H37" s="101"/>
      <c r="I37" s="71" t="str">
        <f>IF(G37,(G37-H37)/G37,"NB")</f>
        <v>NB</v>
      </c>
      <c r="J37" s="101"/>
      <c r="K37" s="101"/>
      <c r="L37" s="101"/>
      <c r="M37" s="71" t="str">
        <f>IF(K37,(K37-L37)/K37,"NB")</f>
        <v>NB</v>
      </c>
      <c r="N37" s="99"/>
      <c r="O37" s="101"/>
      <c r="P37" s="71" t="str">
        <f>IF(N37,(N37-O37)/N37,"NB")</f>
        <v>NB</v>
      </c>
      <c r="Q37" s="84"/>
    </row>
    <row r="38" spans="1:17" s="55" customFormat="1" ht="15" x14ac:dyDescent="0.2">
      <c r="A38" s="93" t="s">
        <v>575</v>
      </c>
      <c r="B38" s="91" t="s">
        <v>477</v>
      </c>
      <c r="C38" s="91"/>
      <c r="D38" s="91"/>
      <c r="E38" s="91"/>
      <c r="F38" s="71" t="str">
        <f t="shared" si="3"/>
        <v>NB</v>
      </c>
      <c r="G38" s="91"/>
      <c r="H38" s="91"/>
      <c r="I38" s="71" t="str">
        <f>IF(G38,(G38-H38)/G38,"NB")</f>
        <v>NB</v>
      </c>
      <c r="J38" s="91"/>
      <c r="K38" s="91"/>
      <c r="L38" s="91"/>
      <c r="M38" s="71" t="str">
        <f>IF(K38,(K38-L38)/K38,"NB")</f>
        <v>NB</v>
      </c>
      <c r="N38" s="91"/>
      <c r="O38" s="91"/>
      <c r="P38" s="71" t="str">
        <f>IF(N38,(N38-O38)/N38,"NB")</f>
        <v>NB</v>
      </c>
      <c r="Q38" s="84"/>
    </row>
    <row r="39" spans="1:17" s="55" customFormat="1" ht="15" x14ac:dyDescent="0.2">
      <c r="A39" s="93" t="s">
        <v>576</v>
      </c>
      <c r="B39" s="91" t="s">
        <v>577</v>
      </c>
      <c r="C39" s="91"/>
      <c r="D39" s="91"/>
      <c r="E39" s="91"/>
      <c r="F39" s="71" t="str">
        <f t="shared" si="3"/>
        <v>NB</v>
      </c>
      <c r="G39" s="91"/>
      <c r="H39" s="91"/>
      <c r="I39" s="71" t="str">
        <f>IF(G39,(G39-H39)/G39,"NB")</f>
        <v>NB</v>
      </c>
      <c r="J39" s="91"/>
      <c r="K39" s="91"/>
      <c r="L39" s="91"/>
      <c r="M39" s="71" t="str">
        <f>IF(K39,(K39-L39)/K39,"NB")</f>
        <v>NB</v>
      </c>
      <c r="N39" s="91"/>
      <c r="O39" s="91"/>
      <c r="P39" s="71" t="str">
        <f>IF(N39,(N39-O39)/N39,"NB")</f>
        <v>NB</v>
      </c>
      <c r="Q39" s="84"/>
    </row>
    <row r="40" spans="1:17" s="55" customFormat="1" ht="30" x14ac:dyDescent="0.2">
      <c r="A40" s="93" t="s">
        <v>578</v>
      </c>
      <c r="B40" s="93" t="s">
        <v>579</v>
      </c>
      <c r="C40" s="93"/>
      <c r="D40" s="93"/>
      <c r="E40" s="93"/>
      <c r="F40" s="71" t="str">
        <f t="shared" si="3"/>
        <v>NB</v>
      </c>
      <c r="G40" s="93"/>
      <c r="H40" s="93"/>
      <c r="I40" s="71" t="str">
        <f>IF(G40,(G40-H40)/G40,"NB")</f>
        <v>NB</v>
      </c>
      <c r="J40" s="93"/>
      <c r="K40" s="93"/>
      <c r="L40" s="93"/>
      <c r="M40" s="71" t="str">
        <f>IF(K40,(K40-L40)/K40,"NB")</f>
        <v>NB</v>
      </c>
      <c r="N40" s="93"/>
      <c r="O40" s="93"/>
      <c r="P40" s="71" t="str">
        <f>IF(N40,(N40-O40)/N40,"NB")</f>
        <v>NB</v>
      </c>
      <c r="Q40" s="84"/>
    </row>
    <row r="41" spans="1:17" s="61" customFormat="1" ht="15.75" x14ac:dyDescent="0.25">
      <c r="A41" s="56" t="s">
        <v>580</v>
      </c>
      <c r="B41" s="57" t="s">
        <v>135</v>
      </c>
      <c r="C41" s="58"/>
      <c r="D41" s="58">
        <f>SUM(D42:D52)</f>
        <v>0</v>
      </c>
      <c r="E41" s="58">
        <f>SUM(E42:E51)</f>
        <v>0</v>
      </c>
      <c r="F41" s="66" t="str">
        <f t="shared" si="3"/>
        <v>NB</v>
      </c>
      <c r="G41" s="58">
        <f>SUM(G42:G52)</f>
        <v>0</v>
      </c>
      <c r="H41" s="58">
        <f>SUM(H42:H52)</f>
        <v>0</v>
      </c>
      <c r="I41" s="66" t="str">
        <f t="shared" si="0"/>
        <v>NB</v>
      </c>
      <c r="J41" s="58"/>
      <c r="K41" s="58">
        <f>SUM(K42:K52)</f>
        <v>0</v>
      </c>
      <c r="L41" s="58">
        <f>SUM(L42:L52)</f>
        <v>0</v>
      </c>
      <c r="M41" s="81" t="str">
        <f t="shared" si="2"/>
        <v>NB</v>
      </c>
      <c r="N41" s="82">
        <f t="shared" si="1"/>
        <v>0</v>
      </c>
      <c r="O41" s="60">
        <f>SUM(O42:O51)</f>
        <v>0</v>
      </c>
      <c r="P41" s="60" t="str">
        <f t="shared" si="4"/>
        <v>NB</v>
      </c>
      <c r="Q41" s="103"/>
    </row>
    <row r="42" spans="1:17" ht="15.75" x14ac:dyDescent="0.2">
      <c r="A42" s="68" t="s">
        <v>581</v>
      </c>
      <c r="B42" s="104" t="s">
        <v>582</v>
      </c>
      <c r="C42" s="105"/>
      <c r="D42" s="105"/>
      <c r="E42" s="105"/>
      <c r="F42" s="71" t="str">
        <f t="shared" si="3"/>
        <v>NB</v>
      </c>
      <c r="G42" s="106"/>
      <c r="H42" s="107"/>
      <c r="I42" s="71" t="str">
        <f t="shared" si="0"/>
        <v>NB</v>
      </c>
      <c r="J42" s="105"/>
      <c r="K42" s="105"/>
      <c r="L42" s="105"/>
      <c r="M42" s="73" t="str">
        <f t="shared" si="2"/>
        <v>NB</v>
      </c>
      <c r="N42" s="74">
        <f t="shared" si="1"/>
        <v>0</v>
      </c>
      <c r="O42" s="105"/>
      <c r="P42" s="75" t="str">
        <f t="shared" si="4"/>
        <v>NB</v>
      </c>
    </row>
    <row r="43" spans="1:17" ht="15" x14ac:dyDescent="0.2">
      <c r="A43" s="68" t="s">
        <v>583</v>
      </c>
      <c r="B43" s="108" t="s">
        <v>584</v>
      </c>
      <c r="C43" s="109"/>
      <c r="D43" s="109"/>
      <c r="E43" s="109"/>
      <c r="F43" s="71" t="str">
        <f t="shared" si="3"/>
        <v>NB</v>
      </c>
      <c r="G43" s="110"/>
      <c r="H43" s="111"/>
      <c r="I43" s="71" t="str">
        <f t="shared" si="0"/>
        <v>NB</v>
      </c>
      <c r="J43" s="109"/>
      <c r="K43" s="109"/>
      <c r="L43" s="109"/>
      <c r="M43" s="73" t="str">
        <f t="shared" si="2"/>
        <v>NB</v>
      </c>
      <c r="N43" s="74">
        <f t="shared" si="1"/>
        <v>0</v>
      </c>
      <c r="O43" s="109"/>
      <c r="P43" s="75" t="str">
        <f t="shared" si="4"/>
        <v>NB</v>
      </c>
    </row>
    <row r="44" spans="1:17" ht="15" x14ac:dyDescent="0.2">
      <c r="A44" s="68" t="s">
        <v>585</v>
      </c>
      <c r="B44" s="108" t="s">
        <v>586</v>
      </c>
      <c r="C44" s="109"/>
      <c r="D44" s="109"/>
      <c r="E44" s="109"/>
      <c r="F44" s="71" t="str">
        <f t="shared" si="3"/>
        <v>NB</v>
      </c>
      <c r="G44" s="110"/>
      <c r="H44" s="111"/>
      <c r="I44" s="71" t="str">
        <f t="shared" si="0"/>
        <v>NB</v>
      </c>
      <c r="J44" s="109"/>
      <c r="K44" s="109"/>
      <c r="L44" s="109"/>
      <c r="M44" s="73" t="str">
        <f t="shared" si="2"/>
        <v>NB</v>
      </c>
      <c r="N44" s="74">
        <f t="shared" si="1"/>
        <v>0</v>
      </c>
      <c r="O44" s="109"/>
      <c r="P44" s="75" t="str">
        <f t="shared" si="4"/>
        <v>NB</v>
      </c>
    </row>
    <row r="45" spans="1:17" ht="15" x14ac:dyDescent="0.2">
      <c r="A45" s="68" t="s">
        <v>587</v>
      </c>
      <c r="B45" s="108" t="s">
        <v>588</v>
      </c>
      <c r="C45" s="109"/>
      <c r="D45" s="109"/>
      <c r="E45" s="109"/>
      <c r="F45" s="71" t="str">
        <f t="shared" si="3"/>
        <v>NB</v>
      </c>
      <c r="G45" s="110"/>
      <c r="H45" s="111"/>
      <c r="I45" s="71" t="str">
        <f t="shared" si="0"/>
        <v>NB</v>
      </c>
      <c r="J45" s="109"/>
      <c r="K45" s="109"/>
      <c r="L45" s="109"/>
      <c r="M45" s="73" t="str">
        <f t="shared" si="2"/>
        <v>NB</v>
      </c>
      <c r="N45" s="74">
        <f t="shared" si="1"/>
        <v>0</v>
      </c>
      <c r="O45" s="109"/>
      <c r="P45" s="75" t="str">
        <f t="shared" si="4"/>
        <v>NB</v>
      </c>
    </row>
    <row r="46" spans="1:17" ht="30" x14ac:dyDescent="0.2">
      <c r="A46" s="68" t="s">
        <v>589</v>
      </c>
      <c r="B46" s="108" t="s">
        <v>590</v>
      </c>
      <c r="C46" s="109"/>
      <c r="D46" s="109"/>
      <c r="E46" s="109"/>
      <c r="F46" s="71" t="str">
        <f t="shared" si="3"/>
        <v>NB</v>
      </c>
      <c r="G46" s="110"/>
      <c r="H46" s="111"/>
      <c r="I46" s="71" t="str">
        <f t="shared" si="0"/>
        <v>NB</v>
      </c>
      <c r="J46" s="109"/>
      <c r="K46" s="109"/>
      <c r="L46" s="109"/>
      <c r="M46" s="73" t="str">
        <f t="shared" si="2"/>
        <v>NB</v>
      </c>
      <c r="N46" s="74">
        <f t="shared" si="1"/>
        <v>0</v>
      </c>
      <c r="O46" s="109"/>
      <c r="P46" s="75" t="str">
        <f t="shared" si="4"/>
        <v>NB</v>
      </c>
    </row>
    <row r="47" spans="1:17" ht="30" x14ac:dyDescent="0.2">
      <c r="A47" s="68" t="s">
        <v>591</v>
      </c>
      <c r="B47" s="108" t="s">
        <v>592</v>
      </c>
      <c r="C47" s="109"/>
      <c r="D47" s="109"/>
      <c r="E47" s="109"/>
      <c r="F47" s="71" t="str">
        <f t="shared" si="3"/>
        <v>NB</v>
      </c>
      <c r="G47" s="110"/>
      <c r="H47" s="111"/>
      <c r="I47" s="71" t="str">
        <f t="shared" si="0"/>
        <v>NB</v>
      </c>
      <c r="J47" s="109"/>
      <c r="K47" s="109"/>
      <c r="L47" s="109"/>
      <c r="M47" s="73" t="str">
        <f t="shared" si="2"/>
        <v>NB</v>
      </c>
      <c r="N47" s="74">
        <f t="shared" si="1"/>
        <v>0</v>
      </c>
      <c r="O47" s="109"/>
      <c r="P47" s="75" t="str">
        <f t="shared" si="4"/>
        <v>NB</v>
      </c>
    </row>
    <row r="48" spans="1:17" ht="15" x14ac:dyDescent="0.2">
      <c r="A48" s="68" t="s">
        <v>593</v>
      </c>
      <c r="B48" s="112" t="s">
        <v>594</v>
      </c>
      <c r="C48" s="83"/>
      <c r="D48" s="83"/>
      <c r="E48" s="83"/>
      <c r="F48" s="71" t="str">
        <f t="shared" si="3"/>
        <v>NB</v>
      </c>
      <c r="G48" s="72"/>
      <c r="H48" s="70"/>
      <c r="I48" s="71" t="str">
        <f t="shared" si="0"/>
        <v>NB</v>
      </c>
      <c r="J48" s="83"/>
      <c r="K48" s="83"/>
      <c r="L48" s="83"/>
      <c r="M48" s="73" t="str">
        <f t="shared" si="2"/>
        <v>NB</v>
      </c>
      <c r="N48" s="74">
        <f t="shared" si="1"/>
        <v>0</v>
      </c>
      <c r="O48" s="83"/>
      <c r="P48" s="75" t="str">
        <f t="shared" si="4"/>
        <v>NB</v>
      </c>
    </row>
    <row r="49" spans="1:16" ht="15" x14ac:dyDescent="0.2">
      <c r="A49" s="68" t="s">
        <v>595</v>
      </c>
      <c r="B49" s="112" t="s">
        <v>314</v>
      </c>
      <c r="C49" s="83"/>
      <c r="D49" s="83"/>
      <c r="E49" s="83"/>
      <c r="F49" s="71" t="str">
        <f t="shared" si="3"/>
        <v>NB</v>
      </c>
      <c r="G49" s="72"/>
      <c r="H49" s="70"/>
      <c r="I49" s="71" t="str">
        <f t="shared" si="0"/>
        <v>NB</v>
      </c>
      <c r="J49" s="83"/>
      <c r="K49" s="83"/>
      <c r="L49" s="83"/>
      <c r="M49" s="73" t="str">
        <f t="shared" si="2"/>
        <v>NB</v>
      </c>
      <c r="N49" s="72">
        <f>G49</f>
        <v>0</v>
      </c>
      <c r="O49" s="83"/>
      <c r="P49" s="75" t="str">
        <f t="shared" si="4"/>
        <v>NB</v>
      </c>
    </row>
    <row r="50" spans="1:16" ht="15" hidden="1" x14ac:dyDescent="0.2">
      <c r="A50" s="68"/>
      <c r="B50" s="758" t="s">
        <v>132</v>
      </c>
      <c r="C50" s="759"/>
      <c r="D50" s="759"/>
      <c r="E50" s="759"/>
      <c r="F50" s="759"/>
      <c r="G50" s="759"/>
      <c r="H50" s="759"/>
      <c r="I50" s="759"/>
      <c r="J50" s="759"/>
      <c r="K50" s="759"/>
      <c r="L50" s="759"/>
      <c r="M50" s="759"/>
      <c r="N50" s="759"/>
      <c r="O50" s="759"/>
      <c r="P50" s="760"/>
    </row>
    <row r="51" spans="1:16" ht="15" x14ac:dyDescent="0.2">
      <c r="A51" s="68" t="s">
        <v>596</v>
      </c>
      <c r="B51" s="113" t="s">
        <v>597</v>
      </c>
      <c r="C51" s="114"/>
      <c r="D51" s="114"/>
      <c r="E51" s="114"/>
      <c r="F51" s="71" t="str">
        <f t="shared" si="3"/>
        <v>NB</v>
      </c>
      <c r="G51" s="115"/>
      <c r="H51" s="116"/>
      <c r="I51" s="71" t="str">
        <f t="shared" si="0"/>
        <v>NB</v>
      </c>
      <c r="J51" s="114"/>
      <c r="K51" s="114"/>
      <c r="L51" s="114"/>
      <c r="M51" s="73" t="str">
        <f t="shared" si="2"/>
        <v>NB</v>
      </c>
      <c r="N51" s="115">
        <f>G51</f>
        <v>0</v>
      </c>
      <c r="O51" s="114"/>
      <c r="P51" s="75" t="str">
        <f t="shared" si="4"/>
        <v>NB</v>
      </c>
    </row>
    <row r="52" spans="1:16" ht="31.5" x14ac:dyDescent="0.2">
      <c r="A52" s="68" t="s">
        <v>598</v>
      </c>
      <c r="B52" s="117" t="s">
        <v>599</v>
      </c>
      <c r="C52" s="114"/>
      <c r="D52" s="118">
        <f>SUM(D53:D55)</f>
        <v>0</v>
      </c>
      <c r="E52" s="118">
        <f>SUM(E53:E55)</f>
        <v>0</v>
      </c>
      <c r="F52" s="119" t="str">
        <f>IF(D52,(D52-E52)/D52,"NB")</f>
        <v>NB</v>
      </c>
      <c r="G52" s="120">
        <f>SUM(G53:G55)</f>
        <v>0</v>
      </c>
      <c r="H52" s="120">
        <f>SUM(H53:H55)</f>
        <v>0</v>
      </c>
      <c r="I52" s="119" t="str">
        <f>IF(G52,(G52-H52)/G52,"NB")</f>
        <v>NB</v>
      </c>
      <c r="J52" s="121"/>
      <c r="K52" s="118">
        <f>SUM(K53:K55)</f>
        <v>0</v>
      </c>
      <c r="L52" s="118">
        <f>SUM(L53:L55)</f>
        <v>0</v>
      </c>
      <c r="M52" s="122" t="str">
        <f>IF(K52,(K52-L52)/K52,"NB")</f>
        <v>NB</v>
      </c>
      <c r="N52" s="120">
        <f>SUM(N53:N55)</f>
        <v>0</v>
      </c>
      <c r="O52" s="121"/>
      <c r="P52" s="102" t="str">
        <f t="shared" si="4"/>
        <v>NB</v>
      </c>
    </row>
    <row r="53" spans="1:16" ht="30" x14ac:dyDescent="0.2">
      <c r="A53" s="90" t="s">
        <v>600</v>
      </c>
      <c r="B53" s="96" t="s">
        <v>572</v>
      </c>
      <c r="C53" s="114"/>
      <c r="D53" s="114"/>
      <c r="E53" s="114"/>
      <c r="F53" s="71"/>
      <c r="G53" s="115"/>
      <c r="H53" s="116"/>
      <c r="I53" s="71"/>
      <c r="J53" s="114"/>
      <c r="K53" s="114"/>
      <c r="L53" s="114"/>
      <c r="M53" s="73"/>
      <c r="N53" s="115"/>
      <c r="O53" s="114"/>
      <c r="P53" s="75"/>
    </row>
    <row r="54" spans="1:16" ht="15" x14ac:dyDescent="0.2">
      <c r="A54" s="68" t="s">
        <v>601</v>
      </c>
      <c r="B54" s="113" t="s">
        <v>574</v>
      </c>
      <c r="C54" s="114"/>
      <c r="D54" s="114"/>
      <c r="E54" s="114"/>
      <c r="F54" s="71" t="str">
        <f>IF(D54,(D54-E54)/D54,"NB")</f>
        <v>NB</v>
      </c>
      <c r="G54" s="115"/>
      <c r="H54" s="116"/>
      <c r="I54" s="71" t="str">
        <f>IF(G54,(G54-H54)/G54,"NB")</f>
        <v>NB</v>
      </c>
      <c r="J54" s="114"/>
      <c r="K54" s="114"/>
      <c r="L54" s="114"/>
      <c r="M54" s="73" t="str">
        <f>IF(K54,(K54-L54)/K54,"NB")</f>
        <v>NB</v>
      </c>
      <c r="N54" s="115"/>
      <c r="O54" s="114"/>
      <c r="P54" s="75" t="str">
        <f t="shared" si="4"/>
        <v>NB</v>
      </c>
    </row>
    <row r="55" spans="1:16" ht="30" x14ac:dyDescent="0.2">
      <c r="A55" s="68" t="s">
        <v>602</v>
      </c>
      <c r="B55" s="113" t="s">
        <v>603</v>
      </c>
      <c r="C55" s="114"/>
      <c r="D55" s="114"/>
      <c r="E55" s="114"/>
      <c r="F55" s="71" t="str">
        <f>IF(D55,(D55-E55)/D55,"NB")</f>
        <v>NB</v>
      </c>
      <c r="G55" s="115"/>
      <c r="H55" s="116"/>
      <c r="I55" s="71" t="str">
        <f>IF(G55,(G55-H55)/G55,"NB")</f>
        <v>NB</v>
      </c>
      <c r="J55" s="114"/>
      <c r="K55" s="114"/>
      <c r="L55" s="114"/>
      <c r="M55" s="73" t="str">
        <f>IF(K55,(K55-L55)/K55,"NB")</f>
        <v>NB</v>
      </c>
      <c r="N55" s="115"/>
      <c r="O55" s="114"/>
      <c r="P55" s="75" t="str">
        <f t="shared" si="4"/>
        <v>NB</v>
      </c>
    </row>
    <row r="56" spans="1:16" s="61" customFormat="1" ht="15.75" x14ac:dyDescent="0.25">
      <c r="A56" s="56" t="s">
        <v>604</v>
      </c>
      <c r="B56" s="57" t="s">
        <v>151</v>
      </c>
      <c r="C56" s="123"/>
      <c r="D56" s="58">
        <f>+D57+D64+D70+D71</f>
        <v>0</v>
      </c>
      <c r="E56" s="58">
        <f>+E57+E64+E70+E71</f>
        <v>0</v>
      </c>
      <c r="F56" s="66" t="str">
        <f t="shared" si="3"/>
        <v>NB</v>
      </c>
      <c r="G56" s="60">
        <f>G57+G64+G70+G71+G72</f>
        <v>0</v>
      </c>
      <c r="H56" s="60">
        <f>H57+H64+H70+H71+H72</f>
        <v>0</v>
      </c>
      <c r="I56" s="66" t="str">
        <f t="shared" si="0"/>
        <v>NB</v>
      </c>
      <c r="J56" s="58"/>
      <c r="K56" s="58">
        <f>SUM(K57:K65)</f>
        <v>0</v>
      </c>
      <c r="L56" s="58">
        <f>SUM(L57:L65)</f>
        <v>0</v>
      </c>
      <c r="M56" s="81" t="str">
        <f t="shared" si="2"/>
        <v>NB</v>
      </c>
      <c r="N56" s="124">
        <f t="shared" ref="N56:N119" si="5">G56</f>
        <v>0</v>
      </c>
      <c r="O56" s="60">
        <f>O57+O64+O70+O71+O72</f>
        <v>0</v>
      </c>
      <c r="P56" s="60" t="str">
        <f t="shared" si="4"/>
        <v>NB</v>
      </c>
    </row>
    <row r="57" spans="1:16" s="55" customFormat="1" ht="15.75" x14ac:dyDescent="0.2">
      <c r="A57" s="56" t="s">
        <v>605</v>
      </c>
      <c r="B57" s="57" t="s">
        <v>152</v>
      </c>
      <c r="C57" s="123"/>
      <c r="D57" s="58">
        <f>SUM(D58:D63)</f>
        <v>0</v>
      </c>
      <c r="E57" s="58">
        <f>SUM(E58:E63)</f>
        <v>0</v>
      </c>
      <c r="F57" s="66" t="str">
        <f t="shared" si="3"/>
        <v>NB</v>
      </c>
      <c r="G57" s="60">
        <f>SUM(G58:G63)</f>
        <v>0</v>
      </c>
      <c r="H57" s="60">
        <f>SUM(H58:H63)</f>
        <v>0</v>
      </c>
      <c r="I57" s="66" t="str">
        <f t="shared" si="0"/>
        <v>NB</v>
      </c>
      <c r="J57" s="58"/>
      <c r="K57" s="58">
        <f>SUM(K58:K66)</f>
        <v>0</v>
      </c>
      <c r="L57" s="58">
        <f>SUM(L58:L66)</f>
        <v>0</v>
      </c>
      <c r="M57" s="81" t="str">
        <f t="shared" si="2"/>
        <v>NB</v>
      </c>
      <c r="N57" s="124">
        <f t="shared" si="5"/>
        <v>0</v>
      </c>
      <c r="O57" s="60">
        <f>SUM(O58:O63)</f>
        <v>0</v>
      </c>
      <c r="P57" s="60" t="str">
        <f t="shared" si="4"/>
        <v>NB</v>
      </c>
    </row>
    <row r="58" spans="1:16" ht="45" x14ac:dyDescent="0.2">
      <c r="A58" s="68" t="s">
        <v>606</v>
      </c>
      <c r="B58" s="125" t="s">
        <v>607</v>
      </c>
      <c r="C58" s="109"/>
      <c r="D58" s="109"/>
      <c r="E58" s="109"/>
      <c r="F58" s="71" t="str">
        <f t="shared" si="3"/>
        <v>NB</v>
      </c>
      <c r="G58" s="110"/>
      <c r="H58" s="111"/>
      <c r="I58" s="71" t="str">
        <f t="shared" si="0"/>
        <v>NB</v>
      </c>
      <c r="J58" s="109"/>
      <c r="K58" s="109"/>
      <c r="L58" s="109"/>
      <c r="M58" s="73" t="str">
        <f t="shared" si="2"/>
        <v>NB</v>
      </c>
      <c r="N58" s="115">
        <f t="shared" si="5"/>
        <v>0</v>
      </c>
      <c r="O58" s="109"/>
      <c r="P58" s="75" t="str">
        <f t="shared" si="4"/>
        <v>NB</v>
      </c>
    </row>
    <row r="59" spans="1:16" ht="15" x14ac:dyDescent="0.2">
      <c r="A59" s="68" t="s">
        <v>608</v>
      </c>
      <c r="B59" s="125" t="s">
        <v>609</v>
      </c>
      <c r="C59" s="109"/>
      <c r="D59" s="109"/>
      <c r="E59" s="109"/>
      <c r="F59" s="71" t="str">
        <f t="shared" si="3"/>
        <v>NB</v>
      </c>
      <c r="G59" s="110"/>
      <c r="H59" s="111"/>
      <c r="I59" s="71" t="str">
        <f t="shared" si="0"/>
        <v>NB</v>
      </c>
      <c r="J59" s="109"/>
      <c r="K59" s="109"/>
      <c r="L59" s="109"/>
      <c r="M59" s="73" t="str">
        <f t="shared" si="2"/>
        <v>NB</v>
      </c>
      <c r="N59" s="115">
        <f t="shared" si="5"/>
        <v>0</v>
      </c>
      <c r="O59" s="109"/>
      <c r="P59" s="75" t="str">
        <f t="shared" si="4"/>
        <v>NB</v>
      </c>
    </row>
    <row r="60" spans="1:16" ht="15" x14ac:dyDescent="0.2">
      <c r="A60" s="68" t="s">
        <v>610</v>
      </c>
      <c r="B60" s="125" t="s">
        <v>611</v>
      </c>
      <c r="C60" s="109"/>
      <c r="D60" s="109"/>
      <c r="E60" s="109"/>
      <c r="F60" s="71" t="str">
        <f t="shared" si="3"/>
        <v>NB</v>
      </c>
      <c r="G60" s="110"/>
      <c r="H60" s="111"/>
      <c r="I60" s="71" t="str">
        <f t="shared" si="0"/>
        <v>NB</v>
      </c>
      <c r="J60" s="109"/>
      <c r="K60" s="109"/>
      <c r="L60" s="109"/>
      <c r="M60" s="73" t="str">
        <f t="shared" si="2"/>
        <v>NB</v>
      </c>
      <c r="N60" s="115">
        <f t="shared" si="5"/>
        <v>0</v>
      </c>
      <c r="O60" s="109"/>
      <c r="P60" s="75" t="str">
        <f t="shared" si="4"/>
        <v>NB</v>
      </c>
    </row>
    <row r="61" spans="1:16" ht="15" x14ac:dyDescent="0.2">
      <c r="A61" s="68" t="s">
        <v>612</v>
      </c>
      <c r="B61" s="125" t="s">
        <v>613</v>
      </c>
      <c r="C61" s="109"/>
      <c r="D61" s="109"/>
      <c r="E61" s="109"/>
      <c r="F61" s="71" t="str">
        <f t="shared" si="3"/>
        <v>NB</v>
      </c>
      <c r="G61" s="110"/>
      <c r="H61" s="111"/>
      <c r="I61" s="71" t="str">
        <f t="shared" si="0"/>
        <v>NB</v>
      </c>
      <c r="J61" s="109"/>
      <c r="K61" s="109"/>
      <c r="L61" s="109"/>
      <c r="M61" s="73" t="str">
        <f t="shared" si="2"/>
        <v>NB</v>
      </c>
      <c r="N61" s="115">
        <f t="shared" si="5"/>
        <v>0</v>
      </c>
      <c r="O61" s="109"/>
      <c r="P61" s="75" t="str">
        <f t="shared" si="4"/>
        <v>NB</v>
      </c>
    </row>
    <row r="62" spans="1:16" ht="15" x14ac:dyDescent="0.2">
      <c r="A62" s="68" t="s">
        <v>614</v>
      </c>
      <c r="B62" s="125" t="s">
        <v>615</v>
      </c>
      <c r="C62" s="109"/>
      <c r="D62" s="109"/>
      <c r="E62" s="109"/>
      <c r="F62" s="71" t="str">
        <f t="shared" si="3"/>
        <v>NB</v>
      </c>
      <c r="G62" s="110"/>
      <c r="H62" s="111"/>
      <c r="I62" s="71" t="str">
        <f t="shared" si="0"/>
        <v>NB</v>
      </c>
      <c r="J62" s="109"/>
      <c r="K62" s="109"/>
      <c r="L62" s="109"/>
      <c r="M62" s="73" t="str">
        <f t="shared" si="2"/>
        <v>NB</v>
      </c>
      <c r="N62" s="115">
        <f t="shared" si="5"/>
        <v>0</v>
      </c>
      <c r="O62" s="109"/>
      <c r="P62" s="75" t="str">
        <f t="shared" si="4"/>
        <v>NB</v>
      </c>
    </row>
    <row r="63" spans="1:16" ht="30" x14ac:dyDescent="0.2">
      <c r="A63" s="68" t="s">
        <v>616</v>
      </c>
      <c r="B63" s="125" t="s">
        <v>617</v>
      </c>
      <c r="C63" s="109"/>
      <c r="D63" s="109"/>
      <c r="E63" s="109"/>
      <c r="F63" s="71" t="str">
        <f t="shared" si="3"/>
        <v>NB</v>
      </c>
      <c r="G63" s="110"/>
      <c r="H63" s="111"/>
      <c r="I63" s="71" t="str">
        <f t="shared" si="0"/>
        <v>NB</v>
      </c>
      <c r="J63" s="109"/>
      <c r="K63" s="109"/>
      <c r="L63" s="109"/>
      <c r="M63" s="73" t="str">
        <f t="shared" si="2"/>
        <v>NB</v>
      </c>
      <c r="N63" s="115">
        <f t="shared" si="5"/>
        <v>0</v>
      </c>
      <c r="O63" s="109"/>
      <c r="P63" s="75" t="str">
        <f t="shared" si="4"/>
        <v>NB</v>
      </c>
    </row>
    <row r="64" spans="1:16" s="55" customFormat="1" ht="15.75" x14ac:dyDescent="0.2">
      <c r="A64" s="56" t="s">
        <v>618</v>
      </c>
      <c r="B64" s="57" t="s">
        <v>158</v>
      </c>
      <c r="C64" s="123"/>
      <c r="D64" s="58">
        <f>SUM(D65:D69)</f>
        <v>0</v>
      </c>
      <c r="E64" s="58">
        <f>SUM(E65:E69)</f>
        <v>0</v>
      </c>
      <c r="F64" s="66" t="str">
        <f t="shared" si="3"/>
        <v>NB</v>
      </c>
      <c r="G64" s="60">
        <f>SUM(G65:G69)</f>
        <v>0</v>
      </c>
      <c r="H64" s="60">
        <f>SUM(H65:H69)</f>
        <v>0</v>
      </c>
      <c r="I64" s="66" t="str">
        <f t="shared" si="0"/>
        <v>NB</v>
      </c>
      <c r="J64" s="58"/>
      <c r="K64" s="58">
        <f>SUM(K65:K69)</f>
        <v>0</v>
      </c>
      <c r="L64" s="58">
        <f>SUM(L65:L69)</f>
        <v>0</v>
      </c>
      <c r="M64" s="81" t="str">
        <f t="shared" si="2"/>
        <v>NB</v>
      </c>
      <c r="N64" s="124">
        <f t="shared" si="5"/>
        <v>0</v>
      </c>
      <c r="O64" s="60">
        <f>SUM(O65:O69)</f>
        <v>0</v>
      </c>
      <c r="P64" s="60" t="str">
        <f t="shared" si="4"/>
        <v>NB</v>
      </c>
    </row>
    <row r="65" spans="1:16" ht="15" x14ac:dyDescent="0.2">
      <c r="A65" s="68" t="s">
        <v>619</v>
      </c>
      <c r="B65" s="125" t="s">
        <v>320</v>
      </c>
      <c r="C65" s="109"/>
      <c r="D65" s="111"/>
      <c r="E65" s="111"/>
      <c r="F65" s="71" t="str">
        <f t="shared" si="3"/>
        <v>NB</v>
      </c>
      <c r="G65" s="110"/>
      <c r="H65" s="111"/>
      <c r="I65" s="71" t="str">
        <f t="shared" si="0"/>
        <v>NB</v>
      </c>
      <c r="J65" s="111"/>
      <c r="K65" s="111"/>
      <c r="L65" s="111"/>
      <c r="M65" s="73" t="str">
        <f t="shared" si="2"/>
        <v>NB</v>
      </c>
      <c r="N65" s="115">
        <f t="shared" si="5"/>
        <v>0</v>
      </c>
      <c r="O65" s="111"/>
      <c r="P65" s="75" t="str">
        <f t="shared" si="4"/>
        <v>NB</v>
      </c>
    </row>
    <row r="66" spans="1:16" ht="15" x14ac:dyDescent="0.2">
      <c r="A66" s="68" t="s">
        <v>620</v>
      </c>
      <c r="B66" s="125" t="s">
        <v>621</v>
      </c>
      <c r="C66" s="109"/>
      <c r="D66" s="111"/>
      <c r="E66" s="111"/>
      <c r="F66" s="71" t="str">
        <f t="shared" si="3"/>
        <v>NB</v>
      </c>
      <c r="G66" s="110"/>
      <c r="H66" s="111"/>
      <c r="I66" s="71" t="str">
        <f t="shared" si="0"/>
        <v>NB</v>
      </c>
      <c r="J66" s="111"/>
      <c r="K66" s="111"/>
      <c r="L66" s="111"/>
      <c r="M66" s="73" t="str">
        <f t="shared" si="2"/>
        <v>NB</v>
      </c>
      <c r="N66" s="115">
        <f t="shared" si="5"/>
        <v>0</v>
      </c>
      <c r="O66" s="111"/>
      <c r="P66" s="75" t="str">
        <f t="shared" si="4"/>
        <v>NB</v>
      </c>
    </row>
    <row r="67" spans="1:16" ht="30.75" x14ac:dyDescent="0.2">
      <c r="A67" s="68" t="s">
        <v>622</v>
      </c>
      <c r="B67" s="126" t="s">
        <v>623</v>
      </c>
      <c r="C67" s="105"/>
      <c r="D67" s="107"/>
      <c r="E67" s="107"/>
      <c r="F67" s="71" t="str">
        <f t="shared" si="3"/>
        <v>NB</v>
      </c>
      <c r="G67" s="106"/>
      <c r="H67" s="107"/>
      <c r="I67" s="71" t="str">
        <f t="shared" si="0"/>
        <v>NB</v>
      </c>
      <c r="J67" s="107"/>
      <c r="K67" s="107"/>
      <c r="L67" s="107"/>
      <c r="M67" s="73" t="str">
        <f t="shared" si="2"/>
        <v>NB</v>
      </c>
      <c r="N67" s="115">
        <f t="shared" si="5"/>
        <v>0</v>
      </c>
      <c r="O67" s="107"/>
      <c r="P67" s="75" t="str">
        <f t="shared" si="4"/>
        <v>NB</v>
      </c>
    </row>
    <row r="68" spans="1:16" ht="15" x14ac:dyDescent="0.2">
      <c r="A68" s="68" t="s">
        <v>624</v>
      </c>
      <c r="B68" s="125" t="s">
        <v>625</v>
      </c>
      <c r="C68" s="109"/>
      <c r="D68" s="111"/>
      <c r="E68" s="111"/>
      <c r="F68" s="71" t="str">
        <f t="shared" si="3"/>
        <v>NB</v>
      </c>
      <c r="G68" s="110"/>
      <c r="H68" s="111"/>
      <c r="I68" s="71" t="str">
        <f t="shared" si="0"/>
        <v>NB</v>
      </c>
      <c r="J68" s="111"/>
      <c r="K68" s="111"/>
      <c r="L68" s="111"/>
      <c r="M68" s="73" t="str">
        <f t="shared" si="2"/>
        <v>NB</v>
      </c>
      <c r="N68" s="115">
        <f t="shared" si="5"/>
        <v>0</v>
      </c>
      <c r="O68" s="111"/>
      <c r="P68" s="75" t="str">
        <f t="shared" si="4"/>
        <v>NB</v>
      </c>
    </row>
    <row r="69" spans="1:16" ht="15" x14ac:dyDescent="0.2">
      <c r="A69" s="68" t="s">
        <v>626</v>
      </c>
      <c r="B69" s="125" t="s">
        <v>326</v>
      </c>
      <c r="C69" s="109"/>
      <c r="D69" s="111"/>
      <c r="E69" s="111"/>
      <c r="F69" s="71" t="str">
        <f t="shared" si="3"/>
        <v>NB</v>
      </c>
      <c r="G69" s="110"/>
      <c r="H69" s="111"/>
      <c r="I69" s="71" t="str">
        <f t="shared" si="0"/>
        <v>NB</v>
      </c>
      <c r="J69" s="111"/>
      <c r="K69" s="111"/>
      <c r="L69" s="111"/>
      <c r="M69" s="73" t="str">
        <f t="shared" si="2"/>
        <v>NB</v>
      </c>
      <c r="N69" s="115">
        <f t="shared" si="5"/>
        <v>0</v>
      </c>
      <c r="O69" s="111"/>
      <c r="P69" s="75" t="str">
        <f t="shared" si="4"/>
        <v>NB</v>
      </c>
    </row>
    <row r="70" spans="1:16" ht="15.75" x14ac:dyDescent="0.2">
      <c r="A70" s="85" t="s">
        <v>627</v>
      </c>
      <c r="B70" s="86" t="s">
        <v>628</v>
      </c>
      <c r="C70" s="83"/>
      <c r="D70" s="70"/>
      <c r="E70" s="70"/>
      <c r="F70" s="71" t="str">
        <f t="shared" si="3"/>
        <v>NB</v>
      </c>
      <c r="G70" s="72"/>
      <c r="H70" s="70"/>
      <c r="I70" s="71" t="str">
        <f t="shared" si="0"/>
        <v>NB</v>
      </c>
      <c r="J70" s="70"/>
      <c r="K70" s="70"/>
      <c r="L70" s="70"/>
      <c r="M70" s="73" t="str">
        <f t="shared" si="2"/>
        <v>NB</v>
      </c>
      <c r="N70" s="115">
        <f t="shared" si="5"/>
        <v>0</v>
      </c>
      <c r="O70" s="70"/>
      <c r="P70" s="75" t="str">
        <f t="shared" si="4"/>
        <v>NB</v>
      </c>
    </row>
    <row r="71" spans="1:16" ht="15.75" x14ac:dyDescent="0.2">
      <c r="A71" s="85" t="s">
        <v>629</v>
      </c>
      <c r="B71" s="86" t="s">
        <v>160</v>
      </c>
      <c r="C71" s="105"/>
      <c r="D71" s="107"/>
      <c r="E71" s="107"/>
      <c r="F71" s="71" t="str">
        <f t="shared" si="3"/>
        <v>NB</v>
      </c>
      <c r="G71" s="106"/>
      <c r="H71" s="107"/>
      <c r="I71" s="71" t="str">
        <f t="shared" si="0"/>
        <v>NB</v>
      </c>
      <c r="J71" s="107"/>
      <c r="K71" s="107"/>
      <c r="L71" s="107"/>
      <c r="M71" s="73" t="str">
        <f t="shared" si="2"/>
        <v>NB</v>
      </c>
      <c r="N71" s="115">
        <f t="shared" si="5"/>
        <v>0</v>
      </c>
      <c r="O71" s="107"/>
      <c r="P71" s="75" t="str">
        <f t="shared" si="4"/>
        <v>NB</v>
      </c>
    </row>
    <row r="72" spans="1:16" ht="15.75" x14ac:dyDescent="0.2">
      <c r="A72" s="85" t="s">
        <v>630</v>
      </c>
      <c r="B72" s="86" t="s">
        <v>594</v>
      </c>
      <c r="C72" s="105"/>
      <c r="D72" s="107"/>
      <c r="E72" s="107"/>
      <c r="F72" s="71" t="str">
        <f t="shared" si="3"/>
        <v>NB</v>
      </c>
      <c r="G72" s="106"/>
      <c r="H72" s="107"/>
      <c r="I72" s="71" t="str">
        <f t="shared" si="0"/>
        <v>NB</v>
      </c>
      <c r="J72" s="107"/>
      <c r="K72" s="107"/>
      <c r="L72" s="107"/>
      <c r="M72" s="73" t="str">
        <f t="shared" si="2"/>
        <v>NB</v>
      </c>
      <c r="N72" s="115">
        <f t="shared" si="5"/>
        <v>0</v>
      </c>
      <c r="O72" s="107"/>
      <c r="P72" s="75" t="str">
        <f t="shared" si="4"/>
        <v>NB</v>
      </c>
    </row>
    <row r="73" spans="1:16" s="55" customFormat="1" ht="47.25" x14ac:dyDescent="0.2">
      <c r="A73" s="56" t="s">
        <v>631</v>
      </c>
      <c r="B73" s="57" t="s">
        <v>632</v>
      </c>
      <c r="C73" s="123"/>
      <c r="D73" s="58">
        <f>SUM(D74:D76)</f>
        <v>0</v>
      </c>
      <c r="E73" s="58">
        <f>SUM(E74:E76)</f>
        <v>0</v>
      </c>
      <c r="F73" s="66" t="str">
        <f t="shared" si="3"/>
        <v>NB</v>
      </c>
      <c r="G73" s="60">
        <f>SUM(G74:G76)</f>
        <v>0</v>
      </c>
      <c r="H73" s="60">
        <f>SUM(H74:H76)</f>
        <v>0</v>
      </c>
      <c r="I73" s="66" t="str">
        <f t="shared" si="0"/>
        <v>NB</v>
      </c>
      <c r="J73" s="58"/>
      <c r="K73" s="58">
        <f>SUM(K74:K76)</f>
        <v>0</v>
      </c>
      <c r="L73" s="58">
        <f>SUM(L74:L76)</f>
        <v>0</v>
      </c>
      <c r="M73" s="81" t="str">
        <f t="shared" si="2"/>
        <v>NB</v>
      </c>
      <c r="N73" s="124">
        <f t="shared" si="5"/>
        <v>0</v>
      </c>
      <c r="O73" s="60">
        <f>SUM(O74:O76)</f>
        <v>0</v>
      </c>
      <c r="P73" s="60" t="str">
        <f t="shared" si="4"/>
        <v>NB</v>
      </c>
    </row>
    <row r="74" spans="1:16" ht="15" x14ac:dyDescent="0.2">
      <c r="A74" s="68" t="s">
        <v>633</v>
      </c>
      <c r="B74" s="108" t="s">
        <v>634</v>
      </c>
      <c r="C74" s="83"/>
      <c r="D74" s="83"/>
      <c r="E74" s="83"/>
      <c r="F74" s="71" t="str">
        <f t="shared" si="3"/>
        <v>NB</v>
      </c>
      <c r="G74" s="72"/>
      <c r="H74" s="70"/>
      <c r="I74" s="71" t="str">
        <f t="shared" si="0"/>
        <v>NB</v>
      </c>
      <c r="J74" s="83"/>
      <c r="K74" s="83"/>
      <c r="L74" s="83"/>
      <c r="M74" s="73" t="str">
        <f t="shared" si="2"/>
        <v>NB</v>
      </c>
      <c r="N74" s="115">
        <f t="shared" si="5"/>
        <v>0</v>
      </c>
      <c r="O74" s="83"/>
      <c r="P74" s="75" t="str">
        <f t="shared" si="4"/>
        <v>NB</v>
      </c>
    </row>
    <row r="75" spans="1:16" ht="15" x14ac:dyDescent="0.2">
      <c r="A75" s="68" t="s">
        <v>635</v>
      </c>
      <c r="B75" s="108" t="s">
        <v>636</v>
      </c>
      <c r="C75" s="83"/>
      <c r="D75" s="83"/>
      <c r="E75" s="83"/>
      <c r="F75" s="71" t="str">
        <f t="shared" si="3"/>
        <v>NB</v>
      </c>
      <c r="G75" s="72"/>
      <c r="H75" s="70"/>
      <c r="I75" s="71" t="str">
        <f t="shared" si="0"/>
        <v>NB</v>
      </c>
      <c r="J75" s="83"/>
      <c r="K75" s="83"/>
      <c r="L75" s="83"/>
      <c r="M75" s="73" t="str">
        <f t="shared" si="2"/>
        <v>NB</v>
      </c>
      <c r="N75" s="115">
        <f t="shared" si="5"/>
        <v>0</v>
      </c>
      <c r="O75" s="83"/>
      <c r="P75" s="75" t="str">
        <f t="shared" si="4"/>
        <v>NB</v>
      </c>
    </row>
    <row r="76" spans="1:16" ht="15.75" x14ac:dyDescent="0.2">
      <c r="A76" s="68" t="s">
        <v>637</v>
      </c>
      <c r="B76" s="112" t="s">
        <v>594</v>
      </c>
      <c r="C76" s="105"/>
      <c r="D76" s="105"/>
      <c r="E76" s="105"/>
      <c r="F76" s="71" t="str">
        <f t="shared" si="3"/>
        <v>NB</v>
      </c>
      <c r="G76" s="106"/>
      <c r="H76" s="107"/>
      <c r="I76" s="71" t="str">
        <f t="shared" si="0"/>
        <v>NB</v>
      </c>
      <c r="J76" s="105"/>
      <c r="K76" s="105"/>
      <c r="L76" s="105"/>
      <c r="M76" s="73" t="str">
        <f t="shared" si="2"/>
        <v>NB</v>
      </c>
      <c r="N76" s="115">
        <f t="shared" si="5"/>
        <v>0</v>
      </c>
      <c r="O76" s="105"/>
      <c r="P76" s="75" t="str">
        <f t="shared" si="4"/>
        <v>NB</v>
      </c>
    </row>
    <row r="77" spans="1:16" s="55" customFormat="1" ht="15.75" x14ac:dyDescent="0.2">
      <c r="A77" s="127" t="s">
        <v>638</v>
      </c>
      <c r="B77" s="57" t="s">
        <v>639</v>
      </c>
      <c r="C77" s="128"/>
      <c r="D77" s="129"/>
      <c r="E77" s="129"/>
      <c r="F77" s="66" t="str">
        <f t="shared" si="3"/>
        <v>NB</v>
      </c>
      <c r="G77" s="130"/>
      <c r="H77" s="129"/>
      <c r="I77" s="66" t="str">
        <f t="shared" si="0"/>
        <v>NB</v>
      </c>
      <c r="J77" s="129"/>
      <c r="K77" s="129"/>
      <c r="L77" s="129"/>
      <c r="M77" s="81" t="str">
        <f t="shared" si="2"/>
        <v>NB</v>
      </c>
      <c r="N77" s="124">
        <f t="shared" si="5"/>
        <v>0</v>
      </c>
      <c r="O77" s="129"/>
      <c r="P77" s="129" t="str">
        <f t="shared" si="4"/>
        <v>NB</v>
      </c>
    </row>
    <row r="78" spans="1:16" s="55" customFormat="1" ht="15.75" x14ac:dyDescent="0.2">
      <c r="A78" s="127" t="s">
        <v>640</v>
      </c>
      <c r="B78" s="57" t="s">
        <v>173</v>
      </c>
      <c r="C78" s="128"/>
      <c r="D78" s="129"/>
      <c r="E78" s="129"/>
      <c r="F78" s="66" t="str">
        <f t="shared" si="3"/>
        <v>NB</v>
      </c>
      <c r="G78" s="130"/>
      <c r="H78" s="129"/>
      <c r="I78" s="66" t="str">
        <f t="shared" si="0"/>
        <v>NB</v>
      </c>
      <c r="J78" s="129"/>
      <c r="K78" s="129"/>
      <c r="L78" s="129"/>
      <c r="M78" s="81" t="str">
        <f t="shared" si="2"/>
        <v>NB</v>
      </c>
      <c r="N78" s="124">
        <f t="shared" si="5"/>
        <v>0</v>
      </c>
      <c r="O78" s="129"/>
      <c r="P78" s="129" t="str">
        <f t="shared" si="4"/>
        <v>NB</v>
      </c>
    </row>
    <row r="79" spans="1:16" s="55" customFormat="1" ht="15.75" x14ac:dyDescent="0.2">
      <c r="A79" s="56" t="s">
        <v>641</v>
      </c>
      <c r="B79" s="57" t="s">
        <v>642</v>
      </c>
      <c r="C79" s="128"/>
      <c r="D79" s="129">
        <f>D80+D81</f>
        <v>0</v>
      </c>
      <c r="E79" s="129">
        <f>E80+E81</f>
        <v>0</v>
      </c>
      <c r="F79" s="66" t="str">
        <f t="shared" si="3"/>
        <v>NB</v>
      </c>
      <c r="G79" s="130">
        <f>SUM(G80:G81)</f>
        <v>0</v>
      </c>
      <c r="H79" s="130">
        <f>SUM(H80:H81)</f>
        <v>0</v>
      </c>
      <c r="I79" s="66" t="str">
        <f t="shared" si="0"/>
        <v>NB</v>
      </c>
      <c r="J79" s="129"/>
      <c r="K79" s="129"/>
      <c r="L79" s="129"/>
      <c r="M79" s="81" t="str">
        <f t="shared" si="2"/>
        <v>NB</v>
      </c>
      <c r="N79" s="124">
        <f t="shared" si="5"/>
        <v>0</v>
      </c>
      <c r="O79" s="130">
        <f>SUM(O80:O81)</f>
        <v>0</v>
      </c>
      <c r="P79" s="130" t="str">
        <f t="shared" si="4"/>
        <v>NB</v>
      </c>
    </row>
    <row r="80" spans="1:16" ht="15.75" x14ac:dyDescent="0.2">
      <c r="A80" s="90" t="s">
        <v>643</v>
      </c>
      <c r="B80" s="131" t="s">
        <v>644</v>
      </c>
      <c r="C80" s="132"/>
      <c r="D80" s="133"/>
      <c r="E80" s="133"/>
      <c r="F80" s="71" t="str">
        <f t="shared" si="3"/>
        <v>NB</v>
      </c>
      <c r="G80" s="134"/>
      <c r="H80" s="133"/>
      <c r="I80" s="71" t="str">
        <f t="shared" si="0"/>
        <v>NB</v>
      </c>
      <c r="J80" s="133"/>
      <c r="K80" s="133"/>
      <c r="L80" s="133"/>
      <c r="M80" s="73" t="str">
        <f t="shared" si="2"/>
        <v>NB</v>
      </c>
      <c r="N80" s="135">
        <f t="shared" si="5"/>
        <v>0</v>
      </c>
      <c r="O80" s="133"/>
      <c r="P80" s="75" t="str">
        <f t="shared" si="4"/>
        <v>NB</v>
      </c>
    </row>
    <row r="81" spans="1:16" ht="15.75" x14ac:dyDescent="0.2">
      <c r="A81" s="90" t="s">
        <v>645</v>
      </c>
      <c r="B81" s="131" t="s">
        <v>568</v>
      </c>
      <c r="C81" s="132"/>
      <c r="D81" s="133"/>
      <c r="E81" s="133"/>
      <c r="F81" s="71" t="str">
        <f t="shared" ref="F81:F144" si="6">IF(D81,(D81-E81)/D81,"NB")</f>
        <v>NB</v>
      </c>
      <c r="G81" s="134"/>
      <c r="H81" s="133"/>
      <c r="I81" s="71" t="str">
        <f t="shared" si="0"/>
        <v>NB</v>
      </c>
      <c r="J81" s="133"/>
      <c r="K81" s="133"/>
      <c r="L81" s="133"/>
      <c r="M81" s="73" t="str">
        <f t="shared" si="2"/>
        <v>NB</v>
      </c>
      <c r="N81" s="135">
        <f t="shared" si="5"/>
        <v>0</v>
      </c>
      <c r="O81" s="133"/>
      <c r="P81" s="75" t="str">
        <f t="shared" si="4"/>
        <v>NB</v>
      </c>
    </row>
    <row r="82" spans="1:16" s="55" customFormat="1" ht="31.5" x14ac:dyDescent="0.2">
      <c r="A82" s="127" t="s">
        <v>646</v>
      </c>
      <c r="B82" s="57" t="s">
        <v>647</v>
      </c>
      <c r="C82" s="136"/>
      <c r="D82" s="58">
        <f>D83+D94</f>
        <v>0</v>
      </c>
      <c r="E82" s="58">
        <f>E83+E94</f>
        <v>0</v>
      </c>
      <c r="F82" s="66" t="str">
        <f t="shared" si="6"/>
        <v>NB</v>
      </c>
      <c r="G82" s="60">
        <f>G83+G94</f>
        <v>0</v>
      </c>
      <c r="H82" s="60">
        <f>H83+H94</f>
        <v>0</v>
      </c>
      <c r="I82" s="66" t="str">
        <f t="shared" si="0"/>
        <v>NB</v>
      </c>
      <c r="J82" s="58"/>
      <c r="K82" s="58"/>
      <c r="L82" s="58"/>
      <c r="M82" s="81" t="str">
        <f t="shared" si="2"/>
        <v>NB</v>
      </c>
      <c r="N82" s="124">
        <f t="shared" si="5"/>
        <v>0</v>
      </c>
      <c r="O82" s="60">
        <f>O83+O94</f>
        <v>0</v>
      </c>
      <c r="P82" s="60" t="str">
        <f t="shared" si="4"/>
        <v>NB</v>
      </c>
    </row>
    <row r="83" spans="1:16" s="55" customFormat="1" ht="31.5" x14ac:dyDescent="0.2">
      <c r="A83" s="127" t="s">
        <v>648</v>
      </c>
      <c r="B83" s="137" t="s">
        <v>649</v>
      </c>
      <c r="C83" s="138"/>
      <c r="D83" s="58">
        <f>SUM(D84:D93)</f>
        <v>0</v>
      </c>
      <c r="E83" s="58">
        <f>SUM(E84:E93)</f>
        <v>0</v>
      </c>
      <c r="F83" s="66" t="str">
        <f t="shared" si="6"/>
        <v>NB</v>
      </c>
      <c r="G83" s="60">
        <f>SUM(G84:G93)</f>
        <v>0</v>
      </c>
      <c r="H83" s="60">
        <f>SUM(H84:H93)</f>
        <v>0</v>
      </c>
      <c r="I83" s="66" t="str">
        <f t="shared" si="0"/>
        <v>NB</v>
      </c>
      <c r="J83" s="58"/>
      <c r="K83" s="58">
        <f>SUM(K84:K93)</f>
        <v>0</v>
      </c>
      <c r="L83" s="58">
        <f>SUM(L84:L93)</f>
        <v>0</v>
      </c>
      <c r="M83" s="81" t="str">
        <f t="shared" si="2"/>
        <v>NB</v>
      </c>
      <c r="N83" s="124">
        <f t="shared" si="5"/>
        <v>0</v>
      </c>
      <c r="O83" s="60">
        <f>SUM(O84:O93)</f>
        <v>0</v>
      </c>
      <c r="P83" s="60" t="str">
        <f t="shared" si="4"/>
        <v>NB</v>
      </c>
    </row>
    <row r="84" spans="1:16" ht="21.75" customHeight="1" x14ac:dyDescent="0.2">
      <c r="A84" s="79" t="s">
        <v>650</v>
      </c>
      <c r="B84" s="125" t="s">
        <v>651</v>
      </c>
      <c r="C84" s="139"/>
      <c r="D84" s="139"/>
      <c r="E84" s="139"/>
      <c r="F84" s="71" t="str">
        <f t="shared" si="6"/>
        <v>NB</v>
      </c>
      <c r="G84" s="110"/>
      <c r="H84" s="111"/>
      <c r="I84" s="71" t="str">
        <f t="shared" si="0"/>
        <v>NB</v>
      </c>
      <c r="J84" s="139"/>
      <c r="K84" s="139"/>
      <c r="L84" s="139"/>
      <c r="M84" s="73" t="str">
        <f t="shared" si="2"/>
        <v>NB</v>
      </c>
      <c r="N84" s="115">
        <f t="shared" si="5"/>
        <v>0</v>
      </c>
      <c r="O84" s="139"/>
      <c r="P84" s="75" t="str">
        <f t="shared" si="4"/>
        <v>NB</v>
      </c>
    </row>
    <row r="85" spans="1:16" ht="24.75" customHeight="1" x14ac:dyDescent="0.2">
      <c r="A85" s="79" t="s">
        <v>652</v>
      </c>
      <c r="B85" s="125" t="s">
        <v>653</v>
      </c>
      <c r="C85" s="139"/>
      <c r="D85" s="139"/>
      <c r="E85" s="139"/>
      <c r="F85" s="71" t="str">
        <f t="shared" si="6"/>
        <v>NB</v>
      </c>
      <c r="G85" s="110"/>
      <c r="H85" s="111"/>
      <c r="I85" s="71" t="str">
        <f t="shared" si="0"/>
        <v>NB</v>
      </c>
      <c r="J85" s="139"/>
      <c r="K85" s="139"/>
      <c r="L85" s="139"/>
      <c r="M85" s="73" t="str">
        <f t="shared" si="2"/>
        <v>NB</v>
      </c>
      <c r="N85" s="115">
        <f t="shared" si="5"/>
        <v>0</v>
      </c>
      <c r="O85" s="139"/>
      <c r="P85" s="75" t="str">
        <f t="shared" si="4"/>
        <v>NB</v>
      </c>
    </row>
    <row r="86" spans="1:16" ht="61.5" customHeight="1" x14ac:dyDescent="0.2">
      <c r="A86" s="140" t="s">
        <v>338</v>
      </c>
      <c r="B86" s="125" t="s">
        <v>339</v>
      </c>
      <c r="C86" s="139"/>
      <c r="D86" s="139"/>
      <c r="E86" s="139"/>
      <c r="F86" s="71" t="str">
        <f t="shared" si="6"/>
        <v>NB</v>
      </c>
      <c r="G86" s="110"/>
      <c r="H86" s="111"/>
      <c r="I86" s="71" t="str">
        <f t="shared" si="0"/>
        <v>NB</v>
      </c>
      <c r="J86" s="139"/>
      <c r="K86" s="139"/>
      <c r="L86" s="139"/>
      <c r="M86" s="73" t="str">
        <f t="shared" si="2"/>
        <v>NB</v>
      </c>
      <c r="N86" s="115">
        <f t="shared" si="5"/>
        <v>0</v>
      </c>
      <c r="O86" s="139"/>
      <c r="P86" s="75" t="str">
        <f t="shared" si="4"/>
        <v>NB</v>
      </c>
    </row>
    <row r="87" spans="1:16" ht="15.75" customHeight="1" x14ac:dyDescent="0.2">
      <c r="A87" s="140" t="s">
        <v>340</v>
      </c>
      <c r="B87" s="141" t="s">
        <v>341</v>
      </c>
      <c r="C87" s="139"/>
      <c r="D87" s="139"/>
      <c r="E87" s="139"/>
      <c r="F87" s="71" t="str">
        <f t="shared" si="6"/>
        <v>NB</v>
      </c>
      <c r="G87" s="110"/>
      <c r="H87" s="111"/>
      <c r="I87" s="71" t="str">
        <f t="shared" si="0"/>
        <v>NB</v>
      </c>
      <c r="J87" s="139"/>
      <c r="K87" s="139"/>
      <c r="L87" s="139"/>
      <c r="M87" s="73" t="str">
        <f t="shared" si="2"/>
        <v>NB</v>
      </c>
      <c r="N87" s="115">
        <f t="shared" si="5"/>
        <v>0</v>
      </c>
      <c r="O87" s="139"/>
      <c r="P87" s="75" t="str">
        <f t="shared" si="4"/>
        <v>NB</v>
      </c>
    </row>
    <row r="88" spans="1:16" ht="18.75" customHeight="1" x14ac:dyDescent="0.2">
      <c r="A88" s="140" t="s">
        <v>342</v>
      </c>
      <c r="B88" s="142" t="s">
        <v>343</v>
      </c>
      <c r="C88" s="139"/>
      <c r="D88" s="139"/>
      <c r="E88" s="139"/>
      <c r="F88" s="71" t="str">
        <f t="shared" si="6"/>
        <v>NB</v>
      </c>
      <c r="G88" s="110"/>
      <c r="H88" s="111"/>
      <c r="I88" s="71" t="str">
        <f t="shared" si="0"/>
        <v>NB</v>
      </c>
      <c r="J88" s="139"/>
      <c r="K88" s="139"/>
      <c r="L88" s="139"/>
      <c r="M88" s="73" t="str">
        <f t="shared" si="2"/>
        <v>NB</v>
      </c>
      <c r="N88" s="115">
        <f t="shared" si="5"/>
        <v>0</v>
      </c>
      <c r="O88" s="139"/>
      <c r="P88" s="75" t="str">
        <f t="shared" si="4"/>
        <v>NB</v>
      </c>
    </row>
    <row r="89" spans="1:16" ht="33" customHeight="1" x14ac:dyDescent="0.2">
      <c r="A89" s="140" t="s">
        <v>344</v>
      </c>
      <c r="B89" s="142" t="s">
        <v>345</v>
      </c>
      <c r="C89" s="139"/>
      <c r="D89" s="139"/>
      <c r="E89" s="139"/>
      <c r="F89" s="71" t="str">
        <f t="shared" si="6"/>
        <v>NB</v>
      </c>
      <c r="G89" s="110"/>
      <c r="H89" s="111"/>
      <c r="I89" s="71" t="str">
        <f t="shared" ref="I89:I152" si="7">IF(G89,(G89-H89)/G89,"NB")</f>
        <v>NB</v>
      </c>
      <c r="J89" s="139"/>
      <c r="K89" s="139"/>
      <c r="L89" s="139"/>
      <c r="M89" s="73" t="str">
        <f t="shared" si="2"/>
        <v>NB</v>
      </c>
      <c r="N89" s="115">
        <f t="shared" si="5"/>
        <v>0</v>
      </c>
      <c r="O89" s="139"/>
      <c r="P89" s="75" t="str">
        <f t="shared" si="4"/>
        <v>NB</v>
      </c>
    </row>
    <row r="90" spans="1:16" ht="30" x14ac:dyDescent="0.2">
      <c r="A90" s="140" t="s">
        <v>346</v>
      </c>
      <c r="B90" s="125" t="s">
        <v>347</v>
      </c>
      <c r="C90" s="68"/>
      <c r="D90" s="68"/>
      <c r="E90" s="68"/>
      <c r="F90" s="71" t="str">
        <f t="shared" si="6"/>
        <v>NB</v>
      </c>
      <c r="G90" s="110"/>
      <c r="H90" s="111"/>
      <c r="I90" s="71" t="str">
        <f t="shared" si="7"/>
        <v>NB</v>
      </c>
      <c r="J90" s="68"/>
      <c r="K90" s="68"/>
      <c r="L90" s="68"/>
      <c r="M90" s="73" t="str">
        <f t="shared" ref="M90:M153" si="8">IF(K90,(K90-L90)/K90,"NB")</f>
        <v>NB</v>
      </c>
      <c r="N90" s="115">
        <f t="shared" si="5"/>
        <v>0</v>
      </c>
      <c r="O90" s="68"/>
      <c r="P90" s="75" t="str">
        <f t="shared" si="4"/>
        <v>NB</v>
      </c>
    </row>
    <row r="91" spans="1:16" ht="15" x14ac:dyDescent="0.2">
      <c r="A91" s="140" t="s">
        <v>348</v>
      </c>
      <c r="B91" s="125" t="s">
        <v>349</v>
      </c>
      <c r="C91" s="68"/>
      <c r="D91" s="68"/>
      <c r="E91" s="68"/>
      <c r="F91" s="71" t="str">
        <f t="shared" si="6"/>
        <v>NB</v>
      </c>
      <c r="G91" s="110"/>
      <c r="H91" s="111"/>
      <c r="I91" s="71" t="str">
        <f t="shared" si="7"/>
        <v>NB</v>
      </c>
      <c r="J91" s="68"/>
      <c r="K91" s="68"/>
      <c r="L91" s="68"/>
      <c r="M91" s="73" t="str">
        <f t="shared" si="8"/>
        <v>NB</v>
      </c>
      <c r="N91" s="115">
        <f t="shared" si="5"/>
        <v>0</v>
      </c>
      <c r="O91" s="68"/>
      <c r="P91" s="75" t="str">
        <f t="shared" ref="P91:P154" si="9">IF(N91,(N91-O91)/N91,"NB")</f>
        <v>NB</v>
      </c>
    </row>
    <row r="92" spans="1:16" ht="30" x14ac:dyDescent="0.2">
      <c r="A92" s="140" t="s">
        <v>350</v>
      </c>
      <c r="B92" s="143" t="s">
        <v>351</v>
      </c>
      <c r="C92" s="109"/>
      <c r="D92" s="109"/>
      <c r="E92" s="109"/>
      <c r="F92" s="71" t="str">
        <f t="shared" si="6"/>
        <v>NB</v>
      </c>
      <c r="G92" s="110"/>
      <c r="H92" s="111"/>
      <c r="I92" s="71" t="str">
        <f t="shared" si="7"/>
        <v>NB</v>
      </c>
      <c r="J92" s="109"/>
      <c r="K92" s="109"/>
      <c r="L92" s="109"/>
      <c r="M92" s="73" t="str">
        <f t="shared" si="8"/>
        <v>NB</v>
      </c>
      <c r="N92" s="115">
        <f t="shared" si="5"/>
        <v>0</v>
      </c>
      <c r="O92" s="109"/>
      <c r="P92" s="75" t="str">
        <f t="shared" si="9"/>
        <v>NB</v>
      </c>
    </row>
    <row r="93" spans="1:16" ht="15" x14ac:dyDescent="0.2">
      <c r="A93" s="140" t="s">
        <v>352</v>
      </c>
      <c r="B93" s="142" t="s">
        <v>353</v>
      </c>
      <c r="C93" s="144"/>
      <c r="D93" s="144"/>
      <c r="E93" s="144"/>
      <c r="F93" s="71" t="str">
        <f t="shared" si="6"/>
        <v>NB</v>
      </c>
      <c r="G93" s="145"/>
      <c r="H93" s="146"/>
      <c r="I93" s="71" t="str">
        <f t="shared" si="7"/>
        <v>NB</v>
      </c>
      <c r="J93" s="144"/>
      <c r="K93" s="144"/>
      <c r="L93" s="144"/>
      <c r="M93" s="73" t="str">
        <f t="shared" si="8"/>
        <v>NB</v>
      </c>
      <c r="N93" s="115">
        <f t="shared" si="5"/>
        <v>0</v>
      </c>
      <c r="O93" s="144"/>
      <c r="P93" s="75" t="str">
        <f t="shared" si="9"/>
        <v>NB</v>
      </c>
    </row>
    <row r="94" spans="1:16" s="55" customFormat="1" ht="15.75" x14ac:dyDescent="0.2">
      <c r="A94" s="127" t="s">
        <v>354</v>
      </c>
      <c r="B94" s="147" t="s">
        <v>355</v>
      </c>
      <c r="C94" s="138"/>
      <c r="D94" s="58">
        <f>D95+D96</f>
        <v>0</v>
      </c>
      <c r="E94" s="58">
        <f>SUM(E95:E96)</f>
        <v>0</v>
      </c>
      <c r="F94" s="66" t="str">
        <f t="shared" si="6"/>
        <v>NB</v>
      </c>
      <c r="G94" s="60">
        <f>SUM(G95:G96)</f>
        <v>0</v>
      </c>
      <c r="H94" s="60">
        <f>SUM(H95:H96)</f>
        <v>0</v>
      </c>
      <c r="I94" s="66" t="str">
        <f t="shared" si="7"/>
        <v>NB</v>
      </c>
      <c r="J94" s="58"/>
      <c r="K94" s="58">
        <f>SUM(K95:K96)</f>
        <v>0</v>
      </c>
      <c r="L94" s="58">
        <f>SUM(L95:L96)</f>
        <v>0</v>
      </c>
      <c r="M94" s="81" t="str">
        <f t="shared" si="8"/>
        <v>NB</v>
      </c>
      <c r="N94" s="124">
        <f t="shared" si="5"/>
        <v>0</v>
      </c>
      <c r="O94" s="60">
        <f>SUM(O95:O96)</f>
        <v>0</v>
      </c>
      <c r="P94" s="60" t="str">
        <f t="shared" si="9"/>
        <v>NB</v>
      </c>
    </row>
    <row r="95" spans="1:16" ht="30" x14ac:dyDescent="0.2">
      <c r="A95" s="79" t="s">
        <v>356</v>
      </c>
      <c r="B95" s="125" t="s">
        <v>357</v>
      </c>
      <c r="C95" s="68"/>
      <c r="D95" s="111"/>
      <c r="E95" s="111"/>
      <c r="F95" s="71" t="str">
        <f t="shared" si="6"/>
        <v>NB</v>
      </c>
      <c r="G95" s="110"/>
      <c r="H95" s="111"/>
      <c r="I95" s="71" t="str">
        <f t="shared" si="7"/>
        <v>NB</v>
      </c>
      <c r="J95" s="111"/>
      <c r="K95" s="111"/>
      <c r="L95" s="111"/>
      <c r="M95" s="73" t="str">
        <f t="shared" si="8"/>
        <v>NB</v>
      </c>
      <c r="N95" s="115">
        <f t="shared" si="5"/>
        <v>0</v>
      </c>
      <c r="O95" s="111"/>
      <c r="P95" s="75" t="str">
        <f t="shared" si="9"/>
        <v>NB</v>
      </c>
    </row>
    <row r="96" spans="1:16" ht="30" x14ac:dyDescent="0.2">
      <c r="A96" s="79" t="s">
        <v>358</v>
      </c>
      <c r="B96" s="125" t="s">
        <v>359</v>
      </c>
      <c r="C96" s="68"/>
      <c r="D96" s="111"/>
      <c r="E96" s="111"/>
      <c r="F96" s="71" t="str">
        <f t="shared" si="6"/>
        <v>NB</v>
      </c>
      <c r="G96" s="110"/>
      <c r="H96" s="111"/>
      <c r="I96" s="71" t="str">
        <f t="shared" si="7"/>
        <v>NB</v>
      </c>
      <c r="J96" s="111"/>
      <c r="K96" s="111"/>
      <c r="L96" s="111"/>
      <c r="M96" s="73" t="str">
        <f t="shared" si="8"/>
        <v>NB</v>
      </c>
      <c r="N96" s="115">
        <f t="shared" si="5"/>
        <v>0</v>
      </c>
      <c r="O96" s="111"/>
      <c r="P96" s="75" t="str">
        <f t="shared" si="9"/>
        <v>NB</v>
      </c>
    </row>
    <row r="97" spans="1:16" s="55" customFormat="1" ht="15.75" x14ac:dyDescent="0.2">
      <c r="A97" s="127" t="s">
        <v>654</v>
      </c>
      <c r="B97" s="57" t="s">
        <v>655</v>
      </c>
      <c r="C97" s="123"/>
      <c r="D97" s="58">
        <f>+D98+D99+D100+D108+D109+D115+D122+D123+D127+D130</f>
        <v>0</v>
      </c>
      <c r="E97" s="58">
        <f>+E98+E99+E100+E108+E109+E115+E122+E123+E127+E130</f>
        <v>0</v>
      </c>
      <c r="F97" s="66" t="str">
        <f t="shared" si="6"/>
        <v>NB</v>
      </c>
      <c r="G97" s="60">
        <f>+G98+G99+G100+G108+G109+G115+G122+G123+G126+G127+G130</f>
        <v>0</v>
      </c>
      <c r="H97" s="60">
        <f>+H98+H99+H100+H108+H109+H115+H122+H123+H126+H127+H130</f>
        <v>0</v>
      </c>
      <c r="I97" s="71" t="str">
        <f t="shared" si="7"/>
        <v>NB</v>
      </c>
      <c r="J97" s="58"/>
      <c r="K97" s="58">
        <f>+K98+K99+K100+K108+K109+K115+K122+K123+K127+K130</f>
        <v>0</v>
      </c>
      <c r="L97" s="58">
        <f>+L98+L99+L100+L108+L109+L115+L122+L123+L127+L130</f>
        <v>0</v>
      </c>
      <c r="M97" s="81" t="str">
        <f t="shared" si="8"/>
        <v>NB</v>
      </c>
      <c r="N97" s="124">
        <f t="shared" si="5"/>
        <v>0</v>
      </c>
      <c r="O97" s="60">
        <f>+O98+O99+O100+O108+O109+O115+O122+O123+O126+O127+O130</f>
        <v>0</v>
      </c>
      <c r="P97" s="60" t="str">
        <f t="shared" si="9"/>
        <v>NB</v>
      </c>
    </row>
    <row r="98" spans="1:16" ht="15.75" x14ac:dyDescent="0.2">
      <c r="A98" s="79" t="s">
        <v>656</v>
      </c>
      <c r="B98" s="148" t="s">
        <v>657</v>
      </c>
      <c r="C98" s="109"/>
      <c r="D98" s="111"/>
      <c r="E98" s="111"/>
      <c r="F98" s="71" t="str">
        <f t="shared" si="6"/>
        <v>NB</v>
      </c>
      <c r="G98" s="110"/>
      <c r="H98" s="111"/>
      <c r="I98" s="71" t="str">
        <f t="shared" si="7"/>
        <v>NB</v>
      </c>
      <c r="J98" s="111"/>
      <c r="K98" s="111"/>
      <c r="L98" s="111"/>
      <c r="M98" s="73" t="str">
        <f t="shared" si="8"/>
        <v>NB</v>
      </c>
      <c r="N98" s="115">
        <f t="shared" si="5"/>
        <v>0</v>
      </c>
      <c r="O98" s="111"/>
      <c r="P98" s="75" t="str">
        <f t="shared" si="9"/>
        <v>NB</v>
      </c>
    </row>
    <row r="99" spans="1:16" ht="15.75" x14ac:dyDescent="0.2">
      <c r="A99" s="79" t="s">
        <v>658</v>
      </c>
      <c r="B99" s="148" t="s">
        <v>192</v>
      </c>
      <c r="C99" s="83"/>
      <c r="D99" s="70"/>
      <c r="E99" s="70"/>
      <c r="F99" s="71" t="str">
        <f t="shared" si="6"/>
        <v>NB</v>
      </c>
      <c r="G99" s="72"/>
      <c r="H99" s="70"/>
      <c r="I99" s="71" t="str">
        <f t="shared" si="7"/>
        <v>NB</v>
      </c>
      <c r="J99" s="70"/>
      <c r="K99" s="70"/>
      <c r="L99" s="70"/>
      <c r="M99" s="73" t="str">
        <f t="shared" si="8"/>
        <v>NB</v>
      </c>
      <c r="N99" s="115">
        <f t="shared" si="5"/>
        <v>0</v>
      </c>
      <c r="O99" s="70"/>
      <c r="P99" s="75" t="str">
        <f t="shared" si="9"/>
        <v>NB</v>
      </c>
    </row>
    <row r="100" spans="1:16" s="55" customFormat="1" ht="15.75" x14ac:dyDescent="0.2">
      <c r="A100" s="127" t="s">
        <v>659</v>
      </c>
      <c r="B100" s="57" t="s">
        <v>194</v>
      </c>
      <c r="C100" s="149"/>
      <c r="D100" s="63">
        <f>SUM(D101:D107)</f>
        <v>0</v>
      </c>
      <c r="E100" s="63">
        <f>SUM(E101:E107)</f>
        <v>0</v>
      </c>
      <c r="F100" s="66" t="str">
        <f t="shared" si="6"/>
        <v>NB</v>
      </c>
      <c r="G100" s="65">
        <f>SUM(G101:G107)</f>
        <v>0</v>
      </c>
      <c r="H100" s="65">
        <f>SUM(H101:H107)</f>
        <v>0</v>
      </c>
      <c r="I100" s="66" t="str">
        <f t="shared" si="7"/>
        <v>NB</v>
      </c>
      <c r="J100" s="63"/>
      <c r="K100" s="63">
        <f>SUM(K101:K107)</f>
        <v>0</v>
      </c>
      <c r="L100" s="63">
        <f>SUM(L101:L107)</f>
        <v>0</v>
      </c>
      <c r="M100" s="81" t="str">
        <f t="shared" si="8"/>
        <v>NB</v>
      </c>
      <c r="N100" s="124">
        <f t="shared" si="5"/>
        <v>0</v>
      </c>
      <c r="O100" s="65">
        <f>SUM(O101:O107)</f>
        <v>0</v>
      </c>
      <c r="P100" s="65" t="str">
        <f t="shared" si="9"/>
        <v>NB</v>
      </c>
    </row>
    <row r="101" spans="1:16" ht="15" x14ac:dyDescent="0.2">
      <c r="A101" s="79" t="s">
        <v>660</v>
      </c>
      <c r="B101" s="69" t="s">
        <v>661</v>
      </c>
      <c r="C101" s="83"/>
      <c r="D101" s="83"/>
      <c r="E101" s="83"/>
      <c r="F101" s="71" t="str">
        <f t="shared" si="6"/>
        <v>NB</v>
      </c>
      <c r="G101" s="72"/>
      <c r="H101" s="70"/>
      <c r="I101" s="71" t="str">
        <f t="shared" si="7"/>
        <v>NB</v>
      </c>
      <c r="J101" s="83"/>
      <c r="K101" s="83"/>
      <c r="L101" s="83"/>
      <c r="M101" s="73" t="str">
        <f t="shared" si="8"/>
        <v>NB</v>
      </c>
      <c r="N101" s="115">
        <f t="shared" si="5"/>
        <v>0</v>
      </c>
      <c r="O101" s="83"/>
      <c r="P101" s="75" t="str">
        <f t="shared" si="9"/>
        <v>NB</v>
      </c>
    </row>
    <row r="102" spans="1:16" ht="15" x14ac:dyDescent="0.2">
      <c r="A102" s="79" t="s">
        <v>662</v>
      </c>
      <c r="B102" s="69" t="s">
        <v>201</v>
      </c>
      <c r="C102" s="83"/>
      <c r="D102" s="83"/>
      <c r="E102" s="83"/>
      <c r="F102" s="71" t="str">
        <f t="shared" si="6"/>
        <v>NB</v>
      </c>
      <c r="G102" s="72"/>
      <c r="H102" s="70"/>
      <c r="I102" s="71" t="str">
        <f t="shared" si="7"/>
        <v>NB</v>
      </c>
      <c r="J102" s="83"/>
      <c r="K102" s="83"/>
      <c r="L102" s="83"/>
      <c r="M102" s="73" t="str">
        <f t="shared" si="8"/>
        <v>NB</v>
      </c>
      <c r="N102" s="115">
        <f t="shared" si="5"/>
        <v>0</v>
      </c>
      <c r="O102" s="83"/>
      <c r="P102" s="75" t="str">
        <f t="shared" si="9"/>
        <v>NB</v>
      </c>
    </row>
    <row r="103" spans="1:16" ht="15" x14ac:dyDescent="0.2">
      <c r="A103" s="79" t="s">
        <v>663</v>
      </c>
      <c r="B103" s="69" t="s">
        <v>664</v>
      </c>
      <c r="C103" s="83"/>
      <c r="D103" s="83"/>
      <c r="E103" s="83"/>
      <c r="F103" s="71" t="str">
        <f t="shared" si="6"/>
        <v>NB</v>
      </c>
      <c r="G103" s="72"/>
      <c r="H103" s="70"/>
      <c r="I103" s="71" t="str">
        <f t="shared" si="7"/>
        <v>NB</v>
      </c>
      <c r="J103" s="83"/>
      <c r="K103" s="83"/>
      <c r="L103" s="83"/>
      <c r="M103" s="73" t="str">
        <f t="shared" si="8"/>
        <v>NB</v>
      </c>
      <c r="N103" s="115">
        <f t="shared" si="5"/>
        <v>0</v>
      </c>
      <c r="O103" s="83"/>
      <c r="P103" s="75" t="str">
        <f t="shared" si="9"/>
        <v>NB</v>
      </c>
    </row>
    <row r="104" spans="1:16" ht="15" x14ac:dyDescent="0.2">
      <c r="A104" s="79" t="s">
        <v>665</v>
      </c>
      <c r="B104" s="69" t="s">
        <v>666</v>
      </c>
      <c r="C104" s="83"/>
      <c r="D104" s="83"/>
      <c r="E104" s="83"/>
      <c r="F104" s="71" t="str">
        <f t="shared" si="6"/>
        <v>NB</v>
      </c>
      <c r="G104" s="72"/>
      <c r="H104" s="70"/>
      <c r="I104" s="71" t="str">
        <f t="shared" si="7"/>
        <v>NB</v>
      </c>
      <c r="J104" s="83"/>
      <c r="K104" s="83"/>
      <c r="L104" s="83"/>
      <c r="M104" s="73" t="str">
        <f t="shared" si="8"/>
        <v>NB</v>
      </c>
      <c r="N104" s="115">
        <f t="shared" si="5"/>
        <v>0</v>
      </c>
      <c r="O104" s="83"/>
      <c r="P104" s="75" t="str">
        <f t="shared" si="9"/>
        <v>NB</v>
      </c>
    </row>
    <row r="105" spans="1:16" ht="15" x14ac:dyDescent="0.2">
      <c r="A105" s="79" t="s">
        <v>667</v>
      </c>
      <c r="B105" s="69" t="s">
        <v>211</v>
      </c>
      <c r="C105" s="83"/>
      <c r="D105" s="83"/>
      <c r="E105" s="83"/>
      <c r="F105" s="71" t="str">
        <f t="shared" si="6"/>
        <v>NB</v>
      </c>
      <c r="G105" s="72"/>
      <c r="H105" s="70"/>
      <c r="I105" s="71" t="str">
        <f t="shared" si="7"/>
        <v>NB</v>
      </c>
      <c r="J105" s="83"/>
      <c r="K105" s="83"/>
      <c r="L105" s="83"/>
      <c r="M105" s="73" t="str">
        <f t="shared" si="8"/>
        <v>NB</v>
      </c>
      <c r="N105" s="115">
        <f t="shared" si="5"/>
        <v>0</v>
      </c>
      <c r="O105" s="83"/>
      <c r="P105" s="75" t="str">
        <f t="shared" si="9"/>
        <v>NB</v>
      </c>
    </row>
    <row r="106" spans="1:16" ht="15.75" x14ac:dyDescent="0.2">
      <c r="A106" s="79" t="s">
        <v>668</v>
      </c>
      <c r="B106" s="69" t="s">
        <v>669</v>
      </c>
      <c r="C106" s="150"/>
      <c r="D106" s="150"/>
      <c r="E106" s="150"/>
      <c r="F106" s="71" t="str">
        <f t="shared" si="6"/>
        <v>NB</v>
      </c>
      <c r="G106" s="78"/>
      <c r="H106" s="77"/>
      <c r="I106" s="71" t="str">
        <f t="shared" si="7"/>
        <v>NB</v>
      </c>
      <c r="J106" s="150"/>
      <c r="K106" s="150"/>
      <c r="L106" s="150"/>
      <c r="M106" s="73" t="str">
        <f t="shared" si="8"/>
        <v>NB</v>
      </c>
      <c r="N106" s="115">
        <f t="shared" si="5"/>
        <v>0</v>
      </c>
      <c r="O106" s="150"/>
      <c r="P106" s="75" t="str">
        <f t="shared" si="9"/>
        <v>NB</v>
      </c>
    </row>
    <row r="107" spans="1:16" ht="45" x14ac:dyDescent="0.2">
      <c r="A107" s="79" t="s">
        <v>670</v>
      </c>
      <c r="B107" s="69" t="s">
        <v>671</v>
      </c>
      <c r="C107" s="83"/>
      <c r="D107" s="83"/>
      <c r="E107" s="83"/>
      <c r="F107" s="71" t="str">
        <f t="shared" si="6"/>
        <v>NB</v>
      </c>
      <c r="G107" s="72"/>
      <c r="H107" s="70"/>
      <c r="I107" s="71" t="str">
        <f t="shared" si="7"/>
        <v>NB</v>
      </c>
      <c r="J107" s="83"/>
      <c r="K107" s="83"/>
      <c r="L107" s="83"/>
      <c r="M107" s="73" t="str">
        <f t="shared" si="8"/>
        <v>NB</v>
      </c>
      <c r="N107" s="115">
        <f t="shared" si="5"/>
        <v>0</v>
      </c>
      <c r="O107" s="83"/>
      <c r="P107" s="75" t="str">
        <f t="shared" si="9"/>
        <v>NB</v>
      </c>
    </row>
    <row r="108" spans="1:16" s="55" customFormat="1" ht="15.75" x14ac:dyDescent="0.2">
      <c r="A108" s="127" t="s">
        <v>672</v>
      </c>
      <c r="B108" s="151" t="s">
        <v>673</v>
      </c>
      <c r="C108" s="149"/>
      <c r="D108" s="149"/>
      <c r="E108" s="149"/>
      <c r="F108" s="66" t="str">
        <f t="shared" si="6"/>
        <v>NB</v>
      </c>
      <c r="G108" s="65"/>
      <c r="H108" s="63"/>
      <c r="I108" s="66" t="str">
        <f t="shared" si="7"/>
        <v>NB</v>
      </c>
      <c r="J108" s="149"/>
      <c r="K108" s="149"/>
      <c r="L108" s="149"/>
      <c r="M108" s="81" t="str">
        <f t="shared" si="8"/>
        <v>NB</v>
      </c>
      <c r="N108" s="124">
        <f t="shared" si="5"/>
        <v>0</v>
      </c>
      <c r="O108" s="149"/>
      <c r="P108" s="149" t="str">
        <f t="shared" si="9"/>
        <v>NB</v>
      </c>
    </row>
    <row r="109" spans="1:16" s="55" customFormat="1" ht="15.75" x14ac:dyDescent="0.2">
      <c r="A109" s="127" t="s">
        <v>674</v>
      </c>
      <c r="B109" s="62" t="s">
        <v>222</v>
      </c>
      <c r="C109" s="149"/>
      <c r="D109" s="63">
        <f>SUM(D110:D114)</f>
        <v>0</v>
      </c>
      <c r="E109" s="63">
        <f>SUM(E110:E114)</f>
        <v>0</v>
      </c>
      <c r="F109" s="66" t="str">
        <f t="shared" si="6"/>
        <v>NB</v>
      </c>
      <c r="G109" s="65">
        <f>SUM(G110:G114)</f>
        <v>0</v>
      </c>
      <c r="H109" s="65">
        <f>SUM(H110:H114)</f>
        <v>0</v>
      </c>
      <c r="I109" s="66" t="str">
        <f t="shared" si="7"/>
        <v>NB</v>
      </c>
      <c r="J109" s="63"/>
      <c r="K109" s="63">
        <f>SUM(K110:K114)</f>
        <v>0</v>
      </c>
      <c r="L109" s="63">
        <f>SUM(L110:L114)</f>
        <v>0</v>
      </c>
      <c r="M109" s="81" t="str">
        <f t="shared" si="8"/>
        <v>NB</v>
      </c>
      <c r="N109" s="124">
        <f t="shared" si="5"/>
        <v>0</v>
      </c>
      <c r="O109" s="65">
        <f>SUM(O110:O114)</f>
        <v>0</v>
      </c>
      <c r="P109" s="65" t="str">
        <f t="shared" si="9"/>
        <v>NB</v>
      </c>
    </row>
    <row r="110" spans="1:16" ht="15" x14ac:dyDescent="0.2">
      <c r="A110" s="79" t="s">
        <v>675</v>
      </c>
      <c r="B110" s="69" t="s">
        <v>676</v>
      </c>
      <c r="C110" s="83"/>
      <c r="D110" s="70"/>
      <c r="E110" s="70"/>
      <c r="F110" s="71" t="str">
        <f t="shared" si="6"/>
        <v>NB</v>
      </c>
      <c r="G110" s="72"/>
      <c r="H110" s="70"/>
      <c r="I110" s="71" t="str">
        <f t="shared" si="7"/>
        <v>NB</v>
      </c>
      <c r="J110" s="70"/>
      <c r="K110" s="70"/>
      <c r="L110" s="70"/>
      <c r="M110" s="73" t="str">
        <f t="shared" si="8"/>
        <v>NB</v>
      </c>
      <c r="N110" s="115">
        <f t="shared" si="5"/>
        <v>0</v>
      </c>
      <c r="O110" s="70"/>
      <c r="P110" s="75" t="str">
        <f t="shared" si="9"/>
        <v>NB</v>
      </c>
    </row>
    <row r="111" spans="1:16" ht="15" x14ac:dyDescent="0.2">
      <c r="A111" s="79" t="s">
        <v>677</v>
      </c>
      <c r="B111" s="69" t="s">
        <v>678</v>
      </c>
      <c r="C111" s="83"/>
      <c r="D111" s="70"/>
      <c r="E111" s="70"/>
      <c r="F111" s="71" t="str">
        <f t="shared" si="6"/>
        <v>NB</v>
      </c>
      <c r="G111" s="72"/>
      <c r="H111" s="70"/>
      <c r="I111" s="71" t="str">
        <f t="shared" si="7"/>
        <v>NB</v>
      </c>
      <c r="J111" s="70"/>
      <c r="K111" s="70"/>
      <c r="L111" s="70"/>
      <c r="M111" s="73" t="str">
        <f t="shared" si="8"/>
        <v>NB</v>
      </c>
      <c r="N111" s="115">
        <f t="shared" si="5"/>
        <v>0</v>
      </c>
      <c r="O111" s="70"/>
      <c r="P111" s="75" t="str">
        <f t="shared" si="9"/>
        <v>NB</v>
      </c>
    </row>
    <row r="112" spans="1:16" ht="15" x14ac:dyDescent="0.2">
      <c r="A112" s="79" t="s">
        <v>679</v>
      </c>
      <c r="B112" s="69" t="s">
        <v>680</v>
      </c>
      <c r="C112" s="83"/>
      <c r="D112" s="70"/>
      <c r="E112" s="70"/>
      <c r="F112" s="71" t="str">
        <f t="shared" si="6"/>
        <v>NB</v>
      </c>
      <c r="G112" s="72"/>
      <c r="H112" s="70"/>
      <c r="I112" s="71" t="str">
        <f t="shared" si="7"/>
        <v>NB</v>
      </c>
      <c r="J112" s="70"/>
      <c r="K112" s="70"/>
      <c r="L112" s="70"/>
      <c r="M112" s="73" t="str">
        <f t="shared" si="8"/>
        <v>NB</v>
      </c>
      <c r="N112" s="115">
        <f t="shared" si="5"/>
        <v>0</v>
      </c>
      <c r="O112" s="70"/>
      <c r="P112" s="75" t="str">
        <f t="shared" si="9"/>
        <v>NB</v>
      </c>
    </row>
    <row r="113" spans="1:16" ht="30" x14ac:dyDescent="0.2">
      <c r="A113" s="79" t="s">
        <v>681</v>
      </c>
      <c r="B113" s="69" t="s">
        <v>682</v>
      </c>
      <c r="C113" s="83"/>
      <c r="D113" s="70"/>
      <c r="E113" s="70"/>
      <c r="F113" s="71" t="str">
        <f t="shared" si="6"/>
        <v>NB</v>
      </c>
      <c r="G113" s="72"/>
      <c r="H113" s="70"/>
      <c r="I113" s="71" t="str">
        <f t="shared" si="7"/>
        <v>NB</v>
      </c>
      <c r="J113" s="70"/>
      <c r="K113" s="70"/>
      <c r="L113" s="70"/>
      <c r="M113" s="73" t="str">
        <f t="shared" si="8"/>
        <v>NB</v>
      </c>
      <c r="N113" s="115">
        <f t="shared" si="5"/>
        <v>0</v>
      </c>
      <c r="O113" s="70"/>
      <c r="P113" s="75" t="str">
        <f t="shared" si="9"/>
        <v>NB</v>
      </c>
    </row>
    <row r="114" spans="1:16" ht="15" x14ac:dyDescent="0.2">
      <c r="A114" s="79" t="s">
        <v>683</v>
      </c>
      <c r="B114" s="69" t="s">
        <v>684</v>
      </c>
      <c r="C114" s="83"/>
      <c r="D114" s="70"/>
      <c r="E114" s="70"/>
      <c r="F114" s="71" t="str">
        <f t="shared" si="6"/>
        <v>NB</v>
      </c>
      <c r="G114" s="72"/>
      <c r="H114" s="70"/>
      <c r="I114" s="71" t="str">
        <f t="shared" si="7"/>
        <v>NB</v>
      </c>
      <c r="J114" s="70"/>
      <c r="K114" s="70"/>
      <c r="L114" s="70"/>
      <c r="M114" s="73" t="str">
        <f t="shared" si="8"/>
        <v>NB</v>
      </c>
      <c r="N114" s="115">
        <f t="shared" si="5"/>
        <v>0</v>
      </c>
      <c r="O114" s="70"/>
      <c r="P114" s="75" t="str">
        <f t="shared" si="9"/>
        <v>NB</v>
      </c>
    </row>
    <row r="115" spans="1:16" s="55" customFormat="1" ht="15.75" x14ac:dyDescent="0.2">
      <c r="A115" s="127" t="s">
        <v>685</v>
      </c>
      <c r="B115" s="62" t="s">
        <v>243</v>
      </c>
      <c r="C115" s="149"/>
      <c r="D115" s="63">
        <f>SUM(D116:D121)</f>
        <v>0</v>
      </c>
      <c r="E115" s="63">
        <f>SUM(E116:E121)</f>
        <v>0</v>
      </c>
      <c r="F115" s="66" t="str">
        <f t="shared" si="6"/>
        <v>NB</v>
      </c>
      <c r="G115" s="65">
        <f>SUM(G116:G121)</f>
        <v>0</v>
      </c>
      <c r="H115" s="65">
        <f>SUM(H116:H121)</f>
        <v>0</v>
      </c>
      <c r="I115" s="66" t="str">
        <f t="shared" si="7"/>
        <v>NB</v>
      </c>
      <c r="J115" s="63"/>
      <c r="K115" s="63">
        <f>SUM(K116:K121)</f>
        <v>0</v>
      </c>
      <c r="L115" s="63">
        <f>SUM(L116:L121)</f>
        <v>0</v>
      </c>
      <c r="M115" s="81" t="str">
        <f t="shared" si="8"/>
        <v>NB</v>
      </c>
      <c r="N115" s="124">
        <f t="shared" si="5"/>
        <v>0</v>
      </c>
      <c r="O115" s="65">
        <f>SUM(O116:O121)</f>
        <v>0</v>
      </c>
      <c r="P115" s="65" t="str">
        <f t="shared" si="9"/>
        <v>NB</v>
      </c>
    </row>
    <row r="116" spans="1:16" ht="15" x14ac:dyDescent="0.2">
      <c r="A116" s="79" t="s">
        <v>686</v>
      </c>
      <c r="B116" s="69" t="s">
        <v>244</v>
      </c>
      <c r="C116" s="83"/>
      <c r="D116" s="83"/>
      <c r="E116" s="83"/>
      <c r="F116" s="71" t="str">
        <f t="shared" si="6"/>
        <v>NB</v>
      </c>
      <c r="G116" s="72"/>
      <c r="H116" s="70"/>
      <c r="I116" s="71" t="str">
        <f t="shared" si="7"/>
        <v>NB</v>
      </c>
      <c r="J116" s="83"/>
      <c r="K116" s="83"/>
      <c r="L116" s="83"/>
      <c r="M116" s="73" t="str">
        <f t="shared" si="8"/>
        <v>NB</v>
      </c>
      <c r="N116" s="115">
        <f t="shared" si="5"/>
        <v>0</v>
      </c>
      <c r="O116" s="83"/>
      <c r="P116" s="83" t="str">
        <f t="shared" si="9"/>
        <v>NB</v>
      </c>
    </row>
    <row r="117" spans="1:16" ht="15" x14ac:dyDescent="0.2">
      <c r="A117" s="79" t="s">
        <v>687</v>
      </c>
      <c r="B117" s="69" t="s">
        <v>688</v>
      </c>
      <c r="C117" s="109"/>
      <c r="D117" s="109"/>
      <c r="E117" s="109"/>
      <c r="F117" s="71" t="str">
        <f t="shared" si="6"/>
        <v>NB</v>
      </c>
      <c r="G117" s="110"/>
      <c r="H117" s="111"/>
      <c r="I117" s="71" t="str">
        <f t="shared" si="7"/>
        <v>NB</v>
      </c>
      <c r="J117" s="109"/>
      <c r="K117" s="109"/>
      <c r="L117" s="109"/>
      <c r="M117" s="73" t="str">
        <f t="shared" si="8"/>
        <v>NB</v>
      </c>
      <c r="N117" s="115">
        <f t="shared" si="5"/>
        <v>0</v>
      </c>
      <c r="O117" s="109"/>
      <c r="P117" s="109" t="str">
        <f t="shared" si="9"/>
        <v>NB</v>
      </c>
    </row>
    <row r="118" spans="1:16" ht="15" x14ac:dyDescent="0.2">
      <c r="A118" s="79" t="s">
        <v>689</v>
      </c>
      <c r="B118" s="69" t="s">
        <v>690</v>
      </c>
      <c r="C118" s="109"/>
      <c r="D118" s="109"/>
      <c r="E118" s="109"/>
      <c r="F118" s="71" t="str">
        <f t="shared" si="6"/>
        <v>NB</v>
      </c>
      <c r="G118" s="110"/>
      <c r="H118" s="111"/>
      <c r="I118" s="71" t="str">
        <f t="shared" si="7"/>
        <v>NB</v>
      </c>
      <c r="J118" s="109"/>
      <c r="K118" s="109"/>
      <c r="L118" s="109"/>
      <c r="M118" s="73" t="str">
        <f t="shared" si="8"/>
        <v>NB</v>
      </c>
      <c r="N118" s="115">
        <f t="shared" si="5"/>
        <v>0</v>
      </c>
      <c r="O118" s="109"/>
      <c r="P118" s="109" t="str">
        <f t="shared" si="9"/>
        <v>NB</v>
      </c>
    </row>
    <row r="119" spans="1:16" ht="15" x14ac:dyDescent="0.2">
      <c r="A119" s="79" t="s">
        <v>691</v>
      </c>
      <c r="B119" s="125" t="s">
        <v>692</v>
      </c>
      <c r="C119" s="109"/>
      <c r="D119" s="109"/>
      <c r="E119" s="109"/>
      <c r="F119" s="71" t="str">
        <f t="shared" si="6"/>
        <v>NB</v>
      </c>
      <c r="G119" s="110"/>
      <c r="H119" s="111"/>
      <c r="I119" s="71" t="str">
        <f t="shared" si="7"/>
        <v>NB</v>
      </c>
      <c r="J119" s="109"/>
      <c r="K119" s="109"/>
      <c r="L119" s="109"/>
      <c r="M119" s="73" t="str">
        <f t="shared" si="8"/>
        <v>NB</v>
      </c>
      <c r="N119" s="115">
        <f t="shared" si="5"/>
        <v>0</v>
      </c>
      <c r="O119" s="109"/>
      <c r="P119" s="109" t="str">
        <f t="shared" si="9"/>
        <v>NB</v>
      </c>
    </row>
    <row r="120" spans="1:16" ht="15" x14ac:dyDescent="0.2">
      <c r="A120" s="79" t="s">
        <v>693</v>
      </c>
      <c r="B120" s="125" t="s">
        <v>694</v>
      </c>
      <c r="C120" s="83"/>
      <c r="D120" s="83"/>
      <c r="E120" s="83"/>
      <c r="F120" s="71" t="str">
        <f t="shared" si="6"/>
        <v>NB</v>
      </c>
      <c r="G120" s="72"/>
      <c r="H120" s="70"/>
      <c r="I120" s="71" t="str">
        <f t="shared" si="7"/>
        <v>NB</v>
      </c>
      <c r="J120" s="83"/>
      <c r="K120" s="83"/>
      <c r="L120" s="83"/>
      <c r="M120" s="73" t="str">
        <f t="shared" si="8"/>
        <v>NB</v>
      </c>
      <c r="N120" s="115">
        <f t="shared" ref="N120:N183" si="10">G120</f>
        <v>0</v>
      </c>
      <c r="O120" s="83"/>
      <c r="P120" s="83" t="str">
        <f t="shared" si="9"/>
        <v>NB</v>
      </c>
    </row>
    <row r="121" spans="1:16" ht="15" x14ac:dyDescent="0.2">
      <c r="A121" s="79" t="s">
        <v>695</v>
      </c>
      <c r="B121" s="125" t="s">
        <v>696</v>
      </c>
      <c r="C121" s="83"/>
      <c r="D121" s="83"/>
      <c r="E121" s="83"/>
      <c r="F121" s="71" t="str">
        <f t="shared" si="6"/>
        <v>NB</v>
      </c>
      <c r="G121" s="72"/>
      <c r="H121" s="70"/>
      <c r="I121" s="71" t="str">
        <f t="shared" si="7"/>
        <v>NB</v>
      </c>
      <c r="J121" s="83"/>
      <c r="K121" s="83"/>
      <c r="L121" s="83"/>
      <c r="M121" s="73" t="str">
        <f t="shared" si="8"/>
        <v>NB</v>
      </c>
      <c r="N121" s="115">
        <f t="shared" si="10"/>
        <v>0</v>
      </c>
      <c r="O121" s="83"/>
      <c r="P121" s="83" t="str">
        <f t="shared" si="9"/>
        <v>NB</v>
      </c>
    </row>
    <row r="122" spans="1:16" s="61" customFormat="1" ht="15.75" x14ac:dyDescent="0.25">
      <c r="A122" s="127" t="s">
        <v>697</v>
      </c>
      <c r="B122" s="62" t="s">
        <v>698</v>
      </c>
      <c r="C122" s="62"/>
      <c r="D122" s="62"/>
      <c r="E122" s="62"/>
      <c r="F122" s="66" t="str">
        <f t="shared" si="6"/>
        <v>NB</v>
      </c>
      <c r="G122" s="124"/>
      <c r="H122" s="124"/>
      <c r="I122" s="66" t="str">
        <f t="shared" si="7"/>
        <v>NB</v>
      </c>
      <c r="J122" s="62"/>
      <c r="K122" s="62"/>
      <c r="L122" s="62"/>
      <c r="M122" s="81" t="str">
        <f t="shared" si="8"/>
        <v>NB</v>
      </c>
      <c r="N122" s="124">
        <f t="shared" si="10"/>
        <v>0</v>
      </c>
      <c r="O122" s="62"/>
      <c r="P122" s="62" t="str">
        <f t="shared" si="9"/>
        <v>NB</v>
      </c>
    </row>
    <row r="123" spans="1:16" s="55" customFormat="1" ht="15.75" x14ac:dyDescent="0.2">
      <c r="A123" s="127" t="s">
        <v>699</v>
      </c>
      <c r="B123" s="62" t="s">
        <v>700</v>
      </c>
      <c r="C123" s="123"/>
      <c r="D123" s="58">
        <f>SUM(D124:D126)</f>
        <v>0</v>
      </c>
      <c r="E123" s="58">
        <f>SUM(E124:E126)</f>
        <v>0</v>
      </c>
      <c r="F123" s="66" t="str">
        <f t="shared" si="6"/>
        <v>NB</v>
      </c>
      <c r="G123" s="65">
        <f>SUM(G124:G125)</f>
        <v>0</v>
      </c>
      <c r="H123" s="65">
        <f>SUM(H124:H125)</f>
        <v>0</v>
      </c>
      <c r="I123" s="66" t="str">
        <f t="shared" si="7"/>
        <v>NB</v>
      </c>
      <c r="J123" s="58"/>
      <c r="K123" s="63">
        <f>SUM(K124:K129)</f>
        <v>0</v>
      </c>
      <c r="L123" s="63">
        <f>SUM(L124:L129)</f>
        <v>0</v>
      </c>
      <c r="M123" s="81" t="str">
        <f t="shared" si="8"/>
        <v>NB</v>
      </c>
      <c r="N123" s="124">
        <f t="shared" si="10"/>
        <v>0</v>
      </c>
      <c r="O123" s="65">
        <f>SUM(O124:O125)</f>
        <v>0</v>
      </c>
      <c r="P123" s="65" t="str">
        <f t="shared" si="9"/>
        <v>NB</v>
      </c>
    </row>
    <row r="124" spans="1:16" ht="15" x14ac:dyDescent="0.2">
      <c r="A124" s="79" t="s">
        <v>701</v>
      </c>
      <c r="B124" s="125" t="s">
        <v>702</v>
      </c>
      <c r="C124" s="109"/>
      <c r="D124" s="111"/>
      <c r="E124" s="111"/>
      <c r="F124" s="71" t="str">
        <f t="shared" si="6"/>
        <v>NB</v>
      </c>
      <c r="G124" s="110"/>
      <c r="H124" s="111"/>
      <c r="I124" s="66" t="str">
        <f t="shared" si="7"/>
        <v>NB</v>
      </c>
      <c r="J124" s="111"/>
      <c r="K124" s="111"/>
      <c r="L124" s="111"/>
      <c r="M124" s="73" t="str">
        <f t="shared" si="8"/>
        <v>NB</v>
      </c>
      <c r="N124" s="115">
        <f t="shared" si="10"/>
        <v>0</v>
      </c>
      <c r="O124" s="111"/>
      <c r="P124" s="111" t="str">
        <f t="shared" si="9"/>
        <v>NB</v>
      </c>
    </row>
    <row r="125" spans="1:16" ht="15.75" x14ac:dyDescent="0.2">
      <c r="A125" s="79" t="s">
        <v>703</v>
      </c>
      <c r="B125" s="125" t="s">
        <v>704</v>
      </c>
      <c r="C125" s="105"/>
      <c r="D125" s="107"/>
      <c r="E125" s="107"/>
      <c r="F125" s="71" t="str">
        <f t="shared" si="6"/>
        <v>NB</v>
      </c>
      <c r="G125" s="106"/>
      <c r="H125" s="107"/>
      <c r="I125" s="71" t="str">
        <f t="shared" si="7"/>
        <v>NB</v>
      </c>
      <c r="J125" s="107"/>
      <c r="K125" s="107"/>
      <c r="L125" s="107"/>
      <c r="M125" s="73" t="str">
        <f t="shared" si="8"/>
        <v>NB</v>
      </c>
      <c r="N125" s="115">
        <f t="shared" si="10"/>
        <v>0</v>
      </c>
      <c r="O125" s="107"/>
      <c r="P125" s="107" t="str">
        <f t="shared" si="9"/>
        <v>NB</v>
      </c>
    </row>
    <row r="126" spans="1:16" s="55" customFormat="1" ht="15.75" x14ac:dyDescent="0.25">
      <c r="A126" s="127" t="s">
        <v>705</v>
      </c>
      <c r="B126" s="152" t="s">
        <v>706</v>
      </c>
      <c r="C126" s="123"/>
      <c r="D126" s="58"/>
      <c r="E126" s="58"/>
      <c r="F126" s="66" t="str">
        <f t="shared" si="6"/>
        <v>NB</v>
      </c>
      <c r="G126" s="60"/>
      <c r="H126" s="58"/>
      <c r="I126" s="66" t="str">
        <f t="shared" si="7"/>
        <v>NB</v>
      </c>
      <c r="J126" s="58"/>
      <c r="K126" s="58"/>
      <c r="L126" s="58"/>
      <c r="M126" s="81" t="str">
        <f t="shared" si="8"/>
        <v>NB</v>
      </c>
      <c r="N126" s="124">
        <f t="shared" si="10"/>
        <v>0</v>
      </c>
      <c r="O126" s="58"/>
      <c r="P126" s="58" t="str">
        <f t="shared" si="9"/>
        <v>NB</v>
      </c>
    </row>
    <row r="127" spans="1:16" s="55" customFormat="1" ht="15.75" x14ac:dyDescent="0.25">
      <c r="A127" s="127" t="s">
        <v>435</v>
      </c>
      <c r="B127" s="152" t="s">
        <v>436</v>
      </c>
      <c r="C127" s="153"/>
      <c r="D127" s="58">
        <f>SUM(D128:D129)</f>
        <v>0</v>
      </c>
      <c r="E127" s="58">
        <f>SUM(E128:E129)</f>
        <v>0</v>
      </c>
      <c r="F127" s="66" t="str">
        <f t="shared" si="6"/>
        <v>NB</v>
      </c>
      <c r="G127" s="60">
        <f>SUM(G128:G129)</f>
        <v>0</v>
      </c>
      <c r="H127" s="60">
        <f>SUM(H128:H129)</f>
        <v>0</v>
      </c>
      <c r="I127" s="66" t="str">
        <f t="shared" si="7"/>
        <v>NB</v>
      </c>
      <c r="J127" s="154"/>
      <c r="K127" s="58">
        <f>SUM(K128:K129)</f>
        <v>0</v>
      </c>
      <c r="L127" s="58">
        <f>SUM(L128:L129)</f>
        <v>0</v>
      </c>
      <c r="M127" s="81" t="str">
        <f t="shared" si="8"/>
        <v>NB</v>
      </c>
      <c r="N127" s="124">
        <f t="shared" si="10"/>
        <v>0</v>
      </c>
      <c r="O127" s="60">
        <f>SUM(O128:O129)</f>
        <v>0</v>
      </c>
      <c r="P127" s="60" t="str">
        <f t="shared" si="9"/>
        <v>NB</v>
      </c>
    </row>
    <row r="128" spans="1:16" ht="30" x14ac:dyDescent="0.2">
      <c r="A128" s="155" t="s">
        <v>437</v>
      </c>
      <c r="B128" s="156" t="s">
        <v>438</v>
      </c>
      <c r="C128" s="144"/>
      <c r="D128" s="146"/>
      <c r="E128" s="146"/>
      <c r="F128" s="71" t="str">
        <f t="shared" si="6"/>
        <v>NB</v>
      </c>
      <c r="G128" s="145"/>
      <c r="H128" s="146"/>
      <c r="I128" s="71" t="str">
        <f t="shared" si="7"/>
        <v>NB</v>
      </c>
      <c r="J128" s="146"/>
      <c r="K128" s="146"/>
      <c r="L128" s="146"/>
      <c r="M128" s="73" t="str">
        <f t="shared" si="8"/>
        <v>NB</v>
      </c>
      <c r="N128" s="115">
        <f t="shared" si="10"/>
        <v>0</v>
      </c>
      <c r="O128" s="146"/>
      <c r="P128" s="146" t="str">
        <f t="shared" si="9"/>
        <v>NB</v>
      </c>
    </row>
    <row r="129" spans="1:17" ht="30" x14ac:dyDescent="0.2">
      <c r="A129" s="155" t="s">
        <v>439</v>
      </c>
      <c r="B129" s="156" t="s">
        <v>440</v>
      </c>
      <c r="C129" s="144"/>
      <c r="D129" s="146"/>
      <c r="E129" s="146"/>
      <c r="F129" s="71" t="str">
        <f t="shared" si="6"/>
        <v>NB</v>
      </c>
      <c r="G129" s="145"/>
      <c r="H129" s="146"/>
      <c r="I129" s="71" t="str">
        <f t="shared" si="7"/>
        <v>NB</v>
      </c>
      <c r="J129" s="146"/>
      <c r="K129" s="146"/>
      <c r="L129" s="146"/>
      <c r="M129" s="73" t="str">
        <f t="shared" si="8"/>
        <v>NB</v>
      </c>
      <c r="N129" s="115">
        <f t="shared" si="10"/>
        <v>0</v>
      </c>
      <c r="O129" s="146"/>
      <c r="P129" s="146" t="str">
        <f t="shared" si="9"/>
        <v>NB</v>
      </c>
    </row>
    <row r="130" spans="1:17" s="61" customFormat="1" ht="15.75" x14ac:dyDescent="0.25">
      <c r="A130" s="127" t="s">
        <v>441</v>
      </c>
      <c r="B130" s="152" t="s">
        <v>442</v>
      </c>
      <c r="C130" s="153"/>
      <c r="D130" s="58">
        <f>SUM(D131:D133)</f>
        <v>0</v>
      </c>
      <c r="E130" s="58">
        <f>SUM(E131:E133)</f>
        <v>0</v>
      </c>
      <c r="F130" s="66" t="str">
        <f t="shared" si="6"/>
        <v>NB</v>
      </c>
      <c r="G130" s="60">
        <f>SUM(G131:G133)</f>
        <v>0</v>
      </c>
      <c r="H130" s="60">
        <f>SUM(H131:H133)</f>
        <v>0</v>
      </c>
      <c r="I130" s="66" t="str">
        <f t="shared" si="7"/>
        <v>NB</v>
      </c>
      <c r="J130" s="154"/>
      <c r="K130" s="58">
        <f>SUM(K131:K133)</f>
        <v>0</v>
      </c>
      <c r="L130" s="58">
        <f>SUM(L131:L133)</f>
        <v>0</v>
      </c>
      <c r="M130" s="81" t="str">
        <f t="shared" si="8"/>
        <v>NB</v>
      </c>
      <c r="N130" s="124">
        <f t="shared" si="10"/>
        <v>0</v>
      </c>
      <c r="O130" s="60">
        <f>SUM(O131:O133)</f>
        <v>0</v>
      </c>
      <c r="P130" s="60" t="str">
        <f t="shared" si="9"/>
        <v>NB</v>
      </c>
    </row>
    <row r="131" spans="1:17" s="159" customFormat="1" ht="30" x14ac:dyDescent="0.2">
      <c r="A131" s="140" t="s">
        <v>443</v>
      </c>
      <c r="B131" s="157" t="s">
        <v>444</v>
      </c>
      <c r="C131" s="144"/>
      <c r="D131" s="144"/>
      <c r="E131" s="144"/>
      <c r="F131" s="71" t="str">
        <f t="shared" si="6"/>
        <v>NB</v>
      </c>
      <c r="G131" s="145"/>
      <c r="H131" s="158"/>
      <c r="I131" s="71" t="str">
        <f t="shared" si="7"/>
        <v>NB</v>
      </c>
      <c r="J131" s="144"/>
      <c r="K131" s="144"/>
      <c r="L131" s="144"/>
      <c r="M131" s="73" t="str">
        <f t="shared" si="8"/>
        <v>NB</v>
      </c>
      <c r="N131" s="115">
        <f t="shared" si="10"/>
        <v>0</v>
      </c>
      <c r="O131" s="144"/>
      <c r="P131" s="144" t="str">
        <f t="shared" si="9"/>
        <v>NB</v>
      </c>
    </row>
    <row r="132" spans="1:17" s="159" customFormat="1" ht="30" x14ac:dyDescent="0.2">
      <c r="A132" s="140" t="s">
        <v>445</v>
      </c>
      <c r="B132" s="157" t="s">
        <v>446</v>
      </c>
      <c r="C132" s="144"/>
      <c r="D132" s="144"/>
      <c r="E132" s="144"/>
      <c r="F132" s="71" t="str">
        <f t="shared" si="6"/>
        <v>NB</v>
      </c>
      <c r="G132" s="145"/>
      <c r="H132" s="146"/>
      <c r="I132" s="71" t="str">
        <f t="shared" si="7"/>
        <v>NB</v>
      </c>
      <c r="J132" s="144"/>
      <c r="K132" s="144"/>
      <c r="L132" s="144"/>
      <c r="M132" s="73" t="str">
        <f t="shared" si="8"/>
        <v>NB</v>
      </c>
      <c r="N132" s="115">
        <f t="shared" si="10"/>
        <v>0</v>
      </c>
      <c r="O132" s="144"/>
      <c r="P132" s="144" t="str">
        <f t="shared" si="9"/>
        <v>NB</v>
      </c>
    </row>
    <row r="133" spans="1:17" s="159" customFormat="1" ht="30" x14ac:dyDescent="0.2">
      <c r="A133" s="140" t="s">
        <v>447</v>
      </c>
      <c r="B133" s="157" t="s">
        <v>448</v>
      </c>
      <c r="C133" s="144"/>
      <c r="D133" s="144"/>
      <c r="E133" s="144"/>
      <c r="F133" s="71" t="str">
        <f t="shared" si="6"/>
        <v>NB</v>
      </c>
      <c r="G133" s="145"/>
      <c r="H133" s="146"/>
      <c r="I133" s="71" t="str">
        <f t="shared" si="7"/>
        <v>NB</v>
      </c>
      <c r="J133" s="144"/>
      <c r="K133" s="144"/>
      <c r="L133" s="144"/>
      <c r="M133" s="73" t="str">
        <f t="shared" si="8"/>
        <v>NB</v>
      </c>
      <c r="N133" s="115">
        <f t="shared" si="10"/>
        <v>0</v>
      </c>
      <c r="O133" s="144"/>
      <c r="P133" s="144" t="str">
        <f t="shared" si="9"/>
        <v>NB</v>
      </c>
    </row>
    <row r="134" spans="1:17" s="163" customFormat="1" ht="31.5" x14ac:dyDescent="0.2">
      <c r="A134" s="127" t="s">
        <v>707</v>
      </c>
      <c r="B134" s="57" t="s">
        <v>708</v>
      </c>
      <c r="C134" s="160"/>
      <c r="D134" s="58">
        <f>SUM(D135:D141)</f>
        <v>0</v>
      </c>
      <c r="E134" s="58">
        <f>SUM(E135:E141)</f>
        <v>0</v>
      </c>
      <c r="F134" s="161" t="str">
        <f t="shared" si="6"/>
        <v>NB</v>
      </c>
      <c r="G134" s="60">
        <f>SUM(G135:G141)</f>
        <v>0</v>
      </c>
      <c r="H134" s="60">
        <f>SUM(H135:H141)</f>
        <v>0</v>
      </c>
      <c r="I134" s="161" t="str">
        <f t="shared" si="7"/>
        <v>NB</v>
      </c>
      <c r="J134" s="58"/>
      <c r="K134" s="58">
        <f>SUM(K135:K141)</f>
        <v>0</v>
      </c>
      <c r="L134" s="58">
        <f>SUM(L135:L141)</f>
        <v>0</v>
      </c>
      <c r="M134" s="162" t="str">
        <f t="shared" si="8"/>
        <v>NB</v>
      </c>
      <c r="N134" s="124">
        <f t="shared" si="10"/>
        <v>0</v>
      </c>
      <c r="O134" s="60">
        <f>SUM(O135:O141)</f>
        <v>0</v>
      </c>
      <c r="P134" s="58" t="str">
        <f t="shared" si="9"/>
        <v>NB</v>
      </c>
    </row>
    <row r="135" spans="1:17" ht="45" x14ac:dyDescent="0.2">
      <c r="A135" s="79" t="s">
        <v>709</v>
      </c>
      <c r="B135" s="108" t="s">
        <v>710</v>
      </c>
      <c r="C135" s="109"/>
      <c r="D135" s="111"/>
      <c r="E135" s="111"/>
      <c r="F135" s="71" t="str">
        <f t="shared" si="6"/>
        <v>NB</v>
      </c>
      <c r="G135" s="110"/>
      <c r="H135" s="111"/>
      <c r="I135" s="71" t="str">
        <f t="shared" si="7"/>
        <v>NB</v>
      </c>
      <c r="J135" s="111"/>
      <c r="K135" s="111"/>
      <c r="L135" s="111"/>
      <c r="M135" s="73" t="str">
        <f t="shared" si="8"/>
        <v>NB</v>
      </c>
      <c r="N135" s="115">
        <f t="shared" si="10"/>
        <v>0</v>
      </c>
      <c r="O135" s="111"/>
      <c r="P135" s="111" t="str">
        <f t="shared" si="9"/>
        <v>NB</v>
      </c>
    </row>
    <row r="136" spans="1:17" ht="45" x14ac:dyDescent="0.2">
      <c r="A136" s="79" t="s">
        <v>711</v>
      </c>
      <c r="B136" s="108" t="s">
        <v>712</v>
      </c>
      <c r="C136" s="109"/>
      <c r="D136" s="111"/>
      <c r="E136" s="111"/>
      <c r="F136" s="71" t="str">
        <f t="shared" si="6"/>
        <v>NB</v>
      </c>
      <c r="G136" s="110"/>
      <c r="H136" s="111"/>
      <c r="I136" s="71" t="str">
        <f t="shared" si="7"/>
        <v>NB</v>
      </c>
      <c r="J136" s="111"/>
      <c r="K136" s="111"/>
      <c r="L136" s="111"/>
      <c r="M136" s="73" t="str">
        <f t="shared" si="8"/>
        <v>NB</v>
      </c>
      <c r="N136" s="115">
        <f t="shared" si="10"/>
        <v>0</v>
      </c>
      <c r="O136" s="111"/>
      <c r="P136" s="111" t="str">
        <f t="shared" si="9"/>
        <v>NB</v>
      </c>
    </row>
    <row r="137" spans="1:17" ht="31.5" customHeight="1" x14ac:dyDescent="0.2">
      <c r="A137" s="79" t="s">
        <v>451</v>
      </c>
      <c r="B137" s="108" t="s">
        <v>452</v>
      </c>
      <c r="C137" s="109"/>
      <c r="D137" s="111"/>
      <c r="E137" s="111"/>
      <c r="F137" s="71" t="str">
        <f t="shared" si="6"/>
        <v>NB</v>
      </c>
      <c r="G137" s="110"/>
      <c r="H137" s="111"/>
      <c r="I137" s="71" t="str">
        <f t="shared" si="7"/>
        <v>NB</v>
      </c>
      <c r="J137" s="111"/>
      <c r="K137" s="111"/>
      <c r="L137" s="111"/>
      <c r="M137" s="73" t="str">
        <f t="shared" si="8"/>
        <v>NB</v>
      </c>
      <c r="N137" s="115">
        <f t="shared" si="10"/>
        <v>0</v>
      </c>
      <c r="O137" s="111"/>
      <c r="P137" s="111" t="str">
        <f t="shared" si="9"/>
        <v>NB</v>
      </c>
    </row>
    <row r="138" spans="1:17" ht="15" x14ac:dyDescent="0.2">
      <c r="A138" s="79" t="s">
        <v>453</v>
      </c>
      <c r="B138" s="108" t="s">
        <v>454</v>
      </c>
      <c r="C138" s="109"/>
      <c r="D138" s="111"/>
      <c r="E138" s="111"/>
      <c r="F138" s="71" t="str">
        <f t="shared" si="6"/>
        <v>NB</v>
      </c>
      <c r="G138" s="110"/>
      <c r="H138" s="111"/>
      <c r="I138" s="71" t="str">
        <f t="shared" si="7"/>
        <v>NB</v>
      </c>
      <c r="J138" s="111"/>
      <c r="K138" s="111"/>
      <c r="L138" s="111"/>
      <c r="M138" s="73" t="str">
        <f t="shared" si="8"/>
        <v>NB</v>
      </c>
      <c r="N138" s="115">
        <f t="shared" si="10"/>
        <v>0</v>
      </c>
      <c r="O138" s="111"/>
      <c r="P138" s="111" t="str">
        <f t="shared" si="9"/>
        <v>NB</v>
      </c>
      <c r="Q138" s="164"/>
    </row>
    <row r="139" spans="1:17" ht="15" x14ac:dyDescent="0.2">
      <c r="A139" s="90" t="s">
        <v>455</v>
      </c>
      <c r="B139" s="157" t="s">
        <v>456</v>
      </c>
      <c r="C139" s="144"/>
      <c r="D139" s="146"/>
      <c r="E139" s="146"/>
      <c r="F139" s="71" t="str">
        <f t="shared" si="6"/>
        <v>NB</v>
      </c>
      <c r="G139" s="145"/>
      <c r="H139" s="146"/>
      <c r="I139" s="71" t="str">
        <f t="shared" si="7"/>
        <v>NB</v>
      </c>
      <c r="J139" s="146"/>
      <c r="K139" s="146"/>
      <c r="L139" s="146"/>
      <c r="M139" s="73" t="str">
        <f t="shared" si="8"/>
        <v>NB</v>
      </c>
      <c r="N139" s="115">
        <f t="shared" si="10"/>
        <v>0</v>
      </c>
      <c r="O139" s="146"/>
      <c r="P139" s="146" t="str">
        <f t="shared" si="9"/>
        <v>NB</v>
      </c>
    </row>
    <row r="140" spans="1:17" ht="15" x14ac:dyDescent="0.2">
      <c r="A140" s="90" t="s">
        <v>457</v>
      </c>
      <c r="B140" s="157" t="s">
        <v>458</v>
      </c>
      <c r="C140" s="144"/>
      <c r="D140" s="146"/>
      <c r="E140" s="146"/>
      <c r="F140" s="71" t="str">
        <f t="shared" si="6"/>
        <v>NB</v>
      </c>
      <c r="G140" s="145"/>
      <c r="H140" s="146"/>
      <c r="I140" s="71" t="str">
        <f t="shared" si="7"/>
        <v>NB</v>
      </c>
      <c r="J140" s="146"/>
      <c r="K140" s="146"/>
      <c r="L140" s="146"/>
      <c r="M140" s="73" t="str">
        <f t="shared" si="8"/>
        <v>NB</v>
      </c>
      <c r="N140" s="115">
        <f t="shared" si="10"/>
        <v>0</v>
      </c>
      <c r="O140" s="146"/>
      <c r="P140" s="146" t="str">
        <f t="shared" si="9"/>
        <v>NB</v>
      </c>
    </row>
    <row r="141" spans="1:17" ht="30" x14ac:dyDescent="0.2">
      <c r="A141" s="79" t="s">
        <v>459</v>
      </c>
      <c r="B141" s="157" t="s">
        <v>460</v>
      </c>
      <c r="C141" s="144"/>
      <c r="D141" s="146"/>
      <c r="E141" s="146"/>
      <c r="F141" s="71" t="str">
        <f t="shared" si="6"/>
        <v>NB</v>
      </c>
      <c r="G141" s="145"/>
      <c r="H141" s="146"/>
      <c r="I141" s="71" t="str">
        <f t="shared" si="7"/>
        <v>NB</v>
      </c>
      <c r="J141" s="146"/>
      <c r="K141" s="146"/>
      <c r="L141" s="146"/>
      <c r="M141" s="73" t="str">
        <f t="shared" si="8"/>
        <v>NB</v>
      </c>
      <c r="N141" s="115">
        <f t="shared" si="10"/>
        <v>0</v>
      </c>
      <c r="O141" s="146"/>
      <c r="P141" s="146" t="str">
        <f t="shared" si="9"/>
        <v>NB</v>
      </c>
    </row>
    <row r="142" spans="1:17" ht="15.75" x14ac:dyDescent="0.2">
      <c r="A142" s="57" t="s">
        <v>713</v>
      </c>
      <c r="B142" s="57" t="s">
        <v>714</v>
      </c>
      <c r="C142" s="144"/>
      <c r="D142" s="146"/>
      <c r="E142" s="146"/>
      <c r="F142" s="71" t="str">
        <f t="shared" si="6"/>
        <v>NB</v>
      </c>
      <c r="G142" s="145"/>
      <c r="H142" s="146"/>
      <c r="I142" s="71" t="str">
        <f t="shared" si="7"/>
        <v>NB</v>
      </c>
      <c r="J142" s="146"/>
      <c r="K142" s="146"/>
      <c r="L142" s="146"/>
      <c r="M142" s="73" t="str">
        <f t="shared" si="8"/>
        <v>NB</v>
      </c>
      <c r="N142" s="115">
        <f t="shared" si="10"/>
        <v>0</v>
      </c>
      <c r="O142" s="146"/>
      <c r="P142" s="146" t="str">
        <f t="shared" si="9"/>
        <v>NB</v>
      </c>
    </row>
    <row r="143" spans="1:17" s="55" customFormat="1" ht="35.25" customHeight="1" x14ac:dyDescent="0.2">
      <c r="A143" s="50" t="s">
        <v>715</v>
      </c>
      <c r="B143" s="165" t="s">
        <v>716</v>
      </c>
      <c r="C143" s="165"/>
      <c r="D143" s="166">
        <f>D144+D151+D156+D160+D170+D183+D188+D189+D193+D197+D209+D210+D213+D217+D218+D229+D242+D243+D244+D245+D246+D247+D254</f>
        <v>0</v>
      </c>
      <c r="E143" s="166"/>
      <c r="F143" s="167" t="str">
        <f t="shared" si="6"/>
        <v>NB</v>
      </c>
      <c r="G143" s="168">
        <f>+G144+G151+G156+G160+G170+G183+G188+G189+G193+G197+G209+G210+G213+G217+G218+G229+G242+G243+G244+G245+G246+G247+G254</f>
        <v>0</v>
      </c>
      <c r="H143" s="168">
        <f>+H144+H151+H156+H160+H170+H183+H188+H189+H193+H197+H209+H210+H213+H217+H218+H229+H242+H243+H244+H245+H246+H247+H254</f>
        <v>0</v>
      </c>
      <c r="I143" s="167" t="str">
        <f t="shared" si="7"/>
        <v>NB</v>
      </c>
      <c r="J143" s="166"/>
      <c r="K143" s="166">
        <f>K144+K151+K156+K160+K170+K183+K188+K189+K193+K197+K209+K210+K213+K217+K218+K229+K242+K243+K244+K245+K246+K247+K254</f>
        <v>0</v>
      </c>
      <c r="L143" s="166">
        <f>L144+L151+L156+L160+L170+L183+L188+L189+L193+L197+L209+L210+L213+L217+L218+L229+L242+L243+L244+L245+L246+L247+L254</f>
        <v>0</v>
      </c>
      <c r="M143" s="169" t="str">
        <f t="shared" si="8"/>
        <v>NB</v>
      </c>
      <c r="N143" s="170">
        <f t="shared" si="10"/>
        <v>0</v>
      </c>
      <c r="O143" s="168">
        <f>+O144+O151+O156+O160+O170+O183+O188+O189+O193+O197+O209+O210+O213+O217+O218+O229+O242+O243+O244+O245+O246+O247+O254</f>
        <v>0</v>
      </c>
      <c r="P143" s="168" t="str">
        <f t="shared" si="9"/>
        <v>NB</v>
      </c>
    </row>
    <row r="144" spans="1:17" s="55" customFormat="1" ht="15.75" x14ac:dyDescent="0.25">
      <c r="A144" s="152" t="s">
        <v>717</v>
      </c>
      <c r="B144" s="152" t="s">
        <v>718</v>
      </c>
      <c r="C144" s="152"/>
      <c r="D144" s="154">
        <f>D145</f>
        <v>0</v>
      </c>
      <c r="E144" s="154"/>
      <c r="F144" s="66" t="str">
        <f t="shared" si="6"/>
        <v>NB</v>
      </c>
      <c r="G144" s="171">
        <f>G145</f>
        <v>0</v>
      </c>
      <c r="H144" s="171">
        <f>H145</f>
        <v>0</v>
      </c>
      <c r="I144" s="66" t="str">
        <f t="shared" si="7"/>
        <v>NB</v>
      </c>
      <c r="J144" s="154"/>
      <c r="K144" s="154">
        <f>K145</f>
        <v>0</v>
      </c>
      <c r="L144" s="154">
        <f>L145</f>
        <v>0</v>
      </c>
      <c r="M144" s="81" t="str">
        <f t="shared" si="8"/>
        <v>NB</v>
      </c>
      <c r="N144" s="124">
        <f t="shared" si="10"/>
        <v>0</v>
      </c>
      <c r="O144" s="171">
        <f>O145</f>
        <v>0</v>
      </c>
      <c r="P144" s="171" t="str">
        <f t="shared" si="9"/>
        <v>NB</v>
      </c>
    </row>
    <row r="145" spans="1:16" s="55" customFormat="1" ht="15.75" x14ac:dyDescent="0.25">
      <c r="A145" s="152" t="s">
        <v>719</v>
      </c>
      <c r="B145" s="152" t="s">
        <v>720</v>
      </c>
      <c r="C145" s="152"/>
      <c r="D145" s="154">
        <f>SUM(D146:D150)</f>
        <v>0</v>
      </c>
      <c r="E145" s="154"/>
      <c r="F145" s="66" t="str">
        <f t="shared" ref="F145:F208" si="11">IF(D145,(D145-E145)/D145,"NB")</f>
        <v>NB</v>
      </c>
      <c r="G145" s="171">
        <f>SUM(G146:G150)</f>
        <v>0</v>
      </c>
      <c r="H145" s="171">
        <f>SUM(H146:H150)</f>
        <v>0</v>
      </c>
      <c r="I145" s="66" t="str">
        <f t="shared" si="7"/>
        <v>NB</v>
      </c>
      <c r="J145" s="154"/>
      <c r="K145" s="154">
        <f>SUM(K146:K148)</f>
        <v>0</v>
      </c>
      <c r="L145" s="154">
        <f>SUM(L146:L148)</f>
        <v>0</v>
      </c>
      <c r="M145" s="81" t="str">
        <f t="shared" si="8"/>
        <v>NB</v>
      </c>
      <c r="N145" s="124">
        <f t="shared" si="10"/>
        <v>0</v>
      </c>
      <c r="O145" s="171">
        <f>SUM(O146:O150)</f>
        <v>0</v>
      </c>
      <c r="P145" s="171" t="str">
        <f t="shared" si="9"/>
        <v>NB</v>
      </c>
    </row>
    <row r="146" spans="1:16" ht="15" x14ac:dyDescent="0.2">
      <c r="A146" s="141" t="s">
        <v>721</v>
      </c>
      <c r="B146" s="172" t="s">
        <v>722</v>
      </c>
      <c r="C146" s="141"/>
      <c r="D146" s="173"/>
      <c r="E146" s="173"/>
      <c r="F146" s="71" t="str">
        <f t="shared" si="11"/>
        <v>NB</v>
      </c>
      <c r="G146" s="174"/>
      <c r="H146" s="173"/>
      <c r="I146" s="71" t="str">
        <f t="shared" si="7"/>
        <v>NB</v>
      </c>
      <c r="J146" s="173"/>
      <c r="K146" s="173"/>
      <c r="L146" s="173"/>
      <c r="M146" s="73" t="str">
        <f t="shared" si="8"/>
        <v>NB</v>
      </c>
      <c r="N146" s="115">
        <f t="shared" si="10"/>
        <v>0</v>
      </c>
      <c r="O146" s="173"/>
      <c r="P146" s="173" t="str">
        <f t="shared" si="9"/>
        <v>NB</v>
      </c>
    </row>
    <row r="147" spans="1:16" ht="15" x14ac:dyDescent="0.2">
      <c r="A147" s="141" t="s">
        <v>723</v>
      </c>
      <c r="B147" s="172" t="s">
        <v>724</v>
      </c>
      <c r="C147" s="141"/>
      <c r="D147" s="173"/>
      <c r="E147" s="173"/>
      <c r="F147" s="71" t="str">
        <f t="shared" si="11"/>
        <v>NB</v>
      </c>
      <c r="G147" s="174"/>
      <c r="H147" s="173"/>
      <c r="I147" s="71" t="str">
        <f t="shared" si="7"/>
        <v>NB</v>
      </c>
      <c r="J147" s="173"/>
      <c r="K147" s="173"/>
      <c r="L147" s="173"/>
      <c r="M147" s="73" t="str">
        <f t="shared" si="8"/>
        <v>NB</v>
      </c>
      <c r="N147" s="115">
        <f t="shared" si="10"/>
        <v>0</v>
      </c>
      <c r="O147" s="173"/>
      <c r="P147" s="173" t="str">
        <f t="shared" si="9"/>
        <v>NB</v>
      </c>
    </row>
    <row r="148" spans="1:16" ht="30" customHeight="1" x14ac:dyDescent="0.2">
      <c r="A148" s="175" t="s">
        <v>725</v>
      </c>
      <c r="B148" s="175" t="s">
        <v>726</v>
      </c>
      <c r="C148" s="141"/>
      <c r="D148" s="173"/>
      <c r="E148" s="173"/>
      <c r="F148" s="71" t="str">
        <f t="shared" si="11"/>
        <v>NB</v>
      </c>
      <c r="G148" s="174"/>
      <c r="H148" s="173"/>
      <c r="I148" s="71" t="str">
        <f t="shared" si="7"/>
        <v>NB</v>
      </c>
      <c r="J148" s="173"/>
      <c r="K148" s="173"/>
      <c r="L148" s="173"/>
      <c r="M148" s="73" t="str">
        <f t="shared" si="8"/>
        <v>NB</v>
      </c>
      <c r="N148" s="115">
        <f t="shared" si="10"/>
        <v>0</v>
      </c>
      <c r="O148" s="173"/>
      <c r="P148" s="173" t="str">
        <f t="shared" si="9"/>
        <v>NB</v>
      </c>
    </row>
    <row r="149" spans="1:16" ht="21.75" customHeight="1" x14ac:dyDescent="0.2">
      <c r="A149" s="175" t="s">
        <v>727</v>
      </c>
      <c r="B149" s="175" t="s">
        <v>728</v>
      </c>
      <c r="C149" s="141"/>
      <c r="D149" s="173"/>
      <c r="E149" s="173"/>
      <c r="F149" s="71" t="str">
        <f t="shared" si="11"/>
        <v>NB</v>
      </c>
      <c r="G149" s="174"/>
      <c r="H149" s="173"/>
      <c r="I149" s="71" t="str">
        <f t="shared" si="7"/>
        <v>NB</v>
      </c>
      <c r="J149" s="173"/>
      <c r="K149" s="173"/>
      <c r="L149" s="173"/>
      <c r="M149" s="73" t="str">
        <f t="shared" si="8"/>
        <v>NB</v>
      </c>
      <c r="N149" s="115">
        <f t="shared" si="10"/>
        <v>0</v>
      </c>
      <c r="O149" s="173"/>
      <c r="P149" s="173" t="str">
        <f t="shared" si="9"/>
        <v>NB</v>
      </c>
    </row>
    <row r="150" spans="1:16" ht="31.5" customHeight="1" x14ac:dyDescent="0.2">
      <c r="A150" s="175" t="s">
        <v>729</v>
      </c>
      <c r="B150" s="175" t="s">
        <v>730</v>
      </c>
      <c r="C150" s="141"/>
      <c r="D150" s="173"/>
      <c r="E150" s="173"/>
      <c r="F150" s="71" t="str">
        <f t="shared" si="11"/>
        <v>NB</v>
      </c>
      <c r="G150" s="174"/>
      <c r="H150" s="173"/>
      <c r="I150" s="71" t="str">
        <f t="shared" si="7"/>
        <v>NB</v>
      </c>
      <c r="J150" s="173"/>
      <c r="K150" s="173"/>
      <c r="L150" s="173"/>
      <c r="M150" s="73" t="str">
        <f t="shared" si="8"/>
        <v>NB</v>
      </c>
      <c r="N150" s="115">
        <f t="shared" si="10"/>
        <v>0</v>
      </c>
      <c r="O150" s="173"/>
      <c r="P150" s="173" t="str">
        <f t="shared" si="9"/>
        <v>NB</v>
      </c>
    </row>
    <row r="151" spans="1:16" s="55" customFormat="1" ht="15.75" x14ac:dyDescent="0.25">
      <c r="A151" s="152" t="s">
        <v>731</v>
      </c>
      <c r="B151" s="152" t="s">
        <v>732</v>
      </c>
      <c r="C151" s="153"/>
      <c r="D151" s="154">
        <f>SUM(D152:D155)</f>
        <v>0</v>
      </c>
      <c r="E151" s="154"/>
      <c r="F151" s="66" t="str">
        <f t="shared" si="11"/>
        <v>NB</v>
      </c>
      <c r="G151" s="171">
        <f>SUM(G152:G155)</f>
        <v>0</v>
      </c>
      <c r="H151" s="171">
        <f>SUM(H152:H155)</f>
        <v>0</v>
      </c>
      <c r="I151" s="66" t="str">
        <f t="shared" si="7"/>
        <v>NB</v>
      </c>
      <c r="J151" s="154"/>
      <c r="K151" s="154">
        <f>SUM(K152:K155)</f>
        <v>0</v>
      </c>
      <c r="L151" s="154">
        <f>SUM(L152:L155)</f>
        <v>0</v>
      </c>
      <c r="M151" s="81" t="str">
        <f t="shared" si="8"/>
        <v>NB</v>
      </c>
      <c r="N151" s="124">
        <f t="shared" si="10"/>
        <v>0</v>
      </c>
      <c r="O151" s="171">
        <f>SUM(O152:O155)</f>
        <v>0</v>
      </c>
      <c r="P151" s="171" t="str">
        <f t="shared" si="9"/>
        <v>NB</v>
      </c>
    </row>
    <row r="152" spans="1:16" ht="15" x14ac:dyDescent="0.2">
      <c r="A152" s="141" t="s">
        <v>733</v>
      </c>
      <c r="B152" s="141" t="s">
        <v>734</v>
      </c>
      <c r="C152" s="176"/>
      <c r="D152" s="177"/>
      <c r="E152" s="177"/>
      <c r="F152" s="71" t="str">
        <f t="shared" si="11"/>
        <v>NB</v>
      </c>
      <c r="G152" s="174"/>
      <c r="H152" s="173"/>
      <c r="I152" s="71" t="str">
        <f t="shared" si="7"/>
        <v>NB</v>
      </c>
      <c r="J152" s="177"/>
      <c r="K152" s="177"/>
      <c r="L152" s="177"/>
      <c r="M152" s="73" t="str">
        <f t="shared" si="8"/>
        <v>NB</v>
      </c>
      <c r="N152" s="115">
        <f t="shared" si="10"/>
        <v>0</v>
      </c>
      <c r="O152" s="177"/>
      <c r="P152" s="146" t="str">
        <f t="shared" si="9"/>
        <v>NB</v>
      </c>
    </row>
    <row r="153" spans="1:16" ht="15" x14ac:dyDescent="0.2">
      <c r="A153" s="141" t="s">
        <v>735</v>
      </c>
      <c r="B153" s="141" t="s">
        <v>736</v>
      </c>
      <c r="C153" s="144"/>
      <c r="D153" s="146"/>
      <c r="E153" s="146"/>
      <c r="F153" s="71" t="str">
        <f t="shared" si="11"/>
        <v>NB</v>
      </c>
      <c r="G153" s="145"/>
      <c r="H153" s="146"/>
      <c r="I153" s="71" t="str">
        <f t="shared" ref="I153:I217" si="12">IF(G153,(G153-H153)/G153,"NB")</f>
        <v>NB</v>
      </c>
      <c r="J153" s="146"/>
      <c r="K153" s="146"/>
      <c r="L153" s="146"/>
      <c r="M153" s="73" t="str">
        <f t="shared" si="8"/>
        <v>NB</v>
      </c>
      <c r="N153" s="115">
        <f t="shared" si="10"/>
        <v>0</v>
      </c>
      <c r="O153" s="146"/>
      <c r="P153" s="146" t="str">
        <f t="shared" si="9"/>
        <v>NB</v>
      </c>
    </row>
    <row r="154" spans="1:16" ht="15" x14ac:dyDescent="0.2">
      <c r="A154" s="141" t="s">
        <v>737</v>
      </c>
      <c r="B154" s="141" t="s">
        <v>738</v>
      </c>
      <c r="C154" s="144"/>
      <c r="D154" s="146"/>
      <c r="E154" s="146"/>
      <c r="F154" s="71" t="str">
        <f t="shared" si="11"/>
        <v>NB</v>
      </c>
      <c r="G154" s="145"/>
      <c r="H154" s="146"/>
      <c r="I154" s="71" t="str">
        <f t="shared" si="12"/>
        <v>NB</v>
      </c>
      <c r="J154" s="146"/>
      <c r="K154" s="146"/>
      <c r="L154" s="146"/>
      <c r="M154" s="73" t="str">
        <f t="shared" ref="M154:M217" si="13">IF(K154,(K154-L154)/K154,"NB")</f>
        <v>NB</v>
      </c>
      <c r="N154" s="115">
        <f t="shared" si="10"/>
        <v>0</v>
      </c>
      <c r="O154" s="146"/>
      <c r="P154" s="146" t="str">
        <f t="shared" si="9"/>
        <v>NB</v>
      </c>
    </row>
    <row r="155" spans="1:16" ht="15" x14ac:dyDescent="0.2">
      <c r="A155" s="141" t="s">
        <v>739</v>
      </c>
      <c r="B155" s="141" t="s">
        <v>740</v>
      </c>
      <c r="C155" s="144"/>
      <c r="D155" s="146"/>
      <c r="E155" s="146"/>
      <c r="F155" s="71" t="str">
        <f t="shared" si="11"/>
        <v>NB</v>
      </c>
      <c r="G155" s="145"/>
      <c r="H155" s="146"/>
      <c r="I155" s="71" t="str">
        <f t="shared" si="12"/>
        <v>NB</v>
      </c>
      <c r="J155" s="146"/>
      <c r="K155" s="146"/>
      <c r="L155" s="146"/>
      <c r="M155" s="73" t="str">
        <f t="shared" si="13"/>
        <v>NB</v>
      </c>
      <c r="N155" s="115">
        <f t="shared" si="10"/>
        <v>0</v>
      </c>
      <c r="O155" s="146"/>
      <c r="P155" s="146" t="str">
        <f t="shared" ref="P155:P218" si="14">IF(N155,(N155-O155)/N155,"NB")</f>
        <v>NB</v>
      </c>
    </row>
    <row r="156" spans="1:16" s="55" customFormat="1" ht="15.75" x14ac:dyDescent="0.25">
      <c r="A156" s="152" t="s">
        <v>741</v>
      </c>
      <c r="B156" s="152" t="s">
        <v>742</v>
      </c>
      <c r="C156" s="153"/>
      <c r="D156" s="154">
        <f>SUM(D157:D160)</f>
        <v>0</v>
      </c>
      <c r="E156" s="154"/>
      <c r="F156" s="66" t="str">
        <f t="shared" si="11"/>
        <v>NB</v>
      </c>
      <c r="G156" s="171">
        <f>SUM(G157:G159)</f>
        <v>0</v>
      </c>
      <c r="H156" s="171">
        <f>SUM(H157:H159)</f>
        <v>0</v>
      </c>
      <c r="I156" s="66" t="str">
        <f t="shared" si="12"/>
        <v>NB</v>
      </c>
      <c r="J156" s="154"/>
      <c r="K156" s="154">
        <f>SUM(K157:K160)</f>
        <v>0</v>
      </c>
      <c r="L156" s="154">
        <f>SUM(L157:L160)</f>
        <v>0</v>
      </c>
      <c r="M156" s="81" t="str">
        <f t="shared" si="13"/>
        <v>NB</v>
      </c>
      <c r="N156" s="124">
        <f t="shared" si="10"/>
        <v>0</v>
      </c>
      <c r="O156" s="171">
        <f>SUM(O157:O159)</f>
        <v>0</v>
      </c>
      <c r="P156" s="171" t="str">
        <f t="shared" si="14"/>
        <v>NB</v>
      </c>
    </row>
    <row r="157" spans="1:16" ht="15" x14ac:dyDescent="0.2">
      <c r="A157" s="141" t="s">
        <v>743</v>
      </c>
      <c r="B157" s="141" t="s">
        <v>744</v>
      </c>
      <c r="C157" s="144"/>
      <c r="D157" s="146"/>
      <c r="E157" s="146"/>
      <c r="F157" s="71" t="str">
        <f t="shared" si="11"/>
        <v>NB</v>
      </c>
      <c r="G157" s="145"/>
      <c r="H157" s="146"/>
      <c r="I157" s="71" t="str">
        <f t="shared" si="12"/>
        <v>NB</v>
      </c>
      <c r="J157" s="146"/>
      <c r="K157" s="146"/>
      <c r="L157" s="146"/>
      <c r="M157" s="73" t="str">
        <f t="shared" si="13"/>
        <v>NB</v>
      </c>
      <c r="N157" s="115">
        <f t="shared" si="10"/>
        <v>0</v>
      </c>
      <c r="O157" s="146"/>
      <c r="P157" s="146" t="str">
        <f t="shared" si="14"/>
        <v>NB</v>
      </c>
    </row>
    <row r="158" spans="1:16" ht="15" x14ac:dyDescent="0.2">
      <c r="A158" s="141" t="s">
        <v>745</v>
      </c>
      <c r="B158" s="141" t="s">
        <v>746</v>
      </c>
      <c r="C158" s="144"/>
      <c r="D158" s="146"/>
      <c r="E158" s="146"/>
      <c r="F158" s="71" t="str">
        <f t="shared" si="11"/>
        <v>NB</v>
      </c>
      <c r="G158" s="145"/>
      <c r="H158" s="146"/>
      <c r="I158" s="71" t="str">
        <f t="shared" si="12"/>
        <v>NB</v>
      </c>
      <c r="J158" s="146"/>
      <c r="K158" s="146"/>
      <c r="L158" s="146"/>
      <c r="M158" s="73" t="str">
        <f t="shared" si="13"/>
        <v>NB</v>
      </c>
      <c r="N158" s="115">
        <f t="shared" si="10"/>
        <v>0</v>
      </c>
      <c r="O158" s="146"/>
      <c r="P158" s="146" t="str">
        <f t="shared" si="14"/>
        <v>NB</v>
      </c>
    </row>
    <row r="159" spans="1:16" ht="15" x14ac:dyDescent="0.2">
      <c r="A159" s="141" t="s">
        <v>747</v>
      </c>
      <c r="B159" s="141" t="s">
        <v>748</v>
      </c>
      <c r="C159" s="144"/>
      <c r="D159" s="146"/>
      <c r="E159" s="146"/>
      <c r="F159" s="71" t="str">
        <f t="shared" si="11"/>
        <v>NB</v>
      </c>
      <c r="G159" s="145"/>
      <c r="H159" s="146"/>
      <c r="I159" s="71" t="str">
        <f t="shared" si="12"/>
        <v>NB</v>
      </c>
      <c r="J159" s="146"/>
      <c r="K159" s="146"/>
      <c r="L159" s="146"/>
      <c r="M159" s="73" t="str">
        <f t="shared" si="13"/>
        <v>NB</v>
      </c>
      <c r="N159" s="115">
        <f t="shared" si="10"/>
        <v>0</v>
      </c>
      <c r="O159" s="146"/>
      <c r="P159" s="146" t="str">
        <f t="shared" si="14"/>
        <v>NB</v>
      </c>
    </row>
    <row r="160" spans="1:16" s="55" customFormat="1" ht="15.75" x14ac:dyDescent="0.25">
      <c r="A160" s="178" t="s">
        <v>749</v>
      </c>
      <c r="B160" s="152" t="s">
        <v>750</v>
      </c>
      <c r="C160" s="153"/>
      <c r="D160" s="154">
        <f>+D161+D167+D168+D169</f>
        <v>0</v>
      </c>
      <c r="E160" s="154"/>
      <c r="F160" s="66" t="str">
        <f t="shared" si="11"/>
        <v>NB</v>
      </c>
      <c r="G160" s="171">
        <f>+G161+G167+G168+G169</f>
        <v>0</v>
      </c>
      <c r="H160" s="171">
        <f>+H161+H167+H168+H169</f>
        <v>0</v>
      </c>
      <c r="I160" s="66" t="str">
        <f t="shared" si="12"/>
        <v>NB</v>
      </c>
      <c r="J160" s="154"/>
      <c r="K160" s="154">
        <f>+K161+K167+K168+K169</f>
        <v>0</v>
      </c>
      <c r="L160" s="154">
        <f>+L161+L167+L168+L169</f>
        <v>0</v>
      </c>
      <c r="M160" s="81" t="str">
        <f t="shared" si="13"/>
        <v>NB</v>
      </c>
      <c r="N160" s="124">
        <f t="shared" si="10"/>
        <v>0</v>
      </c>
      <c r="O160" s="171">
        <f>+O161+O167+O168+O169</f>
        <v>0</v>
      </c>
      <c r="P160" s="171" t="str">
        <f t="shared" si="14"/>
        <v>NB</v>
      </c>
    </row>
    <row r="161" spans="1:16" s="55" customFormat="1" ht="31.5" x14ac:dyDescent="0.25">
      <c r="A161" s="178" t="s">
        <v>751</v>
      </c>
      <c r="B161" s="179" t="s">
        <v>752</v>
      </c>
      <c r="C161" s="153"/>
      <c r="D161" s="154">
        <f>SUM(D162:D166)</f>
        <v>0</v>
      </c>
      <c r="E161" s="154"/>
      <c r="F161" s="66" t="str">
        <f t="shared" si="11"/>
        <v>NB</v>
      </c>
      <c r="G161" s="171">
        <f>SUM(G162:G166)</f>
        <v>0</v>
      </c>
      <c r="H161" s="171">
        <f>SUM(H162:H166)</f>
        <v>0</v>
      </c>
      <c r="I161" s="66" t="str">
        <f t="shared" si="12"/>
        <v>NB</v>
      </c>
      <c r="J161" s="154"/>
      <c r="K161" s="154">
        <f>SUM(K162:K166)</f>
        <v>0</v>
      </c>
      <c r="L161" s="154">
        <f>SUM(L162:L166)</f>
        <v>0</v>
      </c>
      <c r="M161" s="81" t="str">
        <f t="shared" si="13"/>
        <v>NB</v>
      </c>
      <c r="N161" s="124">
        <f t="shared" si="10"/>
        <v>0</v>
      </c>
      <c r="O161" s="171">
        <f>SUM(O162:O166)</f>
        <v>0</v>
      </c>
      <c r="P161" s="171" t="str">
        <f t="shared" si="14"/>
        <v>NB</v>
      </c>
    </row>
    <row r="162" spans="1:16" ht="15" x14ac:dyDescent="0.2">
      <c r="A162" s="141" t="s">
        <v>753</v>
      </c>
      <c r="B162" s="141" t="s">
        <v>754</v>
      </c>
      <c r="C162" s="144"/>
      <c r="D162" s="144"/>
      <c r="E162" s="144"/>
      <c r="F162" s="71" t="str">
        <f t="shared" si="11"/>
        <v>NB</v>
      </c>
      <c r="G162" s="145"/>
      <c r="H162" s="146"/>
      <c r="I162" s="71" t="str">
        <f t="shared" si="12"/>
        <v>NB</v>
      </c>
      <c r="J162" s="144"/>
      <c r="K162" s="144"/>
      <c r="L162" s="144"/>
      <c r="M162" s="73" t="str">
        <f t="shared" si="13"/>
        <v>NB</v>
      </c>
      <c r="N162" s="115">
        <f t="shared" si="10"/>
        <v>0</v>
      </c>
      <c r="O162" s="144"/>
      <c r="P162" s="144" t="str">
        <f t="shared" si="14"/>
        <v>NB</v>
      </c>
    </row>
    <row r="163" spans="1:16" ht="15" x14ac:dyDescent="0.2">
      <c r="A163" s="141" t="s">
        <v>755</v>
      </c>
      <c r="B163" s="141" t="s">
        <v>744</v>
      </c>
      <c r="C163" s="144"/>
      <c r="D163" s="144"/>
      <c r="E163" s="144"/>
      <c r="F163" s="71" t="str">
        <f t="shared" si="11"/>
        <v>NB</v>
      </c>
      <c r="G163" s="145"/>
      <c r="H163" s="146"/>
      <c r="I163" s="71" t="str">
        <f t="shared" si="12"/>
        <v>NB</v>
      </c>
      <c r="J163" s="144"/>
      <c r="K163" s="144"/>
      <c r="L163" s="144"/>
      <c r="M163" s="73" t="str">
        <f t="shared" si="13"/>
        <v>NB</v>
      </c>
      <c r="N163" s="115">
        <f t="shared" si="10"/>
        <v>0</v>
      </c>
      <c r="O163" s="144"/>
      <c r="P163" s="144" t="str">
        <f t="shared" si="14"/>
        <v>NB</v>
      </c>
    </row>
    <row r="164" spans="1:16" ht="15" x14ac:dyDescent="0.2">
      <c r="A164" s="141" t="s">
        <v>756</v>
      </c>
      <c r="B164" s="141" t="s">
        <v>746</v>
      </c>
      <c r="C164" s="144"/>
      <c r="D164" s="144"/>
      <c r="E164" s="144"/>
      <c r="F164" s="71" t="str">
        <f t="shared" si="11"/>
        <v>NB</v>
      </c>
      <c r="G164" s="145"/>
      <c r="H164" s="146"/>
      <c r="I164" s="71" t="str">
        <f t="shared" si="12"/>
        <v>NB</v>
      </c>
      <c r="J164" s="144"/>
      <c r="K164" s="144"/>
      <c r="L164" s="144"/>
      <c r="M164" s="73" t="str">
        <f t="shared" si="13"/>
        <v>NB</v>
      </c>
      <c r="N164" s="115">
        <f t="shared" si="10"/>
        <v>0</v>
      </c>
      <c r="O164" s="144"/>
      <c r="P164" s="144" t="str">
        <f t="shared" si="14"/>
        <v>NB</v>
      </c>
    </row>
    <row r="165" spans="1:16" ht="15" x14ac:dyDescent="0.2">
      <c r="A165" s="141" t="s">
        <v>757</v>
      </c>
      <c r="B165" s="141" t="s">
        <v>748</v>
      </c>
      <c r="C165" s="180"/>
      <c r="D165" s="180"/>
      <c r="E165" s="180"/>
      <c r="F165" s="71" t="str">
        <f t="shared" si="11"/>
        <v>NB</v>
      </c>
      <c r="G165" s="181"/>
      <c r="H165" s="182"/>
      <c r="I165" s="71" t="str">
        <f t="shared" si="12"/>
        <v>NB</v>
      </c>
      <c r="J165" s="180"/>
      <c r="K165" s="180"/>
      <c r="L165" s="180"/>
      <c r="M165" s="73" t="str">
        <f t="shared" si="13"/>
        <v>NB</v>
      </c>
      <c r="N165" s="115">
        <f t="shared" si="10"/>
        <v>0</v>
      </c>
      <c r="O165" s="180"/>
      <c r="P165" s="180" t="str">
        <f t="shared" si="14"/>
        <v>NB</v>
      </c>
    </row>
    <row r="166" spans="1:16" ht="15" x14ac:dyDescent="0.2">
      <c r="A166" s="141" t="s">
        <v>758</v>
      </c>
      <c r="B166" s="157" t="s">
        <v>759</v>
      </c>
      <c r="C166" s="144"/>
      <c r="D166" s="144"/>
      <c r="E166" s="144"/>
      <c r="F166" s="71" t="str">
        <f t="shared" si="11"/>
        <v>NB</v>
      </c>
      <c r="G166" s="145"/>
      <c r="H166" s="146"/>
      <c r="I166" s="71" t="str">
        <f t="shared" si="12"/>
        <v>NB</v>
      </c>
      <c r="J166" s="144"/>
      <c r="K166" s="144"/>
      <c r="L166" s="144"/>
      <c r="M166" s="73" t="str">
        <f t="shared" si="13"/>
        <v>NB</v>
      </c>
      <c r="N166" s="115">
        <f t="shared" si="10"/>
        <v>0</v>
      </c>
      <c r="O166" s="144"/>
      <c r="P166" s="144" t="str">
        <f t="shared" si="14"/>
        <v>NB</v>
      </c>
    </row>
    <row r="167" spans="1:16" ht="31.5" x14ac:dyDescent="0.25">
      <c r="A167" s="183" t="s">
        <v>760</v>
      </c>
      <c r="B167" s="184" t="s">
        <v>761</v>
      </c>
      <c r="C167" s="144"/>
      <c r="D167" s="144"/>
      <c r="E167" s="144"/>
      <c r="F167" s="71" t="str">
        <f t="shared" si="11"/>
        <v>NB</v>
      </c>
      <c r="G167" s="145"/>
      <c r="H167" s="146"/>
      <c r="I167" s="71" t="str">
        <f t="shared" si="12"/>
        <v>NB</v>
      </c>
      <c r="J167" s="144"/>
      <c r="K167" s="144"/>
      <c r="L167" s="144"/>
      <c r="M167" s="73" t="str">
        <f t="shared" si="13"/>
        <v>NB</v>
      </c>
      <c r="N167" s="115">
        <f t="shared" si="10"/>
        <v>0</v>
      </c>
      <c r="O167" s="144"/>
      <c r="P167" s="144" t="str">
        <f t="shared" si="14"/>
        <v>NB</v>
      </c>
    </row>
    <row r="168" spans="1:16" ht="15" x14ac:dyDescent="0.2">
      <c r="A168" s="68" t="s">
        <v>762</v>
      </c>
      <c r="B168" s="157" t="s">
        <v>763</v>
      </c>
      <c r="C168" s="185"/>
      <c r="D168" s="185"/>
      <c r="E168" s="185"/>
      <c r="F168" s="71" t="str">
        <f t="shared" si="11"/>
        <v>NB</v>
      </c>
      <c r="G168" s="186"/>
      <c r="H168" s="187"/>
      <c r="I168" s="71" t="str">
        <f t="shared" si="12"/>
        <v>NB</v>
      </c>
      <c r="J168" s="185"/>
      <c r="K168" s="185"/>
      <c r="L168" s="185"/>
      <c r="M168" s="73" t="str">
        <f t="shared" si="13"/>
        <v>NB</v>
      </c>
      <c r="N168" s="115">
        <f t="shared" si="10"/>
        <v>0</v>
      </c>
      <c r="O168" s="185"/>
      <c r="P168" s="185" t="str">
        <f t="shared" si="14"/>
        <v>NB</v>
      </c>
    </row>
    <row r="169" spans="1:16" ht="15.75" x14ac:dyDescent="0.2">
      <c r="A169" s="68" t="s">
        <v>764</v>
      </c>
      <c r="B169" s="188" t="s">
        <v>765</v>
      </c>
      <c r="C169" s="105"/>
      <c r="D169" s="105"/>
      <c r="E169" s="105"/>
      <c r="F169" s="71" t="str">
        <f t="shared" si="11"/>
        <v>NB</v>
      </c>
      <c r="G169" s="106"/>
      <c r="H169" s="107"/>
      <c r="I169" s="71" t="str">
        <f t="shared" si="12"/>
        <v>NB</v>
      </c>
      <c r="J169" s="105"/>
      <c r="K169" s="105"/>
      <c r="L169" s="105"/>
      <c r="M169" s="73" t="str">
        <f t="shared" si="13"/>
        <v>NB</v>
      </c>
      <c r="N169" s="115">
        <f t="shared" si="10"/>
        <v>0</v>
      </c>
      <c r="O169" s="105"/>
      <c r="P169" s="105" t="str">
        <f t="shared" si="14"/>
        <v>NB</v>
      </c>
    </row>
    <row r="170" spans="1:16" s="55" customFormat="1" ht="31.5" x14ac:dyDescent="0.25">
      <c r="A170" s="152" t="s">
        <v>766</v>
      </c>
      <c r="B170" s="189" t="s">
        <v>767</v>
      </c>
      <c r="C170" s="153"/>
      <c r="D170" s="154">
        <f>SUM(D171:D182)</f>
        <v>0</v>
      </c>
      <c r="E170" s="154">
        <f>SUM(E171:E182)</f>
        <v>0</v>
      </c>
      <c r="F170" s="66" t="str">
        <f t="shared" si="11"/>
        <v>NB</v>
      </c>
      <c r="G170" s="171">
        <f>SUM(G171:G182)</f>
        <v>0</v>
      </c>
      <c r="H170" s="171">
        <f>SUM(H171:H182)</f>
        <v>0</v>
      </c>
      <c r="I170" s="66" t="str">
        <f t="shared" si="12"/>
        <v>NB</v>
      </c>
      <c r="J170" s="154"/>
      <c r="K170" s="154">
        <f>SUM(K171:K182)</f>
        <v>0</v>
      </c>
      <c r="L170" s="154">
        <f>SUM(L171:L179)</f>
        <v>0</v>
      </c>
      <c r="M170" s="81" t="str">
        <f t="shared" si="13"/>
        <v>NB</v>
      </c>
      <c r="N170" s="124">
        <f t="shared" si="10"/>
        <v>0</v>
      </c>
      <c r="O170" s="171">
        <f>SUM(O171:O182)</f>
        <v>0</v>
      </c>
      <c r="P170" s="171" t="str">
        <f t="shared" si="14"/>
        <v>NB</v>
      </c>
    </row>
    <row r="171" spans="1:16" ht="15" x14ac:dyDescent="0.2">
      <c r="A171" s="141" t="s">
        <v>768</v>
      </c>
      <c r="B171" s="142" t="s">
        <v>744</v>
      </c>
      <c r="C171" s="144"/>
      <c r="D171" s="146"/>
      <c r="E171" s="146"/>
      <c r="F171" s="71" t="str">
        <f t="shared" si="11"/>
        <v>NB</v>
      </c>
      <c r="G171" s="145"/>
      <c r="H171" s="146"/>
      <c r="I171" s="71" t="str">
        <f t="shared" si="12"/>
        <v>NB</v>
      </c>
      <c r="J171" s="146"/>
      <c r="K171" s="146"/>
      <c r="L171" s="146"/>
      <c r="M171" s="73" t="str">
        <f t="shared" si="13"/>
        <v>NB</v>
      </c>
      <c r="N171" s="115">
        <f t="shared" si="10"/>
        <v>0</v>
      </c>
      <c r="O171" s="146"/>
      <c r="P171" s="146" t="str">
        <f t="shared" si="14"/>
        <v>NB</v>
      </c>
    </row>
    <row r="172" spans="1:16" ht="15" x14ac:dyDescent="0.2">
      <c r="A172" s="141" t="s">
        <v>769</v>
      </c>
      <c r="B172" s="142" t="s">
        <v>746</v>
      </c>
      <c r="C172" s="144"/>
      <c r="D172" s="146"/>
      <c r="E172" s="146"/>
      <c r="F172" s="71" t="str">
        <f t="shared" si="11"/>
        <v>NB</v>
      </c>
      <c r="G172" s="145"/>
      <c r="H172" s="146"/>
      <c r="I172" s="71" t="str">
        <f t="shared" si="12"/>
        <v>NB</v>
      </c>
      <c r="J172" s="146"/>
      <c r="K172" s="146"/>
      <c r="L172" s="146"/>
      <c r="M172" s="73" t="str">
        <f t="shared" si="13"/>
        <v>NB</v>
      </c>
      <c r="N172" s="115">
        <f t="shared" si="10"/>
        <v>0</v>
      </c>
      <c r="O172" s="146"/>
      <c r="P172" s="146" t="str">
        <f t="shared" si="14"/>
        <v>NB</v>
      </c>
    </row>
    <row r="173" spans="1:16" ht="15" x14ac:dyDescent="0.2">
      <c r="A173" s="141" t="s">
        <v>770</v>
      </c>
      <c r="B173" s="142" t="s">
        <v>771</v>
      </c>
      <c r="C173" s="144"/>
      <c r="D173" s="146"/>
      <c r="E173" s="146"/>
      <c r="F173" s="71" t="str">
        <f t="shared" si="11"/>
        <v>NB</v>
      </c>
      <c r="G173" s="145"/>
      <c r="H173" s="146"/>
      <c r="I173" s="71" t="str">
        <f t="shared" si="12"/>
        <v>NB</v>
      </c>
      <c r="J173" s="146"/>
      <c r="K173" s="146"/>
      <c r="L173" s="146"/>
      <c r="M173" s="73" t="str">
        <f t="shared" si="13"/>
        <v>NB</v>
      </c>
      <c r="N173" s="115">
        <f t="shared" si="10"/>
        <v>0</v>
      </c>
      <c r="O173" s="146"/>
      <c r="P173" s="146" t="str">
        <f t="shared" si="14"/>
        <v>NB</v>
      </c>
    </row>
    <row r="174" spans="1:16" ht="30" x14ac:dyDescent="0.2">
      <c r="A174" s="190" t="s">
        <v>772</v>
      </c>
      <c r="B174" s="191" t="s">
        <v>773</v>
      </c>
      <c r="C174" s="144"/>
      <c r="D174" s="146"/>
      <c r="E174" s="146"/>
      <c r="F174" s="71" t="str">
        <f t="shared" si="11"/>
        <v>NB</v>
      </c>
      <c r="G174" s="145"/>
      <c r="H174" s="146"/>
      <c r="I174" s="71" t="str">
        <f t="shared" si="12"/>
        <v>NB</v>
      </c>
      <c r="J174" s="146"/>
      <c r="K174" s="146"/>
      <c r="L174" s="146"/>
      <c r="M174" s="73" t="str">
        <f t="shared" si="13"/>
        <v>NB</v>
      </c>
      <c r="N174" s="115">
        <f t="shared" si="10"/>
        <v>0</v>
      </c>
      <c r="O174" s="146"/>
      <c r="P174" s="75" t="str">
        <f t="shared" si="14"/>
        <v>NB</v>
      </c>
    </row>
    <row r="175" spans="1:16" ht="15" x14ac:dyDescent="0.2">
      <c r="A175" s="141" t="s">
        <v>774</v>
      </c>
      <c r="B175" s="142" t="s">
        <v>775</v>
      </c>
      <c r="C175" s="144"/>
      <c r="D175" s="146"/>
      <c r="E175" s="146"/>
      <c r="F175" s="71" t="str">
        <f t="shared" si="11"/>
        <v>NB</v>
      </c>
      <c r="G175" s="145"/>
      <c r="H175" s="146"/>
      <c r="I175" s="71" t="str">
        <f t="shared" si="12"/>
        <v>NB</v>
      </c>
      <c r="J175" s="146"/>
      <c r="K175" s="146"/>
      <c r="L175" s="146"/>
      <c r="M175" s="73" t="str">
        <f t="shared" si="13"/>
        <v>NB</v>
      </c>
      <c r="N175" s="115">
        <f t="shared" si="10"/>
        <v>0</v>
      </c>
      <c r="O175" s="146"/>
      <c r="P175" s="75" t="str">
        <f t="shared" si="14"/>
        <v>NB</v>
      </c>
    </row>
    <row r="176" spans="1:16" ht="35.25" customHeight="1" x14ac:dyDescent="0.2">
      <c r="A176" s="141" t="s">
        <v>776</v>
      </c>
      <c r="B176" s="192" t="s">
        <v>777</v>
      </c>
      <c r="C176" s="144"/>
      <c r="D176" s="146"/>
      <c r="E176" s="146"/>
      <c r="F176" s="71" t="str">
        <f t="shared" si="11"/>
        <v>NB</v>
      </c>
      <c r="G176" s="145"/>
      <c r="H176" s="146"/>
      <c r="I176" s="71" t="str">
        <f t="shared" si="12"/>
        <v>NB</v>
      </c>
      <c r="J176" s="146"/>
      <c r="K176" s="146"/>
      <c r="L176" s="146"/>
      <c r="M176" s="73" t="str">
        <f t="shared" si="13"/>
        <v>NB</v>
      </c>
      <c r="N176" s="115">
        <f t="shared" si="10"/>
        <v>0</v>
      </c>
      <c r="O176" s="146"/>
      <c r="P176" s="75" t="str">
        <f t="shared" si="14"/>
        <v>NB</v>
      </c>
    </row>
    <row r="177" spans="1:16" ht="30" x14ac:dyDescent="0.2">
      <c r="A177" s="141" t="s">
        <v>778</v>
      </c>
      <c r="B177" s="125" t="s">
        <v>779</v>
      </c>
      <c r="C177" s="193"/>
      <c r="D177" s="187"/>
      <c r="E177" s="187"/>
      <c r="F177" s="71" t="str">
        <f t="shared" si="11"/>
        <v>NB</v>
      </c>
      <c r="G177" s="186"/>
      <c r="H177" s="187"/>
      <c r="I177" s="71" t="str">
        <f t="shared" si="12"/>
        <v>NB</v>
      </c>
      <c r="J177" s="187"/>
      <c r="K177" s="187"/>
      <c r="L177" s="187"/>
      <c r="M177" s="73" t="str">
        <f t="shared" si="13"/>
        <v>NB</v>
      </c>
      <c r="N177" s="115">
        <f t="shared" si="10"/>
        <v>0</v>
      </c>
      <c r="O177" s="187"/>
      <c r="P177" s="75" t="str">
        <f t="shared" si="14"/>
        <v>NB</v>
      </c>
    </row>
    <row r="178" spans="1:16" ht="30" x14ac:dyDescent="0.2">
      <c r="A178" s="141" t="s">
        <v>780</v>
      </c>
      <c r="B178" s="125" t="s">
        <v>781</v>
      </c>
      <c r="C178" s="139"/>
      <c r="D178" s="111"/>
      <c r="E178" s="111"/>
      <c r="F178" s="71" t="str">
        <f t="shared" si="11"/>
        <v>NB</v>
      </c>
      <c r="G178" s="110"/>
      <c r="H178" s="111"/>
      <c r="I178" s="71" t="str">
        <f t="shared" si="12"/>
        <v>NB</v>
      </c>
      <c r="J178" s="111"/>
      <c r="K178" s="111"/>
      <c r="L178" s="111"/>
      <c r="M178" s="73" t="str">
        <f t="shared" si="13"/>
        <v>NB</v>
      </c>
      <c r="N178" s="115">
        <f t="shared" si="10"/>
        <v>0</v>
      </c>
      <c r="O178" s="111"/>
      <c r="P178" s="75" t="str">
        <f t="shared" si="14"/>
        <v>NB</v>
      </c>
    </row>
    <row r="179" spans="1:16" ht="45" x14ac:dyDescent="0.2">
      <c r="A179" s="190" t="s">
        <v>782</v>
      </c>
      <c r="B179" s="125" t="s">
        <v>783</v>
      </c>
      <c r="C179" s="105"/>
      <c r="D179" s="107"/>
      <c r="E179" s="107"/>
      <c r="F179" s="71" t="str">
        <f t="shared" si="11"/>
        <v>NB</v>
      </c>
      <c r="G179" s="106"/>
      <c r="H179" s="107"/>
      <c r="I179" s="71" t="str">
        <f t="shared" si="12"/>
        <v>NB</v>
      </c>
      <c r="J179" s="107"/>
      <c r="K179" s="107"/>
      <c r="L179" s="107"/>
      <c r="M179" s="73" t="str">
        <f t="shared" si="13"/>
        <v>NB</v>
      </c>
      <c r="N179" s="115">
        <f t="shared" si="10"/>
        <v>0</v>
      </c>
      <c r="O179" s="107"/>
      <c r="P179" s="75" t="str">
        <f t="shared" si="14"/>
        <v>NB</v>
      </c>
    </row>
    <row r="180" spans="1:16" ht="15.75" x14ac:dyDescent="0.2">
      <c r="A180" s="190" t="s">
        <v>784</v>
      </c>
      <c r="B180" s="125" t="s">
        <v>785</v>
      </c>
      <c r="C180" s="105"/>
      <c r="D180" s="107"/>
      <c r="E180" s="107"/>
      <c r="F180" s="71" t="str">
        <f t="shared" si="11"/>
        <v>NB</v>
      </c>
      <c r="G180" s="106"/>
      <c r="H180" s="107"/>
      <c r="I180" s="71" t="str">
        <f t="shared" si="12"/>
        <v>NB</v>
      </c>
      <c r="J180" s="107"/>
      <c r="K180" s="107"/>
      <c r="L180" s="107"/>
      <c r="M180" s="73" t="str">
        <f t="shared" si="13"/>
        <v>NB</v>
      </c>
      <c r="N180" s="115">
        <f t="shared" si="10"/>
        <v>0</v>
      </c>
      <c r="O180" s="107"/>
      <c r="P180" s="75" t="str">
        <f t="shared" si="14"/>
        <v>NB</v>
      </c>
    </row>
    <row r="181" spans="1:16" ht="60" x14ac:dyDescent="0.2">
      <c r="A181" s="190" t="s">
        <v>786</v>
      </c>
      <c r="B181" s="125" t="s">
        <v>787</v>
      </c>
      <c r="C181" s="105"/>
      <c r="D181" s="107"/>
      <c r="E181" s="107"/>
      <c r="F181" s="71" t="str">
        <f t="shared" si="11"/>
        <v>NB</v>
      </c>
      <c r="G181" s="106"/>
      <c r="H181" s="107"/>
      <c r="I181" s="71" t="str">
        <f t="shared" si="12"/>
        <v>NB</v>
      </c>
      <c r="J181" s="107"/>
      <c r="K181" s="107"/>
      <c r="L181" s="107"/>
      <c r="M181" s="73" t="str">
        <f t="shared" si="13"/>
        <v>NB</v>
      </c>
      <c r="N181" s="115">
        <f t="shared" si="10"/>
        <v>0</v>
      </c>
      <c r="O181" s="107"/>
      <c r="P181" s="75" t="str">
        <f t="shared" si="14"/>
        <v>NB</v>
      </c>
    </row>
    <row r="182" spans="1:16" ht="30" x14ac:dyDescent="0.2">
      <c r="A182" s="194" t="s">
        <v>788</v>
      </c>
      <c r="B182" s="125" t="s">
        <v>789</v>
      </c>
      <c r="C182" s="195"/>
      <c r="D182" s="196"/>
      <c r="E182" s="196"/>
      <c r="F182" s="71" t="str">
        <f t="shared" si="11"/>
        <v>NB</v>
      </c>
      <c r="G182" s="197"/>
      <c r="H182" s="196"/>
      <c r="I182" s="71" t="str">
        <f t="shared" si="12"/>
        <v>NB</v>
      </c>
      <c r="J182" s="196"/>
      <c r="K182" s="196"/>
      <c r="L182" s="196"/>
      <c r="M182" s="73" t="str">
        <f t="shared" si="13"/>
        <v>NB</v>
      </c>
      <c r="N182" s="115">
        <f t="shared" si="10"/>
        <v>0</v>
      </c>
      <c r="O182" s="196"/>
      <c r="P182" s="75" t="str">
        <f t="shared" si="14"/>
        <v>NB</v>
      </c>
    </row>
    <row r="183" spans="1:16" s="55" customFormat="1" ht="15.75" x14ac:dyDescent="0.25">
      <c r="A183" s="152" t="s">
        <v>790</v>
      </c>
      <c r="B183" s="152" t="s">
        <v>791</v>
      </c>
      <c r="C183" s="153"/>
      <c r="D183" s="154">
        <f>SUM(D184:D187)</f>
        <v>0</v>
      </c>
      <c r="E183" s="154">
        <f>SUM(E184:E187)</f>
        <v>0</v>
      </c>
      <c r="F183" s="66" t="str">
        <f t="shared" si="11"/>
        <v>NB</v>
      </c>
      <c r="G183" s="171">
        <f>SUM(G184:G187)</f>
        <v>0</v>
      </c>
      <c r="H183" s="171">
        <f>SUM(H184:H187)</f>
        <v>0</v>
      </c>
      <c r="I183" s="66" t="str">
        <f t="shared" si="12"/>
        <v>NB</v>
      </c>
      <c r="J183" s="154"/>
      <c r="K183" s="154">
        <f>SUM(K184:K187)</f>
        <v>0</v>
      </c>
      <c r="L183" s="154">
        <f>SUM(L184:L187)</f>
        <v>0</v>
      </c>
      <c r="M183" s="81" t="str">
        <f t="shared" si="13"/>
        <v>NB</v>
      </c>
      <c r="N183" s="124">
        <f t="shared" si="10"/>
        <v>0</v>
      </c>
      <c r="O183" s="171">
        <f>SUM(O184:O187)</f>
        <v>0</v>
      </c>
      <c r="P183" s="171" t="str">
        <f t="shared" si="14"/>
        <v>NB</v>
      </c>
    </row>
    <row r="184" spans="1:16" ht="15" x14ac:dyDescent="0.2">
      <c r="A184" s="141" t="s">
        <v>792</v>
      </c>
      <c r="B184" s="141" t="s">
        <v>793</v>
      </c>
      <c r="C184" s="144"/>
      <c r="D184" s="146"/>
      <c r="E184" s="146"/>
      <c r="F184" s="71" t="str">
        <f t="shared" si="11"/>
        <v>NB</v>
      </c>
      <c r="G184" s="145"/>
      <c r="H184" s="146"/>
      <c r="I184" s="71" t="str">
        <f t="shared" si="12"/>
        <v>NB</v>
      </c>
      <c r="J184" s="146"/>
      <c r="K184" s="146"/>
      <c r="L184" s="146"/>
      <c r="M184" s="73" t="str">
        <f t="shared" si="13"/>
        <v>NB</v>
      </c>
      <c r="N184" s="115">
        <f t="shared" ref="N184:N247" si="15">G184</f>
        <v>0</v>
      </c>
      <c r="O184" s="146"/>
      <c r="P184" s="75" t="str">
        <f t="shared" si="14"/>
        <v>NB</v>
      </c>
    </row>
    <row r="185" spans="1:16" ht="15" x14ac:dyDescent="0.2">
      <c r="A185" s="141" t="s">
        <v>794</v>
      </c>
      <c r="B185" s="141" t="s">
        <v>744</v>
      </c>
      <c r="C185" s="144"/>
      <c r="D185" s="146"/>
      <c r="E185" s="146"/>
      <c r="F185" s="71" t="str">
        <f t="shared" si="11"/>
        <v>NB</v>
      </c>
      <c r="G185" s="145"/>
      <c r="H185" s="146"/>
      <c r="I185" s="71" t="str">
        <f t="shared" si="12"/>
        <v>NB</v>
      </c>
      <c r="J185" s="146"/>
      <c r="K185" s="146"/>
      <c r="L185" s="146"/>
      <c r="M185" s="73" t="str">
        <f t="shared" si="13"/>
        <v>NB</v>
      </c>
      <c r="N185" s="115">
        <f t="shared" si="15"/>
        <v>0</v>
      </c>
      <c r="O185" s="146"/>
      <c r="P185" s="75" t="str">
        <f t="shared" si="14"/>
        <v>NB</v>
      </c>
    </row>
    <row r="186" spans="1:16" ht="15" x14ac:dyDescent="0.2">
      <c r="A186" s="141" t="s">
        <v>795</v>
      </c>
      <c r="B186" s="141" t="s">
        <v>746</v>
      </c>
      <c r="C186" s="144"/>
      <c r="D186" s="146"/>
      <c r="E186" s="146"/>
      <c r="F186" s="71" t="str">
        <f t="shared" si="11"/>
        <v>NB</v>
      </c>
      <c r="G186" s="145"/>
      <c r="H186" s="146"/>
      <c r="I186" s="71" t="str">
        <f t="shared" si="12"/>
        <v>NB</v>
      </c>
      <c r="J186" s="146"/>
      <c r="K186" s="146"/>
      <c r="L186" s="146"/>
      <c r="M186" s="73" t="str">
        <f t="shared" si="13"/>
        <v>NB</v>
      </c>
      <c r="N186" s="115">
        <f t="shared" si="15"/>
        <v>0</v>
      </c>
      <c r="O186" s="146"/>
      <c r="P186" s="75" t="str">
        <f t="shared" si="14"/>
        <v>NB</v>
      </c>
    </row>
    <row r="187" spans="1:16" ht="15" x14ac:dyDescent="0.2">
      <c r="A187" s="141" t="s">
        <v>796</v>
      </c>
      <c r="B187" s="141" t="s">
        <v>797</v>
      </c>
      <c r="C187" s="144"/>
      <c r="D187" s="146"/>
      <c r="E187" s="146"/>
      <c r="F187" s="71" t="str">
        <f t="shared" si="11"/>
        <v>NB</v>
      </c>
      <c r="G187" s="145"/>
      <c r="H187" s="146"/>
      <c r="I187" s="71" t="str">
        <f t="shared" si="12"/>
        <v>NB</v>
      </c>
      <c r="J187" s="146"/>
      <c r="K187" s="146"/>
      <c r="L187" s="146"/>
      <c r="M187" s="73" t="str">
        <f t="shared" si="13"/>
        <v>NB</v>
      </c>
      <c r="N187" s="115">
        <f t="shared" si="15"/>
        <v>0</v>
      </c>
      <c r="O187" s="146"/>
      <c r="P187" s="75" t="str">
        <f t="shared" si="14"/>
        <v>NB</v>
      </c>
    </row>
    <row r="188" spans="1:16" s="55" customFormat="1" ht="31.5" x14ac:dyDescent="0.25">
      <c r="A188" s="152" t="s">
        <v>798</v>
      </c>
      <c r="B188" s="198" t="s">
        <v>799</v>
      </c>
      <c r="C188" s="153"/>
      <c r="D188" s="154"/>
      <c r="E188" s="154"/>
      <c r="F188" s="66" t="str">
        <f t="shared" si="11"/>
        <v>NB</v>
      </c>
      <c r="G188" s="171"/>
      <c r="H188" s="154"/>
      <c r="I188" s="66" t="str">
        <f t="shared" si="12"/>
        <v>NB</v>
      </c>
      <c r="J188" s="154"/>
      <c r="K188" s="154"/>
      <c r="L188" s="154"/>
      <c r="M188" s="81" t="str">
        <f t="shared" si="13"/>
        <v>NB</v>
      </c>
      <c r="N188" s="124">
        <f t="shared" si="15"/>
        <v>0</v>
      </c>
      <c r="O188" s="154"/>
      <c r="P188" s="75" t="str">
        <f t="shared" si="14"/>
        <v>NB</v>
      </c>
    </row>
    <row r="189" spans="1:16" s="55" customFormat="1" ht="15.75" x14ac:dyDescent="0.25">
      <c r="A189" s="152" t="s">
        <v>800</v>
      </c>
      <c r="B189" s="152" t="s">
        <v>801</v>
      </c>
      <c r="C189" s="153"/>
      <c r="D189" s="154">
        <f>SUM(D190:D192)</f>
        <v>0</v>
      </c>
      <c r="E189" s="154">
        <f>SUM(E190:E192)</f>
        <v>0</v>
      </c>
      <c r="F189" s="66" t="str">
        <f t="shared" si="11"/>
        <v>NB</v>
      </c>
      <c r="G189" s="171">
        <f>SUM(G190:G192)</f>
        <v>0</v>
      </c>
      <c r="H189" s="171">
        <f>SUM(H190:H192)</f>
        <v>0</v>
      </c>
      <c r="I189" s="66" t="str">
        <f t="shared" si="12"/>
        <v>NB</v>
      </c>
      <c r="J189" s="154"/>
      <c r="K189" s="154">
        <f>SUM(K190:K192)</f>
        <v>0</v>
      </c>
      <c r="L189" s="154">
        <f>SUM(L190:L192)</f>
        <v>0</v>
      </c>
      <c r="M189" s="81" t="str">
        <f t="shared" si="13"/>
        <v>NB</v>
      </c>
      <c r="N189" s="124">
        <f t="shared" si="15"/>
        <v>0</v>
      </c>
      <c r="O189" s="171">
        <f>SUM(O190:O192)</f>
        <v>0</v>
      </c>
      <c r="P189" s="171" t="str">
        <f t="shared" si="14"/>
        <v>NB</v>
      </c>
    </row>
    <row r="190" spans="1:16" ht="33" customHeight="1" x14ac:dyDescent="0.2">
      <c r="A190" s="141" t="s">
        <v>802</v>
      </c>
      <c r="B190" s="142" t="s">
        <v>803</v>
      </c>
      <c r="C190" s="144"/>
      <c r="D190" s="146"/>
      <c r="E190" s="146"/>
      <c r="F190" s="71" t="str">
        <f t="shared" si="11"/>
        <v>NB</v>
      </c>
      <c r="G190" s="145"/>
      <c r="H190" s="146"/>
      <c r="I190" s="71" t="str">
        <f t="shared" si="12"/>
        <v>NB</v>
      </c>
      <c r="J190" s="146"/>
      <c r="K190" s="146"/>
      <c r="L190" s="146"/>
      <c r="M190" s="73" t="str">
        <f t="shared" si="13"/>
        <v>NB</v>
      </c>
      <c r="N190" s="115">
        <f t="shared" si="15"/>
        <v>0</v>
      </c>
      <c r="O190" s="146"/>
      <c r="P190" s="75" t="str">
        <f t="shared" si="14"/>
        <v>NB</v>
      </c>
    </row>
    <row r="191" spans="1:16" ht="45" x14ac:dyDescent="0.2">
      <c r="A191" s="141" t="s">
        <v>804</v>
      </c>
      <c r="B191" s="157" t="s">
        <v>805</v>
      </c>
      <c r="C191" s="144"/>
      <c r="D191" s="146"/>
      <c r="E191" s="146"/>
      <c r="F191" s="71" t="str">
        <f t="shared" si="11"/>
        <v>NB</v>
      </c>
      <c r="G191" s="145"/>
      <c r="H191" s="146"/>
      <c r="I191" s="71" t="str">
        <f t="shared" si="12"/>
        <v>NB</v>
      </c>
      <c r="J191" s="146"/>
      <c r="K191" s="146"/>
      <c r="L191" s="146"/>
      <c r="M191" s="73" t="str">
        <f t="shared" si="13"/>
        <v>NB</v>
      </c>
      <c r="N191" s="115">
        <f t="shared" si="15"/>
        <v>0</v>
      </c>
      <c r="O191" s="146"/>
      <c r="P191" s="75" t="str">
        <f t="shared" si="14"/>
        <v>NB</v>
      </c>
    </row>
    <row r="192" spans="1:16" ht="15" x14ac:dyDescent="0.2">
      <c r="A192" s="141" t="s">
        <v>806</v>
      </c>
      <c r="B192" s="157" t="s">
        <v>759</v>
      </c>
      <c r="C192" s="144"/>
      <c r="D192" s="146"/>
      <c r="E192" s="146"/>
      <c r="F192" s="71" t="str">
        <f t="shared" si="11"/>
        <v>NB</v>
      </c>
      <c r="G192" s="145"/>
      <c r="H192" s="146"/>
      <c r="I192" s="71" t="str">
        <f t="shared" si="12"/>
        <v>NB</v>
      </c>
      <c r="J192" s="146"/>
      <c r="K192" s="146"/>
      <c r="L192" s="146"/>
      <c r="M192" s="73" t="str">
        <f t="shared" si="13"/>
        <v>NB</v>
      </c>
      <c r="N192" s="115">
        <f t="shared" si="15"/>
        <v>0</v>
      </c>
      <c r="O192" s="146"/>
      <c r="P192" s="75" t="str">
        <f t="shared" si="14"/>
        <v>NB</v>
      </c>
    </row>
    <row r="193" spans="1:16" s="55" customFormat="1" ht="15.75" x14ac:dyDescent="0.25">
      <c r="A193" s="152" t="s">
        <v>807</v>
      </c>
      <c r="B193" s="189" t="s">
        <v>808</v>
      </c>
      <c r="C193" s="153"/>
      <c r="D193" s="154">
        <f>D194+D195+D196</f>
        <v>0</v>
      </c>
      <c r="E193" s="154">
        <f>E194+E195+E196</f>
        <v>0</v>
      </c>
      <c r="F193" s="66" t="str">
        <f t="shared" si="11"/>
        <v>NB</v>
      </c>
      <c r="G193" s="171">
        <f>G194+G195+G196</f>
        <v>0</v>
      </c>
      <c r="H193" s="171">
        <f>H194+H195+H196</f>
        <v>0</v>
      </c>
      <c r="I193" s="66" t="str">
        <f t="shared" si="12"/>
        <v>NB</v>
      </c>
      <c r="J193" s="154"/>
      <c r="K193" s="154">
        <f>K194+K195+K196</f>
        <v>0</v>
      </c>
      <c r="L193" s="154">
        <f>L194+L195+L196</f>
        <v>0</v>
      </c>
      <c r="M193" s="81" t="str">
        <f t="shared" si="13"/>
        <v>NB</v>
      </c>
      <c r="N193" s="124">
        <f t="shared" si="15"/>
        <v>0</v>
      </c>
      <c r="O193" s="171">
        <f>O194+O195+O196</f>
        <v>0</v>
      </c>
      <c r="P193" s="171" t="str">
        <f t="shared" si="14"/>
        <v>NB</v>
      </c>
    </row>
    <row r="194" spans="1:16" ht="30" x14ac:dyDescent="0.2">
      <c r="A194" s="199" t="s">
        <v>809</v>
      </c>
      <c r="B194" s="200" t="s">
        <v>810</v>
      </c>
      <c r="C194" s="144"/>
      <c r="D194" s="146"/>
      <c r="E194" s="146"/>
      <c r="F194" s="71" t="str">
        <f t="shared" si="11"/>
        <v>NB</v>
      </c>
      <c r="G194" s="145"/>
      <c r="H194" s="146"/>
      <c r="I194" s="71" t="str">
        <f t="shared" si="12"/>
        <v>NB</v>
      </c>
      <c r="J194" s="146"/>
      <c r="K194" s="146"/>
      <c r="L194" s="146"/>
      <c r="M194" s="73" t="str">
        <f t="shared" si="13"/>
        <v>NB</v>
      </c>
      <c r="N194" s="115">
        <f t="shared" si="15"/>
        <v>0</v>
      </c>
      <c r="O194" s="146"/>
      <c r="P194" s="75" t="str">
        <f t="shared" si="14"/>
        <v>NB</v>
      </c>
    </row>
    <row r="195" spans="1:16" ht="30" x14ac:dyDescent="0.2">
      <c r="A195" s="201" t="s">
        <v>811</v>
      </c>
      <c r="B195" s="142" t="s">
        <v>812</v>
      </c>
      <c r="C195" s="144"/>
      <c r="D195" s="146"/>
      <c r="E195" s="146"/>
      <c r="F195" s="71" t="str">
        <f t="shared" si="11"/>
        <v>NB</v>
      </c>
      <c r="G195" s="145"/>
      <c r="H195" s="146"/>
      <c r="I195" s="71" t="str">
        <f t="shared" si="12"/>
        <v>NB</v>
      </c>
      <c r="J195" s="146"/>
      <c r="K195" s="146"/>
      <c r="L195" s="146"/>
      <c r="M195" s="73" t="str">
        <f t="shared" si="13"/>
        <v>NB</v>
      </c>
      <c r="N195" s="115">
        <f t="shared" si="15"/>
        <v>0</v>
      </c>
      <c r="O195" s="146"/>
      <c r="P195" s="75" t="str">
        <f t="shared" si="14"/>
        <v>NB</v>
      </c>
    </row>
    <row r="196" spans="1:16" ht="21" customHeight="1" x14ac:dyDescent="0.2">
      <c r="A196" s="201" t="s">
        <v>813</v>
      </c>
      <c r="B196" s="142" t="s">
        <v>814</v>
      </c>
      <c r="C196" s="144"/>
      <c r="D196" s="146"/>
      <c r="E196" s="146"/>
      <c r="F196" s="71" t="str">
        <f t="shared" si="11"/>
        <v>NB</v>
      </c>
      <c r="G196" s="145"/>
      <c r="H196" s="146"/>
      <c r="I196" s="71" t="str">
        <f t="shared" si="12"/>
        <v>NB</v>
      </c>
      <c r="J196" s="146"/>
      <c r="K196" s="146"/>
      <c r="L196" s="146"/>
      <c r="M196" s="73" t="str">
        <f t="shared" si="13"/>
        <v>NB</v>
      </c>
      <c r="N196" s="115">
        <f t="shared" si="15"/>
        <v>0</v>
      </c>
      <c r="O196" s="146"/>
      <c r="P196" s="75" t="str">
        <f t="shared" si="14"/>
        <v>NB</v>
      </c>
    </row>
    <row r="197" spans="1:16" s="55" customFormat="1" ht="15.75" x14ac:dyDescent="0.25">
      <c r="A197" s="152" t="s">
        <v>815</v>
      </c>
      <c r="B197" s="152" t="s">
        <v>816</v>
      </c>
      <c r="C197" s="153"/>
      <c r="D197" s="154">
        <f>SUM(D198:D208)</f>
        <v>0</v>
      </c>
      <c r="E197" s="154">
        <f>SUM(E198:E208)</f>
        <v>0</v>
      </c>
      <c r="F197" s="66" t="str">
        <f t="shared" si="11"/>
        <v>NB</v>
      </c>
      <c r="G197" s="171">
        <f>SUM(G198:G208)</f>
        <v>0</v>
      </c>
      <c r="H197" s="171">
        <f>SUM(H198:H208)</f>
        <v>0</v>
      </c>
      <c r="I197" s="66" t="str">
        <f t="shared" si="12"/>
        <v>NB</v>
      </c>
      <c r="J197" s="154"/>
      <c r="K197" s="154">
        <f>SUM(K198:K208)</f>
        <v>0</v>
      </c>
      <c r="L197" s="154">
        <f>SUM(L198:L208)</f>
        <v>0</v>
      </c>
      <c r="M197" s="81" t="str">
        <f t="shared" si="13"/>
        <v>NB</v>
      </c>
      <c r="N197" s="124">
        <f t="shared" si="15"/>
        <v>0</v>
      </c>
      <c r="O197" s="171">
        <f>SUM(O198:O208)</f>
        <v>0</v>
      </c>
      <c r="P197" s="171" t="str">
        <f t="shared" si="14"/>
        <v>NB</v>
      </c>
    </row>
    <row r="198" spans="1:16" ht="31.5" x14ac:dyDescent="0.2">
      <c r="A198" s="68" t="s">
        <v>817</v>
      </c>
      <c r="B198" s="148" t="s">
        <v>818</v>
      </c>
      <c r="C198" s="185"/>
      <c r="D198" s="187"/>
      <c r="E198" s="187"/>
      <c r="F198" s="71" t="str">
        <f t="shared" si="11"/>
        <v>NB</v>
      </c>
      <c r="G198" s="186"/>
      <c r="H198" s="187"/>
      <c r="I198" s="71" t="str">
        <f t="shared" si="12"/>
        <v>NB</v>
      </c>
      <c r="J198" s="187"/>
      <c r="K198" s="187"/>
      <c r="L198" s="187"/>
      <c r="M198" s="73" t="str">
        <f t="shared" si="13"/>
        <v>NB</v>
      </c>
      <c r="N198" s="115">
        <f t="shared" si="15"/>
        <v>0</v>
      </c>
      <c r="O198" s="187"/>
      <c r="P198" s="75" t="str">
        <f t="shared" si="14"/>
        <v>NB</v>
      </c>
    </row>
    <row r="199" spans="1:16" ht="20.25" customHeight="1" x14ac:dyDescent="0.2">
      <c r="A199" s="68" t="s">
        <v>819</v>
      </c>
      <c r="B199" s="148" t="s">
        <v>820</v>
      </c>
      <c r="C199" s="185"/>
      <c r="D199" s="187"/>
      <c r="E199" s="187"/>
      <c r="F199" s="71" t="str">
        <f t="shared" si="11"/>
        <v>NB</v>
      </c>
      <c r="G199" s="186"/>
      <c r="H199" s="187"/>
      <c r="I199" s="71" t="str">
        <f t="shared" si="12"/>
        <v>NB</v>
      </c>
      <c r="J199" s="187"/>
      <c r="K199" s="187"/>
      <c r="L199" s="187"/>
      <c r="M199" s="73" t="str">
        <f t="shared" si="13"/>
        <v>NB</v>
      </c>
      <c r="N199" s="115">
        <f t="shared" si="15"/>
        <v>0</v>
      </c>
      <c r="O199" s="187"/>
      <c r="P199" s="75" t="str">
        <f t="shared" si="14"/>
        <v>NB</v>
      </c>
    </row>
    <row r="200" spans="1:16" ht="15.75" x14ac:dyDescent="0.2">
      <c r="A200" s="68" t="s">
        <v>821</v>
      </c>
      <c r="B200" s="202" t="s">
        <v>822</v>
      </c>
      <c r="C200" s="203"/>
      <c r="D200" s="204"/>
      <c r="E200" s="204"/>
      <c r="F200" s="71" t="str">
        <f t="shared" si="11"/>
        <v>NB</v>
      </c>
      <c r="G200" s="205"/>
      <c r="H200" s="204"/>
      <c r="I200" s="71" t="str">
        <f t="shared" si="12"/>
        <v>NB</v>
      </c>
      <c r="J200" s="204"/>
      <c r="K200" s="204"/>
      <c r="L200" s="204"/>
      <c r="M200" s="73" t="str">
        <f t="shared" si="13"/>
        <v>NB</v>
      </c>
      <c r="N200" s="115">
        <f t="shared" si="15"/>
        <v>0</v>
      </c>
      <c r="O200" s="204"/>
      <c r="P200" s="75" t="str">
        <f t="shared" si="14"/>
        <v>NB</v>
      </c>
    </row>
    <row r="201" spans="1:16" ht="15" x14ac:dyDescent="0.2">
      <c r="A201" s="68" t="s">
        <v>823</v>
      </c>
      <c r="B201" s="125" t="s">
        <v>824</v>
      </c>
      <c r="C201" s="185"/>
      <c r="D201" s="187"/>
      <c r="E201" s="187"/>
      <c r="F201" s="71" t="str">
        <f t="shared" si="11"/>
        <v>NB</v>
      </c>
      <c r="G201" s="186"/>
      <c r="H201" s="187"/>
      <c r="I201" s="71" t="str">
        <f t="shared" si="12"/>
        <v>NB</v>
      </c>
      <c r="J201" s="187"/>
      <c r="K201" s="187"/>
      <c r="L201" s="187"/>
      <c r="M201" s="73" t="str">
        <f t="shared" si="13"/>
        <v>NB</v>
      </c>
      <c r="N201" s="115">
        <f t="shared" si="15"/>
        <v>0</v>
      </c>
      <c r="O201" s="187"/>
      <c r="P201" s="75" t="str">
        <f t="shared" si="14"/>
        <v>NB</v>
      </c>
    </row>
    <row r="202" spans="1:16" ht="15" x14ac:dyDescent="0.2">
      <c r="A202" s="68" t="s">
        <v>825</v>
      </c>
      <c r="B202" s="125" t="s">
        <v>826</v>
      </c>
      <c r="C202" s="185"/>
      <c r="D202" s="187"/>
      <c r="E202" s="187"/>
      <c r="F202" s="71" t="str">
        <f t="shared" si="11"/>
        <v>NB</v>
      </c>
      <c r="G202" s="186"/>
      <c r="H202" s="187"/>
      <c r="I202" s="71" t="str">
        <f t="shared" si="12"/>
        <v>NB</v>
      </c>
      <c r="J202" s="187"/>
      <c r="K202" s="187"/>
      <c r="L202" s="187"/>
      <c r="M202" s="73" t="str">
        <f t="shared" si="13"/>
        <v>NB</v>
      </c>
      <c r="N202" s="115">
        <f t="shared" si="15"/>
        <v>0</v>
      </c>
      <c r="O202" s="187"/>
      <c r="P202" s="75" t="str">
        <f t="shared" si="14"/>
        <v>NB</v>
      </c>
    </row>
    <row r="203" spans="1:16" s="159" customFormat="1" ht="15" x14ac:dyDescent="0.2">
      <c r="A203" s="68" t="s">
        <v>827</v>
      </c>
      <c r="B203" s="125" t="s">
        <v>828</v>
      </c>
      <c r="C203" s="109"/>
      <c r="D203" s="111"/>
      <c r="E203" s="111"/>
      <c r="F203" s="71" t="str">
        <f t="shared" si="11"/>
        <v>NB</v>
      </c>
      <c r="G203" s="110"/>
      <c r="H203" s="111"/>
      <c r="I203" s="71" t="str">
        <f t="shared" si="12"/>
        <v>NB</v>
      </c>
      <c r="J203" s="111"/>
      <c r="K203" s="111"/>
      <c r="L203" s="111"/>
      <c r="M203" s="73" t="str">
        <f t="shared" si="13"/>
        <v>NB</v>
      </c>
      <c r="N203" s="115">
        <f t="shared" si="15"/>
        <v>0</v>
      </c>
      <c r="O203" s="111"/>
      <c r="P203" s="75" t="str">
        <f t="shared" si="14"/>
        <v>NB</v>
      </c>
    </row>
    <row r="204" spans="1:16" ht="15" x14ac:dyDescent="0.2">
      <c r="A204" s="68" t="s">
        <v>829</v>
      </c>
      <c r="B204" s="125" t="s">
        <v>830</v>
      </c>
      <c r="C204" s="109"/>
      <c r="D204" s="111"/>
      <c r="E204" s="111"/>
      <c r="F204" s="71" t="str">
        <f t="shared" si="11"/>
        <v>NB</v>
      </c>
      <c r="G204" s="110"/>
      <c r="H204" s="111"/>
      <c r="I204" s="71" t="str">
        <f t="shared" si="12"/>
        <v>NB</v>
      </c>
      <c r="J204" s="111"/>
      <c r="K204" s="111"/>
      <c r="L204" s="111"/>
      <c r="M204" s="73" t="str">
        <f t="shared" si="13"/>
        <v>NB</v>
      </c>
      <c r="N204" s="115">
        <f t="shared" si="15"/>
        <v>0</v>
      </c>
      <c r="O204" s="111"/>
      <c r="P204" s="75" t="str">
        <f t="shared" si="14"/>
        <v>NB</v>
      </c>
    </row>
    <row r="205" spans="1:16" ht="15" x14ac:dyDescent="0.2">
      <c r="A205" s="68" t="s">
        <v>831</v>
      </c>
      <c r="B205" s="125" t="s">
        <v>832</v>
      </c>
      <c r="C205" s="109"/>
      <c r="D205" s="111"/>
      <c r="E205" s="111"/>
      <c r="F205" s="71" t="str">
        <f t="shared" si="11"/>
        <v>NB</v>
      </c>
      <c r="G205" s="110"/>
      <c r="H205" s="111"/>
      <c r="I205" s="71" t="str">
        <f t="shared" si="12"/>
        <v>NB</v>
      </c>
      <c r="J205" s="111"/>
      <c r="K205" s="111"/>
      <c r="L205" s="111"/>
      <c r="M205" s="73" t="str">
        <f t="shared" si="13"/>
        <v>NB</v>
      </c>
      <c r="N205" s="115">
        <f t="shared" si="15"/>
        <v>0</v>
      </c>
      <c r="O205" s="111"/>
      <c r="P205" s="75" t="str">
        <f t="shared" si="14"/>
        <v>NB</v>
      </c>
    </row>
    <row r="206" spans="1:16" ht="15" x14ac:dyDescent="0.2">
      <c r="A206" s="68" t="s">
        <v>833</v>
      </c>
      <c r="B206" s="157" t="s">
        <v>834</v>
      </c>
      <c r="C206" s="144"/>
      <c r="D206" s="146"/>
      <c r="E206" s="146"/>
      <c r="F206" s="71" t="str">
        <f t="shared" si="11"/>
        <v>NB</v>
      </c>
      <c r="G206" s="145"/>
      <c r="H206" s="146"/>
      <c r="I206" s="71" t="str">
        <f t="shared" si="12"/>
        <v>NB</v>
      </c>
      <c r="J206" s="146"/>
      <c r="K206" s="146"/>
      <c r="L206" s="146"/>
      <c r="M206" s="73" t="str">
        <f t="shared" si="13"/>
        <v>NB</v>
      </c>
      <c r="N206" s="115">
        <f t="shared" si="15"/>
        <v>0</v>
      </c>
      <c r="O206" s="146"/>
      <c r="P206" s="75" t="str">
        <f t="shared" si="14"/>
        <v>NB</v>
      </c>
    </row>
    <row r="207" spans="1:16" ht="20.25" customHeight="1" x14ac:dyDescent="0.2">
      <c r="A207" s="68" t="s">
        <v>835</v>
      </c>
      <c r="B207" s="157" t="s">
        <v>836</v>
      </c>
      <c r="C207" s="144"/>
      <c r="D207" s="146"/>
      <c r="E207" s="146"/>
      <c r="F207" s="71" t="str">
        <f t="shared" si="11"/>
        <v>NB</v>
      </c>
      <c r="G207" s="145"/>
      <c r="H207" s="146"/>
      <c r="I207" s="71" t="str">
        <f t="shared" si="12"/>
        <v>NB</v>
      </c>
      <c r="J207" s="146"/>
      <c r="K207" s="146"/>
      <c r="L207" s="146"/>
      <c r="M207" s="73" t="str">
        <f t="shared" si="13"/>
        <v>NB</v>
      </c>
      <c r="N207" s="115">
        <f t="shared" si="15"/>
        <v>0</v>
      </c>
      <c r="O207" s="146"/>
      <c r="P207" s="75" t="str">
        <f t="shared" si="14"/>
        <v>NB</v>
      </c>
    </row>
    <row r="208" spans="1:16" ht="15" x14ac:dyDescent="0.2">
      <c r="A208" s="68" t="s">
        <v>837</v>
      </c>
      <c r="B208" s="157" t="s">
        <v>838</v>
      </c>
      <c r="C208" s="144"/>
      <c r="D208" s="146"/>
      <c r="E208" s="146"/>
      <c r="F208" s="71" t="str">
        <f t="shared" si="11"/>
        <v>NB</v>
      </c>
      <c r="G208" s="145"/>
      <c r="H208" s="146"/>
      <c r="I208" s="71" t="str">
        <f t="shared" si="12"/>
        <v>NB</v>
      </c>
      <c r="J208" s="146"/>
      <c r="K208" s="146"/>
      <c r="L208" s="146"/>
      <c r="M208" s="73" t="str">
        <f t="shared" si="13"/>
        <v>NB</v>
      </c>
      <c r="N208" s="115">
        <f t="shared" si="15"/>
        <v>0</v>
      </c>
      <c r="O208" s="146"/>
      <c r="P208" s="75" t="str">
        <f t="shared" si="14"/>
        <v>NB</v>
      </c>
    </row>
    <row r="209" spans="1:16" s="55" customFormat="1" ht="31.5" x14ac:dyDescent="0.25">
      <c r="A209" s="152" t="s">
        <v>839</v>
      </c>
      <c r="B209" s="179" t="s">
        <v>840</v>
      </c>
      <c r="C209" s="153"/>
      <c r="D209" s="154"/>
      <c r="E209" s="154"/>
      <c r="F209" s="66" t="str">
        <f t="shared" ref="F209:F272" si="16">IF(D209,(D209-E209)/D209,"NB")</f>
        <v>NB</v>
      </c>
      <c r="G209" s="171"/>
      <c r="H209" s="154"/>
      <c r="I209" s="66" t="str">
        <f t="shared" si="12"/>
        <v>NB</v>
      </c>
      <c r="J209" s="154"/>
      <c r="K209" s="154"/>
      <c r="L209" s="154"/>
      <c r="M209" s="81" t="str">
        <f t="shared" si="13"/>
        <v>NB</v>
      </c>
      <c r="N209" s="124">
        <f t="shared" si="15"/>
        <v>0</v>
      </c>
      <c r="O209" s="154"/>
      <c r="P209" s="154" t="str">
        <f t="shared" si="14"/>
        <v>NB</v>
      </c>
    </row>
    <row r="210" spans="1:16" s="55" customFormat="1" ht="15.75" x14ac:dyDescent="0.25">
      <c r="A210" s="152" t="s">
        <v>841</v>
      </c>
      <c r="B210" s="152" t="s">
        <v>479</v>
      </c>
      <c r="C210" s="153"/>
      <c r="D210" s="154">
        <f>SUM(D211:D212)</f>
        <v>0</v>
      </c>
      <c r="E210" s="154">
        <f>SUM(E211:E212)</f>
        <v>0</v>
      </c>
      <c r="F210" s="66" t="str">
        <f t="shared" si="16"/>
        <v>NB</v>
      </c>
      <c r="G210" s="171">
        <f>SUM(G211:G212)</f>
        <v>0</v>
      </c>
      <c r="H210" s="171">
        <f>SUM(H211:H212)</f>
        <v>0</v>
      </c>
      <c r="I210" s="66" t="str">
        <f t="shared" si="12"/>
        <v>NB</v>
      </c>
      <c r="J210" s="154"/>
      <c r="K210" s="154">
        <f>SUM(K211:K212)</f>
        <v>0</v>
      </c>
      <c r="L210" s="154">
        <f>SUM(L211:L212)</f>
        <v>0</v>
      </c>
      <c r="M210" s="81" t="str">
        <f t="shared" si="13"/>
        <v>NB</v>
      </c>
      <c r="N210" s="124">
        <f t="shared" si="15"/>
        <v>0</v>
      </c>
      <c r="O210" s="171">
        <f>SUM(O211:O212)</f>
        <v>0</v>
      </c>
      <c r="P210" s="171" t="str">
        <f t="shared" si="14"/>
        <v>NB</v>
      </c>
    </row>
    <row r="211" spans="1:16" ht="15" x14ac:dyDescent="0.2">
      <c r="A211" s="141" t="s">
        <v>842</v>
      </c>
      <c r="B211" s="141" t="s">
        <v>843</v>
      </c>
      <c r="C211" s="144"/>
      <c r="D211" s="146"/>
      <c r="E211" s="146"/>
      <c r="F211" s="71" t="str">
        <f t="shared" si="16"/>
        <v>NB</v>
      </c>
      <c r="G211" s="145"/>
      <c r="H211" s="146"/>
      <c r="I211" s="71" t="str">
        <f t="shared" si="12"/>
        <v>NB</v>
      </c>
      <c r="J211" s="146"/>
      <c r="K211" s="146"/>
      <c r="L211" s="146"/>
      <c r="M211" s="73" t="str">
        <f t="shared" si="13"/>
        <v>NB</v>
      </c>
      <c r="N211" s="115">
        <f t="shared" si="15"/>
        <v>0</v>
      </c>
      <c r="O211" s="146"/>
      <c r="P211" s="75" t="str">
        <f t="shared" si="14"/>
        <v>NB</v>
      </c>
    </row>
    <row r="212" spans="1:16" ht="15" x14ac:dyDescent="0.2">
      <c r="A212" s="141" t="s">
        <v>844</v>
      </c>
      <c r="B212" s="141" t="s">
        <v>845</v>
      </c>
      <c r="C212" s="144"/>
      <c r="D212" s="146"/>
      <c r="E212" s="146"/>
      <c r="F212" s="71" t="str">
        <f t="shared" si="16"/>
        <v>NB</v>
      </c>
      <c r="G212" s="145"/>
      <c r="H212" s="146"/>
      <c r="I212" s="71" t="str">
        <f t="shared" si="12"/>
        <v>NB</v>
      </c>
      <c r="J212" s="146"/>
      <c r="K212" s="146"/>
      <c r="L212" s="146"/>
      <c r="M212" s="73" t="str">
        <f t="shared" si="13"/>
        <v>NB</v>
      </c>
      <c r="N212" s="115">
        <f t="shared" si="15"/>
        <v>0</v>
      </c>
      <c r="O212" s="146"/>
      <c r="P212" s="75" t="str">
        <f t="shared" si="14"/>
        <v>NB</v>
      </c>
    </row>
    <row r="213" spans="1:16" s="55" customFormat="1" ht="15.75" x14ac:dyDescent="0.25">
      <c r="A213" s="152" t="s">
        <v>846</v>
      </c>
      <c r="B213" s="206" t="s">
        <v>847</v>
      </c>
      <c r="C213" s="153"/>
      <c r="D213" s="154">
        <f>SUM(D214:D216)</f>
        <v>0</v>
      </c>
      <c r="E213" s="154">
        <f>SUM(E214:E216)</f>
        <v>0</v>
      </c>
      <c r="F213" s="66" t="str">
        <f t="shared" si="16"/>
        <v>NB</v>
      </c>
      <c r="G213" s="171">
        <f>SUM(G214:G216)</f>
        <v>0</v>
      </c>
      <c r="H213" s="171">
        <f>SUM(H214:H216)</f>
        <v>0</v>
      </c>
      <c r="I213" s="66" t="str">
        <f t="shared" si="12"/>
        <v>NB</v>
      </c>
      <c r="J213" s="154"/>
      <c r="K213" s="154">
        <f>SUM(K214:K216)</f>
        <v>0</v>
      </c>
      <c r="L213" s="154">
        <f>SUM(L214:L216)</f>
        <v>0</v>
      </c>
      <c r="M213" s="81" t="str">
        <f t="shared" si="13"/>
        <v>NB</v>
      </c>
      <c r="N213" s="124">
        <f t="shared" si="15"/>
        <v>0</v>
      </c>
      <c r="O213" s="171">
        <f>SUM(O214:O216)</f>
        <v>0</v>
      </c>
      <c r="P213" s="171" t="str">
        <f t="shared" si="14"/>
        <v>NB</v>
      </c>
    </row>
    <row r="214" spans="1:16" ht="32.25" customHeight="1" x14ac:dyDescent="0.2">
      <c r="A214" s="201" t="s">
        <v>848</v>
      </c>
      <c r="B214" s="142" t="s">
        <v>849</v>
      </c>
      <c r="C214" s="144"/>
      <c r="D214" s="146"/>
      <c r="E214" s="146"/>
      <c r="F214" s="71" t="str">
        <f t="shared" si="16"/>
        <v>NB</v>
      </c>
      <c r="G214" s="145" t="s">
        <v>850</v>
      </c>
      <c r="H214" s="146"/>
      <c r="I214" s="71" t="s">
        <v>851</v>
      </c>
      <c r="J214" s="146"/>
      <c r="K214" s="146"/>
      <c r="L214" s="146"/>
      <c r="M214" s="73" t="str">
        <f t="shared" si="13"/>
        <v>NB</v>
      </c>
      <c r="N214" s="115" t="str">
        <f t="shared" si="15"/>
        <v xml:space="preserve"> </v>
      </c>
      <c r="O214" s="146"/>
      <c r="P214" s="146" t="s">
        <v>851</v>
      </c>
    </row>
    <row r="215" spans="1:16" ht="15" x14ac:dyDescent="0.2">
      <c r="A215" s="201" t="s">
        <v>852</v>
      </c>
      <c r="B215" s="108" t="s">
        <v>853</v>
      </c>
      <c r="C215" s="185"/>
      <c r="D215" s="187"/>
      <c r="E215" s="187"/>
      <c r="F215" s="71" t="str">
        <f t="shared" si="16"/>
        <v>NB</v>
      </c>
      <c r="G215" s="186"/>
      <c r="H215" s="187"/>
      <c r="I215" s="71" t="str">
        <f t="shared" si="12"/>
        <v>NB</v>
      </c>
      <c r="J215" s="187"/>
      <c r="K215" s="187"/>
      <c r="L215" s="187"/>
      <c r="M215" s="73" t="str">
        <f t="shared" si="13"/>
        <v>NB</v>
      </c>
      <c r="N215" s="115">
        <f t="shared" si="15"/>
        <v>0</v>
      </c>
      <c r="O215" s="187"/>
      <c r="P215" s="187" t="str">
        <f t="shared" si="14"/>
        <v>NB</v>
      </c>
    </row>
    <row r="216" spans="1:16" ht="15" x14ac:dyDescent="0.2">
      <c r="A216" s="201" t="s">
        <v>854</v>
      </c>
      <c r="B216" s="108" t="s">
        <v>855</v>
      </c>
      <c r="C216" s="185"/>
      <c r="D216" s="187"/>
      <c r="E216" s="187"/>
      <c r="F216" s="71" t="str">
        <f t="shared" si="16"/>
        <v>NB</v>
      </c>
      <c r="G216" s="186"/>
      <c r="H216" s="187"/>
      <c r="I216" s="71" t="str">
        <f t="shared" si="12"/>
        <v>NB</v>
      </c>
      <c r="J216" s="187"/>
      <c r="K216" s="187"/>
      <c r="L216" s="187"/>
      <c r="M216" s="73" t="str">
        <f t="shared" si="13"/>
        <v>NB</v>
      </c>
      <c r="N216" s="115">
        <f t="shared" si="15"/>
        <v>0</v>
      </c>
      <c r="O216" s="187"/>
      <c r="P216" s="187" t="str">
        <f t="shared" si="14"/>
        <v>NB</v>
      </c>
    </row>
    <row r="217" spans="1:16" s="55" customFormat="1" ht="15.75" x14ac:dyDescent="0.25">
      <c r="A217" s="152" t="s">
        <v>856</v>
      </c>
      <c r="B217" s="206" t="s">
        <v>857</v>
      </c>
      <c r="C217" s="153"/>
      <c r="D217" s="154"/>
      <c r="E217" s="154"/>
      <c r="F217" s="66" t="str">
        <f t="shared" si="16"/>
        <v>NB</v>
      </c>
      <c r="G217" s="171"/>
      <c r="H217" s="154"/>
      <c r="I217" s="66" t="str">
        <f t="shared" si="12"/>
        <v>NB</v>
      </c>
      <c r="J217" s="154"/>
      <c r="K217" s="154"/>
      <c r="L217" s="154"/>
      <c r="M217" s="81" t="str">
        <f t="shared" si="13"/>
        <v>NB</v>
      </c>
      <c r="N217" s="124">
        <f t="shared" si="15"/>
        <v>0</v>
      </c>
      <c r="O217" s="154"/>
      <c r="P217" s="154" t="str">
        <f t="shared" si="14"/>
        <v>NB</v>
      </c>
    </row>
    <row r="218" spans="1:16" s="55" customFormat="1" ht="31.5" x14ac:dyDescent="0.25">
      <c r="A218" s="152" t="s">
        <v>858</v>
      </c>
      <c r="B218" s="206" t="s">
        <v>859</v>
      </c>
      <c r="C218" s="153"/>
      <c r="D218" s="154">
        <f>+D219+D224+D225</f>
        <v>0</v>
      </c>
      <c r="E218" s="154">
        <f>+E219+E224+E225</f>
        <v>0</v>
      </c>
      <c r="F218" s="66" t="str">
        <f t="shared" si="16"/>
        <v>NB</v>
      </c>
      <c r="G218" s="171">
        <f>+G219+G224+G225</f>
        <v>0</v>
      </c>
      <c r="H218" s="171">
        <f>+H219+H224+H225</f>
        <v>0</v>
      </c>
      <c r="I218" s="171" t="str">
        <f>IF(G218,(G218-H218)/G218,"NB")</f>
        <v>NB</v>
      </c>
      <c r="J218" s="154"/>
      <c r="K218" s="154">
        <f>+K219+K224+K225</f>
        <v>0</v>
      </c>
      <c r="L218" s="154">
        <f>+L219+L224+L225</f>
        <v>0</v>
      </c>
      <c r="M218" s="81" t="str">
        <f t="shared" ref="M218:M281" si="17">IF(K218,(K218-L218)/K218,"NB")</f>
        <v>NB</v>
      </c>
      <c r="N218" s="124">
        <f t="shared" si="15"/>
        <v>0</v>
      </c>
      <c r="O218" s="171">
        <f>+O219+O224+O225</f>
        <v>0</v>
      </c>
      <c r="P218" s="171" t="str">
        <f t="shared" si="14"/>
        <v>NB</v>
      </c>
    </row>
    <row r="219" spans="1:16" s="207" customFormat="1" ht="31.5" x14ac:dyDescent="0.25">
      <c r="A219" s="152" t="s">
        <v>860</v>
      </c>
      <c r="B219" s="206" t="s">
        <v>861</v>
      </c>
      <c r="C219" s="153"/>
      <c r="D219" s="154">
        <f>SUM(D220:D223)</f>
        <v>0</v>
      </c>
      <c r="E219" s="154">
        <f>SUM(E220:E223)</f>
        <v>0</v>
      </c>
      <c r="F219" s="66" t="str">
        <f t="shared" si="16"/>
        <v>NB</v>
      </c>
      <c r="G219" s="171">
        <f>SUM(G220:G223)</f>
        <v>0</v>
      </c>
      <c r="H219" s="171">
        <f>SUM(H220:H223)</f>
        <v>0</v>
      </c>
      <c r="I219" s="171" t="str">
        <f>IF(G219,(G219-H219)/G219,"NB")</f>
        <v>NB</v>
      </c>
      <c r="J219" s="154"/>
      <c r="K219" s="154">
        <f>SUM(K220:K223)</f>
        <v>0</v>
      </c>
      <c r="L219" s="154">
        <f>SUM(L220:L223)</f>
        <v>0</v>
      </c>
      <c r="M219" s="81" t="str">
        <f t="shared" si="17"/>
        <v>NB</v>
      </c>
      <c r="N219" s="124">
        <f t="shared" si="15"/>
        <v>0</v>
      </c>
      <c r="O219" s="171">
        <f>SUM(O220:O223)</f>
        <v>0</v>
      </c>
      <c r="P219" s="171" t="str">
        <f t="shared" ref="P219:P282" si="18">IF(N219,(N219-O219)/N219,"NB")</f>
        <v>NB</v>
      </c>
    </row>
    <row r="220" spans="1:16" ht="15" x14ac:dyDescent="0.2">
      <c r="A220" s="201" t="s">
        <v>862</v>
      </c>
      <c r="B220" s="157" t="s">
        <v>863</v>
      </c>
      <c r="C220" s="144"/>
      <c r="D220" s="146"/>
      <c r="E220" s="146"/>
      <c r="F220" s="71" t="str">
        <f t="shared" si="16"/>
        <v>NB</v>
      </c>
      <c r="G220" s="145"/>
      <c r="H220" s="146"/>
      <c r="I220" s="71" t="str">
        <f t="shared" ref="I220:I283" si="19">IF(G220,(G220-H220)/G220,"NB")</f>
        <v>NB</v>
      </c>
      <c r="J220" s="146"/>
      <c r="K220" s="146"/>
      <c r="L220" s="146"/>
      <c r="M220" s="73" t="str">
        <f t="shared" si="17"/>
        <v>NB</v>
      </c>
      <c r="N220" s="115">
        <f t="shared" si="15"/>
        <v>0</v>
      </c>
      <c r="O220" s="146"/>
      <c r="P220" s="146" t="str">
        <f t="shared" si="18"/>
        <v>NB</v>
      </c>
    </row>
    <row r="221" spans="1:16" ht="15" x14ac:dyDescent="0.2">
      <c r="A221" s="201" t="s">
        <v>864</v>
      </c>
      <c r="B221" s="157" t="s">
        <v>865</v>
      </c>
      <c r="C221" s="144"/>
      <c r="D221" s="146"/>
      <c r="E221" s="146"/>
      <c r="F221" s="71" t="str">
        <f t="shared" si="16"/>
        <v>NB</v>
      </c>
      <c r="G221" s="145"/>
      <c r="H221" s="146"/>
      <c r="I221" s="71" t="str">
        <f t="shared" si="19"/>
        <v>NB</v>
      </c>
      <c r="J221" s="146"/>
      <c r="K221" s="146"/>
      <c r="L221" s="146"/>
      <c r="M221" s="73" t="str">
        <f t="shared" si="17"/>
        <v>NB</v>
      </c>
      <c r="N221" s="115">
        <f t="shared" si="15"/>
        <v>0</v>
      </c>
      <c r="O221" s="146"/>
      <c r="P221" s="146" t="str">
        <f t="shared" si="18"/>
        <v>NB</v>
      </c>
    </row>
    <row r="222" spans="1:16" ht="15" x14ac:dyDescent="0.2">
      <c r="A222" s="201" t="s">
        <v>866</v>
      </c>
      <c r="B222" s="157" t="s">
        <v>867</v>
      </c>
      <c r="C222" s="144"/>
      <c r="D222" s="146"/>
      <c r="E222" s="146"/>
      <c r="F222" s="71" t="str">
        <f t="shared" si="16"/>
        <v>NB</v>
      </c>
      <c r="G222" s="145"/>
      <c r="H222" s="146"/>
      <c r="I222" s="71" t="str">
        <f t="shared" si="19"/>
        <v>NB</v>
      </c>
      <c r="J222" s="146"/>
      <c r="K222" s="146"/>
      <c r="L222" s="146"/>
      <c r="M222" s="73" t="str">
        <f t="shared" si="17"/>
        <v>NB</v>
      </c>
      <c r="N222" s="115">
        <f t="shared" si="15"/>
        <v>0</v>
      </c>
      <c r="O222" s="146"/>
      <c r="P222" s="146" t="str">
        <f t="shared" si="18"/>
        <v>NB</v>
      </c>
    </row>
    <row r="223" spans="1:16" ht="15" x14ac:dyDescent="0.2">
      <c r="A223" s="201" t="s">
        <v>868</v>
      </c>
      <c r="B223" s="157" t="s">
        <v>869</v>
      </c>
      <c r="C223" s="144"/>
      <c r="D223" s="146"/>
      <c r="E223" s="146"/>
      <c r="F223" s="71" t="str">
        <f t="shared" si="16"/>
        <v>NB</v>
      </c>
      <c r="G223" s="145"/>
      <c r="H223" s="146"/>
      <c r="I223" s="71" t="str">
        <f t="shared" si="19"/>
        <v>NB</v>
      </c>
      <c r="J223" s="146"/>
      <c r="K223" s="146"/>
      <c r="L223" s="146"/>
      <c r="M223" s="73" t="str">
        <f t="shared" si="17"/>
        <v>NB</v>
      </c>
      <c r="N223" s="115">
        <f t="shared" si="15"/>
        <v>0</v>
      </c>
      <c r="O223" s="146"/>
      <c r="P223" s="146" t="str">
        <f t="shared" si="18"/>
        <v>NB</v>
      </c>
    </row>
    <row r="224" spans="1:16" ht="15.75" x14ac:dyDescent="0.25">
      <c r="A224" s="208" t="s">
        <v>870</v>
      </c>
      <c r="B224" s="209" t="s">
        <v>871</v>
      </c>
      <c r="C224" s="144"/>
      <c r="D224" s="146"/>
      <c r="E224" s="146"/>
      <c r="F224" s="71" t="str">
        <f t="shared" si="16"/>
        <v>NB</v>
      </c>
      <c r="G224" s="145"/>
      <c r="H224" s="146"/>
      <c r="I224" s="71" t="str">
        <f t="shared" si="19"/>
        <v>NB</v>
      </c>
      <c r="J224" s="146"/>
      <c r="K224" s="146"/>
      <c r="L224" s="146"/>
      <c r="M224" s="73" t="str">
        <f t="shared" si="17"/>
        <v>NB</v>
      </c>
      <c r="N224" s="115">
        <f t="shared" si="15"/>
        <v>0</v>
      </c>
      <c r="O224" s="146"/>
      <c r="P224" s="146" t="str">
        <f t="shared" si="18"/>
        <v>NB</v>
      </c>
    </row>
    <row r="225" spans="1:16" ht="15.75" x14ac:dyDescent="0.2">
      <c r="A225" s="210" t="s">
        <v>872</v>
      </c>
      <c r="B225" s="209" t="s">
        <v>873</v>
      </c>
      <c r="C225" s="144"/>
      <c r="D225" s="146">
        <f>SUM(D226:D228)</f>
        <v>0</v>
      </c>
      <c r="E225" s="146"/>
      <c r="F225" s="71" t="str">
        <f t="shared" si="16"/>
        <v>NB</v>
      </c>
      <c r="G225" s="145">
        <f>SUM(G226:G228)</f>
        <v>0</v>
      </c>
      <c r="H225" s="145">
        <f>SUM(H226:H228)</f>
        <v>0</v>
      </c>
      <c r="I225" s="71" t="str">
        <f t="shared" si="19"/>
        <v>NB</v>
      </c>
      <c r="J225" s="146"/>
      <c r="K225" s="146">
        <f>SUM(K226:K228)</f>
        <v>0</v>
      </c>
      <c r="L225" s="146">
        <f>SUM(L226:L228)</f>
        <v>0</v>
      </c>
      <c r="M225" s="73" t="str">
        <f t="shared" si="17"/>
        <v>NB</v>
      </c>
      <c r="N225" s="115">
        <f t="shared" si="15"/>
        <v>0</v>
      </c>
      <c r="O225" s="211">
        <f>SUM(O226:O228)</f>
        <v>0</v>
      </c>
      <c r="P225" s="211" t="str">
        <f t="shared" si="18"/>
        <v>NB</v>
      </c>
    </row>
    <row r="226" spans="1:16" ht="15" x14ac:dyDescent="0.2">
      <c r="A226" s="212" t="s">
        <v>874</v>
      </c>
      <c r="B226" s="143" t="s">
        <v>875</v>
      </c>
      <c r="C226" s="109"/>
      <c r="D226" s="111"/>
      <c r="E226" s="111"/>
      <c r="F226" s="71" t="str">
        <f t="shared" si="16"/>
        <v>NB</v>
      </c>
      <c r="G226" s="110"/>
      <c r="H226" s="111"/>
      <c r="I226" s="71" t="str">
        <f t="shared" si="19"/>
        <v>NB</v>
      </c>
      <c r="J226" s="111"/>
      <c r="K226" s="111"/>
      <c r="L226" s="111"/>
      <c r="M226" s="73" t="str">
        <f t="shared" si="17"/>
        <v>NB</v>
      </c>
      <c r="N226" s="115">
        <f t="shared" si="15"/>
        <v>0</v>
      </c>
      <c r="O226" s="111"/>
      <c r="P226" s="111" t="str">
        <f t="shared" si="18"/>
        <v>NB</v>
      </c>
    </row>
    <row r="227" spans="1:16" ht="30" x14ac:dyDescent="0.2">
      <c r="A227" s="212" t="s">
        <v>876</v>
      </c>
      <c r="B227" s="157" t="s">
        <v>877</v>
      </c>
      <c r="C227" s="144"/>
      <c r="D227" s="146"/>
      <c r="E227" s="146"/>
      <c r="F227" s="71" t="str">
        <f t="shared" si="16"/>
        <v>NB</v>
      </c>
      <c r="G227" s="145">
        <v>0</v>
      </c>
      <c r="H227" s="146"/>
      <c r="I227" s="71" t="str">
        <f t="shared" si="19"/>
        <v>NB</v>
      </c>
      <c r="J227" s="146"/>
      <c r="K227" s="146"/>
      <c r="L227" s="146"/>
      <c r="M227" s="73" t="str">
        <f t="shared" si="17"/>
        <v>NB</v>
      </c>
      <c r="N227" s="115">
        <f t="shared" si="15"/>
        <v>0</v>
      </c>
      <c r="O227" s="146"/>
      <c r="P227" s="146" t="str">
        <f t="shared" si="18"/>
        <v>NB</v>
      </c>
    </row>
    <row r="228" spans="1:16" ht="15" x14ac:dyDescent="0.2">
      <c r="A228" s="212" t="s">
        <v>878</v>
      </c>
      <c r="B228" s="157" t="s">
        <v>879</v>
      </c>
      <c r="C228" s="144"/>
      <c r="D228" s="146"/>
      <c r="E228" s="146"/>
      <c r="F228" s="71" t="str">
        <f t="shared" si="16"/>
        <v>NB</v>
      </c>
      <c r="G228" s="145"/>
      <c r="H228" s="146"/>
      <c r="I228" s="71" t="str">
        <f t="shared" si="19"/>
        <v>NB</v>
      </c>
      <c r="J228" s="146"/>
      <c r="K228" s="146"/>
      <c r="L228" s="146"/>
      <c r="M228" s="73" t="str">
        <f t="shared" si="17"/>
        <v>NB</v>
      </c>
      <c r="N228" s="115">
        <f t="shared" si="15"/>
        <v>0</v>
      </c>
      <c r="O228" s="146"/>
      <c r="P228" s="146" t="str">
        <f t="shared" si="18"/>
        <v>NB</v>
      </c>
    </row>
    <row r="229" spans="1:16" s="55" customFormat="1" ht="15.75" x14ac:dyDescent="0.2">
      <c r="A229" s="56" t="s">
        <v>880</v>
      </c>
      <c r="B229" s="57" t="s">
        <v>881</v>
      </c>
      <c r="C229" s="123"/>
      <c r="D229" s="60">
        <f>+D230+D236</f>
        <v>0</v>
      </c>
      <c r="E229" s="60">
        <f>+E230+E236</f>
        <v>0</v>
      </c>
      <c r="F229" s="66" t="str">
        <f t="shared" si="16"/>
        <v>NB</v>
      </c>
      <c r="G229" s="60">
        <f>+G230+G236</f>
        <v>0</v>
      </c>
      <c r="H229" s="60">
        <f>+H230+H236</f>
        <v>0</v>
      </c>
      <c r="I229" s="60" t="str">
        <f t="shared" si="19"/>
        <v>NB</v>
      </c>
      <c r="J229" s="58"/>
      <c r="K229" s="60">
        <f>+K230+K236</f>
        <v>0</v>
      </c>
      <c r="L229" s="60">
        <f>+L230+L236</f>
        <v>0</v>
      </c>
      <c r="M229" s="81" t="str">
        <f t="shared" si="17"/>
        <v>NB</v>
      </c>
      <c r="N229" s="124">
        <f t="shared" si="15"/>
        <v>0</v>
      </c>
      <c r="O229" s="60">
        <f>+O230+O236</f>
        <v>0</v>
      </c>
      <c r="P229" s="60" t="str">
        <f t="shared" si="18"/>
        <v>NB</v>
      </c>
    </row>
    <row r="230" spans="1:16" ht="15.75" x14ac:dyDescent="0.2">
      <c r="A230" s="94" t="s">
        <v>882</v>
      </c>
      <c r="B230" s="202" t="s">
        <v>883</v>
      </c>
      <c r="C230" s="203"/>
      <c r="D230" s="213">
        <f>SUM(D231:D235)</f>
        <v>0</v>
      </c>
      <c r="E230" s="213">
        <f>SUM(E231:E235)</f>
        <v>0</v>
      </c>
      <c r="F230" s="71" t="str">
        <f t="shared" si="16"/>
        <v>NB</v>
      </c>
      <c r="G230" s="205">
        <f>SUM(G231:G235)</f>
        <v>0</v>
      </c>
      <c r="H230" s="205">
        <f>SUM(H231:H235)</f>
        <v>0</v>
      </c>
      <c r="I230" s="98" t="str">
        <f t="shared" si="19"/>
        <v>NB</v>
      </c>
      <c r="J230" s="204"/>
      <c r="K230" s="214">
        <f>SUM(K231:K235)</f>
        <v>0</v>
      </c>
      <c r="L230" s="214">
        <f>SUM(L231:L235)</f>
        <v>0</v>
      </c>
      <c r="M230" s="73" t="str">
        <f t="shared" si="17"/>
        <v>NB</v>
      </c>
      <c r="N230" s="135">
        <f t="shared" si="15"/>
        <v>0</v>
      </c>
      <c r="O230" s="205">
        <f>SUM(O231:O235)</f>
        <v>0</v>
      </c>
      <c r="P230" s="205" t="str">
        <f t="shared" si="18"/>
        <v>NB</v>
      </c>
    </row>
    <row r="231" spans="1:16" ht="15" x14ac:dyDescent="0.2">
      <c r="A231" s="90" t="s">
        <v>884</v>
      </c>
      <c r="B231" s="215" t="s">
        <v>885</v>
      </c>
      <c r="C231" s="203"/>
      <c r="D231" s="204"/>
      <c r="E231" s="204"/>
      <c r="F231" s="71" t="str">
        <f t="shared" si="16"/>
        <v>NB</v>
      </c>
      <c r="G231" s="205"/>
      <c r="H231" s="204"/>
      <c r="I231" s="71" t="str">
        <f t="shared" si="19"/>
        <v>NB</v>
      </c>
      <c r="J231" s="204"/>
      <c r="K231" s="204"/>
      <c r="L231" s="204"/>
      <c r="M231" s="73" t="str">
        <f t="shared" si="17"/>
        <v>NB</v>
      </c>
      <c r="N231" s="115">
        <f t="shared" si="15"/>
        <v>0</v>
      </c>
      <c r="O231" s="204"/>
      <c r="P231" s="204" t="str">
        <f t="shared" si="18"/>
        <v>NB</v>
      </c>
    </row>
    <row r="232" spans="1:16" ht="15" x14ac:dyDescent="0.2">
      <c r="A232" s="90" t="s">
        <v>886</v>
      </c>
      <c r="B232" s="215" t="s">
        <v>887</v>
      </c>
      <c r="C232" s="203"/>
      <c r="D232" s="204"/>
      <c r="E232" s="204"/>
      <c r="F232" s="71" t="str">
        <f t="shared" si="16"/>
        <v>NB</v>
      </c>
      <c r="G232" s="205"/>
      <c r="H232" s="204"/>
      <c r="I232" s="71" t="str">
        <f t="shared" si="19"/>
        <v>NB</v>
      </c>
      <c r="J232" s="204"/>
      <c r="K232" s="204"/>
      <c r="L232" s="204"/>
      <c r="M232" s="73" t="str">
        <f t="shared" si="17"/>
        <v>NB</v>
      </c>
      <c r="N232" s="115">
        <f t="shared" si="15"/>
        <v>0</v>
      </c>
      <c r="O232" s="204"/>
      <c r="P232" s="204" t="str">
        <f t="shared" si="18"/>
        <v>NB</v>
      </c>
    </row>
    <row r="233" spans="1:16" ht="15.75" x14ac:dyDescent="0.2">
      <c r="A233" s="90" t="s">
        <v>888</v>
      </c>
      <c r="B233" s="215" t="s">
        <v>889</v>
      </c>
      <c r="C233" s="132"/>
      <c r="D233" s="133"/>
      <c r="E233" s="133"/>
      <c r="F233" s="71" t="str">
        <f t="shared" si="16"/>
        <v>NB</v>
      </c>
      <c r="G233" s="134"/>
      <c r="H233" s="133"/>
      <c r="I233" s="71" t="str">
        <f t="shared" si="19"/>
        <v>NB</v>
      </c>
      <c r="J233" s="133"/>
      <c r="K233" s="133"/>
      <c r="L233" s="133"/>
      <c r="M233" s="73" t="str">
        <f t="shared" si="17"/>
        <v>NB</v>
      </c>
      <c r="N233" s="115">
        <f t="shared" si="15"/>
        <v>0</v>
      </c>
      <c r="O233" s="133"/>
      <c r="P233" s="133" t="str">
        <f t="shared" si="18"/>
        <v>NB</v>
      </c>
    </row>
    <row r="234" spans="1:16" ht="15" x14ac:dyDescent="0.2">
      <c r="A234" s="90" t="s">
        <v>890</v>
      </c>
      <c r="B234" s="215" t="s">
        <v>891</v>
      </c>
      <c r="C234" s="216"/>
      <c r="D234" s="217"/>
      <c r="E234" s="217"/>
      <c r="F234" s="71" t="str">
        <f t="shared" si="16"/>
        <v>NB</v>
      </c>
      <c r="G234" s="218"/>
      <c r="H234" s="217"/>
      <c r="I234" s="71" t="str">
        <f t="shared" si="19"/>
        <v>NB</v>
      </c>
      <c r="J234" s="217"/>
      <c r="K234" s="217"/>
      <c r="L234" s="217"/>
      <c r="M234" s="73" t="str">
        <f t="shared" si="17"/>
        <v>NB</v>
      </c>
      <c r="N234" s="115">
        <f t="shared" si="15"/>
        <v>0</v>
      </c>
      <c r="O234" s="217"/>
      <c r="P234" s="217" t="str">
        <f t="shared" si="18"/>
        <v>NB</v>
      </c>
    </row>
    <row r="235" spans="1:16" ht="15" x14ac:dyDescent="0.2">
      <c r="A235" s="90" t="s">
        <v>892</v>
      </c>
      <c r="B235" s="215" t="s">
        <v>893</v>
      </c>
      <c r="C235" s="216"/>
      <c r="D235" s="217"/>
      <c r="E235" s="217"/>
      <c r="F235" s="71" t="str">
        <f t="shared" si="16"/>
        <v>NB</v>
      </c>
      <c r="G235" s="218"/>
      <c r="H235" s="217"/>
      <c r="I235" s="71" t="str">
        <f t="shared" si="19"/>
        <v>NB</v>
      </c>
      <c r="J235" s="217"/>
      <c r="K235" s="217"/>
      <c r="L235" s="217"/>
      <c r="M235" s="73" t="str">
        <f t="shared" si="17"/>
        <v>NB</v>
      </c>
      <c r="N235" s="115">
        <f t="shared" si="15"/>
        <v>0</v>
      </c>
      <c r="O235" s="217"/>
      <c r="P235" s="217" t="str">
        <f t="shared" si="18"/>
        <v>NB</v>
      </c>
    </row>
    <row r="236" spans="1:16" s="55" customFormat="1" ht="15.75" x14ac:dyDescent="0.2">
      <c r="A236" s="94" t="s">
        <v>894</v>
      </c>
      <c r="B236" s="219" t="s">
        <v>895</v>
      </c>
      <c r="C236" s="66"/>
      <c r="D236" s="59">
        <f>SUM(D237:D241)</f>
        <v>0</v>
      </c>
      <c r="E236" s="59">
        <f>SUM(E237:E241)</f>
        <v>0</v>
      </c>
      <c r="F236" s="66" t="str">
        <f t="shared" si="16"/>
        <v>NB</v>
      </c>
      <c r="G236" s="60">
        <f>SUM(G237:G241)</f>
        <v>0</v>
      </c>
      <c r="H236" s="60">
        <f>SUM(H237:H241)</f>
        <v>0</v>
      </c>
      <c r="I236" s="66" t="str">
        <f t="shared" si="19"/>
        <v>NB</v>
      </c>
      <c r="J236" s="66"/>
      <c r="K236" s="60">
        <f>SUM(K237:K241)</f>
        <v>0</v>
      </c>
      <c r="L236" s="60">
        <f>SUM(L237:L241)</f>
        <v>0</v>
      </c>
      <c r="M236" s="66" t="str">
        <f t="shared" si="17"/>
        <v>NB</v>
      </c>
      <c r="N236" s="220">
        <f t="shared" si="15"/>
        <v>0</v>
      </c>
      <c r="O236" s="66">
        <f>SUM(O237:O241)</f>
        <v>0</v>
      </c>
      <c r="P236" s="220" t="str">
        <f t="shared" si="18"/>
        <v>NB</v>
      </c>
    </row>
    <row r="237" spans="1:16" ht="15" x14ac:dyDescent="0.2">
      <c r="A237" s="68" t="s">
        <v>896</v>
      </c>
      <c r="B237" s="125" t="s">
        <v>897</v>
      </c>
      <c r="C237" s="109"/>
      <c r="D237" s="111"/>
      <c r="E237" s="111"/>
      <c r="F237" s="71" t="str">
        <f t="shared" si="16"/>
        <v>NB</v>
      </c>
      <c r="G237" s="110"/>
      <c r="H237" s="111"/>
      <c r="I237" s="71" t="str">
        <f t="shared" si="19"/>
        <v>NB</v>
      </c>
      <c r="J237" s="111"/>
      <c r="K237" s="111"/>
      <c r="L237" s="111"/>
      <c r="M237" s="73" t="str">
        <f t="shared" si="17"/>
        <v>NB</v>
      </c>
      <c r="N237" s="115">
        <f t="shared" si="15"/>
        <v>0</v>
      </c>
      <c r="O237" s="111"/>
      <c r="P237" s="111" t="str">
        <f t="shared" si="18"/>
        <v>NB</v>
      </c>
    </row>
    <row r="238" spans="1:16" ht="15" x14ac:dyDescent="0.2">
      <c r="A238" s="68" t="s">
        <v>898</v>
      </c>
      <c r="B238" s="125" t="s">
        <v>899</v>
      </c>
      <c r="C238" s="109"/>
      <c r="D238" s="111"/>
      <c r="E238" s="111"/>
      <c r="F238" s="71" t="str">
        <f t="shared" si="16"/>
        <v>NB</v>
      </c>
      <c r="G238" s="110"/>
      <c r="H238" s="111"/>
      <c r="I238" s="71" t="str">
        <f t="shared" si="19"/>
        <v>NB</v>
      </c>
      <c r="J238" s="111"/>
      <c r="K238" s="111"/>
      <c r="L238" s="111"/>
      <c r="M238" s="73" t="str">
        <f t="shared" si="17"/>
        <v>NB</v>
      </c>
      <c r="N238" s="115">
        <f t="shared" si="15"/>
        <v>0</v>
      </c>
      <c r="O238" s="111"/>
      <c r="P238" s="111" t="str">
        <f t="shared" si="18"/>
        <v>NB</v>
      </c>
    </row>
    <row r="239" spans="1:16" ht="15" x14ac:dyDescent="0.2">
      <c r="A239" s="68" t="s">
        <v>900</v>
      </c>
      <c r="B239" s="125" t="s">
        <v>901</v>
      </c>
      <c r="C239" s="109"/>
      <c r="D239" s="111"/>
      <c r="E239" s="111"/>
      <c r="F239" s="71" t="str">
        <f t="shared" si="16"/>
        <v>NB</v>
      </c>
      <c r="G239" s="110"/>
      <c r="H239" s="111"/>
      <c r="I239" s="71" t="str">
        <f t="shared" si="19"/>
        <v>NB</v>
      </c>
      <c r="J239" s="111"/>
      <c r="K239" s="111"/>
      <c r="L239" s="111"/>
      <c r="M239" s="73" t="str">
        <f t="shared" si="17"/>
        <v>NB</v>
      </c>
      <c r="N239" s="115">
        <f t="shared" si="15"/>
        <v>0</v>
      </c>
      <c r="O239" s="111"/>
      <c r="P239" s="111" t="str">
        <f t="shared" si="18"/>
        <v>NB</v>
      </c>
    </row>
    <row r="240" spans="1:16" ht="15.75" x14ac:dyDescent="0.2">
      <c r="A240" s="68" t="s">
        <v>902</v>
      </c>
      <c r="B240" s="125" t="s">
        <v>903</v>
      </c>
      <c r="C240" s="105"/>
      <c r="D240" s="107"/>
      <c r="E240" s="107"/>
      <c r="F240" s="71" t="str">
        <f t="shared" si="16"/>
        <v>NB</v>
      </c>
      <c r="G240" s="106"/>
      <c r="H240" s="107"/>
      <c r="I240" s="71" t="str">
        <f t="shared" si="19"/>
        <v>NB</v>
      </c>
      <c r="J240" s="107"/>
      <c r="K240" s="107"/>
      <c r="L240" s="107"/>
      <c r="M240" s="73" t="str">
        <f t="shared" si="17"/>
        <v>NB</v>
      </c>
      <c r="N240" s="115">
        <f t="shared" si="15"/>
        <v>0</v>
      </c>
      <c r="O240" s="107"/>
      <c r="P240" s="107" t="str">
        <f t="shared" si="18"/>
        <v>NB</v>
      </c>
    </row>
    <row r="241" spans="1:16" ht="30" x14ac:dyDescent="0.2">
      <c r="A241" s="68" t="s">
        <v>904</v>
      </c>
      <c r="B241" s="125" t="s">
        <v>905</v>
      </c>
      <c r="C241" s="109"/>
      <c r="D241" s="111"/>
      <c r="E241" s="111"/>
      <c r="F241" s="71" t="str">
        <f t="shared" si="16"/>
        <v>NB</v>
      </c>
      <c r="G241" s="110"/>
      <c r="H241" s="111"/>
      <c r="I241" s="71" t="str">
        <f t="shared" si="19"/>
        <v>NB</v>
      </c>
      <c r="J241" s="111"/>
      <c r="K241" s="111"/>
      <c r="L241" s="111"/>
      <c r="M241" s="73" t="str">
        <f t="shared" si="17"/>
        <v>NB</v>
      </c>
      <c r="N241" s="115">
        <f t="shared" si="15"/>
        <v>0</v>
      </c>
      <c r="O241" s="111"/>
      <c r="P241" s="111" t="str">
        <f t="shared" si="18"/>
        <v>NB</v>
      </c>
    </row>
    <row r="242" spans="1:16" ht="15.75" x14ac:dyDescent="0.2">
      <c r="A242" s="221" t="s">
        <v>906</v>
      </c>
      <c r="B242" s="209" t="s">
        <v>907</v>
      </c>
      <c r="C242" s="144"/>
      <c r="D242" s="146"/>
      <c r="E242" s="146"/>
      <c r="F242" s="71" t="str">
        <f t="shared" si="16"/>
        <v>NB</v>
      </c>
      <c r="G242" s="145"/>
      <c r="H242" s="146"/>
      <c r="I242" s="71" t="str">
        <f t="shared" si="19"/>
        <v>NB</v>
      </c>
      <c r="J242" s="146"/>
      <c r="K242" s="146"/>
      <c r="L242" s="146"/>
      <c r="M242" s="73" t="str">
        <f t="shared" si="17"/>
        <v>NB</v>
      </c>
      <c r="N242" s="115">
        <f t="shared" si="15"/>
        <v>0</v>
      </c>
      <c r="O242" s="146"/>
      <c r="P242" s="146" t="str">
        <f t="shared" si="18"/>
        <v>NB</v>
      </c>
    </row>
    <row r="243" spans="1:16" ht="98.25" customHeight="1" x14ac:dyDescent="0.2">
      <c r="A243" s="222" t="s">
        <v>908</v>
      </c>
      <c r="B243" s="209" t="s">
        <v>909</v>
      </c>
      <c r="C243" s="144"/>
      <c r="D243" s="146"/>
      <c r="E243" s="146"/>
      <c r="F243" s="71" t="str">
        <f t="shared" si="16"/>
        <v>NB</v>
      </c>
      <c r="G243" s="145"/>
      <c r="H243" s="146"/>
      <c r="I243" s="71" t="str">
        <f t="shared" si="19"/>
        <v>NB</v>
      </c>
      <c r="J243" s="146"/>
      <c r="K243" s="146"/>
      <c r="L243" s="146"/>
      <c r="M243" s="73" t="str">
        <f t="shared" si="17"/>
        <v>NB</v>
      </c>
      <c r="N243" s="115">
        <f t="shared" si="15"/>
        <v>0</v>
      </c>
      <c r="O243" s="146"/>
      <c r="P243" s="146" t="str">
        <f t="shared" si="18"/>
        <v>NB</v>
      </c>
    </row>
    <row r="244" spans="1:16" ht="15.75" x14ac:dyDescent="0.2">
      <c r="A244" s="221" t="s">
        <v>910</v>
      </c>
      <c r="B244" s="209" t="s">
        <v>911</v>
      </c>
      <c r="C244" s="144"/>
      <c r="D244" s="146"/>
      <c r="E244" s="146"/>
      <c r="F244" s="71" t="str">
        <f t="shared" si="16"/>
        <v>NB</v>
      </c>
      <c r="G244" s="145"/>
      <c r="H244" s="146"/>
      <c r="I244" s="71" t="str">
        <f t="shared" si="19"/>
        <v>NB</v>
      </c>
      <c r="J244" s="146"/>
      <c r="K244" s="146"/>
      <c r="L244" s="146"/>
      <c r="M244" s="73" t="str">
        <f t="shared" si="17"/>
        <v>NB</v>
      </c>
      <c r="N244" s="115">
        <f t="shared" si="15"/>
        <v>0</v>
      </c>
      <c r="O244" s="146"/>
      <c r="P244" s="146" t="str">
        <f t="shared" si="18"/>
        <v>NB</v>
      </c>
    </row>
    <row r="245" spans="1:16" ht="15.75" x14ac:dyDescent="0.2">
      <c r="A245" s="221" t="s">
        <v>912</v>
      </c>
      <c r="B245" s="209" t="s">
        <v>913</v>
      </c>
      <c r="C245" s="144"/>
      <c r="D245" s="146"/>
      <c r="E245" s="146"/>
      <c r="F245" s="71" t="str">
        <f t="shared" si="16"/>
        <v>NB</v>
      </c>
      <c r="G245" s="145"/>
      <c r="H245" s="146"/>
      <c r="I245" s="71" t="str">
        <f t="shared" si="19"/>
        <v>NB</v>
      </c>
      <c r="J245" s="146"/>
      <c r="K245" s="146"/>
      <c r="L245" s="146"/>
      <c r="M245" s="73" t="str">
        <f t="shared" si="17"/>
        <v>NB</v>
      </c>
      <c r="N245" s="115">
        <f t="shared" si="15"/>
        <v>0</v>
      </c>
      <c r="O245" s="146"/>
      <c r="P245" s="146" t="str">
        <f t="shared" si="18"/>
        <v>NB</v>
      </c>
    </row>
    <row r="246" spans="1:16" ht="31.5" x14ac:dyDescent="0.2">
      <c r="A246" s="221" t="s">
        <v>914</v>
      </c>
      <c r="B246" s="209" t="s">
        <v>915</v>
      </c>
      <c r="C246" s="144"/>
      <c r="D246" s="146"/>
      <c r="E246" s="146"/>
      <c r="F246" s="71" t="str">
        <f t="shared" si="16"/>
        <v>NB</v>
      </c>
      <c r="G246" s="145"/>
      <c r="H246" s="146"/>
      <c r="I246" s="71" t="str">
        <f t="shared" si="19"/>
        <v>NB</v>
      </c>
      <c r="J246" s="146"/>
      <c r="K246" s="146"/>
      <c r="L246" s="146"/>
      <c r="M246" s="73" t="str">
        <f t="shared" si="17"/>
        <v>NB</v>
      </c>
      <c r="N246" s="115">
        <f t="shared" si="15"/>
        <v>0</v>
      </c>
      <c r="O246" s="146"/>
      <c r="P246" s="146" t="str">
        <f t="shared" si="18"/>
        <v>NB</v>
      </c>
    </row>
    <row r="247" spans="1:16" s="55" customFormat="1" ht="15.75" x14ac:dyDescent="0.25">
      <c r="A247" s="223" t="s">
        <v>916</v>
      </c>
      <c r="B247" s="206" t="s">
        <v>917</v>
      </c>
      <c r="C247" s="153"/>
      <c r="D247" s="154">
        <f>SUM(D248:D253)</f>
        <v>0</v>
      </c>
      <c r="E247" s="154">
        <f>SUM(E248:E253)</f>
        <v>0</v>
      </c>
      <c r="F247" s="66" t="str">
        <f t="shared" si="16"/>
        <v>NB</v>
      </c>
      <c r="G247" s="171">
        <f>SUM(G248:G253)</f>
        <v>0</v>
      </c>
      <c r="H247" s="171">
        <f>SUM(H248:H253)</f>
        <v>0</v>
      </c>
      <c r="I247" s="66" t="str">
        <f t="shared" si="19"/>
        <v>NB</v>
      </c>
      <c r="J247" s="154"/>
      <c r="K247" s="154">
        <f>SUM(K248:K253)</f>
        <v>0</v>
      </c>
      <c r="L247" s="154">
        <f>SUM(L248:L253)</f>
        <v>0</v>
      </c>
      <c r="M247" s="81" t="str">
        <f t="shared" si="17"/>
        <v>NB</v>
      </c>
      <c r="N247" s="124">
        <f t="shared" si="15"/>
        <v>0</v>
      </c>
      <c r="O247" s="171">
        <f>SUM(O248:O253)</f>
        <v>0</v>
      </c>
      <c r="P247" s="171" t="str">
        <f t="shared" si="18"/>
        <v>NB</v>
      </c>
    </row>
    <row r="248" spans="1:16" ht="15" x14ac:dyDescent="0.2">
      <c r="A248" s="224" t="s">
        <v>918</v>
      </c>
      <c r="B248" s="157" t="s">
        <v>919</v>
      </c>
      <c r="C248" s="144"/>
      <c r="D248" s="146"/>
      <c r="E248" s="146"/>
      <c r="F248" s="71" t="str">
        <f t="shared" si="16"/>
        <v>NB</v>
      </c>
      <c r="G248" s="145"/>
      <c r="H248" s="146"/>
      <c r="I248" s="71" t="str">
        <f t="shared" si="19"/>
        <v>NB</v>
      </c>
      <c r="J248" s="146"/>
      <c r="K248" s="146"/>
      <c r="L248" s="146"/>
      <c r="M248" s="73" t="str">
        <f t="shared" si="17"/>
        <v>NB</v>
      </c>
      <c r="N248" s="115">
        <f t="shared" ref="N248:N312" si="20">G248</f>
        <v>0</v>
      </c>
      <c r="O248" s="146"/>
      <c r="P248" s="146" t="str">
        <f t="shared" si="18"/>
        <v>NB</v>
      </c>
    </row>
    <row r="249" spans="1:16" ht="30" x14ac:dyDescent="0.2">
      <c r="A249" s="224" t="s">
        <v>920</v>
      </c>
      <c r="B249" s="157" t="s">
        <v>921</v>
      </c>
      <c r="C249" s="144"/>
      <c r="D249" s="146"/>
      <c r="E249" s="146"/>
      <c r="F249" s="71" t="str">
        <f t="shared" si="16"/>
        <v>NB</v>
      </c>
      <c r="G249" s="145"/>
      <c r="H249" s="146"/>
      <c r="I249" s="71" t="str">
        <f t="shared" si="19"/>
        <v>NB</v>
      </c>
      <c r="J249" s="146"/>
      <c r="K249" s="146"/>
      <c r="L249" s="146"/>
      <c r="M249" s="73" t="str">
        <f t="shared" si="17"/>
        <v>NB</v>
      </c>
      <c r="N249" s="115">
        <f t="shared" si="20"/>
        <v>0</v>
      </c>
      <c r="O249" s="146"/>
      <c r="P249" s="146" t="str">
        <f t="shared" si="18"/>
        <v>NB</v>
      </c>
    </row>
    <row r="250" spans="1:16" ht="15" x14ac:dyDescent="0.2">
      <c r="A250" s="224" t="s">
        <v>922</v>
      </c>
      <c r="B250" s="157" t="s">
        <v>923</v>
      </c>
      <c r="C250" s="144"/>
      <c r="D250" s="146"/>
      <c r="E250" s="146"/>
      <c r="F250" s="71" t="str">
        <f t="shared" si="16"/>
        <v>NB</v>
      </c>
      <c r="G250" s="145"/>
      <c r="H250" s="146"/>
      <c r="I250" s="71" t="str">
        <f t="shared" si="19"/>
        <v>NB</v>
      </c>
      <c r="J250" s="146"/>
      <c r="K250" s="146"/>
      <c r="L250" s="146"/>
      <c r="M250" s="73" t="str">
        <f t="shared" si="17"/>
        <v>NB</v>
      </c>
      <c r="N250" s="115">
        <f t="shared" si="20"/>
        <v>0</v>
      </c>
      <c r="O250" s="146"/>
      <c r="P250" s="146" t="str">
        <f t="shared" si="18"/>
        <v>NB</v>
      </c>
    </row>
    <row r="251" spans="1:16" ht="15" x14ac:dyDescent="0.2">
      <c r="A251" s="224" t="s">
        <v>924</v>
      </c>
      <c r="B251" s="157" t="s">
        <v>925</v>
      </c>
      <c r="C251" s="144"/>
      <c r="D251" s="146"/>
      <c r="E251" s="146"/>
      <c r="F251" s="71" t="str">
        <f t="shared" si="16"/>
        <v>NB</v>
      </c>
      <c r="G251" s="145"/>
      <c r="H251" s="146"/>
      <c r="I251" s="71" t="str">
        <f t="shared" si="19"/>
        <v>NB</v>
      </c>
      <c r="J251" s="146"/>
      <c r="K251" s="146"/>
      <c r="L251" s="146"/>
      <c r="M251" s="73" t="str">
        <f t="shared" si="17"/>
        <v>NB</v>
      </c>
      <c r="N251" s="115">
        <f t="shared" si="20"/>
        <v>0</v>
      </c>
      <c r="O251" s="146"/>
      <c r="P251" s="146" t="str">
        <f t="shared" si="18"/>
        <v>NB</v>
      </c>
    </row>
    <row r="252" spans="1:16" ht="30" x14ac:dyDescent="0.2">
      <c r="A252" s="224" t="s">
        <v>926</v>
      </c>
      <c r="B252" s="157" t="s">
        <v>927</v>
      </c>
      <c r="C252" s="144"/>
      <c r="D252" s="146"/>
      <c r="E252" s="146"/>
      <c r="F252" s="71" t="str">
        <f t="shared" si="16"/>
        <v>NB</v>
      </c>
      <c r="G252" s="145"/>
      <c r="H252" s="146"/>
      <c r="I252" s="71" t="str">
        <f t="shared" si="19"/>
        <v>NB</v>
      </c>
      <c r="J252" s="146"/>
      <c r="K252" s="146"/>
      <c r="L252" s="146"/>
      <c r="M252" s="73" t="str">
        <f t="shared" si="17"/>
        <v>NB</v>
      </c>
      <c r="N252" s="115">
        <f t="shared" si="20"/>
        <v>0</v>
      </c>
      <c r="O252" s="146"/>
      <c r="P252" s="146" t="str">
        <f t="shared" si="18"/>
        <v>NB</v>
      </c>
    </row>
    <row r="253" spans="1:16" ht="15" x14ac:dyDescent="0.2">
      <c r="A253" s="224" t="s">
        <v>928</v>
      </c>
      <c r="B253" s="157" t="s">
        <v>929</v>
      </c>
      <c r="C253" s="144"/>
      <c r="D253" s="146"/>
      <c r="E253" s="146"/>
      <c r="F253" s="71" t="str">
        <f t="shared" si="16"/>
        <v>NB</v>
      </c>
      <c r="G253" s="145"/>
      <c r="H253" s="146"/>
      <c r="I253" s="71" t="str">
        <f t="shared" si="19"/>
        <v>NB</v>
      </c>
      <c r="J253" s="146"/>
      <c r="K253" s="146"/>
      <c r="L253" s="146"/>
      <c r="M253" s="73" t="str">
        <f t="shared" si="17"/>
        <v>NB</v>
      </c>
      <c r="N253" s="115">
        <f t="shared" si="20"/>
        <v>0</v>
      </c>
      <c r="O253" s="146"/>
      <c r="P253" s="146" t="str">
        <f t="shared" si="18"/>
        <v>NB</v>
      </c>
    </row>
    <row r="254" spans="1:16" ht="30.75" x14ac:dyDescent="0.2">
      <c r="A254" s="225" t="s">
        <v>930</v>
      </c>
      <c r="B254" s="209" t="s">
        <v>931</v>
      </c>
      <c r="C254" s="144"/>
      <c r="D254" s="146"/>
      <c r="E254" s="146"/>
      <c r="F254" s="71" t="str">
        <f t="shared" si="16"/>
        <v>NB</v>
      </c>
      <c r="G254" s="145"/>
      <c r="H254" s="146"/>
      <c r="I254" s="71" t="str">
        <f t="shared" si="19"/>
        <v>NB</v>
      </c>
      <c r="J254" s="146"/>
      <c r="K254" s="146"/>
      <c r="L254" s="146"/>
      <c r="M254" s="73" t="str">
        <f t="shared" si="17"/>
        <v>NB</v>
      </c>
      <c r="N254" s="115">
        <f t="shared" si="20"/>
        <v>0</v>
      </c>
      <c r="O254" s="146"/>
      <c r="P254" s="146" t="str">
        <f t="shared" si="18"/>
        <v>NB</v>
      </c>
    </row>
    <row r="255" spans="1:16" s="55" customFormat="1" ht="15.75" x14ac:dyDescent="0.2">
      <c r="A255" s="50" t="s">
        <v>932</v>
      </c>
      <c r="B255" s="165" t="s">
        <v>933</v>
      </c>
      <c r="C255" s="165"/>
      <c r="D255" s="166">
        <f>SUM(D256:D261)</f>
        <v>0</v>
      </c>
      <c r="E255" s="166">
        <f>SUM(E256:E261)</f>
        <v>0</v>
      </c>
      <c r="F255" s="167" t="str">
        <f t="shared" si="16"/>
        <v>NB</v>
      </c>
      <c r="G255" s="226">
        <f>SUM(G256:G261)</f>
        <v>0</v>
      </c>
      <c r="H255" s="226">
        <f>SUM(H256:H261)</f>
        <v>0</v>
      </c>
      <c r="I255" s="167" t="str">
        <f t="shared" si="19"/>
        <v>NB</v>
      </c>
      <c r="J255" s="166"/>
      <c r="K255" s="166">
        <f>SUM(K256:K261)</f>
        <v>0</v>
      </c>
      <c r="L255" s="166">
        <f>SUM(L256:L261)</f>
        <v>0</v>
      </c>
      <c r="M255" s="169" t="str">
        <f t="shared" si="17"/>
        <v>NB</v>
      </c>
      <c r="N255" s="170">
        <f t="shared" si="20"/>
        <v>0</v>
      </c>
      <c r="O255" s="226">
        <f>SUM(O256:O261)</f>
        <v>0</v>
      </c>
      <c r="P255" s="226" t="str">
        <f t="shared" si="18"/>
        <v>NB</v>
      </c>
    </row>
    <row r="256" spans="1:16" ht="30" x14ac:dyDescent="0.2">
      <c r="A256" s="227" t="s">
        <v>934</v>
      </c>
      <c r="B256" s="125" t="s">
        <v>935</v>
      </c>
      <c r="C256" s="156"/>
      <c r="D256" s="228"/>
      <c r="E256" s="228"/>
      <c r="F256" s="71" t="str">
        <f t="shared" si="16"/>
        <v>NB</v>
      </c>
      <c r="G256" s="229"/>
      <c r="H256" s="228"/>
      <c r="I256" s="71" t="str">
        <f t="shared" si="19"/>
        <v>NB</v>
      </c>
      <c r="J256" s="228"/>
      <c r="K256" s="228"/>
      <c r="L256" s="228"/>
      <c r="M256" s="73" t="str">
        <f t="shared" si="17"/>
        <v>NB</v>
      </c>
      <c r="N256" s="115">
        <f t="shared" si="20"/>
        <v>0</v>
      </c>
      <c r="O256" s="228"/>
      <c r="P256" s="228" t="str">
        <f t="shared" si="18"/>
        <v>NB</v>
      </c>
    </row>
    <row r="257" spans="1:16" ht="15" x14ac:dyDescent="0.2">
      <c r="A257" s="227" t="s">
        <v>936</v>
      </c>
      <c r="B257" s="125" t="s">
        <v>937</v>
      </c>
      <c r="C257" s="156"/>
      <c r="D257" s="228"/>
      <c r="E257" s="228"/>
      <c r="F257" s="71" t="str">
        <f t="shared" si="16"/>
        <v>NB</v>
      </c>
      <c r="G257" s="229"/>
      <c r="H257" s="228"/>
      <c r="I257" s="71" t="str">
        <f t="shared" si="19"/>
        <v>NB</v>
      </c>
      <c r="J257" s="228"/>
      <c r="K257" s="228"/>
      <c r="L257" s="228"/>
      <c r="M257" s="73" t="str">
        <f t="shared" si="17"/>
        <v>NB</v>
      </c>
      <c r="N257" s="115">
        <f t="shared" si="20"/>
        <v>0</v>
      </c>
      <c r="O257" s="228"/>
      <c r="P257" s="228" t="str">
        <f t="shared" si="18"/>
        <v>NB</v>
      </c>
    </row>
    <row r="258" spans="1:16" ht="15" x14ac:dyDescent="0.2">
      <c r="A258" s="227" t="s">
        <v>938</v>
      </c>
      <c r="B258" s="125" t="s">
        <v>939</v>
      </c>
      <c r="C258" s="156"/>
      <c r="D258" s="228"/>
      <c r="E258" s="228"/>
      <c r="F258" s="71" t="str">
        <f t="shared" si="16"/>
        <v>NB</v>
      </c>
      <c r="G258" s="229"/>
      <c r="H258" s="228"/>
      <c r="I258" s="71" t="str">
        <f t="shared" si="19"/>
        <v>NB</v>
      </c>
      <c r="J258" s="228"/>
      <c r="K258" s="228"/>
      <c r="L258" s="228"/>
      <c r="M258" s="73" t="str">
        <f t="shared" si="17"/>
        <v>NB</v>
      </c>
      <c r="N258" s="115">
        <f t="shared" si="20"/>
        <v>0</v>
      </c>
      <c r="O258" s="228"/>
      <c r="P258" s="228" t="str">
        <f t="shared" si="18"/>
        <v>NB</v>
      </c>
    </row>
    <row r="259" spans="1:16" ht="15" x14ac:dyDescent="0.2">
      <c r="A259" s="227" t="s">
        <v>940</v>
      </c>
      <c r="B259" s="125" t="s">
        <v>941</v>
      </c>
      <c r="C259" s="156"/>
      <c r="D259" s="228"/>
      <c r="E259" s="228"/>
      <c r="F259" s="71" t="str">
        <f t="shared" si="16"/>
        <v>NB</v>
      </c>
      <c r="G259" s="229"/>
      <c r="H259" s="228"/>
      <c r="I259" s="71" t="str">
        <f t="shared" si="19"/>
        <v>NB</v>
      </c>
      <c r="J259" s="228"/>
      <c r="K259" s="228"/>
      <c r="L259" s="228"/>
      <c r="M259" s="73" t="str">
        <f t="shared" si="17"/>
        <v>NB</v>
      </c>
      <c r="N259" s="115">
        <f t="shared" si="20"/>
        <v>0</v>
      </c>
      <c r="O259" s="228"/>
      <c r="P259" s="228" t="str">
        <f t="shared" si="18"/>
        <v>NB</v>
      </c>
    </row>
    <row r="260" spans="1:16" ht="15" x14ac:dyDescent="0.2">
      <c r="A260" s="227" t="s">
        <v>942</v>
      </c>
      <c r="B260" s="125" t="s">
        <v>132</v>
      </c>
      <c r="C260" s="156"/>
      <c r="D260" s="228"/>
      <c r="E260" s="228"/>
      <c r="F260" s="71" t="str">
        <f t="shared" si="16"/>
        <v>NB</v>
      </c>
      <c r="G260" s="229"/>
      <c r="H260" s="228"/>
      <c r="I260" s="71" t="str">
        <f t="shared" si="19"/>
        <v>NB</v>
      </c>
      <c r="J260" s="228"/>
      <c r="K260" s="228"/>
      <c r="L260" s="228"/>
      <c r="M260" s="73" t="str">
        <f t="shared" si="17"/>
        <v>NB</v>
      </c>
      <c r="N260" s="115">
        <f t="shared" si="20"/>
        <v>0</v>
      </c>
      <c r="O260" s="228"/>
      <c r="P260" s="228" t="str">
        <f t="shared" si="18"/>
        <v>NB</v>
      </c>
    </row>
    <row r="261" spans="1:16" ht="17.25" customHeight="1" x14ac:dyDescent="0.2">
      <c r="A261" s="227" t="s">
        <v>943</v>
      </c>
      <c r="B261" s="125" t="s">
        <v>944</v>
      </c>
      <c r="C261" s="156"/>
      <c r="D261" s="228"/>
      <c r="E261" s="228"/>
      <c r="F261" s="71" t="str">
        <f t="shared" si="16"/>
        <v>NB</v>
      </c>
      <c r="G261" s="229"/>
      <c r="H261" s="228"/>
      <c r="I261" s="71" t="str">
        <f t="shared" si="19"/>
        <v>NB</v>
      </c>
      <c r="J261" s="228"/>
      <c r="K261" s="228"/>
      <c r="L261" s="228"/>
      <c r="M261" s="73" t="str">
        <f t="shared" si="17"/>
        <v>NB</v>
      </c>
      <c r="N261" s="115">
        <f t="shared" si="20"/>
        <v>0</v>
      </c>
      <c r="O261" s="228"/>
      <c r="P261" s="228" t="str">
        <f t="shared" si="18"/>
        <v>NB</v>
      </c>
    </row>
    <row r="262" spans="1:16" s="55" customFormat="1" ht="15.75" x14ac:dyDescent="0.25">
      <c r="A262" s="50" t="s">
        <v>945</v>
      </c>
      <c r="B262" s="165" t="s">
        <v>946</v>
      </c>
      <c r="C262" s="230"/>
      <c r="D262" s="230">
        <f>SUM(D263:D272)</f>
        <v>0</v>
      </c>
      <c r="E262" s="230">
        <f>SUM(E263:E272)</f>
        <v>0</v>
      </c>
      <c r="F262" s="167" t="str">
        <f t="shared" si="16"/>
        <v>NB</v>
      </c>
      <c r="G262" s="231">
        <f>SUM(G263:G272)</f>
        <v>0</v>
      </c>
      <c r="H262" s="231">
        <f>SUM(H263:H272)</f>
        <v>0</v>
      </c>
      <c r="I262" s="167" t="str">
        <f t="shared" si="19"/>
        <v>NB</v>
      </c>
      <c r="J262" s="230"/>
      <c r="K262" s="230">
        <f>SUM(K263:K272)</f>
        <v>0</v>
      </c>
      <c r="L262" s="230">
        <f>SUM(L263:L272)</f>
        <v>0</v>
      </c>
      <c r="M262" s="169" t="str">
        <f t="shared" si="17"/>
        <v>NB</v>
      </c>
      <c r="N262" s="170">
        <f t="shared" si="20"/>
        <v>0</v>
      </c>
      <c r="O262" s="231">
        <f>SUM(O263:O272)</f>
        <v>0</v>
      </c>
      <c r="P262" s="231" t="str">
        <f t="shared" si="18"/>
        <v>NB</v>
      </c>
    </row>
    <row r="263" spans="1:16" ht="15" x14ac:dyDescent="0.2">
      <c r="A263" s="232" t="s">
        <v>947</v>
      </c>
      <c r="B263" s="43" t="s">
        <v>948</v>
      </c>
      <c r="C263" s="233"/>
      <c r="D263" s="233"/>
      <c r="E263" s="233"/>
      <c r="F263" s="71" t="str">
        <f t="shared" si="16"/>
        <v>NB</v>
      </c>
      <c r="G263" s="234"/>
      <c r="H263" s="235"/>
      <c r="I263" s="71" t="str">
        <f t="shared" si="19"/>
        <v>NB</v>
      </c>
      <c r="J263" s="233"/>
      <c r="K263" s="233"/>
      <c r="L263" s="233"/>
      <c r="M263" s="73" t="str">
        <f t="shared" si="17"/>
        <v>NB</v>
      </c>
      <c r="N263" s="115">
        <f t="shared" si="20"/>
        <v>0</v>
      </c>
      <c r="O263" s="233"/>
      <c r="P263" s="233" t="str">
        <f t="shared" si="18"/>
        <v>NB</v>
      </c>
    </row>
    <row r="264" spans="1:16" ht="15" x14ac:dyDescent="0.2">
      <c r="A264" s="232" t="s">
        <v>949</v>
      </c>
      <c r="B264" s="43" t="s">
        <v>950</v>
      </c>
      <c r="C264" s="233"/>
      <c r="D264" s="233"/>
      <c r="E264" s="233"/>
      <c r="F264" s="71" t="str">
        <f t="shared" si="16"/>
        <v>NB</v>
      </c>
      <c r="G264" s="234"/>
      <c r="H264" s="235"/>
      <c r="I264" s="71" t="str">
        <f t="shared" si="19"/>
        <v>NB</v>
      </c>
      <c r="J264" s="233"/>
      <c r="K264" s="233"/>
      <c r="L264" s="233"/>
      <c r="M264" s="73" t="str">
        <f t="shared" si="17"/>
        <v>NB</v>
      </c>
      <c r="N264" s="115">
        <f t="shared" si="20"/>
        <v>0</v>
      </c>
      <c r="O264" s="233"/>
      <c r="P264" s="233" t="str">
        <f t="shared" si="18"/>
        <v>NB</v>
      </c>
    </row>
    <row r="265" spans="1:16" ht="15" x14ac:dyDescent="0.2">
      <c r="A265" s="232" t="s">
        <v>951</v>
      </c>
      <c r="B265" s="43" t="s">
        <v>952</v>
      </c>
      <c r="C265" s="233"/>
      <c r="D265" s="233"/>
      <c r="E265" s="233"/>
      <c r="F265" s="71" t="str">
        <f t="shared" si="16"/>
        <v>NB</v>
      </c>
      <c r="G265" s="234"/>
      <c r="H265" s="235"/>
      <c r="I265" s="71" t="str">
        <f t="shared" si="19"/>
        <v>NB</v>
      </c>
      <c r="J265" s="233"/>
      <c r="K265" s="233"/>
      <c r="L265" s="233"/>
      <c r="M265" s="73" t="str">
        <f t="shared" si="17"/>
        <v>NB</v>
      </c>
      <c r="N265" s="115">
        <f t="shared" si="20"/>
        <v>0</v>
      </c>
      <c r="O265" s="233"/>
      <c r="P265" s="233" t="str">
        <f t="shared" si="18"/>
        <v>NB</v>
      </c>
    </row>
    <row r="266" spans="1:16" ht="15" x14ac:dyDescent="0.2">
      <c r="A266" s="232" t="s">
        <v>953</v>
      </c>
      <c r="B266" s="43" t="s">
        <v>954</v>
      </c>
      <c r="C266" s="233"/>
      <c r="D266" s="233"/>
      <c r="E266" s="233"/>
      <c r="F266" s="71" t="str">
        <f t="shared" si="16"/>
        <v>NB</v>
      </c>
      <c r="G266" s="234"/>
      <c r="H266" s="235"/>
      <c r="I266" s="71" t="str">
        <f t="shared" si="19"/>
        <v>NB</v>
      </c>
      <c r="J266" s="233"/>
      <c r="K266" s="233"/>
      <c r="L266" s="233"/>
      <c r="M266" s="73" t="str">
        <f t="shared" si="17"/>
        <v>NB</v>
      </c>
      <c r="N266" s="115">
        <f t="shared" si="20"/>
        <v>0</v>
      </c>
      <c r="O266" s="233"/>
      <c r="P266" s="233" t="str">
        <f t="shared" si="18"/>
        <v>NB</v>
      </c>
    </row>
    <row r="267" spans="1:16" ht="15" x14ac:dyDescent="0.2">
      <c r="A267" s="232" t="s">
        <v>955</v>
      </c>
      <c r="B267" s="233" t="s">
        <v>956</v>
      </c>
      <c r="C267" s="233"/>
      <c r="D267" s="233"/>
      <c r="E267" s="233"/>
      <c r="F267" s="71" t="str">
        <f t="shared" si="16"/>
        <v>NB</v>
      </c>
      <c r="G267" s="234"/>
      <c r="H267" s="235"/>
      <c r="I267" s="71" t="str">
        <f t="shared" si="19"/>
        <v>NB</v>
      </c>
      <c r="J267" s="233"/>
      <c r="K267" s="233"/>
      <c r="L267" s="233"/>
      <c r="M267" s="73" t="str">
        <f t="shared" si="17"/>
        <v>NB</v>
      </c>
      <c r="N267" s="115">
        <f t="shared" si="20"/>
        <v>0</v>
      </c>
      <c r="O267" s="233"/>
      <c r="P267" s="233" t="str">
        <f t="shared" si="18"/>
        <v>NB</v>
      </c>
    </row>
    <row r="268" spans="1:16" ht="15" x14ac:dyDescent="0.2">
      <c r="A268" s="232" t="s">
        <v>957</v>
      </c>
      <c r="B268" s="233" t="s">
        <v>958</v>
      </c>
      <c r="C268" s="233"/>
      <c r="D268" s="233"/>
      <c r="E268" s="233"/>
      <c r="F268" s="71" t="str">
        <f t="shared" si="16"/>
        <v>NB</v>
      </c>
      <c r="G268" s="234"/>
      <c r="H268" s="235"/>
      <c r="I268" s="71" t="str">
        <f t="shared" si="19"/>
        <v>NB</v>
      </c>
      <c r="J268" s="233"/>
      <c r="K268" s="233"/>
      <c r="L268" s="233"/>
      <c r="M268" s="73" t="str">
        <f t="shared" si="17"/>
        <v>NB</v>
      </c>
      <c r="N268" s="115">
        <f t="shared" si="20"/>
        <v>0</v>
      </c>
      <c r="O268" s="233"/>
      <c r="P268" s="233" t="str">
        <f t="shared" si="18"/>
        <v>NB</v>
      </c>
    </row>
    <row r="269" spans="1:16" ht="15" x14ac:dyDescent="0.2">
      <c r="A269" s="232" t="s">
        <v>959</v>
      </c>
      <c r="B269" s="233" t="s">
        <v>960</v>
      </c>
      <c r="C269" s="233"/>
      <c r="D269" s="233"/>
      <c r="E269" s="233"/>
      <c r="F269" s="71" t="str">
        <f t="shared" si="16"/>
        <v>NB</v>
      </c>
      <c r="G269" s="234"/>
      <c r="H269" s="235"/>
      <c r="I269" s="71" t="str">
        <f t="shared" si="19"/>
        <v>NB</v>
      </c>
      <c r="J269" s="233"/>
      <c r="K269" s="233"/>
      <c r="L269" s="233"/>
      <c r="M269" s="73" t="str">
        <f t="shared" si="17"/>
        <v>NB</v>
      </c>
      <c r="N269" s="115">
        <f t="shared" si="20"/>
        <v>0</v>
      </c>
      <c r="O269" s="233"/>
      <c r="P269" s="233" t="str">
        <f t="shared" si="18"/>
        <v>NB</v>
      </c>
    </row>
    <row r="270" spans="1:16" ht="15" x14ac:dyDescent="0.2">
      <c r="A270" s="232" t="s">
        <v>961</v>
      </c>
      <c r="B270" s="233" t="s">
        <v>962</v>
      </c>
      <c r="C270" s="233"/>
      <c r="D270" s="233"/>
      <c r="E270" s="233"/>
      <c r="F270" s="71" t="str">
        <f t="shared" si="16"/>
        <v>NB</v>
      </c>
      <c r="G270" s="234"/>
      <c r="H270" s="235"/>
      <c r="I270" s="71" t="str">
        <f t="shared" si="19"/>
        <v>NB</v>
      </c>
      <c r="J270" s="233"/>
      <c r="K270" s="233"/>
      <c r="L270" s="233"/>
      <c r="M270" s="73" t="str">
        <f t="shared" si="17"/>
        <v>NB</v>
      </c>
      <c r="N270" s="115">
        <f t="shared" si="20"/>
        <v>0</v>
      </c>
      <c r="O270" s="233"/>
      <c r="P270" s="233" t="str">
        <f t="shared" si="18"/>
        <v>NB</v>
      </c>
    </row>
    <row r="271" spans="1:16" ht="15" x14ac:dyDescent="0.2">
      <c r="A271" s="232" t="s">
        <v>963</v>
      </c>
      <c r="B271" s="43" t="s">
        <v>964</v>
      </c>
      <c r="C271" s="233"/>
      <c r="D271" s="233"/>
      <c r="E271" s="233"/>
      <c r="F271" s="71" t="str">
        <f t="shared" si="16"/>
        <v>NB</v>
      </c>
      <c r="G271" s="234"/>
      <c r="H271" s="235"/>
      <c r="I271" s="71" t="str">
        <f t="shared" si="19"/>
        <v>NB</v>
      </c>
      <c r="J271" s="233"/>
      <c r="K271" s="233"/>
      <c r="L271" s="233"/>
      <c r="M271" s="73" t="str">
        <f t="shared" si="17"/>
        <v>NB</v>
      </c>
      <c r="N271" s="115">
        <f t="shared" si="20"/>
        <v>0</v>
      </c>
      <c r="O271" s="233"/>
      <c r="P271" s="233" t="str">
        <f t="shared" si="18"/>
        <v>NB</v>
      </c>
    </row>
    <row r="272" spans="1:16" ht="15" x14ac:dyDescent="0.2">
      <c r="A272" s="232" t="s">
        <v>965</v>
      </c>
      <c r="B272" s="43" t="s">
        <v>966</v>
      </c>
      <c r="C272" s="233"/>
      <c r="D272" s="233"/>
      <c r="E272" s="233"/>
      <c r="F272" s="71" t="str">
        <f t="shared" si="16"/>
        <v>NB</v>
      </c>
      <c r="G272" s="234"/>
      <c r="H272" s="235"/>
      <c r="I272" s="71" t="str">
        <f t="shared" si="19"/>
        <v>NB</v>
      </c>
      <c r="J272" s="233"/>
      <c r="K272" s="233"/>
      <c r="L272" s="233"/>
      <c r="M272" s="73" t="str">
        <f t="shared" si="17"/>
        <v>NB</v>
      </c>
      <c r="N272" s="115">
        <f t="shared" si="20"/>
        <v>0</v>
      </c>
      <c r="O272" s="233"/>
      <c r="P272" s="233" t="str">
        <f t="shared" si="18"/>
        <v>NB</v>
      </c>
    </row>
    <row r="273" spans="1:16" s="237" customFormat="1" ht="18.75" customHeight="1" x14ac:dyDescent="0.25">
      <c r="A273" s="50" t="s">
        <v>967</v>
      </c>
      <c r="B273" s="165" t="s">
        <v>968</v>
      </c>
      <c r="C273" s="230"/>
      <c r="D273" s="230">
        <f>SUM(D274:D295)</f>
        <v>0</v>
      </c>
      <c r="E273" s="230">
        <f>SUM(E274:E295)</f>
        <v>0</v>
      </c>
      <c r="F273" s="167" t="str">
        <f t="shared" ref="F273:F336" si="21">IF(D273,(D273-E273)/D273,"NB")</f>
        <v>NB</v>
      </c>
      <c r="G273" s="236">
        <f>SUM(G274:G295)</f>
        <v>0</v>
      </c>
      <c r="H273" s="236">
        <f>SUM(H274:H295)</f>
        <v>0</v>
      </c>
      <c r="I273" s="167" t="str">
        <f t="shared" si="19"/>
        <v>NB</v>
      </c>
      <c r="J273" s="230"/>
      <c r="K273" s="230">
        <f>SUM(K274:K295)</f>
        <v>0</v>
      </c>
      <c r="L273" s="230">
        <f>SUM(L274:L295)</f>
        <v>0</v>
      </c>
      <c r="M273" s="169" t="str">
        <f t="shared" si="17"/>
        <v>NB</v>
      </c>
      <c r="N273" s="170">
        <f t="shared" si="20"/>
        <v>0</v>
      </c>
      <c r="O273" s="236">
        <f>SUM(O274:O295)</f>
        <v>0</v>
      </c>
      <c r="P273" s="236" t="str">
        <f t="shared" si="18"/>
        <v>NB</v>
      </c>
    </row>
    <row r="274" spans="1:16" s="242" customFormat="1" ht="15.75" x14ac:dyDescent="0.25">
      <c r="A274" s="238" t="s">
        <v>969</v>
      </c>
      <c r="B274" s="239" t="s">
        <v>970</v>
      </c>
      <c r="C274" s="240"/>
      <c r="D274" s="240"/>
      <c r="E274" s="240"/>
      <c r="F274" s="71" t="str">
        <f t="shared" si="21"/>
        <v>NB</v>
      </c>
      <c r="G274" s="229"/>
      <c r="H274" s="241"/>
      <c r="I274" s="71" t="str">
        <f t="shared" si="19"/>
        <v>NB</v>
      </c>
      <c r="J274" s="240"/>
      <c r="K274" s="240"/>
      <c r="L274" s="240"/>
      <c r="M274" s="73" t="str">
        <f t="shared" si="17"/>
        <v>NB</v>
      </c>
      <c r="N274" s="115">
        <f t="shared" si="20"/>
        <v>0</v>
      </c>
      <c r="O274" s="240"/>
      <c r="P274" s="156" t="str">
        <f t="shared" si="18"/>
        <v>NB</v>
      </c>
    </row>
    <row r="275" spans="1:16" s="242" customFormat="1" ht="15" x14ac:dyDescent="0.2">
      <c r="A275" s="232" t="s">
        <v>971</v>
      </c>
      <c r="B275" s="43" t="s">
        <v>972</v>
      </c>
      <c r="C275" s="240"/>
      <c r="D275" s="240"/>
      <c r="E275" s="240"/>
      <c r="F275" s="71" t="str">
        <f t="shared" si="21"/>
        <v>NB</v>
      </c>
      <c r="G275" s="229"/>
      <c r="H275" s="241"/>
      <c r="I275" s="71" t="str">
        <f t="shared" si="19"/>
        <v>NB</v>
      </c>
      <c r="J275" s="240"/>
      <c r="K275" s="240"/>
      <c r="L275" s="240"/>
      <c r="M275" s="73" t="str">
        <f t="shared" si="17"/>
        <v>NB</v>
      </c>
      <c r="N275" s="115">
        <f t="shared" si="20"/>
        <v>0</v>
      </c>
      <c r="O275" s="240"/>
      <c r="P275" s="156" t="str">
        <f t="shared" si="18"/>
        <v>NB</v>
      </c>
    </row>
    <row r="276" spans="1:16" s="242" customFormat="1" ht="15" x14ac:dyDescent="0.2">
      <c r="A276" s="232" t="s">
        <v>973</v>
      </c>
      <c r="B276" s="43" t="s">
        <v>974</v>
      </c>
      <c r="C276" s="240"/>
      <c r="D276" s="240"/>
      <c r="E276" s="240"/>
      <c r="F276" s="71" t="str">
        <f t="shared" si="21"/>
        <v>NB</v>
      </c>
      <c r="G276" s="229"/>
      <c r="H276" s="241"/>
      <c r="I276" s="71" t="str">
        <f t="shared" si="19"/>
        <v>NB</v>
      </c>
      <c r="J276" s="240"/>
      <c r="K276" s="240"/>
      <c r="L276" s="240"/>
      <c r="M276" s="73" t="str">
        <f t="shared" si="17"/>
        <v>NB</v>
      </c>
      <c r="N276" s="115">
        <f t="shared" si="20"/>
        <v>0</v>
      </c>
      <c r="O276" s="240"/>
      <c r="P276" s="156" t="str">
        <f t="shared" si="18"/>
        <v>NB</v>
      </c>
    </row>
    <row r="277" spans="1:16" s="242" customFormat="1" ht="15" x14ac:dyDescent="0.2">
      <c r="A277" s="232" t="s">
        <v>975</v>
      </c>
      <c r="B277" s="43" t="s">
        <v>976</v>
      </c>
      <c r="C277" s="240"/>
      <c r="D277" s="240"/>
      <c r="E277" s="240"/>
      <c r="F277" s="71" t="str">
        <f t="shared" si="21"/>
        <v>NB</v>
      </c>
      <c r="G277" s="229"/>
      <c r="H277" s="241"/>
      <c r="I277" s="71" t="str">
        <f t="shared" si="19"/>
        <v>NB</v>
      </c>
      <c r="J277" s="240"/>
      <c r="K277" s="240"/>
      <c r="L277" s="240"/>
      <c r="M277" s="73" t="str">
        <f t="shared" si="17"/>
        <v>NB</v>
      </c>
      <c r="N277" s="115">
        <f t="shared" si="20"/>
        <v>0</v>
      </c>
      <c r="O277" s="240"/>
      <c r="P277" s="156" t="str">
        <f t="shared" si="18"/>
        <v>NB</v>
      </c>
    </row>
    <row r="278" spans="1:16" s="242" customFormat="1" ht="15" x14ac:dyDescent="0.2">
      <c r="A278" s="232" t="s">
        <v>977</v>
      </c>
      <c r="B278" s="233" t="s">
        <v>978</v>
      </c>
      <c r="C278" s="240"/>
      <c r="D278" s="240"/>
      <c r="E278" s="240"/>
      <c r="F278" s="71" t="str">
        <f t="shared" si="21"/>
        <v>NB</v>
      </c>
      <c r="G278" s="229"/>
      <c r="H278" s="241"/>
      <c r="I278" s="71" t="str">
        <f t="shared" si="19"/>
        <v>NB</v>
      </c>
      <c r="J278" s="240"/>
      <c r="K278" s="240"/>
      <c r="L278" s="240"/>
      <c r="M278" s="73" t="str">
        <f t="shared" si="17"/>
        <v>NB</v>
      </c>
      <c r="N278" s="115">
        <f t="shared" si="20"/>
        <v>0</v>
      </c>
      <c r="O278" s="240"/>
      <c r="P278" s="156" t="str">
        <f t="shared" si="18"/>
        <v>NB</v>
      </c>
    </row>
    <row r="279" spans="1:16" s="242" customFormat="1" ht="15" x14ac:dyDescent="0.2">
      <c r="A279" s="232" t="s">
        <v>979</v>
      </c>
      <c r="B279" s="233" t="s">
        <v>980</v>
      </c>
      <c r="C279" s="240"/>
      <c r="D279" s="240"/>
      <c r="E279" s="240"/>
      <c r="F279" s="71" t="str">
        <f t="shared" si="21"/>
        <v>NB</v>
      </c>
      <c r="G279" s="229"/>
      <c r="H279" s="241"/>
      <c r="I279" s="71" t="str">
        <f t="shared" si="19"/>
        <v>NB</v>
      </c>
      <c r="J279" s="240"/>
      <c r="K279" s="240"/>
      <c r="L279" s="240"/>
      <c r="M279" s="73" t="str">
        <f t="shared" si="17"/>
        <v>NB</v>
      </c>
      <c r="N279" s="115">
        <f t="shared" si="20"/>
        <v>0</v>
      </c>
      <c r="O279" s="240"/>
      <c r="P279" s="156" t="str">
        <f t="shared" si="18"/>
        <v>NB</v>
      </c>
    </row>
    <row r="280" spans="1:16" s="242" customFormat="1" ht="15.75" x14ac:dyDescent="0.25">
      <c r="A280" s="238" t="s">
        <v>981</v>
      </c>
      <c r="B280" s="243" t="s">
        <v>982</v>
      </c>
      <c r="C280" s="240"/>
      <c r="D280" s="240"/>
      <c r="E280" s="240"/>
      <c r="F280" s="71" t="str">
        <f t="shared" si="21"/>
        <v>NB</v>
      </c>
      <c r="G280" s="244"/>
      <c r="H280" s="241"/>
      <c r="I280" s="71" t="str">
        <f t="shared" si="19"/>
        <v>NB</v>
      </c>
      <c r="J280" s="240"/>
      <c r="K280" s="240"/>
      <c r="L280" s="240"/>
      <c r="M280" s="73" t="str">
        <f t="shared" si="17"/>
        <v>NB</v>
      </c>
      <c r="N280" s="115">
        <f t="shared" si="20"/>
        <v>0</v>
      </c>
      <c r="O280" s="240"/>
      <c r="P280" s="156" t="str">
        <f t="shared" si="18"/>
        <v>NB</v>
      </c>
    </row>
    <row r="281" spans="1:16" s="242" customFormat="1" ht="15" x14ac:dyDescent="0.2">
      <c r="A281" s="232" t="s">
        <v>983</v>
      </c>
      <c r="B281" s="233" t="s">
        <v>984</v>
      </c>
      <c r="C281" s="240"/>
      <c r="D281" s="240"/>
      <c r="E281" s="240"/>
      <c r="F281" s="71" t="str">
        <f t="shared" si="21"/>
        <v>NB</v>
      </c>
      <c r="G281" s="229"/>
      <c r="H281" s="241"/>
      <c r="I281" s="71" t="str">
        <f t="shared" si="19"/>
        <v>NB</v>
      </c>
      <c r="J281" s="240"/>
      <c r="K281" s="240"/>
      <c r="L281" s="240"/>
      <c r="M281" s="73" t="str">
        <f t="shared" si="17"/>
        <v>NB</v>
      </c>
      <c r="N281" s="115">
        <f t="shared" si="20"/>
        <v>0</v>
      </c>
      <c r="O281" s="240"/>
      <c r="P281" s="156" t="str">
        <f t="shared" si="18"/>
        <v>NB</v>
      </c>
    </row>
    <row r="282" spans="1:16" s="242" customFormat="1" ht="15" x14ac:dyDescent="0.2">
      <c r="A282" s="232" t="s">
        <v>985</v>
      </c>
      <c r="B282" s="43" t="s">
        <v>986</v>
      </c>
      <c r="C282" s="240"/>
      <c r="D282" s="240"/>
      <c r="E282" s="240"/>
      <c r="F282" s="71" t="str">
        <f t="shared" si="21"/>
        <v>NB</v>
      </c>
      <c r="G282" s="229"/>
      <c r="H282" s="241"/>
      <c r="I282" s="71" t="str">
        <f t="shared" si="19"/>
        <v>NB</v>
      </c>
      <c r="J282" s="240"/>
      <c r="K282" s="240"/>
      <c r="L282" s="240"/>
      <c r="M282" s="73" t="str">
        <f t="shared" ref="M282:M345" si="22">IF(K282,(K282-L282)/K282,"NB")</f>
        <v>NB</v>
      </c>
      <c r="N282" s="115">
        <f t="shared" si="20"/>
        <v>0</v>
      </c>
      <c r="O282" s="240"/>
      <c r="P282" s="156" t="str">
        <f t="shared" si="18"/>
        <v>NB</v>
      </c>
    </row>
    <row r="283" spans="1:16" s="242" customFormat="1" ht="15" x14ac:dyDescent="0.2">
      <c r="A283" s="232" t="s">
        <v>987</v>
      </c>
      <c r="B283" s="43" t="s">
        <v>988</v>
      </c>
      <c r="C283" s="240"/>
      <c r="D283" s="240"/>
      <c r="E283" s="240"/>
      <c r="F283" s="71" t="str">
        <f t="shared" si="21"/>
        <v>NB</v>
      </c>
      <c r="G283" s="229"/>
      <c r="H283" s="241"/>
      <c r="I283" s="71" t="str">
        <f t="shared" si="19"/>
        <v>NB</v>
      </c>
      <c r="J283" s="240"/>
      <c r="K283" s="240"/>
      <c r="L283" s="240"/>
      <c r="M283" s="73" t="str">
        <f t="shared" si="22"/>
        <v>NB</v>
      </c>
      <c r="N283" s="115">
        <f t="shared" si="20"/>
        <v>0</v>
      </c>
      <c r="O283" s="240"/>
      <c r="P283" s="156" t="str">
        <f t="shared" ref="P283:P346" si="23">IF(N283,(N283-O283)/N283,"NB")</f>
        <v>NB</v>
      </c>
    </row>
    <row r="284" spans="1:16" s="242" customFormat="1" ht="15.75" x14ac:dyDescent="0.25">
      <c r="A284" s="238" t="s">
        <v>989</v>
      </c>
      <c r="B284" s="239" t="s">
        <v>990</v>
      </c>
      <c r="C284" s="240"/>
      <c r="D284" s="240"/>
      <c r="E284" s="240"/>
      <c r="F284" s="71" t="str">
        <f t="shared" si="21"/>
        <v>NB</v>
      </c>
      <c r="G284" s="229"/>
      <c r="H284" s="241"/>
      <c r="I284" s="71" t="str">
        <f t="shared" ref="I284:I347" si="24">IF(G284,(G284-H284)/G284,"NB")</f>
        <v>NB</v>
      </c>
      <c r="J284" s="240"/>
      <c r="K284" s="240"/>
      <c r="L284" s="240"/>
      <c r="M284" s="73" t="str">
        <f t="shared" si="22"/>
        <v>NB</v>
      </c>
      <c r="N284" s="115">
        <f t="shared" si="20"/>
        <v>0</v>
      </c>
      <c r="O284" s="240"/>
      <c r="P284" s="156" t="str">
        <f t="shared" si="23"/>
        <v>NB</v>
      </c>
    </row>
    <row r="285" spans="1:16" s="242" customFormat="1" ht="15" x14ac:dyDescent="0.2">
      <c r="A285" s="232" t="s">
        <v>991</v>
      </c>
      <c r="B285" s="43" t="s">
        <v>992</v>
      </c>
      <c r="C285" s="240"/>
      <c r="D285" s="240"/>
      <c r="E285" s="240"/>
      <c r="F285" s="71" t="str">
        <f t="shared" si="21"/>
        <v>NB</v>
      </c>
      <c r="G285" s="229"/>
      <c r="H285" s="241"/>
      <c r="I285" s="71" t="str">
        <f t="shared" si="24"/>
        <v>NB</v>
      </c>
      <c r="J285" s="240"/>
      <c r="K285" s="240"/>
      <c r="L285" s="240"/>
      <c r="M285" s="73" t="str">
        <f t="shared" si="22"/>
        <v>NB</v>
      </c>
      <c r="N285" s="115">
        <f t="shared" si="20"/>
        <v>0</v>
      </c>
      <c r="O285" s="240"/>
      <c r="P285" s="156" t="str">
        <f t="shared" si="23"/>
        <v>NB</v>
      </c>
    </row>
    <row r="286" spans="1:16" s="242" customFormat="1" ht="15" x14ac:dyDescent="0.2">
      <c r="A286" s="232" t="s">
        <v>993</v>
      </c>
      <c r="B286" s="43" t="s">
        <v>994</v>
      </c>
      <c r="C286" s="240"/>
      <c r="D286" s="240"/>
      <c r="E286" s="240"/>
      <c r="F286" s="71" t="str">
        <f t="shared" si="21"/>
        <v>NB</v>
      </c>
      <c r="G286" s="229"/>
      <c r="H286" s="241"/>
      <c r="I286" s="71" t="str">
        <f t="shared" si="24"/>
        <v>NB</v>
      </c>
      <c r="J286" s="240"/>
      <c r="K286" s="240"/>
      <c r="L286" s="240"/>
      <c r="M286" s="73" t="str">
        <f t="shared" si="22"/>
        <v>NB</v>
      </c>
      <c r="N286" s="115">
        <f t="shared" si="20"/>
        <v>0</v>
      </c>
      <c r="O286" s="240"/>
      <c r="P286" s="156" t="str">
        <f t="shared" si="23"/>
        <v>NB</v>
      </c>
    </row>
    <row r="287" spans="1:16" s="242" customFormat="1" ht="15" x14ac:dyDescent="0.2">
      <c r="A287" s="232" t="s">
        <v>995</v>
      </c>
      <c r="B287" s="43" t="s">
        <v>996</v>
      </c>
      <c r="C287" s="240"/>
      <c r="D287" s="240"/>
      <c r="E287" s="240"/>
      <c r="F287" s="71" t="str">
        <f t="shared" si="21"/>
        <v>NB</v>
      </c>
      <c r="G287" s="229"/>
      <c r="H287" s="241"/>
      <c r="I287" s="71" t="str">
        <f t="shared" si="24"/>
        <v>NB</v>
      </c>
      <c r="J287" s="240"/>
      <c r="K287" s="240"/>
      <c r="L287" s="240"/>
      <c r="M287" s="73" t="str">
        <f t="shared" si="22"/>
        <v>NB</v>
      </c>
      <c r="N287" s="115">
        <f t="shared" si="20"/>
        <v>0</v>
      </c>
      <c r="O287" s="240"/>
      <c r="P287" s="156" t="str">
        <f t="shared" si="23"/>
        <v>NB</v>
      </c>
    </row>
    <row r="288" spans="1:16" s="242" customFormat="1" ht="15" x14ac:dyDescent="0.2">
      <c r="A288" s="232" t="s">
        <v>997</v>
      </c>
      <c r="B288" s="233" t="s">
        <v>759</v>
      </c>
      <c r="C288" s="240"/>
      <c r="D288" s="240"/>
      <c r="E288" s="240"/>
      <c r="F288" s="71" t="str">
        <f t="shared" si="21"/>
        <v>NB</v>
      </c>
      <c r="G288" s="229"/>
      <c r="H288" s="241"/>
      <c r="I288" s="71" t="str">
        <f t="shared" si="24"/>
        <v>NB</v>
      </c>
      <c r="J288" s="240"/>
      <c r="K288" s="240"/>
      <c r="L288" s="240"/>
      <c r="M288" s="73" t="str">
        <f t="shared" si="22"/>
        <v>NB</v>
      </c>
      <c r="N288" s="115">
        <f t="shared" si="20"/>
        <v>0</v>
      </c>
      <c r="O288" s="240"/>
      <c r="P288" s="156" t="str">
        <f t="shared" si="23"/>
        <v>NB</v>
      </c>
    </row>
    <row r="289" spans="1:16" s="242" customFormat="1" ht="15.75" x14ac:dyDescent="0.25">
      <c r="A289" s="238" t="s">
        <v>998</v>
      </c>
      <c r="B289" s="243" t="s">
        <v>999</v>
      </c>
      <c r="C289" s="240"/>
      <c r="D289" s="240"/>
      <c r="E289" s="240"/>
      <c r="F289" s="71" t="str">
        <f t="shared" si="21"/>
        <v>NB</v>
      </c>
      <c r="G289" s="229"/>
      <c r="H289" s="241"/>
      <c r="I289" s="71" t="str">
        <f t="shared" si="24"/>
        <v>NB</v>
      </c>
      <c r="J289" s="240"/>
      <c r="K289" s="240"/>
      <c r="L289" s="240"/>
      <c r="M289" s="73" t="str">
        <f t="shared" si="22"/>
        <v>NB</v>
      </c>
      <c r="N289" s="115">
        <f t="shared" si="20"/>
        <v>0</v>
      </c>
      <c r="O289" s="240"/>
      <c r="P289" s="156" t="str">
        <f t="shared" si="23"/>
        <v>NB</v>
      </c>
    </row>
    <row r="290" spans="1:16" s="242" customFormat="1" ht="15" x14ac:dyDescent="0.2">
      <c r="A290" s="232" t="s">
        <v>1000</v>
      </c>
      <c r="B290" s="233" t="s">
        <v>1001</v>
      </c>
      <c r="C290" s="240"/>
      <c r="D290" s="240"/>
      <c r="E290" s="240"/>
      <c r="F290" s="71" t="str">
        <f t="shared" si="21"/>
        <v>NB</v>
      </c>
      <c r="G290" s="229"/>
      <c r="H290" s="241"/>
      <c r="I290" s="71" t="str">
        <f t="shared" si="24"/>
        <v>NB</v>
      </c>
      <c r="J290" s="240"/>
      <c r="K290" s="240"/>
      <c r="L290" s="240"/>
      <c r="M290" s="73" t="str">
        <f t="shared" si="22"/>
        <v>NB</v>
      </c>
      <c r="N290" s="115">
        <f t="shared" si="20"/>
        <v>0</v>
      </c>
      <c r="O290" s="240"/>
      <c r="P290" s="156" t="str">
        <f t="shared" si="23"/>
        <v>NB</v>
      </c>
    </row>
    <row r="291" spans="1:16" s="242" customFormat="1" ht="15" x14ac:dyDescent="0.2">
      <c r="A291" s="232" t="s">
        <v>1002</v>
      </c>
      <c r="B291" s="233" t="s">
        <v>1003</v>
      </c>
      <c r="C291" s="240"/>
      <c r="D291" s="240"/>
      <c r="E291" s="240"/>
      <c r="F291" s="71" t="str">
        <f t="shared" si="21"/>
        <v>NB</v>
      </c>
      <c r="G291" s="229"/>
      <c r="H291" s="241"/>
      <c r="I291" s="71" t="str">
        <f t="shared" si="24"/>
        <v>NB</v>
      </c>
      <c r="J291" s="240"/>
      <c r="K291" s="240"/>
      <c r="L291" s="240"/>
      <c r="M291" s="73" t="str">
        <f t="shared" si="22"/>
        <v>NB</v>
      </c>
      <c r="N291" s="115">
        <f t="shared" si="20"/>
        <v>0</v>
      </c>
      <c r="O291" s="240"/>
      <c r="P291" s="156" t="str">
        <f t="shared" si="23"/>
        <v>NB</v>
      </c>
    </row>
    <row r="292" spans="1:16" s="242" customFormat="1" ht="15.75" x14ac:dyDescent="0.25">
      <c r="A292" s="238" t="s">
        <v>1004</v>
      </c>
      <c r="B292" s="239" t="s">
        <v>1005</v>
      </c>
      <c r="C292" s="240"/>
      <c r="D292" s="240"/>
      <c r="E292" s="240"/>
      <c r="F292" s="71" t="str">
        <f t="shared" si="21"/>
        <v>NB</v>
      </c>
      <c r="G292" s="229"/>
      <c r="H292" s="241"/>
      <c r="I292" s="71" t="str">
        <f t="shared" si="24"/>
        <v>NB</v>
      </c>
      <c r="J292" s="240"/>
      <c r="K292" s="240"/>
      <c r="L292" s="240"/>
      <c r="M292" s="73" t="str">
        <f t="shared" si="22"/>
        <v>NB</v>
      </c>
      <c r="N292" s="115">
        <f t="shared" si="20"/>
        <v>0</v>
      </c>
      <c r="O292" s="240"/>
      <c r="P292" s="156" t="str">
        <f t="shared" si="23"/>
        <v>NB</v>
      </c>
    </row>
    <row r="293" spans="1:16" ht="15.75" x14ac:dyDescent="0.25">
      <c r="A293" s="238" t="s">
        <v>1006</v>
      </c>
      <c r="B293" s="239" t="s">
        <v>1007</v>
      </c>
      <c r="C293" s="245"/>
      <c r="D293" s="245"/>
      <c r="E293" s="245"/>
      <c r="F293" s="71" t="str">
        <f t="shared" si="21"/>
        <v>NB</v>
      </c>
      <c r="G293" s="181"/>
      <c r="H293" s="182"/>
      <c r="I293" s="71" t="str">
        <f t="shared" si="24"/>
        <v>NB</v>
      </c>
      <c r="J293" s="245"/>
      <c r="K293" s="245"/>
      <c r="L293" s="245"/>
      <c r="M293" s="73" t="str">
        <f t="shared" si="22"/>
        <v>NB</v>
      </c>
      <c r="N293" s="115">
        <f t="shared" si="20"/>
        <v>0</v>
      </c>
      <c r="O293" s="245"/>
      <c r="P293" s="245" t="str">
        <f t="shared" si="23"/>
        <v>NB</v>
      </c>
    </row>
    <row r="294" spans="1:16" ht="15.75" x14ac:dyDescent="0.25">
      <c r="A294" s="238" t="s">
        <v>1008</v>
      </c>
      <c r="B294" s="239" t="s">
        <v>1009</v>
      </c>
      <c r="C294" s="233"/>
      <c r="D294" s="233"/>
      <c r="E294" s="233"/>
      <c r="F294" s="71" t="str">
        <f t="shared" si="21"/>
        <v>NB</v>
      </c>
      <c r="G294" s="234"/>
      <c r="H294" s="235"/>
      <c r="I294" s="71" t="str">
        <f t="shared" si="24"/>
        <v>NB</v>
      </c>
      <c r="J294" s="233"/>
      <c r="K294" s="233"/>
      <c r="L294" s="233"/>
      <c r="M294" s="73" t="str">
        <f t="shared" si="22"/>
        <v>NB</v>
      </c>
      <c r="N294" s="115">
        <f t="shared" si="20"/>
        <v>0</v>
      </c>
      <c r="O294" s="233"/>
      <c r="P294" s="233" t="str">
        <f t="shared" si="23"/>
        <v>NB</v>
      </c>
    </row>
    <row r="295" spans="1:16" ht="17.25" customHeight="1" x14ac:dyDescent="0.25">
      <c r="A295" s="238" t="s">
        <v>1010</v>
      </c>
      <c r="B295" s="239" t="s">
        <v>1011</v>
      </c>
      <c r="C295" s="246"/>
      <c r="D295" s="246"/>
      <c r="E295" s="246"/>
      <c r="F295" s="71" t="str">
        <f t="shared" si="21"/>
        <v>NB</v>
      </c>
      <c r="G295" s="247"/>
      <c r="H295" s="248"/>
      <c r="I295" s="249" t="str">
        <f t="shared" si="24"/>
        <v>NB</v>
      </c>
      <c r="J295" s="246"/>
      <c r="K295" s="246"/>
      <c r="L295" s="246"/>
      <c r="M295" s="73" t="str">
        <f t="shared" si="22"/>
        <v>NB</v>
      </c>
      <c r="N295" s="115">
        <f t="shared" si="20"/>
        <v>0</v>
      </c>
      <c r="O295" s="246"/>
      <c r="P295" s="246" t="str">
        <f t="shared" si="23"/>
        <v>NB</v>
      </c>
    </row>
    <row r="296" spans="1:16" s="55" customFormat="1" ht="15.75" x14ac:dyDescent="0.25">
      <c r="A296" s="50" t="s">
        <v>1012</v>
      </c>
      <c r="B296" s="165" t="s">
        <v>1013</v>
      </c>
      <c r="C296" s="250"/>
      <c r="D296" s="230">
        <f>D297+D337+D346+D353+D354+D355</f>
        <v>0</v>
      </c>
      <c r="E296" s="230">
        <f>E297+E337+E346+E353+E354+E355</f>
        <v>0</v>
      </c>
      <c r="F296" s="167" t="str">
        <f t="shared" si="21"/>
        <v>NB</v>
      </c>
      <c r="G296" s="236">
        <f>G297+G337+G346+G353+G354+G355</f>
        <v>0</v>
      </c>
      <c r="H296" s="236">
        <f>H297+H337+H346+H353+H354+H355</f>
        <v>0</v>
      </c>
      <c r="I296" s="167" t="str">
        <f t="shared" si="24"/>
        <v>NB</v>
      </c>
      <c r="J296" s="230"/>
      <c r="K296" s="230">
        <f>K297+K337+K346+K353+K354+K355</f>
        <v>0</v>
      </c>
      <c r="L296" s="230">
        <f>L297+L337+L346+L353+L354+L355</f>
        <v>0</v>
      </c>
      <c r="M296" s="169" t="str">
        <f t="shared" si="22"/>
        <v>NB</v>
      </c>
      <c r="N296" s="170">
        <f t="shared" si="20"/>
        <v>0</v>
      </c>
      <c r="O296" s="236">
        <f>O297+O337+O346+O353+O354+O355</f>
        <v>0</v>
      </c>
      <c r="P296" s="236" t="str">
        <f t="shared" si="23"/>
        <v>NB</v>
      </c>
    </row>
    <row r="297" spans="1:16" s="55" customFormat="1" ht="15.75" x14ac:dyDescent="0.2">
      <c r="A297" s="251" t="s">
        <v>1014</v>
      </c>
      <c r="B297" s="251" t="s">
        <v>1015</v>
      </c>
      <c r="C297" s="252"/>
      <c r="D297" s="252">
        <f>D298+D307+D316+D322+D329</f>
        <v>0</v>
      </c>
      <c r="E297" s="252">
        <f>E298+E307+E316+E322+E329</f>
        <v>0</v>
      </c>
      <c r="F297" s="71" t="str">
        <f t="shared" si="21"/>
        <v>NB</v>
      </c>
      <c r="G297" s="253">
        <f>G298+G307+G316+G322+G329</f>
        <v>0</v>
      </c>
      <c r="H297" s="253">
        <f>H298+H307+H316+H322+H329</f>
        <v>0</v>
      </c>
      <c r="I297" s="71" t="str">
        <f t="shared" si="24"/>
        <v>NB</v>
      </c>
      <c r="J297" s="252"/>
      <c r="K297" s="252">
        <f>K298+K307+K316+K322+K329</f>
        <v>0</v>
      </c>
      <c r="L297" s="252">
        <f>L298+L307+L316+L322+L329</f>
        <v>0</v>
      </c>
      <c r="M297" s="73" t="str">
        <f t="shared" si="22"/>
        <v>NB</v>
      </c>
      <c r="N297" s="120">
        <f t="shared" si="20"/>
        <v>0</v>
      </c>
      <c r="O297" s="253">
        <f>O298+O307+O316+O322+O329</f>
        <v>0</v>
      </c>
      <c r="P297" s="253" t="str">
        <f t="shared" si="23"/>
        <v>NB</v>
      </c>
    </row>
    <row r="298" spans="1:16" s="55" customFormat="1" ht="15.75" x14ac:dyDescent="0.2">
      <c r="A298" s="254" t="s">
        <v>1016</v>
      </c>
      <c r="B298" s="255" t="s">
        <v>1017</v>
      </c>
      <c r="C298" s="202"/>
      <c r="D298" s="252">
        <f>SUM(D299:D305)</f>
        <v>0</v>
      </c>
      <c r="E298" s="252">
        <f>SUM(E299:E305)</f>
        <v>0</v>
      </c>
      <c r="F298" s="71" t="str">
        <f t="shared" si="21"/>
        <v>NB</v>
      </c>
      <c r="G298" s="253">
        <f t="shared" ref="G298:O298" si="25">SUM(G299:G305)</f>
        <v>0</v>
      </c>
      <c r="H298" s="253">
        <f t="shared" si="25"/>
        <v>0</v>
      </c>
      <c r="I298" s="71" t="str">
        <f t="shared" si="24"/>
        <v>NB</v>
      </c>
      <c r="J298" s="252"/>
      <c r="K298" s="252">
        <f t="shared" si="25"/>
        <v>0</v>
      </c>
      <c r="L298" s="252">
        <f t="shared" si="25"/>
        <v>0</v>
      </c>
      <c r="M298" s="73" t="str">
        <f t="shared" si="22"/>
        <v>NB</v>
      </c>
      <c r="N298" s="120">
        <f t="shared" si="20"/>
        <v>0</v>
      </c>
      <c r="O298" s="253">
        <f t="shared" si="25"/>
        <v>0</v>
      </c>
      <c r="P298" s="253" t="str">
        <f t="shared" si="23"/>
        <v>NB</v>
      </c>
    </row>
    <row r="299" spans="1:16" ht="15.75" x14ac:dyDescent="0.2">
      <c r="A299" s="131" t="s">
        <v>1018</v>
      </c>
      <c r="B299" s="233" t="s">
        <v>1019</v>
      </c>
      <c r="C299" s="202"/>
      <c r="D299" s="202"/>
      <c r="E299" s="202"/>
      <c r="F299" s="71" t="str">
        <f t="shared" si="21"/>
        <v>NB</v>
      </c>
      <c r="G299" s="253"/>
      <c r="H299" s="252"/>
      <c r="I299" s="71" t="str">
        <f t="shared" si="24"/>
        <v>NB</v>
      </c>
      <c r="J299" s="202"/>
      <c r="K299" s="202"/>
      <c r="L299" s="202"/>
      <c r="M299" s="73" t="str">
        <f t="shared" si="22"/>
        <v>NB</v>
      </c>
      <c r="N299" s="115">
        <f t="shared" si="20"/>
        <v>0</v>
      </c>
      <c r="O299" s="202"/>
      <c r="P299" s="75" t="str">
        <f t="shared" si="23"/>
        <v>NB</v>
      </c>
    </row>
    <row r="300" spans="1:16" ht="15.75" x14ac:dyDescent="0.2">
      <c r="A300" s="131" t="s">
        <v>1020</v>
      </c>
      <c r="B300" s="233" t="s">
        <v>1021</v>
      </c>
      <c r="C300" s="202"/>
      <c r="D300" s="202"/>
      <c r="E300" s="202"/>
      <c r="F300" s="71" t="str">
        <f t="shared" si="21"/>
        <v>NB</v>
      </c>
      <c r="G300" s="253"/>
      <c r="H300" s="252"/>
      <c r="I300" s="71" t="str">
        <f t="shared" si="24"/>
        <v>NB</v>
      </c>
      <c r="J300" s="202"/>
      <c r="K300" s="202"/>
      <c r="L300" s="202"/>
      <c r="M300" s="73" t="str">
        <f t="shared" si="22"/>
        <v>NB</v>
      </c>
      <c r="N300" s="115">
        <f t="shared" si="20"/>
        <v>0</v>
      </c>
      <c r="O300" s="202"/>
      <c r="P300" s="75" t="str">
        <f t="shared" si="23"/>
        <v>NB</v>
      </c>
    </row>
    <row r="301" spans="1:16" ht="15.75" x14ac:dyDescent="0.2">
      <c r="A301" s="131" t="s">
        <v>1022</v>
      </c>
      <c r="B301" s="233" t="s">
        <v>1023</v>
      </c>
      <c r="C301" s="202"/>
      <c r="D301" s="202"/>
      <c r="E301" s="202"/>
      <c r="F301" s="71" t="str">
        <f t="shared" si="21"/>
        <v>NB</v>
      </c>
      <c r="G301" s="253"/>
      <c r="H301" s="252"/>
      <c r="I301" s="71" t="str">
        <f t="shared" si="24"/>
        <v>NB</v>
      </c>
      <c r="J301" s="202"/>
      <c r="K301" s="202"/>
      <c r="L301" s="202"/>
      <c r="M301" s="73" t="str">
        <f t="shared" si="22"/>
        <v>NB</v>
      </c>
      <c r="N301" s="115">
        <f t="shared" si="20"/>
        <v>0</v>
      </c>
      <c r="O301" s="202"/>
      <c r="P301" s="75" t="str">
        <f t="shared" si="23"/>
        <v>NB</v>
      </c>
    </row>
    <row r="302" spans="1:16" ht="35.25" customHeight="1" x14ac:dyDescent="0.2">
      <c r="A302" s="131" t="s">
        <v>1024</v>
      </c>
      <c r="B302" s="233" t="s">
        <v>1025</v>
      </c>
      <c r="C302" s="202"/>
      <c r="D302" s="202"/>
      <c r="E302" s="202"/>
      <c r="F302" s="71" t="str">
        <f t="shared" si="21"/>
        <v>NB</v>
      </c>
      <c r="G302" s="253"/>
      <c r="H302" s="252"/>
      <c r="I302" s="71" t="str">
        <f t="shared" si="24"/>
        <v>NB</v>
      </c>
      <c r="J302" s="202"/>
      <c r="K302" s="202"/>
      <c r="L302" s="202"/>
      <c r="M302" s="73" t="str">
        <f t="shared" si="22"/>
        <v>NB</v>
      </c>
      <c r="N302" s="115">
        <f t="shared" si="20"/>
        <v>0</v>
      </c>
      <c r="O302" s="202"/>
      <c r="P302" s="75" t="str">
        <f t="shared" si="23"/>
        <v>NB</v>
      </c>
    </row>
    <row r="303" spans="1:16" ht="15.75" x14ac:dyDescent="0.2">
      <c r="A303" s="131" t="s">
        <v>1026</v>
      </c>
      <c r="B303" s="233" t="s">
        <v>1027</v>
      </c>
      <c r="C303" s="202"/>
      <c r="D303" s="202"/>
      <c r="E303" s="202"/>
      <c r="F303" s="71" t="str">
        <f t="shared" si="21"/>
        <v>NB</v>
      </c>
      <c r="G303" s="253"/>
      <c r="H303" s="252"/>
      <c r="I303" s="71" t="str">
        <f t="shared" si="24"/>
        <v>NB</v>
      </c>
      <c r="J303" s="202"/>
      <c r="K303" s="202"/>
      <c r="L303" s="202"/>
      <c r="M303" s="73" t="str">
        <f t="shared" si="22"/>
        <v>NB</v>
      </c>
      <c r="N303" s="115">
        <f t="shared" si="20"/>
        <v>0</v>
      </c>
      <c r="O303" s="202"/>
      <c r="P303" s="75" t="str">
        <f t="shared" si="23"/>
        <v>NB</v>
      </c>
    </row>
    <row r="304" spans="1:16" ht="15.75" x14ac:dyDescent="0.2">
      <c r="A304" s="131" t="s">
        <v>1028</v>
      </c>
      <c r="B304" s="233" t="s">
        <v>1029</v>
      </c>
      <c r="C304" s="202"/>
      <c r="D304" s="202"/>
      <c r="E304" s="202"/>
      <c r="F304" s="71" t="str">
        <f t="shared" si="21"/>
        <v>NB</v>
      </c>
      <c r="G304" s="253"/>
      <c r="H304" s="252"/>
      <c r="I304" s="71" t="str">
        <f t="shared" si="24"/>
        <v>NB</v>
      </c>
      <c r="J304" s="202"/>
      <c r="K304" s="202"/>
      <c r="L304" s="202"/>
      <c r="M304" s="73" t="str">
        <f t="shared" si="22"/>
        <v>NB</v>
      </c>
      <c r="N304" s="115">
        <f t="shared" si="20"/>
        <v>0</v>
      </c>
      <c r="O304" s="202"/>
      <c r="P304" s="75" t="str">
        <f t="shared" si="23"/>
        <v>NB</v>
      </c>
    </row>
    <row r="305" spans="1:65" ht="15.75" x14ac:dyDescent="0.2">
      <c r="A305" s="131" t="s">
        <v>1030</v>
      </c>
      <c r="B305" s="233" t="s">
        <v>1031</v>
      </c>
      <c r="C305" s="202"/>
      <c r="D305" s="202"/>
      <c r="E305" s="202"/>
      <c r="F305" s="71" t="str">
        <f t="shared" si="21"/>
        <v>NB</v>
      </c>
      <c r="G305" s="253"/>
      <c r="H305" s="252"/>
      <c r="I305" s="71" t="str">
        <f t="shared" si="24"/>
        <v>NB</v>
      </c>
      <c r="J305" s="202"/>
      <c r="K305" s="202"/>
      <c r="L305" s="202"/>
      <c r="M305" s="73" t="str">
        <f t="shared" si="22"/>
        <v>NB</v>
      </c>
      <c r="N305" s="115">
        <f t="shared" si="20"/>
        <v>0</v>
      </c>
      <c r="O305" s="202"/>
      <c r="P305" s="75" t="str">
        <f t="shared" si="23"/>
        <v>NB</v>
      </c>
    </row>
    <row r="306" spans="1:65" ht="15.75" x14ac:dyDescent="0.2">
      <c r="A306" s="131" t="s">
        <v>1032</v>
      </c>
      <c r="B306" s="233" t="s">
        <v>1033</v>
      </c>
      <c r="C306" s="202"/>
      <c r="D306" s="202"/>
      <c r="E306" s="202"/>
      <c r="F306" s="71" t="str">
        <f t="shared" si="21"/>
        <v>NB</v>
      </c>
      <c r="G306" s="253"/>
      <c r="H306" s="252"/>
      <c r="I306" s="71" t="str">
        <f t="shared" si="24"/>
        <v>NB</v>
      </c>
      <c r="J306" s="202"/>
      <c r="K306" s="202"/>
      <c r="L306" s="202"/>
      <c r="M306" s="73" t="str">
        <f t="shared" si="22"/>
        <v>NB</v>
      </c>
      <c r="N306" s="115">
        <f t="shared" si="20"/>
        <v>0</v>
      </c>
      <c r="O306" s="202"/>
      <c r="P306" s="75" t="str">
        <f t="shared" si="23"/>
        <v>NB</v>
      </c>
    </row>
    <row r="307" spans="1:65" s="207" customFormat="1" ht="15.75" x14ac:dyDescent="0.2">
      <c r="A307" s="254" t="s">
        <v>1034</v>
      </c>
      <c r="B307" s="255" t="s">
        <v>1035</v>
      </c>
      <c r="C307" s="57"/>
      <c r="D307" s="256">
        <f>SUM(D308:D315)</f>
        <v>0</v>
      </c>
      <c r="E307" s="256">
        <f>SUM(E308:E315)</f>
        <v>0</v>
      </c>
      <c r="F307" s="66" t="str">
        <f t="shared" si="21"/>
        <v>NB</v>
      </c>
      <c r="G307" s="257">
        <f t="shared" ref="G307:O307" si="26">SUM(G308:G315)</f>
        <v>0</v>
      </c>
      <c r="H307" s="257">
        <f t="shared" si="26"/>
        <v>0</v>
      </c>
      <c r="I307" s="66" t="str">
        <f t="shared" si="24"/>
        <v>NB</v>
      </c>
      <c r="J307" s="256"/>
      <c r="K307" s="256">
        <f t="shared" si="26"/>
        <v>0</v>
      </c>
      <c r="L307" s="256">
        <f t="shared" si="26"/>
        <v>0</v>
      </c>
      <c r="M307" s="81" t="str">
        <f t="shared" si="22"/>
        <v>NB</v>
      </c>
      <c r="N307" s="124">
        <f t="shared" si="20"/>
        <v>0</v>
      </c>
      <c r="O307" s="257">
        <f t="shared" si="26"/>
        <v>0</v>
      </c>
      <c r="P307" s="257" t="str">
        <f t="shared" si="23"/>
        <v>NB</v>
      </c>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c r="BC307" s="55"/>
      <c r="BD307" s="55"/>
      <c r="BE307" s="55"/>
      <c r="BF307" s="55"/>
      <c r="BG307" s="55"/>
      <c r="BH307" s="55"/>
      <c r="BI307" s="55"/>
      <c r="BJ307" s="55"/>
      <c r="BK307" s="55"/>
      <c r="BL307" s="55"/>
      <c r="BM307" s="55"/>
    </row>
    <row r="308" spans="1:65" ht="30" x14ac:dyDescent="0.2">
      <c r="A308" s="131" t="s">
        <v>1036</v>
      </c>
      <c r="B308" s="233" t="s">
        <v>1037</v>
      </c>
      <c r="C308" s="202"/>
      <c r="D308" s="202"/>
      <c r="E308" s="202"/>
      <c r="F308" s="71" t="str">
        <f t="shared" si="21"/>
        <v>NB</v>
      </c>
      <c r="G308" s="253"/>
      <c r="H308" s="252"/>
      <c r="I308" s="71" t="str">
        <f t="shared" si="24"/>
        <v>NB</v>
      </c>
      <c r="J308" s="202"/>
      <c r="K308" s="202"/>
      <c r="L308" s="202"/>
      <c r="M308" s="73" t="str">
        <f t="shared" si="22"/>
        <v>NB</v>
      </c>
      <c r="N308" s="115">
        <f t="shared" si="20"/>
        <v>0</v>
      </c>
      <c r="O308" s="202"/>
      <c r="P308" s="75" t="str">
        <f t="shared" si="23"/>
        <v>NB</v>
      </c>
    </row>
    <row r="309" spans="1:65" ht="20.25" customHeight="1" x14ac:dyDescent="0.2">
      <c r="A309" s="131" t="s">
        <v>1038</v>
      </c>
      <c r="B309" s="233" t="s">
        <v>1039</v>
      </c>
      <c r="C309" s="202"/>
      <c r="D309" s="202"/>
      <c r="E309" s="202"/>
      <c r="F309" s="71" t="str">
        <f t="shared" si="21"/>
        <v>NB</v>
      </c>
      <c r="G309" s="253"/>
      <c r="H309" s="252"/>
      <c r="I309" s="71" t="str">
        <f t="shared" si="24"/>
        <v>NB</v>
      </c>
      <c r="J309" s="202"/>
      <c r="K309" s="202"/>
      <c r="L309" s="202"/>
      <c r="M309" s="73" t="str">
        <f t="shared" si="22"/>
        <v>NB</v>
      </c>
      <c r="N309" s="115">
        <f t="shared" si="20"/>
        <v>0</v>
      </c>
      <c r="O309" s="202"/>
      <c r="P309" s="75" t="str">
        <f t="shared" si="23"/>
        <v>NB</v>
      </c>
    </row>
    <row r="310" spans="1:65" ht="23.25" customHeight="1" x14ac:dyDescent="0.2">
      <c r="A310" s="131" t="s">
        <v>1040</v>
      </c>
      <c r="B310" s="233" t="s">
        <v>1041</v>
      </c>
      <c r="C310" s="202"/>
      <c r="D310" s="202"/>
      <c r="E310" s="202"/>
      <c r="F310" s="71" t="str">
        <f t="shared" si="21"/>
        <v>NB</v>
      </c>
      <c r="G310" s="253"/>
      <c r="H310" s="252"/>
      <c r="I310" s="71" t="str">
        <f t="shared" si="24"/>
        <v>NB</v>
      </c>
      <c r="J310" s="202"/>
      <c r="K310" s="202"/>
      <c r="L310" s="202"/>
      <c r="M310" s="73" t="str">
        <f t="shared" si="22"/>
        <v>NB</v>
      </c>
      <c r="N310" s="115">
        <f t="shared" si="20"/>
        <v>0</v>
      </c>
      <c r="O310" s="202"/>
      <c r="P310" s="75" t="str">
        <f t="shared" si="23"/>
        <v>NB</v>
      </c>
    </row>
    <row r="311" spans="1:65" ht="60" x14ac:dyDescent="0.2">
      <c r="A311" s="131" t="s">
        <v>1042</v>
      </c>
      <c r="B311" s="233" t="s">
        <v>1043</v>
      </c>
      <c r="C311" s="202"/>
      <c r="D311" s="202"/>
      <c r="E311" s="202"/>
      <c r="F311" s="71" t="str">
        <f t="shared" si="21"/>
        <v>NB</v>
      </c>
      <c r="G311" s="253"/>
      <c r="H311" s="252"/>
      <c r="I311" s="71" t="str">
        <f t="shared" si="24"/>
        <v>NB</v>
      </c>
      <c r="J311" s="202"/>
      <c r="K311" s="202"/>
      <c r="L311" s="202"/>
      <c r="M311" s="73" t="str">
        <f t="shared" si="22"/>
        <v>NB</v>
      </c>
      <c r="N311" s="115">
        <f t="shared" si="20"/>
        <v>0</v>
      </c>
      <c r="O311" s="202"/>
      <c r="P311" s="75" t="str">
        <f t="shared" si="23"/>
        <v>NB</v>
      </c>
    </row>
    <row r="312" spans="1:65" ht="30" x14ac:dyDescent="0.2">
      <c r="A312" s="131" t="s">
        <v>1044</v>
      </c>
      <c r="B312" s="233" t="s">
        <v>1045</v>
      </c>
      <c r="C312" s="202"/>
      <c r="D312" s="202"/>
      <c r="E312" s="202"/>
      <c r="F312" s="71" t="str">
        <f t="shared" si="21"/>
        <v>NB</v>
      </c>
      <c r="G312" s="253"/>
      <c r="H312" s="252"/>
      <c r="I312" s="71" t="str">
        <f t="shared" si="24"/>
        <v>NB</v>
      </c>
      <c r="J312" s="202"/>
      <c r="K312" s="202"/>
      <c r="L312" s="202"/>
      <c r="M312" s="73" t="str">
        <f t="shared" si="22"/>
        <v>NB</v>
      </c>
      <c r="N312" s="115">
        <f t="shared" si="20"/>
        <v>0</v>
      </c>
      <c r="O312" s="202"/>
      <c r="P312" s="75" t="str">
        <f t="shared" si="23"/>
        <v>NB</v>
      </c>
    </row>
    <row r="313" spans="1:65" ht="15.75" x14ac:dyDescent="0.2">
      <c r="A313" s="131" t="s">
        <v>1046</v>
      </c>
      <c r="B313" s="233" t="s">
        <v>1047</v>
      </c>
      <c r="C313" s="202"/>
      <c r="D313" s="202"/>
      <c r="E313" s="202"/>
      <c r="F313" s="71" t="str">
        <f t="shared" si="21"/>
        <v>NB</v>
      </c>
      <c r="G313" s="253"/>
      <c r="H313" s="252"/>
      <c r="I313" s="71" t="str">
        <f t="shared" si="24"/>
        <v>NB</v>
      </c>
      <c r="J313" s="202"/>
      <c r="K313" s="202"/>
      <c r="L313" s="202"/>
      <c r="M313" s="73" t="str">
        <f t="shared" si="22"/>
        <v>NB</v>
      </c>
      <c r="N313" s="115">
        <f t="shared" ref="N313:N376" si="27">G313</f>
        <v>0</v>
      </c>
      <c r="O313" s="202"/>
      <c r="P313" s="75" t="str">
        <f t="shared" si="23"/>
        <v>NB</v>
      </c>
    </row>
    <row r="314" spans="1:65" ht="15.75" x14ac:dyDescent="0.2">
      <c r="A314" s="131" t="s">
        <v>1048</v>
      </c>
      <c r="B314" s="233" t="s">
        <v>1049</v>
      </c>
      <c r="C314" s="202"/>
      <c r="D314" s="202"/>
      <c r="E314" s="202"/>
      <c r="F314" s="71" t="str">
        <f t="shared" si="21"/>
        <v>NB</v>
      </c>
      <c r="G314" s="253"/>
      <c r="H314" s="252"/>
      <c r="I314" s="71" t="str">
        <f t="shared" si="24"/>
        <v>NB</v>
      </c>
      <c r="J314" s="202"/>
      <c r="K314" s="202"/>
      <c r="L314" s="202"/>
      <c r="M314" s="73" t="str">
        <f t="shared" si="22"/>
        <v>NB</v>
      </c>
      <c r="N314" s="115">
        <f t="shared" si="27"/>
        <v>0</v>
      </c>
      <c r="O314" s="202"/>
      <c r="P314" s="75" t="str">
        <f t="shared" si="23"/>
        <v>NB</v>
      </c>
    </row>
    <row r="315" spans="1:65" ht="15.75" x14ac:dyDescent="0.2">
      <c r="A315" s="131" t="s">
        <v>1050</v>
      </c>
      <c r="B315" s="233" t="s">
        <v>1051</v>
      </c>
      <c r="C315" s="202"/>
      <c r="D315" s="202"/>
      <c r="E315" s="202"/>
      <c r="F315" s="71" t="str">
        <f t="shared" si="21"/>
        <v>NB</v>
      </c>
      <c r="G315" s="253"/>
      <c r="H315" s="252"/>
      <c r="I315" s="71" t="str">
        <f t="shared" si="24"/>
        <v>NB</v>
      </c>
      <c r="J315" s="202"/>
      <c r="K315" s="202"/>
      <c r="L315" s="202"/>
      <c r="M315" s="73" t="str">
        <f t="shared" si="22"/>
        <v>NB</v>
      </c>
      <c r="N315" s="115">
        <f t="shared" si="27"/>
        <v>0</v>
      </c>
      <c r="O315" s="202"/>
      <c r="P315" s="75" t="str">
        <f t="shared" si="23"/>
        <v>NB</v>
      </c>
    </row>
    <row r="316" spans="1:65" s="207" customFormat="1" ht="30" x14ac:dyDescent="0.2">
      <c r="A316" s="254" t="s">
        <v>1052</v>
      </c>
      <c r="B316" s="255" t="s">
        <v>1053</v>
      </c>
      <c r="C316" s="57"/>
      <c r="D316" s="256">
        <f>SUM(D317:D321)</f>
        <v>0</v>
      </c>
      <c r="E316" s="256">
        <f>SUM(E317:E321)</f>
        <v>0</v>
      </c>
      <c r="F316" s="66" t="str">
        <f t="shared" si="21"/>
        <v>NB</v>
      </c>
      <c r="G316" s="256">
        <f t="shared" ref="G316:O316" si="28">SUM(G317:G321)</f>
        <v>0</v>
      </c>
      <c r="H316" s="256">
        <f t="shared" si="28"/>
        <v>0</v>
      </c>
      <c r="I316" s="66" t="str">
        <f t="shared" si="24"/>
        <v>NB</v>
      </c>
      <c r="J316" s="256"/>
      <c r="K316" s="256">
        <f t="shared" si="28"/>
        <v>0</v>
      </c>
      <c r="L316" s="256">
        <f t="shared" si="28"/>
        <v>0</v>
      </c>
      <c r="M316" s="81" t="str">
        <f t="shared" si="22"/>
        <v>NB</v>
      </c>
      <c r="N316" s="124">
        <f t="shared" si="27"/>
        <v>0</v>
      </c>
      <c r="O316" s="256">
        <f t="shared" si="28"/>
        <v>0</v>
      </c>
      <c r="P316" s="256" t="str">
        <f t="shared" si="23"/>
        <v>NB</v>
      </c>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c r="AT316" s="55"/>
      <c r="AU316" s="55"/>
      <c r="AV316" s="55"/>
      <c r="AW316" s="55"/>
      <c r="AX316" s="55"/>
      <c r="AY316" s="55"/>
      <c r="AZ316" s="55"/>
      <c r="BA316" s="55"/>
      <c r="BB316" s="55"/>
      <c r="BC316" s="55"/>
      <c r="BD316" s="55"/>
      <c r="BE316" s="55"/>
      <c r="BF316" s="55"/>
      <c r="BG316" s="55"/>
      <c r="BH316" s="55"/>
      <c r="BI316" s="55"/>
      <c r="BJ316" s="55"/>
      <c r="BK316" s="55"/>
      <c r="BL316" s="55"/>
      <c r="BM316" s="55"/>
    </row>
    <row r="317" spans="1:65" ht="45" x14ac:dyDescent="0.2">
      <c r="A317" s="131" t="s">
        <v>1054</v>
      </c>
      <c r="B317" s="233" t="s">
        <v>1055</v>
      </c>
      <c r="C317" s="202"/>
      <c r="D317" s="258"/>
      <c r="E317" s="258"/>
      <c r="F317" s="71" t="str">
        <f t="shared" si="21"/>
        <v>NB</v>
      </c>
      <c r="G317" s="259"/>
      <c r="H317" s="258"/>
      <c r="I317" s="71" t="str">
        <f t="shared" si="24"/>
        <v>NB</v>
      </c>
      <c r="J317" s="258"/>
      <c r="K317" s="258"/>
      <c r="L317" s="258"/>
      <c r="M317" s="73" t="str">
        <f t="shared" si="22"/>
        <v>NB</v>
      </c>
      <c r="N317" s="115">
        <f t="shared" si="27"/>
        <v>0</v>
      </c>
      <c r="O317" s="258"/>
      <c r="P317" s="75" t="str">
        <f t="shared" si="23"/>
        <v>NB</v>
      </c>
    </row>
    <row r="318" spans="1:65" ht="30" x14ac:dyDescent="0.2">
      <c r="A318" s="131" t="s">
        <v>1056</v>
      </c>
      <c r="B318" s="233" t="s">
        <v>1057</v>
      </c>
      <c r="C318" s="202"/>
      <c r="D318" s="258"/>
      <c r="E318" s="258"/>
      <c r="F318" s="71" t="str">
        <f t="shared" si="21"/>
        <v>NB</v>
      </c>
      <c r="G318" s="259"/>
      <c r="H318" s="258"/>
      <c r="I318" s="71" t="str">
        <f t="shared" si="24"/>
        <v>NB</v>
      </c>
      <c r="J318" s="258"/>
      <c r="K318" s="258"/>
      <c r="L318" s="258"/>
      <c r="M318" s="73" t="str">
        <f t="shared" si="22"/>
        <v>NB</v>
      </c>
      <c r="N318" s="115">
        <f t="shared" si="27"/>
        <v>0</v>
      </c>
      <c r="O318" s="258"/>
      <c r="P318" s="75" t="str">
        <f t="shared" si="23"/>
        <v>NB</v>
      </c>
    </row>
    <row r="319" spans="1:65" ht="30" x14ac:dyDescent="0.2">
      <c r="A319" s="131" t="s">
        <v>1058</v>
      </c>
      <c r="B319" s="233" t="s">
        <v>1059</v>
      </c>
      <c r="C319" s="202"/>
      <c r="D319" s="258"/>
      <c r="E319" s="258"/>
      <c r="F319" s="71" t="str">
        <f t="shared" si="21"/>
        <v>NB</v>
      </c>
      <c r="G319" s="259"/>
      <c r="H319" s="258"/>
      <c r="I319" s="71" t="str">
        <f t="shared" si="24"/>
        <v>NB</v>
      </c>
      <c r="J319" s="258"/>
      <c r="K319" s="258"/>
      <c r="L319" s="258"/>
      <c r="M319" s="73" t="str">
        <f t="shared" si="22"/>
        <v>NB</v>
      </c>
      <c r="N319" s="115">
        <f t="shared" si="27"/>
        <v>0</v>
      </c>
      <c r="O319" s="258"/>
      <c r="P319" s="75" t="str">
        <f t="shared" si="23"/>
        <v>NB</v>
      </c>
    </row>
    <row r="320" spans="1:65" ht="15.75" x14ac:dyDescent="0.2">
      <c r="A320" s="131" t="s">
        <v>1060</v>
      </c>
      <c r="B320" s="233" t="s">
        <v>1061</v>
      </c>
      <c r="C320" s="202"/>
      <c r="D320" s="258"/>
      <c r="E320" s="258"/>
      <c r="F320" s="71" t="str">
        <f t="shared" si="21"/>
        <v>NB</v>
      </c>
      <c r="G320" s="259"/>
      <c r="H320" s="258"/>
      <c r="I320" s="71" t="str">
        <f t="shared" si="24"/>
        <v>NB</v>
      </c>
      <c r="J320" s="258"/>
      <c r="K320" s="258"/>
      <c r="L320" s="258"/>
      <c r="M320" s="73" t="str">
        <f t="shared" si="22"/>
        <v>NB</v>
      </c>
      <c r="N320" s="115">
        <f t="shared" si="27"/>
        <v>0</v>
      </c>
      <c r="O320" s="258"/>
      <c r="P320" s="75" t="str">
        <f t="shared" si="23"/>
        <v>NB</v>
      </c>
    </row>
    <row r="321" spans="1:65" ht="30" x14ac:dyDescent="0.2">
      <c r="A321" s="131" t="s">
        <v>1062</v>
      </c>
      <c r="B321" s="233" t="s">
        <v>1063</v>
      </c>
      <c r="C321" s="202"/>
      <c r="D321" s="258"/>
      <c r="E321" s="258"/>
      <c r="F321" s="71" t="str">
        <f t="shared" si="21"/>
        <v>NB</v>
      </c>
      <c r="G321" s="259"/>
      <c r="H321" s="258"/>
      <c r="I321" s="71" t="str">
        <f t="shared" si="24"/>
        <v>NB</v>
      </c>
      <c r="J321" s="258"/>
      <c r="K321" s="258"/>
      <c r="L321" s="258"/>
      <c r="M321" s="73" t="str">
        <f t="shared" si="22"/>
        <v>NB</v>
      </c>
      <c r="N321" s="115">
        <f t="shared" si="27"/>
        <v>0</v>
      </c>
      <c r="O321" s="258"/>
      <c r="P321" s="75" t="str">
        <f t="shared" si="23"/>
        <v>NB</v>
      </c>
    </row>
    <row r="322" spans="1:65" s="207" customFormat="1" ht="15.75" x14ac:dyDescent="0.2">
      <c r="A322" s="254" t="s">
        <v>1064</v>
      </c>
      <c r="B322" s="255" t="s">
        <v>1065</v>
      </c>
      <c r="C322" s="57"/>
      <c r="D322" s="256">
        <f>SUM(D323:D328)</f>
        <v>0</v>
      </c>
      <c r="E322" s="256">
        <f>SUM(E323:E328)</f>
        <v>0</v>
      </c>
      <c r="F322" s="66" t="str">
        <f t="shared" si="21"/>
        <v>NB</v>
      </c>
      <c r="G322" s="257">
        <f t="shared" ref="G322:O322" si="29">SUM(G323:G328)</f>
        <v>0</v>
      </c>
      <c r="H322" s="257">
        <f t="shared" si="29"/>
        <v>0</v>
      </c>
      <c r="I322" s="66" t="str">
        <f t="shared" si="24"/>
        <v>NB</v>
      </c>
      <c r="J322" s="256"/>
      <c r="K322" s="256">
        <f t="shared" si="29"/>
        <v>0</v>
      </c>
      <c r="L322" s="256">
        <f t="shared" si="29"/>
        <v>0</v>
      </c>
      <c r="M322" s="81" t="str">
        <f t="shared" si="22"/>
        <v>NB</v>
      </c>
      <c r="N322" s="124">
        <f t="shared" si="27"/>
        <v>0</v>
      </c>
      <c r="O322" s="257">
        <f t="shared" si="29"/>
        <v>0</v>
      </c>
      <c r="P322" s="257" t="str">
        <f t="shared" si="23"/>
        <v>NB</v>
      </c>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c r="BM322" s="55"/>
    </row>
    <row r="323" spans="1:65" ht="105" x14ac:dyDescent="0.2">
      <c r="A323" s="260" t="s">
        <v>1066</v>
      </c>
      <c r="B323" s="233" t="s">
        <v>1067</v>
      </c>
      <c r="C323" s="202"/>
      <c r="D323" s="258"/>
      <c r="E323" s="258"/>
      <c r="F323" s="71" t="str">
        <f t="shared" si="21"/>
        <v>NB</v>
      </c>
      <c r="G323" s="259"/>
      <c r="H323" s="258"/>
      <c r="I323" s="71" t="str">
        <f t="shared" si="24"/>
        <v>NB</v>
      </c>
      <c r="J323" s="258"/>
      <c r="K323" s="258"/>
      <c r="L323" s="258"/>
      <c r="M323" s="73" t="str">
        <f t="shared" si="22"/>
        <v>NB</v>
      </c>
      <c r="N323" s="115">
        <f t="shared" si="27"/>
        <v>0</v>
      </c>
      <c r="O323" s="258"/>
      <c r="P323" s="75" t="str">
        <f t="shared" si="23"/>
        <v>NB</v>
      </c>
    </row>
    <row r="324" spans="1:65" ht="15.75" x14ac:dyDescent="0.2">
      <c r="A324" s="260" t="s">
        <v>1068</v>
      </c>
      <c r="B324" s="233" t="s">
        <v>1069</v>
      </c>
      <c r="C324" s="202"/>
      <c r="D324" s="258"/>
      <c r="E324" s="258"/>
      <c r="F324" s="71" t="str">
        <f t="shared" si="21"/>
        <v>NB</v>
      </c>
      <c r="G324" s="259"/>
      <c r="H324" s="258"/>
      <c r="I324" s="71" t="str">
        <f t="shared" si="24"/>
        <v>NB</v>
      </c>
      <c r="J324" s="258"/>
      <c r="K324" s="258"/>
      <c r="L324" s="258"/>
      <c r="M324" s="73" t="str">
        <f t="shared" si="22"/>
        <v>NB</v>
      </c>
      <c r="N324" s="115">
        <f t="shared" si="27"/>
        <v>0</v>
      </c>
      <c r="O324" s="258"/>
      <c r="P324" s="75" t="str">
        <f t="shared" si="23"/>
        <v>NB</v>
      </c>
    </row>
    <row r="325" spans="1:65" ht="45" x14ac:dyDescent="0.2">
      <c r="A325" s="260" t="s">
        <v>1070</v>
      </c>
      <c r="B325" s="233" t="s">
        <v>1071</v>
      </c>
      <c r="C325" s="202"/>
      <c r="D325" s="258"/>
      <c r="E325" s="258"/>
      <c r="F325" s="71" t="str">
        <f t="shared" si="21"/>
        <v>NB</v>
      </c>
      <c r="G325" s="259"/>
      <c r="H325" s="258"/>
      <c r="I325" s="71" t="str">
        <f t="shared" si="24"/>
        <v>NB</v>
      </c>
      <c r="J325" s="258"/>
      <c r="K325" s="258"/>
      <c r="L325" s="258"/>
      <c r="M325" s="73" t="str">
        <f t="shared" si="22"/>
        <v>NB</v>
      </c>
      <c r="N325" s="115">
        <f t="shared" si="27"/>
        <v>0</v>
      </c>
      <c r="O325" s="258"/>
      <c r="P325" s="75" t="str">
        <f t="shared" si="23"/>
        <v>NB</v>
      </c>
    </row>
    <row r="326" spans="1:65" ht="45" x14ac:dyDescent="0.2">
      <c r="A326" s="260" t="s">
        <v>1072</v>
      </c>
      <c r="B326" s="233" t="s">
        <v>1073</v>
      </c>
      <c r="C326" s="202"/>
      <c r="D326" s="258"/>
      <c r="E326" s="258"/>
      <c r="F326" s="71" t="str">
        <f t="shared" si="21"/>
        <v>NB</v>
      </c>
      <c r="G326" s="259"/>
      <c r="H326" s="258"/>
      <c r="I326" s="71" t="str">
        <f t="shared" si="24"/>
        <v>NB</v>
      </c>
      <c r="J326" s="258"/>
      <c r="K326" s="258"/>
      <c r="L326" s="258"/>
      <c r="M326" s="73" t="str">
        <f t="shared" si="22"/>
        <v>NB</v>
      </c>
      <c r="N326" s="115">
        <f t="shared" si="27"/>
        <v>0</v>
      </c>
      <c r="O326" s="258"/>
      <c r="P326" s="75" t="str">
        <f t="shared" si="23"/>
        <v>NB</v>
      </c>
    </row>
    <row r="327" spans="1:65" ht="75" x14ac:dyDescent="0.2">
      <c r="A327" s="260" t="s">
        <v>1074</v>
      </c>
      <c r="B327" s="233" t="s">
        <v>1075</v>
      </c>
      <c r="C327" s="202"/>
      <c r="D327" s="258"/>
      <c r="E327" s="258"/>
      <c r="F327" s="71" t="str">
        <f t="shared" si="21"/>
        <v>NB</v>
      </c>
      <c r="G327" s="259"/>
      <c r="H327" s="258"/>
      <c r="I327" s="71" t="str">
        <f t="shared" si="24"/>
        <v>NB</v>
      </c>
      <c r="J327" s="258"/>
      <c r="K327" s="258"/>
      <c r="L327" s="258"/>
      <c r="M327" s="73" t="str">
        <f t="shared" si="22"/>
        <v>NB</v>
      </c>
      <c r="N327" s="115">
        <f t="shared" si="27"/>
        <v>0</v>
      </c>
      <c r="O327" s="258"/>
      <c r="P327" s="75" t="str">
        <f t="shared" si="23"/>
        <v>NB</v>
      </c>
    </row>
    <row r="328" spans="1:65" ht="30" x14ac:dyDescent="0.2">
      <c r="A328" s="260" t="s">
        <v>1076</v>
      </c>
      <c r="B328" s="233" t="s">
        <v>1077</v>
      </c>
      <c r="C328" s="202"/>
      <c r="D328" s="258"/>
      <c r="E328" s="258"/>
      <c r="F328" s="71" t="str">
        <f t="shared" si="21"/>
        <v>NB</v>
      </c>
      <c r="G328" s="259"/>
      <c r="H328" s="258"/>
      <c r="I328" s="71" t="str">
        <f t="shared" si="24"/>
        <v>NB</v>
      </c>
      <c r="J328" s="258"/>
      <c r="K328" s="258"/>
      <c r="L328" s="258"/>
      <c r="M328" s="73" t="str">
        <f t="shared" si="22"/>
        <v>NB</v>
      </c>
      <c r="N328" s="115">
        <f t="shared" si="27"/>
        <v>0</v>
      </c>
      <c r="O328" s="258"/>
      <c r="P328" s="75" t="str">
        <f t="shared" si="23"/>
        <v>NB</v>
      </c>
    </row>
    <row r="329" spans="1:65" s="261" customFormat="1" ht="15.75" x14ac:dyDescent="0.2">
      <c r="A329" s="254" t="s">
        <v>1078</v>
      </c>
      <c r="B329" s="255" t="s">
        <v>1079</v>
      </c>
      <c r="C329" s="57"/>
      <c r="D329" s="256">
        <f>SUM(D330:D336)</f>
        <v>0</v>
      </c>
      <c r="E329" s="256">
        <f>SUM(E330:E336)</f>
        <v>0</v>
      </c>
      <c r="F329" s="161" t="str">
        <f t="shared" si="21"/>
        <v>NB</v>
      </c>
      <c r="G329" s="257">
        <f>SUM(G330:G336)</f>
        <v>0</v>
      </c>
      <c r="H329" s="257">
        <f>SUM(H330:H336)</f>
        <v>0</v>
      </c>
      <c r="I329" s="161" t="str">
        <f t="shared" si="24"/>
        <v>NB</v>
      </c>
      <c r="J329" s="256"/>
      <c r="K329" s="256">
        <f>SUM(K330:K336)</f>
        <v>0</v>
      </c>
      <c r="L329" s="256">
        <f>SUM(L330:L336)</f>
        <v>0</v>
      </c>
      <c r="M329" s="162" t="str">
        <f t="shared" si="22"/>
        <v>NB</v>
      </c>
      <c r="N329" s="124">
        <f t="shared" si="27"/>
        <v>0</v>
      </c>
      <c r="O329" s="257">
        <f>SUM(O330:O336)</f>
        <v>0</v>
      </c>
      <c r="P329" s="102" t="str">
        <f t="shared" si="23"/>
        <v>NB</v>
      </c>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c r="BA329" s="41"/>
      <c r="BB329" s="41"/>
      <c r="BC329" s="41"/>
      <c r="BD329" s="41"/>
      <c r="BE329" s="41"/>
      <c r="BF329" s="41"/>
      <c r="BG329" s="41"/>
      <c r="BH329" s="41"/>
      <c r="BI329" s="41"/>
      <c r="BJ329" s="41"/>
      <c r="BK329" s="41"/>
      <c r="BL329" s="41"/>
      <c r="BM329" s="41"/>
    </row>
    <row r="330" spans="1:65" ht="15.75" x14ac:dyDescent="0.2">
      <c r="A330" s="260" t="s">
        <v>1078</v>
      </c>
      <c r="B330" s="233" t="s">
        <v>1080</v>
      </c>
      <c r="C330" s="202"/>
      <c r="D330" s="258"/>
      <c r="E330" s="258"/>
      <c r="F330" s="71" t="str">
        <f t="shared" si="21"/>
        <v>NB</v>
      </c>
      <c r="G330" s="259"/>
      <c r="H330" s="258"/>
      <c r="I330" s="71" t="str">
        <f t="shared" si="24"/>
        <v>NB</v>
      </c>
      <c r="J330" s="258"/>
      <c r="K330" s="258"/>
      <c r="L330" s="258"/>
      <c r="M330" s="73" t="str">
        <f t="shared" si="22"/>
        <v>NB</v>
      </c>
      <c r="N330" s="115">
        <f t="shared" si="27"/>
        <v>0</v>
      </c>
      <c r="O330" s="258"/>
      <c r="P330" s="75" t="str">
        <f t="shared" si="23"/>
        <v>NB</v>
      </c>
    </row>
    <row r="331" spans="1:65" ht="15.75" x14ac:dyDescent="0.2">
      <c r="A331" s="260" t="s">
        <v>1081</v>
      </c>
      <c r="B331" s="233" t="s">
        <v>1082</v>
      </c>
      <c r="C331" s="202"/>
      <c r="D331" s="258"/>
      <c r="E331" s="258"/>
      <c r="F331" s="71" t="str">
        <f t="shared" si="21"/>
        <v>NB</v>
      </c>
      <c r="G331" s="259"/>
      <c r="H331" s="258"/>
      <c r="I331" s="71" t="str">
        <f t="shared" si="24"/>
        <v>NB</v>
      </c>
      <c r="J331" s="258"/>
      <c r="K331" s="258"/>
      <c r="L331" s="258"/>
      <c r="M331" s="73" t="str">
        <f t="shared" si="22"/>
        <v>NB</v>
      </c>
      <c r="N331" s="115">
        <f t="shared" si="27"/>
        <v>0</v>
      </c>
      <c r="O331" s="258"/>
      <c r="P331" s="75" t="str">
        <f t="shared" si="23"/>
        <v>NB</v>
      </c>
    </row>
    <row r="332" spans="1:65" ht="30" x14ac:dyDescent="0.2">
      <c r="A332" s="260" t="s">
        <v>1083</v>
      </c>
      <c r="B332" s="233" t="s">
        <v>1084</v>
      </c>
      <c r="C332" s="202"/>
      <c r="D332" s="258"/>
      <c r="E332" s="258"/>
      <c r="F332" s="71" t="str">
        <f t="shared" si="21"/>
        <v>NB</v>
      </c>
      <c r="G332" s="259"/>
      <c r="H332" s="258"/>
      <c r="I332" s="71" t="str">
        <f t="shared" si="24"/>
        <v>NB</v>
      </c>
      <c r="J332" s="258"/>
      <c r="K332" s="258"/>
      <c r="L332" s="258"/>
      <c r="M332" s="73" t="str">
        <f t="shared" si="22"/>
        <v>NB</v>
      </c>
      <c r="N332" s="115">
        <f t="shared" si="27"/>
        <v>0</v>
      </c>
      <c r="O332" s="258"/>
      <c r="P332" s="75" t="str">
        <f t="shared" si="23"/>
        <v>NB</v>
      </c>
    </row>
    <row r="333" spans="1:65" ht="15.75" x14ac:dyDescent="0.2">
      <c r="A333" s="260" t="s">
        <v>1085</v>
      </c>
      <c r="B333" s="233" t="s">
        <v>1086</v>
      </c>
      <c r="C333" s="202"/>
      <c r="D333" s="258"/>
      <c r="E333" s="258"/>
      <c r="F333" s="71" t="str">
        <f t="shared" si="21"/>
        <v>NB</v>
      </c>
      <c r="G333" s="259"/>
      <c r="H333" s="258"/>
      <c r="I333" s="71" t="str">
        <f t="shared" si="24"/>
        <v>NB</v>
      </c>
      <c r="J333" s="258"/>
      <c r="K333" s="258"/>
      <c r="L333" s="258"/>
      <c r="M333" s="73" t="str">
        <f t="shared" si="22"/>
        <v>NB</v>
      </c>
      <c r="N333" s="115">
        <f t="shared" si="27"/>
        <v>0</v>
      </c>
      <c r="O333" s="258"/>
      <c r="P333" s="75" t="str">
        <f t="shared" si="23"/>
        <v>NB</v>
      </c>
    </row>
    <row r="334" spans="1:65" ht="15.75" x14ac:dyDescent="0.2">
      <c r="A334" s="260" t="s">
        <v>1087</v>
      </c>
      <c r="B334" s="233" t="s">
        <v>1088</v>
      </c>
      <c r="C334" s="202"/>
      <c r="D334" s="258"/>
      <c r="E334" s="258"/>
      <c r="F334" s="71" t="str">
        <f t="shared" si="21"/>
        <v>NB</v>
      </c>
      <c r="G334" s="259"/>
      <c r="H334" s="258"/>
      <c r="I334" s="71" t="str">
        <f t="shared" si="24"/>
        <v>NB</v>
      </c>
      <c r="J334" s="258"/>
      <c r="K334" s="258"/>
      <c r="L334" s="258"/>
      <c r="M334" s="73" t="str">
        <f t="shared" si="22"/>
        <v>NB</v>
      </c>
      <c r="N334" s="115">
        <f t="shared" si="27"/>
        <v>0</v>
      </c>
      <c r="O334" s="258"/>
      <c r="P334" s="75" t="str">
        <f t="shared" si="23"/>
        <v>NB</v>
      </c>
    </row>
    <row r="335" spans="1:65" ht="15.75" x14ac:dyDescent="0.2">
      <c r="A335" s="260" t="s">
        <v>1089</v>
      </c>
      <c r="B335" s="233" t="s">
        <v>1090</v>
      </c>
      <c r="C335" s="202"/>
      <c r="D335" s="258"/>
      <c r="E335" s="258"/>
      <c r="F335" s="71" t="str">
        <f t="shared" si="21"/>
        <v>NB</v>
      </c>
      <c r="G335" s="259"/>
      <c r="H335" s="258"/>
      <c r="I335" s="71" t="str">
        <f t="shared" si="24"/>
        <v>NB</v>
      </c>
      <c r="J335" s="258"/>
      <c r="K335" s="258"/>
      <c r="L335" s="258"/>
      <c r="M335" s="73" t="str">
        <f t="shared" si="22"/>
        <v>NB</v>
      </c>
      <c r="N335" s="115">
        <f t="shared" si="27"/>
        <v>0</v>
      </c>
      <c r="O335" s="258"/>
      <c r="P335" s="75" t="str">
        <f t="shared" si="23"/>
        <v>NB</v>
      </c>
    </row>
    <row r="336" spans="1:65" ht="15.75" x14ac:dyDescent="0.2">
      <c r="A336" s="260" t="s">
        <v>1091</v>
      </c>
      <c r="B336" s="233" t="s">
        <v>1092</v>
      </c>
      <c r="C336" s="202"/>
      <c r="D336" s="258"/>
      <c r="E336" s="258"/>
      <c r="F336" s="71" t="str">
        <f t="shared" si="21"/>
        <v>NB</v>
      </c>
      <c r="G336" s="259"/>
      <c r="H336" s="258"/>
      <c r="I336" s="71" t="str">
        <f t="shared" si="24"/>
        <v>NB</v>
      </c>
      <c r="J336" s="258"/>
      <c r="K336" s="258"/>
      <c r="L336" s="258"/>
      <c r="M336" s="73" t="str">
        <f t="shared" si="22"/>
        <v>NB</v>
      </c>
      <c r="N336" s="115">
        <f t="shared" si="27"/>
        <v>0</v>
      </c>
      <c r="O336" s="258"/>
      <c r="P336" s="75" t="str">
        <f t="shared" si="23"/>
        <v>NB</v>
      </c>
    </row>
    <row r="337" spans="1:65" s="55" customFormat="1" ht="15.75" x14ac:dyDescent="0.2">
      <c r="A337" s="251" t="s">
        <v>1093</v>
      </c>
      <c r="B337" s="251" t="s">
        <v>1094</v>
      </c>
      <c r="C337" s="202"/>
      <c r="D337" s="252">
        <v>0</v>
      </c>
      <c r="E337" s="252"/>
      <c r="F337" s="71" t="str">
        <f t="shared" ref="F337:F354" si="30">IF(D337,(D337-E337)/D337,"NB")</f>
        <v>NB</v>
      </c>
      <c r="G337" s="253">
        <v>0</v>
      </c>
      <c r="H337" s="253">
        <f>H338</f>
        <v>0</v>
      </c>
      <c r="I337" s="71" t="str">
        <f t="shared" si="24"/>
        <v>NB</v>
      </c>
      <c r="J337" s="252"/>
      <c r="K337" s="252">
        <v>0</v>
      </c>
      <c r="L337" s="252">
        <v>0</v>
      </c>
      <c r="M337" s="73" t="str">
        <f t="shared" si="22"/>
        <v>NB</v>
      </c>
      <c r="N337" s="120">
        <f t="shared" si="27"/>
        <v>0</v>
      </c>
      <c r="O337" s="252">
        <v>0</v>
      </c>
      <c r="P337" s="75" t="str">
        <f t="shared" si="23"/>
        <v>NB</v>
      </c>
    </row>
    <row r="338" spans="1:65" s="55" customFormat="1" ht="15.75" x14ac:dyDescent="0.2">
      <c r="A338" s="202"/>
      <c r="B338" s="255" t="s">
        <v>1095</v>
      </c>
      <c r="C338" s="202"/>
      <c r="D338" s="262">
        <f>SUM(D339:D345)</f>
        <v>0</v>
      </c>
      <c r="E338" s="262">
        <f>SUM(E339:E345)</f>
        <v>0</v>
      </c>
      <c r="F338" s="255" t="str">
        <f t="shared" si="30"/>
        <v>NB</v>
      </c>
      <c r="G338" s="263">
        <f>SUM(G339:G345)</f>
        <v>0</v>
      </c>
      <c r="H338" s="263">
        <f>SUM(H339:H345)</f>
        <v>0</v>
      </c>
      <c r="I338" s="255" t="str">
        <f t="shared" si="24"/>
        <v>NB</v>
      </c>
      <c r="J338" s="255"/>
      <c r="K338" s="263">
        <f>SUM(K339:K345)</f>
        <v>0</v>
      </c>
      <c r="L338" s="263">
        <f>SUM(L339:L345)</f>
        <v>0</v>
      </c>
      <c r="M338" s="255" t="str">
        <f t="shared" si="22"/>
        <v>NB</v>
      </c>
      <c r="N338" s="264">
        <f t="shared" si="27"/>
        <v>0</v>
      </c>
      <c r="O338" s="264">
        <f>SUM(O339:O345)</f>
        <v>0</v>
      </c>
      <c r="P338" s="255" t="str">
        <f t="shared" si="23"/>
        <v>NB</v>
      </c>
    </row>
    <row r="339" spans="1:65" ht="60" x14ac:dyDescent="0.2">
      <c r="A339" s="131" t="s">
        <v>1096</v>
      </c>
      <c r="B339" s="233" t="s">
        <v>1097</v>
      </c>
      <c r="C339" s="202"/>
      <c r="D339" s="258"/>
      <c r="E339" s="258"/>
      <c r="F339" s="71" t="str">
        <f t="shared" si="30"/>
        <v>NB</v>
      </c>
      <c r="G339" s="259"/>
      <c r="H339" s="258"/>
      <c r="I339" s="71" t="str">
        <f t="shared" si="24"/>
        <v>NB</v>
      </c>
      <c r="J339" s="258"/>
      <c r="K339" s="258"/>
      <c r="L339" s="258"/>
      <c r="M339" s="73" t="str">
        <f t="shared" si="22"/>
        <v>NB</v>
      </c>
      <c r="N339" s="115">
        <f t="shared" si="27"/>
        <v>0</v>
      </c>
      <c r="O339" s="258"/>
      <c r="P339" s="75" t="str">
        <f t="shared" si="23"/>
        <v>NB</v>
      </c>
    </row>
    <row r="340" spans="1:65" ht="15.75" x14ac:dyDescent="0.2">
      <c r="A340" s="131" t="s">
        <v>1098</v>
      </c>
      <c r="B340" s="233" t="s">
        <v>1099</v>
      </c>
      <c r="C340" s="202"/>
      <c r="D340" s="202"/>
      <c r="E340" s="202"/>
      <c r="F340" s="71" t="str">
        <f t="shared" si="30"/>
        <v>NB</v>
      </c>
      <c r="G340" s="253"/>
      <c r="H340" s="252"/>
      <c r="I340" s="71" t="str">
        <f t="shared" si="24"/>
        <v>NB</v>
      </c>
      <c r="J340" s="202"/>
      <c r="K340" s="202"/>
      <c r="L340" s="202"/>
      <c r="M340" s="73" t="str">
        <f t="shared" si="22"/>
        <v>NB</v>
      </c>
      <c r="N340" s="115">
        <f t="shared" si="27"/>
        <v>0</v>
      </c>
      <c r="O340" s="202"/>
      <c r="P340" s="75" t="str">
        <f t="shared" si="23"/>
        <v>NB</v>
      </c>
    </row>
    <row r="341" spans="1:65" ht="15.75" x14ac:dyDescent="0.2">
      <c r="A341" s="131" t="s">
        <v>1100</v>
      </c>
      <c r="B341" s="233" t="s">
        <v>1101</v>
      </c>
      <c r="C341" s="202"/>
      <c r="D341" s="202"/>
      <c r="E341" s="202"/>
      <c r="F341" s="71" t="str">
        <f t="shared" si="30"/>
        <v>NB</v>
      </c>
      <c r="G341" s="253"/>
      <c r="H341" s="252"/>
      <c r="I341" s="71" t="str">
        <f t="shared" si="24"/>
        <v>NB</v>
      </c>
      <c r="J341" s="202"/>
      <c r="K341" s="202"/>
      <c r="L341" s="202"/>
      <c r="M341" s="73" t="str">
        <f t="shared" si="22"/>
        <v>NB</v>
      </c>
      <c r="N341" s="115">
        <f t="shared" si="27"/>
        <v>0</v>
      </c>
      <c r="O341" s="202"/>
      <c r="P341" s="75" t="str">
        <f t="shared" si="23"/>
        <v>NB</v>
      </c>
    </row>
    <row r="342" spans="1:65" ht="48.75" customHeight="1" x14ac:dyDescent="0.2">
      <c r="A342" s="131" t="s">
        <v>1102</v>
      </c>
      <c r="B342" s="233" t="s">
        <v>1103</v>
      </c>
      <c r="C342" s="202"/>
      <c r="D342" s="202"/>
      <c r="E342" s="202"/>
      <c r="F342" s="71" t="str">
        <f t="shared" si="30"/>
        <v>NB</v>
      </c>
      <c r="G342" s="253"/>
      <c r="H342" s="252"/>
      <c r="I342" s="71" t="str">
        <f t="shared" si="24"/>
        <v>NB</v>
      </c>
      <c r="J342" s="202"/>
      <c r="K342" s="202"/>
      <c r="L342" s="202"/>
      <c r="M342" s="73" t="str">
        <f t="shared" si="22"/>
        <v>NB</v>
      </c>
      <c r="N342" s="115">
        <f t="shared" si="27"/>
        <v>0</v>
      </c>
      <c r="O342" s="202"/>
      <c r="P342" s="75" t="str">
        <f t="shared" si="23"/>
        <v>NB</v>
      </c>
    </row>
    <row r="343" spans="1:65" ht="17.25" customHeight="1" x14ac:dyDescent="0.2">
      <c r="A343" s="131" t="s">
        <v>1104</v>
      </c>
      <c r="B343" s="233" t="s">
        <v>1105</v>
      </c>
      <c r="C343" s="202"/>
      <c r="D343" s="202"/>
      <c r="E343" s="202"/>
      <c r="F343" s="71" t="str">
        <f t="shared" si="30"/>
        <v>NB</v>
      </c>
      <c r="G343" s="253"/>
      <c r="H343" s="252"/>
      <c r="I343" s="71" t="str">
        <f t="shared" si="24"/>
        <v>NB</v>
      </c>
      <c r="J343" s="202"/>
      <c r="K343" s="202"/>
      <c r="L343" s="202"/>
      <c r="M343" s="73" t="str">
        <f t="shared" si="22"/>
        <v>NB</v>
      </c>
      <c r="N343" s="115">
        <f t="shared" si="27"/>
        <v>0</v>
      </c>
      <c r="O343" s="202"/>
      <c r="P343" s="75" t="str">
        <f t="shared" si="23"/>
        <v>NB</v>
      </c>
    </row>
    <row r="344" spans="1:65" ht="15.75" customHeight="1" x14ac:dyDescent="0.2">
      <c r="A344" s="131" t="s">
        <v>1106</v>
      </c>
      <c r="B344" s="233" t="s">
        <v>1107</v>
      </c>
      <c r="C344" s="202"/>
      <c r="D344" s="202"/>
      <c r="E344" s="202"/>
      <c r="F344" s="71" t="str">
        <f t="shared" si="30"/>
        <v>NB</v>
      </c>
      <c r="G344" s="253"/>
      <c r="H344" s="252"/>
      <c r="I344" s="71" t="str">
        <f t="shared" si="24"/>
        <v>NB</v>
      </c>
      <c r="J344" s="202"/>
      <c r="K344" s="202"/>
      <c r="L344" s="202"/>
      <c r="M344" s="73" t="str">
        <f t="shared" si="22"/>
        <v>NB</v>
      </c>
      <c r="N344" s="115">
        <f t="shared" si="27"/>
        <v>0</v>
      </c>
      <c r="O344" s="202"/>
      <c r="P344" s="75" t="str">
        <f t="shared" si="23"/>
        <v>NB</v>
      </c>
    </row>
    <row r="345" spans="1:65" ht="16.5" customHeight="1" x14ac:dyDescent="0.2">
      <c r="A345" s="131" t="s">
        <v>1108</v>
      </c>
      <c r="B345" s="233" t="s">
        <v>1109</v>
      </c>
      <c r="C345" s="202"/>
      <c r="D345" s="202"/>
      <c r="E345" s="202"/>
      <c r="F345" s="71" t="str">
        <f t="shared" si="30"/>
        <v>NB</v>
      </c>
      <c r="G345" s="253"/>
      <c r="H345" s="252"/>
      <c r="I345" s="71" t="str">
        <f t="shared" si="24"/>
        <v>NB</v>
      </c>
      <c r="J345" s="202"/>
      <c r="K345" s="202"/>
      <c r="L345" s="202"/>
      <c r="M345" s="73" t="str">
        <f t="shared" si="22"/>
        <v>NB</v>
      </c>
      <c r="N345" s="115">
        <f t="shared" si="27"/>
        <v>0</v>
      </c>
      <c r="O345" s="202"/>
      <c r="P345" s="75" t="str">
        <f t="shared" si="23"/>
        <v>NB</v>
      </c>
    </row>
    <row r="346" spans="1:65" s="207" customFormat="1" ht="15.75" x14ac:dyDescent="0.2">
      <c r="A346" s="265" t="s">
        <v>1110</v>
      </c>
      <c r="B346" s="255" t="s">
        <v>1111</v>
      </c>
      <c r="C346" s="57"/>
      <c r="D346" s="256">
        <f>SUM(D347:D352)</f>
        <v>0</v>
      </c>
      <c r="E346" s="256"/>
      <c r="F346" s="66" t="str">
        <f t="shared" si="30"/>
        <v>NB</v>
      </c>
      <c r="G346" s="257">
        <f t="shared" ref="G346:O346" si="31">SUM(G347:G352)</f>
        <v>0</v>
      </c>
      <c r="H346" s="257">
        <f t="shared" si="31"/>
        <v>0</v>
      </c>
      <c r="I346" s="66" t="str">
        <f t="shared" si="24"/>
        <v>NB</v>
      </c>
      <c r="J346" s="256"/>
      <c r="K346" s="256">
        <f t="shared" si="31"/>
        <v>0</v>
      </c>
      <c r="L346" s="256">
        <f t="shared" si="31"/>
        <v>0</v>
      </c>
      <c r="M346" s="81" t="str">
        <f t="shared" ref="M346:M380" si="32">IF(K346,(K346-L346)/K346,"NB")</f>
        <v>NB</v>
      </c>
      <c r="N346" s="124">
        <f t="shared" si="27"/>
        <v>0</v>
      </c>
      <c r="O346" s="257">
        <f t="shared" si="31"/>
        <v>0</v>
      </c>
      <c r="P346" s="257" t="str">
        <f t="shared" si="23"/>
        <v>NB</v>
      </c>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c r="AT346" s="55"/>
      <c r="AU346" s="55"/>
      <c r="AV346" s="55"/>
      <c r="AW346" s="55"/>
      <c r="AX346" s="55"/>
      <c r="AY346" s="55"/>
      <c r="AZ346" s="55"/>
      <c r="BA346" s="55"/>
      <c r="BB346" s="55"/>
      <c r="BC346" s="55"/>
      <c r="BD346" s="55"/>
      <c r="BE346" s="55"/>
      <c r="BF346" s="55"/>
      <c r="BG346" s="55"/>
      <c r="BH346" s="55"/>
      <c r="BI346" s="55"/>
      <c r="BJ346" s="55"/>
      <c r="BK346" s="55"/>
      <c r="BL346" s="55"/>
      <c r="BM346" s="55"/>
    </row>
    <row r="347" spans="1:65" ht="15.75" x14ac:dyDescent="0.2">
      <c r="A347" s="232" t="s">
        <v>1112</v>
      </c>
      <c r="B347" s="233" t="s">
        <v>1099</v>
      </c>
      <c r="C347" s="202"/>
      <c r="D347" s="202"/>
      <c r="E347" s="202"/>
      <c r="F347" s="71" t="str">
        <f t="shared" si="30"/>
        <v>NB</v>
      </c>
      <c r="G347" s="253"/>
      <c r="H347" s="252"/>
      <c r="I347" s="71" t="str">
        <f t="shared" si="24"/>
        <v>NB</v>
      </c>
      <c r="J347" s="202"/>
      <c r="K347" s="202"/>
      <c r="L347" s="202"/>
      <c r="M347" s="73" t="str">
        <f t="shared" si="32"/>
        <v>NB</v>
      </c>
      <c r="N347" s="115">
        <f t="shared" si="27"/>
        <v>0</v>
      </c>
      <c r="O347" s="202"/>
      <c r="P347" s="75" t="str">
        <f t="shared" ref="P347:P410" si="33">IF(N347,(N347-O347)/N347,"NB")</f>
        <v>NB</v>
      </c>
    </row>
    <row r="348" spans="1:65" ht="15.75" x14ac:dyDescent="0.2">
      <c r="A348" s="232" t="s">
        <v>1113</v>
      </c>
      <c r="B348" s="233" t="s">
        <v>1114</v>
      </c>
      <c r="C348" s="202"/>
      <c r="D348" s="202"/>
      <c r="E348" s="202"/>
      <c r="F348" s="71" t="str">
        <f t="shared" si="30"/>
        <v>NB</v>
      </c>
      <c r="G348" s="253"/>
      <c r="H348" s="252"/>
      <c r="I348" s="71" t="str">
        <f t="shared" ref="I348:I354" si="34">IF(G348,(G348-H348)/G348,"NB")</f>
        <v>NB</v>
      </c>
      <c r="J348" s="202"/>
      <c r="K348" s="202"/>
      <c r="L348" s="202"/>
      <c r="M348" s="73" t="str">
        <f t="shared" si="32"/>
        <v>NB</v>
      </c>
      <c r="N348" s="115">
        <f t="shared" si="27"/>
        <v>0</v>
      </c>
      <c r="O348" s="202"/>
      <c r="P348" s="75" t="str">
        <f t="shared" si="33"/>
        <v>NB</v>
      </c>
    </row>
    <row r="349" spans="1:65" ht="15.75" x14ac:dyDescent="0.2">
      <c r="A349" s="232" t="s">
        <v>1115</v>
      </c>
      <c r="B349" s="233" t="s">
        <v>1116</v>
      </c>
      <c r="C349" s="202"/>
      <c r="D349" s="202"/>
      <c r="E349" s="202"/>
      <c r="F349" s="71" t="str">
        <f t="shared" si="30"/>
        <v>NB</v>
      </c>
      <c r="G349" s="253"/>
      <c r="H349" s="252"/>
      <c r="I349" s="71" t="str">
        <f t="shared" si="34"/>
        <v>NB</v>
      </c>
      <c r="J349" s="202"/>
      <c r="K349" s="202"/>
      <c r="L349" s="202"/>
      <c r="M349" s="73" t="str">
        <f t="shared" si="32"/>
        <v>NB</v>
      </c>
      <c r="N349" s="115">
        <f t="shared" si="27"/>
        <v>0</v>
      </c>
      <c r="O349" s="202"/>
      <c r="P349" s="75" t="str">
        <f t="shared" si="33"/>
        <v>NB</v>
      </c>
    </row>
    <row r="350" spans="1:65" ht="15.75" x14ac:dyDescent="0.2">
      <c r="A350" s="232" t="s">
        <v>1117</v>
      </c>
      <c r="B350" s="233" t="s">
        <v>1118</v>
      </c>
      <c r="C350" s="202"/>
      <c r="D350" s="202"/>
      <c r="E350" s="202"/>
      <c r="F350" s="71" t="str">
        <f t="shared" si="30"/>
        <v>NB</v>
      </c>
      <c r="G350" s="253"/>
      <c r="H350" s="252"/>
      <c r="I350" s="71" t="str">
        <f t="shared" si="34"/>
        <v>NB</v>
      </c>
      <c r="J350" s="202"/>
      <c r="K350" s="202"/>
      <c r="L350" s="202"/>
      <c r="M350" s="73" t="str">
        <f t="shared" si="32"/>
        <v>NB</v>
      </c>
      <c r="N350" s="115">
        <f t="shared" si="27"/>
        <v>0</v>
      </c>
      <c r="O350" s="202"/>
      <c r="P350" s="75" t="str">
        <f t="shared" si="33"/>
        <v>NB</v>
      </c>
    </row>
    <row r="351" spans="1:65" ht="15.75" x14ac:dyDescent="0.2">
      <c r="A351" s="232" t="s">
        <v>1119</v>
      </c>
      <c r="B351" s="233" t="s">
        <v>1120</v>
      </c>
      <c r="C351" s="202"/>
      <c r="D351" s="202"/>
      <c r="E351" s="202"/>
      <c r="F351" s="71" t="str">
        <f t="shared" si="30"/>
        <v>NB</v>
      </c>
      <c r="G351" s="253"/>
      <c r="H351" s="252"/>
      <c r="I351" s="71" t="str">
        <f t="shared" si="34"/>
        <v>NB</v>
      </c>
      <c r="J351" s="202"/>
      <c r="K351" s="202"/>
      <c r="L351" s="202"/>
      <c r="M351" s="73" t="str">
        <f t="shared" si="32"/>
        <v>NB</v>
      </c>
      <c r="N351" s="115">
        <f t="shared" si="27"/>
        <v>0</v>
      </c>
      <c r="O351" s="202"/>
      <c r="P351" s="75" t="str">
        <f t="shared" si="33"/>
        <v>NB</v>
      </c>
    </row>
    <row r="352" spans="1:65" ht="30" x14ac:dyDescent="0.2">
      <c r="A352" s="232" t="s">
        <v>1121</v>
      </c>
      <c r="B352" s="233" t="s">
        <v>1122</v>
      </c>
      <c r="C352" s="202"/>
      <c r="D352" s="202"/>
      <c r="E352" s="202"/>
      <c r="F352" s="71" t="str">
        <f t="shared" si="30"/>
        <v>NB</v>
      </c>
      <c r="G352" s="253"/>
      <c r="H352" s="252"/>
      <c r="I352" s="71" t="str">
        <f t="shared" si="34"/>
        <v>NB</v>
      </c>
      <c r="J352" s="202"/>
      <c r="K352" s="202"/>
      <c r="L352" s="202"/>
      <c r="M352" s="73" t="str">
        <f t="shared" si="32"/>
        <v>NB</v>
      </c>
      <c r="N352" s="115">
        <f t="shared" si="27"/>
        <v>0</v>
      </c>
      <c r="O352" s="202"/>
      <c r="P352" s="75" t="str">
        <f t="shared" si="33"/>
        <v>NB</v>
      </c>
    </row>
    <row r="353" spans="1:65" s="55" customFormat="1" ht="15.75" x14ac:dyDescent="0.25">
      <c r="A353" s="266" t="s">
        <v>1123</v>
      </c>
      <c r="B353" s="255" t="s">
        <v>1124</v>
      </c>
      <c r="C353" s="243"/>
      <c r="D353" s="243"/>
      <c r="E353" s="243"/>
      <c r="F353" s="71" t="str">
        <f t="shared" si="30"/>
        <v>NB</v>
      </c>
      <c r="G353" s="267"/>
      <c r="H353" s="268"/>
      <c r="I353" s="71" t="str">
        <f t="shared" si="34"/>
        <v>NB</v>
      </c>
      <c r="J353" s="243"/>
      <c r="K353" s="243"/>
      <c r="L353" s="243"/>
      <c r="M353" s="73" t="str">
        <f t="shared" si="32"/>
        <v>NB</v>
      </c>
      <c r="N353" s="120">
        <f t="shared" si="27"/>
        <v>0</v>
      </c>
      <c r="O353" s="243"/>
      <c r="P353" s="75" t="str">
        <f t="shared" si="33"/>
        <v>NB</v>
      </c>
    </row>
    <row r="354" spans="1:65" s="55" customFormat="1" ht="33.75" customHeight="1" x14ac:dyDescent="0.25">
      <c r="A354" s="266" t="s">
        <v>1125</v>
      </c>
      <c r="B354" s="255" t="s">
        <v>1126</v>
      </c>
      <c r="C354" s="243"/>
      <c r="D354" s="243"/>
      <c r="E354" s="243"/>
      <c r="F354" s="71" t="str">
        <f t="shared" si="30"/>
        <v>NB</v>
      </c>
      <c r="G354" s="267"/>
      <c r="H354" s="268"/>
      <c r="I354" s="71" t="str">
        <f t="shared" si="34"/>
        <v>NB</v>
      </c>
      <c r="J354" s="243"/>
      <c r="K354" s="243"/>
      <c r="L354" s="243"/>
      <c r="M354" s="73" t="str">
        <f t="shared" si="32"/>
        <v>NB</v>
      </c>
      <c r="N354" s="120">
        <f t="shared" si="27"/>
        <v>0</v>
      </c>
      <c r="O354" s="243"/>
      <c r="P354" s="75" t="str">
        <f t="shared" si="33"/>
        <v>NB</v>
      </c>
    </row>
    <row r="355" spans="1:65" s="207" customFormat="1" ht="30" x14ac:dyDescent="0.2">
      <c r="A355" s="57" t="s">
        <v>1127</v>
      </c>
      <c r="B355" s="255" t="s">
        <v>1128</v>
      </c>
      <c r="C355" s="57"/>
      <c r="D355" s="256">
        <f>SUM(D356:D366)</f>
        <v>0</v>
      </c>
      <c r="E355" s="256"/>
      <c r="F355" s="256">
        <f>SUM(F356:F366)</f>
        <v>0</v>
      </c>
      <c r="G355" s="257">
        <f>SUM(G356:G366)</f>
        <v>0</v>
      </c>
      <c r="H355" s="257">
        <f>SUM(H356:H366)</f>
        <v>0</v>
      </c>
      <c r="I355" s="256"/>
      <c r="J355" s="256"/>
      <c r="K355" s="256">
        <f>SUM(K356:K366)</f>
        <v>0</v>
      </c>
      <c r="L355" s="256">
        <f>SUM(L356:L366)</f>
        <v>0</v>
      </c>
      <c r="M355" s="256"/>
      <c r="N355" s="124">
        <f t="shared" si="27"/>
        <v>0</v>
      </c>
      <c r="O355" s="257">
        <f>SUM(O356:O366)</f>
        <v>0</v>
      </c>
      <c r="P355" s="257" t="str">
        <f t="shared" si="33"/>
        <v>NB</v>
      </c>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c r="AT355" s="55"/>
      <c r="AU355" s="55"/>
      <c r="AV355" s="55"/>
      <c r="AW355" s="55"/>
      <c r="AX355" s="55"/>
      <c r="AY355" s="55"/>
      <c r="AZ355" s="55"/>
      <c r="BA355" s="55"/>
      <c r="BB355" s="55"/>
      <c r="BC355" s="55"/>
      <c r="BD355" s="55"/>
      <c r="BE355" s="55"/>
      <c r="BF355" s="55"/>
      <c r="BG355" s="55"/>
      <c r="BH355" s="55"/>
      <c r="BI355" s="55"/>
      <c r="BJ355" s="55"/>
      <c r="BK355" s="55"/>
      <c r="BL355" s="55"/>
      <c r="BM355" s="55"/>
    </row>
    <row r="356" spans="1:65" ht="15.75" x14ac:dyDescent="0.25">
      <c r="A356" s="131" t="s">
        <v>1129</v>
      </c>
      <c r="B356" s="233" t="s">
        <v>1130</v>
      </c>
      <c r="C356" s="202"/>
      <c r="D356" s="202"/>
      <c r="E356" s="202"/>
      <c r="F356" s="71" t="str">
        <f>IF(D356,(D356-E356)/D356,"NB")</f>
        <v>NB</v>
      </c>
      <c r="G356" s="267"/>
      <c r="H356" s="268"/>
      <c r="I356" s="71" t="str">
        <f>IF(G356,(G356-H356)/G356,"NB")</f>
        <v>NB</v>
      </c>
      <c r="J356" s="202"/>
      <c r="K356" s="202"/>
      <c r="L356" s="202"/>
      <c r="M356" s="73" t="str">
        <f t="shared" si="32"/>
        <v>NB</v>
      </c>
      <c r="N356" s="115">
        <f t="shared" si="27"/>
        <v>0</v>
      </c>
      <c r="O356" s="202"/>
      <c r="P356" s="75" t="str">
        <f t="shared" si="33"/>
        <v>NB</v>
      </c>
    </row>
    <row r="357" spans="1:65" ht="15.75" x14ac:dyDescent="0.25">
      <c r="A357" s="131" t="s">
        <v>1131</v>
      </c>
      <c r="B357" s="233" t="s">
        <v>1132</v>
      </c>
      <c r="C357" s="202"/>
      <c r="D357" s="202"/>
      <c r="E357" s="202"/>
      <c r="F357" s="71" t="str">
        <f t="shared" ref="F357:F366" si="35">IF(D357,(D357-E357)/D357,"NB")</f>
        <v>NB</v>
      </c>
      <c r="G357" s="267"/>
      <c r="H357" s="268"/>
      <c r="I357" s="71" t="str">
        <f t="shared" ref="I357:I366" si="36">IF(G357,(G357-H357)/G357,"NB")</f>
        <v>NB</v>
      </c>
      <c r="J357" s="202"/>
      <c r="K357" s="202"/>
      <c r="L357" s="202"/>
      <c r="M357" s="73" t="str">
        <f t="shared" si="32"/>
        <v>NB</v>
      </c>
      <c r="N357" s="115">
        <f t="shared" si="27"/>
        <v>0</v>
      </c>
      <c r="O357" s="202"/>
      <c r="P357" s="75" t="str">
        <f t="shared" si="33"/>
        <v>NB</v>
      </c>
    </row>
    <row r="358" spans="1:65" ht="15.75" x14ac:dyDescent="0.25">
      <c r="A358" s="131" t="s">
        <v>1133</v>
      </c>
      <c r="B358" s="233" t="s">
        <v>1134</v>
      </c>
      <c r="C358" s="202"/>
      <c r="D358" s="202"/>
      <c r="E358" s="202"/>
      <c r="F358" s="71" t="str">
        <f t="shared" si="35"/>
        <v>NB</v>
      </c>
      <c r="G358" s="267"/>
      <c r="H358" s="268"/>
      <c r="I358" s="71" t="str">
        <f t="shared" si="36"/>
        <v>NB</v>
      </c>
      <c r="J358" s="202"/>
      <c r="K358" s="202"/>
      <c r="L358" s="202"/>
      <c r="M358" s="73" t="str">
        <f t="shared" si="32"/>
        <v>NB</v>
      </c>
      <c r="N358" s="115">
        <f t="shared" si="27"/>
        <v>0</v>
      </c>
      <c r="O358" s="202"/>
      <c r="P358" s="75" t="str">
        <f t="shared" si="33"/>
        <v>NB</v>
      </c>
    </row>
    <row r="359" spans="1:65" ht="15.75" x14ac:dyDescent="0.25">
      <c r="A359" s="131" t="s">
        <v>1135</v>
      </c>
      <c r="B359" s="233" t="s">
        <v>1136</v>
      </c>
      <c r="C359" s="202"/>
      <c r="D359" s="202"/>
      <c r="E359" s="202"/>
      <c r="F359" s="71" t="str">
        <f t="shared" si="35"/>
        <v>NB</v>
      </c>
      <c r="G359" s="267"/>
      <c r="H359" s="268"/>
      <c r="I359" s="71" t="str">
        <f t="shared" si="36"/>
        <v>NB</v>
      </c>
      <c r="J359" s="202"/>
      <c r="K359" s="202"/>
      <c r="L359" s="202"/>
      <c r="M359" s="73" t="str">
        <f t="shared" si="32"/>
        <v>NB</v>
      </c>
      <c r="N359" s="115">
        <f t="shared" si="27"/>
        <v>0</v>
      </c>
      <c r="O359" s="202"/>
      <c r="P359" s="75" t="str">
        <f t="shared" si="33"/>
        <v>NB</v>
      </c>
    </row>
    <row r="360" spans="1:65" ht="15.75" x14ac:dyDescent="0.25">
      <c r="A360" s="131" t="s">
        <v>1137</v>
      </c>
      <c r="B360" s="233" t="s">
        <v>1138</v>
      </c>
      <c r="C360" s="202"/>
      <c r="D360" s="202"/>
      <c r="E360" s="202"/>
      <c r="F360" s="71" t="str">
        <f t="shared" si="35"/>
        <v>NB</v>
      </c>
      <c r="G360" s="267"/>
      <c r="H360" s="268"/>
      <c r="I360" s="71" t="str">
        <f t="shared" si="36"/>
        <v>NB</v>
      </c>
      <c r="J360" s="202"/>
      <c r="K360" s="202"/>
      <c r="L360" s="202"/>
      <c r="M360" s="73" t="str">
        <f t="shared" si="32"/>
        <v>NB</v>
      </c>
      <c r="N360" s="115">
        <f t="shared" si="27"/>
        <v>0</v>
      </c>
      <c r="O360" s="202"/>
      <c r="P360" s="75" t="str">
        <f t="shared" si="33"/>
        <v>NB</v>
      </c>
    </row>
    <row r="361" spans="1:65" ht="15.75" x14ac:dyDescent="0.25">
      <c r="A361" s="131" t="s">
        <v>1139</v>
      </c>
      <c r="B361" s="233" t="s">
        <v>1140</v>
      </c>
      <c r="C361" s="202"/>
      <c r="D361" s="202"/>
      <c r="E361" s="202"/>
      <c r="F361" s="71" t="str">
        <f t="shared" si="35"/>
        <v>NB</v>
      </c>
      <c r="G361" s="267"/>
      <c r="H361" s="268"/>
      <c r="I361" s="71" t="str">
        <f t="shared" si="36"/>
        <v>NB</v>
      </c>
      <c r="J361" s="202"/>
      <c r="K361" s="202"/>
      <c r="L361" s="202"/>
      <c r="M361" s="73" t="str">
        <f t="shared" si="32"/>
        <v>NB</v>
      </c>
      <c r="N361" s="115">
        <f t="shared" si="27"/>
        <v>0</v>
      </c>
      <c r="O361" s="202"/>
      <c r="P361" s="75" t="str">
        <f t="shared" si="33"/>
        <v>NB</v>
      </c>
    </row>
    <row r="362" spans="1:65" ht="15.75" x14ac:dyDescent="0.25">
      <c r="A362" s="131" t="s">
        <v>1141</v>
      </c>
      <c r="B362" s="233" t="s">
        <v>1142</v>
      </c>
      <c r="C362" s="202"/>
      <c r="D362" s="202"/>
      <c r="E362" s="202"/>
      <c r="F362" s="71" t="str">
        <f t="shared" si="35"/>
        <v>NB</v>
      </c>
      <c r="G362" s="267"/>
      <c r="H362" s="268"/>
      <c r="I362" s="71" t="str">
        <f t="shared" si="36"/>
        <v>NB</v>
      </c>
      <c r="J362" s="202"/>
      <c r="K362" s="202"/>
      <c r="L362" s="202"/>
      <c r="M362" s="73" t="str">
        <f t="shared" si="32"/>
        <v>NB</v>
      </c>
      <c r="N362" s="115">
        <f t="shared" si="27"/>
        <v>0</v>
      </c>
      <c r="O362" s="202"/>
      <c r="P362" s="75" t="str">
        <f t="shared" si="33"/>
        <v>NB</v>
      </c>
    </row>
    <row r="363" spans="1:65" ht="15.75" x14ac:dyDescent="0.25">
      <c r="A363" s="131" t="s">
        <v>1143</v>
      </c>
      <c r="B363" s="233" t="s">
        <v>1144</v>
      </c>
      <c r="C363" s="202"/>
      <c r="D363" s="202"/>
      <c r="E363" s="202"/>
      <c r="F363" s="71" t="str">
        <f t="shared" si="35"/>
        <v>NB</v>
      </c>
      <c r="G363" s="267"/>
      <c r="H363" s="268"/>
      <c r="I363" s="71" t="str">
        <f t="shared" si="36"/>
        <v>NB</v>
      </c>
      <c r="J363" s="202"/>
      <c r="K363" s="202"/>
      <c r="L363" s="202"/>
      <c r="M363" s="73" t="str">
        <f t="shared" si="32"/>
        <v>NB</v>
      </c>
      <c r="N363" s="115">
        <f t="shared" si="27"/>
        <v>0</v>
      </c>
      <c r="O363" s="202"/>
      <c r="P363" s="75" t="str">
        <f t="shared" si="33"/>
        <v>NB</v>
      </c>
    </row>
    <row r="364" spans="1:65" ht="30.75" x14ac:dyDescent="0.25">
      <c r="A364" s="131" t="s">
        <v>1145</v>
      </c>
      <c r="B364" s="233" t="s">
        <v>1146</v>
      </c>
      <c r="C364" s="202"/>
      <c r="D364" s="202"/>
      <c r="E364" s="202"/>
      <c r="F364" s="71" t="str">
        <f t="shared" si="35"/>
        <v>NB</v>
      </c>
      <c r="G364" s="267"/>
      <c r="H364" s="268"/>
      <c r="I364" s="71" t="str">
        <f t="shared" si="36"/>
        <v>NB</v>
      </c>
      <c r="J364" s="202"/>
      <c r="K364" s="202"/>
      <c r="L364" s="202"/>
      <c r="M364" s="73" t="str">
        <f t="shared" si="32"/>
        <v>NB</v>
      </c>
      <c r="N364" s="115">
        <f t="shared" si="27"/>
        <v>0</v>
      </c>
      <c r="O364" s="202"/>
      <c r="P364" s="75" t="str">
        <f t="shared" si="33"/>
        <v>NB</v>
      </c>
    </row>
    <row r="365" spans="1:65" ht="15.75" x14ac:dyDescent="0.25">
      <c r="A365" s="131" t="s">
        <v>1147</v>
      </c>
      <c r="B365" s="233" t="s">
        <v>1148</v>
      </c>
      <c r="C365" s="202"/>
      <c r="D365" s="202"/>
      <c r="E365" s="202"/>
      <c r="F365" s="71" t="str">
        <f t="shared" si="35"/>
        <v>NB</v>
      </c>
      <c r="G365" s="267"/>
      <c r="H365" s="268"/>
      <c r="I365" s="71" t="str">
        <f t="shared" si="36"/>
        <v>NB</v>
      </c>
      <c r="J365" s="202"/>
      <c r="K365" s="202"/>
      <c r="L365" s="202"/>
      <c r="M365" s="73" t="str">
        <f t="shared" si="32"/>
        <v>NB</v>
      </c>
      <c r="N365" s="115">
        <f t="shared" si="27"/>
        <v>0</v>
      </c>
      <c r="O365" s="202"/>
      <c r="P365" s="75" t="str">
        <f t="shared" si="33"/>
        <v>NB</v>
      </c>
    </row>
    <row r="366" spans="1:65" ht="15.75" x14ac:dyDescent="0.25">
      <c r="A366" s="131" t="s">
        <v>1149</v>
      </c>
      <c r="B366" s="233" t="s">
        <v>1150</v>
      </c>
      <c r="C366" s="202"/>
      <c r="D366" s="202"/>
      <c r="E366" s="202"/>
      <c r="F366" s="71" t="str">
        <f t="shared" si="35"/>
        <v>NB</v>
      </c>
      <c r="G366" s="267"/>
      <c r="H366" s="268"/>
      <c r="I366" s="71" t="str">
        <f t="shared" si="36"/>
        <v>NB</v>
      </c>
      <c r="J366" s="202"/>
      <c r="K366" s="202"/>
      <c r="L366" s="202"/>
      <c r="M366" s="73" t="str">
        <f t="shared" si="32"/>
        <v>NB</v>
      </c>
      <c r="N366" s="115">
        <f t="shared" si="27"/>
        <v>0</v>
      </c>
      <c r="O366" s="202"/>
      <c r="P366" s="75" t="str">
        <f t="shared" si="33"/>
        <v>NB</v>
      </c>
    </row>
    <row r="367" spans="1:65" s="55" customFormat="1" ht="15.75" x14ac:dyDescent="0.2">
      <c r="A367" s="50" t="s">
        <v>1151</v>
      </c>
      <c r="B367" s="165" t="s">
        <v>1152</v>
      </c>
      <c r="C367" s="165"/>
      <c r="D367" s="165">
        <f>SUM(D368:D380)</f>
        <v>0</v>
      </c>
      <c r="E367" s="165">
        <f>SUM(E368:E380)</f>
        <v>0</v>
      </c>
      <c r="F367" s="165"/>
      <c r="G367" s="226">
        <f>SUM(G368:G380)</f>
        <v>0</v>
      </c>
      <c r="H367" s="226">
        <f>SUM(H368:H380)</f>
        <v>0</v>
      </c>
      <c r="I367" s="165"/>
      <c r="J367" s="165"/>
      <c r="K367" s="165">
        <f>SUM(K368:K380)</f>
        <v>0</v>
      </c>
      <c r="L367" s="165">
        <f>SUM(L368:L380)</f>
        <v>0</v>
      </c>
      <c r="M367" s="165"/>
      <c r="N367" s="170">
        <f t="shared" si="27"/>
        <v>0</v>
      </c>
      <c r="O367" s="226">
        <f>SUM(O368:O380)</f>
        <v>0</v>
      </c>
      <c r="P367" s="226" t="str">
        <f t="shared" si="33"/>
        <v>NB</v>
      </c>
    </row>
    <row r="368" spans="1:65" ht="15.75" x14ac:dyDescent="0.25">
      <c r="A368" s="232" t="s">
        <v>1153</v>
      </c>
      <c r="B368" s="269" t="s">
        <v>1154</v>
      </c>
      <c r="C368" s="233"/>
      <c r="D368" s="233"/>
      <c r="E368" s="233"/>
      <c r="F368" s="71" t="str">
        <f t="shared" ref="F368:F380" si="37">IF(D368,(D368-E368)/D368,"NB")</f>
        <v>NB</v>
      </c>
      <c r="G368" s="267"/>
      <c r="H368" s="268"/>
      <c r="I368" s="71" t="str">
        <f t="shared" ref="I368:I380" si="38">IF(G368,(G368-H368)/G368,"NB")</f>
        <v>NB</v>
      </c>
      <c r="J368" s="233"/>
      <c r="K368" s="233"/>
      <c r="L368" s="233"/>
      <c r="M368" s="73" t="str">
        <f t="shared" si="32"/>
        <v>NB</v>
      </c>
      <c r="N368" s="115">
        <f t="shared" si="27"/>
        <v>0</v>
      </c>
      <c r="O368" s="233"/>
      <c r="P368" s="75" t="str">
        <f t="shared" si="33"/>
        <v>NB</v>
      </c>
    </row>
    <row r="369" spans="1:16" ht="15.75" x14ac:dyDescent="0.25">
      <c r="A369" s="232" t="s">
        <v>1155</v>
      </c>
      <c r="B369" s="233" t="s">
        <v>1156</v>
      </c>
      <c r="C369" s="233"/>
      <c r="D369" s="233"/>
      <c r="E369" s="233"/>
      <c r="F369" s="71" t="str">
        <f t="shared" si="37"/>
        <v>NB</v>
      </c>
      <c r="G369" s="267"/>
      <c r="H369" s="268"/>
      <c r="I369" s="71" t="str">
        <f t="shared" si="38"/>
        <v>NB</v>
      </c>
      <c r="J369" s="233"/>
      <c r="K369" s="233"/>
      <c r="L369" s="233"/>
      <c r="M369" s="73" t="str">
        <f t="shared" si="32"/>
        <v>NB</v>
      </c>
      <c r="N369" s="115">
        <f t="shared" si="27"/>
        <v>0</v>
      </c>
      <c r="O369" s="233"/>
      <c r="P369" s="75" t="str">
        <f t="shared" si="33"/>
        <v>NB</v>
      </c>
    </row>
    <row r="370" spans="1:16" ht="15.75" x14ac:dyDescent="0.25">
      <c r="A370" s="232" t="s">
        <v>1157</v>
      </c>
      <c r="B370" s="269" t="s">
        <v>1158</v>
      </c>
      <c r="C370" s="233"/>
      <c r="D370" s="233"/>
      <c r="E370" s="233"/>
      <c r="F370" s="71" t="str">
        <f t="shared" si="37"/>
        <v>NB</v>
      </c>
      <c r="G370" s="267"/>
      <c r="H370" s="268"/>
      <c r="I370" s="71" t="str">
        <f t="shared" si="38"/>
        <v>NB</v>
      </c>
      <c r="J370" s="233"/>
      <c r="K370" s="233"/>
      <c r="L370" s="233"/>
      <c r="M370" s="73" t="str">
        <f t="shared" si="32"/>
        <v>NB</v>
      </c>
      <c r="N370" s="115">
        <f t="shared" si="27"/>
        <v>0</v>
      </c>
      <c r="O370" s="233"/>
      <c r="P370" s="75" t="str">
        <f t="shared" si="33"/>
        <v>NB</v>
      </c>
    </row>
    <row r="371" spans="1:16" ht="15.75" x14ac:dyDescent="0.25">
      <c r="A371" s="232" t="s">
        <v>1159</v>
      </c>
      <c r="B371" s="269" t="s">
        <v>1160</v>
      </c>
      <c r="C371" s="233"/>
      <c r="D371" s="233"/>
      <c r="E371" s="233"/>
      <c r="F371" s="71" t="str">
        <f t="shared" si="37"/>
        <v>NB</v>
      </c>
      <c r="G371" s="267"/>
      <c r="H371" s="268"/>
      <c r="I371" s="71" t="str">
        <f t="shared" si="38"/>
        <v>NB</v>
      </c>
      <c r="J371" s="233"/>
      <c r="K371" s="233"/>
      <c r="L371" s="233"/>
      <c r="M371" s="73" t="str">
        <f t="shared" si="32"/>
        <v>NB</v>
      </c>
      <c r="N371" s="115">
        <f t="shared" si="27"/>
        <v>0</v>
      </c>
      <c r="O371" s="233"/>
      <c r="P371" s="75" t="str">
        <f t="shared" si="33"/>
        <v>NB</v>
      </c>
    </row>
    <row r="372" spans="1:16" ht="15.75" x14ac:dyDescent="0.25">
      <c r="A372" s="232" t="s">
        <v>1161</v>
      </c>
      <c r="B372" s="269" t="s">
        <v>1092</v>
      </c>
      <c r="C372" s="233"/>
      <c r="D372" s="233"/>
      <c r="E372" s="233"/>
      <c r="F372" s="71" t="str">
        <f t="shared" si="37"/>
        <v>NB</v>
      </c>
      <c r="G372" s="267"/>
      <c r="H372" s="268"/>
      <c r="I372" s="71" t="str">
        <f t="shared" si="38"/>
        <v>NB</v>
      </c>
      <c r="J372" s="233"/>
      <c r="K372" s="233"/>
      <c r="L372" s="233"/>
      <c r="M372" s="73" t="str">
        <f t="shared" si="32"/>
        <v>NB</v>
      </c>
      <c r="N372" s="115">
        <f t="shared" si="27"/>
        <v>0</v>
      </c>
      <c r="O372" s="233"/>
      <c r="P372" s="75" t="str">
        <f t="shared" si="33"/>
        <v>NB</v>
      </c>
    </row>
    <row r="373" spans="1:16" ht="15.75" x14ac:dyDescent="0.25">
      <c r="A373" s="232" t="s">
        <v>1162</v>
      </c>
      <c r="B373" s="269" t="s">
        <v>1163</v>
      </c>
      <c r="C373" s="233"/>
      <c r="D373" s="233"/>
      <c r="E373" s="233"/>
      <c r="F373" s="71" t="str">
        <f t="shared" si="37"/>
        <v>NB</v>
      </c>
      <c r="G373" s="267"/>
      <c r="H373" s="268"/>
      <c r="I373" s="71" t="str">
        <f t="shared" si="38"/>
        <v>NB</v>
      </c>
      <c r="J373" s="233"/>
      <c r="K373" s="233"/>
      <c r="L373" s="233"/>
      <c r="M373" s="73" t="str">
        <f t="shared" si="32"/>
        <v>NB</v>
      </c>
      <c r="N373" s="115">
        <f t="shared" si="27"/>
        <v>0</v>
      </c>
      <c r="O373" s="233"/>
      <c r="P373" s="75" t="str">
        <f t="shared" si="33"/>
        <v>NB</v>
      </c>
    </row>
    <row r="374" spans="1:16" ht="60.75" x14ac:dyDescent="0.25">
      <c r="A374" s="232" t="s">
        <v>1164</v>
      </c>
      <c r="B374" s="269" t="s">
        <v>1165</v>
      </c>
      <c r="C374" s="233"/>
      <c r="D374" s="233"/>
      <c r="E374" s="233"/>
      <c r="F374" s="71" t="str">
        <f t="shared" si="37"/>
        <v>NB</v>
      </c>
      <c r="G374" s="267"/>
      <c r="H374" s="268"/>
      <c r="I374" s="71" t="str">
        <f t="shared" si="38"/>
        <v>NB</v>
      </c>
      <c r="J374" s="233"/>
      <c r="K374" s="233"/>
      <c r="L374" s="233"/>
      <c r="M374" s="73" t="str">
        <f t="shared" si="32"/>
        <v>NB</v>
      </c>
      <c r="N374" s="115">
        <f t="shared" si="27"/>
        <v>0</v>
      </c>
      <c r="O374" s="233"/>
      <c r="P374" s="75" t="str">
        <f t="shared" si="33"/>
        <v>NB</v>
      </c>
    </row>
    <row r="375" spans="1:16" ht="15.75" x14ac:dyDescent="0.25">
      <c r="A375" s="232" t="s">
        <v>1166</v>
      </c>
      <c r="B375" s="269" t="s">
        <v>1167</v>
      </c>
      <c r="C375" s="233"/>
      <c r="D375" s="233"/>
      <c r="E375" s="233"/>
      <c r="F375" s="71" t="str">
        <f t="shared" si="37"/>
        <v>NB</v>
      </c>
      <c r="G375" s="267"/>
      <c r="H375" s="268"/>
      <c r="I375" s="71" t="str">
        <f t="shared" si="38"/>
        <v>NB</v>
      </c>
      <c r="J375" s="233"/>
      <c r="K375" s="233"/>
      <c r="L375" s="233"/>
      <c r="M375" s="73" t="str">
        <f t="shared" si="32"/>
        <v>NB</v>
      </c>
      <c r="N375" s="115">
        <f t="shared" si="27"/>
        <v>0</v>
      </c>
      <c r="O375" s="233"/>
      <c r="P375" s="75" t="str">
        <f t="shared" si="33"/>
        <v>NB</v>
      </c>
    </row>
    <row r="376" spans="1:16" ht="15.75" x14ac:dyDescent="0.25">
      <c r="A376" s="232" t="s">
        <v>1168</v>
      </c>
      <c r="B376" s="269" t="s">
        <v>1169</v>
      </c>
      <c r="C376" s="156"/>
      <c r="D376" s="156"/>
      <c r="E376" s="156"/>
      <c r="F376" s="71" t="str">
        <f t="shared" si="37"/>
        <v>NB</v>
      </c>
      <c r="G376" s="267"/>
      <c r="H376" s="268"/>
      <c r="I376" s="71" t="str">
        <f t="shared" si="38"/>
        <v>NB</v>
      </c>
      <c r="J376" s="156"/>
      <c r="K376" s="156"/>
      <c r="L376" s="156"/>
      <c r="M376" s="73" t="str">
        <f t="shared" si="32"/>
        <v>NB</v>
      </c>
      <c r="N376" s="115">
        <f t="shared" si="27"/>
        <v>0</v>
      </c>
      <c r="O376" s="156"/>
      <c r="P376" s="75" t="str">
        <f t="shared" si="33"/>
        <v>NB</v>
      </c>
    </row>
    <row r="377" spans="1:16" ht="15.75" x14ac:dyDescent="0.25">
      <c r="A377" s="232" t="s">
        <v>1170</v>
      </c>
      <c r="B377" s="269" t="s">
        <v>1171</v>
      </c>
      <c r="C377" s="156"/>
      <c r="D377" s="156"/>
      <c r="E377" s="156"/>
      <c r="F377" s="71" t="str">
        <f t="shared" si="37"/>
        <v>NB</v>
      </c>
      <c r="G377" s="267"/>
      <c r="H377" s="268"/>
      <c r="I377" s="71" t="str">
        <f t="shared" si="38"/>
        <v>NB</v>
      </c>
      <c r="J377" s="156"/>
      <c r="K377" s="156"/>
      <c r="L377" s="156"/>
      <c r="M377" s="73" t="str">
        <f t="shared" si="32"/>
        <v>NB</v>
      </c>
      <c r="N377" s="115">
        <f t="shared" ref="N377:N430" si="39">G377</f>
        <v>0</v>
      </c>
      <c r="O377" s="156"/>
      <c r="P377" s="75" t="str">
        <f t="shared" si="33"/>
        <v>NB</v>
      </c>
    </row>
    <row r="378" spans="1:16" ht="15.75" x14ac:dyDescent="0.25">
      <c r="A378" s="232" t="s">
        <v>1172</v>
      </c>
      <c r="B378" s="269" t="s">
        <v>1173</v>
      </c>
      <c r="C378" s="156"/>
      <c r="D378" s="156"/>
      <c r="E378" s="156"/>
      <c r="F378" s="71" t="str">
        <f t="shared" si="37"/>
        <v>NB</v>
      </c>
      <c r="G378" s="267"/>
      <c r="H378" s="268"/>
      <c r="I378" s="71" t="str">
        <f t="shared" si="38"/>
        <v>NB</v>
      </c>
      <c r="J378" s="156"/>
      <c r="K378" s="156"/>
      <c r="L378" s="156"/>
      <c r="M378" s="73" t="str">
        <f t="shared" si="32"/>
        <v>NB</v>
      </c>
      <c r="N378" s="115">
        <f t="shared" si="39"/>
        <v>0</v>
      </c>
      <c r="O378" s="156"/>
      <c r="P378" s="75" t="str">
        <f t="shared" si="33"/>
        <v>NB</v>
      </c>
    </row>
    <row r="379" spans="1:16" ht="19.5" customHeight="1" x14ac:dyDescent="0.25">
      <c r="A379" s="232" t="s">
        <v>1174</v>
      </c>
      <c r="B379" s="43" t="s">
        <v>1175</v>
      </c>
      <c r="C379" s="156"/>
      <c r="D379" s="156"/>
      <c r="E379" s="156"/>
      <c r="F379" s="71" t="str">
        <f t="shared" si="37"/>
        <v>NB</v>
      </c>
      <c r="G379" s="267"/>
      <c r="H379" s="268"/>
      <c r="I379" s="71" t="str">
        <f t="shared" si="38"/>
        <v>NB</v>
      </c>
      <c r="J379" s="156"/>
      <c r="K379" s="156"/>
      <c r="L379" s="156"/>
      <c r="M379" s="73" t="str">
        <f t="shared" si="32"/>
        <v>NB</v>
      </c>
      <c r="N379" s="115">
        <f t="shared" si="39"/>
        <v>0</v>
      </c>
      <c r="O379" s="156"/>
      <c r="P379" s="75" t="str">
        <f t="shared" si="33"/>
        <v>NB</v>
      </c>
    </row>
    <row r="380" spans="1:16" ht="30.75" x14ac:dyDescent="0.25">
      <c r="A380" s="232" t="s">
        <v>1176</v>
      </c>
      <c r="B380" s="233" t="s">
        <v>1177</v>
      </c>
      <c r="C380" s="156"/>
      <c r="D380" s="156"/>
      <c r="E380" s="156"/>
      <c r="F380" s="71" t="str">
        <f t="shared" si="37"/>
        <v>NB</v>
      </c>
      <c r="G380" s="267"/>
      <c r="H380" s="268"/>
      <c r="I380" s="71" t="str">
        <f t="shared" si="38"/>
        <v>NB</v>
      </c>
      <c r="J380" s="156"/>
      <c r="K380" s="156"/>
      <c r="L380" s="156"/>
      <c r="M380" s="73" t="str">
        <f t="shared" si="32"/>
        <v>NB</v>
      </c>
      <c r="N380" s="115">
        <f t="shared" si="39"/>
        <v>0</v>
      </c>
      <c r="O380" s="156"/>
      <c r="P380" s="75" t="str">
        <f t="shared" si="33"/>
        <v>NB</v>
      </c>
    </row>
    <row r="381" spans="1:16" s="55" customFormat="1" ht="15.75" x14ac:dyDescent="0.2">
      <c r="A381" s="50" t="s">
        <v>1178</v>
      </c>
      <c r="B381" s="165" t="s">
        <v>1179</v>
      </c>
      <c r="C381" s="165"/>
      <c r="D381" s="165">
        <f>D382+D398+D407</f>
        <v>0</v>
      </c>
      <c r="E381" s="165">
        <f>E382+E398+E407</f>
        <v>0</v>
      </c>
      <c r="F381" s="165"/>
      <c r="G381" s="226">
        <f>G382+G398+G407</f>
        <v>0</v>
      </c>
      <c r="H381" s="226">
        <f>H382+H398+H407</f>
        <v>0</v>
      </c>
      <c r="I381" s="165"/>
      <c r="J381" s="165"/>
      <c r="K381" s="165">
        <f>K382+K398+K407</f>
        <v>0</v>
      </c>
      <c r="L381" s="165">
        <f>L382+L398+L407</f>
        <v>0</v>
      </c>
      <c r="M381" s="165"/>
      <c r="N381" s="170">
        <f t="shared" si="39"/>
        <v>0</v>
      </c>
      <c r="O381" s="226">
        <f>O382+O398+O407</f>
        <v>0</v>
      </c>
      <c r="P381" s="226" t="str">
        <f t="shared" si="33"/>
        <v>NB</v>
      </c>
    </row>
    <row r="382" spans="1:16" s="55" customFormat="1" ht="15.75" x14ac:dyDescent="0.25">
      <c r="A382" s="270" t="s">
        <v>1180</v>
      </c>
      <c r="B382" s="270" t="s">
        <v>1181</v>
      </c>
      <c r="C382" s="271"/>
      <c r="D382" s="271">
        <f>SUM(D383:D397)</f>
        <v>0</v>
      </c>
      <c r="E382" s="271">
        <f>SUM(E383:E397)</f>
        <v>0</v>
      </c>
      <c r="F382" s="271"/>
      <c r="G382" s="272">
        <f>SUM(G383:G397)</f>
        <v>0</v>
      </c>
      <c r="H382" s="272">
        <f>SUM(H383:H397)</f>
        <v>0</v>
      </c>
      <c r="I382" s="271"/>
      <c r="J382" s="271"/>
      <c r="K382" s="271">
        <f>SUM(K383:K397)</f>
        <v>0</v>
      </c>
      <c r="L382" s="271">
        <f>SUM(L383:L397)</f>
        <v>0</v>
      </c>
      <c r="M382" s="271"/>
      <c r="N382" s="120">
        <f t="shared" si="39"/>
        <v>0</v>
      </c>
      <c r="O382" s="271">
        <f>SUM(O383:O397)</f>
        <v>0</v>
      </c>
      <c r="P382" s="75" t="str">
        <f t="shared" si="33"/>
        <v>NB</v>
      </c>
    </row>
    <row r="383" spans="1:16" ht="35.25" customHeight="1" x14ac:dyDescent="0.25">
      <c r="A383" s="233" t="s">
        <v>1182</v>
      </c>
      <c r="B383" s="233" t="s">
        <v>1183</v>
      </c>
      <c r="C383" s="156"/>
      <c r="D383" s="156"/>
      <c r="E383" s="156"/>
      <c r="F383" s="71" t="str">
        <f>IF(D383,(D383-E383)/D383,"NB")</f>
        <v>NB</v>
      </c>
      <c r="G383" s="267"/>
      <c r="H383" s="268"/>
      <c r="I383" s="71" t="str">
        <f>IF(G383,(G383-H383)/G383,"NB")</f>
        <v>NB</v>
      </c>
      <c r="J383" s="156"/>
      <c r="K383" s="156"/>
      <c r="L383" s="156"/>
      <c r="M383" s="73" t="str">
        <f t="shared" ref="M383:M430" si="40">IF(K383,(K383-L383)/K383,"NB")</f>
        <v>NB</v>
      </c>
      <c r="N383" s="115">
        <f t="shared" si="39"/>
        <v>0</v>
      </c>
      <c r="O383" s="156"/>
      <c r="P383" s="75" t="str">
        <f t="shared" si="33"/>
        <v>NB</v>
      </c>
    </row>
    <row r="384" spans="1:16" ht="15.75" x14ac:dyDescent="0.25">
      <c r="A384" s="269" t="s">
        <v>1184</v>
      </c>
      <c r="B384" s="269" t="s">
        <v>1185</v>
      </c>
      <c r="C384" s="156"/>
      <c r="D384" s="156"/>
      <c r="E384" s="156"/>
      <c r="F384" s="71" t="str">
        <f t="shared" ref="F384:F397" si="41">IF(D384,(D384-E384)/D384,"NB")</f>
        <v>NB</v>
      </c>
      <c r="G384" s="267"/>
      <c r="H384" s="268"/>
      <c r="I384" s="71" t="str">
        <f t="shared" ref="I384:I397" si="42">IF(G384,(G384-H384)/G384,"NB")</f>
        <v>NB</v>
      </c>
      <c r="J384" s="156"/>
      <c r="K384" s="156"/>
      <c r="L384" s="156"/>
      <c r="M384" s="73" t="str">
        <f t="shared" si="40"/>
        <v>NB</v>
      </c>
      <c r="N384" s="115">
        <f t="shared" si="39"/>
        <v>0</v>
      </c>
      <c r="O384" s="156"/>
      <c r="P384" s="75" t="str">
        <f t="shared" si="33"/>
        <v>NB</v>
      </c>
    </row>
    <row r="385" spans="1:65" ht="15.75" x14ac:dyDescent="0.25">
      <c r="A385" s="269" t="s">
        <v>1186</v>
      </c>
      <c r="B385" s="269" t="s">
        <v>1187</v>
      </c>
      <c r="C385" s="156"/>
      <c r="D385" s="156"/>
      <c r="E385" s="156"/>
      <c r="F385" s="71" t="str">
        <f t="shared" si="41"/>
        <v>NB</v>
      </c>
      <c r="G385" s="267"/>
      <c r="H385" s="268"/>
      <c r="I385" s="71" t="str">
        <f t="shared" si="42"/>
        <v>NB</v>
      </c>
      <c r="J385" s="156"/>
      <c r="K385" s="156"/>
      <c r="L385" s="156"/>
      <c r="M385" s="73" t="str">
        <f t="shared" si="40"/>
        <v>NB</v>
      </c>
      <c r="N385" s="115">
        <f t="shared" si="39"/>
        <v>0</v>
      </c>
      <c r="O385" s="156"/>
      <c r="P385" s="75" t="str">
        <f t="shared" si="33"/>
        <v>NB</v>
      </c>
    </row>
    <row r="386" spans="1:65" ht="15.75" x14ac:dyDescent="0.25">
      <c r="A386" s="269" t="s">
        <v>1188</v>
      </c>
      <c r="B386" s="269" t="s">
        <v>1189</v>
      </c>
      <c r="C386" s="156"/>
      <c r="D386" s="156"/>
      <c r="E386" s="156"/>
      <c r="F386" s="71" t="str">
        <f t="shared" si="41"/>
        <v>NB</v>
      </c>
      <c r="G386" s="267"/>
      <c r="H386" s="268"/>
      <c r="I386" s="71" t="str">
        <f t="shared" si="42"/>
        <v>NB</v>
      </c>
      <c r="J386" s="156"/>
      <c r="K386" s="156"/>
      <c r="L386" s="156"/>
      <c r="M386" s="73" t="str">
        <f t="shared" si="40"/>
        <v>NB</v>
      </c>
      <c r="N386" s="115">
        <f t="shared" si="39"/>
        <v>0</v>
      </c>
      <c r="O386" s="156"/>
      <c r="P386" s="75" t="str">
        <f t="shared" si="33"/>
        <v>NB</v>
      </c>
    </row>
    <row r="387" spans="1:65" ht="15.75" x14ac:dyDescent="0.25">
      <c r="A387" s="269" t="s">
        <v>1188</v>
      </c>
      <c r="B387" s="269" t="s">
        <v>1190</v>
      </c>
      <c r="C387" s="156"/>
      <c r="D387" s="156"/>
      <c r="E387" s="156"/>
      <c r="F387" s="71" t="str">
        <f t="shared" si="41"/>
        <v>NB</v>
      </c>
      <c r="G387" s="267"/>
      <c r="H387" s="268"/>
      <c r="I387" s="71" t="str">
        <f t="shared" si="42"/>
        <v>NB</v>
      </c>
      <c r="J387" s="156"/>
      <c r="K387" s="156"/>
      <c r="L387" s="156"/>
      <c r="M387" s="73" t="str">
        <f t="shared" si="40"/>
        <v>NB</v>
      </c>
      <c r="N387" s="115">
        <f t="shared" si="39"/>
        <v>0</v>
      </c>
      <c r="O387" s="156"/>
      <c r="P387" s="75" t="str">
        <f t="shared" si="33"/>
        <v>NB</v>
      </c>
    </row>
    <row r="388" spans="1:65" ht="62.25" customHeight="1" x14ac:dyDescent="0.25">
      <c r="A388" s="269" t="s">
        <v>1191</v>
      </c>
      <c r="B388" s="273" t="s">
        <v>1192</v>
      </c>
      <c r="C388" s="156"/>
      <c r="D388" s="156"/>
      <c r="E388" s="156"/>
      <c r="F388" s="71" t="str">
        <f t="shared" si="41"/>
        <v>NB</v>
      </c>
      <c r="G388" s="267"/>
      <c r="H388" s="268"/>
      <c r="I388" s="71" t="str">
        <f t="shared" si="42"/>
        <v>NB</v>
      </c>
      <c r="J388" s="156"/>
      <c r="K388" s="156"/>
      <c r="L388" s="156"/>
      <c r="M388" s="73" t="str">
        <f t="shared" si="40"/>
        <v>NB</v>
      </c>
      <c r="N388" s="115">
        <f t="shared" si="39"/>
        <v>0</v>
      </c>
      <c r="O388" s="156"/>
      <c r="P388" s="75" t="str">
        <f t="shared" si="33"/>
        <v>NB</v>
      </c>
    </row>
    <row r="389" spans="1:65" ht="15.75" x14ac:dyDescent="0.25">
      <c r="A389" s="269" t="s">
        <v>1193</v>
      </c>
      <c r="B389" s="274" t="s">
        <v>1194</v>
      </c>
      <c r="C389" s="156"/>
      <c r="D389" s="156"/>
      <c r="E389" s="156"/>
      <c r="F389" s="71" t="str">
        <f t="shared" si="41"/>
        <v>NB</v>
      </c>
      <c r="G389" s="267"/>
      <c r="H389" s="268"/>
      <c r="I389" s="71" t="str">
        <f t="shared" si="42"/>
        <v>NB</v>
      </c>
      <c r="J389" s="156"/>
      <c r="K389" s="156"/>
      <c r="L389" s="156"/>
      <c r="M389" s="73" t="str">
        <f t="shared" si="40"/>
        <v>NB</v>
      </c>
      <c r="N389" s="115">
        <f t="shared" si="39"/>
        <v>0</v>
      </c>
      <c r="O389" s="156"/>
      <c r="P389" s="75" t="str">
        <f t="shared" si="33"/>
        <v>NB</v>
      </c>
    </row>
    <row r="390" spans="1:65" ht="15.75" x14ac:dyDescent="0.25">
      <c r="A390" s="269" t="s">
        <v>1195</v>
      </c>
      <c r="B390" s="274" t="s">
        <v>1196</v>
      </c>
      <c r="C390" s="156"/>
      <c r="D390" s="156"/>
      <c r="E390" s="156"/>
      <c r="F390" s="71" t="str">
        <f t="shared" si="41"/>
        <v>NB</v>
      </c>
      <c r="G390" s="267"/>
      <c r="H390" s="268"/>
      <c r="I390" s="71" t="str">
        <f t="shared" si="42"/>
        <v>NB</v>
      </c>
      <c r="J390" s="156"/>
      <c r="K390" s="156"/>
      <c r="L390" s="156"/>
      <c r="M390" s="73" t="str">
        <f t="shared" si="40"/>
        <v>NB</v>
      </c>
      <c r="N390" s="115">
        <f t="shared" si="39"/>
        <v>0</v>
      </c>
      <c r="O390" s="156"/>
      <c r="P390" s="75" t="str">
        <f t="shared" si="33"/>
        <v>NB</v>
      </c>
    </row>
    <row r="391" spans="1:65" ht="15.75" x14ac:dyDescent="0.25">
      <c r="A391" s="269" t="s">
        <v>1197</v>
      </c>
      <c r="B391" s="274" t="s">
        <v>1198</v>
      </c>
      <c r="C391" s="156"/>
      <c r="D391" s="156"/>
      <c r="E391" s="156"/>
      <c r="F391" s="71" t="str">
        <f t="shared" si="41"/>
        <v>NB</v>
      </c>
      <c r="G391" s="267"/>
      <c r="H391" s="268"/>
      <c r="I391" s="71" t="str">
        <f t="shared" si="42"/>
        <v>NB</v>
      </c>
      <c r="J391" s="156"/>
      <c r="K391" s="156"/>
      <c r="L391" s="156"/>
      <c r="M391" s="73" t="str">
        <f t="shared" si="40"/>
        <v>NB</v>
      </c>
      <c r="N391" s="115">
        <f t="shared" si="39"/>
        <v>0</v>
      </c>
      <c r="O391" s="156"/>
      <c r="P391" s="75" t="str">
        <f t="shared" si="33"/>
        <v>NB</v>
      </c>
    </row>
    <row r="392" spans="1:65" ht="15.75" x14ac:dyDescent="0.25">
      <c r="A392" s="269" t="s">
        <v>1199</v>
      </c>
      <c r="B392" s="274" t="s">
        <v>1200</v>
      </c>
      <c r="C392" s="156"/>
      <c r="D392" s="156"/>
      <c r="E392" s="156"/>
      <c r="F392" s="71" t="str">
        <f t="shared" si="41"/>
        <v>NB</v>
      </c>
      <c r="G392" s="267"/>
      <c r="H392" s="268"/>
      <c r="I392" s="71" t="str">
        <f t="shared" si="42"/>
        <v>NB</v>
      </c>
      <c r="J392" s="156"/>
      <c r="K392" s="156"/>
      <c r="L392" s="156"/>
      <c r="M392" s="73" t="str">
        <f t="shared" si="40"/>
        <v>NB</v>
      </c>
      <c r="N392" s="115">
        <f t="shared" si="39"/>
        <v>0</v>
      </c>
      <c r="O392" s="156"/>
      <c r="P392" s="75" t="str">
        <f t="shared" si="33"/>
        <v>NB</v>
      </c>
    </row>
    <row r="393" spans="1:65" ht="60.75" x14ac:dyDescent="0.25">
      <c r="A393" s="233" t="s">
        <v>1201</v>
      </c>
      <c r="B393" s="275" t="s">
        <v>1202</v>
      </c>
      <c r="C393" s="176"/>
      <c r="D393" s="276"/>
      <c r="E393" s="276"/>
      <c r="F393" s="71" t="str">
        <f t="shared" si="41"/>
        <v>NB</v>
      </c>
      <c r="G393" s="267"/>
      <c r="H393" s="268"/>
      <c r="I393" s="71" t="str">
        <f t="shared" si="42"/>
        <v>NB</v>
      </c>
      <c r="J393" s="276"/>
      <c r="K393" s="276"/>
      <c r="L393" s="276"/>
      <c r="M393" s="73" t="str">
        <f t="shared" si="40"/>
        <v>NB</v>
      </c>
      <c r="N393" s="115">
        <f t="shared" si="39"/>
        <v>0</v>
      </c>
      <c r="O393" s="276"/>
      <c r="P393" s="75" t="str">
        <f t="shared" si="33"/>
        <v>NB</v>
      </c>
    </row>
    <row r="394" spans="1:65" ht="15.75" x14ac:dyDescent="0.25">
      <c r="A394" s="269" t="s">
        <v>1203</v>
      </c>
      <c r="B394" s="277" t="s">
        <v>1204</v>
      </c>
      <c r="C394" s="278"/>
      <c r="D394" s="278"/>
      <c r="E394" s="278"/>
      <c r="F394" s="71" t="str">
        <f t="shared" si="41"/>
        <v>NB</v>
      </c>
      <c r="G394" s="267"/>
      <c r="H394" s="268"/>
      <c r="I394" s="71" t="str">
        <f t="shared" si="42"/>
        <v>NB</v>
      </c>
      <c r="J394" s="278"/>
      <c r="K394" s="278"/>
      <c r="L394" s="278"/>
      <c r="M394" s="73" t="str">
        <f t="shared" si="40"/>
        <v>NB</v>
      </c>
      <c r="N394" s="115">
        <f t="shared" si="39"/>
        <v>0</v>
      </c>
      <c r="O394" s="278"/>
      <c r="P394" s="75" t="str">
        <f t="shared" si="33"/>
        <v>NB</v>
      </c>
    </row>
    <row r="395" spans="1:65" ht="15.75" x14ac:dyDescent="0.25">
      <c r="A395" s="269" t="s">
        <v>1205</v>
      </c>
      <c r="B395" s="277" t="s">
        <v>1206</v>
      </c>
      <c r="C395" s="278"/>
      <c r="D395" s="278"/>
      <c r="E395" s="278"/>
      <c r="F395" s="71" t="str">
        <f t="shared" si="41"/>
        <v>NB</v>
      </c>
      <c r="G395" s="267"/>
      <c r="H395" s="268"/>
      <c r="I395" s="71" t="str">
        <f t="shared" si="42"/>
        <v>NB</v>
      </c>
      <c r="J395" s="278"/>
      <c r="K395" s="278"/>
      <c r="L395" s="278"/>
      <c r="M395" s="73" t="str">
        <f t="shared" si="40"/>
        <v>NB</v>
      </c>
      <c r="N395" s="115">
        <f t="shared" si="39"/>
        <v>0</v>
      </c>
      <c r="O395" s="278"/>
      <c r="P395" s="75" t="str">
        <f t="shared" si="33"/>
        <v>NB</v>
      </c>
    </row>
    <row r="396" spans="1:65" ht="30.75" x14ac:dyDescent="0.25">
      <c r="A396" s="269" t="s">
        <v>1207</v>
      </c>
      <c r="B396" s="277" t="s">
        <v>1208</v>
      </c>
      <c r="C396" s="176"/>
      <c r="D396" s="276"/>
      <c r="E396" s="276"/>
      <c r="F396" s="71" t="str">
        <f t="shared" si="41"/>
        <v>NB</v>
      </c>
      <c r="G396" s="267"/>
      <c r="H396" s="268"/>
      <c r="I396" s="71" t="str">
        <f t="shared" si="42"/>
        <v>NB</v>
      </c>
      <c r="J396" s="276"/>
      <c r="K396" s="276"/>
      <c r="L396" s="276"/>
      <c r="M396" s="73" t="str">
        <f t="shared" si="40"/>
        <v>NB</v>
      </c>
      <c r="N396" s="115">
        <f t="shared" si="39"/>
        <v>0</v>
      </c>
      <c r="O396" s="276"/>
      <c r="P396" s="75" t="str">
        <f t="shared" si="33"/>
        <v>NB</v>
      </c>
    </row>
    <row r="397" spans="1:65" ht="30.75" x14ac:dyDescent="0.25">
      <c r="A397" s="269" t="s">
        <v>1209</v>
      </c>
      <c r="B397" s="277" t="s">
        <v>1210</v>
      </c>
      <c r="C397" s="176"/>
      <c r="D397" s="279"/>
      <c r="E397" s="279"/>
      <c r="F397" s="71" t="str">
        <f t="shared" si="41"/>
        <v>NB</v>
      </c>
      <c r="G397" s="267"/>
      <c r="H397" s="268"/>
      <c r="I397" s="71" t="str">
        <f t="shared" si="42"/>
        <v>NB</v>
      </c>
      <c r="J397" s="279"/>
      <c r="K397" s="279"/>
      <c r="L397" s="279"/>
      <c r="M397" s="73" t="str">
        <f t="shared" si="40"/>
        <v>NB</v>
      </c>
      <c r="N397" s="115">
        <f t="shared" si="39"/>
        <v>0</v>
      </c>
      <c r="O397" s="279"/>
      <c r="P397" s="75" t="str">
        <f t="shared" si="33"/>
        <v>NB</v>
      </c>
    </row>
    <row r="398" spans="1:65" s="207" customFormat="1" ht="15.75" x14ac:dyDescent="0.25">
      <c r="A398" s="280" t="s">
        <v>1211</v>
      </c>
      <c r="B398" s="281" t="s">
        <v>1212</v>
      </c>
      <c r="C398" s="152"/>
      <c r="D398" s="152">
        <f>SUM(D399:D403)</f>
        <v>0</v>
      </c>
      <c r="E398" s="152">
        <f>SUM(E399:E403)</f>
        <v>0</v>
      </c>
      <c r="F398" s="152"/>
      <c r="G398" s="171">
        <f>SUM(G399:G406)</f>
        <v>0</v>
      </c>
      <c r="H398" s="171">
        <f>SUM(H399:H406)</f>
        <v>0</v>
      </c>
      <c r="I398" s="152"/>
      <c r="J398" s="152"/>
      <c r="K398" s="152">
        <f>SUM(K399:K403)</f>
        <v>0</v>
      </c>
      <c r="L398" s="152">
        <f>SUM(L399:L403)</f>
        <v>0</v>
      </c>
      <c r="M398" s="152"/>
      <c r="N398" s="124">
        <f t="shared" si="39"/>
        <v>0</v>
      </c>
      <c r="O398" s="171">
        <f>SUM(O399:O406)</f>
        <v>0</v>
      </c>
      <c r="P398" s="171" t="str">
        <f t="shared" si="33"/>
        <v>NB</v>
      </c>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c r="AT398" s="55"/>
      <c r="AU398" s="55"/>
      <c r="AV398" s="55"/>
      <c r="AW398" s="55"/>
      <c r="AX398" s="55"/>
      <c r="AY398" s="55"/>
      <c r="AZ398" s="55"/>
      <c r="BA398" s="55"/>
      <c r="BB398" s="55"/>
      <c r="BC398" s="55"/>
      <c r="BD398" s="55"/>
      <c r="BE398" s="55"/>
      <c r="BF398" s="55"/>
      <c r="BG398" s="55"/>
      <c r="BH398" s="55"/>
      <c r="BI398" s="55"/>
      <c r="BJ398" s="55"/>
      <c r="BK398" s="55"/>
      <c r="BL398" s="55"/>
      <c r="BM398" s="55"/>
    </row>
    <row r="399" spans="1:65" ht="15.75" x14ac:dyDescent="0.25">
      <c r="A399" s="269" t="s">
        <v>1213</v>
      </c>
      <c r="B399" s="277" t="s">
        <v>1214</v>
      </c>
      <c r="C399" s="282"/>
      <c r="D399" s="282"/>
      <c r="E399" s="282"/>
      <c r="F399" s="71" t="str">
        <f t="shared" ref="F399:F406" si="43">IF(D399,(D399-E399)/D399,"NB")</f>
        <v>NB</v>
      </c>
      <c r="G399" s="267"/>
      <c r="H399" s="268"/>
      <c r="I399" s="71" t="str">
        <f t="shared" ref="I399:I406" si="44">IF(G399,(G399-H399)/G399,"NB")</f>
        <v>NB</v>
      </c>
      <c r="J399" s="282"/>
      <c r="K399" s="282"/>
      <c r="L399" s="282"/>
      <c r="M399" s="73" t="str">
        <f t="shared" si="40"/>
        <v>NB</v>
      </c>
      <c r="N399" s="115">
        <f t="shared" si="39"/>
        <v>0</v>
      </c>
      <c r="O399" s="282"/>
      <c r="P399" s="75" t="str">
        <f t="shared" si="33"/>
        <v>NB</v>
      </c>
    </row>
    <row r="400" spans="1:65" ht="15.75" x14ac:dyDescent="0.25">
      <c r="A400" s="269" t="s">
        <v>1215</v>
      </c>
      <c r="B400" s="277" t="s">
        <v>1216</v>
      </c>
      <c r="C400" s="141"/>
      <c r="D400" s="141"/>
      <c r="E400" s="141"/>
      <c r="F400" s="71" t="str">
        <f t="shared" si="43"/>
        <v>NB</v>
      </c>
      <c r="G400" s="267"/>
      <c r="H400" s="268"/>
      <c r="I400" s="71" t="str">
        <f t="shared" si="44"/>
        <v>NB</v>
      </c>
      <c r="J400" s="141"/>
      <c r="K400" s="141"/>
      <c r="L400" s="141"/>
      <c r="M400" s="73" t="str">
        <f t="shared" si="40"/>
        <v>NB</v>
      </c>
      <c r="N400" s="115">
        <f t="shared" si="39"/>
        <v>0</v>
      </c>
      <c r="O400" s="141"/>
      <c r="P400" s="75" t="str">
        <f t="shared" si="33"/>
        <v>NB</v>
      </c>
    </row>
    <row r="401" spans="1:16" ht="15.75" x14ac:dyDescent="0.25">
      <c r="A401" s="269" t="s">
        <v>1217</v>
      </c>
      <c r="B401" s="277" t="s">
        <v>1218</v>
      </c>
      <c r="C401" s="141"/>
      <c r="D401" s="141"/>
      <c r="E401" s="141"/>
      <c r="F401" s="71" t="str">
        <f t="shared" si="43"/>
        <v>NB</v>
      </c>
      <c r="G401" s="267"/>
      <c r="H401" s="268"/>
      <c r="I401" s="71" t="str">
        <f t="shared" si="44"/>
        <v>NB</v>
      </c>
      <c r="J401" s="141"/>
      <c r="K401" s="141"/>
      <c r="L401" s="141"/>
      <c r="M401" s="73" t="str">
        <f t="shared" si="40"/>
        <v>NB</v>
      </c>
      <c r="N401" s="115">
        <f t="shared" si="39"/>
        <v>0</v>
      </c>
      <c r="O401" s="141"/>
      <c r="P401" s="75" t="str">
        <f t="shared" si="33"/>
        <v>NB</v>
      </c>
    </row>
    <row r="402" spans="1:16" ht="15.75" x14ac:dyDescent="0.25">
      <c r="A402" s="269" t="s">
        <v>1219</v>
      </c>
      <c r="B402" s="277" t="s">
        <v>1220</v>
      </c>
      <c r="C402" s="141"/>
      <c r="D402" s="141"/>
      <c r="E402" s="141"/>
      <c r="F402" s="71" t="str">
        <f t="shared" si="43"/>
        <v>NB</v>
      </c>
      <c r="G402" s="267"/>
      <c r="H402" s="268"/>
      <c r="I402" s="71" t="str">
        <f t="shared" si="44"/>
        <v>NB</v>
      </c>
      <c r="J402" s="141"/>
      <c r="K402" s="141"/>
      <c r="L402" s="141"/>
      <c r="M402" s="73" t="str">
        <f t="shared" si="40"/>
        <v>NB</v>
      </c>
      <c r="N402" s="115">
        <f t="shared" si="39"/>
        <v>0</v>
      </c>
      <c r="O402" s="141"/>
      <c r="P402" s="75" t="str">
        <f t="shared" si="33"/>
        <v>NB</v>
      </c>
    </row>
    <row r="403" spans="1:16" ht="15.75" x14ac:dyDescent="0.25">
      <c r="A403" s="43" t="s">
        <v>1221</v>
      </c>
      <c r="B403" s="283" t="s">
        <v>1222</v>
      </c>
      <c r="C403" s="141"/>
      <c r="D403" s="141"/>
      <c r="E403" s="141"/>
      <c r="F403" s="71" t="str">
        <f t="shared" si="43"/>
        <v>NB</v>
      </c>
      <c r="G403" s="267"/>
      <c r="H403" s="268"/>
      <c r="I403" s="71" t="str">
        <f t="shared" si="44"/>
        <v>NB</v>
      </c>
      <c r="J403" s="141"/>
      <c r="K403" s="141"/>
      <c r="L403" s="141"/>
      <c r="M403" s="73" t="str">
        <f t="shared" si="40"/>
        <v>NB</v>
      </c>
      <c r="N403" s="115">
        <f t="shared" si="39"/>
        <v>0</v>
      </c>
      <c r="O403" s="141"/>
      <c r="P403" s="75" t="str">
        <f t="shared" si="33"/>
        <v>NB</v>
      </c>
    </row>
    <row r="404" spans="1:16" ht="15.75" x14ac:dyDescent="0.25">
      <c r="A404" s="43" t="s">
        <v>1223</v>
      </c>
      <c r="B404" s="283" t="s">
        <v>1224</v>
      </c>
      <c r="C404" s="141"/>
      <c r="D404" s="141"/>
      <c r="E404" s="141"/>
      <c r="F404" s="71" t="str">
        <f t="shared" si="43"/>
        <v>NB</v>
      </c>
      <c r="G404" s="267"/>
      <c r="H404" s="268"/>
      <c r="I404" s="71" t="str">
        <f t="shared" si="44"/>
        <v>NB</v>
      </c>
      <c r="J404" s="141"/>
      <c r="K404" s="141"/>
      <c r="L404" s="141"/>
      <c r="M404" s="73" t="str">
        <f t="shared" si="40"/>
        <v>NB</v>
      </c>
      <c r="N404" s="115">
        <f t="shared" si="39"/>
        <v>0</v>
      </c>
      <c r="O404" s="141"/>
      <c r="P404" s="75" t="str">
        <f t="shared" si="33"/>
        <v>NB</v>
      </c>
    </row>
    <row r="405" spans="1:16" ht="15.75" x14ac:dyDescent="0.25">
      <c r="A405" s="43" t="s">
        <v>1225</v>
      </c>
      <c r="B405" s="283" t="s">
        <v>1226</v>
      </c>
      <c r="C405" s="141"/>
      <c r="D405" s="141"/>
      <c r="E405" s="141"/>
      <c r="F405" s="71" t="str">
        <f t="shared" si="43"/>
        <v>NB</v>
      </c>
      <c r="G405" s="267"/>
      <c r="H405" s="268"/>
      <c r="I405" s="71" t="str">
        <f t="shared" si="44"/>
        <v>NB</v>
      </c>
      <c r="J405" s="141"/>
      <c r="K405" s="141"/>
      <c r="L405" s="141"/>
      <c r="M405" s="73" t="str">
        <f t="shared" si="40"/>
        <v>NB</v>
      </c>
      <c r="N405" s="115">
        <f t="shared" si="39"/>
        <v>0</v>
      </c>
      <c r="O405" s="141"/>
      <c r="P405" s="75" t="str">
        <f t="shared" si="33"/>
        <v>NB</v>
      </c>
    </row>
    <row r="406" spans="1:16" ht="30.75" x14ac:dyDescent="0.25">
      <c r="A406" s="43" t="s">
        <v>1227</v>
      </c>
      <c r="B406" s="275" t="s">
        <v>1228</v>
      </c>
      <c r="C406" s="141"/>
      <c r="D406" s="141"/>
      <c r="E406" s="141"/>
      <c r="F406" s="71" t="str">
        <f t="shared" si="43"/>
        <v>NB</v>
      </c>
      <c r="G406" s="267"/>
      <c r="H406" s="268"/>
      <c r="I406" s="71" t="str">
        <f t="shared" si="44"/>
        <v>NB</v>
      </c>
      <c r="J406" s="141"/>
      <c r="K406" s="141"/>
      <c r="L406" s="141"/>
      <c r="M406" s="73" t="str">
        <f t="shared" si="40"/>
        <v>NB</v>
      </c>
      <c r="N406" s="115">
        <f t="shared" si="39"/>
        <v>0</v>
      </c>
      <c r="O406" s="141"/>
      <c r="P406" s="75" t="str">
        <f t="shared" si="33"/>
        <v>NB</v>
      </c>
    </row>
    <row r="407" spans="1:16" ht="15.75" x14ac:dyDescent="0.25">
      <c r="A407" s="233" t="s">
        <v>1229</v>
      </c>
      <c r="B407" s="284" t="s">
        <v>1230</v>
      </c>
      <c r="C407" s="141"/>
      <c r="D407" s="183">
        <f>SUM(D408:D410)</f>
        <v>0</v>
      </c>
      <c r="E407" s="183">
        <f>SUM(E408:E410)</f>
        <v>0</v>
      </c>
      <c r="F407" s="183"/>
      <c r="G407" s="285">
        <f>SUM(G408:G410)</f>
        <v>0</v>
      </c>
      <c r="H407" s="285">
        <f>SUM(H408:H410)</f>
        <v>0</v>
      </c>
      <c r="I407" s="183"/>
      <c r="J407" s="183"/>
      <c r="K407" s="183">
        <f>SUM(K408:K410)</f>
        <v>0</v>
      </c>
      <c r="L407" s="183">
        <f>SUM(L408:L410)</f>
        <v>0</v>
      </c>
      <c r="M407" s="73" t="str">
        <f t="shared" si="40"/>
        <v>NB</v>
      </c>
      <c r="N407" s="115">
        <f t="shared" si="39"/>
        <v>0</v>
      </c>
      <c r="O407" s="171">
        <f>SUM(O408:O410)</f>
        <v>0</v>
      </c>
      <c r="P407" s="171" t="str">
        <f t="shared" si="33"/>
        <v>NB</v>
      </c>
    </row>
    <row r="408" spans="1:16" ht="15.75" x14ac:dyDescent="0.25">
      <c r="A408" s="269" t="s">
        <v>1231</v>
      </c>
      <c r="B408" s="277" t="s">
        <v>1232</v>
      </c>
      <c r="C408" s="278"/>
      <c r="D408" s="278"/>
      <c r="E408" s="278"/>
      <c r="F408" s="71" t="str">
        <f>IF(D408,(D408-E408)/D408,"NB")</f>
        <v>NB</v>
      </c>
      <c r="G408" s="267"/>
      <c r="H408" s="268"/>
      <c r="I408" s="71" t="str">
        <f>IF(G408,(G408-H408)/G408,"NB")</f>
        <v>NB</v>
      </c>
      <c r="J408" s="278"/>
      <c r="K408" s="278"/>
      <c r="L408" s="278"/>
      <c r="M408" s="73" t="str">
        <f t="shared" si="40"/>
        <v>NB</v>
      </c>
      <c r="N408" s="115">
        <f t="shared" si="39"/>
        <v>0</v>
      </c>
      <c r="O408" s="278"/>
      <c r="P408" s="75" t="str">
        <f t="shared" si="33"/>
        <v>NB</v>
      </c>
    </row>
    <row r="409" spans="1:16" ht="15.75" x14ac:dyDescent="0.25">
      <c r="A409" s="269" t="s">
        <v>1233</v>
      </c>
      <c r="B409" s="277" t="s">
        <v>1234</v>
      </c>
      <c r="C409" s="278"/>
      <c r="D409" s="278"/>
      <c r="E409" s="278"/>
      <c r="F409" s="71" t="str">
        <f>IF(D409,(D409-E409)/D409,"NB")</f>
        <v>NB</v>
      </c>
      <c r="G409" s="267"/>
      <c r="H409" s="268"/>
      <c r="I409" s="71" t="str">
        <f>IF(G409,(G409-H409)/G409,"NB")</f>
        <v>NB</v>
      </c>
      <c r="J409" s="278"/>
      <c r="K409" s="278"/>
      <c r="L409" s="278"/>
      <c r="M409" s="73" t="str">
        <f t="shared" si="40"/>
        <v>NB</v>
      </c>
      <c r="N409" s="115">
        <f t="shared" si="39"/>
        <v>0</v>
      </c>
      <c r="O409" s="278"/>
      <c r="P409" s="75" t="str">
        <f t="shared" si="33"/>
        <v>NB</v>
      </c>
    </row>
    <row r="410" spans="1:16" ht="15.75" x14ac:dyDescent="0.25">
      <c r="A410" s="269" t="s">
        <v>1235</v>
      </c>
      <c r="B410" s="277" t="s">
        <v>1236</v>
      </c>
      <c r="C410" s="278"/>
      <c r="D410" s="278"/>
      <c r="E410" s="278"/>
      <c r="F410" s="71" t="str">
        <f>IF(D410,(D410-E410)/D410,"NB")</f>
        <v>NB</v>
      </c>
      <c r="G410" s="267"/>
      <c r="H410" s="268"/>
      <c r="I410" s="71" t="str">
        <f>IF(G410,(G410-H410)/G410,"NB")</f>
        <v>NB</v>
      </c>
      <c r="J410" s="278"/>
      <c r="K410" s="278"/>
      <c r="L410" s="278"/>
      <c r="M410" s="73" t="str">
        <f t="shared" si="40"/>
        <v>NB</v>
      </c>
      <c r="N410" s="115">
        <f t="shared" si="39"/>
        <v>0</v>
      </c>
      <c r="O410" s="278"/>
      <c r="P410" s="75" t="str">
        <f t="shared" si="33"/>
        <v>NB</v>
      </c>
    </row>
    <row r="411" spans="1:16" s="55" customFormat="1" ht="15.75" x14ac:dyDescent="0.2">
      <c r="A411" s="50" t="s">
        <v>1237</v>
      </c>
      <c r="B411" s="286" t="s">
        <v>1238</v>
      </c>
      <c r="C411" s="286"/>
      <c r="D411" s="286">
        <f>SUM(D412:D429)</f>
        <v>0</v>
      </c>
      <c r="E411" s="286">
        <f>SUM(E412:E429)</f>
        <v>0</v>
      </c>
      <c r="F411" s="286"/>
      <c r="G411" s="287">
        <f>SUM(G412:G429)</f>
        <v>0</v>
      </c>
      <c r="H411" s="287">
        <f>SUM(H412:H429)</f>
        <v>0</v>
      </c>
      <c r="I411" s="286"/>
      <c r="J411" s="286"/>
      <c r="K411" s="286">
        <f>SUM(K412:K429)</f>
        <v>0</v>
      </c>
      <c r="L411" s="286">
        <f>SUM(L412:L429)</f>
        <v>0</v>
      </c>
      <c r="M411" s="286"/>
      <c r="N411" s="170">
        <f t="shared" si="39"/>
        <v>0</v>
      </c>
      <c r="O411" s="287">
        <f>SUM(O412:O429)</f>
        <v>0</v>
      </c>
      <c r="P411" s="287" t="str">
        <f t="shared" ref="P411:P430" si="45">IF(N411,(N411-O411)/N411,"NB")</f>
        <v>NB</v>
      </c>
    </row>
    <row r="412" spans="1:16" ht="15.75" x14ac:dyDescent="0.25">
      <c r="A412" s="269" t="s">
        <v>1239</v>
      </c>
      <c r="B412" s="277" t="s">
        <v>1240</v>
      </c>
      <c r="C412" s="282"/>
      <c r="D412" s="282"/>
      <c r="E412" s="282"/>
      <c r="F412" s="71" t="str">
        <f t="shared" ref="F412:F430" si="46">IF(D412,(D412-E412)/D412,"NB")</f>
        <v>NB</v>
      </c>
      <c r="G412" s="267"/>
      <c r="H412" s="268"/>
      <c r="I412" s="71" t="str">
        <f t="shared" ref="I412:I430" si="47">IF(G412,(G412-H412)/G412,"NB")</f>
        <v>NB</v>
      </c>
      <c r="J412" s="282"/>
      <c r="K412" s="282"/>
      <c r="L412" s="282"/>
      <c r="M412" s="73" t="str">
        <f t="shared" si="40"/>
        <v>NB</v>
      </c>
      <c r="N412" s="115">
        <f t="shared" si="39"/>
        <v>0</v>
      </c>
      <c r="O412" s="282"/>
      <c r="P412" s="75" t="str">
        <f t="shared" si="45"/>
        <v>NB</v>
      </c>
    </row>
    <row r="413" spans="1:16" ht="15.75" x14ac:dyDescent="0.25">
      <c r="A413" s="269" t="s">
        <v>1241</v>
      </c>
      <c r="B413" s="277" t="s">
        <v>1242</v>
      </c>
      <c r="C413" s="282"/>
      <c r="D413" s="282"/>
      <c r="E413" s="282"/>
      <c r="F413" s="71" t="str">
        <f t="shared" si="46"/>
        <v>NB</v>
      </c>
      <c r="G413" s="267"/>
      <c r="H413" s="268"/>
      <c r="I413" s="71" t="str">
        <f t="shared" si="47"/>
        <v>NB</v>
      </c>
      <c r="J413" s="282"/>
      <c r="K413" s="282"/>
      <c r="L413" s="282"/>
      <c r="M413" s="73" t="str">
        <f t="shared" si="40"/>
        <v>NB</v>
      </c>
      <c r="N413" s="115">
        <f t="shared" si="39"/>
        <v>0</v>
      </c>
      <c r="O413" s="282"/>
      <c r="P413" s="75" t="str">
        <f t="shared" si="45"/>
        <v>NB</v>
      </c>
    </row>
    <row r="414" spans="1:16" ht="15.75" x14ac:dyDescent="0.25">
      <c r="A414" s="269" t="s">
        <v>1243</v>
      </c>
      <c r="B414" s="277" t="s">
        <v>1244</v>
      </c>
      <c r="C414" s="282"/>
      <c r="D414" s="282"/>
      <c r="E414" s="282"/>
      <c r="F414" s="71" t="str">
        <f t="shared" si="46"/>
        <v>NB</v>
      </c>
      <c r="G414" s="267"/>
      <c r="H414" s="268"/>
      <c r="I414" s="71" t="str">
        <f t="shared" si="47"/>
        <v>NB</v>
      </c>
      <c r="J414" s="282"/>
      <c r="K414" s="282"/>
      <c r="L414" s="282"/>
      <c r="M414" s="73" t="str">
        <f t="shared" si="40"/>
        <v>NB</v>
      </c>
      <c r="N414" s="115">
        <f t="shared" si="39"/>
        <v>0</v>
      </c>
      <c r="O414" s="282"/>
      <c r="P414" s="75" t="str">
        <f t="shared" si="45"/>
        <v>NB</v>
      </c>
    </row>
    <row r="415" spans="1:16" ht="15.75" x14ac:dyDescent="0.25">
      <c r="A415" s="269" t="s">
        <v>1245</v>
      </c>
      <c r="B415" s="277" t="s">
        <v>1246</v>
      </c>
      <c r="C415" s="282"/>
      <c r="D415" s="282"/>
      <c r="E415" s="282"/>
      <c r="F415" s="71" t="str">
        <f t="shared" si="46"/>
        <v>NB</v>
      </c>
      <c r="G415" s="267"/>
      <c r="H415" s="268"/>
      <c r="I415" s="71" t="str">
        <f t="shared" si="47"/>
        <v>NB</v>
      </c>
      <c r="J415" s="282"/>
      <c r="K415" s="282"/>
      <c r="L415" s="282"/>
      <c r="M415" s="73" t="str">
        <f t="shared" si="40"/>
        <v>NB</v>
      </c>
      <c r="N415" s="115">
        <f t="shared" si="39"/>
        <v>0</v>
      </c>
      <c r="O415" s="282"/>
      <c r="P415" s="75" t="str">
        <f t="shared" si="45"/>
        <v>NB</v>
      </c>
    </row>
    <row r="416" spans="1:16" ht="15.75" x14ac:dyDescent="0.25">
      <c r="A416" s="269" t="s">
        <v>1247</v>
      </c>
      <c r="B416" s="277" t="s">
        <v>1248</v>
      </c>
      <c r="C416" s="282"/>
      <c r="D416" s="282"/>
      <c r="E416" s="282"/>
      <c r="F416" s="71" t="str">
        <f t="shared" si="46"/>
        <v>NB</v>
      </c>
      <c r="G416" s="267"/>
      <c r="H416" s="268"/>
      <c r="I416" s="71" t="str">
        <f t="shared" si="47"/>
        <v>NB</v>
      </c>
      <c r="J416" s="282"/>
      <c r="K416" s="282"/>
      <c r="L416" s="282"/>
      <c r="M416" s="73" t="str">
        <f t="shared" si="40"/>
        <v>NB</v>
      </c>
      <c r="N416" s="115">
        <f t="shared" si="39"/>
        <v>0</v>
      </c>
      <c r="O416" s="282"/>
      <c r="P416" s="75" t="str">
        <f t="shared" si="45"/>
        <v>NB</v>
      </c>
    </row>
    <row r="417" spans="1:16" ht="15.75" x14ac:dyDescent="0.25">
      <c r="A417" s="269" t="s">
        <v>1249</v>
      </c>
      <c r="B417" s="277" t="s">
        <v>1250</v>
      </c>
      <c r="C417" s="282"/>
      <c r="D417" s="282"/>
      <c r="E417" s="282"/>
      <c r="F417" s="71" t="str">
        <f t="shared" si="46"/>
        <v>NB</v>
      </c>
      <c r="G417" s="267"/>
      <c r="H417" s="268"/>
      <c r="I417" s="71" t="str">
        <f t="shared" si="47"/>
        <v>NB</v>
      </c>
      <c r="J417" s="282"/>
      <c r="K417" s="282"/>
      <c r="L417" s="282"/>
      <c r="M417" s="73" t="str">
        <f t="shared" si="40"/>
        <v>NB</v>
      </c>
      <c r="N417" s="115">
        <f t="shared" si="39"/>
        <v>0</v>
      </c>
      <c r="O417" s="282"/>
      <c r="P417" s="75" t="str">
        <f t="shared" si="45"/>
        <v>NB</v>
      </c>
    </row>
    <row r="418" spans="1:16" ht="15.75" x14ac:dyDescent="0.25">
      <c r="A418" s="269" t="s">
        <v>1251</v>
      </c>
      <c r="B418" s="277" t="s">
        <v>1252</v>
      </c>
      <c r="C418" s="288"/>
      <c r="D418" s="288"/>
      <c r="E418" s="288"/>
      <c r="F418" s="71" t="str">
        <f t="shared" si="46"/>
        <v>NB</v>
      </c>
      <c r="G418" s="267"/>
      <c r="H418" s="268"/>
      <c r="I418" s="71" t="str">
        <f t="shared" si="47"/>
        <v>NB</v>
      </c>
      <c r="J418" s="288"/>
      <c r="K418" s="288"/>
      <c r="L418" s="288"/>
      <c r="M418" s="73" t="str">
        <f t="shared" si="40"/>
        <v>NB</v>
      </c>
      <c r="N418" s="115">
        <f t="shared" si="39"/>
        <v>0</v>
      </c>
      <c r="O418" s="288"/>
      <c r="P418" s="75" t="str">
        <f t="shared" si="45"/>
        <v>NB</v>
      </c>
    </row>
    <row r="419" spans="1:16" ht="15.75" x14ac:dyDescent="0.25">
      <c r="A419" s="269" t="s">
        <v>1253</v>
      </c>
      <c r="B419" s="277" t="s">
        <v>1254</v>
      </c>
      <c r="C419" s="289"/>
      <c r="D419" s="289"/>
      <c r="E419" s="289"/>
      <c r="F419" s="71" t="str">
        <f t="shared" si="46"/>
        <v>NB</v>
      </c>
      <c r="G419" s="267"/>
      <c r="H419" s="268"/>
      <c r="I419" s="71" t="str">
        <f t="shared" si="47"/>
        <v>NB</v>
      </c>
      <c r="J419" s="289"/>
      <c r="K419" s="289"/>
      <c r="L419" s="289"/>
      <c r="M419" s="73" t="str">
        <f t="shared" si="40"/>
        <v>NB</v>
      </c>
      <c r="N419" s="115">
        <f t="shared" si="39"/>
        <v>0</v>
      </c>
      <c r="O419" s="289"/>
      <c r="P419" s="75" t="str">
        <f t="shared" si="45"/>
        <v>NB</v>
      </c>
    </row>
    <row r="420" spans="1:16" ht="15.75" x14ac:dyDescent="0.25">
      <c r="A420" s="269" t="s">
        <v>1255</v>
      </c>
      <c r="B420" s="277" t="s">
        <v>1256</v>
      </c>
      <c r="C420" s="290"/>
      <c r="D420" s="290"/>
      <c r="E420" s="290"/>
      <c r="F420" s="71" t="str">
        <f t="shared" si="46"/>
        <v>NB</v>
      </c>
      <c r="G420" s="267"/>
      <c r="H420" s="268"/>
      <c r="I420" s="71" t="str">
        <f t="shared" si="47"/>
        <v>NB</v>
      </c>
      <c r="J420" s="290"/>
      <c r="K420" s="290"/>
      <c r="L420" s="290"/>
      <c r="M420" s="73" t="str">
        <f t="shared" si="40"/>
        <v>NB</v>
      </c>
      <c r="N420" s="115">
        <f t="shared" si="39"/>
        <v>0</v>
      </c>
      <c r="O420" s="290"/>
      <c r="P420" s="75" t="str">
        <f t="shared" si="45"/>
        <v>NB</v>
      </c>
    </row>
    <row r="421" spans="1:16" ht="15.75" x14ac:dyDescent="0.25">
      <c r="A421" s="269" t="s">
        <v>1257</v>
      </c>
      <c r="B421" s="277" t="s">
        <v>1258</v>
      </c>
      <c r="C421" s="282"/>
      <c r="D421" s="282"/>
      <c r="E421" s="282"/>
      <c r="F421" s="71" t="str">
        <f t="shared" si="46"/>
        <v>NB</v>
      </c>
      <c r="G421" s="267"/>
      <c r="H421" s="268"/>
      <c r="I421" s="71" t="str">
        <f t="shared" si="47"/>
        <v>NB</v>
      </c>
      <c r="J421" s="282"/>
      <c r="K421" s="282"/>
      <c r="L421" s="282"/>
      <c r="M421" s="73" t="str">
        <f t="shared" si="40"/>
        <v>NB</v>
      </c>
      <c r="N421" s="115">
        <f t="shared" si="39"/>
        <v>0</v>
      </c>
      <c r="O421" s="282"/>
      <c r="P421" s="75" t="str">
        <f t="shared" si="45"/>
        <v>NB</v>
      </c>
    </row>
    <row r="422" spans="1:16" ht="15.75" x14ac:dyDescent="0.25">
      <c r="A422" s="269" t="s">
        <v>1259</v>
      </c>
      <c r="B422" s="277" t="s">
        <v>1260</v>
      </c>
      <c r="C422" s="282"/>
      <c r="D422" s="282"/>
      <c r="E422" s="282"/>
      <c r="F422" s="71" t="str">
        <f t="shared" si="46"/>
        <v>NB</v>
      </c>
      <c r="G422" s="267"/>
      <c r="H422" s="268"/>
      <c r="I422" s="71" t="str">
        <f t="shared" si="47"/>
        <v>NB</v>
      </c>
      <c r="J422" s="282"/>
      <c r="K422" s="282"/>
      <c r="L422" s="282"/>
      <c r="M422" s="73" t="str">
        <f t="shared" si="40"/>
        <v>NB</v>
      </c>
      <c r="N422" s="115">
        <f t="shared" si="39"/>
        <v>0</v>
      </c>
      <c r="O422" s="282"/>
      <c r="P422" s="75" t="str">
        <f t="shared" si="45"/>
        <v>NB</v>
      </c>
    </row>
    <row r="423" spans="1:16" ht="15.75" x14ac:dyDescent="0.25">
      <c r="A423" s="269" t="s">
        <v>1261</v>
      </c>
      <c r="B423" s="277" t="s">
        <v>1262</v>
      </c>
      <c r="C423" s="282"/>
      <c r="D423" s="282"/>
      <c r="E423" s="282"/>
      <c r="F423" s="71" t="str">
        <f t="shared" si="46"/>
        <v>NB</v>
      </c>
      <c r="G423" s="267"/>
      <c r="H423" s="268"/>
      <c r="I423" s="71" t="str">
        <f t="shared" si="47"/>
        <v>NB</v>
      </c>
      <c r="J423" s="282"/>
      <c r="K423" s="282"/>
      <c r="L423" s="282"/>
      <c r="M423" s="73" t="str">
        <f t="shared" si="40"/>
        <v>NB</v>
      </c>
      <c r="N423" s="115">
        <f t="shared" si="39"/>
        <v>0</v>
      </c>
      <c r="O423" s="282"/>
      <c r="P423" s="75" t="str">
        <f t="shared" si="45"/>
        <v>NB</v>
      </c>
    </row>
    <row r="424" spans="1:16" ht="15.75" x14ac:dyDescent="0.25">
      <c r="A424" s="269" t="s">
        <v>1263</v>
      </c>
      <c r="B424" s="277" t="s">
        <v>1264</v>
      </c>
      <c r="C424" s="282"/>
      <c r="D424" s="282"/>
      <c r="E424" s="282"/>
      <c r="F424" s="71" t="str">
        <f t="shared" si="46"/>
        <v>NB</v>
      </c>
      <c r="G424" s="267"/>
      <c r="H424" s="268"/>
      <c r="I424" s="71" t="str">
        <f t="shared" si="47"/>
        <v>NB</v>
      </c>
      <c r="J424" s="282"/>
      <c r="K424" s="282"/>
      <c r="L424" s="282"/>
      <c r="M424" s="73" t="str">
        <f t="shared" si="40"/>
        <v>NB</v>
      </c>
      <c r="N424" s="115">
        <f t="shared" si="39"/>
        <v>0</v>
      </c>
      <c r="O424" s="282"/>
      <c r="P424" s="75" t="str">
        <f t="shared" si="45"/>
        <v>NB</v>
      </c>
    </row>
    <row r="425" spans="1:16" ht="15.75" x14ac:dyDescent="0.25">
      <c r="A425" s="269" t="s">
        <v>1265</v>
      </c>
      <c r="B425" s="277" t="s">
        <v>1266</v>
      </c>
      <c r="C425" s="282"/>
      <c r="D425" s="282"/>
      <c r="E425" s="282"/>
      <c r="F425" s="71" t="str">
        <f t="shared" si="46"/>
        <v>NB</v>
      </c>
      <c r="G425" s="267"/>
      <c r="H425" s="268"/>
      <c r="I425" s="71" t="str">
        <f t="shared" si="47"/>
        <v>NB</v>
      </c>
      <c r="J425" s="282"/>
      <c r="K425" s="282"/>
      <c r="L425" s="282"/>
      <c r="M425" s="73" t="str">
        <f t="shared" si="40"/>
        <v>NB</v>
      </c>
      <c r="N425" s="115">
        <f t="shared" si="39"/>
        <v>0</v>
      </c>
      <c r="O425" s="282"/>
      <c r="P425" s="75" t="str">
        <f t="shared" si="45"/>
        <v>NB</v>
      </c>
    </row>
    <row r="426" spans="1:16" ht="15.75" x14ac:dyDescent="0.25">
      <c r="A426" s="269" t="s">
        <v>1267</v>
      </c>
      <c r="B426" s="277" t="s">
        <v>1268</v>
      </c>
      <c r="C426" s="282"/>
      <c r="D426" s="282"/>
      <c r="E426" s="282"/>
      <c r="F426" s="71" t="str">
        <f t="shared" si="46"/>
        <v>NB</v>
      </c>
      <c r="G426" s="267"/>
      <c r="H426" s="268"/>
      <c r="I426" s="71" t="str">
        <f t="shared" si="47"/>
        <v>NB</v>
      </c>
      <c r="J426" s="282"/>
      <c r="K426" s="282"/>
      <c r="L426" s="282"/>
      <c r="M426" s="73" t="str">
        <f t="shared" si="40"/>
        <v>NB</v>
      </c>
      <c r="N426" s="115">
        <f t="shared" si="39"/>
        <v>0</v>
      </c>
      <c r="O426" s="282"/>
      <c r="P426" s="75" t="str">
        <f t="shared" si="45"/>
        <v>NB</v>
      </c>
    </row>
    <row r="427" spans="1:16" ht="15.75" x14ac:dyDescent="0.25">
      <c r="A427" s="269" t="s">
        <v>1269</v>
      </c>
      <c r="B427" s="277" t="s">
        <v>1270</v>
      </c>
      <c r="C427" s="282"/>
      <c r="D427" s="282"/>
      <c r="E427" s="282"/>
      <c r="F427" s="71" t="str">
        <f t="shared" si="46"/>
        <v>NB</v>
      </c>
      <c r="G427" s="267"/>
      <c r="H427" s="268"/>
      <c r="I427" s="71" t="str">
        <f t="shared" si="47"/>
        <v>NB</v>
      </c>
      <c r="J427" s="282"/>
      <c r="K427" s="282"/>
      <c r="L427" s="282"/>
      <c r="M427" s="73" t="str">
        <f t="shared" si="40"/>
        <v>NB</v>
      </c>
      <c r="N427" s="115">
        <f t="shared" si="39"/>
        <v>0</v>
      </c>
      <c r="O427" s="282"/>
      <c r="P427" s="75" t="str">
        <f t="shared" si="45"/>
        <v>NB</v>
      </c>
    </row>
    <row r="428" spans="1:16" ht="15.75" x14ac:dyDescent="0.25">
      <c r="A428" s="269" t="s">
        <v>1271</v>
      </c>
      <c r="B428" s="277" t="s">
        <v>1272</v>
      </c>
      <c r="C428" s="282"/>
      <c r="D428" s="282"/>
      <c r="E428" s="282"/>
      <c r="F428" s="71" t="str">
        <f t="shared" si="46"/>
        <v>NB</v>
      </c>
      <c r="G428" s="267"/>
      <c r="H428" s="268"/>
      <c r="I428" s="71" t="str">
        <f t="shared" si="47"/>
        <v>NB</v>
      </c>
      <c r="J428" s="282"/>
      <c r="K428" s="282"/>
      <c r="L428" s="282"/>
      <c r="M428" s="73" t="str">
        <f t="shared" si="40"/>
        <v>NB</v>
      </c>
      <c r="N428" s="115">
        <f t="shared" si="39"/>
        <v>0</v>
      </c>
      <c r="O428" s="282"/>
      <c r="P428" s="75" t="str">
        <f t="shared" si="45"/>
        <v>NB</v>
      </c>
    </row>
    <row r="429" spans="1:16" ht="15.75" x14ac:dyDescent="0.25">
      <c r="A429" s="269" t="s">
        <v>1273</v>
      </c>
      <c r="B429" s="277" t="s">
        <v>1274</v>
      </c>
      <c r="C429" s="282"/>
      <c r="D429" s="282"/>
      <c r="E429" s="282"/>
      <c r="F429" s="71" t="str">
        <f t="shared" si="46"/>
        <v>NB</v>
      </c>
      <c r="G429" s="267"/>
      <c r="H429" s="268"/>
      <c r="I429" s="71" t="str">
        <f t="shared" si="47"/>
        <v>NB</v>
      </c>
      <c r="J429" s="282"/>
      <c r="K429" s="282"/>
      <c r="L429" s="282"/>
      <c r="M429" s="73" t="str">
        <f t="shared" si="40"/>
        <v>NB</v>
      </c>
      <c r="N429" s="115">
        <f t="shared" si="39"/>
        <v>0</v>
      </c>
      <c r="O429" s="282"/>
      <c r="P429" s="75" t="str">
        <f t="shared" si="45"/>
        <v>NB</v>
      </c>
    </row>
    <row r="430" spans="1:16" s="55" customFormat="1" ht="15.75" x14ac:dyDescent="0.2">
      <c r="A430" s="291" t="s">
        <v>1275</v>
      </c>
      <c r="B430" s="292" t="s">
        <v>1276</v>
      </c>
      <c r="C430" s="292"/>
      <c r="D430" s="292">
        <f>D13+D143+D255+D262+D273+D296+D367+D381+D411</f>
        <v>0</v>
      </c>
      <c r="E430" s="292">
        <f>E13+E143+E255+E262+E273+E296+E367+E381+E411</f>
        <v>0</v>
      </c>
      <c r="F430" s="293" t="str">
        <f t="shared" si="46"/>
        <v>NB</v>
      </c>
      <c r="G430" s="294">
        <f>G13+G143+G255+G262+G273+G296+G367+G381+G411</f>
        <v>0</v>
      </c>
      <c r="H430" s="294">
        <f>H13+H143+H255+H262+H273+H296+H367+H381+H411</f>
        <v>0</v>
      </c>
      <c r="I430" s="293" t="str">
        <f t="shared" si="47"/>
        <v>NB</v>
      </c>
      <c r="J430" s="292"/>
      <c r="K430" s="292">
        <f>K13+K143+K255+K262+K273+K296+K367+K381+K411</f>
        <v>0</v>
      </c>
      <c r="L430" s="292">
        <f>L13+L143+L255+L262+L273+L296+L367+L381+L411</f>
        <v>0</v>
      </c>
      <c r="M430" s="292" t="str">
        <f t="shared" si="40"/>
        <v>NB</v>
      </c>
      <c r="N430" s="295">
        <f t="shared" si="39"/>
        <v>0</v>
      </c>
      <c r="O430" s="294">
        <f>O13+O143+O255+O262+O273+O296+O367+O381+O411</f>
        <v>0</v>
      </c>
      <c r="P430" s="293" t="str">
        <f t="shared" si="45"/>
        <v>NB</v>
      </c>
    </row>
    <row r="431" spans="1:16" ht="15" x14ac:dyDescent="0.2">
      <c r="A431" s="296"/>
      <c r="B431" s="296"/>
    </row>
    <row r="432" spans="1:16" ht="15.75" x14ac:dyDescent="0.25">
      <c r="A432" s="761" t="s">
        <v>1277</v>
      </c>
      <c r="B432" s="301" t="s">
        <v>1278</v>
      </c>
      <c r="C432" s="301"/>
      <c r="D432" s="301"/>
      <c r="E432" s="301"/>
      <c r="F432" s="301"/>
      <c r="G432" s="302"/>
      <c r="H432" s="303"/>
      <c r="I432" s="301"/>
      <c r="J432" s="301"/>
      <c r="K432" s="301"/>
      <c r="L432" s="301"/>
      <c r="M432" s="301"/>
    </row>
    <row r="433" spans="1:16" ht="15.75" x14ac:dyDescent="0.25">
      <c r="A433" s="761"/>
      <c r="B433" s="304" t="s">
        <v>1279</v>
      </c>
      <c r="C433" s="301"/>
      <c r="D433" s="301"/>
      <c r="E433" s="301"/>
      <c r="F433" s="301"/>
      <c r="G433" s="302"/>
      <c r="H433" s="303"/>
      <c r="I433" s="301"/>
      <c r="J433" s="301"/>
      <c r="K433" s="301"/>
      <c r="L433" s="301"/>
      <c r="M433" s="301"/>
    </row>
    <row r="434" spans="1:16" ht="15.75" x14ac:dyDescent="0.25">
      <c r="A434" s="762"/>
      <c r="B434" s="304" t="s">
        <v>1280</v>
      </c>
      <c r="C434" s="304"/>
      <c r="D434" s="304"/>
      <c r="E434" s="304"/>
      <c r="F434" s="304"/>
      <c r="G434" s="304"/>
      <c r="H434" s="304"/>
      <c r="I434" s="304"/>
      <c r="J434" s="304"/>
      <c r="K434" s="304"/>
      <c r="L434" s="301"/>
      <c r="M434" s="301"/>
    </row>
    <row r="435" spans="1:16" ht="15.75" x14ac:dyDescent="0.25">
      <c r="A435" s="305"/>
      <c r="B435" s="306"/>
      <c r="C435" s="306"/>
      <c r="D435" s="306"/>
      <c r="E435" s="306"/>
      <c r="F435" s="306"/>
      <c r="G435" s="306"/>
      <c r="H435" s="306"/>
      <c r="I435" s="306"/>
      <c r="J435" s="306"/>
      <c r="K435" s="306"/>
      <c r="L435" s="307"/>
      <c r="M435" s="307"/>
      <c r="N435" s="308"/>
      <c r="O435" s="41"/>
      <c r="P435" s="41"/>
    </row>
    <row r="436" spans="1:16" ht="20.25" x14ac:dyDescent="0.3">
      <c r="A436" s="763" t="s">
        <v>1281</v>
      </c>
      <c r="B436" s="764"/>
      <c r="C436" s="764"/>
      <c r="D436" s="764"/>
      <c r="E436" s="764"/>
      <c r="F436" s="764"/>
      <c r="G436" s="764"/>
      <c r="H436" s="764"/>
      <c r="I436" s="764"/>
      <c r="J436" s="764"/>
      <c r="K436" s="764"/>
      <c r="L436" s="764"/>
      <c r="M436" s="764"/>
      <c r="N436" s="764"/>
      <c r="O436" s="764"/>
      <c r="P436" s="765"/>
    </row>
    <row r="437" spans="1:16" ht="26.25" customHeight="1" x14ac:dyDescent="0.2">
      <c r="A437" s="757" t="s">
        <v>1282</v>
      </c>
      <c r="B437" s="766" t="s">
        <v>505</v>
      </c>
      <c r="C437" s="767" t="s">
        <v>506</v>
      </c>
      <c r="D437" s="768"/>
      <c r="E437" s="768"/>
      <c r="F437" s="768"/>
      <c r="G437" s="768"/>
      <c r="H437" s="768"/>
      <c r="I437" s="769"/>
      <c r="J437" s="757" t="s">
        <v>507</v>
      </c>
      <c r="K437" s="757"/>
      <c r="L437" s="757"/>
      <c r="M437" s="757"/>
      <c r="N437" s="757"/>
      <c r="O437" s="757"/>
      <c r="P437" s="757"/>
    </row>
    <row r="438" spans="1:16" ht="27.75" customHeight="1" x14ac:dyDescent="0.2">
      <c r="A438" s="757"/>
      <c r="B438" s="766"/>
      <c r="C438" s="757" t="s">
        <v>495</v>
      </c>
      <c r="D438" s="757"/>
      <c r="E438" s="757"/>
      <c r="F438" s="757"/>
      <c r="G438" s="767" t="s">
        <v>508</v>
      </c>
      <c r="H438" s="768"/>
      <c r="I438" s="769"/>
      <c r="J438" s="757" t="s">
        <v>495</v>
      </c>
      <c r="K438" s="757"/>
      <c r="L438" s="757"/>
      <c r="M438" s="757"/>
      <c r="N438" s="757" t="s">
        <v>508</v>
      </c>
      <c r="O438" s="757"/>
      <c r="P438" s="757"/>
    </row>
    <row r="439" spans="1:16" ht="76.5" customHeight="1" x14ac:dyDescent="0.2">
      <c r="A439" s="757"/>
      <c r="B439" s="766"/>
      <c r="C439" s="44" t="s">
        <v>15</v>
      </c>
      <c r="D439" s="44" t="s">
        <v>509</v>
      </c>
      <c r="E439" s="44" t="s">
        <v>510</v>
      </c>
      <c r="F439" s="44" t="s">
        <v>511</v>
      </c>
      <c r="G439" s="45" t="s">
        <v>512</v>
      </c>
      <c r="H439" s="44" t="s">
        <v>513</v>
      </c>
      <c r="I439" s="44" t="s">
        <v>514</v>
      </c>
      <c r="J439" s="44" t="s">
        <v>15</v>
      </c>
      <c r="K439" s="44" t="s">
        <v>509</v>
      </c>
      <c r="L439" s="44" t="s">
        <v>510</v>
      </c>
      <c r="M439" s="44" t="s">
        <v>511</v>
      </c>
      <c r="N439" s="309" t="s">
        <v>512</v>
      </c>
      <c r="O439" s="44" t="s">
        <v>515</v>
      </c>
      <c r="P439" s="44" t="s">
        <v>511</v>
      </c>
    </row>
    <row r="440" spans="1:16" ht="33.75" customHeight="1" x14ac:dyDescent="0.2">
      <c r="A440" s="757"/>
      <c r="B440" s="766"/>
      <c r="C440" s="48" t="s">
        <v>516</v>
      </c>
      <c r="D440" s="48" t="s">
        <v>517</v>
      </c>
      <c r="E440" s="48" t="s">
        <v>518</v>
      </c>
      <c r="F440" s="48" t="s">
        <v>519</v>
      </c>
      <c r="G440" s="49" t="s">
        <v>520</v>
      </c>
      <c r="H440" s="48" t="s">
        <v>521</v>
      </c>
      <c r="I440" s="48" t="s">
        <v>522</v>
      </c>
      <c r="J440" s="48" t="s">
        <v>523</v>
      </c>
      <c r="K440" s="48" t="s">
        <v>524</v>
      </c>
      <c r="L440" s="48" t="s">
        <v>525</v>
      </c>
      <c r="M440" s="48" t="s">
        <v>526</v>
      </c>
      <c r="N440" s="310" t="s">
        <v>527</v>
      </c>
      <c r="O440" s="48" t="s">
        <v>528</v>
      </c>
      <c r="P440" s="48" t="s">
        <v>529</v>
      </c>
    </row>
    <row r="441" spans="1:16" ht="15" x14ac:dyDescent="0.2">
      <c r="A441" s="68" t="s">
        <v>1283</v>
      </c>
      <c r="B441" s="141" t="s">
        <v>1284</v>
      </c>
      <c r="C441" s="176"/>
      <c r="D441" s="276">
        <f>D60</f>
        <v>0</v>
      </c>
      <c r="E441" s="276">
        <f>E60</f>
        <v>0</v>
      </c>
      <c r="F441" s="276" t="str">
        <f>F60</f>
        <v>NB</v>
      </c>
      <c r="G441" s="311">
        <f>G60</f>
        <v>0</v>
      </c>
      <c r="H441" s="312">
        <f>H60</f>
        <v>0</v>
      </c>
      <c r="I441" s="276" t="str">
        <f>I257</f>
        <v>NB</v>
      </c>
      <c r="J441" s="276">
        <f t="shared" ref="J441:O441" si="48">J60</f>
        <v>0</v>
      </c>
      <c r="K441" s="276">
        <f t="shared" si="48"/>
        <v>0</v>
      </c>
      <c r="L441" s="276">
        <f t="shared" si="48"/>
        <v>0</v>
      </c>
      <c r="M441" s="276" t="str">
        <f>M257</f>
        <v>NB</v>
      </c>
      <c r="N441" s="312">
        <f t="shared" si="48"/>
        <v>0</v>
      </c>
      <c r="O441" s="276">
        <f t="shared" si="48"/>
        <v>0</v>
      </c>
      <c r="P441" s="276" t="str">
        <f t="shared" ref="P441:P446" si="49">P257</f>
        <v>NB</v>
      </c>
    </row>
    <row r="442" spans="1:16" ht="15" x14ac:dyDescent="0.2">
      <c r="A442" s="68" t="str">
        <f>A51</f>
        <v>A.2.9</v>
      </c>
      <c r="B442" s="141" t="s">
        <v>1285</v>
      </c>
      <c r="C442" s="176"/>
      <c r="D442" s="276">
        <f>D51</f>
        <v>0</v>
      </c>
      <c r="E442" s="276">
        <f>E51</f>
        <v>0</v>
      </c>
      <c r="F442" s="276" t="str">
        <f>F61</f>
        <v>NB</v>
      </c>
      <c r="G442" s="276">
        <f>G51</f>
        <v>0</v>
      </c>
      <c r="H442" s="276">
        <f>H51</f>
        <v>0</v>
      </c>
      <c r="I442" s="276" t="str">
        <f>I258</f>
        <v>NB</v>
      </c>
      <c r="J442" s="276"/>
      <c r="K442" s="276">
        <f>K51</f>
        <v>0</v>
      </c>
      <c r="L442" s="276">
        <f>L51</f>
        <v>0</v>
      </c>
      <c r="M442" s="276" t="str">
        <f>M258</f>
        <v>NB</v>
      </c>
      <c r="N442" s="276">
        <f>N51</f>
        <v>0</v>
      </c>
      <c r="O442" s="276">
        <f>O51</f>
        <v>0</v>
      </c>
      <c r="P442" s="276" t="str">
        <f t="shared" si="49"/>
        <v>NB</v>
      </c>
    </row>
    <row r="443" spans="1:16" ht="28.5" customHeight="1" x14ac:dyDescent="0.2">
      <c r="A443" s="141" t="str">
        <f>A148:B148</f>
        <v>B1.1.3</v>
      </c>
      <c r="B443" s="156" t="str">
        <f>B148</f>
        <v>Performance Incentive/Other Incentive to ASHAs (if any)</v>
      </c>
      <c r="C443" s="176"/>
      <c r="D443" s="276">
        <f>D163</f>
        <v>0</v>
      </c>
      <c r="E443" s="276">
        <f>E163</f>
        <v>0</v>
      </c>
      <c r="F443" s="276" t="str">
        <f>F163</f>
        <v>NB</v>
      </c>
      <c r="G443" s="311">
        <f>G163</f>
        <v>0</v>
      </c>
      <c r="H443" s="312">
        <f>H163</f>
        <v>0</v>
      </c>
      <c r="I443" s="276" t="str">
        <f>I259</f>
        <v>NB</v>
      </c>
      <c r="J443" s="276">
        <f t="shared" ref="J443:O443" si="50">J163</f>
        <v>0</v>
      </c>
      <c r="K443" s="276">
        <f t="shared" si="50"/>
        <v>0</v>
      </c>
      <c r="L443" s="276">
        <f t="shared" si="50"/>
        <v>0</v>
      </c>
      <c r="M443" s="276" t="str">
        <f>M259</f>
        <v>NB</v>
      </c>
      <c r="N443" s="312">
        <f t="shared" si="50"/>
        <v>0</v>
      </c>
      <c r="O443" s="276">
        <f t="shared" si="50"/>
        <v>0</v>
      </c>
      <c r="P443" s="276" t="str">
        <f t="shared" si="49"/>
        <v>NB</v>
      </c>
    </row>
    <row r="444" spans="1:16" ht="28.5" customHeight="1" x14ac:dyDescent="0.2">
      <c r="A444" s="141" t="str">
        <f>A260</f>
        <v>C.5</v>
      </c>
      <c r="B444" s="156" t="s">
        <v>1286</v>
      </c>
      <c r="C444" s="176"/>
      <c r="D444" s="276">
        <f>D260</f>
        <v>0</v>
      </c>
      <c r="E444" s="276">
        <f t="shared" ref="E444:O444" si="51">E260</f>
        <v>0</v>
      </c>
      <c r="F444" s="276" t="str">
        <f>F260</f>
        <v>NB</v>
      </c>
      <c r="G444" s="311">
        <f t="shared" si="51"/>
        <v>0</v>
      </c>
      <c r="H444" s="312">
        <f t="shared" si="51"/>
        <v>0</v>
      </c>
      <c r="I444" s="276" t="str">
        <f t="shared" si="51"/>
        <v>NB</v>
      </c>
      <c r="J444" s="276">
        <f t="shared" si="51"/>
        <v>0</v>
      </c>
      <c r="K444" s="276">
        <f t="shared" si="51"/>
        <v>0</v>
      </c>
      <c r="L444" s="276">
        <f t="shared" si="51"/>
        <v>0</v>
      </c>
      <c r="M444" s="276" t="str">
        <f t="shared" si="51"/>
        <v>NB</v>
      </c>
      <c r="N444" s="312">
        <f t="shared" si="51"/>
        <v>0</v>
      </c>
      <c r="O444" s="276">
        <f t="shared" si="51"/>
        <v>0</v>
      </c>
      <c r="P444" s="276" t="str">
        <f t="shared" si="49"/>
        <v>NB</v>
      </c>
    </row>
    <row r="445" spans="1:16" ht="15" x14ac:dyDescent="0.2">
      <c r="A445" s="141" t="str">
        <f>A300</f>
        <v>F.1.1.b</v>
      </c>
      <c r="B445" s="141" t="s">
        <v>1287</v>
      </c>
      <c r="C445" s="176"/>
      <c r="D445" s="276">
        <f>D300</f>
        <v>0</v>
      </c>
      <c r="E445" s="276">
        <f t="shared" ref="E445:O445" si="52">E300</f>
        <v>0</v>
      </c>
      <c r="F445" s="276" t="str">
        <f>F300</f>
        <v>NB</v>
      </c>
      <c r="G445" s="311">
        <f t="shared" si="52"/>
        <v>0</v>
      </c>
      <c r="H445" s="312">
        <f t="shared" si="52"/>
        <v>0</v>
      </c>
      <c r="I445" s="276" t="str">
        <f>I261</f>
        <v>NB</v>
      </c>
      <c r="J445" s="276">
        <f t="shared" si="52"/>
        <v>0</v>
      </c>
      <c r="K445" s="276">
        <f t="shared" si="52"/>
        <v>0</v>
      </c>
      <c r="L445" s="276">
        <f t="shared" si="52"/>
        <v>0</v>
      </c>
      <c r="M445" s="276" t="str">
        <f>M261</f>
        <v>NB</v>
      </c>
      <c r="N445" s="312">
        <f t="shared" si="52"/>
        <v>0</v>
      </c>
      <c r="O445" s="276">
        <f t="shared" si="52"/>
        <v>0</v>
      </c>
      <c r="P445" s="276" t="str">
        <f t="shared" si="49"/>
        <v>NB</v>
      </c>
    </row>
    <row r="446" spans="1:16" ht="15" x14ac:dyDescent="0.2">
      <c r="A446" s="141" t="str">
        <f>A369</f>
        <v>G.2</v>
      </c>
      <c r="B446" s="156" t="s">
        <v>1288</v>
      </c>
      <c r="C446" s="176"/>
      <c r="D446" s="276">
        <f t="shared" ref="D446:O446" si="53">D381</f>
        <v>0</v>
      </c>
      <c r="E446" s="276">
        <f t="shared" si="53"/>
        <v>0</v>
      </c>
      <c r="F446" s="276">
        <f>F381</f>
        <v>0</v>
      </c>
      <c r="G446" s="311">
        <f t="shared" si="53"/>
        <v>0</v>
      </c>
      <c r="H446" s="312">
        <f t="shared" si="53"/>
        <v>0</v>
      </c>
      <c r="I446" s="276" t="str">
        <f>I262</f>
        <v>NB</v>
      </c>
      <c r="J446" s="276">
        <f t="shared" si="53"/>
        <v>0</v>
      </c>
      <c r="K446" s="276">
        <f t="shared" si="53"/>
        <v>0</v>
      </c>
      <c r="L446" s="276">
        <f t="shared" si="53"/>
        <v>0</v>
      </c>
      <c r="M446" s="276" t="str">
        <f>M262</f>
        <v>NB</v>
      </c>
      <c r="N446" s="312">
        <f t="shared" si="53"/>
        <v>0</v>
      </c>
      <c r="O446" s="276">
        <f t="shared" si="53"/>
        <v>0</v>
      </c>
      <c r="P446" s="276" t="str">
        <f t="shared" si="49"/>
        <v>NB</v>
      </c>
    </row>
    <row r="447" spans="1:16" ht="15.75" x14ac:dyDescent="0.25">
      <c r="A447" s="152"/>
      <c r="B447" s="154" t="s">
        <v>1289</v>
      </c>
      <c r="C447" s="313"/>
      <c r="D447" s="314">
        <f>SUM(D441:D446)</f>
        <v>0</v>
      </c>
      <c r="E447" s="314">
        <f>SUM(E441:E446)</f>
        <v>0</v>
      </c>
      <c r="F447" s="314"/>
      <c r="G447" s="171">
        <f>SUM(G441:G446)</f>
        <v>0</v>
      </c>
      <c r="H447" s="315">
        <f>SUM(H441:H446)</f>
        <v>0</v>
      </c>
      <c r="I447" s="314"/>
      <c r="J447" s="314">
        <f>SUM(J441:J446)</f>
        <v>0</v>
      </c>
      <c r="K447" s="314">
        <f>SUM(K441:K446)</f>
        <v>0</v>
      </c>
      <c r="L447" s="314">
        <f>SUM(L441:L446)</f>
        <v>0</v>
      </c>
      <c r="M447" s="314"/>
      <c r="N447" s="316">
        <f>SUM(N441:N446)</f>
        <v>0</v>
      </c>
      <c r="O447" s="314">
        <f>SUM(O441:O446)</f>
        <v>0</v>
      </c>
      <c r="P447" s="314"/>
    </row>
    <row r="448" spans="1:16" x14ac:dyDescent="0.2">
      <c r="A448" s="297"/>
    </row>
    <row r="449" spans="1:16" x14ac:dyDescent="0.2">
      <c r="A449" s="317" t="s">
        <v>1290</v>
      </c>
    </row>
    <row r="450" spans="1:16" ht="15.75" x14ac:dyDescent="0.25">
      <c r="A450" s="318" t="s">
        <v>1291</v>
      </c>
      <c r="B450" s="296"/>
    </row>
    <row r="451" spans="1:16" ht="15" x14ac:dyDescent="0.2">
      <c r="A451" s="296"/>
      <c r="B451" s="296"/>
    </row>
    <row r="452" spans="1:16" ht="15" x14ac:dyDescent="0.2">
      <c r="A452" s="296"/>
      <c r="B452" s="296"/>
    </row>
    <row r="453" spans="1:16" ht="15" x14ac:dyDescent="0.2">
      <c r="A453" s="296"/>
      <c r="B453" s="296"/>
    </row>
    <row r="454" spans="1:16" ht="15" x14ac:dyDescent="0.2">
      <c r="A454" s="296"/>
      <c r="B454" s="296"/>
    </row>
    <row r="455" spans="1:16" ht="15.75" x14ac:dyDescent="0.25">
      <c r="A455" s="319" t="s">
        <v>1292</v>
      </c>
      <c r="B455" s="296"/>
      <c r="D455" s="296"/>
      <c r="E455" s="319" t="s">
        <v>1293</v>
      </c>
      <c r="F455" s="296"/>
      <c r="G455" s="320"/>
      <c r="H455" s="321"/>
      <c r="I455" s="296"/>
      <c r="J455" s="296"/>
      <c r="K455" s="296"/>
      <c r="L455" s="296"/>
      <c r="M455" s="296"/>
      <c r="N455" s="321" t="s">
        <v>1294</v>
      </c>
      <c r="O455" s="296"/>
      <c r="P455" s="296"/>
    </row>
    <row r="456" spans="1:16" ht="15" x14ac:dyDescent="0.2">
      <c r="A456" s="296"/>
      <c r="B456" s="296"/>
    </row>
    <row r="457" spans="1:16" x14ac:dyDescent="0.2">
      <c r="A457" s="297"/>
    </row>
    <row r="458" spans="1:16" x14ac:dyDescent="0.2">
      <c r="A458" s="297"/>
    </row>
    <row r="459" spans="1:16" x14ac:dyDescent="0.2">
      <c r="A459" s="297"/>
    </row>
  </sheetData>
  <mergeCells count="25">
    <mergeCell ref="C8:P8"/>
    <mergeCell ref="A1:P1"/>
    <mergeCell ref="A2:P2"/>
    <mergeCell ref="A3:P3"/>
    <mergeCell ref="A4:P4"/>
    <mergeCell ref="A5:P7"/>
    <mergeCell ref="A9:A12"/>
    <mergeCell ref="B9:B12"/>
    <mergeCell ref="C9:I9"/>
    <mergeCell ref="J9:P9"/>
    <mergeCell ref="C10:F10"/>
    <mergeCell ref="G10:I10"/>
    <mergeCell ref="J10:M10"/>
    <mergeCell ref="N10:P10"/>
    <mergeCell ref="N438:P438"/>
    <mergeCell ref="B50:P50"/>
    <mergeCell ref="A432:A434"/>
    <mergeCell ref="A436:P436"/>
    <mergeCell ref="A437:A440"/>
    <mergeCell ref="B437:B440"/>
    <mergeCell ref="C437:I437"/>
    <mergeCell ref="J437:P437"/>
    <mergeCell ref="C438:F438"/>
    <mergeCell ref="G438:I438"/>
    <mergeCell ref="J438:M438"/>
  </mergeCells>
  <printOptions horizontalCentered="1"/>
  <pageMargins left="0.23622047244094491" right="0.23622047244094491" top="0.35" bottom="0.17" header="0.19685039370078741" footer="0.15748031496062992"/>
  <pageSetup paperSize="9" scale="50" fitToHeight="9" orientation="portrait" r:id="rId1"/>
  <headerFooter alignWithMargins="0">
    <oddFooter>Page &amp;P of &amp;N</oddFooter>
  </headerFooter>
  <rowBreaks count="4" manualBreakCount="4">
    <brk id="43" max="5" man="1"/>
    <brk id="125" max="13" man="1"/>
    <brk id="142" max="15" man="1"/>
    <brk id="22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7"/>
  <sheetViews>
    <sheetView zoomScale="90" zoomScaleNormal="90" zoomScaleSheetLayoutView="100" workbookViewId="0">
      <pane xSplit="2" ySplit="6" topLeftCell="C187" activePane="bottomRight" state="frozenSplit"/>
      <selection pane="topRight" activeCell="E1" sqref="E1"/>
      <selection pane="bottomLeft" activeCell="A9" sqref="A9"/>
      <selection pane="bottomRight" activeCell="G431" sqref="G431"/>
    </sheetView>
  </sheetViews>
  <sheetFormatPr defaultRowHeight="15.75" x14ac:dyDescent="0.2"/>
  <cols>
    <col min="1" max="1" width="12.140625" style="404" customWidth="1"/>
    <col min="2" max="2" width="73.140625" style="323" customWidth="1"/>
    <col min="3" max="4" width="18.7109375" style="323" hidden="1" customWidth="1"/>
    <col min="5" max="5" width="9.28515625" style="323" customWidth="1"/>
    <col min="6" max="6" width="7.5703125" style="323" customWidth="1"/>
    <col min="7" max="7" width="10.7109375" style="323" customWidth="1"/>
    <col min="8" max="17" width="12.140625" style="324" hidden="1" customWidth="1"/>
    <col min="18" max="18" width="10.5703125" style="394" hidden="1" customWidth="1"/>
    <col min="19" max="26" width="11.85546875" style="326" hidden="1" customWidth="1"/>
    <col min="27" max="28" width="13" style="326" customWidth="1"/>
    <col min="29" max="29" width="25.28515625" style="325" customWidth="1"/>
    <col min="30" max="30" width="25.28515625" style="323" customWidth="1"/>
    <col min="31" max="16384" width="9.140625" style="323"/>
  </cols>
  <sheetData>
    <row r="1" spans="1:29" x14ac:dyDescent="0.2">
      <c r="R1" s="325"/>
      <c r="AC1" s="327"/>
    </row>
    <row r="2" spans="1:29" x14ac:dyDescent="0.2">
      <c r="A2" s="780" t="s">
        <v>497</v>
      </c>
      <c r="B2" s="780"/>
      <c r="C2" s="327"/>
      <c r="D2" s="327"/>
      <c r="E2" s="327"/>
      <c r="F2" s="327"/>
      <c r="G2" s="327"/>
      <c r="H2" s="327"/>
      <c r="I2" s="327"/>
      <c r="J2" s="327"/>
      <c r="K2" s="327"/>
      <c r="L2" s="327"/>
      <c r="M2" s="327"/>
      <c r="N2" s="327"/>
      <c r="O2" s="327"/>
      <c r="P2" s="327"/>
      <c r="Q2" s="327"/>
      <c r="R2" s="780"/>
      <c r="S2" s="780"/>
      <c r="T2" s="780"/>
      <c r="U2" s="780"/>
      <c r="V2" s="780"/>
      <c r="W2" s="780"/>
      <c r="X2" s="780"/>
      <c r="Y2" s="780"/>
      <c r="Z2" s="780"/>
      <c r="AA2" s="780"/>
      <c r="AB2" s="780"/>
      <c r="AC2" s="780"/>
    </row>
    <row r="3" spans="1:29" x14ac:dyDescent="0.2">
      <c r="B3" s="327"/>
      <c r="C3" s="327"/>
      <c r="D3" s="327"/>
      <c r="E3" s="327"/>
      <c r="F3" s="327"/>
      <c r="G3" s="327"/>
      <c r="H3" s="327"/>
      <c r="I3" s="327"/>
      <c r="J3" s="327"/>
      <c r="K3" s="327"/>
      <c r="L3" s="327"/>
      <c r="M3" s="327"/>
      <c r="N3" s="327"/>
      <c r="O3" s="327"/>
      <c r="P3" s="327"/>
      <c r="Q3" s="327"/>
      <c r="R3" s="327"/>
      <c r="S3" s="327"/>
      <c r="T3" s="327"/>
      <c r="U3" s="325"/>
      <c r="V3" s="325"/>
      <c r="W3" s="325"/>
      <c r="X3" s="325"/>
      <c r="Y3" s="325"/>
      <c r="Z3" s="325"/>
      <c r="AA3" s="325"/>
      <c r="AB3" s="325"/>
    </row>
    <row r="4" spans="1:29" ht="18.75" customHeight="1" x14ac:dyDescent="0.2">
      <c r="A4" s="774" t="s">
        <v>22</v>
      </c>
      <c r="B4" s="774" t="s">
        <v>13</v>
      </c>
      <c r="C4" s="781" t="s">
        <v>1531</v>
      </c>
      <c r="D4" s="782"/>
      <c r="E4" s="774" t="s">
        <v>15</v>
      </c>
      <c r="F4" s="774" t="s">
        <v>493</v>
      </c>
      <c r="G4" s="774" t="s">
        <v>494</v>
      </c>
      <c r="H4" s="774" t="s">
        <v>49</v>
      </c>
      <c r="I4" s="774"/>
      <c r="J4" s="774"/>
      <c r="K4" s="774"/>
      <c r="L4" s="774"/>
      <c r="M4" s="774"/>
      <c r="N4" s="774"/>
      <c r="O4" s="774"/>
      <c r="P4" s="774"/>
      <c r="Q4" s="774"/>
      <c r="R4" s="774" t="s">
        <v>14</v>
      </c>
      <c r="S4" s="774" t="s">
        <v>48</v>
      </c>
      <c r="T4" s="774"/>
      <c r="U4" s="774"/>
      <c r="V4" s="774"/>
      <c r="W4" s="774"/>
      <c r="X4" s="774"/>
      <c r="Y4" s="774"/>
      <c r="Z4" s="774"/>
      <c r="AA4" s="774"/>
      <c r="AB4" s="774"/>
      <c r="AC4" s="774" t="s">
        <v>47</v>
      </c>
    </row>
    <row r="5" spans="1:29" ht="18" customHeight="1" x14ac:dyDescent="0.2">
      <c r="A5" s="774"/>
      <c r="B5" s="774"/>
      <c r="C5" s="783"/>
      <c r="D5" s="784"/>
      <c r="E5" s="774"/>
      <c r="F5" s="774"/>
      <c r="G5" s="774"/>
      <c r="H5" s="775" t="s">
        <v>17</v>
      </c>
      <c r="I5" s="776"/>
      <c r="J5" s="775" t="s">
        <v>18</v>
      </c>
      <c r="K5" s="776"/>
      <c r="L5" s="775" t="s">
        <v>18</v>
      </c>
      <c r="M5" s="776"/>
      <c r="N5" s="775" t="s">
        <v>19</v>
      </c>
      <c r="O5" s="776"/>
      <c r="P5" s="775" t="s">
        <v>12</v>
      </c>
      <c r="Q5" s="776"/>
      <c r="R5" s="774"/>
      <c r="S5" s="775" t="s">
        <v>17</v>
      </c>
      <c r="T5" s="776"/>
      <c r="U5" s="775" t="s">
        <v>18</v>
      </c>
      <c r="V5" s="776"/>
      <c r="W5" s="775" t="s">
        <v>18</v>
      </c>
      <c r="X5" s="776"/>
      <c r="Y5" s="775" t="s">
        <v>19</v>
      </c>
      <c r="Z5" s="776"/>
      <c r="AA5" s="775" t="s">
        <v>46</v>
      </c>
      <c r="AB5" s="776"/>
      <c r="AC5" s="774"/>
    </row>
    <row r="6" spans="1:29" ht="31.5" x14ac:dyDescent="0.2">
      <c r="A6" s="774"/>
      <c r="B6" s="774"/>
      <c r="C6" s="402" t="s">
        <v>495</v>
      </c>
      <c r="D6" s="402" t="s">
        <v>496</v>
      </c>
      <c r="E6" s="774"/>
      <c r="F6" s="774"/>
      <c r="G6" s="774"/>
      <c r="H6" s="402" t="s">
        <v>44</v>
      </c>
      <c r="I6" s="402" t="s">
        <v>45</v>
      </c>
      <c r="J6" s="402" t="s">
        <v>44</v>
      </c>
      <c r="K6" s="402" t="s">
        <v>45</v>
      </c>
      <c r="L6" s="402" t="s">
        <v>44</v>
      </c>
      <c r="M6" s="402" t="s">
        <v>45</v>
      </c>
      <c r="N6" s="402" t="s">
        <v>44</v>
      </c>
      <c r="O6" s="402" t="s">
        <v>45</v>
      </c>
      <c r="P6" s="402" t="s">
        <v>44</v>
      </c>
      <c r="Q6" s="402" t="s">
        <v>45</v>
      </c>
      <c r="R6" s="774"/>
      <c r="S6" s="402" t="s">
        <v>44</v>
      </c>
      <c r="T6" s="402" t="s">
        <v>45</v>
      </c>
      <c r="U6" s="402" t="s">
        <v>44</v>
      </c>
      <c r="V6" s="402" t="s">
        <v>45</v>
      </c>
      <c r="W6" s="402" t="s">
        <v>44</v>
      </c>
      <c r="X6" s="402" t="s">
        <v>45</v>
      </c>
      <c r="Y6" s="402" t="s">
        <v>44</v>
      </c>
      <c r="Z6" s="402" t="s">
        <v>45</v>
      </c>
      <c r="AA6" s="402" t="s">
        <v>44</v>
      </c>
      <c r="AB6" s="402" t="s">
        <v>1532</v>
      </c>
      <c r="AC6" s="774"/>
    </row>
    <row r="7" spans="1:29" x14ac:dyDescent="0.2">
      <c r="A7" s="405" t="s">
        <v>492</v>
      </c>
      <c r="B7" s="329" t="s">
        <v>23</v>
      </c>
      <c r="C7" s="330"/>
      <c r="D7" s="330"/>
      <c r="E7" s="330"/>
      <c r="F7" s="330"/>
      <c r="G7" s="328"/>
      <c r="H7" s="331"/>
      <c r="I7" s="331"/>
      <c r="J7" s="331"/>
      <c r="K7" s="331"/>
      <c r="L7" s="331"/>
      <c r="M7" s="331"/>
      <c r="N7" s="331"/>
      <c r="O7" s="331"/>
      <c r="P7" s="331"/>
      <c r="Q7" s="331"/>
      <c r="R7" s="332"/>
      <c r="S7" s="333"/>
      <c r="T7" s="333"/>
      <c r="U7" s="333"/>
      <c r="V7" s="333"/>
      <c r="W7" s="333"/>
      <c r="X7" s="333"/>
      <c r="Y7" s="333"/>
      <c r="Z7" s="333"/>
      <c r="AA7" s="334"/>
      <c r="AB7" s="334"/>
      <c r="AC7" s="335"/>
    </row>
    <row r="8" spans="1:29" ht="47.25" x14ac:dyDescent="0.2">
      <c r="A8" s="406" t="s">
        <v>24</v>
      </c>
      <c r="B8" s="335" t="s">
        <v>1382</v>
      </c>
      <c r="C8" s="335"/>
      <c r="D8" s="335"/>
      <c r="E8" s="335"/>
      <c r="F8" s="335"/>
      <c r="G8" s="336"/>
      <c r="H8" s="337"/>
      <c r="I8" s="337"/>
      <c r="J8" s="337"/>
      <c r="K8" s="337"/>
      <c r="L8" s="337"/>
      <c r="M8" s="337"/>
      <c r="N8" s="337"/>
      <c r="O8" s="337"/>
      <c r="P8" s="337"/>
      <c r="Q8" s="337"/>
      <c r="R8" s="338"/>
      <c r="S8" s="338"/>
      <c r="T8" s="338"/>
      <c r="U8" s="338"/>
      <c r="V8" s="338"/>
      <c r="W8" s="338"/>
      <c r="X8" s="338"/>
      <c r="Y8" s="338"/>
      <c r="Z8" s="338"/>
      <c r="AA8" s="336"/>
      <c r="AB8" s="336"/>
      <c r="AC8" s="339"/>
    </row>
    <row r="9" spans="1:29" x14ac:dyDescent="0.2">
      <c r="A9" s="406" t="s">
        <v>25</v>
      </c>
      <c r="B9" s="335" t="s">
        <v>51</v>
      </c>
      <c r="C9" s="335"/>
      <c r="D9" s="335"/>
      <c r="E9" s="335"/>
      <c r="F9" s="335"/>
      <c r="G9" s="336"/>
      <c r="H9" s="337"/>
      <c r="I9" s="337"/>
      <c r="J9" s="337"/>
      <c r="K9" s="337"/>
      <c r="L9" s="337"/>
      <c r="M9" s="337"/>
      <c r="N9" s="337"/>
      <c r="O9" s="337"/>
      <c r="P9" s="337"/>
      <c r="Q9" s="337"/>
      <c r="R9" s="338"/>
      <c r="S9" s="338"/>
      <c r="T9" s="338"/>
      <c r="U9" s="338"/>
      <c r="V9" s="338"/>
      <c r="W9" s="338"/>
      <c r="X9" s="338"/>
      <c r="Y9" s="338"/>
      <c r="Z9" s="338"/>
      <c r="AA9" s="336"/>
      <c r="AB9" s="336"/>
      <c r="AC9" s="339"/>
    </row>
    <row r="10" spans="1:29" x14ac:dyDescent="0.2">
      <c r="A10" s="406" t="s">
        <v>29</v>
      </c>
      <c r="B10" s="340" t="s">
        <v>55</v>
      </c>
      <c r="C10" s="335"/>
      <c r="D10" s="335"/>
      <c r="E10" s="335"/>
      <c r="F10" s="335"/>
      <c r="G10" s="336"/>
      <c r="H10" s="337"/>
      <c r="I10" s="337"/>
      <c r="J10" s="337"/>
      <c r="K10" s="337"/>
      <c r="L10" s="337"/>
      <c r="M10" s="337"/>
      <c r="N10" s="337"/>
      <c r="O10" s="337"/>
      <c r="P10" s="337"/>
      <c r="Q10" s="337"/>
      <c r="R10" s="338"/>
      <c r="S10" s="338"/>
      <c r="T10" s="338"/>
      <c r="U10" s="338"/>
      <c r="V10" s="338"/>
      <c r="W10" s="338"/>
      <c r="X10" s="338"/>
      <c r="Y10" s="338"/>
      <c r="Z10" s="338"/>
      <c r="AA10" s="336"/>
      <c r="AB10" s="336"/>
      <c r="AC10" s="339"/>
    </row>
    <row r="11" spans="1:29" ht="31.5" x14ac:dyDescent="0.2">
      <c r="A11" s="406" t="s">
        <v>32</v>
      </c>
      <c r="B11" s="340" t="s">
        <v>56</v>
      </c>
      <c r="C11" s="335"/>
      <c r="D11" s="335"/>
      <c r="E11" s="335"/>
      <c r="F11" s="335"/>
      <c r="G11" s="336"/>
      <c r="H11" s="337"/>
      <c r="I11" s="337"/>
      <c r="J11" s="337"/>
      <c r="K11" s="337"/>
      <c r="L11" s="337"/>
      <c r="M11" s="337"/>
      <c r="N11" s="337"/>
      <c r="O11" s="337"/>
      <c r="P11" s="337"/>
      <c r="Q11" s="337"/>
      <c r="R11" s="338"/>
      <c r="S11" s="338"/>
      <c r="T11" s="338"/>
      <c r="U11" s="338"/>
      <c r="V11" s="338"/>
      <c r="W11" s="338"/>
      <c r="X11" s="338"/>
      <c r="Y11" s="338"/>
      <c r="Z11" s="338"/>
      <c r="AA11" s="336"/>
      <c r="AB11" s="336"/>
      <c r="AC11" s="339"/>
    </row>
    <row r="12" spans="1:29" x14ac:dyDescent="0.2">
      <c r="A12" s="406" t="s">
        <v>35</v>
      </c>
      <c r="B12" s="340" t="s">
        <v>58</v>
      </c>
      <c r="C12" s="335"/>
      <c r="D12" s="335"/>
      <c r="E12" s="335"/>
      <c r="F12" s="335"/>
      <c r="G12" s="336"/>
      <c r="H12" s="337"/>
      <c r="I12" s="337"/>
      <c r="J12" s="337"/>
      <c r="K12" s="337"/>
      <c r="L12" s="337"/>
      <c r="M12" s="337"/>
      <c r="N12" s="337"/>
      <c r="O12" s="337"/>
      <c r="P12" s="337"/>
      <c r="Q12" s="337"/>
      <c r="R12" s="338"/>
      <c r="S12" s="338"/>
      <c r="T12" s="338"/>
      <c r="U12" s="338"/>
      <c r="V12" s="338"/>
      <c r="W12" s="338"/>
      <c r="X12" s="338"/>
      <c r="Y12" s="338"/>
      <c r="Z12" s="338"/>
      <c r="AA12" s="336"/>
      <c r="AB12" s="336"/>
      <c r="AC12" s="339"/>
    </row>
    <row r="13" spans="1:29" x14ac:dyDescent="0.2">
      <c r="A13" s="406" t="s">
        <v>38</v>
      </c>
      <c r="B13" s="340" t="s">
        <v>61</v>
      </c>
      <c r="C13" s="335"/>
      <c r="D13" s="335"/>
      <c r="E13" s="335"/>
      <c r="F13" s="335"/>
      <c r="G13" s="336"/>
      <c r="H13" s="337"/>
      <c r="I13" s="337"/>
      <c r="J13" s="337"/>
      <c r="K13" s="337"/>
      <c r="L13" s="337"/>
      <c r="M13" s="337"/>
      <c r="N13" s="337"/>
      <c r="O13" s="337"/>
      <c r="P13" s="337"/>
      <c r="Q13" s="337"/>
      <c r="R13" s="338"/>
      <c r="S13" s="338"/>
      <c r="T13" s="338"/>
      <c r="U13" s="338"/>
      <c r="V13" s="338"/>
      <c r="W13" s="338"/>
      <c r="X13" s="338"/>
      <c r="Y13" s="338"/>
      <c r="Z13" s="338"/>
      <c r="AA13" s="336"/>
      <c r="AB13" s="336"/>
      <c r="AC13" s="339"/>
    </row>
    <row r="14" spans="1:29" ht="31.5" x14ac:dyDescent="0.2">
      <c r="A14" s="407" t="s">
        <v>41</v>
      </c>
      <c r="B14" s="341" t="s">
        <v>485</v>
      </c>
      <c r="C14" s="335"/>
      <c r="D14" s="335"/>
      <c r="E14" s="335"/>
      <c r="F14" s="335"/>
      <c r="G14" s="336"/>
      <c r="H14" s="337"/>
      <c r="I14" s="337"/>
      <c r="J14" s="337"/>
      <c r="K14" s="337"/>
      <c r="L14" s="337"/>
      <c r="M14" s="337"/>
      <c r="N14" s="337"/>
      <c r="O14" s="337"/>
      <c r="P14" s="337"/>
      <c r="Q14" s="337"/>
      <c r="R14" s="338"/>
      <c r="S14" s="338"/>
      <c r="T14" s="338"/>
      <c r="U14" s="338"/>
      <c r="V14" s="338"/>
      <c r="W14" s="338"/>
      <c r="X14" s="338"/>
      <c r="Y14" s="338"/>
      <c r="Z14" s="338"/>
      <c r="AA14" s="336"/>
      <c r="AB14" s="336"/>
      <c r="AC14" s="339"/>
    </row>
    <row r="15" spans="1:29" ht="47.25" x14ac:dyDescent="0.2">
      <c r="A15" s="407" t="s">
        <v>42</v>
      </c>
      <c r="B15" s="340" t="s">
        <v>1525</v>
      </c>
      <c r="C15" s="335"/>
      <c r="D15" s="335"/>
      <c r="E15" s="335"/>
      <c r="F15" s="335"/>
      <c r="G15" s="336"/>
      <c r="H15" s="337"/>
      <c r="I15" s="337"/>
      <c r="J15" s="337"/>
      <c r="K15" s="337"/>
      <c r="L15" s="337"/>
      <c r="M15" s="337"/>
      <c r="N15" s="337"/>
      <c r="O15" s="337"/>
      <c r="P15" s="337"/>
      <c r="Q15" s="337"/>
      <c r="R15" s="338"/>
      <c r="S15" s="338"/>
      <c r="T15" s="338"/>
      <c r="U15" s="338"/>
      <c r="V15" s="338"/>
      <c r="W15" s="338"/>
      <c r="X15" s="338"/>
      <c r="Y15" s="338"/>
      <c r="Z15" s="338"/>
      <c r="AA15" s="336"/>
      <c r="AB15" s="336"/>
      <c r="AC15" s="339"/>
    </row>
    <row r="16" spans="1:29" x14ac:dyDescent="0.2">
      <c r="A16" s="407" t="s">
        <v>1295</v>
      </c>
      <c r="B16" s="340" t="s">
        <v>1296</v>
      </c>
      <c r="C16" s="335"/>
      <c r="D16" s="335"/>
      <c r="E16" s="335"/>
      <c r="F16" s="335"/>
      <c r="G16" s="336"/>
      <c r="H16" s="337"/>
      <c r="I16" s="337"/>
      <c r="J16" s="337"/>
      <c r="K16" s="337"/>
      <c r="L16" s="337"/>
      <c r="M16" s="337"/>
      <c r="N16" s="337"/>
      <c r="O16" s="337"/>
      <c r="P16" s="337"/>
      <c r="Q16" s="337"/>
      <c r="R16" s="338"/>
      <c r="S16" s="338"/>
      <c r="T16" s="338"/>
      <c r="U16" s="338"/>
      <c r="V16" s="338"/>
      <c r="W16" s="338"/>
      <c r="X16" s="338"/>
      <c r="Y16" s="338"/>
      <c r="Z16" s="338"/>
      <c r="AA16" s="336"/>
      <c r="AB16" s="336"/>
      <c r="AC16" s="339"/>
    </row>
    <row r="17" spans="1:29" x14ac:dyDescent="0.2">
      <c r="A17" s="408" t="s">
        <v>65</v>
      </c>
      <c r="B17" s="340" t="s">
        <v>122</v>
      </c>
      <c r="C17" s="335"/>
      <c r="D17" s="335"/>
      <c r="E17" s="335"/>
      <c r="F17" s="335"/>
      <c r="G17" s="336"/>
      <c r="H17" s="337"/>
      <c r="I17" s="337"/>
      <c r="J17" s="337"/>
      <c r="K17" s="337"/>
      <c r="L17" s="337"/>
      <c r="M17" s="337"/>
      <c r="N17" s="337"/>
      <c r="O17" s="337"/>
      <c r="P17" s="337"/>
      <c r="Q17" s="337"/>
      <c r="R17" s="338"/>
      <c r="S17" s="338"/>
      <c r="T17" s="338"/>
      <c r="U17" s="338"/>
      <c r="V17" s="338"/>
      <c r="W17" s="338"/>
      <c r="X17" s="338"/>
      <c r="Y17" s="338"/>
      <c r="Z17" s="338"/>
      <c r="AA17" s="336"/>
      <c r="AB17" s="336"/>
      <c r="AC17" s="339"/>
    </row>
    <row r="18" spans="1:29" x14ac:dyDescent="0.2">
      <c r="A18" s="408" t="s">
        <v>67</v>
      </c>
      <c r="B18" s="341" t="s">
        <v>308</v>
      </c>
      <c r="C18" s="335"/>
      <c r="D18" s="335"/>
      <c r="E18" s="335"/>
      <c r="F18" s="335"/>
      <c r="G18" s="336"/>
      <c r="H18" s="337"/>
      <c r="I18" s="337"/>
      <c r="J18" s="337"/>
      <c r="K18" s="337"/>
      <c r="L18" s="337"/>
      <c r="M18" s="337"/>
      <c r="N18" s="337"/>
      <c r="O18" s="337"/>
      <c r="P18" s="337"/>
      <c r="Q18" s="337"/>
      <c r="R18" s="338"/>
      <c r="S18" s="338"/>
      <c r="T18" s="338"/>
      <c r="U18" s="338"/>
      <c r="V18" s="338"/>
      <c r="W18" s="338"/>
      <c r="X18" s="338"/>
      <c r="Y18" s="338"/>
      <c r="Z18" s="338"/>
      <c r="AA18" s="336"/>
      <c r="AB18" s="336"/>
      <c r="AC18" s="339"/>
    </row>
    <row r="19" spans="1:29" x14ac:dyDescent="0.2">
      <c r="A19" s="408" t="s">
        <v>68</v>
      </c>
      <c r="B19" s="335" t="s">
        <v>126</v>
      </c>
      <c r="C19" s="335"/>
      <c r="D19" s="335"/>
      <c r="E19" s="335"/>
      <c r="F19" s="335"/>
      <c r="G19" s="336"/>
      <c r="H19" s="337"/>
      <c r="I19" s="337"/>
      <c r="J19" s="337"/>
      <c r="K19" s="337"/>
      <c r="L19" s="337"/>
      <c r="M19" s="337"/>
      <c r="N19" s="337"/>
      <c r="O19" s="337"/>
      <c r="P19" s="337"/>
      <c r="Q19" s="337"/>
      <c r="R19" s="338"/>
      <c r="S19" s="338"/>
      <c r="T19" s="338"/>
      <c r="U19" s="338"/>
      <c r="V19" s="338"/>
      <c r="W19" s="338"/>
      <c r="X19" s="338"/>
      <c r="Y19" s="338"/>
      <c r="Z19" s="338"/>
      <c r="AA19" s="336"/>
      <c r="AB19" s="336"/>
      <c r="AC19" s="339"/>
    </row>
    <row r="20" spans="1:29" x14ac:dyDescent="0.2">
      <c r="A20" s="408" t="s">
        <v>69</v>
      </c>
      <c r="B20" s="335" t="s">
        <v>127</v>
      </c>
      <c r="C20" s="335"/>
      <c r="D20" s="335"/>
      <c r="E20" s="335"/>
      <c r="F20" s="335"/>
      <c r="G20" s="336"/>
      <c r="H20" s="337"/>
      <c r="I20" s="337"/>
      <c r="J20" s="337"/>
      <c r="K20" s="337"/>
      <c r="L20" s="337"/>
      <c r="M20" s="337"/>
      <c r="N20" s="337"/>
      <c r="O20" s="337"/>
      <c r="P20" s="337"/>
      <c r="Q20" s="337"/>
      <c r="R20" s="338"/>
      <c r="S20" s="338"/>
      <c r="T20" s="338"/>
      <c r="U20" s="338"/>
      <c r="V20" s="338"/>
      <c r="W20" s="338"/>
      <c r="X20" s="338"/>
      <c r="Y20" s="338"/>
      <c r="Z20" s="338"/>
      <c r="AA20" s="336"/>
      <c r="AB20" s="336"/>
      <c r="AC20" s="339"/>
    </row>
    <row r="21" spans="1:29" x14ac:dyDescent="0.2">
      <c r="A21" s="408" t="s">
        <v>486</v>
      </c>
      <c r="B21" s="335" t="s">
        <v>128</v>
      </c>
      <c r="C21" s="335"/>
      <c r="D21" s="335"/>
      <c r="E21" s="335"/>
      <c r="F21" s="335"/>
      <c r="G21" s="336"/>
      <c r="H21" s="337"/>
      <c r="I21" s="337"/>
      <c r="J21" s="337"/>
      <c r="K21" s="337"/>
      <c r="L21" s="337"/>
      <c r="M21" s="337"/>
      <c r="N21" s="337"/>
      <c r="O21" s="337"/>
      <c r="P21" s="337"/>
      <c r="Q21" s="337"/>
      <c r="R21" s="338"/>
      <c r="S21" s="338"/>
      <c r="T21" s="338"/>
      <c r="U21" s="338"/>
      <c r="V21" s="338"/>
      <c r="W21" s="338"/>
      <c r="X21" s="338"/>
      <c r="Y21" s="338"/>
      <c r="Z21" s="338"/>
      <c r="AA21" s="336"/>
      <c r="AB21" s="336"/>
      <c r="AC21" s="339"/>
    </row>
    <row r="22" spans="1:29" x14ac:dyDescent="0.2">
      <c r="A22" s="408" t="s">
        <v>487</v>
      </c>
      <c r="B22" s="335" t="s">
        <v>129</v>
      </c>
      <c r="C22" s="335"/>
      <c r="D22" s="335"/>
      <c r="E22" s="335"/>
      <c r="F22" s="335"/>
      <c r="G22" s="336"/>
      <c r="H22" s="337"/>
      <c r="I22" s="337"/>
      <c r="J22" s="337"/>
      <c r="K22" s="337"/>
      <c r="L22" s="337"/>
      <c r="M22" s="337"/>
      <c r="N22" s="337"/>
      <c r="O22" s="337"/>
      <c r="P22" s="337"/>
      <c r="Q22" s="337"/>
      <c r="R22" s="338"/>
      <c r="S22" s="338"/>
      <c r="T22" s="338"/>
      <c r="U22" s="338"/>
      <c r="V22" s="338"/>
      <c r="W22" s="338"/>
      <c r="X22" s="338"/>
      <c r="Y22" s="338"/>
      <c r="Z22" s="338"/>
      <c r="AA22" s="336"/>
      <c r="AB22" s="336"/>
      <c r="AC22" s="339"/>
    </row>
    <row r="23" spans="1:29" x14ac:dyDescent="0.2">
      <c r="A23" s="408" t="s">
        <v>488</v>
      </c>
      <c r="B23" s="335" t="s">
        <v>130</v>
      </c>
      <c r="C23" s="335"/>
      <c r="D23" s="335"/>
      <c r="E23" s="335"/>
      <c r="F23" s="335"/>
      <c r="G23" s="336"/>
      <c r="H23" s="337"/>
      <c r="I23" s="337"/>
      <c r="J23" s="337"/>
      <c r="K23" s="337"/>
      <c r="L23" s="337"/>
      <c r="M23" s="337"/>
      <c r="N23" s="337"/>
      <c r="O23" s="337"/>
      <c r="P23" s="337"/>
      <c r="Q23" s="337"/>
      <c r="R23" s="338"/>
      <c r="S23" s="338"/>
      <c r="T23" s="338"/>
      <c r="U23" s="338"/>
      <c r="V23" s="338"/>
      <c r="W23" s="338"/>
      <c r="X23" s="338"/>
      <c r="Y23" s="338"/>
      <c r="Z23" s="338"/>
      <c r="AA23" s="336"/>
      <c r="AB23" s="336"/>
      <c r="AC23" s="339"/>
    </row>
    <row r="24" spans="1:29" x14ac:dyDescent="0.2">
      <c r="A24" s="408" t="s">
        <v>75</v>
      </c>
      <c r="B24" s="335" t="s">
        <v>489</v>
      </c>
      <c r="C24" s="341"/>
      <c r="D24" s="341"/>
      <c r="E24" s="341"/>
      <c r="F24" s="341"/>
      <c r="G24" s="336"/>
      <c r="H24" s="337"/>
      <c r="I24" s="337"/>
      <c r="J24" s="337"/>
      <c r="K24" s="337"/>
      <c r="L24" s="337"/>
      <c r="M24" s="337"/>
      <c r="N24" s="337"/>
      <c r="O24" s="337"/>
      <c r="P24" s="337"/>
      <c r="Q24" s="337"/>
      <c r="R24" s="338"/>
      <c r="S24" s="338"/>
      <c r="T24" s="338"/>
      <c r="U24" s="338"/>
      <c r="V24" s="338"/>
      <c r="W24" s="338"/>
      <c r="X24" s="338"/>
      <c r="Y24" s="338"/>
      <c r="Z24" s="338"/>
      <c r="AA24" s="336"/>
      <c r="AB24" s="336"/>
      <c r="AC24" s="339"/>
    </row>
    <row r="25" spans="1:29" x14ac:dyDescent="0.2">
      <c r="A25" s="408" t="s">
        <v>490</v>
      </c>
      <c r="B25" s="335" t="s">
        <v>491</v>
      </c>
      <c r="C25" s="341"/>
      <c r="D25" s="341"/>
      <c r="E25" s="341"/>
      <c r="F25" s="341"/>
      <c r="G25" s="336"/>
      <c r="H25" s="337"/>
      <c r="I25" s="337"/>
      <c r="J25" s="337"/>
      <c r="K25" s="337"/>
      <c r="L25" s="337"/>
      <c r="M25" s="337"/>
      <c r="N25" s="337"/>
      <c r="O25" s="337"/>
      <c r="P25" s="337"/>
      <c r="Q25" s="337"/>
      <c r="R25" s="338"/>
      <c r="S25" s="338"/>
      <c r="T25" s="338"/>
      <c r="U25" s="338"/>
      <c r="V25" s="338"/>
      <c r="W25" s="338"/>
      <c r="X25" s="338"/>
      <c r="Y25" s="338"/>
      <c r="Z25" s="338"/>
      <c r="AA25" s="336"/>
      <c r="AB25" s="336"/>
      <c r="AC25" s="339"/>
    </row>
    <row r="26" spans="1:29" ht="16.5" customHeight="1" x14ac:dyDescent="0.2">
      <c r="A26" s="409" t="s">
        <v>1526</v>
      </c>
      <c r="B26" s="339" t="s">
        <v>1297</v>
      </c>
      <c r="C26" s="330"/>
      <c r="D26" s="330"/>
      <c r="E26" s="330"/>
      <c r="F26" s="330"/>
      <c r="G26" s="336"/>
      <c r="H26" s="337"/>
      <c r="I26" s="337"/>
      <c r="J26" s="337"/>
      <c r="K26" s="337"/>
      <c r="L26" s="337"/>
      <c r="M26" s="337"/>
      <c r="N26" s="337"/>
      <c r="O26" s="337"/>
      <c r="P26" s="337"/>
      <c r="Q26" s="337"/>
      <c r="R26" s="338"/>
      <c r="S26" s="338"/>
      <c r="T26" s="338"/>
      <c r="U26" s="338"/>
      <c r="V26" s="338"/>
      <c r="W26" s="338"/>
      <c r="X26" s="338"/>
      <c r="Y26" s="338"/>
      <c r="Z26" s="338"/>
      <c r="AA26" s="336"/>
      <c r="AB26" s="336"/>
      <c r="AC26" s="339"/>
    </row>
    <row r="27" spans="1:29" x14ac:dyDescent="0.2">
      <c r="A27" s="409">
        <v>1.6</v>
      </c>
      <c r="B27" s="323" t="s">
        <v>309</v>
      </c>
      <c r="C27" s="330"/>
      <c r="D27" s="330"/>
      <c r="E27" s="330"/>
      <c r="F27" s="330"/>
      <c r="G27" s="328"/>
      <c r="H27" s="342"/>
      <c r="I27" s="342"/>
      <c r="J27" s="342"/>
      <c r="K27" s="342"/>
      <c r="L27" s="342"/>
      <c r="M27" s="342"/>
      <c r="N27" s="342"/>
      <c r="O27" s="342"/>
      <c r="P27" s="342"/>
      <c r="Q27" s="342"/>
      <c r="R27" s="343"/>
      <c r="S27" s="343"/>
      <c r="T27" s="343"/>
      <c r="U27" s="343"/>
      <c r="V27" s="343"/>
      <c r="W27" s="343"/>
      <c r="X27" s="343"/>
      <c r="Y27" s="343"/>
      <c r="Z27" s="343"/>
      <c r="AA27" s="328"/>
      <c r="AB27" s="328"/>
      <c r="AC27" s="329"/>
    </row>
    <row r="28" spans="1:29" ht="16.5" thickBot="1" x14ac:dyDescent="0.25">
      <c r="A28" s="409">
        <v>1.7</v>
      </c>
      <c r="B28" s="403" t="s">
        <v>1533</v>
      </c>
      <c r="C28" s="330"/>
      <c r="D28" s="330"/>
      <c r="E28" s="330"/>
      <c r="F28" s="330"/>
      <c r="G28" s="328"/>
      <c r="H28" s="342"/>
      <c r="I28" s="342"/>
      <c r="J28" s="342"/>
      <c r="K28" s="342"/>
      <c r="L28" s="342"/>
      <c r="M28" s="342"/>
      <c r="N28" s="342"/>
      <c r="O28" s="342"/>
      <c r="P28" s="342"/>
      <c r="Q28" s="342"/>
      <c r="R28" s="343"/>
      <c r="S28" s="343"/>
      <c r="T28" s="343"/>
      <c r="U28" s="343"/>
      <c r="V28" s="343"/>
      <c r="W28" s="343"/>
      <c r="X28" s="343"/>
      <c r="Y28" s="343"/>
      <c r="Z28" s="343"/>
      <c r="AA28" s="328"/>
      <c r="AB28" s="328"/>
      <c r="AC28" s="329"/>
    </row>
    <row r="29" spans="1:29" ht="16.5" thickBot="1" x14ac:dyDescent="0.25">
      <c r="A29" s="410" t="s">
        <v>1298</v>
      </c>
      <c r="B29" s="346" t="s">
        <v>1299</v>
      </c>
      <c r="C29" s="347"/>
      <c r="D29" s="347"/>
      <c r="E29" s="347"/>
      <c r="F29" s="347"/>
      <c r="G29" s="348"/>
      <c r="H29" s="349"/>
      <c r="I29" s="349"/>
      <c r="J29" s="349"/>
      <c r="K29" s="349"/>
      <c r="L29" s="349"/>
      <c r="M29" s="349"/>
      <c r="N29" s="349"/>
      <c r="O29" s="349"/>
      <c r="P29" s="349"/>
      <c r="Q29" s="349"/>
      <c r="R29" s="350"/>
      <c r="S29" s="350"/>
      <c r="T29" s="350"/>
      <c r="U29" s="350"/>
      <c r="V29" s="350"/>
      <c r="W29" s="350"/>
      <c r="X29" s="350"/>
      <c r="Y29" s="350"/>
      <c r="Z29" s="350"/>
      <c r="AA29" s="348"/>
      <c r="AB29" s="348"/>
      <c r="AC29" s="347"/>
    </row>
    <row r="30" spans="1:29" ht="16.5" thickBot="1" x14ac:dyDescent="0.25">
      <c r="A30" s="411" t="s">
        <v>1300</v>
      </c>
      <c r="B30" s="352" t="s">
        <v>476</v>
      </c>
      <c r="C30" s="347"/>
      <c r="D30" s="347"/>
      <c r="E30" s="347"/>
      <c r="F30" s="347"/>
      <c r="G30" s="348"/>
      <c r="H30" s="349"/>
      <c r="I30" s="349"/>
      <c r="J30" s="349"/>
      <c r="K30" s="349"/>
      <c r="L30" s="349"/>
      <c r="M30" s="349"/>
      <c r="N30" s="349"/>
      <c r="O30" s="349"/>
      <c r="P30" s="349"/>
      <c r="Q30" s="349"/>
      <c r="R30" s="350"/>
      <c r="S30" s="350"/>
      <c r="T30" s="350"/>
      <c r="U30" s="350"/>
      <c r="V30" s="350"/>
      <c r="W30" s="350"/>
      <c r="X30" s="350"/>
      <c r="Y30" s="350"/>
      <c r="Z30" s="350"/>
      <c r="AA30" s="348"/>
      <c r="AB30" s="348"/>
      <c r="AC30" s="347"/>
    </row>
    <row r="31" spans="1:29" ht="16.5" thickBot="1" x14ac:dyDescent="0.25">
      <c r="A31" s="411" t="s">
        <v>1301</v>
      </c>
      <c r="B31" s="352" t="s">
        <v>477</v>
      </c>
      <c r="C31" s="335"/>
      <c r="D31" s="335"/>
      <c r="E31" s="335"/>
      <c r="F31" s="335"/>
      <c r="G31" s="336"/>
      <c r="H31" s="337"/>
      <c r="I31" s="337"/>
      <c r="J31" s="337"/>
      <c r="K31" s="337"/>
      <c r="L31" s="337"/>
      <c r="M31" s="337"/>
      <c r="N31" s="337"/>
      <c r="O31" s="337"/>
      <c r="P31" s="337"/>
      <c r="Q31" s="337"/>
      <c r="R31" s="338"/>
      <c r="S31" s="338"/>
      <c r="T31" s="338"/>
      <c r="U31" s="338"/>
      <c r="V31" s="338"/>
      <c r="W31" s="338"/>
      <c r="X31" s="338"/>
      <c r="Y31" s="338"/>
      <c r="Z31" s="338"/>
      <c r="AA31" s="336"/>
      <c r="AB31" s="336"/>
      <c r="AC31" s="339"/>
    </row>
    <row r="32" spans="1:29" ht="16.5" thickBot="1" x14ac:dyDescent="0.25">
      <c r="A32" s="411" t="s">
        <v>1302</v>
      </c>
      <c r="B32" s="352" t="s">
        <v>478</v>
      </c>
      <c r="C32" s="335"/>
      <c r="D32" s="335"/>
      <c r="E32" s="335"/>
      <c r="F32" s="335"/>
      <c r="G32" s="336"/>
      <c r="H32" s="337"/>
      <c r="I32" s="337"/>
      <c r="J32" s="337"/>
      <c r="K32" s="337"/>
      <c r="L32" s="337"/>
      <c r="M32" s="337"/>
      <c r="N32" s="337"/>
      <c r="O32" s="337"/>
      <c r="P32" s="337"/>
      <c r="Q32" s="337"/>
      <c r="R32" s="338"/>
      <c r="S32" s="338"/>
      <c r="T32" s="338"/>
      <c r="U32" s="338"/>
      <c r="V32" s="338"/>
      <c r="W32" s="338"/>
      <c r="X32" s="338"/>
      <c r="Y32" s="338"/>
      <c r="Z32" s="338"/>
      <c r="AA32" s="336"/>
      <c r="AB32" s="336"/>
      <c r="AC32" s="339"/>
    </row>
    <row r="33" spans="1:29" ht="16.5" thickBot="1" x14ac:dyDescent="0.25">
      <c r="A33" s="411" t="s">
        <v>1303</v>
      </c>
      <c r="B33" s="353" t="s">
        <v>1304</v>
      </c>
      <c r="C33" s="335"/>
      <c r="D33" s="335"/>
      <c r="E33" s="335"/>
      <c r="F33" s="335"/>
      <c r="G33" s="328"/>
      <c r="H33" s="337"/>
      <c r="I33" s="337"/>
      <c r="J33" s="337"/>
      <c r="K33" s="337"/>
      <c r="L33" s="337"/>
      <c r="M33" s="337"/>
      <c r="N33" s="337"/>
      <c r="O33" s="337"/>
      <c r="P33" s="337"/>
      <c r="Q33" s="337"/>
      <c r="R33" s="338"/>
      <c r="S33" s="338"/>
      <c r="T33" s="338"/>
      <c r="U33" s="338"/>
      <c r="V33" s="338"/>
      <c r="W33" s="338"/>
      <c r="X33" s="338"/>
      <c r="Y33" s="338"/>
      <c r="Z33" s="338"/>
      <c r="AA33" s="336"/>
      <c r="AB33" s="336"/>
      <c r="AC33" s="339"/>
    </row>
    <row r="34" spans="1:29" x14ac:dyDescent="0.2">
      <c r="A34" s="412"/>
      <c r="B34" s="329" t="s">
        <v>1</v>
      </c>
      <c r="C34" s="335"/>
      <c r="D34" s="335"/>
      <c r="E34" s="335"/>
      <c r="F34" s="335"/>
      <c r="G34" s="336"/>
      <c r="H34" s="337"/>
      <c r="I34" s="337"/>
      <c r="J34" s="337"/>
      <c r="K34" s="337"/>
      <c r="L34" s="337"/>
      <c r="M34" s="337"/>
      <c r="N34" s="337"/>
      <c r="O34" s="337"/>
      <c r="P34" s="337"/>
      <c r="Q34" s="337"/>
      <c r="R34" s="338"/>
      <c r="S34" s="338"/>
      <c r="T34" s="338"/>
      <c r="U34" s="338"/>
      <c r="V34" s="338"/>
      <c r="W34" s="338"/>
      <c r="X34" s="338"/>
      <c r="Y34" s="338"/>
      <c r="Z34" s="338"/>
      <c r="AA34" s="336"/>
      <c r="AB34" s="336"/>
      <c r="AC34" s="339"/>
    </row>
    <row r="35" spans="1:29" x14ac:dyDescent="0.2">
      <c r="A35" s="412"/>
      <c r="B35" s="329" t="s">
        <v>2</v>
      </c>
      <c r="C35" s="335"/>
      <c r="D35" s="335"/>
      <c r="E35" s="335"/>
      <c r="F35" s="335"/>
      <c r="G35" s="336"/>
      <c r="H35" s="337"/>
      <c r="I35" s="337"/>
      <c r="J35" s="337"/>
      <c r="K35" s="337"/>
      <c r="L35" s="337"/>
      <c r="M35" s="337"/>
      <c r="N35" s="337"/>
      <c r="O35" s="337"/>
      <c r="P35" s="337"/>
      <c r="Q35" s="337"/>
      <c r="R35" s="338"/>
      <c r="S35" s="338"/>
      <c r="T35" s="338"/>
      <c r="U35" s="338"/>
      <c r="V35" s="338"/>
      <c r="W35" s="338"/>
      <c r="X35" s="338"/>
      <c r="Y35" s="338"/>
      <c r="Z35" s="338"/>
      <c r="AA35" s="336"/>
      <c r="AB35" s="336"/>
      <c r="AC35" s="339"/>
    </row>
    <row r="36" spans="1:29" x14ac:dyDescent="0.2">
      <c r="A36" s="412" t="s">
        <v>78</v>
      </c>
      <c r="B36" s="329" t="s">
        <v>135</v>
      </c>
      <c r="C36" s="335"/>
      <c r="D36" s="335"/>
      <c r="E36" s="335"/>
      <c r="F36" s="335"/>
      <c r="G36" s="336"/>
      <c r="H36" s="337"/>
      <c r="I36" s="337"/>
      <c r="J36" s="337"/>
      <c r="K36" s="337"/>
      <c r="L36" s="337"/>
      <c r="M36" s="337"/>
      <c r="N36" s="337"/>
      <c r="O36" s="337"/>
      <c r="P36" s="337"/>
      <c r="Q36" s="337"/>
      <c r="R36" s="338"/>
      <c r="S36" s="338"/>
      <c r="T36" s="338"/>
      <c r="U36" s="338"/>
      <c r="V36" s="338"/>
      <c r="W36" s="338"/>
      <c r="X36" s="338"/>
      <c r="Y36" s="338"/>
      <c r="Z36" s="338"/>
      <c r="AA36" s="336"/>
      <c r="AB36" s="336"/>
      <c r="AC36" s="339"/>
    </row>
    <row r="37" spans="1:29" ht="31.5" x14ac:dyDescent="0.2">
      <c r="A37" s="409">
        <v>2.1</v>
      </c>
      <c r="B37" s="344" t="s">
        <v>1305</v>
      </c>
      <c r="C37" s="335"/>
      <c r="D37" s="335"/>
      <c r="E37" s="335"/>
      <c r="F37" s="335"/>
      <c r="G37" s="336"/>
      <c r="H37" s="337"/>
      <c r="I37" s="337"/>
      <c r="J37" s="337"/>
      <c r="K37" s="337"/>
      <c r="L37" s="337"/>
      <c r="M37" s="337"/>
      <c r="N37" s="337"/>
      <c r="O37" s="337"/>
      <c r="P37" s="337"/>
      <c r="Q37" s="337"/>
      <c r="R37" s="338"/>
      <c r="S37" s="338"/>
      <c r="T37" s="338"/>
      <c r="U37" s="338"/>
      <c r="V37" s="338"/>
      <c r="W37" s="338"/>
      <c r="X37" s="338"/>
      <c r="Y37" s="338"/>
      <c r="Z37" s="338"/>
      <c r="AA37" s="336"/>
      <c r="AB37" s="336"/>
      <c r="AC37" s="339"/>
    </row>
    <row r="38" spans="1:29" ht="36.75" customHeight="1" x14ac:dyDescent="0.2">
      <c r="A38" s="409">
        <v>2.2000000000000002</v>
      </c>
      <c r="B38" s="344" t="s">
        <v>1309</v>
      </c>
      <c r="C38" s="335"/>
      <c r="D38" s="335"/>
      <c r="E38" s="335"/>
      <c r="F38" s="335"/>
      <c r="G38" s="336"/>
      <c r="H38" s="337"/>
      <c r="I38" s="337"/>
      <c r="J38" s="337"/>
      <c r="K38" s="337"/>
      <c r="L38" s="337"/>
      <c r="M38" s="337"/>
      <c r="N38" s="337"/>
      <c r="O38" s="337"/>
      <c r="P38" s="337"/>
      <c r="Q38" s="337"/>
      <c r="R38" s="338"/>
      <c r="S38" s="338"/>
      <c r="T38" s="338"/>
      <c r="U38" s="338"/>
      <c r="V38" s="338"/>
      <c r="W38" s="338"/>
      <c r="X38" s="338"/>
      <c r="Y38" s="338"/>
      <c r="Z38" s="338"/>
      <c r="AA38" s="336"/>
      <c r="AB38" s="336"/>
      <c r="AC38" s="339"/>
    </row>
    <row r="39" spans="1:29" x14ac:dyDescent="0.2">
      <c r="A39" s="409"/>
      <c r="B39" s="339" t="s">
        <v>1306</v>
      </c>
      <c r="C39" s="335"/>
      <c r="D39" s="335"/>
      <c r="E39" s="335"/>
      <c r="F39" s="335"/>
      <c r="G39" s="336"/>
      <c r="H39" s="337"/>
      <c r="I39" s="337"/>
      <c r="J39" s="337"/>
      <c r="K39" s="337"/>
      <c r="L39" s="337"/>
      <c r="M39" s="337"/>
      <c r="N39" s="337"/>
      <c r="O39" s="337"/>
      <c r="P39" s="337"/>
      <c r="Q39" s="337"/>
      <c r="R39" s="338"/>
      <c r="S39" s="338"/>
      <c r="T39" s="338"/>
      <c r="U39" s="338"/>
      <c r="V39" s="338"/>
      <c r="W39" s="338"/>
      <c r="X39" s="338"/>
      <c r="Y39" s="338"/>
      <c r="Z39" s="338"/>
      <c r="AA39" s="336"/>
      <c r="AB39" s="336"/>
      <c r="AC39" s="339"/>
    </row>
    <row r="40" spans="1:29" x14ac:dyDescent="0.2">
      <c r="A40" s="409"/>
      <c r="B40" s="339" t="s">
        <v>1307</v>
      </c>
      <c r="C40" s="335"/>
      <c r="D40" s="335"/>
      <c r="E40" s="335"/>
      <c r="F40" s="335"/>
      <c r="G40" s="336"/>
      <c r="H40" s="337"/>
      <c r="I40" s="337"/>
      <c r="J40" s="337"/>
      <c r="K40" s="337"/>
      <c r="L40" s="337"/>
      <c r="M40" s="337"/>
      <c r="N40" s="337"/>
      <c r="O40" s="337"/>
      <c r="P40" s="337"/>
      <c r="Q40" s="337"/>
      <c r="R40" s="338"/>
      <c r="S40" s="338"/>
      <c r="T40" s="338"/>
      <c r="U40" s="338"/>
      <c r="V40" s="338"/>
      <c r="W40" s="338"/>
      <c r="X40" s="338"/>
      <c r="Y40" s="338"/>
      <c r="Z40" s="338"/>
      <c r="AA40" s="336"/>
      <c r="AB40" s="336"/>
      <c r="AC40" s="339"/>
    </row>
    <row r="41" spans="1:29" x14ac:dyDescent="0.2">
      <c r="A41" s="409"/>
      <c r="B41" s="339" t="s">
        <v>1308</v>
      </c>
      <c r="C41" s="335"/>
      <c r="D41" s="335"/>
      <c r="E41" s="335"/>
      <c r="F41" s="335"/>
      <c r="G41" s="336"/>
      <c r="H41" s="337"/>
      <c r="I41" s="337"/>
      <c r="J41" s="337"/>
      <c r="K41" s="337"/>
      <c r="L41" s="337"/>
      <c r="M41" s="337"/>
      <c r="N41" s="337"/>
      <c r="O41" s="337"/>
      <c r="P41" s="337"/>
      <c r="Q41" s="337"/>
      <c r="R41" s="338"/>
      <c r="S41" s="338"/>
      <c r="T41" s="338"/>
      <c r="U41" s="338"/>
      <c r="V41" s="338"/>
      <c r="W41" s="338"/>
      <c r="X41" s="338"/>
      <c r="Y41" s="338"/>
      <c r="Z41" s="338"/>
      <c r="AA41" s="336"/>
      <c r="AB41" s="336"/>
      <c r="AC41" s="339"/>
    </row>
    <row r="42" spans="1:29" x14ac:dyDescent="0.2">
      <c r="A42" s="409">
        <v>2.2999999999999998</v>
      </c>
      <c r="B42" s="344" t="s">
        <v>287</v>
      </c>
      <c r="C42" s="335"/>
      <c r="D42" s="335"/>
      <c r="E42" s="335"/>
      <c r="F42" s="335"/>
      <c r="G42" s="336"/>
      <c r="H42" s="337"/>
      <c r="I42" s="337"/>
      <c r="J42" s="337"/>
      <c r="K42" s="337"/>
      <c r="L42" s="337"/>
      <c r="M42" s="337"/>
      <c r="N42" s="337"/>
      <c r="O42" s="337"/>
      <c r="P42" s="337"/>
      <c r="Q42" s="337"/>
      <c r="R42" s="338"/>
      <c r="S42" s="338"/>
      <c r="T42" s="338"/>
      <c r="U42" s="338"/>
      <c r="V42" s="338"/>
      <c r="W42" s="338"/>
      <c r="X42" s="338"/>
      <c r="Y42" s="338"/>
      <c r="Z42" s="338"/>
      <c r="AA42" s="336"/>
      <c r="AB42" s="336"/>
      <c r="AC42" s="339"/>
    </row>
    <row r="43" spans="1:29" x14ac:dyDescent="0.2">
      <c r="A43" s="409">
        <v>2.4</v>
      </c>
      <c r="B43" s="344" t="s">
        <v>289</v>
      </c>
      <c r="C43" s="335"/>
      <c r="D43" s="335"/>
      <c r="E43" s="335"/>
      <c r="F43" s="335"/>
      <c r="G43" s="336"/>
      <c r="H43" s="337"/>
      <c r="I43" s="337"/>
      <c r="J43" s="337"/>
      <c r="K43" s="337"/>
      <c r="L43" s="337"/>
      <c r="M43" s="337"/>
      <c r="N43" s="337"/>
      <c r="O43" s="337"/>
      <c r="P43" s="337"/>
      <c r="Q43" s="337"/>
      <c r="R43" s="338"/>
      <c r="S43" s="338"/>
      <c r="T43" s="338"/>
      <c r="U43" s="338"/>
      <c r="V43" s="338"/>
      <c r="W43" s="338"/>
      <c r="X43" s="338"/>
      <c r="Y43" s="338"/>
      <c r="Z43" s="338"/>
      <c r="AA43" s="336"/>
      <c r="AB43" s="336"/>
      <c r="AC43" s="339"/>
    </row>
    <row r="44" spans="1:29" x14ac:dyDescent="0.2">
      <c r="A44" s="409">
        <v>2.5</v>
      </c>
      <c r="B44" s="344" t="s">
        <v>1310</v>
      </c>
      <c r="C44" s="335"/>
      <c r="D44" s="335"/>
      <c r="E44" s="335"/>
      <c r="F44" s="335"/>
      <c r="G44" s="336"/>
      <c r="H44" s="337"/>
      <c r="I44" s="337"/>
      <c r="J44" s="337"/>
      <c r="K44" s="337"/>
      <c r="L44" s="337"/>
      <c r="M44" s="337"/>
      <c r="N44" s="337"/>
      <c r="O44" s="337"/>
      <c r="P44" s="337"/>
      <c r="Q44" s="337"/>
      <c r="R44" s="338"/>
      <c r="S44" s="338"/>
      <c r="T44" s="338"/>
      <c r="U44" s="338"/>
      <c r="V44" s="338"/>
      <c r="W44" s="338"/>
      <c r="X44" s="338"/>
      <c r="Y44" s="338"/>
      <c r="Z44" s="338"/>
      <c r="AA44" s="336"/>
      <c r="AB44" s="336"/>
      <c r="AC44" s="339"/>
    </row>
    <row r="45" spans="1:29" x14ac:dyDescent="0.2">
      <c r="A45" s="409">
        <v>2.6</v>
      </c>
      <c r="B45" s="344" t="s">
        <v>150</v>
      </c>
      <c r="C45" s="354"/>
      <c r="D45" s="354"/>
      <c r="E45" s="354"/>
      <c r="F45" s="354"/>
      <c r="G45" s="355"/>
      <c r="H45" s="356"/>
      <c r="I45" s="356"/>
      <c r="J45" s="356"/>
      <c r="K45" s="356"/>
      <c r="L45" s="356"/>
      <c r="M45" s="356"/>
      <c r="N45" s="356"/>
      <c r="O45" s="356"/>
      <c r="P45" s="356"/>
      <c r="Q45" s="356"/>
      <c r="R45" s="357"/>
      <c r="S45" s="357"/>
      <c r="T45" s="357"/>
      <c r="U45" s="357"/>
      <c r="V45" s="357"/>
      <c r="W45" s="357"/>
      <c r="X45" s="357"/>
      <c r="Y45" s="357"/>
      <c r="Z45" s="357"/>
      <c r="AA45" s="355"/>
      <c r="AB45" s="355"/>
      <c r="AC45" s="354"/>
    </row>
    <row r="46" spans="1:29" ht="19.5" customHeight="1" x14ac:dyDescent="0.2">
      <c r="A46" s="409">
        <v>2.7</v>
      </c>
      <c r="B46" s="344" t="s">
        <v>291</v>
      </c>
      <c r="C46" s="335"/>
      <c r="D46" s="335"/>
      <c r="E46" s="335"/>
      <c r="F46" s="335"/>
      <c r="G46" s="336"/>
      <c r="H46" s="337"/>
      <c r="I46" s="337"/>
      <c r="J46" s="337"/>
      <c r="K46" s="337"/>
      <c r="L46" s="337"/>
      <c r="M46" s="337"/>
      <c r="N46" s="337"/>
      <c r="O46" s="337"/>
      <c r="P46" s="337"/>
      <c r="Q46" s="337"/>
      <c r="R46" s="338"/>
      <c r="S46" s="338"/>
      <c r="T46" s="338"/>
      <c r="U46" s="338"/>
      <c r="V46" s="338"/>
      <c r="W46" s="338"/>
      <c r="X46" s="338"/>
      <c r="Y46" s="338"/>
      <c r="Z46" s="338"/>
      <c r="AA46" s="336"/>
      <c r="AB46" s="336"/>
      <c r="AC46" s="339"/>
    </row>
    <row r="47" spans="1:29" x14ac:dyDescent="0.2">
      <c r="A47" s="409">
        <v>2.8</v>
      </c>
      <c r="B47" s="344" t="s">
        <v>314</v>
      </c>
      <c r="C47" s="335"/>
      <c r="D47" s="335"/>
      <c r="E47" s="335"/>
      <c r="F47" s="335"/>
      <c r="G47" s="336"/>
      <c r="H47" s="337"/>
      <c r="I47" s="337"/>
      <c r="J47" s="337"/>
      <c r="K47" s="337"/>
      <c r="L47" s="337"/>
      <c r="M47" s="337"/>
      <c r="N47" s="337"/>
      <c r="O47" s="337"/>
      <c r="P47" s="337"/>
      <c r="Q47" s="337"/>
      <c r="R47" s="338"/>
      <c r="S47" s="338"/>
      <c r="T47" s="338"/>
      <c r="U47" s="338"/>
      <c r="V47" s="338"/>
      <c r="W47" s="338"/>
      <c r="X47" s="338"/>
      <c r="Y47" s="338"/>
      <c r="Z47" s="338"/>
      <c r="AA47" s="336"/>
      <c r="AB47" s="336"/>
      <c r="AC47" s="339"/>
    </row>
    <row r="48" spans="1:29" x14ac:dyDescent="0.2">
      <c r="A48" s="409">
        <v>2.9</v>
      </c>
      <c r="B48" s="344" t="s">
        <v>315</v>
      </c>
      <c r="C48" s="335"/>
      <c r="D48" s="335"/>
      <c r="E48" s="335"/>
      <c r="F48" s="335"/>
      <c r="G48" s="336"/>
      <c r="H48" s="337"/>
      <c r="I48" s="337"/>
      <c r="J48" s="337"/>
      <c r="K48" s="337"/>
      <c r="L48" s="337"/>
      <c r="M48" s="337"/>
      <c r="N48" s="337"/>
      <c r="O48" s="337"/>
      <c r="P48" s="337"/>
      <c r="Q48" s="337"/>
      <c r="R48" s="338"/>
      <c r="S48" s="338"/>
      <c r="T48" s="338"/>
      <c r="U48" s="338"/>
      <c r="V48" s="338"/>
      <c r="W48" s="338"/>
      <c r="X48" s="338"/>
      <c r="Y48" s="338"/>
      <c r="Z48" s="338"/>
      <c r="AA48" s="336"/>
      <c r="AB48" s="336"/>
      <c r="AC48" s="339"/>
    </row>
    <row r="49" spans="1:30" x14ac:dyDescent="0.2">
      <c r="A49" s="413" t="s">
        <v>598</v>
      </c>
      <c r="B49" s="358" t="s">
        <v>599</v>
      </c>
      <c r="C49" s="335"/>
      <c r="D49" s="335"/>
      <c r="E49" s="335"/>
      <c r="F49" s="335"/>
      <c r="G49" s="336"/>
      <c r="H49" s="337"/>
      <c r="I49" s="337"/>
      <c r="J49" s="337"/>
      <c r="K49" s="337"/>
      <c r="L49" s="337"/>
      <c r="M49" s="337"/>
      <c r="N49" s="337"/>
      <c r="O49" s="337"/>
      <c r="P49" s="337"/>
      <c r="Q49" s="337"/>
      <c r="R49" s="338"/>
      <c r="S49" s="338"/>
      <c r="T49" s="338"/>
      <c r="U49" s="338"/>
      <c r="V49" s="338"/>
      <c r="W49" s="338"/>
      <c r="X49" s="338"/>
      <c r="Y49" s="338"/>
      <c r="Z49" s="338"/>
      <c r="AA49" s="336"/>
      <c r="AB49" s="336"/>
      <c r="AC49" s="339"/>
    </row>
    <row r="50" spans="1:30" x14ac:dyDescent="0.2">
      <c r="A50" s="414" t="s">
        <v>600</v>
      </c>
      <c r="B50" s="359" t="s">
        <v>572</v>
      </c>
      <c r="C50" s="335"/>
      <c r="D50" s="335"/>
      <c r="E50" s="335"/>
      <c r="F50" s="335"/>
      <c r="G50" s="336"/>
      <c r="H50" s="337"/>
      <c r="I50" s="337"/>
      <c r="J50" s="337"/>
      <c r="K50" s="337"/>
      <c r="L50" s="337"/>
      <c r="M50" s="337"/>
      <c r="N50" s="337"/>
      <c r="O50" s="337"/>
      <c r="P50" s="337"/>
      <c r="Q50" s="337"/>
      <c r="R50" s="338"/>
      <c r="S50" s="338"/>
      <c r="T50" s="338"/>
      <c r="U50" s="338"/>
      <c r="V50" s="338"/>
      <c r="W50" s="338"/>
      <c r="X50" s="338"/>
      <c r="Y50" s="338"/>
      <c r="Z50" s="338"/>
      <c r="AA50" s="336"/>
      <c r="AB50" s="336"/>
      <c r="AC50" s="339"/>
    </row>
    <row r="51" spans="1:30" x14ac:dyDescent="0.2">
      <c r="A51" s="413" t="s">
        <v>601</v>
      </c>
      <c r="B51" s="360" t="s">
        <v>574</v>
      </c>
      <c r="C51" s="335"/>
      <c r="D51" s="335"/>
      <c r="E51" s="335"/>
      <c r="F51" s="335"/>
      <c r="G51" s="336"/>
      <c r="H51" s="337"/>
      <c r="I51" s="337"/>
      <c r="J51" s="337"/>
      <c r="K51" s="337"/>
      <c r="L51" s="337"/>
      <c r="M51" s="337"/>
      <c r="N51" s="337"/>
      <c r="O51" s="337"/>
      <c r="P51" s="337"/>
      <c r="Q51" s="337"/>
      <c r="R51" s="338"/>
      <c r="S51" s="338"/>
      <c r="T51" s="338"/>
      <c r="U51" s="338"/>
      <c r="V51" s="338"/>
      <c r="W51" s="338"/>
      <c r="X51" s="338"/>
      <c r="Y51" s="338"/>
      <c r="Z51" s="338"/>
      <c r="AA51" s="336"/>
      <c r="AB51" s="336"/>
      <c r="AC51" s="339"/>
    </row>
    <row r="52" spans="1:30" x14ac:dyDescent="0.2">
      <c r="A52" s="413" t="s">
        <v>602</v>
      </c>
      <c r="B52" s="361" t="s">
        <v>603</v>
      </c>
      <c r="C52" s="335"/>
      <c r="D52" s="335"/>
      <c r="E52" s="335"/>
      <c r="F52" s="335"/>
      <c r="G52" s="336"/>
      <c r="H52" s="337"/>
      <c r="I52" s="337"/>
      <c r="J52" s="337"/>
      <c r="K52" s="337"/>
      <c r="L52" s="337"/>
      <c r="M52" s="337"/>
      <c r="N52" s="337"/>
      <c r="O52" s="337"/>
      <c r="P52" s="337"/>
      <c r="Q52" s="337"/>
      <c r="R52" s="338"/>
      <c r="S52" s="338"/>
      <c r="T52" s="338"/>
      <c r="U52" s="338"/>
      <c r="V52" s="338"/>
      <c r="W52" s="338"/>
      <c r="X52" s="338"/>
      <c r="Y52" s="338"/>
      <c r="Z52" s="338"/>
      <c r="AA52" s="336"/>
      <c r="AB52" s="336"/>
      <c r="AC52" s="339"/>
    </row>
    <row r="53" spans="1:30" x14ac:dyDescent="0.2">
      <c r="A53" s="412"/>
      <c r="B53" s="329" t="s">
        <v>3</v>
      </c>
      <c r="C53" s="335"/>
      <c r="D53" s="335"/>
      <c r="E53" s="335"/>
      <c r="F53" s="335"/>
      <c r="G53" s="336"/>
      <c r="H53" s="337"/>
      <c r="I53" s="337"/>
      <c r="J53" s="337"/>
      <c r="K53" s="337"/>
      <c r="L53" s="337"/>
      <c r="M53" s="337"/>
      <c r="N53" s="337"/>
      <c r="O53" s="337"/>
      <c r="P53" s="337"/>
      <c r="Q53" s="337"/>
      <c r="R53" s="338"/>
      <c r="S53" s="338"/>
      <c r="T53" s="338"/>
      <c r="U53" s="338"/>
      <c r="V53" s="338"/>
      <c r="W53" s="338"/>
      <c r="X53" s="338"/>
      <c r="Y53" s="338"/>
      <c r="Z53" s="338"/>
      <c r="AA53" s="336"/>
      <c r="AB53" s="336"/>
      <c r="AC53" s="339"/>
    </row>
    <row r="54" spans="1:30" x14ac:dyDescent="0.2">
      <c r="A54" s="412"/>
      <c r="B54" s="329"/>
      <c r="C54" s="335"/>
      <c r="D54" s="335"/>
      <c r="E54" s="335"/>
      <c r="F54" s="335"/>
      <c r="G54" s="336"/>
      <c r="H54" s="337"/>
      <c r="I54" s="337"/>
      <c r="J54" s="337"/>
      <c r="K54" s="337"/>
      <c r="L54" s="337"/>
      <c r="M54" s="337"/>
      <c r="N54" s="337"/>
      <c r="O54" s="337"/>
      <c r="P54" s="337"/>
      <c r="Q54" s="337"/>
      <c r="R54" s="338"/>
      <c r="S54" s="338"/>
      <c r="T54" s="338"/>
      <c r="U54" s="338"/>
      <c r="V54" s="338"/>
      <c r="W54" s="338"/>
      <c r="X54" s="338"/>
      <c r="Y54" s="338"/>
      <c r="Z54" s="338"/>
      <c r="AA54" s="336"/>
      <c r="AB54" s="336"/>
      <c r="AC54" s="339"/>
    </row>
    <row r="55" spans="1:30" x14ac:dyDescent="0.2">
      <c r="A55" s="412">
        <v>3</v>
      </c>
      <c r="B55" s="329" t="s">
        <v>151</v>
      </c>
      <c r="C55" s="335"/>
      <c r="D55" s="335"/>
      <c r="E55" s="335"/>
      <c r="F55" s="335"/>
      <c r="G55" s="336"/>
      <c r="H55" s="337"/>
      <c r="I55" s="337"/>
      <c r="J55" s="337"/>
      <c r="K55" s="337"/>
      <c r="L55" s="337"/>
      <c r="M55" s="337"/>
      <c r="N55" s="337"/>
      <c r="O55" s="337"/>
      <c r="P55" s="337"/>
      <c r="Q55" s="337"/>
      <c r="R55" s="338"/>
      <c r="S55" s="338"/>
      <c r="T55" s="338"/>
      <c r="U55" s="338"/>
      <c r="V55" s="338"/>
      <c r="W55" s="338"/>
      <c r="X55" s="338"/>
      <c r="Y55" s="338"/>
      <c r="Z55" s="338"/>
      <c r="AA55" s="336"/>
      <c r="AB55" s="336"/>
      <c r="AC55" s="339"/>
    </row>
    <row r="56" spans="1:30" x14ac:dyDescent="0.2">
      <c r="A56" s="409">
        <v>3.1</v>
      </c>
      <c r="B56" s="344" t="s">
        <v>152</v>
      </c>
      <c r="C56" s="335"/>
      <c r="D56" s="335"/>
      <c r="E56" s="335"/>
      <c r="F56" s="335"/>
      <c r="G56" s="328"/>
      <c r="H56" s="337"/>
      <c r="I56" s="337"/>
      <c r="J56" s="337"/>
      <c r="K56" s="337"/>
      <c r="L56" s="337"/>
      <c r="M56" s="337"/>
      <c r="N56" s="337"/>
      <c r="O56" s="337"/>
      <c r="P56" s="337"/>
      <c r="Q56" s="337"/>
      <c r="R56" s="338"/>
      <c r="S56" s="338"/>
      <c r="T56" s="338"/>
      <c r="U56" s="338"/>
      <c r="V56" s="338"/>
      <c r="W56" s="338"/>
      <c r="X56" s="338"/>
      <c r="Y56" s="338"/>
      <c r="Z56" s="338"/>
      <c r="AA56" s="336"/>
      <c r="AB56" s="336"/>
      <c r="AC56" s="339"/>
    </row>
    <row r="57" spans="1:30" ht="31.5" x14ac:dyDescent="0.2">
      <c r="A57" s="409" t="s">
        <v>93</v>
      </c>
      <c r="B57" s="362" t="s">
        <v>1311</v>
      </c>
      <c r="C57" s="335"/>
      <c r="D57" s="335"/>
      <c r="E57" s="335"/>
      <c r="F57" s="335"/>
      <c r="G57" s="336"/>
      <c r="H57" s="337"/>
      <c r="I57" s="337"/>
      <c r="J57" s="337"/>
      <c r="K57" s="337"/>
      <c r="L57" s="337"/>
      <c r="M57" s="337"/>
      <c r="N57" s="337"/>
      <c r="O57" s="337"/>
      <c r="P57" s="337"/>
      <c r="Q57" s="337"/>
      <c r="R57" s="338"/>
      <c r="S57" s="338"/>
      <c r="T57" s="338"/>
      <c r="U57" s="338"/>
      <c r="V57" s="338"/>
      <c r="W57" s="338"/>
      <c r="X57" s="338"/>
      <c r="Y57" s="338"/>
      <c r="Z57" s="338"/>
      <c r="AA57" s="336"/>
      <c r="AB57" s="336"/>
      <c r="AC57" s="339"/>
    </row>
    <row r="58" spans="1:30" x14ac:dyDescent="0.2">
      <c r="A58" s="409" t="s">
        <v>94</v>
      </c>
      <c r="B58" s="339" t="s">
        <v>1312</v>
      </c>
      <c r="C58" s="335"/>
      <c r="D58" s="335"/>
      <c r="E58" s="335"/>
      <c r="F58" s="335"/>
      <c r="G58" s="336"/>
      <c r="H58" s="337"/>
      <c r="I58" s="337"/>
      <c r="J58" s="337"/>
      <c r="K58" s="337"/>
      <c r="L58" s="337"/>
      <c r="M58" s="337"/>
      <c r="N58" s="337"/>
      <c r="O58" s="337"/>
      <c r="P58" s="337"/>
      <c r="Q58" s="337"/>
      <c r="R58" s="338"/>
      <c r="S58" s="338"/>
      <c r="T58" s="338"/>
      <c r="U58" s="338"/>
      <c r="V58" s="338"/>
      <c r="W58" s="338"/>
      <c r="X58" s="338"/>
      <c r="Y58" s="338"/>
      <c r="Z58" s="338"/>
      <c r="AA58" s="336"/>
      <c r="AB58" s="336"/>
      <c r="AC58" s="339"/>
    </row>
    <row r="59" spans="1:30" x14ac:dyDescent="0.2">
      <c r="A59" s="409" t="s">
        <v>95</v>
      </c>
      <c r="B59" s="339" t="s">
        <v>1313</v>
      </c>
      <c r="C59" s="335"/>
      <c r="D59" s="335"/>
      <c r="E59" s="335"/>
      <c r="F59" s="335"/>
      <c r="G59" s="336"/>
      <c r="H59" s="337"/>
      <c r="I59" s="337"/>
      <c r="J59" s="337"/>
      <c r="K59" s="337"/>
      <c r="L59" s="337"/>
      <c r="M59" s="337"/>
      <c r="N59" s="337"/>
      <c r="O59" s="337"/>
      <c r="P59" s="337"/>
      <c r="Q59" s="337"/>
      <c r="R59" s="338"/>
      <c r="S59" s="338"/>
      <c r="T59" s="338"/>
      <c r="U59" s="338"/>
      <c r="V59" s="338"/>
      <c r="W59" s="338"/>
      <c r="X59" s="338"/>
      <c r="Y59" s="338"/>
      <c r="Z59" s="338"/>
      <c r="AA59" s="336"/>
      <c r="AB59" s="336"/>
      <c r="AC59" s="339"/>
    </row>
    <row r="60" spans="1:30" ht="63" x14ac:dyDescent="0.2">
      <c r="A60" s="409" t="s">
        <v>96</v>
      </c>
      <c r="B60" s="339" t="s">
        <v>155</v>
      </c>
      <c r="C60" s="335"/>
      <c r="D60" s="335"/>
      <c r="E60" s="335"/>
      <c r="F60" s="335"/>
      <c r="G60" s="336"/>
      <c r="H60" s="337"/>
      <c r="I60" s="337"/>
      <c r="J60" s="337"/>
      <c r="K60" s="337"/>
      <c r="L60" s="337"/>
      <c r="M60" s="337"/>
      <c r="N60" s="337"/>
      <c r="O60" s="337"/>
      <c r="P60" s="337"/>
      <c r="Q60" s="337"/>
      <c r="R60" s="338"/>
      <c r="S60" s="338"/>
      <c r="T60" s="338"/>
      <c r="U60" s="338"/>
      <c r="V60" s="338"/>
      <c r="W60" s="338"/>
      <c r="X60" s="338"/>
      <c r="Y60" s="338"/>
      <c r="Z60" s="338"/>
      <c r="AA60" s="336"/>
      <c r="AB60" s="336"/>
      <c r="AC60" s="339"/>
      <c r="AD60" s="323" t="s">
        <v>1314</v>
      </c>
    </row>
    <row r="61" spans="1:30" x14ac:dyDescent="0.2">
      <c r="A61" s="409" t="s">
        <v>318</v>
      </c>
      <c r="B61" s="339" t="s">
        <v>1316</v>
      </c>
      <c r="C61" s="335"/>
      <c r="D61" s="335"/>
      <c r="E61" s="335"/>
      <c r="F61" s="335"/>
      <c r="G61" s="336"/>
      <c r="H61" s="337"/>
      <c r="I61" s="337"/>
      <c r="J61" s="337"/>
      <c r="K61" s="337"/>
      <c r="L61" s="337"/>
      <c r="M61" s="337"/>
      <c r="N61" s="337"/>
      <c r="O61" s="337"/>
      <c r="P61" s="337"/>
      <c r="Q61" s="337"/>
      <c r="R61" s="338"/>
      <c r="S61" s="338"/>
      <c r="T61" s="338"/>
      <c r="U61" s="338"/>
      <c r="V61" s="338"/>
      <c r="W61" s="338"/>
      <c r="X61" s="338"/>
      <c r="Y61" s="338"/>
      <c r="Z61" s="338"/>
      <c r="AA61" s="336"/>
      <c r="AB61" s="336"/>
      <c r="AC61" s="339"/>
      <c r="AD61" s="323" t="s">
        <v>1315</v>
      </c>
    </row>
    <row r="62" spans="1:30" x14ac:dyDescent="0.2">
      <c r="A62" s="409" t="s">
        <v>319</v>
      </c>
      <c r="B62" s="362" t="s">
        <v>157</v>
      </c>
      <c r="C62" s="335"/>
      <c r="D62" s="335"/>
      <c r="E62" s="335"/>
      <c r="F62" s="335"/>
      <c r="G62" s="336"/>
      <c r="H62" s="337"/>
      <c r="I62" s="337"/>
      <c r="J62" s="337"/>
      <c r="K62" s="337"/>
      <c r="L62" s="337"/>
      <c r="M62" s="337"/>
      <c r="N62" s="337"/>
      <c r="O62" s="337"/>
      <c r="P62" s="337"/>
      <c r="Q62" s="337"/>
      <c r="R62" s="338"/>
      <c r="S62" s="338"/>
      <c r="T62" s="338"/>
      <c r="U62" s="338"/>
      <c r="V62" s="338"/>
      <c r="W62" s="338"/>
      <c r="X62" s="338"/>
      <c r="Y62" s="338"/>
      <c r="Z62" s="338"/>
      <c r="AA62" s="336"/>
      <c r="AB62" s="336"/>
      <c r="AC62" s="339"/>
    </row>
    <row r="63" spans="1:30" x14ac:dyDescent="0.2">
      <c r="A63" s="409">
        <v>3.2</v>
      </c>
      <c r="B63" s="344" t="s">
        <v>158</v>
      </c>
      <c r="C63" s="335"/>
      <c r="D63" s="335"/>
      <c r="E63" s="335"/>
      <c r="F63" s="335"/>
      <c r="G63" s="336"/>
      <c r="H63" s="337"/>
      <c r="I63" s="337"/>
      <c r="J63" s="337"/>
      <c r="K63" s="337"/>
      <c r="L63" s="337"/>
      <c r="M63" s="337"/>
      <c r="N63" s="337"/>
      <c r="O63" s="337"/>
      <c r="P63" s="337"/>
      <c r="Q63" s="337"/>
      <c r="R63" s="338"/>
      <c r="S63" s="338"/>
      <c r="T63" s="338"/>
      <c r="U63" s="338"/>
      <c r="V63" s="338"/>
      <c r="W63" s="338"/>
      <c r="X63" s="338"/>
      <c r="Y63" s="338"/>
      <c r="Z63" s="338"/>
      <c r="AA63" s="336"/>
      <c r="AB63" s="336"/>
      <c r="AC63" s="339"/>
    </row>
    <row r="64" spans="1:30" x14ac:dyDescent="0.2">
      <c r="A64" s="409" t="s">
        <v>97</v>
      </c>
      <c r="B64" s="344" t="s">
        <v>320</v>
      </c>
      <c r="C64" s="335"/>
      <c r="D64" s="335"/>
      <c r="E64" s="335"/>
      <c r="F64" s="335"/>
      <c r="G64" s="336"/>
      <c r="H64" s="337"/>
      <c r="I64" s="337"/>
      <c r="J64" s="337"/>
      <c r="K64" s="337"/>
      <c r="L64" s="337"/>
      <c r="M64" s="337"/>
      <c r="N64" s="337"/>
      <c r="O64" s="337"/>
      <c r="P64" s="337"/>
      <c r="Q64" s="337"/>
      <c r="R64" s="338"/>
      <c r="S64" s="338"/>
      <c r="T64" s="338"/>
      <c r="U64" s="338"/>
      <c r="V64" s="338"/>
      <c r="W64" s="338"/>
      <c r="X64" s="338"/>
      <c r="Y64" s="338"/>
      <c r="Z64" s="338"/>
      <c r="AA64" s="336"/>
      <c r="AB64" s="336"/>
      <c r="AC64" s="339"/>
    </row>
    <row r="65" spans="1:29" ht="18.75" customHeight="1" x14ac:dyDescent="0.2">
      <c r="A65" s="409" t="s">
        <v>98</v>
      </c>
      <c r="B65" s="362" t="s">
        <v>1317</v>
      </c>
      <c r="C65" s="335"/>
      <c r="D65" s="335"/>
      <c r="E65" s="335"/>
      <c r="F65" s="335"/>
      <c r="G65" s="336"/>
      <c r="H65" s="337"/>
      <c r="I65" s="337"/>
      <c r="J65" s="337"/>
      <c r="K65" s="337"/>
      <c r="L65" s="337"/>
      <c r="M65" s="337"/>
      <c r="N65" s="337"/>
      <c r="O65" s="337"/>
      <c r="P65" s="337"/>
      <c r="Q65" s="337"/>
      <c r="R65" s="338"/>
      <c r="S65" s="338"/>
      <c r="T65" s="338"/>
      <c r="U65" s="338"/>
      <c r="V65" s="338"/>
      <c r="W65" s="338"/>
      <c r="X65" s="338"/>
      <c r="Y65" s="338"/>
      <c r="Z65" s="338"/>
      <c r="AA65" s="336"/>
      <c r="AB65" s="336"/>
      <c r="AC65" s="339"/>
    </row>
    <row r="66" spans="1:29" x14ac:dyDescent="0.2">
      <c r="A66" s="409" t="s">
        <v>321</v>
      </c>
      <c r="B66" s="339" t="s">
        <v>294</v>
      </c>
      <c r="C66" s="335"/>
      <c r="D66" s="335"/>
      <c r="E66" s="335"/>
      <c r="F66" s="335"/>
      <c r="G66" s="336"/>
      <c r="H66" s="337"/>
      <c r="I66" s="337"/>
      <c r="J66" s="337"/>
      <c r="K66" s="337"/>
      <c r="L66" s="337"/>
      <c r="M66" s="337"/>
      <c r="N66" s="337"/>
      <c r="O66" s="337"/>
      <c r="P66" s="337"/>
      <c r="Q66" s="337"/>
      <c r="R66" s="338"/>
      <c r="S66" s="338"/>
      <c r="T66" s="338"/>
      <c r="U66" s="338"/>
      <c r="V66" s="338"/>
      <c r="W66" s="338"/>
      <c r="X66" s="338"/>
      <c r="Y66" s="338"/>
      <c r="Z66" s="338"/>
      <c r="AA66" s="336"/>
      <c r="AB66" s="336"/>
      <c r="AC66" s="339"/>
    </row>
    <row r="67" spans="1:29" x14ac:dyDescent="0.2">
      <c r="A67" s="409" t="s">
        <v>99</v>
      </c>
      <c r="B67" s="362" t="s">
        <v>159</v>
      </c>
      <c r="C67" s="335"/>
      <c r="D67" s="335"/>
      <c r="E67" s="335"/>
      <c r="F67" s="335"/>
      <c r="G67" s="336"/>
      <c r="H67" s="337"/>
      <c r="I67" s="337"/>
      <c r="J67" s="337"/>
      <c r="K67" s="337"/>
      <c r="L67" s="337"/>
      <c r="M67" s="337"/>
      <c r="N67" s="337"/>
      <c r="O67" s="337"/>
      <c r="P67" s="337"/>
      <c r="Q67" s="337"/>
      <c r="R67" s="338"/>
      <c r="S67" s="338"/>
      <c r="T67" s="338"/>
      <c r="U67" s="338"/>
      <c r="V67" s="338"/>
      <c r="W67" s="338"/>
      <c r="X67" s="338"/>
      <c r="Y67" s="338"/>
      <c r="Z67" s="338"/>
      <c r="AA67" s="336"/>
      <c r="AB67" s="336"/>
      <c r="AC67" s="339"/>
    </row>
    <row r="68" spans="1:29" ht="31.5" x14ac:dyDescent="0.2">
      <c r="A68" s="409" t="s">
        <v>324</v>
      </c>
      <c r="B68" s="362" t="s">
        <v>323</v>
      </c>
      <c r="C68" s="335"/>
      <c r="D68" s="335"/>
      <c r="E68" s="335"/>
      <c r="F68" s="335"/>
      <c r="G68" s="336"/>
      <c r="H68" s="337"/>
      <c r="I68" s="337"/>
      <c r="J68" s="337"/>
      <c r="K68" s="337"/>
      <c r="L68" s="337"/>
      <c r="M68" s="337"/>
      <c r="N68" s="337"/>
      <c r="O68" s="337"/>
      <c r="P68" s="337"/>
      <c r="Q68" s="337"/>
      <c r="R68" s="338"/>
      <c r="S68" s="338"/>
      <c r="T68" s="338"/>
      <c r="U68" s="338"/>
      <c r="V68" s="338"/>
      <c r="W68" s="338"/>
      <c r="X68" s="338"/>
      <c r="Y68" s="338"/>
      <c r="Z68" s="338"/>
      <c r="AA68" s="336"/>
      <c r="AB68" s="336"/>
      <c r="AC68" s="339"/>
    </row>
    <row r="69" spans="1:29" x14ac:dyDescent="0.2">
      <c r="A69" s="409" t="s">
        <v>325</v>
      </c>
      <c r="B69" s="362" t="s">
        <v>326</v>
      </c>
      <c r="C69" s="335"/>
      <c r="D69" s="335"/>
      <c r="E69" s="335"/>
      <c r="F69" s="335"/>
      <c r="G69" s="336"/>
      <c r="H69" s="337"/>
      <c r="I69" s="337"/>
      <c r="J69" s="337"/>
      <c r="K69" s="337"/>
      <c r="L69" s="337"/>
      <c r="M69" s="337"/>
      <c r="N69" s="337"/>
      <c r="O69" s="337"/>
      <c r="P69" s="337"/>
      <c r="Q69" s="337"/>
      <c r="R69" s="338"/>
      <c r="S69" s="338"/>
      <c r="T69" s="338"/>
      <c r="U69" s="338"/>
      <c r="V69" s="338"/>
      <c r="W69" s="338"/>
      <c r="X69" s="338"/>
      <c r="Y69" s="338"/>
      <c r="Z69" s="338"/>
      <c r="AA69" s="336"/>
      <c r="AB69" s="336"/>
      <c r="AC69" s="339"/>
    </row>
    <row r="70" spans="1:29" ht="31.5" x14ac:dyDescent="0.2">
      <c r="A70" s="409">
        <v>3.3</v>
      </c>
      <c r="B70" s="362" t="s">
        <v>299</v>
      </c>
      <c r="C70" s="335"/>
      <c r="D70" s="335"/>
      <c r="E70" s="335"/>
      <c r="F70" s="335"/>
      <c r="G70" s="336"/>
      <c r="H70" s="337"/>
      <c r="I70" s="337"/>
      <c r="J70" s="337"/>
      <c r="K70" s="337"/>
      <c r="L70" s="337"/>
      <c r="M70" s="337"/>
      <c r="N70" s="337"/>
      <c r="O70" s="337"/>
      <c r="P70" s="337"/>
      <c r="Q70" s="337"/>
      <c r="R70" s="338"/>
      <c r="S70" s="338"/>
      <c r="T70" s="338"/>
      <c r="U70" s="338"/>
      <c r="V70" s="338"/>
      <c r="W70" s="338"/>
      <c r="X70" s="338"/>
      <c r="Y70" s="338"/>
      <c r="Z70" s="338"/>
      <c r="AA70" s="336"/>
      <c r="AB70" s="336"/>
      <c r="AC70" s="339"/>
    </row>
    <row r="71" spans="1:29" x14ac:dyDescent="0.2">
      <c r="A71" s="409">
        <v>3.4</v>
      </c>
      <c r="B71" s="362" t="s">
        <v>160</v>
      </c>
      <c r="C71" s="335"/>
      <c r="D71" s="335"/>
      <c r="E71" s="335"/>
      <c r="F71" s="335"/>
      <c r="G71" s="336"/>
      <c r="H71" s="337"/>
      <c r="I71" s="337"/>
      <c r="J71" s="337"/>
      <c r="K71" s="337"/>
      <c r="L71" s="337"/>
      <c r="M71" s="337"/>
      <c r="N71" s="337"/>
      <c r="O71" s="337"/>
      <c r="P71" s="337"/>
      <c r="Q71" s="337"/>
      <c r="R71" s="338"/>
      <c r="S71" s="338"/>
      <c r="T71" s="338"/>
      <c r="U71" s="338"/>
      <c r="V71" s="338"/>
      <c r="W71" s="338"/>
      <c r="X71" s="338"/>
      <c r="Y71" s="338"/>
      <c r="Z71" s="338"/>
      <c r="AA71" s="336"/>
      <c r="AB71" s="336"/>
      <c r="AC71" s="339"/>
    </row>
    <row r="72" spans="1:29" ht="18.75" customHeight="1" x14ac:dyDescent="0.2">
      <c r="A72" s="409">
        <v>3.5</v>
      </c>
      <c r="B72" s="344" t="s">
        <v>293</v>
      </c>
      <c r="C72" s="330"/>
      <c r="D72" s="330"/>
      <c r="E72" s="330"/>
      <c r="F72" s="330"/>
      <c r="G72" s="328"/>
      <c r="H72" s="342"/>
      <c r="I72" s="342"/>
      <c r="J72" s="342"/>
      <c r="K72" s="342"/>
      <c r="L72" s="342"/>
      <c r="M72" s="342"/>
      <c r="N72" s="342"/>
      <c r="O72" s="342"/>
      <c r="P72" s="342"/>
      <c r="Q72" s="342"/>
      <c r="R72" s="343"/>
      <c r="S72" s="343"/>
      <c r="T72" s="343"/>
      <c r="U72" s="343"/>
      <c r="V72" s="343"/>
      <c r="W72" s="343"/>
      <c r="X72" s="343"/>
      <c r="Y72" s="343"/>
      <c r="Z72" s="343"/>
      <c r="AA72" s="328"/>
      <c r="AB72" s="328"/>
      <c r="AC72" s="329"/>
    </row>
    <row r="73" spans="1:29" ht="15" customHeight="1" x14ac:dyDescent="0.2">
      <c r="A73" s="409" t="s">
        <v>1318</v>
      </c>
      <c r="B73" s="363" t="s">
        <v>1319</v>
      </c>
      <c r="C73" s="330"/>
      <c r="D73" s="330"/>
      <c r="E73" s="330"/>
      <c r="F73" s="330"/>
      <c r="G73" s="328"/>
      <c r="H73" s="342"/>
      <c r="I73" s="342"/>
      <c r="J73" s="342"/>
      <c r="K73" s="342"/>
      <c r="L73" s="342"/>
      <c r="M73" s="342"/>
      <c r="N73" s="342"/>
      <c r="O73" s="342"/>
      <c r="P73" s="342"/>
      <c r="Q73" s="342"/>
      <c r="R73" s="343"/>
      <c r="S73" s="343"/>
      <c r="T73" s="343"/>
      <c r="U73" s="343"/>
      <c r="V73" s="343"/>
      <c r="W73" s="343"/>
      <c r="X73" s="343"/>
      <c r="Y73" s="343"/>
      <c r="Z73" s="343"/>
      <c r="AA73" s="328"/>
      <c r="AB73" s="328"/>
      <c r="AC73" s="329"/>
    </row>
    <row r="74" spans="1:29" x14ac:dyDescent="0.2">
      <c r="A74" s="409" t="s">
        <v>300</v>
      </c>
      <c r="B74" s="363" t="s">
        <v>304</v>
      </c>
      <c r="C74" s="347"/>
      <c r="D74" s="347"/>
      <c r="E74" s="347"/>
      <c r="F74" s="347"/>
      <c r="G74" s="348"/>
      <c r="H74" s="349"/>
      <c r="I74" s="349"/>
      <c r="J74" s="349"/>
      <c r="K74" s="349"/>
      <c r="L74" s="349"/>
      <c r="M74" s="349"/>
      <c r="N74" s="349"/>
      <c r="O74" s="349"/>
      <c r="P74" s="349"/>
      <c r="Q74" s="349"/>
      <c r="R74" s="350"/>
      <c r="S74" s="350"/>
      <c r="T74" s="350"/>
      <c r="U74" s="350"/>
      <c r="V74" s="350"/>
      <c r="W74" s="350"/>
      <c r="X74" s="350"/>
      <c r="Y74" s="350"/>
      <c r="Z74" s="350"/>
      <c r="AA74" s="348"/>
      <c r="AB74" s="348"/>
      <c r="AC74" s="347"/>
    </row>
    <row r="75" spans="1:29" ht="31.5" x14ac:dyDescent="0.2">
      <c r="A75" s="409" t="s">
        <v>305</v>
      </c>
      <c r="B75" s="364" t="s">
        <v>301</v>
      </c>
      <c r="C75" s="335"/>
      <c r="D75" s="335"/>
      <c r="E75" s="335"/>
      <c r="F75" s="335"/>
      <c r="G75" s="336"/>
      <c r="H75" s="337"/>
      <c r="I75" s="337"/>
      <c r="J75" s="337"/>
      <c r="K75" s="337"/>
      <c r="L75" s="337"/>
      <c r="M75" s="337"/>
      <c r="N75" s="337"/>
      <c r="O75" s="337"/>
      <c r="P75" s="337"/>
      <c r="Q75" s="337"/>
      <c r="R75" s="338"/>
      <c r="S75" s="338"/>
      <c r="T75" s="338"/>
      <c r="U75" s="338"/>
      <c r="V75" s="338"/>
      <c r="W75" s="338"/>
      <c r="X75" s="338"/>
      <c r="Y75" s="338"/>
      <c r="Z75" s="338"/>
      <c r="AA75" s="336"/>
      <c r="AB75" s="336"/>
      <c r="AC75" s="339"/>
    </row>
    <row r="76" spans="1:29" ht="31.5" x14ac:dyDescent="0.2">
      <c r="A76" s="412"/>
      <c r="B76" s="329" t="s">
        <v>4</v>
      </c>
      <c r="C76" s="335"/>
      <c r="D76" s="335"/>
      <c r="E76" s="335"/>
      <c r="F76" s="335"/>
      <c r="G76" s="336"/>
      <c r="H76" s="337"/>
      <c r="I76" s="337"/>
      <c r="J76" s="337"/>
      <c r="K76" s="337"/>
      <c r="L76" s="337"/>
      <c r="M76" s="337"/>
      <c r="N76" s="337"/>
      <c r="O76" s="337"/>
      <c r="P76" s="337"/>
      <c r="Q76" s="337"/>
      <c r="R76" s="338"/>
      <c r="S76" s="338"/>
      <c r="T76" s="338"/>
      <c r="U76" s="338"/>
      <c r="V76" s="338"/>
      <c r="W76" s="338"/>
      <c r="X76" s="338"/>
      <c r="Y76" s="338"/>
      <c r="Z76" s="338"/>
      <c r="AA76" s="336"/>
      <c r="AB76" s="336"/>
      <c r="AC76" s="339"/>
    </row>
    <row r="77" spans="1:29" x14ac:dyDescent="0.2">
      <c r="A77" s="412"/>
      <c r="B77" s="329" t="s">
        <v>20</v>
      </c>
      <c r="C77" s="335"/>
      <c r="D77" s="335"/>
      <c r="E77" s="335"/>
      <c r="F77" s="335"/>
      <c r="G77" s="336"/>
      <c r="H77" s="337"/>
      <c r="I77" s="337"/>
      <c r="J77" s="337"/>
      <c r="K77" s="337"/>
      <c r="L77" s="337"/>
      <c r="M77" s="337"/>
      <c r="N77" s="337"/>
      <c r="O77" s="337"/>
      <c r="P77" s="337"/>
      <c r="Q77" s="337"/>
      <c r="R77" s="338"/>
      <c r="S77" s="338"/>
      <c r="T77" s="338"/>
      <c r="U77" s="338"/>
      <c r="V77" s="338"/>
      <c r="W77" s="338"/>
      <c r="X77" s="338"/>
      <c r="Y77" s="338"/>
      <c r="Z77" s="338"/>
      <c r="AA77" s="336"/>
      <c r="AB77" s="336"/>
      <c r="AC77" s="339"/>
    </row>
    <row r="78" spans="1:29" x14ac:dyDescent="0.2">
      <c r="A78" s="323"/>
      <c r="C78" s="335"/>
      <c r="D78" s="335"/>
      <c r="E78" s="335"/>
      <c r="F78" s="335"/>
      <c r="G78" s="336"/>
      <c r="H78" s="337"/>
      <c r="I78" s="337"/>
      <c r="J78" s="337"/>
      <c r="K78" s="337"/>
      <c r="L78" s="337"/>
      <c r="M78" s="337"/>
      <c r="N78" s="337"/>
      <c r="O78" s="337"/>
      <c r="P78" s="337"/>
      <c r="Q78" s="337"/>
      <c r="R78" s="338"/>
      <c r="S78" s="338"/>
      <c r="T78" s="338"/>
      <c r="U78" s="338"/>
      <c r="V78" s="338"/>
      <c r="W78" s="338"/>
      <c r="X78" s="338"/>
      <c r="Y78" s="338"/>
      <c r="Z78" s="338"/>
      <c r="AA78" s="336"/>
      <c r="AB78" s="336"/>
      <c r="AC78" s="339"/>
    </row>
    <row r="79" spans="1:29" x14ac:dyDescent="0.2">
      <c r="A79" s="412">
        <v>4</v>
      </c>
      <c r="B79" s="329" t="s">
        <v>162</v>
      </c>
      <c r="C79" s="335"/>
      <c r="D79" s="335"/>
      <c r="E79" s="335"/>
      <c r="F79" s="335"/>
      <c r="G79" s="336"/>
      <c r="H79" s="337"/>
      <c r="I79" s="337"/>
      <c r="J79" s="337"/>
      <c r="K79" s="337"/>
      <c r="L79" s="337"/>
      <c r="M79" s="337"/>
      <c r="N79" s="337"/>
      <c r="O79" s="337"/>
      <c r="P79" s="337"/>
      <c r="Q79" s="337"/>
      <c r="R79" s="338"/>
      <c r="S79" s="338"/>
      <c r="T79" s="338"/>
      <c r="U79" s="338"/>
      <c r="V79" s="338"/>
      <c r="W79" s="338"/>
      <c r="X79" s="338"/>
      <c r="Y79" s="338"/>
      <c r="Z79" s="338"/>
      <c r="AA79" s="336"/>
      <c r="AB79" s="336"/>
      <c r="AC79" s="339"/>
    </row>
    <row r="80" spans="1:29" x14ac:dyDescent="0.2">
      <c r="A80" s="409">
        <v>4.0999999999999996</v>
      </c>
      <c r="B80" s="339" t="s">
        <v>1527</v>
      </c>
      <c r="C80" s="335"/>
      <c r="D80" s="335"/>
      <c r="E80" s="335"/>
      <c r="F80" s="335"/>
      <c r="G80" s="328"/>
      <c r="H80" s="337"/>
      <c r="I80" s="337"/>
      <c r="J80" s="337"/>
      <c r="K80" s="337"/>
      <c r="L80" s="337"/>
      <c r="M80" s="337"/>
      <c r="N80" s="337"/>
      <c r="O80" s="337"/>
      <c r="P80" s="337"/>
      <c r="Q80" s="337"/>
      <c r="R80" s="338"/>
      <c r="S80" s="338"/>
      <c r="T80" s="338"/>
      <c r="U80" s="338"/>
      <c r="V80" s="338"/>
      <c r="W80" s="338"/>
      <c r="X80" s="338"/>
      <c r="Y80" s="338"/>
      <c r="Z80" s="338"/>
      <c r="AA80" s="336"/>
      <c r="AB80" s="336"/>
      <c r="AC80" s="339"/>
    </row>
    <row r="81" spans="1:30" ht="16.5" thickBot="1" x14ac:dyDescent="0.25">
      <c r="A81" s="409" t="s">
        <v>100</v>
      </c>
      <c r="B81" s="339" t="s">
        <v>163</v>
      </c>
      <c r="C81" s="335"/>
      <c r="D81" s="335"/>
      <c r="E81" s="335"/>
      <c r="F81" s="335"/>
      <c r="G81" s="328"/>
      <c r="H81" s="337"/>
      <c r="I81" s="337"/>
      <c r="J81" s="337"/>
      <c r="K81" s="337"/>
      <c r="L81" s="337"/>
      <c r="M81" s="337"/>
      <c r="N81" s="337"/>
      <c r="O81" s="337"/>
      <c r="P81" s="337"/>
      <c r="Q81" s="337"/>
      <c r="R81" s="338"/>
      <c r="S81" s="338"/>
      <c r="T81" s="338"/>
      <c r="U81" s="338"/>
      <c r="V81" s="338"/>
      <c r="W81" s="338"/>
      <c r="X81" s="338"/>
      <c r="Y81" s="338"/>
      <c r="Z81" s="338"/>
      <c r="AA81" s="336"/>
      <c r="AB81" s="336"/>
      <c r="AC81" s="339"/>
    </row>
    <row r="82" spans="1:30" ht="16.5" thickBot="1" x14ac:dyDescent="0.25">
      <c r="A82" s="409" t="s">
        <v>101</v>
      </c>
      <c r="B82" s="345" t="s">
        <v>480</v>
      </c>
      <c r="C82" s="330"/>
      <c r="D82" s="330"/>
      <c r="E82" s="330"/>
      <c r="F82" s="330"/>
      <c r="G82" s="336"/>
      <c r="H82" s="337"/>
      <c r="I82" s="337"/>
      <c r="J82" s="337"/>
      <c r="K82" s="337"/>
      <c r="L82" s="337"/>
      <c r="M82" s="337"/>
      <c r="N82" s="337"/>
      <c r="O82" s="337"/>
      <c r="P82" s="337"/>
      <c r="Q82" s="337"/>
      <c r="R82" s="338"/>
      <c r="S82" s="338"/>
      <c r="T82" s="338"/>
      <c r="U82" s="338"/>
      <c r="V82" s="338"/>
      <c r="W82" s="338"/>
      <c r="X82" s="338"/>
      <c r="Y82" s="338"/>
      <c r="Z82" s="338"/>
      <c r="AA82" s="336"/>
      <c r="AB82" s="336"/>
      <c r="AC82" s="339"/>
    </row>
    <row r="83" spans="1:30" ht="16.5" thickBot="1" x14ac:dyDescent="0.25">
      <c r="A83" s="409" t="s">
        <v>102</v>
      </c>
      <c r="B83" s="351" t="s">
        <v>481</v>
      </c>
      <c r="C83" s="335"/>
      <c r="D83" s="335"/>
      <c r="E83" s="335"/>
      <c r="F83" s="335"/>
      <c r="G83" s="336"/>
      <c r="H83" s="337"/>
      <c r="I83" s="337"/>
      <c r="J83" s="337"/>
      <c r="K83" s="337"/>
      <c r="L83" s="337"/>
      <c r="M83" s="337"/>
      <c r="N83" s="337"/>
      <c r="O83" s="337"/>
      <c r="P83" s="337"/>
      <c r="Q83" s="337"/>
      <c r="R83" s="338"/>
      <c r="S83" s="338"/>
      <c r="T83" s="338"/>
      <c r="U83" s="338"/>
      <c r="V83" s="338"/>
      <c r="W83" s="338"/>
      <c r="X83" s="338"/>
      <c r="Y83" s="338"/>
      <c r="Z83" s="338"/>
      <c r="AA83" s="336"/>
      <c r="AB83" s="336"/>
      <c r="AC83" s="339"/>
    </row>
    <row r="84" spans="1:30" ht="16.5" thickBot="1" x14ac:dyDescent="0.25">
      <c r="A84" s="409" t="s">
        <v>103</v>
      </c>
      <c r="B84" s="351" t="s">
        <v>482</v>
      </c>
      <c r="C84" s="335"/>
      <c r="D84" s="335"/>
      <c r="E84" s="335"/>
      <c r="F84" s="335"/>
      <c r="G84" s="336"/>
      <c r="H84" s="337"/>
      <c r="I84" s="337"/>
      <c r="J84" s="337"/>
      <c r="K84" s="337"/>
      <c r="L84" s="337"/>
      <c r="M84" s="337"/>
      <c r="N84" s="337"/>
      <c r="O84" s="337"/>
      <c r="P84" s="337"/>
      <c r="Q84" s="337"/>
      <c r="R84" s="338"/>
      <c r="S84" s="338"/>
      <c r="T84" s="338"/>
      <c r="U84" s="338"/>
      <c r="V84" s="338"/>
      <c r="W84" s="338"/>
      <c r="X84" s="338"/>
      <c r="Y84" s="338"/>
      <c r="Z84" s="338"/>
      <c r="AA84" s="336"/>
      <c r="AB84" s="336"/>
      <c r="AC84" s="339"/>
    </row>
    <row r="85" spans="1:30" ht="16.5" thickBot="1" x14ac:dyDescent="0.25">
      <c r="A85" s="409" t="s">
        <v>104</v>
      </c>
      <c r="B85" s="351" t="s">
        <v>483</v>
      </c>
      <c r="C85" s="330"/>
      <c r="D85" s="330"/>
      <c r="E85" s="330"/>
      <c r="F85" s="330"/>
      <c r="G85" s="328"/>
      <c r="H85" s="342"/>
      <c r="I85" s="342"/>
      <c r="J85" s="342"/>
      <c r="K85" s="342"/>
      <c r="L85" s="342"/>
      <c r="M85" s="342"/>
      <c r="N85" s="342"/>
      <c r="O85" s="342"/>
      <c r="P85" s="342"/>
      <c r="Q85" s="342"/>
      <c r="R85" s="343"/>
      <c r="S85" s="343"/>
      <c r="T85" s="343"/>
      <c r="U85" s="343"/>
      <c r="V85" s="343"/>
      <c r="W85" s="343"/>
      <c r="X85" s="343"/>
      <c r="Y85" s="343"/>
      <c r="Z85" s="343"/>
      <c r="AA85" s="328"/>
      <c r="AB85" s="328"/>
      <c r="AC85" s="329"/>
    </row>
    <row r="86" spans="1:30" x14ac:dyDescent="0.2">
      <c r="A86" s="409">
        <v>4.2</v>
      </c>
      <c r="B86" s="323" t="s">
        <v>327</v>
      </c>
      <c r="C86" s="347"/>
      <c r="D86" s="347"/>
      <c r="E86" s="354"/>
      <c r="F86" s="354"/>
      <c r="G86" s="355"/>
      <c r="H86" s="356"/>
      <c r="I86" s="356"/>
      <c r="J86" s="356"/>
      <c r="K86" s="356"/>
      <c r="L86" s="356"/>
      <c r="M86" s="356"/>
      <c r="N86" s="356"/>
      <c r="O86" s="356"/>
      <c r="P86" s="356"/>
      <c r="Q86" s="356"/>
      <c r="R86" s="357"/>
      <c r="S86" s="357"/>
      <c r="T86" s="357"/>
      <c r="U86" s="357"/>
      <c r="V86" s="357"/>
      <c r="W86" s="357"/>
      <c r="X86" s="357"/>
      <c r="Y86" s="357"/>
      <c r="Z86" s="357"/>
      <c r="AA86" s="355"/>
      <c r="AB86" s="355"/>
      <c r="AC86" s="354"/>
    </row>
    <row r="87" spans="1:30" x14ac:dyDescent="0.2">
      <c r="A87" s="409" t="s">
        <v>334</v>
      </c>
      <c r="B87" s="339" t="s">
        <v>142</v>
      </c>
      <c r="C87" s="335"/>
      <c r="D87" s="335"/>
      <c r="E87" s="335"/>
      <c r="F87" s="335"/>
      <c r="G87" s="336"/>
      <c r="H87" s="337"/>
      <c r="I87" s="337"/>
      <c r="J87" s="337"/>
      <c r="K87" s="337"/>
      <c r="L87" s="337"/>
      <c r="M87" s="337"/>
      <c r="N87" s="337"/>
      <c r="O87" s="337"/>
      <c r="P87" s="337"/>
      <c r="Q87" s="337"/>
      <c r="R87" s="338"/>
      <c r="S87" s="338"/>
      <c r="T87" s="338"/>
      <c r="U87" s="338"/>
      <c r="V87" s="338"/>
      <c r="W87" s="338"/>
      <c r="X87" s="338"/>
      <c r="Y87" s="338"/>
      <c r="Z87" s="338"/>
      <c r="AA87" s="336"/>
      <c r="AB87" s="336"/>
      <c r="AC87" s="339"/>
    </row>
    <row r="88" spans="1:30" ht="31.5" x14ac:dyDescent="0.2">
      <c r="A88" s="409" t="s">
        <v>335</v>
      </c>
      <c r="B88" s="339" t="s">
        <v>143</v>
      </c>
      <c r="C88" s="335"/>
      <c r="D88" s="335"/>
      <c r="E88" s="335"/>
      <c r="F88" s="335"/>
      <c r="G88" s="336"/>
      <c r="H88" s="337"/>
      <c r="I88" s="337"/>
      <c r="J88" s="337"/>
      <c r="K88" s="337"/>
      <c r="L88" s="337"/>
      <c r="M88" s="337"/>
      <c r="N88" s="337"/>
      <c r="O88" s="337"/>
      <c r="P88" s="337"/>
      <c r="Q88" s="337"/>
      <c r="R88" s="338"/>
      <c r="S88" s="338"/>
      <c r="T88" s="338"/>
      <c r="U88" s="338"/>
      <c r="V88" s="338"/>
      <c r="W88" s="338"/>
      <c r="X88" s="338"/>
      <c r="Y88" s="338"/>
      <c r="Z88" s="338"/>
      <c r="AA88" s="336"/>
      <c r="AB88" s="336"/>
      <c r="AC88" s="339"/>
    </row>
    <row r="89" spans="1:30" x14ac:dyDescent="0.2">
      <c r="A89" s="409" t="s">
        <v>337</v>
      </c>
      <c r="B89" s="339" t="s">
        <v>1320</v>
      </c>
      <c r="C89" s="335"/>
      <c r="D89" s="335"/>
      <c r="E89" s="335"/>
      <c r="F89" s="335"/>
      <c r="G89" s="336"/>
      <c r="H89" s="337"/>
      <c r="I89" s="337"/>
      <c r="J89" s="337"/>
      <c r="K89" s="337"/>
      <c r="L89" s="337"/>
      <c r="M89" s="337"/>
      <c r="N89" s="337"/>
      <c r="O89" s="337"/>
      <c r="P89" s="337"/>
      <c r="Q89" s="337"/>
      <c r="R89" s="338"/>
      <c r="S89" s="338"/>
      <c r="T89" s="338"/>
      <c r="U89" s="338"/>
      <c r="V89" s="338"/>
      <c r="W89" s="338"/>
      <c r="X89" s="338"/>
      <c r="Y89" s="338"/>
      <c r="Z89" s="338"/>
      <c r="AA89" s="336"/>
      <c r="AB89" s="336"/>
      <c r="AC89" s="339"/>
    </row>
    <row r="90" spans="1:30" x14ac:dyDescent="0.2">
      <c r="A90" s="409">
        <v>4.3</v>
      </c>
      <c r="B90" s="339" t="s">
        <v>309</v>
      </c>
      <c r="C90" s="335"/>
      <c r="D90" s="335"/>
      <c r="E90" s="335"/>
      <c r="F90" s="335"/>
      <c r="G90" s="336"/>
      <c r="H90" s="337"/>
      <c r="I90" s="337"/>
      <c r="J90" s="337"/>
      <c r="K90" s="337"/>
      <c r="L90" s="337"/>
      <c r="M90" s="337"/>
      <c r="N90" s="337"/>
      <c r="O90" s="337"/>
      <c r="P90" s="337"/>
      <c r="Q90" s="337"/>
      <c r="R90" s="338"/>
      <c r="S90" s="338"/>
      <c r="T90" s="338"/>
      <c r="U90" s="338"/>
      <c r="V90" s="338"/>
      <c r="W90" s="338"/>
      <c r="X90" s="338"/>
      <c r="Y90" s="338"/>
      <c r="Z90" s="338"/>
      <c r="AA90" s="336"/>
      <c r="AB90" s="336"/>
      <c r="AC90" s="339"/>
    </row>
    <row r="91" spans="1:30" ht="47.25" x14ac:dyDescent="0.2">
      <c r="A91" s="409" t="s">
        <v>1321</v>
      </c>
      <c r="B91" s="344" t="s">
        <v>1534</v>
      </c>
      <c r="C91" s="335"/>
      <c r="D91" s="335"/>
      <c r="E91" s="335"/>
      <c r="F91" s="335"/>
      <c r="G91" s="336"/>
      <c r="H91" s="337"/>
      <c r="I91" s="337"/>
      <c r="J91" s="337"/>
      <c r="K91" s="337"/>
      <c r="L91" s="337"/>
      <c r="M91" s="337"/>
      <c r="N91" s="337"/>
      <c r="O91" s="337"/>
      <c r="P91" s="337"/>
      <c r="Q91" s="337"/>
      <c r="R91" s="338"/>
      <c r="S91" s="338"/>
      <c r="T91" s="338"/>
      <c r="U91" s="338"/>
      <c r="V91" s="338"/>
      <c r="W91" s="338"/>
      <c r="X91" s="338"/>
      <c r="Y91" s="338"/>
      <c r="Z91" s="338"/>
      <c r="AA91" s="336"/>
      <c r="AB91" s="336"/>
      <c r="AC91" s="339"/>
      <c r="AD91" s="323" t="s">
        <v>1322</v>
      </c>
    </row>
    <row r="92" spans="1:30" x14ac:dyDescent="0.2">
      <c r="A92" s="409"/>
      <c r="B92" s="329" t="s">
        <v>5</v>
      </c>
      <c r="C92" s="335"/>
      <c r="D92" s="335"/>
      <c r="E92" s="335"/>
      <c r="F92" s="335"/>
      <c r="G92" s="336"/>
      <c r="H92" s="337"/>
      <c r="I92" s="337"/>
      <c r="J92" s="337"/>
      <c r="K92" s="337"/>
      <c r="L92" s="337"/>
      <c r="M92" s="337"/>
      <c r="N92" s="337"/>
      <c r="O92" s="337"/>
      <c r="P92" s="337"/>
      <c r="Q92" s="337"/>
      <c r="R92" s="338"/>
      <c r="S92" s="338"/>
      <c r="T92" s="338"/>
      <c r="U92" s="338"/>
      <c r="V92" s="338"/>
      <c r="W92" s="338"/>
      <c r="X92" s="338"/>
      <c r="Y92" s="338"/>
      <c r="Z92" s="338"/>
      <c r="AA92" s="336"/>
      <c r="AB92" s="336"/>
      <c r="AC92" s="339"/>
    </row>
    <row r="93" spans="1:30" x14ac:dyDescent="0.2">
      <c r="A93" s="412"/>
      <c r="C93" s="335"/>
      <c r="D93" s="335"/>
      <c r="E93" s="335"/>
      <c r="F93" s="335"/>
      <c r="G93" s="336"/>
      <c r="H93" s="337"/>
      <c r="I93" s="337"/>
      <c r="J93" s="337"/>
      <c r="K93" s="337"/>
      <c r="L93" s="337"/>
      <c r="M93" s="337"/>
      <c r="N93" s="337"/>
      <c r="O93" s="337"/>
      <c r="P93" s="337"/>
      <c r="Q93" s="337"/>
      <c r="R93" s="338"/>
      <c r="S93" s="338"/>
      <c r="T93" s="338"/>
      <c r="U93" s="338"/>
      <c r="V93" s="338"/>
      <c r="W93" s="338"/>
      <c r="X93" s="338"/>
      <c r="Y93" s="338"/>
      <c r="Z93" s="338"/>
      <c r="AA93" s="336"/>
      <c r="AB93" s="336"/>
      <c r="AC93" s="339"/>
    </row>
    <row r="94" spans="1:30" x14ac:dyDescent="0.2">
      <c r="A94" s="412">
        <v>5</v>
      </c>
      <c r="B94" s="329" t="s">
        <v>469</v>
      </c>
      <c r="C94" s="335"/>
      <c r="D94" s="335"/>
      <c r="E94" s="335"/>
      <c r="F94" s="335"/>
      <c r="G94" s="328"/>
      <c r="H94" s="337"/>
      <c r="I94" s="337"/>
      <c r="J94" s="337"/>
      <c r="K94" s="337"/>
      <c r="L94" s="337"/>
      <c r="M94" s="337"/>
      <c r="N94" s="337"/>
      <c r="O94" s="337"/>
      <c r="P94" s="337"/>
      <c r="Q94" s="337"/>
      <c r="R94" s="338"/>
      <c r="S94" s="338"/>
      <c r="T94" s="338"/>
      <c r="U94" s="338"/>
      <c r="V94" s="338"/>
      <c r="W94" s="338"/>
      <c r="X94" s="338"/>
      <c r="Y94" s="338"/>
      <c r="Z94" s="338"/>
      <c r="AA94" s="336"/>
      <c r="AB94" s="336"/>
      <c r="AC94" s="339"/>
    </row>
    <row r="95" spans="1:30" ht="47.25" x14ac:dyDescent="0.2">
      <c r="A95" s="409">
        <v>5.0999999999999996</v>
      </c>
      <c r="B95" s="339" t="s">
        <v>1324</v>
      </c>
      <c r="C95" s="335"/>
      <c r="D95" s="335"/>
      <c r="E95" s="335"/>
      <c r="F95" s="335"/>
      <c r="G95" s="336"/>
      <c r="H95" s="337"/>
      <c r="I95" s="337"/>
      <c r="J95" s="337"/>
      <c r="K95" s="337"/>
      <c r="L95" s="337"/>
      <c r="M95" s="337"/>
      <c r="N95" s="337"/>
      <c r="O95" s="337"/>
      <c r="P95" s="337"/>
      <c r="Q95" s="337"/>
      <c r="R95" s="338"/>
      <c r="S95" s="338"/>
      <c r="T95" s="338"/>
      <c r="U95" s="338"/>
      <c r="V95" s="338"/>
      <c r="W95" s="338"/>
      <c r="X95" s="338"/>
      <c r="Y95" s="338"/>
      <c r="Z95" s="338"/>
      <c r="AA95" s="336"/>
      <c r="AB95" s="336"/>
      <c r="AC95" s="339"/>
      <c r="AD95" s="323" t="s">
        <v>1323</v>
      </c>
    </row>
    <row r="96" spans="1:30" x14ac:dyDescent="0.2">
      <c r="A96" s="409">
        <v>5.2</v>
      </c>
      <c r="B96" s="365" t="s">
        <v>1347</v>
      </c>
      <c r="C96" s="335"/>
      <c r="D96" s="335"/>
      <c r="E96" s="335"/>
      <c r="F96" s="335"/>
      <c r="G96" s="336"/>
      <c r="H96" s="337"/>
      <c r="I96" s="337"/>
      <c r="J96" s="337"/>
      <c r="K96" s="337"/>
      <c r="L96" s="337"/>
      <c r="M96" s="337"/>
      <c r="N96" s="337"/>
      <c r="O96" s="337"/>
      <c r="P96" s="337"/>
      <c r="Q96" s="337"/>
      <c r="R96" s="338"/>
      <c r="S96" s="338"/>
      <c r="T96" s="338"/>
      <c r="U96" s="338"/>
      <c r="V96" s="338"/>
      <c r="W96" s="338"/>
      <c r="X96" s="338"/>
      <c r="Y96" s="338"/>
      <c r="Z96" s="338"/>
      <c r="AA96" s="336"/>
      <c r="AB96" s="336"/>
      <c r="AC96" s="339"/>
    </row>
    <row r="97" spans="1:30" x14ac:dyDescent="0.2">
      <c r="A97" s="409">
        <v>5.3</v>
      </c>
      <c r="B97" s="339" t="s">
        <v>1325</v>
      </c>
      <c r="C97" s="335"/>
      <c r="D97" s="335"/>
      <c r="E97" s="335"/>
      <c r="F97" s="335"/>
      <c r="G97" s="336"/>
      <c r="H97" s="337"/>
      <c r="I97" s="337"/>
      <c r="J97" s="337"/>
      <c r="K97" s="337"/>
      <c r="L97" s="337"/>
      <c r="M97" s="337"/>
      <c r="N97" s="337"/>
      <c r="O97" s="337"/>
      <c r="P97" s="337"/>
      <c r="Q97" s="337"/>
      <c r="R97" s="338"/>
      <c r="S97" s="338"/>
      <c r="T97" s="338"/>
      <c r="U97" s="338"/>
      <c r="V97" s="338"/>
      <c r="W97" s="338"/>
      <c r="X97" s="338"/>
      <c r="Y97" s="338"/>
      <c r="Z97" s="338"/>
      <c r="AA97" s="336"/>
      <c r="AB97" s="336"/>
      <c r="AC97" s="339"/>
    </row>
    <row r="98" spans="1:30" x14ac:dyDescent="0.2">
      <c r="A98" s="409"/>
      <c r="B98" s="366" t="s">
        <v>1419</v>
      </c>
      <c r="C98" s="335"/>
      <c r="D98" s="335"/>
      <c r="E98" s="335"/>
      <c r="F98" s="335"/>
      <c r="G98" s="336"/>
      <c r="H98" s="337"/>
      <c r="I98" s="337"/>
      <c r="J98" s="337"/>
      <c r="K98" s="337"/>
      <c r="L98" s="337"/>
      <c r="M98" s="337"/>
      <c r="N98" s="337"/>
      <c r="O98" s="337"/>
      <c r="P98" s="337"/>
      <c r="Q98" s="337"/>
      <c r="R98" s="338"/>
      <c r="S98" s="338"/>
      <c r="T98" s="338"/>
      <c r="U98" s="338"/>
      <c r="V98" s="338"/>
      <c r="W98" s="338"/>
      <c r="X98" s="338"/>
      <c r="Y98" s="338"/>
      <c r="Z98" s="338"/>
      <c r="AA98" s="336"/>
      <c r="AB98" s="336"/>
      <c r="AC98" s="339"/>
    </row>
    <row r="99" spans="1:30" x14ac:dyDescent="0.2">
      <c r="A99" s="409">
        <v>5.4</v>
      </c>
      <c r="B99" s="339" t="s">
        <v>1326</v>
      </c>
      <c r="C99" s="335"/>
      <c r="D99" s="335"/>
      <c r="E99" s="335"/>
      <c r="F99" s="335"/>
      <c r="G99" s="336"/>
      <c r="H99" s="342"/>
      <c r="I99" s="342"/>
      <c r="J99" s="342"/>
      <c r="K99" s="342"/>
      <c r="L99" s="342"/>
      <c r="M99" s="342"/>
      <c r="N99" s="342"/>
      <c r="O99" s="342"/>
      <c r="P99" s="342"/>
      <c r="Q99" s="342"/>
      <c r="R99" s="338"/>
      <c r="S99" s="338"/>
      <c r="T99" s="338"/>
      <c r="U99" s="338"/>
      <c r="V99" s="338"/>
      <c r="W99" s="338"/>
      <c r="X99" s="338"/>
      <c r="Y99" s="338"/>
      <c r="Z99" s="338"/>
      <c r="AA99" s="336"/>
      <c r="AB99" s="336"/>
      <c r="AC99" s="339"/>
    </row>
    <row r="100" spans="1:30" x14ac:dyDescent="0.2">
      <c r="A100" s="412"/>
      <c r="B100" s="329" t="s">
        <v>6</v>
      </c>
      <c r="C100" s="335"/>
      <c r="D100" s="335"/>
      <c r="E100" s="335"/>
      <c r="F100" s="335"/>
      <c r="G100" s="336"/>
      <c r="H100" s="337"/>
      <c r="I100" s="337"/>
      <c r="J100" s="337"/>
      <c r="K100" s="337"/>
      <c r="L100" s="337"/>
      <c r="M100" s="337"/>
      <c r="N100" s="337"/>
      <c r="O100" s="337"/>
      <c r="P100" s="337"/>
      <c r="Q100" s="337"/>
      <c r="R100" s="338"/>
      <c r="S100" s="338"/>
      <c r="T100" s="338"/>
      <c r="U100" s="338"/>
      <c r="V100" s="338"/>
      <c r="W100" s="338"/>
      <c r="X100" s="338"/>
      <c r="Y100" s="338"/>
      <c r="Z100" s="338"/>
      <c r="AA100" s="336"/>
      <c r="AB100" s="336"/>
      <c r="AC100" s="339"/>
    </row>
    <row r="101" spans="1:30" x14ac:dyDescent="0.2">
      <c r="A101" s="412"/>
      <c r="B101" s="329"/>
      <c r="C101" s="335"/>
      <c r="D101" s="335"/>
      <c r="E101" s="335"/>
      <c r="F101" s="335"/>
      <c r="G101" s="336"/>
      <c r="H101" s="337"/>
      <c r="I101" s="337"/>
      <c r="J101" s="337"/>
      <c r="K101" s="337"/>
      <c r="L101" s="337"/>
      <c r="M101" s="337"/>
      <c r="N101" s="337"/>
      <c r="O101" s="337"/>
      <c r="P101" s="337"/>
      <c r="Q101" s="337"/>
      <c r="R101" s="338"/>
      <c r="S101" s="338"/>
      <c r="T101" s="338"/>
      <c r="U101" s="338"/>
      <c r="V101" s="338"/>
      <c r="W101" s="338"/>
      <c r="X101" s="338"/>
      <c r="Y101" s="338"/>
      <c r="Z101" s="338"/>
      <c r="AA101" s="336"/>
      <c r="AB101" s="336"/>
      <c r="AC101" s="339"/>
    </row>
    <row r="102" spans="1:30" x14ac:dyDescent="0.2">
      <c r="A102" s="412" t="s">
        <v>112</v>
      </c>
      <c r="B102" s="329" t="s">
        <v>173</v>
      </c>
      <c r="C102" s="335"/>
      <c r="D102" s="335"/>
      <c r="E102" s="335"/>
      <c r="F102" s="335"/>
      <c r="G102" s="336"/>
      <c r="H102" s="337"/>
      <c r="I102" s="337"/>
      <c r="J102" s="337"/>
      <c r="K102" s="337"/>
      <c r="L102" s="337"/>
      <c r="M102" s="337"/>
      <c r="N102" s="337"/>
      <c r="O102" s="337"/>
      <c r="P102" s="337"/>
      <c r="Q102" s="337"/>
      <c r="R102" s="338"/>
      <c r="S102" s="338"/>
      <c r="T102" s="338"/>
      <c r="U102" s="338"/>
      <c r="V102" s="338"/>
      <c r="W102" s="338"/>
      <c r="X102" s="338"/>
      <c r="Y102" s="338"/>
      <c r="Z102" s="338"/>
      <c r="AA102" s="336"/>
      <c r="AB102" s="336"/>
      <c r="AC102" s="339"/>
    </row>
    <row r="103" spans="1:30" x14ac:dyDescent="0.2">
      <c r="A103" s="409">
        <v>6.1</v>
      </c>
      <c r="B103" s="339" t="s">
        <v>1327</v>
      </c>
      <c r="C103" s="330"/>
      <c r="D103" s="330"/>
      <c r="E103" s="330"/>
      <c r="F103" s="330"/>
      <c r="G103" s="336"/>
      <c r="H103" s="337"/>
      <c r="I103" s="337"/>
      <c r="J103" s="337"/>
      <c r="K103" s="337"/>
      <c r="L103" s="337"/>
      <c r="M103" s="337"/>
      <c r="N103" s="337"/>
      <c r="O103" s="337"/>
      <c r="P103" s="337"/>
      <c r="Q103" s="337"/>
      <c r="R103" s="338"/>
      <c r="S103" s="338"/>
      <c r="T103" s="338"/>
      <c r="U103" s="338"/>
      <c r="V103" s="338"/>
      <c r="W103" s="338"/>
      <c r="X103" s="338"/>
      <c r="Y103" s="338"/>
      <c r="Z103" s="338"/>
      <c r="AA103" s="336"/>
      <c r="AB103" s="336"/>
      <c r="AC103" s="339"/>
    </row>
    <row r="104" spans="1:30" x14ac:dyDescent="0.2">
      <c r="A104" s="409">
        <v>6.2</v>
      </c>
      <c r="B104" s="365" t="s">
        <v>1348</v>
      </c>
      <c r="C104" s="330"/>
      <c r="D104" s="330"/>
      <c r="E104" s="330"/>
      <c r="F104" s="330"/>
      <c r="G104" s="336"/>
      <c r="H104" s="337"/>
      <c r="I104" s="337"/>
      <c r="J104" s="337"/>
      <c r="K104" s="337"/>
      <c r="L104" s="337"/>
      <c r="M104" s="337"/>
      <c r="N104" s="337"/>
      <c r="O104" s="337"/>
      <c r="P104" s="337"/>
      <c r="Q104" s="337"/>
      <c r="R104" s="338"/>
      <c r="S104" s="338"/>
      <c r="T104" s="338"/>
      <c r="U104" s="338"/>
      <c r="V104" s="338"/>
      <c r="W104" s="338"/>
      <c r="X104" s="338"/>
      <c r="Y104" s="338"/>
      <c r="Z104" s="338"/>
      <c r="AA104" s="336"/>
      <c r="AB104" s="336"/>
      <c r="AC104" s="339"/>
    </row>
    <row r="105" spans="1:30" s="370" customFormat="1" x14ac:dyDescent="0.2">
      <c r="A105" s="415"/>
      <c r="B105" s="366" t="s">
        <v>1419</v>
      </c>
      <c r="C105" s="354"/>
      <c r="D105" s="354"/>
      <c r="E105" s="354"/>
      <c r="F105" s="354"/>
      <c r="G105" s="367"/>
      <c r="H105" s="368"/>
      <c r="I105" s="368"/>
      <c r="J105" s="368"/>
      <c r="K105" s="368"/>
      <c r="L105" s="368"/>
      <c r="M105" s="368"/>
      <c r="N105" s="368"/>
      <c r="O105" s="368"/>
      <c r="P105" s="368"/>
      <c r="Q105" s="368"/>
      <c r="R105" s="369"/>
      <c r="S105" s="369"/>
      <c r="T105" s="369"/>
      <c r="U105" s="369"/>
      <c r="V105" s="369"/>
      <c r="W105" s="369"/>
      <c r="X105" s="369"/>
      <c r="Y105" s="369"/>
      <c r="Z105" s="369"/>
      <c r="AA105" s="367"/>
      <c r="AB105" s="367"/>
      <c r="AC105" s="366"/>
    </row>
    <row r="106" spans="1:30" ht="16.5" customHeight="1" x14ac:dyDescent="0.2">
      <c r="A106" s="409">
        <v>6.3</v>
      </c>
      <c r="B106" s="362" t="s">
        <v>470</v>
      </c>
      <c r="C106" s="335"/>
      <c r="D106" s="335"/>
      <c r="E106" s="335"/>
      <c r="F106" s="335"/>
      <c r="G106" s="336"/>
      <c r="H106" s="337"/>
      <c r="I106" s="337"/>
      <c r="J106" s="337"/>
      <c r="K106" s="337"/>
      <c r="L106" s="337"/>
      <c r="M106" s="337"/>
      <c r="N106" s="337"/>
      <c r="O106" s="337"/>
      <c r="P106" s="337"/>
      <c r="Q106" s="337"/>
      <c r="R106" s="338"/>
      <c r="S106" s="338"/>
      <c r="T106" s="338"/>
      <c r="U106" s="338"/>
      <c r="V106" s="338"/>
      <c r="W106" s="338"/>
      <c r="X106" s="338"/>
      <c r="Y106" s="338"/>
      <c r="Z106" s="338"/>
      <c r="AA106" s="336"/>
      <c r="AB106" s="336"/>
      <c r="AC106" s="339"/>
    </row>
    <row r="107" spans="1:30" x14ac:dyDescent="0.2">
      <c r="A107" s="412"/>
      <c r="B107" s="329" t="s">
        <v>7</v>
      </c>
      <c r="C107" s="330"/>
      <c r="D107" s="330"/>
      <c r="E107" s="330"/>
      <c r="F107" s="330"/>
      <c r="G107" s="328"/>
      <c r="H107" s="342"/>
      <c r="I107" s="342"/>
      <c r="J107" s="342"/>
      <c r="K107" s="342"/>
      <c r="L107" s="342"/>
      <c r="M107" s="342"/>
      <c r="N107" s="342"/>
      <c r="O107" s="342"/>
      <c r="P107" s="342"/>
      <c r="Q107" s="342"/>
      <c r="R107" s="343"/>
      <c r="S107" s="343"/>
      <c r="T107" s="343"/>
      <c r="U107" s="343"/>
      <c r="V107" s="343"/>
      <c r="W107" s="343"/>
      <c r="X107" s="343"/>
      <c r="Y107" s="343"/>
      <c r="Z107" s="343"/>
      <c r="AA107" s="328"/>
      <c r="AB107" s="328"/>
      <c r="AC107" s="329"/>
    </row>
    <row r="108" spans="1:30" x14ac:dyDescent="0.2">
      <c r="A108" s="412"/>
      <c r="B108" s="329"/>
      <c r="C108" s="330"/>
      <c r="D108" s="330"/>
      <c r="E108" s="330"/>
      <c r="F108" s="330"/>
      <c r="G108" s="328"/>
      <c r="H108" s="342"/>
      <c r="I108" s="342"/>
      <c r="J108" s="342"/>
      <c r="K108" s="342"/>
      <c r="L108" s="342"/>
      <c r="M108" s="342"/>
      <c r="N108" s="342"/>
      <c r="O108" s="342"/>
      <c r="P108" s="342"/>
      <c r="Q108" s="342"/>
      <c r="R108" s="343"/>
      <c r="S108" s="343"/>
      <c r="T108" s="343"/>
      <c r="U108" s="343"/>
      <c r="V108" s="343"/>
      <c r="W108" s="343"/>
      <c r="X108" s="343"/>
      <c r="Y108" s="343"/>
      <c r="Z108" s="343"/>
      <c r="AA108" s="328"/>
      <c r="AB108" s="328"/>
      <c r="AC108" s="329"/>
    </row>
    <row r="109" spans="1:30" x14ac:dyDescent="0.2">
      <c r="A109" s="412">
        <v>7</v>
      </c>
      <c r="B109" s="329" t="s">
        <v>281</v>
      </c>
      <c r="C109" s="335"/>
      <c r="D109" s="335"/>
      <c r="E109" s="335"/>
      <c r="F109" s="335"/>
      <c r="G109" s="336"/>
      <c r="H109" s="337"/>
      <c r="I109" s="337"/>
      <c r="J109" s="337"/>
      <c r="K109" s="337"/>
      <c r="L109" s="337"/>
      <c r="M109" s="337"/>
      <c r="N109" s="337"/>
      <c r="O109" s="337"/>
      <c r="P109" s="337"/>
      <c r="Q109" s="337"/>
      <c r="R109" s="338"/>
      <c r="S109" s="338"/>
      <c r="T109" s="338"/>
      <c r="U109" s="338"/>
      <c r="V109" s="338"/>
      <c r="W109" s="338"/>
      <c r="X109" s="338"/>
      <c r="Y109" s="338"/>
      <c r="Z109" s="338"/>
      <c r="AA109" s="336"/>
      <c r="AB109" s="336"/>
      <c r="AC109" s="339"/>
    </row>
    <row r="110" spans="1:30" ht="31.5" x14ac:dyDescent="0.2">
      <c r="A110" s="409">
        <v>7.1</v>
      </c>
      <c r="B110" s="344" t="s">
        <v>307</v>
      </c>
      <c r="C110" s="335"/>
      <c r="D110" s="335"/>
      <c r="E110" s="335"/>
      <c r="F110" s="335"/>
      <c r="G110" s="336"/>
      <c r="H110" s="337"/>
      <c r="I110" s="337"/>
      <c r="J110" s="337"/>
      <c r="K110" s="337"/>
      <c r="L110" s="337"/>
      <c r="M110" s="337"/>
      <c r="N110" s="337"/>
      <c r="O110" s="337"/>
      <c r="P110" s="337"/>
      <c r="Q110" s="337"/>
      <c r="R110" s="338"/>
      <c r="S110" s="338"/>
      <c r="T110" s="338"/>
      <c r="U110" s="338"/>
      <c r="V110" s="338"/>
      <c r="W110" s="338"/>
      <c r="X110" s="338"/>
      <c r="Y110" s="338"/>
      <c r="Z110" s="338"/>
      <c r="AA110" s="336"/>
      <c r="AB110" s="336"/>
      <c r="AC110" s="339"/>
      <c r="AD110" s="323" t="s">
        <v>1328</v>
      </c>
    </row>
    <row r="111" spans="1:30" x14ac:dyDescent="0.2">
      <c r="A111" s="409">
        <v>7.2</v>
      </c>
      <c r="B111" s="344" t="s">
        <v>183</v>
      </c>
      <c r="C111" s="335"/>
      <c r="D111" s="335"/>
      <c r="E111" s="335"/>
      <c r="F111" s="335"/>
      <c r="G111" s="328"/>
      <c r="H111" s="337"/>
      <c r="I111" s="337"/>
      <c r="J111" s="337"/>
      <c r="K111" s="337"/>
      <c r="L111" s="337"/>
      <c r="M111" s="337"/>
      <c r="N111" s="337"/>
      <c r="O111" s="337"/>
      <c r="P111" s="337"/>
      <c r="Q111" s="337"/>
      <c r="R111" s="338"/>
      <c r="S111" s="338"/>
      <c r="T111" s="338"/>
      <c r="U111" s="338"/>
      <c r="V111" s="338"/>
      <c r="W111" s="338"/>
      <c r="X111" s="338"/>
      <c r="Y111" s="338"/>
      <c r="Z111" s="338"/>
      <c r="AA111" s="336"/>
      <c r="AB111" s="336"/>
      <c r="AC111" s="339"/>
    </row>
    <row r="112" spans="1:30" x14ac:dyDescent="0.2">
      <c r="A112" s="412"/>
      <c r="B112" s="329" t="s">
        <v>282</v>
      </c>
      <c r="C112" s="330"/>
      <c r="D112" s="330"/>
      <c r="E112" s="330"/>
      <c r="F112" s="330"/>
      <c r="G112" s="328"/>
      <c r="H112" s="342"/>
      <c r="I112" s="342"/>
      <c r="J112" s="342"/>
      <c r="K112" s="342"/>
      <c r="L112" s="342"/>
      <c r="M112" s="342"/>
      <c r="N112" s="342"/>
      <c r="O112" s="342"/>
      <c r="P112" s="342"/>
      <c r="Q112" s="342"/>
      <c r="R112" s="343"/>
      <c r="S112" s="343"/>
      <c r="T112" s="343"/>
      <c r="U112" s="343"/>
      <c r="V112" s="343"/>
      <c r="W112" s="343"/>
      <c r="X112" s="343"/>
      <c r="Y112" s="343"/>
      <c r="Z112" s="343"/>
      <c r="AA112" s="328"/>
      <c r="AB112" s="328"/>
      <c r="AC112" s="329"/>
    </row>
    <row r="113" spans="1:30" ht="31.5" x14ac:dyDescent="0.2">
      <c r="A113" s="412" t="s">
        <v>646</v>
      </c>
      <c r="B113" s="329" t="s">
        <v>1329</v>
      </c>
      <c r="C113" s="330"/>
      <c r="D113" s="330"/>
      <c r="E113" s="330"/>
      <c r="F113" s="330"/>
      <c r="G113" s="328"/>
      <c r="H113" s="342"/>
      <c r="I113" s="342"/>
      <c r="J113" s="342"/>
      <c r="K113" s="342"/>
      <c r="L113" s="342"/>
      <c r="M113" s="342"/>
      <c r="N113" s="342"/>
      <c r="O113" s="342"/>
      <c r="P113" s="342"/>
      <c r="Q113" s="342"/>
      <c r="R113" s="343"/>
      <c r="S113" s="343"/>
      <c r="T113" s="343"/>
      <c r="U113" s="343"/>
      <c r="V113" s="343"/>
      <c r="W113" s="343"/>
      <c r="X113" s="343"/>
      <c r="Y113" s="343"/>
      <c r="Z113" s="343"/>
      <c r="AA113" s="328"/>
      <c r="AB113" s="328"/>
      <c r="AC113" s="329"/>
      <c r="AD113" s="323" t="s">
        <v>1371</v>
      </c>
    </row>
    <row r="114" spans="1:30" x14ac:dyDescent="0.2">
      <c r="A114" s="416" t="s">
        <v>648</v>
      </c>
      <c r="B114" s="371" t="s">
        <v>649</v>
      </c>
      <c r="C114" s="330"/>
      <c r="D114" s="330"/>
      <c r="E114" s="330"/>
      <c r="F114" s="330"/>
      <c r="G114" s="328"/>
      <c r="H114" s="342"/>
      <c r="I114" s="342"/>
      <c r="J114" s="342"/>
      <c r="K114" s="342"/>
      <c r="L114" s="342"/>
      <c r="M114" s="342"/>
      <c r="N114" s="342"/>
      <c r="O114" s="342"/>
      <c r="P114" s="342"/>
      <c r="Q114" s="342"/>
      <c r="R114" s="343"/>
      <c r="S114" s="343"/>
      <c r="T114" s="343"/>
      <c r="U114" s="343"/>
      <c r="V114" s="343"/>
      <c r="W114" s="343"/>
      <c r="X114" s="343"/>
      <c r="Y114" s="343"/>
      <c r="Z114" s="343"/>
      <c r="AA114" s="328"/>
      <c r="AB114" s="328"/>
      <c r="AC114" s="329"/>
    </row>
    <row r="115" spans="1:30" x14ac:dyDescent="0.2">
      <c r="A115" s="417" t="s">
        <v>650</v>
      </c>
      <c r="B115" s="372" t="s">
        <v>651</v>
      </c>
      <c r="C115" s="330"/>
      <c r="D115" s="330"/>
      <c r="E115" s="330"/>
      <c r="F115" s="330"/>
      <c r="G115" s="328"/>
      <c r="H115" s="342"/>
      <c r="I115" s="342"/>
      <c r="J115" s="342"/>
      <c r="K115" s="342"/>
      <c r="L115" s="342"/>
      <c r="M115" s="342"/>
      <c r="N115" s="342"/>
      <c r="O115" s="342"/>
      <c r="P115" s="342"/>
      <c r="Q115" s="342"/>
      <c r="R115" s="343"/>
      <c r="S115" s="343"/>
      <c r="T115" s="343"/>
      <c r="U115" s="343"/>
      <c r="V115" s="343"/>
      <c r="W115" s="343"/>
      <c r="X115" s="343"/>
      <c r="Y115" s="343"/>
      <c r="Z115" s="343"/>
      <c r="AA115" s="328"/>
      <c r="AB115" s="328"/>
      <c r="AC115" s="329"/>
    </row>
    <row r="116" spans="1:30" x14ac:dyDescent="0.2">
      <c r="A116" s="417"/>
      <c r="B116" s="372" t="s">
        <v>1354</v>
      </c>
      <c r="C116" s="330"/>
      <c r="D116" s="330"/>
      <c r="E116" s="330"/>
      <c r="F116" s="330"/>
      <c r="G116" s="328"/>
      <c r="H116" s="342"/>
      <c r="I116" s="342"/>
      <c r="J116" s="342"/>
      <c r="K116" s="342"/>
      <c r="L116" s="342"/>
      <c r="M116" s="342"/>
      <c r="N116" s="342"/>
      <c r="O116" s="342"/>
      <c r="P116" s="342"/>
      <c r="Q116" s="342"/>
      <c r="R116" s="343"/>
      <c r="S116" s="343"/>
      <c r="T116" s="343"/>
      <c r="U116" s="343"/>
      <c r="V116" s="343"/>
      <c r="W116" s="343"/>
      <c r="X116" s="343"/>
      <c r="Y116" s="343"/>
      <c r="Z116" s="343"/>
      <c r="AA116" s="328"/>
      <c r="AB116" s="328"/>
      <c r="AC116" s="329"/>
    </row>
    <row r="117" spans="1:30" x14ac:dyDescent="0.2">
      <c r="A117" s="417"/>
      <c r="B117" s="372" t="s">
        <v>1355</v>
      </c>
      <c r="C117" s="330"/>
      <c r="D117" s="330"/>
      <c r="E117" s="330"/>
      <c r="F117" s="330"/>
      <c r="G117" s="328"/>
      <c r="H117" s="342"/>
      <c r="I117" s="342"/>
      <c r="J117" s="342"/>
      <c r="K117" s="342"/>
      <c r="L117" s="342"/>
      <c r="M117" s="342"/>
      <c r="N117" s="342"/>
      <c r="O117" s="342"/>
      <c r="P117" s="342"/>
      <c r="Q117" s="342"/>
      <c r="R117" s="343"/>
      <c r="S117" s="343"/>
      <c r="T117" s="343"/>
      <c r="U117" s="343"/>
      <c r="V117" s="343"/>
      <c r="W117" s="343"/>
      <c r="X117" s="343"/>
      <c r="Y117" s="343"/>
      <c r="Z117" s="343"/>
      <c r="AA117" s="328"/>
      <c r="AB117" s="328"/>
      <c r="AC117" s="329"/>
    </row>
    <row r="118" spans="1:30" x14ac:dyDescent="0.2">
      <c r="A118" s="417"/>
      <c r="B118" s="372" t="s">
        <v>1358</v>
      </c>
      <c r="C118" s="330"/>
      <c r="D118" s="330"/>
      <c r="E118" s="330"/>
      <c r="F118" s="330"/>
      <c r="G118" s="328"/>
      <c r="H118" s="342"/>
      <c r="I118" s="342"/>
      <c r="J118" s="342"/>
      <c r="K118" s="342"/>
      <c r="L118" s="342"/>
      <c r="M118" s="342"/>
      <c r="N118" s="342"/>
      <c r="O118" s="342"/>
      <c r="P118" s="342"/>
      <c r="Q118" s="342"/>
      <c r="R118" s="343"/>
      <c r="S118" s="343"/>
      <c r="T118" s="343"/>
      <c r="U118" s="343"/>
      <c r="V118" s="343"/>
      <c r="W118" s="343"/>
      <c r="X118" s="343"/>
      <c r="Y118" s="343"/>
      <c r="Z118" s="343"/>
      <c r="AA118" s="328"/>
      <c r="AB118" s="328"/>
      <c r="AC118" s="329"/>
    </row>
    <row r="119" spans="1:30" ht="31.5" x14ac:dyDescent="0.2">
      <c r="A119" s="417"/>
      <c r="B119" s="372" t="s">
        <v>1356</v>
      </c>
      <c r="C119" s="330"/>
      <c r="D119" s="330"/>
      <c r="E119" s="330"/>
      <c r="F119" s="330"/>
      <c r="G119" s="328"/>
      <c r="H119" s="342"/>
      <c r="I119" s="342"/>
      <c r="J119" s="342"/>
      <c r="K119" s="342"/>
      <c r="L119" s="342"/>
      <c r="M119" s="342"/>
      <c r="N119" s="342"/>
      <c r="O119" s="342"/>
      <c r="P119" s="342"/>
      <c r="Q119" s="342"/>
      <c r="R119" s="343"/>
      <c r="S119" s="343"/>
      <c r="T119" s="343"/>
      <c r="U119" s="343"/>
      <c r="V119" s="343"/>
      <c r="W119" s="343"/>
      <c r="X119" s="343"/>
      <c r="Y119" s="343"/>
      <c r="Z119" s="343"/>
      <c r="AA119" s="328"/>
      <c r="AB119" s="328"/>
      <c r="AC119" s="329"/>
      <c r="AD119" s="323" t="s">
        <v>1357</v>
      </c>
    </row>
    <row r="120" spans="1:30" x14ac:dyDescent="0.2">
      <c r="A120" s="417" t="s">
        <v>652</v>
      </c>
      <c r="B120" s="372" t="s">
        <v>1360</v>
      </c>
      <c r="C120" s="330"/>
      <c r="D120" s="330"/>
      <c r="E120" s="330"/>
      <c r="F120" s="330"/>
      <c r="G120" s="328"/>
      <c r="H120" s="342"/>
      <c r="I120" s="342"/>
      <c r="J120" s="342"/>
      <c r="K120" s="342"/>
      <c r="L120" s="342"/>
      <c r="M120" s="342"/>
      <c r="N120" s="342"/>
      <c r="O120" s="342"/>
      <c r="P120" s="342"/>
      <c r="Q120" s="342"/>
      <c r="R120" s="343"/>
      <c r="S120" s="343"/>
      <c r="T120" s="343"/>
      <c r="U120" s="343"/>
      <c r="V120" s="343"/>
      <c r="W120" s="343"/>
      <c r="X120" s="343"/>
      <c r="Y120" s="343"/>
      <c r="Z120" s="343"/>
      <c r="AA120" s="328"/>
      <c r="AB120" s="328"/>
      <c r="AC120" s="329"/>
    </row>
    <row r="121" spans="1:30" x14ac:dyDescent="0.2">
      <c r="A121" s="417"/>
      <c r="B121" s="372" t="s">
        <v>1359</v>
      </c>
      <c r="C121" s="330"/>
      <c r="D121" s="330"/>
      <c r="E121" s="330"/>
      <c r="F121" s="330"/>
      <c r="G121" s="328"/>
      <c r="H121" s="342"/>
      <c r="I121" s="342"/>
      <c r="J121" s="342"/>
      <c r="K121" s="342"/>
      <c r="L121" s="342"/>
      <c r="M121" s="342"/>
      <c r="N121" s="342"/>
      <c r="O121" s="342"/>
      <c r="P121" s="342"/>
      <c r="Q121" s="342"/>
      <c r="R121" s="343"/>
      <c r="S121" s="343"/>
      <c r="T121" s="343"/>
      <c r="U121" s="343"/>
      <c r="V121" s="343"/>
      <c r="W121" s="343"/>
      <c r="X121" s="343"/>
      <c r="Y121" s="343"/>
      <c r="Z121" s="343"/>
      <c r="AA121" s="328"/>
      <c r="AB121" s="328"/>
      <c r="AC121" s="329"/>
    </row>
    <row r="122" spans="1:30" ht="31.5" x14ac:dyDescent="0.2">
      <c r="A122" s="417" t="s">
        <v>338</v>
      </c>
      <c r="B122" s="372" t="s">
        <v>339</v>
      </c>
      <c r="C122" s="330"/>
      <c r="D122" s="330"/>
      <c r="E122" s="330"/>
      <c r="F122" s="330"/>
      <c r="G122" s="328"/>
      <c r="H122" s="342"/>
      <c r="I122" s="342"/>
      <c r="J122" s="342"/>
      <c r="K122" s="342"/>
      <c r="L122" s="342"/>
      <c r="M122" s="342"/>
      <c r="N122" s="342"/>
      <c r="O122" s="342"/>
      <c r="P122" s="342"/>
      <c r="Q122" s="342"/>
      <c r="R122" s="343"/>
      <c r="S122" s="343"/>
      <c r="T122" s="343"/>
      <c r="U122" s="343"/>
      <c r="V122" s="343"/>
      <c r="W122" s="343"/>
      <c r="X122" s="343"/>
      <c r="Y122" s="343"/>
      <c r="Z122" s="343"/>
      <c r="AA122" s="328"/>
      <c r="AB122" s="328"/>
      <c r="AC122" s="329"/>
    </row>
    <row r="123" spans="1:30" x14ac:dyDescent="0.2">
      <c r="A123" s="417"/>
      <c r="B123" s="372" t="s">
        <v>1349</v>
      </c>
      <c r="C123" s="330"/>
      <c r="D123" s="330"/>
      <c r="E123" s="330"/>
      <c r="F123" s="330"/>
      <c r="G123" s="328"/>
      <c r="H123" s="342"/>
      <c r="I123" s="342"/>
      <c r="J123" s="342"/>
      <c r="K123" s="342"/>
      <c r="L123" s="342"/>
      <c r="M123" s="342"/>
      <c r="N123" s="342"/>
      <c r="O123" s="342"/>
      <c r="P123" s="342"/>
      <c r="Q123" s="342"/>
      <c r="R123" s="343"/>
      <c r="S123" s="343"/>
      <c r="T123" s="343"/>
      <c r="U123" s="343"/>
      <c r="V123" s="343"/>
      <c r="W123" s="343"/>
      <c r="X123" s="343"/>
      <c r="Y123" s="343"/>
      <c r="Z123" s="343"/>
      <c r="AA123" s="328"/>
      <c r="AB123" s="328"/>
      <c r="AC123" s="329"/>
    </row>
    <row r="124" spans="1:30" ht="31.5" x14ac:dyDescent="0.2">
      <c r="A124" s="417"/>
      <c r="B124" s="372" t="s">
        <v>1350</v>
      </c>
      <c r="C124" s="330"/>
      <c r="D124" s="330"/>
      <c r="E124" s="330"/>
      <c r="F124" s="330"/>
      <c r="G124" s="328"/>
      <c r="H124" s="342"/>
      <c r="I124" s="342"/>
      <c r="J124" s="342"/>
      <c r="K124" s="342"/>
      <c r="L124" s="342"/>
      <c r="M124" s="342"/>
      <c r="N124" s="342"/>
      <c r="O124" s="342"/>
      <c r="P124" s="342"/>
      <c r="Q124" s="342"/>
      <c r="R124" s="343"/>
      <c r="S124" s="343"/>
      <c r="T124" s="343"/>
      <c r="U124" s="343"/>
      <c r="V124" s="343"/>
      <c r="W124" s="343"/>
      <c r="X124" s="343"/>
      <c r="Y124" s="343"/>
      <c r="Z124" s="343"/>
      <c r="AA124" s="328"/>
      <c r="AB124" s="328"/>
      <c r="AC124" s="329"/>
      <c r="AD124" s="323" t="s">
        <v>1361</v>
      </c>
    </row>
    <row r="125" spans="1:30" x14ac:dyDescent="0.2">
      <c r="A125" s="417"/>
      <c r="B125" s="372" t="s">
        <v>1353</v>
      </c>
      <c r="C125" s="330"/>
      <c r="D125" s="330"/>
      <c r="E125" s="330"/>
      <c r="F125" s="330"/>
      <c r="G125" s="328"/>
      <c r="H125" s="342"/>
      <c r="I125" s="342"/>
      <c r="J125" s="342"/>
      <c r="K125" s="342"/>
      <c r="L125" s="342"/>
      <c r="M125" s="342"/>
      <c r="N125" s="342"/>
      <c r="O125" s="342"/>
      <c r="P125" s="342"/>
      <c r="Q125" s="342"/>
      <c r="R125" s="343"/>
      <c r="S125" s="343"/>
      <c r="T125" s="343"/>
      <c r="U125" s="343"/>
      <c r="V125" s="343"/>
      <c r="W125" s="343"/>
      <c r="X125" s="343"/>
      <c r="Y125" s="343"/>
      <c r="Z125" s="343"/>
      <c r="AA125" s="328"/>
      <c r="AB125" s="328"/>
      <c r="AC125" s="329"/>
    </row>
    <row r="126" spans="1:30" x14ac:dyDescent="0.2">
      <c r="A126" s="417"/>
      <c r="B126" s="372" t="s">
        <v>1352</v>
      </c>
      <c r="C126" s="330"/>
      <c r="D126" s="330"/>
      <c r="E126" s="330"/>
      <c r="F126" s="330"/>
      <c r="G126" s="328"/>
      <c r="H126" s="342"/>
      <c r="I126" s="342"/>
      <c r="J126" s="342"/>
      <c r="K126" s="342"/>
      <c r="L126" s="342"/>
      <c r="M126" s="342"/>
      <c r="N126" s="342"/>
      <c r="O126" s="342"/>
      <c r="P126" s="342"/>
      <c r="Q126" s="342"/>
      <c r="R126" s="343"/>
      <c r="S126" s="343"/>
      <c r="T126" s="343"/>
      <c r="U126" s="343"/>
      <c r="V126" s="343"/>
      <c r="W126" s="343"/>
      <c r="X126" s="343"/>
      <c r="Y126" s="343"/>
      <c r="Z126" s="343"/>
      <c r="AA126" s="328"/>
      <c r="AB126" s="328"/>
      <c r="AC126" s="329"/>
    </row>
    <row r="127" spans="1:30" x14ac:dyDescent="0.2">
      <c r="A127" s="417"/>
      <c r="B127" s="372" t="s">
        <v>1351</v>
      </c>
      <c r="C127" s="330"/>
      <c r="D127" s="330"/>
      <c r="E127" s="330"/>
      <c r="F127" s="330"/>
      <c r="G127" s="328"/>
      <c r="H127" s="342"/>
      <c r="I127" s="342"/>
      <c r="J127" s="342"/>
      <c r="K127" s="342"/>
      <c r="L127" s="342"/>
      <c r="M127" s="342"/>
      <c r="N127" s="342"/>
      <c r="O127" s="342"/>
      <c r="P127" s="342"/>
      <c r="Q127" s="342"/>
      <c r="R127" s="343"/>
      <c r="S127" s="343"/>
      <c r="T127" s="343"/>
      <c r="U127" s="343"/>
      <c r="V127" s="343"/>
      <c r="W127" s="343"/>
      <c r="X127" s="343"/>
      <c r="Y127" s="343"/>
      <c r="Z127" s="343"/>
      <c r="AA127" s="328"/>
      <c r="AB127" s="328"/>
      <c r="AC127" s="329"/>
    </row>
    <row r="128" spans="1:30" x14ac:dyDescent="0.2">
      <c r="A128" s="417"/>
      <c r="B128" s="373" t="s">
        <v>1326</v>
      </c>
      <c r="C128" s="330"/>
      <c r="D128" s="330"/>
      <c r="E128" s="330"/>
      <c r="F128" s="330"/>
      <c r="G128" s="328"/>
      <c r="H128" s="342"/>
      <c r="I128" s="342"/>
      <c r="J128" s="342"/>
      <c r="K128" s="342"/>
      <c r="L128" s="342"/>
      <c r="M128" s="342"/>
      <c r="N128" s="342"/>
      <c r="O128" s="342"/>
      <c r="P128" s="342"/>
      <c r="Q128" s="342"/>
      <c r="R128" s="343"/>
      <c r="S128" s="343"/>
      <c r="T128" s="343"/>
      <c r="U128" s="343"/>
      <c r="V128" s="343"/>
      <c r="W128" s="343"/>
      <c r="X128" s="343"/>
      <c r="Y128" s="343"/>
      <c r="Z128" s="343"/>
      <c r="AA128" s="328"/>
      <c r="AB128" s="328"/>
      <c r="AC128" s="329"/>
    </row>
    <row r="129" spans="1:30" x14ac:dyDescent="0.2">
      <c r="A129" s="417" t="s">
        <v>340</v>
      </c>
      <c r="B129" s="374" t="s">
        <v>341</v>
      </c>
      <c r="C129" s="330"/>
      <c r="D129" s="330"/>
      <c r="E129" s="330"/>
      <c r="F129" s="330"/>
      <c r="G129" s="328"/>
      <c r="H129" s="342"/>
      <c r="I129" s="342"/>
      <c r="J129" s="342"/>
      <c r="K129" s="342"/>
      <c r="L129" s="342"/>
      <c r="M129" s="342"/>
      <c r="N129" s="342"/>
      <c r="O129" s="342"/>
      <c r="P129" s="342"/>
      <c r="Q129" s="342"/>
      <c r="R129" s="343"/>
      <c r="S129" s="343"/>
      <c r="T129" s="343"/>
      <c r="U129" s="343"/>
      <c r="V129" s="343"/>
      <c r="W129" s="343"/>
      <c r="X129" s="343"/>
      <c r="Y129" s="343"/>
      <c r="Z129" s="343"/>
      <c r="AA129" s="328"/>
      <c r="AB129" s="328"/>
      <c r="AC129" s="329"/>
    </row>
    <row r="130" spans="1:30" x14ac:dyDescent="0.2">
      <c r="A130" s="417" t="s">
        <v>342</v>
      </c>
      <c r="B130" s="375" t="s">
        <v>1366</v>
      </c>
      <c r="C130" s="330"/>
      <c r="D130" s="330"/>
      <c r="E130" s="330"/>
      <c r="F130" s="330"/>
      <c r="G130" s="328"/>
      <c r="H130" s="342"/>
      <c r="I130" s="342"/>
      <c r="J130" s="342"/>
      <c r="K130" s="342"/>
      <c r="L130" s="342"/>
      <c r="M130" s="342"/>
      <c r="N130" s="342"/>
      <c r="O130" s="342"/>
      <c r="P130" s="342"/>
      <c r="Q130" s="342"/>
      <c r="R130" s="343"/>
      <c r="S130" s="343"/>
      <c r="T130" s="343"/>
      <c r="U130" s="343"/>
      <c r="V130" s="343"/>
      <c r="W130" s="343"/>
      <c r="X130" s="343"/>
      <c r="Y130" s="343"/>
      <c r="Z130" s="343"/>
      <c r="AA130" s="328"/>
      <c r="AB130" s="328"/>
      <c r="AC130" s="329"/>
    </row>
    <row r="131" spans="1:30" x14ac:dyDescent="0.2">
      <c r="A131" s="417" t="s">
        <v>344</v>
      </c>
      <c r="B131" s="375" t="s">
        <v>1367</v>
      </c>
      <c r="C131" s="330"/>
      <c r="D131" s="330"/>
      <c r="E131" s="330"/>
      <c r="F131" s="330"/>
      <c r="G131" s="328"/>
      <c r="H131" s="342"/>
      <c r="I131" s="342"/>
      <c r="J131" s="342"/>
      <c r="K131" s="342"/>
      <c r="L131" s="342"/>
      <c r="M131" s="342"/>
      <c r="N131" s="342"/>
      <c r="O131" s="342"/>
      <c r="P131" s="342"/>
      <c r="Q131" s="342"/>
      <c r="R131" s="343"/>
      <c r="S131" s="343"/>
      <c r="T131" s="343"/>
      <c r="U131" s="343"/>
      <c r="V131" s="343"/>
      <c r="W131" s="343"/>
      <c r="X131" s="343"/>
      <c r="Y131" s="343"/>
      <c r="Z131" s="343"/>
      <c r="AA131" s="328"/>
      <c r="AB131" s="328"/>
      <c r="AC131" s="329"/>
    </row>
    <row r="132" spans="1:30" ht="47.25" x14ac:dyDescent="0.2">
      <c r="A132" s="417" t="s">
        <v>346</v>
      </c>
      <c r="B132" s="372" t="s">
        <v>347</v>
      </c>
      <c r="C132" s="330"/>
      <c r="D132" s="330"/>
      <c r="E132" s="330"/>
      <c r="F132" s="330"/>
      <c r="G132" s="328"/>
      <c r="H132" s="342"/>
      <c r="I132" s="342"/>
      <c r="J132" s="342"/>
      <c r="K132" s="342"/>
      <c r="L132" s="342"/>
      <c r="M132" s="342"/>
      <c r="N132" s="342"/>
      <c r="O132" s="342"/>
      <c r="P132" s="342"/>
      <c r="Q132" s="342"/>
      <c r="R132" s="343"/>
      <c r="S132" s="343"/>
      <c r="T132" s="343"/>
      <c r="U132" s="343"/>
      <c r="V132" s="343"/>
      <c r="W132" s="343"/>
      <c r="X132" s="343"/>
      <c r="Y132" s="343"/>
      <c r="Z132" s="343"/>
      <c r="AA132" s="328"/>
      <c r="AB132" s="328"/>
      <c r="AC132" s="329"/>
      <c r="AD132" s="323" t="s">
        <v>1362</v>
      </c>
    </row>
    <row r="133" spans="1:30" x14ac:dyDescent="0.2">
      <c r="A133" s="417"/>
      <c r="B133" s="372" t="s">
        <v>1363</v>
      </c>
      <c r="C133" s="330"/>
      <c r="D133" s="330"/>
      <c r="E133" s="330"/>
      <c r="F133" s="330"/>
      <c r="G133" s="328"/>
      <c r="H133" s="342"/>
      <c r="I133" s="342"/>
      <c r="J133" s="342"/>
      <c r="K133" s="342"/>
      <c r="L133" s="342"/>
      <c r="M133" s="342"/>
      <c r="N133" s="342"/>
      <c r="O133" s="342"/>
      <c r="P133" s="342"/>
      <c r="Q133" s="342"/>
      <c r="R133" s="343"/>
      <c r="S133" s="343"/>
      <c r="T133" s="343"/>
      <c r="U133" s="343"/>
      <c r="V133" s="343"/>
      <c r="W133" s="343"/>
      <c r="X133" s="343"/>
      <c r="Y133" s="343"/>
      <c r="Z133" s="343"/>
      <c r="AA133" s="328"/>
      <c r="AB133" s="328"/>
      <c r="AC133" s="329"/>
    </row>
    <row r="134" spans="1:30" x14ac:dyDescent="0.2">
      <c r="A134" s="417"/>
      <c r="B134" s="372" t="s">
        <v>1364</v>
      </c>
      <c r="C134" s="330"/>
      <c r="D134" s="330"/>
      <c r="E134" s="330"/>
      <c r="F134" s="330"/>
      <c r="G134" s="328"/>
      <c r="H134" s="342"/>
      <c r="I134" s="342"/>
      <c r="J134" s="342"/>
      <c r="K134" s="342"/>
      <c r="L134" s="342"/>
      <c r="M134" s="342"/>
      <c r="N134" s="342"/>
      <c r="O134" s="342"/>
      <c r="P134" s="342"/>
      <c r="Q134" s="342"/>
      <c r="R134" s="343"/>
      <c r="S134" s="343"/>
      <c r="T134" s="343"/>
      <c r="U134" s="343"/>
      <c r="V134" s="343"/>
      <c r="W134" s="343"/>
      <c r="X134" s="343"/>
      <c r="Y134" s="343"/>
      <c r="Z134" s="343"/>
      <c r="AA134" s="328"/>
      <c r="AB134" s="328"/>
      <c r="AC134" s="329"/>
    </row>
    <row r="135" spans="1:30" x14ac:dyDescent="0.2">
      <c r="A135" s="417"/>
      <c r="B135" s="372" t="s">
        <v>1365</v>
      </c>
      <c r="C135" s="330"/>
      <c r="D135" s="330"/>
      <c r="E135" s="330"/>
      <c r="F135" s="330"/>
      <c r="G135" s="328"/>
      <c r="H135" s="342"/>
      <c r="I135" s="342"/>
      <c r="J135" s="342"/>
      <c r="K135" s="342"/>
      <c r="L135" s="342"/>
      <c r="M135" s="342"/>
      <c r="N135" s="342"/>
      <c r="O135" s="342"/>
      <c r="P135" s="342"/>
      <c r="Q135" s="342"/>
      <c r="R135" s="343"/>
      <c r="S135" s="343"/>
      <c r="T135" s="343"/>
      <c r="U135" s="343"/>
      <c r="V135" s="343"/>
      <c r="W135" s="343"/>
      <c r="X135" s="343"/>
      <c r="Y135" s="343"/>
      <c r="Z135" s="343"/>
      <c r="AA135" s="328"/>
      <c r="AB135" s="328"/>
      <c r="AC135" s="329"/>
    </row>
    <row r="136" spans="1:30" x14ac:dyDescent="0.2">
      <c r="A136" s="417"/>
      <c r="B136" s="372" t="s">
        <v>1368</v>
      </c>
      <c r="C136" s="330"/>
      <c r="D136" s="330"/>
      <c r="E136" s="330"/>
      <c r="F136" s="330"/>
      <c r="G136" s="328"/>
      <c r="H136" s="342"/>
      <c r="I136" s="342"/>
      <c r="J136" s="342"/>
      <c r="K136" s="342"/>
      <c r="L136" s="342"/>
      <c r="M136" s="342"/>
      <c r="N136" s="342"/>
      <c r="O136" s="342"/>
      <c r="P136" s="342"/>
      <c r="Q136" s="342"/>
      <c r="R136" s="343"/>
      <c r="S136" s="343"/>
      <c r="T136" s="343"/>
      <c r="U136" s="343"/>
      <c r="V136" s="343"/>
      <c r="W136" s="343"/>
      <c r="X136" s="343"/>
      <c r="Y136" s="343"/>
      <c r="Z136" s="343"/>
      <c r="AA136" s="328"/>
      <c r="AB136" s="328"/>
      <c r="AC136" s="329"/>
    </row>
    <row r="137" spans="1:30" x14ac:dyDescent="0.2">
      <c r="A137" s="417"/>
      <c r="B137" s="372" t="s">
        <v>1369</v>
      </c>
      <c r="C137" s="330"/>
      <c r="D137" s="330"/>
      <c r="E137" s="330"/>
      <c r="F137" s="330"/>
      <c r="G137" s="328"/>
      <c r="H137" s="342"/>
      <c r="I137" s="342"/>
      <c r="J137" s="342"/>
      <c r="K137" s="342"/>
      <c r="L137" s="342"/>
      <c r="M137" s="342"/>
      <c r="N137" s="342"/>
      <c r="O137" s="342"/>
      <c r="P137" s="342"/>
      <c r="Q137" s="342"/>
      <c r="R137" s="343"/>
      <c r="S137" s="343"/>
      <c r="T137" s="343"/>
      <c r="U137" s="343"/>
      <c r="V137" s="343"/>
      <c r="W137" s="343"/>
      <c r="X137" s="343"/>
      <c r="Y137" s="343"/>
      <c r="Z137" s="343"/>
      <c r="AA137" s="328"/>
      <c r="AB137" s="328"/>
      <c r="AC137" s="329"/>
    </row>
    <row r="138" spans="1:30" x14ac:dyDescent="0.2">
      <c r="A138" s="417"/>
      <c r="B138" s="372" t="s">
        <v>1370</v>
      </c>
      <c r="C138" s="330"/>
      <c r="D138" s="330"/>
      <c r="E138" s="330"/>
      <c r="F138" s="330"/>
      <c r="G138" s="328"/>
      <c r="H138" s="342"/>
      <c r="I138" s="342"/>
      <c r="J138" s="342"/>
      <c r="K138" s="342"/>
      <c r="L138" s="342"/>
      <c r="M138" s="342"/>
      <c r="N138" s="342"/>
      <c r="O138" s="342"/>
      <c r="P138" s="342"/>
      <c r="Q138" s="342"/>
      <c r="R138" s="343"/>
      <c r="S138" s="343"/>
      <c r="T138" s="343"/>
      <c r="U138" s="343"/>
      <c r="V138" s="343"/>
      <c r="W138" s="343"/>
      <c r="X138" s="343"/>
      <c r="Y138" s="343"/>
      <c r="Z138" s="343"/>
      <c r="AA138" s="328"/>
      <c r="AB138" s="328"/>
      <c r="AC138" s="329"/>
    </row>
    <row r="139" spans="1:30" x14ac:dyDescent="0.2">
      <c r="A139" s="417"/>
      <c r="B139" s="372" t="s">
        <v>1326</v>
      </c>
      <c r="C139" s="330"/>
      <c r="D139" s="330"/>
      <c r="E139" s="330"/>
      <c r="F139" s="330"/>
      <c r="G139" s="328"/>
      <c r="H139" s="342"/>
      <c r="I139" s="342"/>
      <c r="J139" s="342"/>
      <c r="K139" s="342"/>
      <c r="L139" s="342"/>
      <c r="M139" s="342"/>
      <c r="N139" s="342"/>
      <c r="O139" s="342"/>
      <c r="P139" s="342"/>
      <c r="Q139" s="342"/>
      <c r="R139" s="343"/>
      <c r="S139" s="343"/>
      <c r="T139" s="343"/>
      <c r="U139" s="343"/>
      <c r="V139" s="343"/>
      <c r="W139" s="343"/>
      <c r="X139" s="343"/>
      <c r="Y139" s="343"/>
      <c r="Z139" s="343"/>
      <c r="AA139" s="328"/>
      <c r="AB139" s="328"/>
      <c r="AC139" s="329"/>
    </row>
    <row r="140" spans="1:30" x14ac:dyDescent="0.2">
      <c r="A140" s="417" t="s">
        <v>348</v>
      </c>
      <c r="B140" s="372" t="s">
        <v>349</v>
      </c>
      <c r="C140" s="330"/>
      <c r="D140" s="330"/>
      <c r="E140" s="330"/>
      <c r="F140" s="330"/>
      <c r="G140" s="328"/>
      <c r="H140" s="342"/>
      <c r="I140" s="342"/>
      <c r="J140" s="342"/>
      <c r="K140" s="342"/>
      <c r="L140" s="342"/>
      <c r="M140" s="342"/>
      <c r="N140" s="342"/>
      <c r="O140" s="342"/>
      <c r="P140" s="342"/>
      <c r="Q140" s="342"/>
      <c r="R140" s="343"/>
      <c r="S140" s="343"/>
      <c r="T140" s="343"/>
      <c r="U140" s="343"/>
      <c r="V140" s="343"/>
      <c r="W140" s="343"/>
      <c r="X140" s="343"/>
      <c r="Y140" s="343"/>
      <c r="Z140" s="343"/>
      <c r="AA140" s="328"/>
      <c r="AB140" s="328"/>
      <c r="AC140" s="329"/>
    </row>
    <row r="141" spans="1:30" x14ac:dyDescent="0.2">
      <c r="A141" s="417" t="s">
        <v>350</v>
      </c>
      <c r="B141" s="372" t="s">
        <v>351</v>
      </c>
      <c r="C141" s="330"/>
      <c r="D141" s="330"/>
      <c r="E141" s="330"/>
      <c r="F141" s="330"/>
      <c r="G141" s="328"/>
      <c r="H141" s="342"/>
      <c r="I141" s="342"/>
      <c r="J141" s="342"/>
      <c r="K141" s="342"/>
      <c r="L141" s="342"/>
      <c r="M141" s="342"/>
      <c r="N141" s="342"/>
      <c r="O141" s="342"/>
      <c r="P141" s="342"/>
      <c r="Q141" s="342"/>
      <c r="R141" s="343"/>
      <c r="S141" s="343"/>
      <c r="T141" s="343"/>
      <c r="U141" s="343"/>
      <c r="V141" s="343"/>
      <c r="W141" s="343"/>
      <c r="X141" s="343"/>
      <c r="Y141" s="343"/>
      <c r="Z141" s="343"/>
      <c r="AA141" s="328"/>
      <c r="AB141" s="328"/>
      <c r="AC141" s="329"/>
    </row>
    <row r="142" spans="1:30" x14ac:dyDescent="0.2">
      <c r="A142" s="417" t="s">
        <v>352</v>
      </c>
      <c r="B142" s="375" t="s">
        <v>353</v>
      </c>
      <c r="C142" s="330"/>
      <c r="D142" s="330"/>
      <c r="E142" s="330"/>
      <c r="F142" s="330"/>
      <c r="G142" s="328"/>
      <c r="H142" s="342"/>
      <c r="I142" s="342"/>
      <c r="J142" s="342"/>
      <c r="K142" s="342"/>
      <c r="L142" s="342"/>
      <c r="M142" s="342"/>
      <c r="N142" s="342"/>
      <c r="O142" s="342"/>
      <c r="P142" s="342"/>
      <c r="Q142" s="342"/>
      <c r="R142" s="343"/>
      <c r="S142" s="343"/>
      <c r="T142" s="343"/>
      <c r="U142" s="343"/>
      <c r="V142" s="343"/>
      <c r="W142" s="343"/>
      <c r="X142" s="343"/>
      <c r="Y142" s="343"/>
      <c r="Z142" s="343"/>
      <c r="AA142" s="328"/>
      <c r="AB142" s="328"/>
      <c r="AC142" s="329"/>
    </row>
    <row r="143" spans="1:30" x14ac:dyDescent="0.2">
      <c r="A143" s="412"/>
      <c r="B143" s="329"/>
      <c r="C143" s="330"/>
      <c r="D143" s="330"/>
      <c r="E143" s="330"/>
      <c r="F143" s="330"/>
      <c r="G143" s="328"/>
      <c r="H143" s="342"/>
      <c r="I143" s="342"/>
      <c r="J143" s="342"/>
      <c r="K143" s="342"/>
      <c r="L143" s="342"/>
      <c r="M143" s="342"/>
      <c r="N143" s="342"/>
      <c r="O143" s="342"/>
      <c r="P143" s="342"/>
      <c r="Q143" s="342"/>
      <c r="R143" s="343"/>
      <c r="S143" s="343"/>
      <c r="T143" s="343"/>
      <c r="U143" s="343"/>
      <c r="V143" s="343"/>
      <c r="W143" s="343"/>
      <c r="X143" s="343"/>
      <c r="Y143" s="343"/>
      <c r="Z143" s="343"/>
      <c r="AA143" s="328"/>
      <c r="AB143" s="328"/>
      <c r="AC143" s="329"/>
    </row>
    <row r="144" spans="1:30" ht="63" x14ac:dyDescent="0.2">
      <c r="A144" s="412">
        <v>9</v>
      </c>
      <c r="B144" s="329" t="s">
        <v>187</v>
      </c>
      <c r="C144" s="347"/>
      <c r="D144" s="347"/>
      <c r="E144" s="347"/>
      <c r="F144" s="347"/>
      <c r="G144" s="348"/>
      <c r="H144" s="349"/>
      <c r="I144" s="349"/>
      <c r="J144" s="349"/>
      <c r="K144" s="349"/>
      <c r="L144" s="349"/>
      <c r="M144" s="349"/>
      <c r="N144" s="349"/>
      <c r="O144" s="349"/>
      <c r="P144" s="349"/>
      <c r="Q144" s="349"/>
      <c r="R144" s="350"/>
      <c r="S144" s="350"/>
      <c r="T144" s="350"/>
      <c r="U144" s="350"/>
      <c r="V144" s="350"/>
      <c r="W144" s="350"/>
      <c r="X144" s="350"/>
      <c r="Y144" s="350"/>
      <c r="Z144" s="350"/>
      <c r="AA144" s="348"/>
      <c r="AB144" s="348"/>
      <c r="AC144" s="347"/>
    </row>
    <row r="145" spans="1:30" x14ac:dyDescent="0.2">
      <c r="A145" s="409">
        <v>9.1</v>
      </c>
      <c r="B145" s="344" t="s">
        <v>188</v>
      </c>
      <c r="C145" s="335"/>
      <c r="D145" s="335"/>
      <c r="E145" s="335"/>
      <c r="F145" s="335"/>
      <c r="G145" s="336"/>
      <c r="H145" s="337"/>
      <c r="I145" s="337"/>
      <c r="J145" s="337"/>
      <c r="K145" s="337"/>
      <c r="L145" s="337"/>
      <c r="M145" s="337"/>
      <c r="N145" s="337"/>
      <c r="O145" s="337"/>
      <c r="P145" s="337"/>
      <c r="Q145" s="337"/>
      <c r="R145" s="338"/>
      <c r="S145" s="338"/>
      <c r="T145" s="338"/>
      <c r="U145" s="338"/>
      <c r="V145" s="338"/>
      <c r="W145" s="338"/>
      <c r="X145" s="338"/>
      <c r="Y145" s="338"/>
      <c r="Z145" s="338"/>
      <c r="AA145" s="336"/>
      <c r="AB145" s="336"/>
      <c r="AC145" s="339"/>
    </row>
    <row r="146" spans="1:30" ht="63" x14ac:dyDescent="0.2">
      <c r="A146" s="409" t="s">
        <v>360</v>
      </c>
      <c r="B146" s="339" t="s">
        <v>186</v>
      </c>
      <c r="C146" s="335"/>
      <c r="D146" s="335"/>
      <c r="E146" s="335"/>
      <c r="F146" s="335"/>
      <c r="G146" s="336"/>
      <c r="H146" s="337"/>
      <c r="I146" s="337"/>
      <c r="J146" s="337"/>
      <c r="K146" s="337"/>
      <c r="L146" s="337"/>
      <c r="M146" s="337"/>
      <c r="N146" s="337"/>
      <c r="O146" s="337"/>
      <c r="P146" s="337"/>
      <c r="Q146" s="337"/>
      <c r="R146" s="338"/>
      <c r="S146" s="338"/>
      <c r="T146" s="338"/>
      <c r="U146" s="338"/>
      <c r="V146" s="338"/>
      <c r="W146" s="338"/>
      <c r="X146" s="338"/>
      <c r="Y146" s="338"/>
      <c r="Z146" s="338"/>
      <c r="AA146" s="336"/>
      <c r="AB146" s="336"/>
      <c r="AC146" s="339"/>
      <c r="AD146" s="323" t="s">
        <v>1330</v>
      </c>
    </row>
    <row r="147" spans="1:30" x14ac:dyDescent="0.2">
      <c r="A147" s="409">
        <v>9.1999999999999993</v>
      </c>
      <c r="B147" s="344" t="s">
        <v>192</v>
      </c>
      <c r="C147" s="335"/>
      <c r="D147" s="335"/>
      <c r="E147" s="335"/>
      <c r="F147" s="335"/>
      <c r="G147" s="336"/>
      <c r="H147" s="337"/>
      <c r="I147" s="337"/>
      <c r="J147" s="337"/>
      <c r="K147" s="337"/>
      <c r="L147" s="337"/>
      <c r="M147" s="337"/>
      <c r="N147" s="337"/>
      <c r="O147" s="337"/>
      <c r="P147" s="337"/>
      <c r="Q147" s="337"/>
      <c r="R147" s="338"/>
      <c r="S147" s="338"/>
      <c r="T147" s="338"/>
      <c r="U147" s="338"/>
      <c r="V147" s="338"/>
      <c r="W147" s="338"/>
      <c r="X147" s="338"/>
      <c r="Y147" s="338"/>
      <c r="Z147" s="338"/>
      <c r="AA147" s="336"/>
      <c r="AB147" s="336"/>
      <c r="AC147" s="339"/>
    </row>
    <row r="148" spans="1:30" x14ac:dyDescent="0.2">
      <c r="A148" s="409" t="s">
        <v>484</v>
      </c>
      <c r="B148" s="339" t="s">
        <v>193</v>
      </c>
      <c r="C148" s="335"/>
      <c r="D148" s="335"/>
      <c r="E148" s="335"/>
      <c r="F148" s="335"/>
      <c r="G148" s="328"/>
      <c r="H148" s="337"/>
      <c r="I148" s="337"/>
      <c r="J148" s="337"/>
      <c r="K148" s="337"/>
      <c r="L148" s="337"/>
      <c r="M148" s="337"/>
      <c r="N148" s="337"/>
      <c r="O148" s="337"/>
      <c r="P148" s="337"/>
      <c r="Q148" s="337"/>
      <c r="R148" s="338"/>
      <c r="S148" s="338"/>
      <c r="T148" s="338"/>
      <c r="U148" s="338"/>
      <c r="V148" s="338"/>
      <c r="W148" s="338"/>
      <c r="X148" s="338"/>
      <c r="Y148" s="338"/>
      <c r="Z148" s="338"/>
      <c r="AA148" s="336"/>
      <c r="AB148" s="336"/>
      <c r="AC148" s="339"/>
    </row>
    <row r="149" spans="1:30" x14ac:dyDescent="0.2">
      <c r="A149" s="409" t="s">
        <v>1331</v>
      </c>
      <c r="B149" s="339" t="s">
        <v>186</v>
      </c>
      <c r="C149" s="335"/>
      <c r="D149" s="335"/>
      <c r="E149" s="335"/>
      <c r="F149" s="335"/>
      <c r="G149" s="336"/>
      <c r="H149" s="337"/>
      <c r="I149" s="337"/>
      <c r="J149" s="337"/>
      <c r="K149" s="337"/>
      <c r="L149" s="337"/>
      <c r="M149" s="337"/>
      <c r="N149" s="337"/>
      <c r="O149" s="337"/>
      <c r="P149" s="337"/>
      <c r="Q149" s="337"/>
      <c r="R149" s="338"/>
      <c r="S149" s="338"/>
      <c r="T149" s="338"/>
      <c r="U149" s="338"/>
      <c r="V149" s="338"/>
      <c r="W149" s="338"/>
      <c r="X149" s="338"/>
      <c r="Y149" s="338"/>
      <c r="Z149" s="338"/>
      <c r="AA149" s="336"/>
      <c r="AB149" s="336"/>
      <c r="AC149" s="339"/>
    </row>
    <row r="150" spans="1:30" x14ac:dyDescent="0.2">
      <c r="A150" s="409">
        <v>9.3000000000000007</v>
      </c>
      <c r="B150" s="344" t="s">
        <v>194</v>
      </c>
      <c r="C150" s="335"/>
      <c r="D150" s="335"/>
      <c r="E150" s="335"/>
      <c r="F150" s="335"/>
      <c r="G150" s="336"/>
      <c r="H150" s="337"/>
      <c r="I150" s="337"/>
      <c r="J150" s="337"/>
      <c r="K150" s="337"/>
      <c r="L150" s="337"/>
      <c r="M150" s="337"/>
      <c r="N150" s="337"/>
      <c r="O150" s="337"/>
      <c r="P150" s="337"/>
      <c r="Q150" s="337"/>
      <c r="R150" s="338"/>
      <c r="S150" s="338"/>
      <c r="T150" s="338"/>
      <c r="U150" s="338"/>
      <c r="V150" s="338"/>
      <c r="W150" s="338"/>
      <c r="X150" s="338"/>
      <c r="Y150" s="338"/>
      <c r="Z150" s="338"/>
      <c r="AA150" s="336"/>
      <c r="AB150" s="336"/>
      <c r="AC150" s="339"/>
    </row>
    <row r="151" spans="1:30" x14ac:dyDescent="0.2">
      <c r="A151" s="409" t="s">
        <v>364</v>
      </c>
      <c r="B151" s="362" t="s">
        <v>195</v>
      </c>
      <c r="C151" s="335"/>
      <c r="D151" s="335"/>
      <c r="E151" s="335"/>
      <c r="F151" s="335"/>
      <c r="G151" s="336"/>
      <c r="H151" s="337"/>
      <c r="I151" s="337"/>
      <c r="J151" s="337"/>
      <c r="K151" s="337"/>
      <c r="L151" s="337"/>
      <c r="M151" s="337"/>
      <c r="N151" s="337"/>
      <c r="O151" s="337"/>
      <c r="P151" s="337"/>
      <c r="Q151" s="337"/>
      <c r="R151" s="338"/>
      <c r="S151" s="338"/>
      <c r="T151" s="338"/>
      <c r="U151" s="338"/>
      <c r="V151" s="338"/>
      <c r="W151" s="338"/>
      <c r="X151" s="338"/>
      <c r="Y151" s="338"/>
      <c r="Z151" s="338"/>
      <c r="AA151" s="336"/>
      <c r="AB151" s="336"/>
      <c r="AC151" s="339"/>
    </row>
    <row r="152" spans="1:30" x14ac:dyDescent="0.2">
      <c r="A152" s="409" t="s">
        <v>365</v>
      </c>
      <c r="B152" s="339" t="s">
        <v>196</v>
      </c>
      <c r="C152" s="335"/>
      <c r="D152" s="335"/>
      <c r="E152" s="335"/>
      <c r="F152" s="335"/>
      <c r="G152" s="336"/>
      <c r="H152" s="337"/>
      <c r="I152" s="337"/>
      <c r="J152" s="337"/>
      <c r="K152" s="337"/>
      <c r="L152" s="337"/>
      <c r="M152" s="337"/>
      <c r="N152" s="337"/>
      <c r="O152" s="337"/>
      <c r="P152" s="337"/>
      <c r="Q152" s="337"/>
      <c r="R152" s="338"/>
      <c r="S152" s="338"/>
      <c r="T152" s="338"/>
      <c r="U152" s="338"/>
      <c r="V152" s="338"/>
      <c r="W152" s="338"/>
      <c r="X152" s="338"/>
      <c r="Y152" s="338"/>
      <c r="Z152" s="338"/>
      <c r="AA152" s="336"/>
      <c r="AB152" s="336"/>
      <c r="AC152" s="339"/>
    </row>
    <row r="153" spans="1:30" x14ac:dyDescent="0.2">
      <c r="A153" s="409" t="s">
        <v>367</v>
      </c>
      <c r="B153" s="339" t="s">
        <v>197</v>
      </c>
      <c r="C153" s="335"/>
      <c r="D153" s="335"/>
      <c r="E153" s="335"/>
      <c r="F153" s="335"/>
      <c r="G153" s="336"/>
      <c r="H153" s="337"/>
      <c r="I153" s="337"/>
      <c r="J153" s="337"/>
      <c r="K153" s="337"/>
      <c r="L153" s="337"/>
      <c r="M153" s="337"/>
      <c r="N153" s="337"/>
      <c r="O153" s="337"/>
      <c r="P153" s="337"/>
      <c r="Q153" s="337"/>
      <c r="R153" s="338"/>
      <c r="S153" s="338"/>
      <c r="T153" s="338"/>
      <c r="U153" s="338"/>
      <c r="V153" s="338"/>
      <c r="W153" s="338"/>
      <c r="X153" s="338"/>
      <c r="Y153" s="338"/>
      <c r="Z153" s="338"/>
      <c r="AA153" s="336"/>
      <c r="AB153" s="336"/>
      <c r="AC153" s="339"/>
    </row>
    <row r="154" spans="1:30" x14ac:dyDescent="0.2">
      <c r="A154" s="409" t="s">
        <v>369</v>
      </c>
      <c r="B154" s="339" t="s">
        <v>199</v>
      </c>
      <c r="C154" s="335"/>
      <c r="D154" s="335"/>
      <c r="E154" s="335"/>
      <c r="F154" s="335"/>
      <c r="G154" s="336"/>
      <c r="H154" s="337"/>
      <c r="I154" s="337"/>
      <c r="J154" s="337"/>
      <c r="K154" s="337"/>
      <c r="L154" s="337"/>
      <c r="M154" s="337"/>
      <c r="N154" s="337"/>
      <c r="O154" s="337"/>
      <c r="P154" s="337"/>
      <c r="Q154" s="337"/>
      <c r="R154" s="338"/>
      <c r="S154" s="338"/>
      <c r="T154" s="338"/>
      <c r="U154" s="338"/>
      <c r="V154" s="338"/>
      <c r="W154" s="338"/>
      <c r="X154" s="338"/>
      <c r="Y154" s="338"/>
      <c r="Z154" s="338"/>
      <c r="AA154" s="336"/>
      <c r="AB154" s="336"/>
      <c r="AC154" s="339"/>
    </row>
    <row r="155" spans="1:30" x14ac:dyDescent="0.2">
      <c r="A155" s="409" t="s">
        <v>370</v>
      </c>
      <c r="B155" s="339" t="s">
        <v>200</v>
      </c>
      <c r="C155" s="335"/>
      <c r="D155" s="335"/>
      <c r="E155" s="335"/>
      <c r="F155" s="335"/>
      <c r="G155" s="336"/>
      <c r="H155" s="337"/>
      <c r="I155" s="337"/>
      <c r="J155" s="337"/>
      <c r="K155" s="337"/>
      <c r="L155" s="337"/>
      <c r="M155" s="337"/>
      <c r="N155" s="337"/>
      <c r="O155" s="337"/>
      <c r="P155" s="337"/>
      <c r="Q155" s="337"/>
      <c r="R155" s="338"/>
      <c r="S155" s="338"/>
      <c r="T155" s="338"/>
      <c r="U155" s="338"/>
      <c r="V155" s="338"/>
      <c r="W155" s="338"/>
      <c r="X155" s="338"/>
      <c r="Y155" s="338"/>
      <c r="Z155" s="338"/>
      <c r="AA155" s="336"/>
      <c r="AB155" s="336"/>
      <c r="AC155" s="339"/>
    </row>
    <row r="156" spans="1:30" x14ac:dyDescent="0.2">
      <c r="A156" s="409" t="s">
        <v>366</v>
      </c>
      <c r="B156" s="362" t="s">
        <v>201</v>
      </c>
      <c r="C156" s="335"/>
      <c r="D156" s="335"/>
      <c r="E156" s="335"/>
      <c r="F156" s="335"/>
      <c r="G156" s="336"/>
      <c r="H156" s="337"/>
      <c r="I156" s="337"/>
      <c r="J156" s="337"/>
      <c r="K156" s="337"/>
      <c r="L156" s="337"/>
      <c r="M156" s="337"/>
      <c r="N156" s="337"/>
      <c r="O156" s="337"/>
      <c r="P156" s="337"/>
      <c r="Q156" s="337"/>
      <c r="R156" s="338"/>
      <c r="S156" s="338"/>
      <c r="T156" s="338"/>
      <c r="U156" s="338"/>
      <c r="V156" s="338"/>
      <c r="W156" s="338"/>
      <c r="X156" s="338"/>
      <c r="Y156" s="338"/>
      <c r="Z156" s="338"/>
      <c r="AA156" s="336"/>
      <c r="AB156" s="336"/>
      <c r="AC156" s="339"/>
    </row>
    <row r="157" spans="1:30" x14ac:dyDescent="0.2">
      <c r="A157" s="409" t="s">
        <v>371</v>
      </c>
      <c r="B157" s="339" t="s">
        <v>202</v>
      </c>
      <c r="C157" s="335"/>
      <c r="D157" s="335"/>
      <c r="E157" s="335"/>
      <c r="F157" s="335"/>
      <c r="G157" s="336"/>
      <c r="H157" s="337"/>
      <c r="I157" s="337"/>
      <c r="J157" s="337"/>
      <c r="K157" s="337"/>
      <c r="L157" s="337"/>
      <c r="M157" s="337"/>
      <c r="N157" s="337"/>
      <c r="O157" s="337"/>
      <c r="P157" s="337"/>
      <c r="Q157" s="337"/>
      <c r="R157" s="338"/>
      <c r="S157" s="338"/>
      <c r="T157" s="338"/>
      <c r="U157" s="338"/>
      <c r="V157" s="338"/>
      <c r="W157" s="338"/>
      <c r="X157" s="338"/>
      <c r="Y157" s="338"/>
      <c r="Z157" s="338"/>
      <c r="AA157" s="336"/>
      <c r="AB157" s="336"/>
      <c r="AC157" s="339"/>
    </row>
    <row r="158" spans="1:30" x14ac:dyDescent="0.2">
      <c r="A158" s="409" t="s">
        <v>372</v>
      </c>
      <c r="B158" s="339" t="s">
        <v>203</v>
      </c>
      <c r="C158" s="335"/>
      <c r="D158" s="335"/>
      <c r="E158" s="335"/>
      <c r="F158" s="335"/>
      <c r="G158" s="336"/>
      <c r="H158" s="337"/>
      <c r="I158" s="337"/>
      <c r="J158" s="337"/>
      <c r="K158" s="337"/>
      <c r="L158" s="337"/>
      <c r="M158" s="337"/>
      <c r="N158" s="337"/>
      <c r="O158" s="337"/>
      <c r="P158" s="337"/>
      <c r="Q158" s="337"/>
      <c r="R158" s="338"/>
      <c r="S158" s="338"/>
      <c r="T158" s="338"/>
      <c r="U158" s="338"/>
      <c r="V158" s="338"/>
      <c r="W158" s="338"/>
      <c r="X158" s="338"/>
      <c r="Y158" s="338"/>
      <c r="Z158" s="338"/>
      <c r="AA158" s="336"/>
      <c r="AB158" s="336"/>
      <c r="AC158" s="339"/>
    </row>
    <row r="159" spans="1:30" x14ac:dyDescent="0.2">
      <c r="A159" s="409" t="s">
        <v>373</v>
      </c>
      <c r="B159" s="339" t="s">
        <v>204</v>
      </c>
      <c r="C159" s="335"/>
      <c r="D159" s="335"/>
      <c r="E159" s="335"/>
      <c r="F159" s="335"/>
      <c r="G159" s="336"/>
      <c r="H159" s="337"/>
      <c r="I159" s="337"/>
      <c r="J159" s="337"/>
      <c r="K159" s="337"/>
      <c r="L159" s="337"/>
      <c r="M159" s="337"/>
      <c r="N159" s="337"/>
      <c r="O159" s="337"/>
      <c r="P159" s="337"/>
      <c r="Q159" s="337"/>
      <c r="R159" s="338"/>
      <c r="S159" s="338"/>
      <c r="T159" s="338"/>
      <c r="U159" s="338"/>
      <c r="V159" s="338"/>
      <c r="W159" s="338"/>
      <c r="X159" s="338"/>
      <c r="Y159" s="338"/>
      <c r="Z159" s="338"/>
      <c r="AA159" s="336"/>
      <c r="AB159" s="336"/>
      <c r="AC159" s="339"/>
    </row>
    <row r="160" spans="1:30" x14ac:dyDescent="0.2">
      <c r="A160" s="409" t="s">
        <v>374</v>
      </c>
      <c r="B160" s="339" t="s">
        <v>1528</v>
      </c>
      <c r="C160" s="335"/>
      <c r="D160" s="335"/>
      <c r="E160" s="335"/>
      <c r="F160" s="335"/>
      <c r="G160" s="336"/>
      <c r="H160" s="337"/>
      <c r="I160" s="337"/>
      <c r="J160" s="337"/>
      <c r="K160" s="337"/>
      <c r="L160" s="337"/>
      <c r="M160" s="337"/>
      <c r="N160" s="337"/>
      <c r="O160" s="337"/>
      <c r="P160" s="337"/>
      <c r="Q160" s="337"/>
      <c r="R160" s="338"/>
      <c r="S160" s="338"/>
      <c r="T160" s="338"/>
      <c r="U160" s="338"/>
      <c r="V160" s="338"/>
      <c r="W160" s="338"/>
      <c r="X160" s="338"/>
      <c r="Y160" s="338"/>
      <c r="Z160" s="338"/>
      <c r="AA160" s="336"/>
      <c r="AB160" s="336"/>
      <c r="AC160" s="339"/>
    </row>
    <row r="161" spans="1:29" x14ac:dyDescent="0.2">
      <c r="A161" s="409" t="s">
        <v>375</v>
      </c>
      <c r="B161" s="339" t="s">
        <v>205</v>
      </c>
      <c r="C161" s="335"/>
      <c r="D161" s="335"/>
      <c r="E161" s="335"/>
      <c r="F161" s="335"/>
      <c r="G161" s="336"/>
      <c r="H161" s="337"/>
      <c r="I161" s="337"/>
      <c r="J161" s="337"/>
      <c r="K161" s="337"/>
      <c r="L161" s="337"/>
      <c r="M161" s="337"/>
      <c r="N161" s="337"/>
      <c r="O161" s="337"/>
      <c r="P161" s="337"/>
      <c r="Q161" s="337"/>
      <c r="R161" s="338"/>
      <c r="S161" s="338"/>
      <c r="T161" s="338"/>
      <c r="U161" s="338"/>
      <c r="V161" s="338"/>
      <c r="W161" s="338"/>
      <c r="X161" s="338"/>
      <c r="Y161" s="338"/>
      <c r="Z161" s="338"/>
      <c r="AA161" s="336"/>
      <c r="AB161" s="336"/>
      <c r="AC161" s="339"/>
    </row>
    <row r="162" spans="1:29" x14ac:dyDescent="0.2">
      <c r="A162" s="409" t="s">
        <v>376</v>
      </c>
      <c r="B162" s="339" t="s">
        <v>206</v>
      </c>
      <c r="C162" s="335"/>
      <c r="D162" s="335"/>
      <c r="E162" s="335"/>
      <c r="F162" s="335"/>
      <c r="G162" s="336"/>
      <c r="H162" s="337"/>
      <c r="I162" s="337"/>
      <c r="J162" s="337"/>
      <c r="K162" s="337"/>
      <c r="L162" s="337"/>
      <c r="M162" s="337"/>
      <c r="N162" s="337"/>
      <c r="O162" s="337"/>
      <c r="P162" s="337"/>
      <c r="Q162" s="337"/>
      <c r="R162" s="338"/>
      <c r="S162" s="338"/>
      <c r="T162" s="338"/>
      <c r="U162" s="338"/>
      <c r="V162" s="338"/>
      <c r="W162" s="338"/>
      <c r="X162" s="338"/>
      <c r="Y162" s="338"/>
      <c r="Z162" s="338"/>
      <c r="AA162" s="336"/>
      <c r="AB162" s="336"/>
      <c r="AC162" s="339"/>
    </row>
    <row r="163" spans="1:29" x14ac:dyDescent="0.2">
      <c r="A163" s="409" t="s">
        <v>377</v>
      </c>
      <c r="B163" s="339" t="s">
        <v>207</v>
      </c>
      <c r="C163" s="335"/>
      <c r="D163" s="335"/>
      <c r="E163" s="335"/>
      <c r="F163" s="335"/>
      <c r="G163" s="336"/>
      <c r="H163" s="337"/>
      <c r="I163" s="337"/>
      <c r="J163" s="337"/>
      <c r="K163" s="337"/>
      <c r="L163" s="337"/>
      <c r="M163" s="337"/>
      <c r="N163" s="337"/>
      <c r="O163" s="337"/>
      <c r="P163" s="337"/>
      <c r="Q163" s="337"/>
      <c r="R163" s="338"/>
      <c r="S163" s="338"/>
      <c r="T163" s="338"/>
      <c r="U163" s="338"/>
      <c r="V163" s="338"/>
      <c r="W163" s="338"/>
      <c r="X163" s="338"/>
      <c r="Y163" s="338"/>
      <c r="Z163" s="338"/>
      <c r="AA163" s="336"/>
      <c r="AB163" s="336"/>
      <c r="AC163" s="339"/>
    </row>
    <row r="164" spans="1:29" x14ac:dyDescent="0.2">
      <c r="A164" s="409" t="s">
        <v>378</v>
      </c>
      <c r="B164" s="339" t="s">
        <v>208</v>
      </c>
      <c r="C164" s="330"/>
      <c r="D164" s="330"/>
      <c r="E164" s="330"/>
      <c r="F164" s="330"/>
      <c r="G164" s="336"/>
      <c r="H164" s="337"/>
      <c r="I164" s="337"/>
      <c r="J164" s="337"/>
      <c r="K164" s="337"/>
      <c r="L164" s="337"/>
      <c r="M164" s="337"/>
      <c r="N164" s="337"/>
      <c r="O164" s="337"/>
      <c r="P164" s="337"/>
      <c r="Q164" s="337"/>
      <c r="R164" s="338"/>
      <c r="S164" s="338"/>
      <c r="T164" s="338"/>
      <c r="U164" s="338"/>
      <c r="V164" s="338"/>
      <c r="W164" s="338"/>
      <c r="X164" s="338"/>
      <c r="Y164" s="338"/>
      <c r="Z164" s="338"/>
      <c r="AA164" s="336"/>
      <c r="AB164" s="336"/>
      <c r="AC164" s="339"/>
    </row>
    <row r="165" spans="1:29" x14ac:dyDescent="0.2">
      <c r="A165" s="409" t="s">
        <v>379</v>
      </c>
      <c r="B165" s="339" t="s">
        <v>209</v>
      </c>
      <c r="C165" s="330"/>
      <c r="D165" s="330"/>
      <c r="E165" s="330"/>
      <c r="F165" s="330"/>
      <c r="G165" s="328"/>
      <c r="H165" s="342"/>
      <c r="I165" s="342"/>
      <c r="J165" s="342"/>
      <c r="K165" s="342"/>
      <c r="L165" s="342"/>
      <c r="M165" s="342"/>
      <c r="N165" s="342"/>
      <c r="O165" s="342"/>
      <c r="P165" s="342"/>
      <c r="Q165" s="342"/>
      <c r="R165" s="343"/>
      <c r="S165" s="343"/>
      <c r="T165" s="343"/>
      <c r="U165" s="343"/>
      <c r="V165" s="343"/>
      <c r="W165" s="343"/>
      <c r="X165" s="343"/>
      <c r="Y165" s="343"/>
      <c r="Z165" s="343"/>
      <c r="AA165" s="328"/>
      <c r="AB165" s="328"/>
      <c r="AC165" s="329"/>
    </row>
    <row r="166" spans="1:29" x14ac:dyDescent="0.2">
      <c r="A166" s="409" t="s">
        <v>380</v>
      </c>
      <c r="B166" s="339" t="s">
        <v>210</v>
      </c>
      <c r="C166" s="347"/>
      <c r="D166" s="347"/>
      <c r="E166" s="347"/>
      <c r="F166" s="347"/>
      <c r="G166" s="348"/>
      <c r="H166" s="349"/>
      <c r="I166" s="349"/>
      <c r="J166" s="349"/>
      <c r="K166" s="349"/>
      <c r="L166" s="349"/>
      <c r="M166" s="349"/>
      <c r="N166" s="349"/>
      <c r="O166" s="349"/>
      <c r="P166" s="349"/>
      <c r="Q166" s="349"/>
      <c r="R166" s="350"/>
      <c r="S166" s="350"/>
      <c r="T166" s="350"/>
      <c r="U166" s="350"/>
      <c r="V166" s="350"/>
      <c r="W166" s="350"/>
      <c r="X166" s="350"/>
      <c r="Y166" s="350"/>
      <c r="Z166" s="350"/>
      <c r="AA166" s="348"/>
      <c r="AB166" s="348"/>
      <c r="AC166" s="347"/>
    </row>
    <row r="167" spans="1:29" x14ac:dyDescent="0.2">
      <c r="A167" s="409" t="s">
        <v>381</v>
      </c>
      <c r="B167" s="362" t="s">
        <v>211</v>
      </c>
      <c r="C167" s="335"/>
      <c r="D167" s="335"/>
      <c r="E167" s="335"/>
      <c r="F167" s="335"/>
      <c r="G167" s="336"/>
      <c r="H167" s="337"/>
      <c r="I167" s="337"/>
      <c r="J167" s="337"/>
      <c r="K167" s="337"/>
      <c r="L167" s="337"/>
      <c r="M167" s="337"/>
      <c r="N167" s="337"/>
      <c r="O167" s="337"/>
      <c r="P167" s="337"/>
      <c r="Q167" s="337"/>
      <c r="R167" s="338"/>
      <c r="S167" s="338"/>
      <c r="T167" s="338"/>
      <c r="U167" s="338"/>
      <c r="V167" s="338"/>
      <c r="W167" s="338"/>
      <c r="X167" s="338"/>
      <c r="Y167" s="338"/>
      <c r="Z167" s="338"/>
      <c r="AA167" s="336"/>
      <c r="AB167" s="336"/>
      <c r="AC167" s="339"/>
    </row>
    <row r="168" spans="1:29" x14ac:dyDescent="0.2">
      <c r="A168" s="409" t="s">
        <v>382</v>
      </c>
      <c r="B168" s="339" t="s">
        <v>212</v>
      </c>
      <c r="C168" s="335"/>
      <c r="D168" s="335"/>
      <c r="E168" s="335"/>
      <c r="F168" s="335"/>
      <c r="G168" s="336"/>
      <c r="H168" s="337"/>
      <c r="I168" s="337"/>
      <c r="J168" s="337"/>
      <c r="K168" s="337"/>
      <c r="L168" s="337"/>
      <c r="M168" s="337"/>
      <c r="N168" s="337"/>
      <c r="O168" s="337"/>
      <c r="P168" s="337"/>
      <c r="Q168" s="337"/>
      <c r="R168" s="338"/>
      <c r="S168" s="338"/>
      <c r="T168" s="338"/>
      <c r="U168" s="338"/>
      <c r="V168" s="338"/>
      <c r="W168" s="338"/>
      <c r="X168" s="338"/>
      <c r="Y168" s="338"/>
      <c r="Z168" s="338"/>
      <c r="AA168" s="336"/>
      <c r="AB168" s="336"/>
      <c r="AC168" s="339"/>
    </row>
    <row r="169" spans="1:29" x14ac:dyDescent="0.2">
      <c r="A169" s="409" t="s">
        <v>383</v>
      </c>
      <c r="B169" s="339" t="s">
        <v>213</v>
      </c>
      <c r="C169" s="335"/>
      <c r="D169" s="335"/>
      <c r="E169" s="335"/>
      <c r="F169" s="335"/>
      <c r="G169" s="336"/>
      <c r="H169" s="337"/>
      <c r="I169" s="337"/>
      <c r="J169" s="337"/>
      <c r="K169" s="337"/>
      <c r="L169" s="337"/>
      <c r="M169" s="337"/>
      <c r="N169" s="337"/>
      <c r="O169" s="337"/>
      <c r="P169" s="337"/>
      <c r="Q169" s="337"/>
      <c r="R169" s="338"/>
      <c r="S169" s="338"/>
      <c r="T169" s="338"/>
      <c r="U169" s="338"/>
      <c r="V169" s="338"/>
      <c r="W169" s="338"/>
      <c r="X169" s="338"/>
      <c r="Y169" s="338"/>
      <c r="Z169" s="338"/>
      <c r="AA169" s="336"/>
      <c r="AB169" s="336"/>
      <c r="AC169" s="339"/>
    </row>
    <row r="170" spans="1:29" x14ac:dyDescent="0.2">
      <c r="A170" s="409" t="s">
        <v>384</v>
      </c>
      <c r="B170" s="339" t="s">
        <v>214</v>
      </c>
      <c r="C170" s="335"/>
      <c r="D170" s="335"/>
      <c r="E170" s="335"/>
      <c r="F170" s="335"/>
      <c r="G170" s="336"/>
      <c r="H170" s="337"/>
      <c r="I170" s="337"/>
      <c r="J170" s="337"/>
      <c r="K170" s="337"/>
      <c r="L170" s="337"/>
      <c r="M170" s="337"/>
      <c r="N170" s="337"/>
      <c r="O170" s="337"/>
      <c r="P170" s="337"/>
      <c r="Q170" s="337"/>
      <c r="R170" s="338"/>
      <c r="S170" s="338"/>
      <c r="T170" s="338"/>
      <c r="U170" s="338"/>
      <c r="V170" s="338"/>
      <c r="W170" s="338"/>
      <c r="X170" s="338"/>
      <c r="Y170" s="338"/>
      <c r="Z170" s="338"/>
      <c r="AA170" s="336"/>
      <c r="AB170" s="336"/>
      <c r="AC170" s="339"/>
    </row>
    <row r="171" spans="1:29" x14ac:dyDescent="0.2">
      <c r="A171" s="409" t="s">
        <v>387</v>
      </c>
      <c r="B171" s="339" t="s">
        <v>388</v>
      </c>
      <c r="C171" s="335"/>
      <c r="D171" s="335"/>
      <c r="E171" s="335"/>
      <c r="F171" s="335"/>
      <c r="G171" s="336"/>
      <c r="H171" s="337"/>
      <c r="I171" s="337"/>
      <c r="J171" s="337"/>
      <c r="K171" s="337"/>
      <c r="L171" s="337"/>
      <c r="M171" s="337"/>
      <c r="N171" s="337"/>
      <c r="O171" s="337"/>
      <c r="P171" s="337"/>
      <c r="Q171" s="337"/>
      <c r="R171" s="338"/>
      <c r="S171" s="338"/>
      <c r="T171" s="338"/>
      <c r="U171" s="338"/>
      <c r="V171" s="338"/>
      <c r="W171" s="338"/>
      <c r="X171" s="338"/>
      <c r="Y171" s="338"/>
      <c r="Z171" s="338"/>
      <c r="AA171" s="336"/>
      <c r="AB171" s="336"/>
      <c r="AC171" s="339"/>
    </row>
    <row r="172" spans="1:29" x14ac:dyDescent="0.2">
      <c r="A172" s="409" t="s">
        <v>389</v>
      </c>
      <c r="B172" s="339" t="s">
        <v>217</v>
      </c>
      <c r="C172" s="335"/>
      <c r="D172" s="335"/>
      <c r="E172" s="335"/>
      <c r="F172" s="335"/>
      <c r="G172" s="336"/>
      <c r="H172" s="337"/>
      <c r="I172" s="337"/>
      <c r="J172" s="337"/>
      <c r="K172" s="337"/>
      <c r="L172" s="337"/>
      <c r="M172" s="337"/>
      <c r="N172" s="337"/>
      <c r="O172" s="337"/>
      <c r="P172" s="337"/>
      <c r="Q172" s="337"/>
      <c r="R172" s="338"/>
      <c r="S172" s="338"/>
      <c r="T172" s="338"/>
      <c r="U172" s="338"/>
      <c r="V172" s="338"/>
      <c r="W172" s="338"/>
      <c r="X172" s="338"/>
      <c r="Y172" s="338"/>
      <c r="Z172" s="338"/>
      <c r="AA172" s="336"/>
      <c r="AB172" s="336"/>
      <c r="AC172" s="339"/>
    </row>
    <row r="173" spans="1:29" x14ac:dyDescent="0.2">
      <c r="A173" s="409">
        <v>9.4</v>
      </c>
      <c r="B173" s="344" t="s">
        <v>218</v>
      </c>
      <c r="C173" s="335"/>
      <c r="D173" s="335"/>
      <c r="E173" s="335"/>
      <c r="F173" s="335"/>
      <c r="G173" s="336"/>
      <c r="H173" s="337"/>
      <c r="I173" s="337"/>
      <c r="J173" s="337"/>
      <c r="K173" s="337"/>
      <c r="L173" s="337"/>
      <c r="M173" s="337"/>
      <c r="N173" s="337"/>
      <c r="O173" s="337"/>
      <c r="P173" s="337"/>
      <c r="Q173" s="337"/>
      <c r="R173" s="338"/>
      <c r="S173" s="338"/>
      <c r="T173" s="338"/>
      <c r="U173" s="338"/>
      <c r="V173" s="338"/>
      <c r="W173" s="338"/>
      <c r="X173" s="338"/>
      <c r="Y173" s="338"/>
      <c r="Z173" s="338"/>
      <c r="AA173" s="336"/>
      <c r="AB173" s="336"/>
      <c r="AC173" s="339"/>
    </row>
    <row r="174" spans="1:29" x14ac:dyDescent="0.2">
      <c r="A174" s="409" t="s">
        <v>118</v>
      </c>
      <c r="B174" s="339" t="s">
        <v>219</v>
      </c>
      <c r="C174" s="335"/>
      <c r="D174" s="335"/>
      <c r="E174" s="335"/>
      <c r="F174" s="335"/>
      <c r="G174" s="336"/>
      <c r="H174" s="337"/>
      <c r="I174" s="337"/>
      <c r="J174" s="337"/>
      <c r="K174" s="337"/>
      <c r="L174" s="337"/>
      <c r="M174" s="337"/>
      <c r="N174" s="337"/>
      <c r="O174" s="337"/>
      <c r="P174" s="337"/>
      <c r="Q174" s="337"/>
      <c r="R174" s="338"/>
      <c r="S174" s="338"/>
      <c r="T174" s="338"/>
      <c r="U174" s="338"/>
      <c r="V174" s="338"/>
      <c r="W174" s="338"/>
      <c r="X174" s="338"/>
      <c r="Y174" s="338"/>
      <c r="Z174" s="338"/>
      <c r="AA174" s="336"/>
      <c r="AB174" s="336"/>
      <c r="AC174" s="339"/>
    </row>
    <row r="175" spans="1:29" x14ac:dyDescent="0.2">
      <c r="A175" s="409" t="s">
        <v>119</v>
      </c>
      <c r="B175" s="339" t="s">
        <v>220</v>
      </c>
      <c r="C175" s="335"/>
      <c r="D175" s="335"/>
      <c r="E175" s="335"/>
      <c r="F175" s="335"/>
      <c r="G175" s="336"/>
      <c r="H175" s="337"/>
      <c r="I175" s="337"/>
      <c r="J175" s="337"/>
      <c r="K175" s="337"/>
      <c r="L175" s="337"/>
      <c r="M175" s="337"/>
      <c r="N175" s="337"/>
      <c r="O175" s="337"/>
      <c r="P175" s="337"/>
      <c r="Q175" s="337"/>
      <c r="R175" s="338"/>
      <c r="S175" s="338"/>
      <c r="T175" s="338"/>
      <c r="U175" s="338"/>
      <c r="V175" s="338"/>
      <c r="W175" s="338"/>
      <c r="X175" s="338"/>
      <c r="Y175" s="338"/>
      <c r="Z175" s="338"/>
      <c r="AA175" s="336"/>
      <c r="AB175" s="336"/>
      <c r="AC175" s="339"/>
    </row>
    <row r="176" spans="1:29" x14ac:dyDescent="0.2">
      <c r="A176" s="409" t="s">
        <v>120</v>
      </c>
      <c r="B176" s="339" t="s">
        <v>221</v>
      </c>
      <c r="C176" s="335"/>
      <c r="D176" s="335"/>
      <c r="E176" s="335"/>
      <c r="F176" s="335"/>
      <c r="G176" s="328"/>
      <c r="H176" s="337"/>
      <c r="I176" s="337"/>
      <c r="J176" s="337"/>
      <c r="K176" s="337"/>
      <c r="L176" s="337"/>
      <c r="M176" s="337"/>
      <c r="N176" s="337"/>
      <c r="O176" s="337"/>
      <c r="P176" s="337"/>
      <c r="Q176" s="337"/>
      <c r="R176" s="338"/>
      <c r="S176" s="338"/>
      <c r="T176" s="338"/>
      <c r="U176" s="338"/>
      <c r="V176" s="338"/>
      <c r="W176" s="338"/>
      <c r="X176" s="338"/>
      <c r="Y176" s="338"/>
      <c r="Z176" s="338"/>
      <c r="AA176" s="336"/>
      <c r="AB176" s="336"/>
      <c r="AC176" s="339"/>
    </row>
    <row r="177" spans="1:29" x14ac:dyDescent="0.2">
      <c r="A177" s="409">
        <v>9.5</v>
      </c>
      <c r="B177" s="344" t="s">
        <v>222</v>
      </c>
      <c r="C177" s="335"/>
      <c r="D177" s="335"/>
      <c r="E177" s="335"/>
      <c r="F177" s="335"/>
      <c r="G177" s="336"/>
      <c r="H177" s="337"/>
      <c r="I177" s="337"/>
      <c r="J177" s="337"/>
      <c r="K177" s="337"/>
      <c r="L177" s="337"/>
      <c r="M177" s="337"/>
      <c r="N177" s="337"/>
      <c r="O177" s="337"/>
      <c r="P177" s="337"/>
      <c r="Q177" s="337"/>
      <c r="R177" s="338"/>
      <c r="S177" s="338"/>
      <c r="T177" s="338"/>
      <c r="U177" s="338"/>
      <c r="V177" s="338"/>
      <c r="W177" s="338"/>
      <c r="X177" s="338"/>
      <c r="Y177" s="338"/>
      <c r="Z177" s="338"/>
      <c r="AA177" s="336"/>
      <c r="AB177" s="336"/>
      <c r="AC177" s="339"/>
    </row>
    <row r="178" spans="1:29" x14ac:dyDescent="0.2">
      <c r="A178" s="409" t="s">
        <v>390</v>
      </c>
      <c r="B178" s="362" t="s">
        <v>1332</v>
      </c>
      <c r="C178" s="335"/>
      <c r="D178" s="335"/>
      <c r="E178" s="335"/>
      <c r="F178" s="335"/>
      <c r="G178" s="336"/>
      <c r="H178" s="337"/>
      <c r="I178" s="337"/>
      <c r="J178" s="337"/>
      <c r="K178" s="337"/>
      <c r="L178" s="337"/>
      <c r="M178" s="337"/>
      <c r="N178" s="337"/>
      <c r="O178" s="337"/>
      <c r="P178" s="337"/>
      <c r="Q178" s="337"/>
      <c r="R178" s="338"/>
      <c r="S178" s="338"/>
      <c r="T178" s="338"/>
      <c r="U178" s="338"/>
      <c r="V178" s="338"/>
      <c r="W178" s="338"/>
      <c r="X178" s="338"/>
      <c r="Y178" s="338"/>
      <c r="Z178" s="338"/>
      <c r="AA178" s="336"/>
      <c r="AB178" s="336"/>
      <c r="AC178" s="339"/>
    </row>
    <row r="179" spans="1:29" x14ac:dyDescent="0.2">
      <c r="A179" s="409" t="s">
        <v>391</v>
      </c>
      <c r="B179" s="339" t="s">
        <v>225</v>
      </c>
      <c r="C179" s="335"/>
      <c r="D179" s="335"/>
      <c r="E179" s="335"/>
      <c r="F179" s="335"/>
      <c r="G179" s="336"/>
      <c r="H179" s="337"/>
      <c r="I179" s="337"/>
      <c r="J179" s="337"/>
      <c r="K179" s="337"/>
      <c r="L179" s="337"/>
      <c r="M179" s="337"/>
      <c r="N179" s="337"/>
      <c r="O179" s="337"/>
      <c r="P179" s="337"/>
      <c r="Q179" s="337"/>
      <c r="R179" s="338"/>
      <c r="S179" s="338"/>
      <c r="T179" s="338"/>
      <c r="U179" s="338"/>
      <c r="V179" s="338"/>
      <c r="W179" s="338"/>
      <c r="X179" s="338"/>
      <c r="Y179" s="338"/>
      <c r="Z179" s="338"/>
      <c r="AA179" s="336"/>
      <c r="AB179" s="336"/>
      <c r="AC179" s="339"/>
    </row>
    <row r="180" spans="1:29" x14ac:dyDescent="0.2">
      <c r="A180" s="409" t="s">
        <v>392</v>
      </c>
      <c r="B180" s="339" t="s">
        <v>224</v>
      </c>
      <c r="C180" s="335"/>
      <c r="D180" s="335"/>
      <c r="E180" s="335"/>
      <c r="F180" s="335"/>
      <c r="G180" s="336"/>
      <c r="H180" s="337"/>
      <c r="I180" s="337"/>
      <c r="J180" s="337"/>
      <c r="K180" s="337"/>
      <c r="L180" s="337"/>
      <c r="M180" s="337"/>
      <c r="N180" s="337"/>
      <c r="O180" s="337"/>
      <c r="P180" s="337"/>
      <c r="Q180" s="337"/>
      <c r="R180" s="338"/>
      <c r="S180" s="338"/>
      <c r="T180" s="338"/>
      <c r="U180" s="338"/>
      <c r="V180" s="338"/>
      <c r="W180" s="338"/>
      <c r="X180" s="338"/>
      <c r="Y180" s="338"/>
      <c r="Z180" s="338"/>
      <c r="AA180" s="336"/>
      <c r="AB180" s="336"/>
      <c r="AC180" s="339"/>
    </row>
    <row r="181" spans="1:29" x14ac:dyDescent="0.2">
      <c r="A181" s="409" t="s">
        <v>393</v>
      </c>
      <c r="B181" s="339" t="s">
        <v>226</v>
      </c>
      <c r="C181" s="335"/>
      <c r="D181" s="335"/>
      <c r="E181" s="335"/>
      <c r="F181" s="335"/>
      <c r="G181" s="336"/>
      <c r="H181" s="337"/>
      <c r="I181" s="337"/>
      <c r="J181" s="337"/>
      <c r="K181" s="337"/>
      <c r="L181" s="337"/>
      <c r="M181" s="337"/>
      <c r="N181" s="337"/>
      <c r="O181" s="337"/>
      <c r="P181" s="337"/>
      <c r="Q181" s="337"/>
      <c r="R181" s="338"/>
      <c r="S181" s="338"/>
      <c r="T181" s="338"/>
      <c r="U181" s="338"/>
      <c r="V181" s="338"/>
      <c r="W181" s="338"/>
      <c r="X181" s="338"/>
      <c r="Y181" s="338"/>
      <c r="Z181" s="338"/>
      <c r="AA181" s="336"/>
      <c r="AB181" s="336"/>
      <c r="AC181" s="339"/>
    </row>
    <row r="182" spans="1:29" x14ac:dyDescent="0.2">
      <c r="A182" s="409" t="s">
        <v>394</v>
      </c>
      <c r="B182" s="339" t="s">
        <v>395</v>
      </c>
      <c r="C182" s="335"/>
      <c r="D182" s="335"/>
      <c r="E182" s="335"/>
      <c r="F182" s="335"/>
      <c r="G182" s="328"/>
      <c r="H182" s="337"/>
      <c r="I182" s="337"/>
      <c r="J182" s="337"/>
      <c r="K182" s="337"/>
      <c r="L182" s="337"/>
      <c r="M182" s="337"/>
      <c r="N182" s="337"/>
      <c r="O182" s="337"/>
      <c r="P182" s="337"/>
      <c r="Q182" s="337"/>
      <c r="R182" s="338"/>
      <c r="S182" s="338"/>
      <c r="T182" s="338"/>
      <c r="U182" s="338"/>
      <c r="V182" s="338"/>
      <c r="W182" s="338"/>
      <c r="X182" s="338"/>
      <c r="Y182" s="338"/>
      <c r="Z182" s="338"/>
      <c r="AA182" s="336"/>
      <c r="AB182" s="336"/>
      <c r="AC182" s="339"/>
    </row>
    <row r="183" spans="1:29" x14ac:dyDescent="0.2">
      <c r="A183" s="409" t="s">
        <v>396</v>
      </c>
      <c r="B183" s="339" t="s">
        <v>227</v>
      </c>
      <c r="C183" s="335"/>
      <c r="D183" s="335"/>
      <c r="E183" s="335"/>
      <c r="F183" s="335"/>
      <c r="G183" s="336"/>
      <c r="H183" s="337"/>
      <c r="I183" s="337"/>
      <c r="J183" s="337"/>
      <c r="K183" s="337"/>
      <c r="L183" s="337"/>
      <c r="M183" s="337"/>
      <c r="N183" s="337"/>
      <c r="O183" s="337"/>
      <c r="P183" s="337"/>
      <c r="Q183" s="337"/>
      <c r="R183" s="338"/>
      <c r="S183" s="338"/>
      <c r="T183" s="338"/>
      <c r="U183" s="338"/>
      <c r="V183" s="338"/>
      <c r="W183" s="338"/>
      <c r="X183" s="338"/>
      <c r="Y183" s="338"/>
      <c r="Z183" s="338"/>
      <c r="AA183" s="336"/>
      <c r="AB183" s="336"/>
      <c r="AC183" s="339"/>
    </row>
    <row r="184" spans="1:29" x14ac:dyDescent="0.2">
      <c r="A184" s="409" t="s">
        <v>397</v>
      </c>
      <c r="B184" s="339" t="s">
        <v>228</v>
      </c>
      <c r="C184" s="335"/>
      <c r="D184" s="335"/>
      <c r="E184" s="335"/>
      <c r="F184" s="335"/>
      <c r="G184" s="336"/>
      <c r="H184" s="337"/>
      <c r="I184" s="337"/>
      <c r="J184" s="337"/>
      <c r="K184" s="337"/>
      <c r="L184" s="337"/>
      <c r="M184" s="337"/>
      <c r="N184" s="337"/>
      <c r="O184" s="337"/>
      <c r="P184" s="337"/>
      <c r="Q184" s="337"/>
      <c r="R184" s="338"/>
      <c r="S184" s="338"/>
      <c r="T184" s="338"/>
      <c r="U184" s="338"/>
      <c r="V184" s="338"/>
      <c r="W184" s="338"/>
      <c r="X184" s="338"/>
      <c r="Y184" s="338"/>
      <c r="Z184" s="338"/>
      <c r="AA184" s="336"/>
      <c r="AB184" s="336"/>
      <c r="AC184" s="339"/>
    </row>
    <row r="185" spans="1:29" x14ac:dyDescent="0.2">
      <c r="A185" s="409" t="s">
        <v>398</v>
      </c>
      <c r="B185" s="339" t="s">
        <v>229</v>
      </c>
      <c r="C185" s="335"/>
      <c r="D185" s="335"/>
      <c r="E185" s="335"/>
      <c r="F185" s="335"/>
      <c r="G185" s="336"/>
      <c r="H185" s="337"/>
      <c r="I185" s="337"/>
      <c r="J185" s="337"/>
      <c r="K185" s="337"/>
      <c r="L185" s="337"/>
      <c r="M185" s="337"/>
      <c r="N185" s="337"/>
      <c r="O185" s="337"/>
      <c r="P185" s="337"/>
      <c r="Q185" s="337"/>
      <c r="R185" s="338"/>
      <c r="S185" s="338"/>
      <c r="T185" s="338"/>
      <c r="U185" s="338"/>
      <c r="V185" s="338"/>
      <c r="W185" s="338"/>
      <c r="X185" s="338"/>
      <c r="Y185" s="338"/>
      <c r="Z185" s="338"/>
      <c r="AA185" s="336"/>
      <c r="AB185" s="336"/>
      <c r="AC185" s="339"/>
    </row>
    <row r="186" spans="1:29" x14ac:dyDescent="0.2">
      <c r="A186" s="409" t="s">
        <v>399</v>
      </c>
      <c r="B186" s="362" t="s">
        <v>230</v>
      </c>
      <c r="C186" s="335"/>
      <c r="D186" s="335"/>
      <c r="E186" s="335"/>
      <c r="F186" s="335"/>
      <c r="G186" s="328"/>
      <c r="H186" s="337"/>
      <c r="I186" s="337"/>
      <c r="J186" s="337"/>
      <c r="K186" s="337"/>
      <c r="L186" s="337"/>
      <c r="M186" s="337"/>
      <c r="N186" s="337"/>
      <c r="O186" s="337"/>
      <c r="P186" s="337"/>
      <c r="Q186" s="337"/>
      <c r="R186" s="338"/>
      <c r="S186" s="338"/>
      <c r="T186" s="338"/>
      <c r="U186" s="338"/>
      <c r="V186" s="338"/>
      <c r="W186" s="338"/>
      <c r="X186" s="338"/>
      <c r="Y186" s="338"/>
      <c r="Z186" s="338"/>
      <c r="AA186" s="336"/>
      <c r="AB186" s="336"/>
      <c r="AC186" s="339"/>
    </row>
    <row r="187" spans="1:29" x14ac:dyDescent="0.2">
      <c r="A187" s="409" t="s">
        <v>400</v>
      </c>
      <c r="B187" s="339" t="s">
        <v>231</v>
      </c>
      <c r="C187" s="335"/>
      <c r="D187" s="335"/>
      <c r="E187" s="335"/>
      <c r="F187" s="335"/>
      <c r="G187" s="336"/>
      <c r="H187" s="337"/>
      <c r="I187" s="337"/>
      <c r="J187" s="337"/>
      <c r="K187" s="337"/>
      <c r="L187" s="337"/>
      <c r="M187" s="337"/>
      <c r="N187" s="337"/>
      <c r="O187" s="337"/>
      <c r="P187" s="337"/>
      <c r="Q187" s="337"/>
      <c r="R187" s="338"/>
      <c r="S187" s="338"/>
      <c r="T187" s="338"/>
      <c r="U187" s="338"/>
      <c r="V187" s="338"/>
      <c r="W187" s="338"/>
      <c r="X187" s="338"/>
      <c r="Y187" s="338"/>
      <c r="Z187" s="338"/>
      <c r="AA187" s="336"/>
      <c r="AB187" s="336"/>
      <c r="AC187" s="339"/>
    </row>
    <row r="188" spans="1:29" x14ac:dyDescent="0.2">
      <c r="A188" s="409" t="s">
        <v>401</v>
      </c>
      <c r="B188" s="339" t="s">
        <v>232</v>
      </c>
      <c r="C188" s="335"/>
      <c r="D188" s="335"/>
      <c r="E188" s="335"/>
      <c r="F188" s="335"/>
      <c r="G188" s="336"/>
      <c r="H188" s="337"/>
      <c r="I188" s="337"/>
      <c r="J188" s="337"/>
      <c r="K188" s="337"/>
      <c r="L188" s="337"/>
      <c r="M188" s="337"/>
      <c r="N188" s="337"/>
      <c r="O188" s="337"/>
      <c r="P188" s="337"/>
      <c r="Q188" s="337"/>
      <c r="R188" s="338"/>
      <c r="S188" s="338"/>
      <c r="T188" s="338"/>
      <c r="U188" s="338"/>
      <c r="V188" s="338"/>
      <c r="W188" s="338"/>
      <c r="X188" s="338"/>
      <c r="Y188" s="338"/>
      <c r="Z188" s="338"/>
      <c r="AA188" s="336"/>
      <c r="AB188" s="336"/>
      <c r="AC188" s="339"/>
    </row>
    <row r="189" spans="1:29" x14ac:dyDescent="0.2">
      <c r="A189" s="409" t="s">
        <v>402</v>
      </c>
      <c r="B189" s="362" t="s">
        <v>233</v>
      </c>
      <c r="C189" s="335"/>
      <c r="D189" s="335"/>
      <c r="E189" s="335"/>
      <c r="F189" s="335"/>
      <c r="G189" s="336"/>
      <c r="H189" s="337"/>
      <c r="I189" s="337"/>
      <c r="J189" s="337"/>
      <c r="K189" s="337"/>
      <c r="L189" s="337"/>
      <c r="M189" s="337"/>
      <c r="N189" s="337"/>
      <c r="O189" s="337"/>
      <c r="P189" s="337"/>
      <c r="Q189" s="337"/>
      <c r="R189" s="338"/>
      <c r="S189" s="338"/>
      <c r="T189" s="338"/>
      <c r="U189" s="338"/>
      <c r="V189" s="338"/>
      <c r="W189" s="338"/>
      <c r="X189" s="338"/>
      <c r="Y189" s="338"/>
      <c r="Z189" s="338"/>
      <c r="AA189" s="336"/>
      <c r="AB189" s="336"/>
      <c r="AC189" s="339"/>
    </row>
    <row r="190" spans="1:29" x14ac:dyDescent="0.2">
      <c r="A190" s="409" t="s">
        <v>403</v>
      </c>
      <c r="B190" s="339" t="s">
        <v>234</v>
      </c>
      <c r="C190" s="335"/>
      <c r="D190" s="335"/>
      <c r="E190" s="335"/>
      <c r="F190" s="335"/>
      <c r="G190" s="336"/>
      <c r="H190" s="337"/>
      <c r="I190" s="337"/>
      <c r="J190" s="337"/>
      <c r="K190" s="337"/>
      <c r="L190" s="337"/>
      <c r="M190" s="337"/>
      <c r="N190" s="337"/>
      <c r="O190" s="337"/>
      <c r="P190" s="337"/>
      <c r="Q190" s="337"/>
      <c r="R190" s="338"/>
      <c r="S190" s="338"/>
      <c r="T190" s="338"/>
      <c r="U190" s="338"/>
      <c r="V190" s="338"/>
      <c r="W190" s="338"/>
      <c r="X190" s="338"/>
      <c r="Y190" s="338"/>
      <c r="Z190" s="338"/>
      <c r="AA190" s="336"/>
      <c r="AB190" s="336"/>
      <c r="AC190" s="339"/>
    </row>
    <row r="191" spans="1:29" ht="16.5" customHeight="1" x14ac:dyDescent="0.2">
      <c r="A191" s="409" t="s">
        <v>404</v>
      </c>
      <c r="B191" s="339" t="s">
        <v>235</v>
      </c>
      <c r="C191" s="335"/>
      <c r="D191" s="335"/>
      <c r="E191" s="335"/>
      <c r="F191" s="335"/>
      <c r="G191" s="336"/>
      <c r="H191" s="337"/>
      <c r="I191" s="337"/>
      <c r="J191" s="337"/>
      <c r="K191" s="337"/>
      <c r="L191" s="337"/>
      <c r="M191" s="337"/>
      <c r="N191" s="337"/>
      <c r="O191" s="337"/>
      <c r="P191" s="337"/>
      <c r="Q191" s="337"/>
      <c r="R191" s="338"/>
      <c r="S191" s="338"/>
      <c r="T191" s="338"/>
      <c r="U191" s="338"/>
      <c r="V191" s="338"/>
      <c r="W191" s="338"/>
      <c r="X191" s="338"/>
      <c r="Y191" s="338"/>
      <c r="Z191" s="338"/>
      <c r="AA191" s="336"/>
      <c r="AB191" s="336"/>
      <c r="AC191" s="339"/>
    </row>
    <row r="192" spans="1:29" x14ac:dyDescent="0.2">
      <c r="A192" s="409" t="s">
        <v>405</v>
      </c>
      <c r="B192" s="339" t="s">
        <v>236</v>
      </c>
      <c r="C192" s="335"/>
      <c r="D192" s="335"/>
      <c r="E192" s="335"/>
      <c r="F192" s="335"/>
      <c r="G192" s="336"/>
      <c r="H192" s="337"/>
      <c r="I192" s="337"/>
      <c r="J192" s="337"/>
      <c r="K192" s="337"/>
      <c r="L192" s="337"/>
      <c r="M192" s="337"/>
      <c r="N192" s="337"/>
      <c r="O192" s="337"/>
      <c r="P192" s="337"/>
      <c r="Q192" s="337"/>
      <c r="R192" s="338"/>
      <c r="S192" s="338"/>
      <c r="T192" s="338"/>
      <c r="U192" s="338"/>
      <c r="V192" s="338"/>
      <c r="W192" s="338"/>
      <c r="X192" s="338"/>
      <c r="Y192" s="338"/>
      <c r="Z192" s="338"/>
      <c r="AA192" s="336"/>
      <c r="AB192" s="336"/>
      <c r="AC192" s="339"/>
    </row>
    <row r="193" spans="1:29" x14ac:dyDescent="0.2">
      <c r="A193" s="409" t="s">
        <v>406</v>
      </c>
      <c r="B193" s="339" t="s">
        <v>237</v>
      </c>
      <c r="C193" s="335"/>
      <c r="D193" s="335"/>
      <c r="E193" s="335"/>
      <c r="F193" s="335"/>
      <c r="G193" s="328"/>
      <c r="H193" s="337"/>
      <c r="I193" s="337"/>
      <c r="J193" s="337"/>
      <c r="K193" s="337"/>
      <c r="L193" s="337"/>
      <c r="M193" s="337"/>
      <c r="N193" s="337"/>
      <c r="O193" s="337"/>
      <c r="P193" s="337"/>
      <c r="Q193" s="337"/>
      <c r="R193" s="338"/>
      <c r="S193" s="338"/>
      <c r="T193" s="338"/>
      <c r="U193" s="338"/>
      <c r="V193" s="338"/>
      <c r="W193" s="338"/>
      <c r="X193" s="338"/>
      <c r="Y193" s="338"/>
      <c r="Z193" s="338"/>
      <c r="AA193" s="336"/>
      <c r="AB193" s="336"/>
      <c r="AC193" s="339"/>
    </row>
    <row r="194" spans="1:29" x14ac:dyDescent="0.2">
      <c r="A194" s="409" t="s">
        <v>407</v>
      </c>
      <c r="B194" s="339" t="s">
        <v>238</v>
      </c>
      <c r="C194" s="335"/>
      <c r="D194" s="335"/>
      <c r="E194" s="335"/>
      <c r="F194" s="335"/>
      <c r="G194" s="336"/>
      <c r="H194" s="337"/>
      <c r="I194" s="337"/>
      <c r="J194" s="337"/>
      <c r="K194" s="337"/>
      <c r="L194" s="337"/>
      <c r="M194" s="337"/>
      <c r="N194" s="337"/>
      <c r="O194" s="337"/>
      <c r="P194" s="337"/>
      <c r="Q194" s="337"/>
      <c r="R194" s="338"/>
      <c r="S194" s="338"/>
      <c r="T194" s="338"/>
      <c r="U194" s="338"/>
      <c r="V194" s="338"/>
      <c r="W194" s="338"/>
      <c r="X194" s="338"/>
      <c r="Y194" s="338"/>
      <c r="Z194" s="338"/>
      <c r="AA194" s="336"/>
      <c r="AB194" s="336"/>
      <c r="AC194" s="339"/>
    </row>
    <row r="195" spans="1:29" x14ac:dyDescent="0.2">
      <c r="A195" s="409" t="s">
        <v>408</v>
      </c>
      <c r="B195" s="339" t="s">
        <v>239</v>
      </c>
      <c r="C195" s="335"/>
      <c r="D195" s="335"/>
      <c r="E195" s="335"/>
      <c r="F195" s="335"/>
      <c r="G195" s="336"/>
      <c r="H195" s="337"/>
      <c r="I195" s="337"/>
      <c r="J195" s="337"/>
      <c r="K195" s="337"/>
      <c r="L195" s="337"/>
      <c r="M195" s="337"/>
      <c r="N195" s="337"/>
      <c r="O195" s="337"/>
      <c r="P195" s="337"/>
      <c r="Q195" s="337"/>
      <c r="R195" s="338"/>
      <c r="S195" s="338"/>
      <c r="T195" s="338"/>
      <c r="U195" s="338"/>
      <c r="V195" s="338"/>
      <c r="W195" s="338"/>
      <c r="X195" s="338"/>
      <c r="Y195" s="338"/>
      <c r="Z195" s="338"/>
      <c r="AA195" s="336"/>
      <c r="AB195" s="336"/>
      <c r="AC195" s="339"/>
    </row>
    <row r="196" spans="1:29" x14ac:dyDescent="0.2">
      <c r="A196" s="409" t="s">
        <v>409</v>
      </c>
      <c r="B196" s="339" t="s">
        <v>240</v>
      </c>
      <c r="C196" s="335"/>
      <c r="D196" s="335"/>
      <c r="E196" s="335"/>
      <c r="F196" s="335"/>
      <c r="G196" s="336"/>
      <c r="H196" s="337"/>
      <c r="I196" s="337"/>
      <c r="J196" s="337"/>
      <c r="K196" s="337"/>
      <c r="L196" s="337"/>
      <c r="M196" s="337"/>
      <c r="N196" s="337"/>
      <c r="O196" s="337"/>
      <c r="P196" s="337"/>
      <c r="Q196" s="337"/>
      <c r="R196" s="338"/>
      <c r="S196" s="338"/>
      <c r="T196" s="338"/>
      <c r="U196" s="338"/>
      <c r="V196" s="338"/>
      <c r="W196" s="338"/>
      <c r="X196" s="338"/>
      <c r="Y196" s="338"/>
      <c r="Z196" s="338"/>
      <c r="AA196" s="336"/>
      <c r="AB196" s="336"/>
      <c r="AC196" s="339"/>
    </row>
    <row r="197" spans="1:29" x14ac:dyDescent="0.2">
      <c r="A197" s="409" t="s">
        <v>410</v>
      </c>
      <c r="B197" s="339" t="s">
        <v>241</v>
      </c>
      <c r="C197" s="335"/>
      <c r="D197" s="335"/>
      <c r="E197" s="335"/>
      <c r="F197" s="335"/>
      <c r="G197" s="328"/>
      <c r="H197" s="337"/>
      <c r="I197" s="337"/>
      <c r="J197" s="337"/>
      <c r="K197" s="337"/>
      <c r="L197" s="337"/>
      <c r="M197" s="337"/>
      <c r="N197" s="337"/>
      <c r="O197" s="337"/>
      <c r="P197" s="337"/>
      <c r="Q197" s="337"/>
      <c r="R197" s="338"/>
      <c r="S197" s="338"/>
      <c r="T197" s="338"/>
      <c r="U197" s="338"/>
      <c r="V197" s="338"/>
      <c r="W197" s="338"/>
      <c r="X197" s="338"/>
      <c r="Y197" s="338"/>
      <c r="Z197" s="338"/>
      <c r="AA197" s="336"/>
      <c r="AB197" s="336"/>
      <c r="AC197" s="339"/>
    </row>
    <row r="198" spans="1:29" x14ac:dyDescent="0.2">
      <c r="A198" s="409" t="s">
        <v>411</v>
      </c>
      <c r="B198" s="339" t="s">
        <v>242</v>
      </c>
      <c r="C198" s="335"/>
      <c r="D198" s="335"/>
      <c r="E198" s="335"/>
      <c r="F198" s="335"/>
      <c r="G198" s="336"/>
      <c r="H198" s="337"/>
      <c r="I198" s="337"/>
      <c r="J198" s="337"/>
      <c r="K198" s="337"/>
      <c r="L198" s="337"/>
      <c r="M198" s="337"/>
      <c r="N198" s="337"/>
      <c r="O198" s="337"/>
      <c r="P198" s="337"/>
      <c r="Q198" s="337"/>
      <c r="R198" s="338"/>
      <c r="S198" s="338"/>
      <c r="T198" s="338"/>
      <c r="U198" s="338"/>
      <c r="V198" s="338"/>
      <c r="W198" s="338"/>
      <c r="X198" s="338"/>
      <c r="Y198" s="338"/>
      <c r="Z198" s="338"/>
      <c r="AA198" s="336"/>
      <c r="AB198" s="336"/>
      <c r="AC198" s="339"/>
    </row>
    <row r="199" spans="1:29" x14ac:dyDescent="0.2">
      <c r="A199" s="418">
        <v>9.6</v>
      </c>
      <c r="B199" s="344" t="s">
        <v>243</v>
      </c>
      <c r="C199" s="335"/>
      <c r="D199" s="335"/>
      <c r="E199" s="335"/>
      <c r="F199" s="335"/>
      <c r="G199" s="336"/>
      <c r="H199" s="337"/>
      <c r="I199" s="337"/>
      <c r="J199" s="337"/>
      <c r="K199" s="337"/>
      <c r="L199" s="337"/>
      <c r="M199" s="337"/>
      <c r="N199" s="337"/>
      <c r="O199" s="337"/>
      <c r="P199" s="337"/>
      <c r="Q199" s="337"/>
      <c r="R199" s="338"/>
      <c r="S199" s="338"/>
      <c r="T199" s="338"/>
      <c r="U199" s="338"/>
      <c r="V199" s="338"/>
      <c r="W199" s="338"/>
      <c r="X199" s="338"/>
      <c r="Y199" s="338"/>
      <c r="Z199" s="338"/>
      <c r="AA199" s="336"/>
      <c r="AB199" s="336"/>
      <c r="AC199" s="339"/>
    </row>
    <row r="200" spans="1:29" x14ac:dyDescent="0.2">
      <c r="A200" s="409" t="s">
        <v>412</v>
      </c>
      <c r="B200" s="362" t="s">
        <v>244</v>
      </c>
      <c r="C200" s="335"/>
      <c r="D200" s="335"/>
      <c r="E200" s="335"/>
      <c r="F200" s="335"/>
      <c r="G200" s="336"/>
      <c r="H200" s="337"/>
      <c r="I200" s="337"/>
      <c r="J200" s="337"/>
      <c r="K200" s="337"/>
      <c r="L200" s="337"/>
      <c r="M200" s="337"/>
      <c r="N200" s="337"/>
      <c r="O200" s="337"/>
      <c r="P200" s="337"/>
      <c r="Q200" s="337"/>
      <c r="R200" s="338"/>
      <c r="S200" s="338"/>
      <c r="T200" s="338"/>
      <c r="U200" s="338"/>
      <c r="V200" s="338"/>
      <c r="W200" s="338"/>
      <c r="X200" s="338"/>
      <c r="Y200" s="338"/>
      <c r="Z200" s="338"/>
      <c r="AA200" s="336"/>
      <c r="AB200" s="336"/>
      <c r="AC200" s="339"/>
    </row>
    <row r="201" spans="1:29" x14ac:dyDescent="0.2">
      <c r="A201" s="409" t="s">
        <v>413</v>
      </c>
      <c r="B201" s="339" t="s">
        <v>245</v>
      </c>
      <c r="C201" s="335"/>
      <c r="D201" s="335"/>
      <c r="E201" s="335"/>
      <c r="F201" s="335"/>
      <c r="G201" s="336"/>
      <c r="H201" s="337"/>
      <c r="I201" s="337"/>
      <c r="J201" s="337"/>
      <c r="K201" s="337"/>
      <c r="L201" s="337"/>
      <c r="M201" s="337"/>
      <c r="N201" s="337"/>
      <c r="O201" s="337"/>
      <c r="P201" s="337"/>
      <c r="Q201" s="337"/>
      <c r="R201" s="338"/>
      <c r="S201" s="338"/>
      <c r="T201" s="338"/>
      <c r="U201" s="338"/>
      <c r="V201" s="338"/>
      <c r="W201" s="338"/>
      <c r="X201" s="338"/>
      <c r="Y201" s="338"/>
      <c r="Z201" s="338"/>
      <c r="AA201" s="336"/>
      <c r="AB201" s="336"/>
      <c r="AC201" s="339"/>
    </row>
    <row r="202" spans="1:29" ht="31.5" x14ac:dyDescent="0.2">
      <c r="A202" s="409" t="s">
        <v>414</v>
      </c>
      <c r="B202" s="339" t="s">
        <v>246</v>
      </c>
      <c r="C202" s="335"/>
      <c r="D202" s="335"/>
      <c r="E202" s="335"/>
      <c r="F202" s="335"/>
      <c r="G202" s="336"/>
      <c r="H202" s="337"/>
      <c r="I202" s="337"/>
      <c r="J202" s="337"/>
      <c r="K202" s="337"/>
      <c r="L202" s="337"/>
      <c r="M202" s="337"/>
      <c r="N202" s="337"/>
      <c r="O202" s="337"/>
      <c r="P202" s="337"/>
      <c r="Q202" s="337"/>
      <c r="R202" s="338"/>
      <c r="S202" s="338"/>
      <c r="T202" s="338"/>
      <c r="U202" s="338"/>
      <c r="V202" s="338"/>
      <c r="W202" s="338"/>
      <c r="X202" s="338"/>
      <c r="Y202" s="338"/>
      <c r="Z202" s="338"/>
      <c r="AA202" s="336"/>
      <c r="AB202" s="336"/>
      <c r="AC202" s="339"/>
    </row>
    <row r="203" spans="1:29" x14ac:dyDescent="0.2">
      <c r="A203" s="409" t="s">
        <v>415</v>
      </c>
      <c r="B203" s="362" t="s">
        <v>247</v>
      </c>
      <c r="C203" s="335"/>
      <c r="D203" s="335"/>
      <c r="E203" s="335"/>
      <c r="F203" s="335"/>
      <c r="G203" s="336"/>
      <c r="H203" s="337"/>
      <c r="I203" s="337"/>
      <c r="J203" s="337"/>
      <c r="K203" s="337"/>
      <c r="L203" s="337"/>
      <c r="M203" s="337"/>
      <c r="N203" s="337"/>
      <c r="O203" s="337"/>
      <c r="P203" s="337"/>
      <c r="Q203" s="337"/>
      <c r="R203" s="338"/>
      <c r="S203" s="338"/>
      <c r="T203" s="338"/>
      <c r="U203" s="338"/>
      <c r="V203" s="338"/>
      <c r="W203" s="338"/>
      <c r="X203" s="338"/>
      <c r="Y203" s="338"/>
      <c r="Z203" s="338"/>
      <c r="AA203" s="336"/>
      <c r="AB203" s="336"/>
      <c r="AC203" s="339"/>
    </row>
    <row r="204" spans="1:29" x14ac:dyDescent="0.2">
      <c r="A204" s="409" t="s">
        <v>416</v>
      </c>
      <c r="B204" s="339" t="s">
        <v>248</v>
      </c>
      <c r="C204" s="335"/>
      <c r="D204" s="335"/>
      <c r="E204" s="335"/>
      <c r="F204" s="335"/>
      <c r="G204" s="336"/>
      <c r="H204" s="337"/>
      <c r="I204" s="337"/>
      <c r="J204" s="337"/>
      <c r="K204" s="337"/>
      <c r="L204" s="337"/>
      <c r="M204" s="337"/>
      <c r="N204" s="337"/>
      <c r="O204" s="337"/>
      <c r="P204" s="337"/>
      <c r="Q204" s="337"/>
      <c r="R204" s="338"/>
      <c r="S204" s="338"/>
      <c r="T204" s="338"/>
      <c r="U204" s="338"/>
      <c r="V204" s="338"/>
      <c r="W204" s="338"/>
      <c r="X204" s="338"/>
      <c r="Y204" s="338"/>
      <c r="Z204" s="338"/>
      <c r="AA204" s="336"/>
      <c r="AB204" s="336"/>
      <c r="AC204" s="339"/>
    </row>
    <row r="205" spans="1:29" x14ac:dyDescent="0.2">
      <c r="A205" s="409" t="s">
        <v>417</v>
      </c>
      <c r="B205" s="339" t="s">
        <v>249</v>
      </c>
      <c r="C205" s="335"/>
      <c r="D205" s="335"/>
      <c r="E205" s="335"/>
      <c r="F205" s="335"/>
      <c r="G205" s="336"/>
      <c r="H205" s="337"/>
      <c r="I205" s="337"/>
      <c r="J205" s="337"/>
      <c r="K205" s="337"/>
      <c r="L205" s="337"/>
      <c r="M205" s="337"/>
      <c r="N205" s="337"/>
      <c r="O205" s="337"/>
      <c r="P205" s="337"/>
      <c r="Q205" s="337"/>
      <c r="R205" s="338"/>
      <c r="S205" s="338"/>
      <c r="T205" s="338"/>
      <c r="U205" s="338"/>
      <c r="V205" s="338"/>
      <c r="W205" s="338"/>
      <c r="X205" s="338"/>
      <c r="Y205" s="338"/>
      <c r="Z205" s="338"/>
      <c r="AA205" s="336"/>
      <c r="AB205" s="336"/>
      <c r="AC205" s="339"/>
    </row>
    <row r="206" spans="1:29" x14ac:dyDescent="0.2">
      <c r="A206" s="409" t="s">
        <v>418</v>
      </c>
      <c r="B206" s="362" t="s">
        <v>250</v>
      </c>
      <c r="C206" s="335"/>
      <c r="D206" s="335"/>
      <c r="E206" s="335"/>
      <c r="F206" s="335"/>
      <c r="G206" s="336"/>
      <c r="H206" s="337"/>
      <c r="I206" s="337"/>
      <c r="J206" s="337"/>
      <c r="K206" s="337"/>
      <c r="L206" s="337"/>
      <c r="M206" s="337"/>
      <c r="N206" s="337"/>
      <c r="O206" s="337"/>
      <c r="P206" s="337"/>
      <c r="Q206" s="337"/>
      <c r="R206" s="338"/>
      <c r="S206" s="338"/>
      <c r="T206" s="338"/>
      <c r="U206" s="338"/>
      <c r="V206" s="338"/>
      <c r="W206" s="338"/>
      <c r="X206" s="338"/>
      <c r="Y206" s="338"/>
      <c r="Z206" s="338"/>
      <c r="AA206" s="336"/>
      <c r="AB206" s="336"/>
      <c r="AC206" s="339"/>
    </row>
    <row r="207" spans="1:29" x14ac:dyDescent="0.2">
      <c r="A207" s="409" t="s">
        <v>419</v>
      </c>
      <c r="B207" s="339" t="s">
        <v>251</v>
      </c>
      <c r="C207" s="335"/>
      <c r="D207" s="335"/>
      <c r="E207" s="335"/>
      <c r="F207" s="335"/>
      <c r="G207" s="336"/>
      <c r="H207" s="337"/>
      <c r="I207" s="337"/>
      <c r="J207" s="337"/>
      <c r="K207" s="337"/>
      <c r="L207" s="337"/>
      <c r="M207" s="337"/>
      <c r="N207" s="337"/>
      <c r="O207" s="337"/>
      <c r="P207" s="337"/>
      <c r="Q207" s="337"/>
      <c r="R207" s="338"/>
      <c r="S207" s="338"/>
      <c r="T207" s="338"/>
      <c r="U207" s="338"/>
      <c r="V207" s="338"/>
      <c r="W207" s="338"/>
      <c r="X207" s="338"/>
      <c r="Y207" s="338"/>
      <c r="Z207" s="338"/>
      <c r="AA207" s="336"/>
      <c r="AB207" s="336"/>
      <c r="AC207" s="339"/>
    </row>
    <row r="208" spans="1:29" x14ac:dyDescent="0.2">
      <c r="A208" s="409" t="s">
        <v>420</v>
      </c>
      <c r="B208" s="339" t="s">
        <v>252</v>
      </c>
      <c r="C208" s="335"/>
      <c r="D208" s="335"/>
      <c r="E208" s="335"/>
      <c r="F208" s="335"/>
      <c r="G208" s="336"/>
      <c r="H208" s="337"/>
      <c r="I208" s="337"/>
      <c r="J208" s="337"/>
      <c r="K208" s="337"/>
      <c r="L208" s="337"/>
      <c r="M208" s="337"/>
      <c r="N208" s="337"/>
      <c r="O208" s="337"/>
      <c r="P208" s="337"/>
      <c r="Q208" s="337"/>
      <c r="R208" s="338"/>
      <c r="S208" s="338"/>
      <c r="T208" s="338"/>
      <c r="U208" s="338"/>
      <c r="V208" s="338"/>
      <c r="W208" s="338"/>
      <c r="X208" s="338"/>
      <c r="Y208" s="338"/>
      <c r="Z208" s="338"/>
      <c r="AA208" s="336"/>
      <c r="AB208" s="336"/>
      <c r="AC208" s="339"/>
    </row>
    <row r="209" spans="1:29" x14ac:dyDescent="0.2">
      <c r="A209" s="409" t="s">
        <v>421</v>
      </c>
      <c r="B209" s="362" t="s">
        <v>253</v>
      </c>
      <c r="C209" s="335"/>
      <c r="D209" s="335"/>
      <c r="E209" s="335"/>
      <c r="F209" s="335"/>
      <c r="G209" s="336"/>
      <c r="H209" s="337"/>
      <c r="I209" s="337"/>
      <c r="J209" s="337"/>
      <c r="K209" s="337"/>
      <c r="L209" s="337"/>
      <c r="M209" s="337"/>
      <c r="N209" s="337"/>
      <c r="O209" s="337"/>
      <c r="P209" s="337"/>
      <c r="Q209" s="337"/>
      <c r="R209" s="338"/>
      <c r="S209" s="338"/>
      <c r="T209" s="338"/>
      <c r="U209" s="338"/>
      <c r="V209" s="338"/>
      <c r="W209" s="338"/>
      <c r="X209" s="338"/>
      <c r="Y209" s="338"/>
      <c r="Z209" s="338"/>
      <c r="AA209" s="336"/>
      <c r="AB209" s="336"/>
      <c r="AC209" s="339"/>
    </row>
    <row r="210" spans="1:29" x14ac:dyDescent="0.2">
      <c r="A210" s="409" t="s">
        <v>422</v>
      </c>
      <c r="B210" s="339" t="s">
        <v>254</v>
      </c>
      <c r="C210" s="335"/>
      <c r="D210" s="335"/>
      <c r="E210" s="335"/>
      <c r="F210" s="335"/>
      <c r="G210" s="336"/>
      <c r="H210" s="337"/>
      <c r="I210" s="337"/>
      <c r="J210" s="337"/>
      <c r="K210" s="337"/>
      <c r="L210" s="337"/>
      <c r="M210" s="337"/>
      <c r="N210" s="337"/>
      <c r="O210" s="337"/>
      <c r="P210" s="337"/>
      <c r="Q210" s="337"/>
      <c r="R210" s="338"/>
      <c r="S210" s="338"/>
      <c r="T210" s="338"/>
      <c r="U210" s="338"/>
      <c r="V210" s="338"/>
      <c r="W210" s="338"/>
      <c r="X210" s="338"/>
      <c r="Y210" s="338"/>
      <c r="Z210" s="338"/>
      <c r="AA210" s="336"/>
      <c r="AB210" s="336"/>
      <c r="AC210" s="339"/>
    </row>
    <row r="211" spans="1:29" x14ac:dyDescent="0.2">
      <c r="A211" s="409" t="s">
        <v>423</v>
      </c>
      <c r="B211" s="339" t="s">
        <v>255</v>
      </c>
      <c r="C211" s="335"/>
      <c r="D211" s="335"/>
      <c r="E211" s="335"/>
      <c r="F211" s="335"/>
      <c r="G211" s="336"/>
      <c r="H211" s="337"/>
      <c r="I211" s="337"/>
      <c r="J211" s="337"/>
      <c r="K211" s="337"/>
      <c r="L211" s="337"/>
      <c r="M211" s="337"/>
      <c r="N211" s="337"/>
      <c r="O211" s="337"/>
      <c r="P211" s="337"/>
      <c r="Q211" s="337"/>
      <c r="R211" s="338"/>
      <c r="S211" s="338"/>
      <c r="T211" s="338"/>
      <c r="U211" s="338"/>
      <c r="V211" s="338"/>
      <c r="W211" s="338"/>
      <c r="X211" s="338"/>
      <c r="Y211" s="338"/>
      <c r="Z211" s="338"/>
      <c r="AA211" s="336"/>
      <c r="AB211" s="336"/>
      <c r="AC211" s="339"/>
    </row>
    <row r="212" spans="1:29" x14ac:dyDescent="0.2">
      <c r="A212" s="409" t="s">
        <v>424</v>
      </c>
      <c r="B212" s="339" t="s">
        <v>256</v>
      </c>
      <c r="C212" s="335"/>
      <c r="D212" s="335"/>
      <c r="E212" s="335"/>
      <c r="F212" s="335"/>
      <c r="G212" s="336"/>
      <c r="H212" s="337"/>
      <c r="I212" s="337"/>
      <c r="J212" s="337"/>
      <c r="K212" s="337"/>
      <c r="L212" s="337"/>
      <c r="M212" s="337"/>
      <c r="N212" s="337"/>
      <c r="O212" s="337"/>
      <c r="P212" s="337"/>
      <c r="Q212" s="337"/>
      <c r="R212" s="338"/>
      <c r="S212" s="338"/>
      <c r="T212" s="338"/>
      <c r="U212" s="338"/>
      <c r="V212" s="338"/>
      <c r="W212" s="338"/>
      <c r="X212" s="338"/>
      <c r="Y212" s="338"/>
      <c r="Z212" s="338"/>
      <c r="AA212" s="336"/>
      <c r="AB212" s="336"/>
      <c r="AC212" s="339"/>
    </row>
    <row r="213" spans="1:29" x14ac:dyDescent="0.2">
      <c r="A213" s="409" t="s">
        <v>425</v>
      </c>
      <c r="B213" s="339" t="s">
        <v>257</v>
      </c>
      <c r="C213" s="335"/>
      <c r="D213" s="335"/>
      <c r="E213" s="335"/>
      <c r="F213" s="335"/>
      <c r="G213" s="336"/>
      <c r="H213" s="337"/>
      <c r="I213" s="337"/>
      <c r="J213" s="337"/>
      <c r="K213" s="337"/>
      <c r="L213" s="337"/>
      <c r="M213" s="337"/>
      <c r="N213" s="337"/>
      <c r="O213" s="337"/>
      <c r="P213" s="337"/>
      <c r="Q213" s="337"/>
      <c r="R213" s="338"/>
      <c r="S213" s="338"/>
      <c r="T213" s="338"/>
      <c r="U213" s="338"/>
      <c r="V213" s="338"/>
      <c r="W213" s="338"/>
      <c r="X213" s="338"/>
      <c r="Y213" s="338"/>
      <c r="Z213" s="338"/>
      <c r="AA213" s="336"/>
      <c r="AB213" s="336"/>
      <c r="AC213" s="339"/>
    </row>
    <row r="214" spans="1:29" x14ac:dyDescent="0.2">
      <c r="A214" s="409" t="s">
        <v>426</v>
      </c>
      <c r="B214" s="339" t="s">
        <v>258</v>
      </c>
      <c r="C214" s="335"/>
      <c r="D214" s="335"/>
      <c r="E214" s="335"/>
      <c r="F214" s="335"/>
      <c r="G214" s="336"/>
      <c r="H214" s="337"/>
      <c r="I214" s="337"/>
      <c r="J214" s="337"/>
      <c r="K214" s="337"/>
      <c r="L214" s="337"/>
      <c r="M214" s="337"/>
      <c r="N214" s="337"/>
      <c r="O214" s="337"/>
      <c r="P214" s="337"/>
      <c r="Q214" s="337"/>
      <c r="R214" s="338"/>
      <c r="S214" s="338"/>
      <c r="T214" s="338"/>
      <c r="U214" s="338"/>
      <c r="V214" s="338"/>
      <c r="W214" s="338"/>
      <c r="X214" s="338"/>
      <c r="Y214" s="338"/>
      <c r="Z214" s="338"/>
      <c r="AA214" s="336"/>
      <c r="AB214" s="336"/>
      <c r="AC214" s="339"/>
    </row>
    <row r="215" spans="1:29" x14ac:dyDescent="0.2">
      <c r="A215" s="409" t="s">
        <v>427</v>
      </c>
      <c r="B215" s="339" t="s">
        <v>259</v>
      </c>
      <c r="C215" s="335"/>
      <c r="D215" s="335"/>
      <c r="E215" s="335"/>
      <c r="F215" s="335"/>
      <c r="G215" s="336"/>
      <c r="H215" s="337"/>
      <c r="I215" s="337"/>
      <c r="J215" s="337"/>
      <c r="K215" s="337"/>
      <c r="L215" s="337"/>
      <c r="M215" s="337"/>
      <c r="N215" s="337"/>
      <c r="O215" s="337"/>
      <c r="P215" s="337"/>
      <c r="Q215" s="337"/>
      <c r="R215" s="338"/>
      <c r="S215" s="338"/>
      <c r="T215" s="338"/>
      <c r="U215" s="338"/>
      <c r="V215" s="338"/>
      <c r="W215" s="338"/>
      <c r="X215" s="338"/>
      <c r="Y215" s="338"/>
      <c r="Z215" s="338"/>
      <c r="AA215" s="336"/>
      <c r="AB215" s="336"/>
      <c r="AC215" s="339"/>
    </row>
    <row r="216" spans="1:29" x14ac:dyDescent="0.2">
      <c r="A216" s="409">
        <v>9.6999999999999993</v>
      </c>
      <c r="B216" s="344" t="s">
        <v>260</v>
      </c>
      <c r="C216" s="335"/>
      <c r="D216" s="335"/>
      <c r="E216" s="335"/>
      <c r="F216" s="335"/>
      <c r="G216" s="336"/>
      <c r="H216" s="337"/>
      <c r="I216" s="337"/>
      <c r="J216" s="337"/>
      <c r="K216" s="337"/>
      <c r="L216" s="337"/>
      <c r="M216" s="337"/>
      <c r="N216" s="337"/>
      <c r="O216" s="337"/>
      <c r="P216" s="337"/>
      <c r="Q216" s="337"/>
      <c r="R216" s="338"/>
      <c r="S216" s="338"/>
      <c r="T216" s="338"/>
      <c r="U216" s="338"/>
      <c r="V216" s="338"/>
      <c r="W216" s="338"/>
      <c r="X216" s="338"/>
      <c r="Y216" s="338"/>
      <c r="Z216" s="338"/>
      <c r="AA216" s="336"/>
      <c r="AB216" s="336"/>
      <c r="AC216" s="339"/>
    </row>
    <row r="217" spans="1:29" x14ac:dyDescent="0.2">
      <c r="A217" s="409" t="s">
        <v>428</v>
      </c>
      <c r="B217" s="339" t="s">
        <v>261</v>
      </c>
      <c r="C217" s="335"/>
      <c r="D217" s="335"/>
      <c r="E217" s="335"/>
      <c r="F217" s="335"/>
      <c r="G217" s="336"/>
      <c r="H217" s="337"/>
      <c r="I217" s="337"/>
      <c r="J217" s="337"/>
      <c r="K217" s="337"/>
      <c r="L217" s="337"/>
      <c r="M217" s="337"/>
      <c r="N217" s="337"/>
      <c r="O217" s="337"/>
      <c r="P217" s="337"/>
      <c r="Q217" s="337"/>
      <c r="R217" s="338"/>
      <c r="S217" s="338"/>
      <c r="T217" s="338"/>
      <c r="U217" s="338"/>
      <c r="V217" s="338"/>
      <c r="W217" s="338"/>
      <c r="X217" s="338"/>
      <c r="Y217" s="338"/>
      <c r="Z217" s="338"/>
      <c r="AA217" s="336"/>
      <c r="AB217" s="336"/>
      <c r="AC217" s="339"/>
    </row>
    <row r="218" spans="1:29" x14ac:dyDescent="0.2">
      <c r="A218" s="409" t="s">
        <v>429</v>
      </c>
      <c r="B218" s="339" t="s">
        <v>262</v>
      </c>
      <c r="C218" s="335"/>
      <c r="D218" s="335"/>
      <c r="E218" s="335"/>
      <c r="F218" s="335"/>
      <c r="G218" s="336"/>
      <c r="H218" s="337"/>
      <c r="I218" s="337"/>
      <c r="J218" s="337"/>
      <c r="K218" s="337"/>
      <c r="L218" s="337"/>
      <c r="M218" s="337"/>
      <c r="N218" s="337"/>
      <c r="O218" s="337"/>
      <c r="P218" s="337"/>
      <c r="Q218" s="337"/>
      <c r="R218" s="338"/>
      <c r="S218" s="338"/>
      <c r="T218" s="338"/>
      <c r="U218" s="338"/>
      <c r="V218" s="338"/>
      <c r="W218" s="338"/>
      <c r="X218" s="338"/>
      <c r="Y218" s="338"/>
      <c r="Z218" s="338"/>
      <c r="AA218" s="336"/>
      <c r="AB218" s="336"/>
      <c r="AC218" s="339"/>
    </row>
    <row r="219" spans="1:29" x14ac:dyDescent="0.2">
      <c r="A219" s="409" t="s">
        <v>430</v>
      </c>
      <c r="B219" s="339" t="s">
        <v>263</v>
      </c>
      <c r="C219" s="335"/>
      <c r="D219" s="335"/>
      <c r="E219" s="335"/>
      <c r="F219" s="335"/>
      <c r="G219" s="336"/>
      <c r="H219" s="337"/>
      <c r="I219" s="337"/>
      <c r="J219" s="337"/>
      <c r="K219" s="337"/>
      <c r="L219" s="337"/>
      <c r="M219" s="337"/>
      <c r="N219" s="337"/>
      <c r="O219" s="337"/>
      <c r="P219" s="337"/>
      <c r="Q219" s="337"/>
      <c r="R219" s="338"/>
      <c r="S219" s="338"/>
      <c r="T219" s="338"/>
      <c r="U219" s="338"/>
      <c r="V219" s="338"/>
      <c r="W219" s="338"/>
      <c r="X219" s="338"/>
      <c r="Y219" s="338"/>
      <c r="Z219" s="338"/>
      <c r="AA219" s="336"/>
      <c r="AB219" s="336"/>
      <c r="AC219" s="339"/>
    </row>
    <row r="220" spans="1:29" x14ac:dyDescent="0.2">
      <c r="A220" s="409" t="s">
        <v>431</v>
      </c>
      <c r="B220" s="339" t="s">
        <v>264</v>
      </c>
      <c r="C220" s="335"/>
      <c r="D220" s="335"/>
      <c r="E220" s="335"/>
      <c r="F220" s="335"/>
      <c r="G220" s="336"/>
      <c r="H220" s="337"/>
      <c r="I220" s="337"/>
      <c r="J220" s="337"/>
      <c r="K220" s="337"/>
      <c r="L220" s="337"/>
      <c r="M220" s="337"/>
      <c r="N220" s="337"/>
      <c r="O220" s="337"/>
      <c r="P220" s="337"/>
      <c r="Q220" s="337"/>
      <c r="R220" s="338"/>
      <c r="S220" s="338"/>
      <c r="T220" s="338"/>
      <c r="U220" s="338"/>
      <c r="V220" s="338"/>
      <c r="W220" s="338"/>
      <c r="X220" s="338"/>
      <c r="Y220" s="338"/>
      <c r="Z220" s="338"/>
      <c r="AA220" s="336"/>
      <c r="AB220" s="336"/>
      <c r="AC220" s="339"/>
    </row>
    <row r="221" spans="1:29" x14ac:dyDescent="0.2">
      <c r="A221" s="409" t="s">
        <v>432</v>
      </c>
      <c r="B221" s="339" t="s">
        <v>265</v>
      </c>
      <c r="C221" s="335"/>
      <c r="D221" s="335"/>
      <c r="E221" s="335"/>
      <c r="F221" s="335"/>
      <c r="G221" s="336"/>
      <c r="H221" s="337"/>
      <c r="I221" s="337"/>
      <c r="J221" s="337"/>
      <c r="K221" s="337"/>
      <c r="L221" s="337"/>
      <c r="M221" s="337"/>
      <c r="N221" s="337"/>
      <c r="O221" s="337"/>
      <c r="P221" s="337"/>
      <c r="Q221" s="337"/>
      <c r="R221" s="338"/>
      <c r="S221" s="338"/>
      <c r="T221" s="338"/>
      <c r="U221" s="338"/>
      <c r="V221" s="338"/>
      <c r="W221" s="338"/>
      <c r="X221" s="338"/>
      <c r="Y221" s="338"/>
      <c r="Z221" s="338"/>
      <c r="AA221" s="336"/>
      <c r="AB221" s="336"/>
      <c r="AC221" s="339"/>
    </row>
    <row r="222" spans="1:29" ht="15" customHeight="1" x14ac:dyDescent="0.2">
      <c r="A222" s="409">
        <v>9.8000000000000007</v>
      </c>
      <c r="B222" s="344" t="s">
        <v>472</v>
      </c>
      <c r="C222" s="335"/>
      <c r="D222" s="335"/>
      <c r="E222" s="335"/>
      <c r="F222" s="335"/>
      <c r="G222" s="336"/>
      <c r="H222" s="337"/>
      <c r="I222" s="337"/>
      <c r="J222" s="337"/>
      <c r="K222" s="337"/>
      <c r="L222" s="337"/>
      <c r="M222" s="337"/>
      <c r="N222" s="337"/>
      <c r="O222" s="337"/>
      <c r="P222" s="337"/>
      <c r="Q222" s="337"/>
      <c r="R222" s="338"/>
      <c r="S222" s="338"/>
      <c r="T222" s="338"/>
      <c r="U222" s="338"/>
      <c r="V222" s="338"/>
      <c r="W222" s="338"/>
      <c r="X222" s="338"/>
      <c r="Y222" s="338"/>
      <c r="Z222" s="338"/>
      <c r="AA222" s="336"/>
      <c r="AB222" s="336"/>
      <c r="AC222" s="339"/>
    </row>
    <row r="223" spans="1:29" x14ac:dyDescent="0.2">
      <c r="A223" s="409" t="s">
        <v>433</v>
      </c>
      <c r="B223" s="339" t="s">
        <v>266</v>
      </c>
      <c r="C223" s="335"/>
      <c r="D223" s="335"/>
      <c r="E223" s="335"/>
      <c r="F223" s="335"/>
      <c r="G223" s="336"/>
      <c r="H223" s="337"/>
      <c r="I223" s="337"/>
      <c r="J223" s="337"/>
      <c r="K223" s="337"/>
      <c r="L223" s="337"/>
      <c r="M223" s="337"/>
      <c r="N223" s="337"/>
      <c r="O223" s="337"/>
      <c r="P223" s="337"/>
      <c r="Q223" s="337"/>
      <c r="R223" s="338"/>
      <c r="S223" s="338"/>
      <c r="T223" s="338"/>
      <c r="U223" s="338"/>
      <c r="V223" s="338"/>
      <c r="W223" s="338"/>
      <c r="X223" s="338"/>
      <c r="Y223" s="338"/>
      <c r="Z223" s="338"/>
      <c r="AA223" s="336"/>
      <c r="AB223" s="336"/>
      <c r="AC223" s="339"/>
    </row>
    <row r="224" spans="1:29" x14ac:dyDescent="0.2">
      <c r="A224" s="409">
        <v>898.2</v>
      </c>
      <c r="B224" s="339" t="s">
        <v>267</v>
      </c>
      <c r="C224" s="335"/>
      <c r="D224" s="335"/>
      <c r="E224" s="335"/>
      <c r="F224" s="335"/>
      <c r="G224" s="336"/>
      <c r="H224" s="337"/>
      <c r="I224" s="337"/>
      <c r="J224" s="337"/>
      <c r="K224" s="337"/>
      <c r="L224" s="337"/>
      <c r="M224" s="337"/>
      <c r="N224" s="337"/>
      <c r="O224" s="337"/>
      <c r="P224" s="337"/>
      <c r="Q224" s="337"/>
      <c r="R224" s="338"/>
      <c r="S224" s="338"/>
      <c r="T224" s="338"/>
      <c r="U224" s="338"/>
      <c r="V224" s="338"/>
      <c r="W224" s="338"/>
      <c r="X224" s="338"/>
      <c r="Y224" s="338"/>
      <c r="Z224" s="338"/>
      <c r="AA224" s="336"/>
      <c r="AB224" s="336"/>
      <c r="AC224" s="339"/>
    </row>
    <row r="225" spans="1:30" x14ac:dyDescent="0.2">
      <c r="A225" s="409">
        <v>9.9</v>
      </c>
      <c r="B225" s="329" t="s">
        <v>268</v>
      </c>
      <c r="C225" s="335"/>
      <c r="D225" s="335"/>
      <c r="E225" s="335"/>
      <c r="F225" s="335"/>
      <c r="G225" s="336"/>
      <c r="H225" s="337"/>
      <c r="I225" s="337"/>
      <c r="J225" s="337"/>
      <c r="K225" s="337"/>
      <c r="L225" s="337"/>
      <c r="M225" s="337"/>
      <c r="N225" s="337"/>
      <c r="O225" s="337"/>
      <c r="P225" s="337"/>
      <c r="Q225" s="337"/>
      <c r="R225" s="338"/>
      <c r="S225" s="338"/>
      <c r="T225" s="338"/>
      <c r="U225" s="338"/>
      <c r="V225" s="338"/>
      <c r="W225" s="338"/>
      <c r="X225" s="338"/>
      <c r="Y225" s="338"/>
      <c r="Z225" s="338"/>
      <c r="AA225" s="336"/>
      <c r="AB225" s="336"/>
      <c r="AC225" s="339"/>
    </row>
    <row r="226" spans="1:30" s="377" customFormat="1" x14ac:dyDescent="0.2">
      <c r="A226" s="419">
        <v>9.1</v>
      </c>
      <c r="B226" s="376" t="s">
        <v>436</v>
      </c>
      <c r="C226" s="335"/>
      <c r="D226" s="335"/>
      <c r="E226" s="335"/>
      <c r="F226" s="335"/>
      <c r="G226" s="336"/>
      <c r="H226" s="337"/>
      <c r="I226" s="337"/>
      <c r="J226" s="337"/>
      <c r="K226" s="337"/>
      <c r="L226" s="337"/>
      <c r="M226" s="337"/>
      <c r="N226" s="337"/>
      <c r="O226" s="337"/>
      <c r="P226" s="337"/>
      <c r="Q226" s="337"/>
      <c r="R226" s="338"/>
      <c r="S226" s="338"/>
      <c r="T226" s="338"/>
      <c r="U226" s="338"/>
      <c r="V226" s="338"/>
      <c r="W226" s="338"/>
      <c r="X226" s="338"/>
      <c r="Y226" s="338"/>
      <c r="Z226" s="338"/>
      <c r="AA226" s="336"/>
      <c r="AB226" s="336"/>
      <c r="AC226" s="339"/>
    </row>
    <row r="227" spans="1:30" s="377" customFormat="1" x14ac:dyDescent="0.2">
      <c r="A227" s="420" t="s">
        <v>1333</v>
      </c>
      <c r="B227" s="339" t="s">
        <v>1334</v>
      </c>
      <c r="C227" s="335"/>
      <c r="D227" s="335"/>
      <c r="E227" s="335"/>
      <c r="F227" s="335"/>
      <c r="G227" s="336"/>
      <c r="H227" s="337"/>
      <c r="I227" s="337"/>
      <c r="J227" s="337"/>
      <c r="K227" s="337"/>
      <c r="L227" s="337"/>
      <c r="M227" s="337"/>
      <c r="N227" s="337"/>
      <c r="O227" s="337"/>
      <c r="P227" s="337"/>
      <c r="Q227" s="337"/>
      <c r="R227" s="338"/>
      <c r="S227" s="338"/>
      <c r="T227" s="338"/>
      <c r="U227" s="338"/>
      <c r="V227" s="338"/>
      <c r="W227" s="338"/>
      <c r="X227" s="338"/>
      <c r="Y227" s="338"/>
      <c r="Z227" s="338"/>
      <c r="AA227" s="336"/>
      <c r="AB227" s="336"/>
      <c r="AC227" s="339"/>
      <c r="AD227" s="377" t="s">
        <v>1335</v>
      </c>
    </row>
    <row r="228" spans="1:30" s="377" customFormat="1" x14ac:dyDescent="0.2">
      <c r="A228" s="420" t="s">
        <v>1337</v>
      </c>
      <c r="B228" s="339" t="s">
        <v>1338</v>
      </c>
      <c r="C228" s="335"/>
      <c r="D228" s="335"/>
      <c r="E228" s="335"/>
      <c r="F228" s="335"/>
      <c r="G228" s="336"/>
      <c r="H228" s="337"/>
      <c r="I228" s="337"/>
      <c r="J228" s="337"/>
      <c r="K228" s="337"/>
      <c r="L228" s="337"/>
      <c r="M228" s="337"/>
      <c r="N228" s="337"/>
      <c r="O228" s="337"/>
      <c r="P228" s="337"/>
      <c r="Q228" s="337"/>
      <c r="R228" s="338"/>
      <c r="S228" s="338"/>
      <c r="T228" s="338"/>
      <c r="U228" s="338"/>
      <c r="V228" s="338"/>
      <c r="W228" s="338"/>
      <c r="X228" s="338"/>
      <c r="Y228" s="338"/>
      <c r="Z228" s="338"/>
      <c r="AA228" s="336"/>
      <c r="AB228" s="336"/>
      <c r="AC228" s="339"/>
      <c r="AD228" s="377" t="s">
        <v>1336</v>
      </c>
    </row>
    <row r="229" spans="1:30" s="377" customFormat="1" x14ac:dyDescent="0.2">
      <c r="A229" s="419">
        <v>9.11</v>
      </c>
      <c r="B229" s="376" t="s">
        <v>442</v>
      </c>
      <c r="C229" s="335"/>
      <c r="D229" s="335"/>
      <c r="E229" s="335"/>
      <c r="F229" s="335"/>
      <c r="G229" s="336"/>
      <c r="H229" s="337"/>
      <c r="I229" s="337"/>
      <c r="J229" s="337"/>
      <c r="K229" s="337"/>
      <c r="L229" s="337"/>
      <c r="M229" s="337"/>
      <c r="N229" s="337"/>
      <c r="O229" s="337"/>
      <c r="P229" s="337"/>
      <c r="Q229" s="337"/>
      <c r="R229" s="338"/>
      <c r="S229" s="338"/>
      <c r="T229" s="338"/>
      <c r="U229" s="338"/>
      <c r="V229" s="338"/>
      <c r="W229" s="338"/>
      <c r="X229" s="338"/>
      <c r="Y229" s="338"/>
      <c r="Z229" s="338"/>
      <c r="AA229" s="336"/>
      <c r="AB229" s="336"/>
      <c r="AC229" s="339"/>
    </row>
    <row r="230" spans="1:30" s="377" customFormat="1" x14ac:dyDescent="0.2">
      <c r="A230" s="420" t="s">
        <v>1339</v>
      </c>
      <c r="B230" s="378" t="s">
        <v>1340</v>
      </c>
      <c r="C230" s="335"/>
      <c r="D230" s="335"/>
      <c r="E230" s="335"/>
      <c r="F230" s="335"/>
      <c r="G230" s="336"/>
      <c r="H230" s="337"/>
      <c r="I230" s="337"/>
      <c r="J230" s="337"/>
      <c r="K230" s="337"/>
      <c r="L230" s="337"/>
      <c r="M230" s="337"/>
      <c r="N230" s="337"/>
      <c r="O230" s="337"/>
      <c r="P230" s="337"/>
      <c r="Q230" s="337"/>
      <c r="R230" s="338"/>
      <c r="S230" s="338"/>
      <c r="T230" s="338"/>
      <c r="U230" s="338"/>
      <c r="V230" s="338"/>
      <c r="W230" s="338"/>
      <c r="X230" s="338"/>
      <c r="Y230" s="338"/>
      <c r="Z230" s="338"/>
      <c r="AA230" s="336"/>
      <c r="AB230" s="336"/>
      <c r="AC230" s="339"/>
    </row>
    <row r="231" spans="1:30" s="377" customFormat="1" x14ac:dyDescent="0.2">
      <c r="A231" s="420" t="s">
        <v>1341</v>
      </c>
      <c r="B231" s="378" t="s">
        <v>1342</v>
      </c>
      <c r="C231" s="335"/>
      <c r="D231" s="335"/>
      <c r="E231" s="335"/>
      <c r="F231" s="335"/>
      <c r="G231" s="336"/>
      <c r="H231" s="337"/>
      <c r="I231" s="337"/>
      <c r="J231" s="337"/>
      <c r="K231" s="337"/>
      <c r="L231" s="337"/>
      <c r="M231" s="337"/>
      <c r="N231" s="337"/>
      <c r="O231" s="337"/>
      <c r="P231" s="337"/>
      <c r="Q231" s="337"/>
      <c r="R231" s="338"/>
      <c r="S231" s="338"/>
      <c r="T231" s="338"/>
      <c r="U231" s="338"/>
      <c r="V231" s="338"/>
      <c r="W231" s="338"/>
      <c r="X231" s="338"/>
      <c r="Y231" s="338"/>
      <c r="Z231" s="338"/>
      <c r="AA231" s="336"/>
      <c r="AB231" s="336"/>
      <c r="AC231" s="339"/>
      <c r="AD231" s="377" t="s">
        <v>1344</v>
      </c>
    </row>
    <row r="232" spans="1:30" s="377" customFormat="1" x14ac:dyDescent="0.2">
      <c r="A232" s="420" t="s">
        <v>1343</v>
      </c>
      <c r="B232" s="378" t="s">
        <v>448</v>
      </c>
      <c r="C232" s="335"/>
      <c r="D232" s="335"/>
      <c r="E232" s="335"/>
      <c r="F232" s="335"/>
      <c r="G232" s="336"/>
      <c r="H232" s="337"/>
      <c r="I232" s="337"/>
      <c r="J232" s="337"/>
      <c r="K232" s="337"/>
      <c r="L232" s="337"/>
      <c r="M232" s="337"/>
      <c r="N232" s="337"/>
      <c r="O232" s="337"/>
      <c r="P232" s="337"/>
      <c r="Q232" s="337"/>
      <c r="R232" s="338"/>
      <c r="S232" s="338"/>
      <c r="T232" s="338"/>
      <c r="U232" s="338"/>
      <c r="V232" s="338"/>
      <c r="W232" s="338"/>
      <c r="X232" s="338"/>
      <c r="Y232" s="338"/>
      <c r="Z232" s="338"/>
      <c r="AA232" s="336"/>
      <c r="AB232" s="336"/>
      <c r="AC232" s="339"/>
    </row>
    <row r="233" spans="1:30" x14ac:dyDescent="0.2">
      <c r="A233" s="412"/>
      <c r="B233" s="329" t="s">
        <v>9</v>
      </c>
      <c r="C233" s="335"/>
      <c r="D233" s="335"/>
      <c r="E233" s="335"/>
      <c r="F233" s="335"/>
      <c r="G233" s="336"/>
      <c r="H233" s="342"/>
      <c r="I233" s="342"/>
      <c r="J233" s="342"/>
      <c r="K233" s="342"/>
      <c r="L233" s="342"/>
      <c r="M233" s="342"/>
      <c r="N233" s="342"/>
      <c r="O233" s="342"/>
      <c r="P233" s="342"/>
      <c r="Q233" s="342"/>
      <c r="R233" s="338"/>
      <c r="S233" s="338"/>
      <c r="T233" s="338"/>
      <c r="U233" s="338"/>
      <c r="V233" s="338"/>
      <c r="W233" s="338"/>
      <c r="X233" s="338"/>
      <c r="Y233" s="338"/>
      <c r="Z233" s="338"/>
      <c r="AA233" s="336"/>
      <c r="AB233" s="336"/>
      <c r="AC233" s="339"/>
    </row>
    <row r="234" spans="1:30" ht="63" x14ac:dyDescent="0.2">
      <c r="A234" s="412">
        <v>10</v>
      </c>
      <c r="B234" s="329" t="s">
        <v>269</v>
      </c>
      <c r="C234" s="335"/>
      <c r="D234" s="335"/>
      <c r="E234" s="335"/>
      <c r="F234" s="335"/>
      <c r="G234" s="336"/>
      <c r="H234" s="342"/>
      <c r="I234" s="342"/>
      <c r="J234" s="342"/>
      <c r="K234" s="342"/>
      <c r="L234" s="342"/>
      <c r="M234" s="342"/>
      <c r="N234" s="342"/>
      <c r="O234" s="342"/>
      <c r="P234" s="342"/>
      <c r="Q234" s="342"/>
      <c r="R234" s="338"/>
      <c r="S234" s="338"/>
      <c r="T234" s="338"/>
      <c r="U234" s="338"/>
      <c r="V234" s="338"/>
      <c r="W234" s="338"/>
      <c r="X234" s="338"/>
      <c r="Y234" s="338"/>
      <c r="Z234" s="338"/>
      <c r="AA234" s="336"/>
      <c r="AB234" s="336"/>
      <c r="AC234" s="339"/>
      <c r="AD234" s="323" t="s">
        <v>1372</v>
      </c>
    </row>
    <row r="235" spans="1:30" ht="16.5" customHeight="1" x14ac:dyDescent="0.2">
      <c r="A235" s="409">
        <v>10.1</v>
      </c>
      <c r="B235" s="344" t="s">
        <v>474</v>
      </c>
      <c r="C235" s="335"/>
      <c r="D235" s="335"/>
      <c r="E235" s="335"/>
      <c r="F235" s="335"/>
      <c r="G235" s="336"/>
      <c r="H235" s="342"/>
      <c r="I235" s="342"/>
      <c r="J235" s="342"/>
      <c r="K235" s="342"/>
      <c r="L235" s="342"/>
      <c r="M235" s="342"/>
      <c r="N235" s="342"/>
      <c r="O235" s="342"/>
      <c r="P235" s="342"/>
      <c r="Q235" s="342"/>
      <c r="R235" s="338"/>
      <c r="S235" s="338"/>
      <c r="T235" s="338"/>
      <c r="U235" s="338"/>
      <c r="V235" s="338"/>
      <c r="W235" s="338"/>
      <c r="X235" s="338"/>
      <c r="Y235" s="338"/>
      <c r="Z235" s="338"/>
      <c r="AA235" s="336"/>
      <c r="AB235" s="336"/>
      <c r="AC235" s="339"/>
    </row>
    <row r="236" spans="1:30" x14ac:dyDescent="0.2">
      <c r="A236" s="409" t="s">
        <v>449</v>
      </c>
      <c r="B236" s="339" t="s">
        <v>271</v>
      </c>
      <c r="C236" s="335"/>
      <c r="D236" s="335"/>
      <c r="E236" s="335"/>
      <c r="F236" s="335"/>
      <c r="G236" s="336"/>
      <c r="H236" s="337"/>
      <c r="I236" s="337"/>
      <c r="J236" s="337"/>
      <c r="K236" s="337"/>
      <c r="L236" s="337"/>
      <c r="M236" s="337"/>
      <c r="N236" s="337"/>
      <c r="O236" s="337"/>
      <c r="P236" s="337"/>
      <c r="Q236" s="337"/>
      <c r="R236" s="338"/>
      <c r="S236" s="338"/>
      <c r="T236" s="338"/>
      <c r="U236" s="338"/>
      <c r="V236" s="338"/>
      <c r="W236" s="338"/>
      <c r="X236" s="338"/>
      <c r="Y236" s="338"/>
      <c r="Z236" s="338"/>
      <c r="AA236" s="336"/>
      <c r="AB236" s="336"/>
      <c r="AC236" s="339"/>
    </row>
    <row r="237" spans="1:30" ht="31.5" x14ac:dyDescent="0.2">
      <c r="A237" s="409">
        <v>10.199999999999999</v>
      </c>
      <c r="B237" s="344" t="s">
        <v>475</v>
      </c>
      <c r="C237" s="335"/>
      <c r="D237" s="335"/>
      <c r="E237" s="335"/>
      <c r="F237" s="335"/>
      <c r="G237" s="336"/>
      <c r="H237" s="342"/>
      <c r="I237" s="342"/>
      <c r="J237" s="342"/>
      <c r="K237" s="342"/>
      <c r="L237" s="342"/>
      <c r="M237" s="342"/>
      <c r="N237" s="342"/>
      <c r="O237" s="342"/>
      <c r="P237" s="342"/>
      <c r="Q237" s="342"/>
      <c r="R237" s="338"/>
      <c r="S237" s="338"/>
      <c r="T237" s="338"/>
      <c r="U237" s="338"/>
      <c r="V237" s="338"/>
      <c r="W237" s="338"/>
      <c r="X237" s="338"/>
      <c r="Y237" s="338"/>
      <c r="Z237" s="338"/>
      <c r="AA237" s="336"/>
      <c r="AB237" s="336"/>
      <c r="AC237" s="339"/>
    </row>
    <row r="238" spans="1:30" x14ac:dyDescent="0.2">
      <c r="A238" s="409" t="s">
        <v>450</v>
      </c>
      <c r="B238" s="339" t="s">
        <v>273</v>
      </c>
      <c r="C238" s="335"/>
      <c r="D238" s="335"/>
      <c r="E238" s="335"/>
      <c r="F238" s="335"/>
      <c r="G238" s="336"/>
      <c r="H238" s="342"/>
      <c r="I238" s="342"/>
      <c r="J238" s="342"/>
      <c r="K238" s="342"/>
      <c r="L238" s="342"/>
      <c r="M238" s="342"/>
      <c r="N238" s="342"/>
      <c r="O238" s="342"/>
      <c r="P238" s="342"/>
      <c r="Q238" s="342"/>
      <c r="R238" s="338"/>
      <c r="S238" s="338"/>
      <c r="T238" s="338"/>
      <c r="U238" s="338"/>
      <c r="V238" s="338"/>
      <c r="W238" s="338"/>
      <c r="X238" s="338"/>
      <c r="Y238" s="338"/>
      <c r="Z238" s="338"/>
      <c r="AA238" s="336"/>
      <c r="AB238" s="336"/>
      <c r="AC238" s="339"/>
    </row>
    <row r="239" spans="1:30" s="377" customFormat="1" ht="31.5" x14ac:dyDescent="0.2">
      <c r="A239" s="420">
        <v>10.3</v>
      </c>
      <c r="B239" s="339" t="s">
        <v>452</v>
      </c>
      <c r="C239" s="335"/>
      <c r="D239" s="335"/>
      <c r="E239" s="335"/>
      <c r="F239" s="335"/>
      <c r="G239" s="336"/>
      <c r="H239" s="337"/>
      <c r="I239" s="337"/>
      <c r="J239" s="337"/>
      <c r="K239" s="337"/>
      <c r="L239" s="337"/>
      <c r="M239" s="337"/>
      <c r="N239" s="337"/>
      <c r="O239" s="337"/>
      <c r="P239" s="337"/>
      <c r="Q239" s="337"/>
      <c r="R239" s="338"/>
      <c r="S239" s="338"/>
      <c r="T239" s="338"/>
      <c r="U239" s="338"/>
      <c r="V239" s="338"/>
      <c r="W239" s="338"/>
      <c r="X239" s="338"/>
      <c r="Y239" s="338"/>
      <c r="Z239" s="338"/>
      <c r="AA239" s="336"/>
      <c r="AB239" s="336"/>
      <c r="AC239" s="339"/>
    </row>
    <row r="240" spans="1:30" s="377" customFormat="1" x14ac:dyDescent="0.2">
      <c r="A240" s="420">
        <v>10.4</v>
      </c>
      <c r="B240" s="339" t="s">
        <v>454</v>
      </c>
      <c r="C240" s="335"/>
      <c r="D240" s="335"/>
      <c r="E240" s="335"/>
      <c r="F240" s="335"/>
      <c r="G240" s="336"/>
      <c r="H240" s="342"/>
      <c r="I240" s="342"/>
      <c r="J240" s="342"/>
      <c r="K240" s="342"/>
      <c r="L240" s="342"/>
      <c r="M240" s="342"/>
      <c r="N240" s="342"/>
      <c r="O240" s="342"/>
      <c r="P240" s="342"/>
      <c r="Q240" s="342"/>
      <c r="R240" s="338"/>
      <c r="S240" s="338"/>
      <c r="T240" s="338"/>
      <c r="U240" s="338"/>
      <c r="V240" s="338"/>
      <c r="W240" s="338"/>
      <c r="X240" s="338"/>
      <c r="Y240" s="338"/>
      <c r="Z240" s="338"/>
      <c r="AA240" s="336"/>
      <c r="AB240" s="336"/>
      <c r="AC240" s="339"/>
      <c r="AD240" s="377" t="s">
        <v>1345</v>
      </c>
    </row>
    <row r="241" spans="1:30" s="377" customFormat="1" x14ac:dyDescent="0.2">
      <c r="A241" s="420">
        <v>10.5</v>
      </c>
      <c r="B241" s="378" t="s">
        <v>456</v>
      </c>
      <c r="C241" s="335"/>
      <c r="D241" s="335"/>
      <c r="E241" s="335"/>
      <c r="F241" s="335"/>
      <c r="G241" s="336"/>
      <c r="H241" s="342"/>
      <c r="I241" s="342"/>
      <c r="J241" s="342"/>
      <c r="K241" s="342"/>
      <c r="L241" s="342"/>
      <c r="M241" s="342"/>
      <c r="N241" s="342"/>
      <c r="O241" s="342"/>
      <c r="P241" s="342"/>
      <c r="Q241" s="342"/>
      <c r="R241" s="338"/>
      <c r="S241" s="338"/>
      <c r="T241" s="338"/>
      <c r="U241" s="338"/>
      <c r="V241" s="338"/>
      <c r="W241" s="338"/>
      <c r="X241" s="338"/>
      <c r="Y241" s="338"/>
      <c r="Z241" s="338"/>
      <c r="AA241" s="336"/>
      <c r="AB241" s="336"/>
      <c r="AC241" s="339"/>
    </row>
    <row r="242" spans="1:30" s="377" customFormat="1" x14ac:dyDescent="0.2">
      <c r="A242" s="420">
        <v>10.6</v>
      </c>
      <c r="B242" s="378" t="s">
        <v>458</v>
      </c>
      <c r="C242" s="335"/>
      <c r="D242" s="335"/>
      <c r="E242" s="335"/>
      <c r="F242" s="335"/>
      <c r="G242" s="336"/>
      <c r="H242" s="342"/>
      <c r="I242" s="342"/>
      <c r="J242" s="342"/>
      <c r="K242" s="342"/>
      <c r="L242" s="342"/>
      <c r="M242" s="342"/>
      <c r="N242" s="342"/>
      <c r="O242" s="342"/>
      <c r="P242" s="342"/>
      <c r="Q242" s="342"/>
      <c r="R242" s="338"/>
      <c r="S242" s="338"/>
      <c r="T242" s="338"/>
      <c r="U242" s="338"/>
      <c r="V242" s="338"/>
      <c r="W242" s="338"/>
      <c r="X242" s="338"/>
      <c r="Y242" s="338"/>
      <c r="Z242" s="338"/>
      <c r="AA242" s="336"/>
      <c r="AB242" s="336"/>
      <c r="AC242" s="339"/>
    </row>
    <row r="243" spans="1:30" s="377" customFormat="1" x14ac:dyDescent="0.2">
      <c r="A243" s="420">
        <v>10.7</v>
      </c>
      <c r="B243" s="378" t="s">
        <v>460</v>
      </c>
      <c r="C243" s="335"/>
      <c r="D243" s="335"/>
      <c r="E243" s="335"/>
      <c r="F243" s="335"/>
      <c r="G243" s="336"/>
      <c r="H243" s="342"/>
      <c r="I243" s="342"/>
      <c r="J243" s="342"/>
      <c r="K243" s="342"/>
      <c r="L243" s="342"/>
      <c r="M243" s="342"/>
      <c r="N243" s="342"/>
      <c r="O243" s="342"/>
      <c r="P243" s="342"/>
      <c r="Q243" s="342"/>
      <c r="R243" s="338"/>
      <c r="S243" s="338"/>
      <c r="T243" s="338"/>
      <c r="U243" s="338"/>
      <c r="V243" s="338"/>
      <c r="W243" s="338"/>
      <c r="X243" s="338"/>
      <c r="Y243" s="338"/>
      <c r="Z243" s="338"/>
      <c r="AA243" s="336"/>
      <c r="AB243" s="336"/>
      <c r="AC243" s="339"/>
    </row>
    <row r="244" spans="1:30" x14ac:dyDescent="0.2">
      <c r="A244" s="421"/>
      <c r="B244" s="329" t="s">
        <v>10</v>
      </c>
      <c r="C244" s="335"/>
      <c r="D244" s="335"/>
      <c r="E244" s="335"/>
      <c r="F244" s="335"/>
      <c r="G244" s="336"/>
      <c r="H244" s="342"/>
      <c r="I244" s="342"/>
      <c r="J244" s="342"/>
      <c r="K244" s="342"/>
      <c r="L244" s="342"/>
      <c r="M244" s="342"/>
      <c r="N244" s="342"/>
      <c r="O244" s="342"/>
      <c r="P244" s="342"/>
      <c r="Q244" s="342"/>
      <c r="R244" s="338"/>
      <c r="S244" s="338"/>
      <c r="T244" s="338"/>
      <c r="U244" s="338"/>
      <c r="V244" s="338"/>
      <c r="W244" s="338"/>
      <c r="X244" s="338"/>
      <c r="Y244" s="338"/>
      <c r="Z244" s="338"/>
      <c r="AA244" s="336"/>
      <c r="AB244" s="336"/>
      <c r="AC244" s="339"/>
    </row>
    <row r="245" spans="1:30" ht="78.75" x14ac:dyDescent="0.2">
      <c r="A245" s="412">
        <v>11</v>
      </c>
      <c r="B245" s="329" t="s">
        <v>176</v>
      </c>
      <c r="C245" s="335"/>
      <c r="D245" s="335"/>
      <c r="E245" s="335"/>
      <c r="F245" s="335"/>
      <c r="G245" s="336"/>
      <c r="H245" s="342"/>
      <c r="I245" s="342"/>
      <c r="J245" s="342"/>
      <c r="K245" s="342"/>
      <c r="L245" s="342"/>
      <c r="M245" s="342"/>
      <c r="N245" s="342"/>
      <c r="O245" s="342"/>
      <c r="P245" s="342"/>
      <c r="Q245" s="342"/>
      <c r="R245" s="338"/>
      <c r="S245" s="338"/>
      <c r="T245" s="338"/>
      <c r="U245" s="338"/>
      <c r="V245" s="338"/>
      <c r="W245" s="338"/>
      <c r="X245" s="338"/>
      <c r="Y245" s="338"/>
      <c r="Z245" s="338"/>
      <c r="AA245" s="336"/>
      <c r="AB245" s="336"/>
      <c r="AC245" s="339"/>
      <c r="AD245" s="323" t="s">
        <v>21</v>
      </c>
    </row>
    <row r="246" spans="1:30" x14ac:dyDescent="0.2">
      <c r="A246" s="409">
        <v>11.1</v>
      </c>
      <c r="B246" s="339" t="s">
        <v>1346</v>
      </c>
      <c r="C246" s="335"/>
      <c r="D246" s="335"/>
      <c r="E246" s="335"/>
      <c r="F246" s="335"/>
      <c r="G246" s="336"/>
      <c r="H246" s="342"/>
      <c r="I246" s="342"/>
      <c r="J246" s="337"/>
      <c r="K246" s="337"/>
      <c r="L246" s="342"/>
      <c r="M246" s="342"/>
      <c r="N246" s="342"/>
      <c r="O246" s="342"/>
      <c r="P246" s="342"/>
      <c r="Q246" s="342"/>
      <c r="R246" s="338"/>
      <c r="S246" s="338"/>
      <c r="T246" s="338"/>
      <c r="U246" s="338"/>
      <c r="V246" s="338"/>
      <c r="W246" s="338"/>
      <c r="X246" s="338"/>
      <c r="Y246" s="338"/>
      <c r="Z246" s="338"/>
      <c r="AA246" s="336"/>
      <c r="AB246" s="336"/>
      <c r="AC246" s="339"/>
    </row>
    <row r="247" spans="1:30" x14ac:dyDescent="0.2">
      <c r="A247" s="409">
        <v>11.2</v>
      </c>
      <c r="B247" s="339" t="s">
        <v>177</v>
      </c>
      <c r="C247" s="335"/>
      <c r="D247" s="335"/>
      <c r="E247" s="335"/>
      <c r="F247" s="335"/>
      <c r="G247" s="336"/>
      <c r="H247" s="342"/>
      <c r="I247" s="342"/>
      <c r="J247" s="342"/>
      <c r="K247" s="342"/>
      <c r="L247" s="342"/>
      <c r="M247" s="342"/>
      <c r="N247" s="342"/>
      <c r="O247" s="342"/>
      <c r="P247" s="342"/>
      <c r="Q247" s="342"/>
      <c r="R247" s="338"/>
      <c r="S247" s="338"/>
      <c r="T247" s="338"/>
      <c r="U247" s="338"/>
      <c r="V247" s="338"/>
      <c r="W247" s="338"/>
      <c r="X247" s="338"/>
      <c r="Y247" s="338"/>
      <c r="Z247" s="338"/>
      <c r="AA247" s="336"/>
      <c r="AB247" s="336"/>
      <c r="AC247" s="339"/>
    </row>
    <row r="248" spans="1:30" x14ac:dyDescent="0.2">
      <c r="A248" s="409"/>
      <c r="B248" s="339" t="s">
        <v>1420</v>
      </c>
      <c r="C248" s="335"/>
      <c r="D248" s="335"/>
      <c r="E248" s="335"/>
      <c r="F248" s="335"/>
      <c r="G248" s="336"/>
      <c r="H248" s="342"/>
      <c r="I248" s="342"/>
      <c r="J248" s="342"/>
      <c r="K248" s="342"/>
      <c r="L248" s="342"/>
      <c r="M248" s="342"/>
      <c r="N248" s="342"/>
      <c r="O248" s="342"/>
      <c r="P248" s="342"/>
      <c r="Q248" s="342"/>
      <c r="R248" s="338"/>
      <c r="S248" s="338"/>
      <c r="T248" s="338"/>
      <c r="U248" s="338"/>
      <c r="V248" s="338"/>
      <c r="W248" s="338"/>
      <c r="X248" s="338"/>
      <c r="Y248" s="338"/>
      <c r="Z248" s="338"/>
      <c r="AA248" s="336"/>
      <c r="AB248" s="336"/>
      <c r="AC248" s="339"/>
    </row>
    <row r="249" spans="1:30" ht="17.25" customHeight="1" x14ac:dyDescent="0.2">
      <c r="A249" s="409">
        <v>11.3</v>
      </c>
      <c r="B249" s="339" t="s">
        <v>291</v>
      </c>
      <c r="C249" s="335"/>
      <c r="D249" s="335"/>
      <c r="E249" s="335"/>
      <c r="F249" s="335"/>
      <c r="G249" s="336"/>
      <c r="H249" s="342"/>
      <c r="I249" s="342"/>
      <c r="J249" s="342"/>
      <c r="K249" s="342"/>
      <c r="L249" s="342"/>
      <c r="M249" s="342"/>
      <c r="N249" s="342"/>
      <c r="O249" s="342"/>
      <c r="P249" s="342"/>
      <c r="Q249" s="342"/>
      <c r="R249" s="338"/>
      <c r="S249" s="338"/>
      <c r="T249" s="338"/>
      <c r="U249" s="338"/>
      <c r="V249" s="338"/>
      <c r="W249" s="338"/>
      <c r="X249" s="338"/>
      <c r="Y249" s="338"/>
      <c r="Z249" s="338"/>
      <c r="AA249" s="336"/>
      <c r="AB249" s="336"/>
      <c r="AC249" s="339"/>
    </row>
    <row r="250" spans="1:30" x14ac:dyDescent="0.2">
      <c r="A250" s="412"/>
      <c r="B250" s="329" t="s">
        <v>8</v>
      </c>
      <c r="C250" s="335"/>
      <c r="D250" s="335"/>
      <c r="E250" s="335"/>
      <c r="F250" s="335"/>
      <c r="G250" s="336"/>
      <c r="H250" s="342"/>
      <c r="I250" s="342"/>
      <c r="J250" s="342"/>
      <c r="K250" s="342"/>
      <c r="L250" s="342"/>
      <c r="M250" s="342"/>
      <c r="N250" s="342"/>
      <c r="O250" s="342"/>
      <c r="P250" s="342"/>
      <c r="Q250" s="342"/>
      <c r="R250" s="338"/>
      <c r="S250" s="338"/>
      <c r="T250" s="338"/>
      <c r="U250" s="338"/>
      <c r="V250" s="338"/>
      <c r="W250" s="338"/>
      <c r="X250" s="338"/>
      <c r="Y250" s="338"/>
      <c r="Z250" s="338"/>
      <c r="AA250" s="336"/>
      <c r="AB250" s="336"/>
      <c r="AC250" s="339"/>
    </row>
    <row r="251" spans="1:30" x14ac:dyDescent="0.2">
      <c r="A251" s="412"/>
      <c r="B251" s="329"/>
      <c r="C251" s="335"/>
      <c r="D251" s="335"/>
      <c r="E251" s="335"/>
      <c r="F251" s="335"/>
      <c r="G251" s="336"/>
      <c r="H251" s="342"/>
      <c r="I251" s="342"/>
      <c r="J251" s="342"/>
      <c r="K251" s="342"/>
      <c r="L251" s="342"/>
      <c r="M251" s="342"/>
      <c r="N251" s="342"/>
      <c r="O251" s="342"/>
      <c r="P251" s="342"/>
      <c r="Q251" s="342"/>
      <c r="R251" s="338"/>
      <c r="S251" s="338"/>
      <c r="T251" s="338"/>
      <c r="U251" s="338"/>
      <c r="V251" s="338"/>
      <c r="W251" s="338"/>
      <c r="X251" s="338"/>
      <c r="Y251" s="338"/>
      <c r="Z251" s="338"/>
      <c r="AA251" s="336"/>
      <c r="AB251" s="336"/>
      <c r="AC251" s="339"/>
    </row>
    <row r="252" spans="1:30" x14ac:dyDescent="0.2">
      <c r="A252" s="421"/>
      <c r="B252" s="329" t="s">
        <v>11</v>
      </c>
      <c r="C252" s="335"/>
      <c r="D252" s="335"/>
      <c r="E252" s="335"/>
      <c r="F252" s="335"/>
      <c r="G252" s="336"/>
      <c r="H252" s="342"/>
      <c r="I252" s="342"/>
      <c r="J252" s="342"/>
      <c r="K252" s="342"/>
      <c r="L252" s="342"/>
      <c r="M252" s="342"/>
      <c r="N252" s="342"/>
      <c r="O252" s="342"/>
      <c r="P252" s="342"/>
      <c r="Q252" s="342"/>
      <c r="R252" s="338"/>
      <c r="S252" s="338"/>
      <c r="T252" s="338"/>
      <c r="U252" s="338"/>
      <c r="V252" s="338"/>
      <c r="W252" s="338"/>
      <c r="X252" s="338"/>
      <c r="Y252" s="338"/>
      <c r="Z252" s="338"/>
      <c r="AA252" s="336"/>
      <c r="AB252" s="336"/>
      <c r="AC252" s="339"/>
    </row>
    <row r="253" spans="1:30" x14ac:dyDescent="0.2">
      <c r="A253" s="421"/>
      <c r="B253" s="329" t="s">
        <v>50</v>
      </c>
      <c r="C253" s="335"/>
      <c r="D253" s="335"/>
      <c r="E253" s="335"/>
      <c r="F253" s="335"/>
      <c r="G253" s="336"/>
      <c r="H253" s="342"/>
      <c r="I253" s="342"/>
      <c r="J253" s="342"/>
      <c r="K253" s="342"/>
      <c r="L253" s="342"/>
      <c r="M253" s="342"/>
      <c r="N253" s="342"/>
      <c r="O253" s="342"/>
      <c r="P253" s="342"/>
      <c r="Q253" s="342"/>
      <c r="R253" s="338"/>
      <c r="S253" s="338"/>
      <c r="T253" s="338"/>
      <c r="U253" s="338"/>
      <c r="V253" s="338"/>
      <c r="W253" s="338"/>
      <c r="X253" s="338"/>
      <c r="Y253" s="338"/>
      <c r="Z253" s="338"/>
      <c r="AA253" s="336"/>
      <c r="AB253" s="336"/>
      <c r="AC253" s="339"/>
    </row>
    <row r="254" spans="1:30" x14ac:dyDescent="0.2">
      <c r="A254" s="421"/>
      <c r="B254" s="328" t="s">
        <v>16</v>
      </c>
      <c r="C254" s="335"/>
      <c r="D254" s="335"/>
      <c r="E254" s="335"/>
      <c r="F254" s="335"/>
      <c r="G254" s="336"/>
      <c r="H254" s="342"/>
      <c r="I254" s="342"/>
      <c r="J254" s="342"/>
      <c r="K254" s="342"/>
      <c r="L254" s="342"/>
      <c r="M254" s="342"/>
      <c r="N254" s="342"/>
      <c r="O254" s="342"/>
      <c r="P254" s="342"/>
      <c r="Q254" s="342"/>
      <c r="R254" s="338"/>
      <c r="S254" s="338"/>
      <c r="T254" s="338"/>
      <c r="U254" s="338"/>
      <c r="V254" s="338"/>
      <c r="W254" s="338"/>
      <c r="X254" s="338"/>
      <c r="Y254" s="338"/>
      <c r="Z254" s="338"/>
      <c r="AA254" s="336"/>
      <c r="AB254" s="336"/>
      <c r="AC254" s="339"/>
    </row>
    <row r="255" spans="1:30" ht="26.25" customHeight="1" x14ac:dyDescent="0.2">
      <c r="A255" s="422" t="s">
        <v>715</v>
      </c>
      <c r="B255" s="777" t="s">
        <v>716</v>
      </c>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9"/>
    </row>
    <row r="256" spans="1:30" x14ac:dyDescent="0.2">
      <c r="A256" s="423" t="s">
        <v>717</v>
      </c>
      <c r="B256" s="380" t="s">
        <v>718</v>
      </c>
      <c r="C256" s="330"/>
      <c r="D256" s="330"/>
      <c r="E256" s="330"/>
      <c r="F256" s="330"/>
      <c r="G256" s="336"/>
      <c r="H256" s="342"/>
      <c r="I256" s="342"/>
      <c r="J256" s="337"/>
      <c r="K256" s="337"/>
      <c r="L256" s="342"/>
      <c r="M256" s="342"/>
      <c r="N256" s="342"/>
      <c r="O256" s="342"/>
      <c r="P256" s="342"/>
      <c r="Q256" s="342"/>
      <c r="R256" s="338"/>
      <c r="S256" s="338"/>
      <c r="T256" s="338"/>
      <c r="U256" s="338"/>
      <c r="V256" s="338"/>
      <c r="W256" s="338"/>
      <c r="X256" s="338"/>
      <c r="Y256" s="338"/>
      <c r="Z256" s="338"/>
      <c r="AA256" s="336"/>
      <c r="AB256" s="336"/>
      <c r="AC256" s="339"/>
    </row>
    <row r="257" spans="1:29" x14ac:dyDescent="0.2">
      <c r="A257" s="423" t="s">
        <v>719</v>
      </c>
      <c r="B257" s="380" t="s">
        <v>720</v>
      </c>
      <c r="C257" s="330"/>
      <c r="D257" s="330"/>
      <c r="E257" s="330"/>
      <c r="F257" s="330"/>
      <c r="G257" s="328"/>
      <c r="H257" s="342"/>
      <c r="I257" s="342"/>
      <c r="J257" s="342"/>
      <c r="K257" s="342"/>
      <c r="L257" s="342"/>
      <c r="M257" s="342"/>
      <c r="N257" s="342"/>
      <c r="O257" s="342"/>
      <c r="P257" s="342"/>
      <c r="Q257" s="342"/>
      <c r="R257" s="343"/>
      <c r="S257" s="343"/>
      <c r="T257" s="343"/>
      <c r="U257" s="343"/>
      <c r="V257" s="343"/>
      <c r="W257" s="343"/>
      <c r="X257" s="343"/>
      <c r="Y257" s="343"/>
      <c r="Z257" s="343"/>
      <c r="AA257" s="328"/>
      <c r="AB257" s="328"/>
      <c r="AC257" s="329"/>
    </row>
    <row r="258" spans="1:29" x14ac:dyDescent="0.2">
      <c r="A258" s="424" t="s">
        <v>721</v>
      </c>
      <c r="B258" s="382" t="s">
        <v>722</v>
      </c>
      <c r="C258" s="347"/>
      <c r="D258" s="347"/>
      <c r="E258" s="347"/>
      <c r="F258" s="347"/>
      <c r="G258" s="348"/>
      <c r="H258" s="349"/>
      <c r="I258" s="349"/>
      <c r="J258" s="349"/>
      <c r="K258" s="349"/>
      <c r="L258" s="349"/>
      <c r="M258" s="349"/>
      <c r="N258" s="349"/>
      <c r="O258" s="349"/>
      <c r="P258" s="349"/>
      <c r="Q258" s="349"/>
      <c r="R258" s="350"/>
      <c r="S258" s="350"/>
      <c r="T258" s="350"/>
      <c r="U258" s="350"/>
      <c r="V258" s="350"/>
      <c r="W258" s="350"/>
      <c r="X258" s="350"/>
      <c r="Y258" s="350"/>
      <c r="Z258" s="350"/>
      <c r="AA258" s="348"/>
      <c r="AB258" s="348"/>
      <c r="AC258" s="347"/>
    </row>
    <row r="259" spans="1:29" x14ac:dyDescent="0.2">
      <c r="A259" s="424"/>
      <c r="B259" s="382" t="s">
        <v>1373</v>
      </c>
      <c r="C259" s="347"/>
      <c r="D259" s="347"/>
      <c r="E259" s="347"/>
      <c r="F259" s="347"/>
      <c r="G259" s="348"/>
      <c r="H259" s="349"/>
      <c r="I259" s="349"/>
      <c r="J259" s="349"/>
      <c r="K259" s="349"/>
      <c r="L259" s="349"/>
      <c r="M259" s="349"/>
      <c r="N259" s="349"/>
      <c r="O259" s="349"/>
      <c r="P259" s="349"/>
      <c r="Q259" s="349"/>
      <c r="R259" s="350"/>
      <c r="S259" s="350"/>
      <c r="T259" s="350"/>
      <c r="U259" s="350"/>
      <c r="V259" s="350"/>
      <c r="W259" s="350"/>
      <c r="X259" s="350"/>
      <c r="Y259" s="350"/>
      <c r="Z259" s="350"/>
      <c r="AA259" s="348"/>
      <c r="AB259" s="348"/>
      <c r="AC259" s="347"/>
    </row>
    <row r="260" spans="1:29" x14ac:dyDescent="0.2">
      <c r="A260" s="424"/>
      <c r="B260" s="382" t="s">
        <v>1374</v>
      </c>
      <c r="C260" s="347"/>
      <c r="D260" s="347"/>
      <c r="E260" s="347"/>
      <c r="F260" s="347"/>
      <c r="G260" s="348"/>
      <c r="H260" s="349"/>
      <c r="I260" s="349"/>
      <c r="J260" s="349"/>
      <c r="K260" s="349"/>
      <c r="L260" s="349"/>
      <c r="M260" s="349"/>
      <c r="N260" s="349"/>
      <c r="O260" s="349"/>
      <c r="P260" s="349"/>
      <c r="Q260" s="349"/>
      <c r="R260" s="350"/>
      <c r="S260" s="350"/>
      <c r="T260" s="350"/>
      <c r="U260" s="350"/>
      <c r="V260" s="350"/>
      <c r="W260" s="350"/>
      <c r="X260" s="350"/>
      <c r="Y260" s="350"/>
      <c r="Z260" s="350"/>
      <c r="AA260" s="348"/>
      <c r="AB260" s="348"/>
      <c r="AC260" s="347"/>
    </row>
    <row r="261" spans="1:29" x14ac:dyDescent="0.2">
      <c r="A261" s="424" t="s">
        <v>723</v>
      </c>
      <c r="B261" s="382" t="s">
        <v>724</v>
      </c>
      <c r="C261" s="341"/>
      <c r="D261" s="341"/>
      <c r="E261" s="341"/>
      <c r="F261" s="341"/>
      <c r="G261" s="336"/>
      <c r="H261" s="342"/>
      <c r="I261" s="342"/>
      <c r="J261" s="337"/>
      <c r="K261" s="337"/>
      <c r="L261" s="342"/>
      <c r="M261" s="342"/>
      <c r="N261" s="342"/>
      <c r="O261" s="342"/>
      <c r="P261" s="342"/>
      <c r="Q261" s="342"/>
      <c r="R261" s="338"/>
      <c r="S261" s="338"/>
      <c r="T261" s="338"/>
      <c r="U261" s="338"/>
      <c r="V261" s="338"/>
      <c r="W261" s="338"/>
      <c r="X261" s="338"/>
      <c r="Y261" s="338"/>
      <c r="Z261" s="338"/>
      <c r="AA261" s="336"/>
      <c r="AB261" s="336"/>
      <c r="AC261" s="339"/>
    </row>
    <row r="262" spans="1:29" x14ac:dyDescent="0.2">
      <c r="A262" s="424"/>
      <c r="B262" s="382" t="s">
        <v>1375</v>
      </c>
      <c r="C262" s="341"/>
      <c r="D262" s="341"/>
      <c r="E262" s="341"/>
      <c r="F262" s="341"/>
      <c r="G262" s="336"/>
      <c r="H262" s="342"/>
      <c r="I262" s="342"/>
      <c r="J262" s="337"/>
      <c r="K262" s="337"/>
      <c r="L262" s="342"/>
      <c r="M262" s="342"/>
      <c r="N262" s="342"/>
      <c r="O262" s="342"/>
      <c r="P262" s="342"/>
      <c r="Q262" s="342"/>
      <c r="R262" s="338"/>
      <c r="S262" s="338"/>
      <c r="T262" s="338"/>
      <c r="U262" s="338"/>
      <c r="V262" s="338"/>
      <c r="W262" s="338"/>
      <c r="X262" s="338"/>
      <c r="Y262" s="338"/>
      <c r="Z262" s="338"/>
      <c r="AA262" s="336"/>
      <c r="AB262" s="336"/>
      <c r="AC262" s="339"/>
    </row>
    <row r="263" spans="1:29" x14ac:dyDescent="0.2">
      <c r="A263" s="424"/>
      <c r="B263" s="382" t="s">
        <v>1376</v>
      </c>
      <c r="C263" s="341"/>
      <c r="D263" s="341"/>
      <c r="E263" s="341"/>
      <c r="F263" s="341"/>
      <c r="G263" s="336"/>
      <c r="H263" s="342"/>
      <c r="I263" s="342"/>
      <c r="J263" s="337"/>
      <c r="K263" s="337"/>
      <c r="L263" s="342"/>
      <c r="M263" s="342"/>
      <c r="N263" s="342"/>
      <c r="O263" s="342"/>
      <c r="P263" s="342"/>
      <c r="Q263" s="342"/>
      <c r="R263" s="338"/>
      <c r="S263" s="338"/>
      <c r="T263" s="338"/>
      <c r="U263" s="338"/>
      <c r="V263" s="338"/>
      <c r="W263" s="338"/>
      <c r="X263" s="338"/>
      <c r="Y263" s="338"/>
      <c r="Z263" s="338"/>
      <c r="AA263" s="336"/>
      <c r="AB263" s="336"/>
      <c r="AC263" s="339"/>
    </row>
    <row r="264" spans="1:29" x14ac:dyDescent="0.2">
      <c r="A264" s="408" t="s">
        <v>725</v>
      </c>
      <c r="B264" s="335" t="s">
        <v>726</v>
      </c>
      <c r="C264" s="335"/>
      <c r="D264" s="335"/>
      <c r="E264" s="335"/>
      <c r="F264" s="335"/>
      <c r="G264" s="336"/>
      <c r="H264" s="342"/>
      <c r="I264" s="342"/>
      <c r="J264" s="342"/>
      <c r="K264" s="342"/>
      <c r="L264" s="342"/>
      <c r="M264" s="342"/>
      <c r="N264" s="342"/>
      <c r="O264" s="342"/>
      <c r="P264" s="342"/>
      <c r="Q264" s="342"/>
      <c r="R264" s="338"/>
      <c r="S264" s="338"/>
      <c r="T264" s="338"/>
      <c r="U264" s="338"/>
      <c r="V264" s="338"/>
      <c r="W264" s="338"/>
      <c r="X264" s="338"/>
      <c r="Y264" s="338"/>
      <c r="Z264" s="338"/>
      <c r="AA264" s="336"/>
      <c r="AB264" s="336"/>
      <c r="AC264" s="339"/>
    </row>
    <row r="265" spans="1:29" x14ac:dyDescent="0.2">
      <c r="A265" s="408"/>
      <c r="B265" s="335" t="s">
        <v>1377</v>
      </c>
      <c r="C265" s="335"/>
      <c r="D265" s="335"/>
      <c r="E265" s="335"/>
      <c r="F265" s="335"/>
      <c r="G265" s="336"/>
      <c r="H265" s="342"/>
      <c r="I265" s="342"/>
      <c r="J265" s="342"/>
      <c r="K265" s="342"/>
      <c r="L265" s="342"/>
      <c r="M265" s="342"/>
      <c r="N265" s="342"/>
      <c r="O265" s="342"/>
      <c r="P265" s="342"/>
      <c r="Q265" s="342"/>
      <c r="R265" s="338"/>
      <c r="S265" s="338"/>
      <c r="T265" s="338"/>
      <c r="U265" s="338"/>
      <c r="V265" s="338"/>
      <c r="W265" s="338"/>
      <c r="X265" s="338"/>
      <c r="Y265" s="338"/>
      <c r="Z265" s="338"/>
      <c r="AA265" s="336"/>
      <c r="AB265" s="336"/>
      <c r="AC265" s="339"/>
    </row>
    <row r="266" spans="1:29" x14ac:dyDescent="0.2">
      <c r="A266" s="408"/>
      <c r="B266" s="335" t="s">
        <v>1378</v>
      </c>
      <c r="C266" s="335"/>
      <c r="D266" s="335"/>
      <c r="E266" s="335"/>
      <c r="F266" s="335"/>
      <c r="G266" s="336"/>
      <c r="H266" s="342"/>
      <c r="I266" s="342"/>
      <c r="J266" s="342"/>
      <c r="K266" s="342"/>
      <c r="L266" s="342"/>
      <c r="M266" s="342"/>
      <c r="N266" s="342"/>
      <c r="O266" s="342"/>
      <c r="P266" s="342"/>
      <c r="Q266" s="342"/>
      <c r="R266" s="338"/>
      <c r="S266" s="338"/>
      <c r="T266" s="338"/>
      <c r="U266" s="338"/>
      <c r="V266" s="338"/>
      <c r="W266" s="338"/>
      <c r="X266" s="338"/>
      <c r="Y266" s="338"/>
      <c r="Z266" s="338"/>
      <c r="AA266" s="336"/>
      <c r="AB266" s="336"/>
      <c r="AC266" s="339"/>
    </row>
    <row r="267" spans="1:29" x14ac:dyDescent="0.2">
      <c r="A267" s="408"/>
      <c r="B267" s="335" t="s">
        <v>1379</v>
      </c>
      <c r="C267" s="335"/>
      <c r="D267" s="335"/>
      <c r="E267" s="335"/>
      <c r="F267" s="335"/>
      <c r="G267" s="336"/>
      <c r="H267" s="342"/>
      <c r="I267" s="342"/>
      <c r="J267" s="342"/>
      <c r="K267" s="342"/>
      <c r="L267" s="342"/>
      <c r="M267" s="342"/>
      <c r="N267" s="342"/>
      <c r="O267" s="342"/>
      <c r="P267" s="342"/>
      <c r="Q267" s="342"/>
      <c r="R267" s="338"/>
      <c r="S267" s="338"/>
      <c r="T267" s="338"/>
      <c r="U267" s="338"/>
      <c r="V267" s="338"/>
      <c r="W267" s="338"/>
      <c r="X267" s="338"/>
      <c r="Y267" s="338"/>
      <c r="Z267" s="338"/>
      <c r="AA267" s="336"/>
      <c r="AB267" s="336"/>
      <c r="AC267" s="339"/>
    </row>
    <row r="268" spans="1:29" x14ac:dyDescent="0.2">
      <c r="A268" s="408"/>
      <c r="B268" s="335" t="s">
        <v>1381</v>
      </c>
      <c r="C268" s="335"/>
      <c r="D268" s="335"/>
      <c r="E268" s="335"/>
      <c r="F268" s="335"/>
      <c r="G268" s="336"/>
      <c r="H268" s="342"/>
      <c r="I268" s="342"/>
      <c r="J268" s="342"/>
      <c r="K268" s="342"/>
      <c r="L268" s="342"/>
      <c r="M268" s="342"/>
      <c r="N268" s="342"/>
      <c r="O268" s="342"/>
      <c r="P268" s="342"/>
      <c r="Q268" s="342"/>
      <c r="R268" s="338"/>
      <c r="S268" s="338"/>
      <c r="T268" s="338"/>
      <c r="U268" s="338"/>
      <c r="V268" s="338"/>
      <c r="W268" s="338"/>
      <c r="X268" s="338"/>
      <c r="Y268" s="338"/>
      <c r="Z268" s="338"/>
      <c r="AA268" s="336"/>
      <c r="AB268" s="336"/>
      <c r="AC268" s="339"/>
    </row>
    <row r="269" spans="1:29" x14ac:dyDescent="0.2">
      <c r="A269" s="408"/>
      <c r="B269" s="323" t="s">
        <v>1380</v>
      </c>
      <c r="C269" s="335"/>
      <c r="D269" s="335"/>
      <c r="E269" s="335"/>
      <c r="F269" s="335"/>
      <c r="G269" s="336"/>
      <c r="H269" s="342"/>
      <c r="I269" s="342"/>
      <c r="J269" s="342"/>
      <c r="K269" s="342"/>
      <c r="L269" s="342"/>
      <c r="M269" s="342"/>
      <c r="N269" s="342"/>
      <c r="O269" s="342"/>
      <c r="P269" s="342"/>
      <c r="Q269" s="342"/>
      <c r="R269" s="338"/>
      <c r="S269" s="338"/>
      <c r="T269" s="338"/>
      <c r="U269" s="338"/>
      <c r="V269" s="338"/>
      <c r="W269" s="338"/>
      <c r="X269" s="338"/>
      <c r="Y269" s="338"/>
      <c r="Z269" s="338"/>
      <c r="AA269" s="336"/>
      <c r="AB269" s="336"/>
      <c r="AC269" s="339"/>
    </row>
    <row r="270" spans="1:29" x14ac:dyDescent="0.2">
      <c r="A270" s="408" t="s">
        <v>727</v>
      </c>
      <c r="B270" s="335" t="s">
        <v>728</v>
      </c>
      <c r="C270" s="335"/>
      <c r="D270" s="335"/>
      <c r="E270" s="335"/>
      <c r="F270" s="335"/>
      <c r="G270" s="336"/>
      <c r="H270" s="342"/>
      <c r="I270" s="342"/>
      <c r="J270" s="342"/>
      <c r="K270" s="342"/>
      <c r="L270" s="342"/>
      <c r="M270" s="342"/>
      <c r="N270" s="342"/>
      <c r="O270" s="342"/>
      <c r="P270" s="342"/>
      <c r="Q270" s="342"/>
      <c r="R270" s="338"/>
      <c r="S270" s="338"/>
      <c r="T270" s="338"/>
      <c r="U270" s="338"/>
      <c r="V270" s="338"/>
      <c r="W270" s="338"/>
      <c r="X270" s="338"/>
      <c r="Y270" s="338"/>
      <c r="Z270" s="338"/>
      <c r="AA270" s="336"/>
      <c r="AB270" s="336"/>
      <c r="AC270" s="339"/>
    </row>
    <row r="271" spans="1:29" x14ac:dyDescent="0.2">
      <c r="A271" s="408" t="s">
        <v>729</v>
      </c>
      <c r="B271" s="335" t="s">
        <v>730</v>
      </c>
      <c r="C271" s="335"/>
      <c r="D271" s="335"/>
      <c r="E271" s="335"/>
      <c r="F271" s="335"/>
      <c r="G271" s="336"/>
      <c r="H271" s="342"/>
      <c r="I271" s="342"/>
      <c r="J271" s="342"/>
      <c r="K271" s="342"/>
      <c r="L271" s="342"/>
      <c r="M271" s="342"/>
      <c r="N271" s="342"/>
      <c r="O271" s="342"/>
      <c r="P271" s="342"/>
      <c r="Q271" s="342"/>
      <c r="R271" s="338"/>
      <c r="S271" s="338"/>
      <c r="T271" s="338"/>
      <c r="U271" s="338"/>
      <c r="V271" s="338"/>
      <c r="W271" s="338"/>
      <c r="X271" s="338"/>
      <c r="Y271" s="338"/>
      <c r="Z271" s="338"/>
      <c r="AA271" s="336"/>
      <c r="AB271" s="336"/>
      <c r="AC271" s="339"/>
    </row>
    <row r="272" spans="1:29" x14ac:dyDescent="0.2">
      <c r="A272" s="423" t="s">
        <v>731</v>
      </c>
      <c r="B272" s="380" t="s">
        <v>732</v>
      </c>
      <c r="C272" s="335"/>
      <c r="D272" s="335"/>
      <c r="E272" s="335"/>
      <c r="F272" s="335"/>
      <c r="G272" s="336"/>
      <c r="H272" s="342"/>
      <c r="I272" s="342"/>
      <c r="J272" s="337"/>
      <c r="K272" s="337"/>
      <c r="L272" s="342"/>
      <c r="M272" s="342"/>
      <c r="N272" s="342"/>
      <c r="O272" s="342"/>
      <c r="P272" s="342"/>
      <c r="Q272" s="342"/>
      <c r="R272" s="338"/>
      <c r="S272" s="338"/>
      <c r="T272" s="338"/>
      <c r="U272" s="338"/>
      <c r="V272" s="338"/>
      <c r="W272" s="338"/>
      <c r="X272" s="338"/>
      <c r="Y272" s="338"/>
      <c r="Z272" s="338"/>
      <c r="AA272" s="336"/>
      <c r="AB272" s="336"/>
      <c r="AC272" s="339"/>
    </row>
    <row r="273" spans="1:29" x14ac:dyDescent="0.2">
      <c r="A273" s="424" t="s">
        <v>733</v>
      </c>
      <c r="B273" s="381" t="s">
        <v>1385</v>
      </c>
      <c r="C273" s="335"/>
      <c r="D273" s="335"/>
      <c r="E273" s="335"/>
      <c r="F273" s="335"/>
      <c r="G273" s="336"/>
      <c r="H273" s="342"/>
      <c r="I273" s="342"/>
      <c r="J273" s="342"/>
      <c r="K273" s="342"/>
      <c r="L273" s="342"/>
      <c r="M273" s="342"/>
      <c r="N273" s="342"/>
      <c r="O273" s="342"/>
      <c r="P273" s="342"/>
      <c r="Q273" s="342"/>
      <c r="R273" s="338"/>
      <c r="S273" s="338"/>
      <c r="T273" s="338"/>
      <c r="U273" s="338"/>
      <c r="V273" s="338"/>
      <c r="W273" s="338"/>
      <c r="X273" s="338"/>
      <c r="Y273" s="338"/>
      <c r="Z273" s="338"/>
      <c r="AA273" s="336"/>
      <c r="AB273" s="336"/>
      <c r="AC273" s="339"/>
    </row>
    <row r="274" spans="1:29" x14ac:dyDescent="0.2">
      <c r="A274" s="424" t="s">
        <v>735</v>
      </c>
      <c r="B274" s="381" t="s">
        <v>736</v>
      </c>
      <c r="C274" s="335"/>
      <c r="D274" s="335"/>
      <c r="E274" s="335"/>
      <c r="F274" s="335"/>
      <c r="G274" s="336"/>
      <c r="H274" s="342"/>
      <c r="I274" s="342"/>
      <c r="J274" s="342"/>
      <c r="K274" s="342"/>
      <c r="L274" s="342"/>
      <c r="M274" s="342"/>
      <c r="N274" s="342"/>
      <c r="O274" s="342"/>
      <c r="P274" s="342"/>
      <c r="Q274" s="342"/>
      <c r="R274" s="338"/>
      <c r="S274" s="338"/>
      <c r="T274" s="338"/>
      <c r="U274" s="338"/>
      <c r="V274" s="338"/>
      <c r="W274" s="338"/>
      <c r="X274" s="338"/>
      <c r="Y274" s="338"/>
      <c r="Z274" s="338"/>
      <c r="AA274" s="336"/>
      <c r="AB274" s="336"/>
      <c r="AC274" s="339"/>
    </row>
    <row r="275" spans="1:29" x14ac:dyDescent="0.2">
      <c r="A275" s="424" t="s">
        <v>737</v>
      </c>
      <c r="B275" s="381" t="s">
        <v>738</v>
      </c>
      <c r="C275" s="335"/>
      <c r="D275" s="335"/>
      <c r="E275" s="335"/>
      <c r="F275" s="335"/>
      <c r="G275" s="336"/>
      <c r="H275" s="337"/>
      <c r="I275" s="337"/>
      <c r="J275" s="337"/>
      <c r="K275" s="337"/>
      <c r="L275" s="337"/>
      <c r="M275" s="337"/>
      <c r="N275" s="337"/>
      <c r="O275" s="337"/>
      <c r="P275" s="337"/>
      <c r="Q275" s="337"/>
      <c r="R275" s="338"/>
      <c r="S275" s="338"/>
      <c r="T275" s="338"/>
      <c r="U275" s="338"/>
      <c r="V275" s="338"/>
      <c r="W275" s="338"/>
      <c r="X275" s="338"/>
      <c r="Y275" s="338"/>
      <c r="Z275" s="338"/>
      <c r="AA275" s="336"/>
      <c r="AB275" s="336"/>
      <c r="AC275" s="339"/>
    </row>
    <row r="276" spans="1:29" x14ac:dyDescent="0.2">
      <c r="A276" s="424" t="s">
        <v>739</v>
      </c>
      <c r="B276" s="381" t="s">
        <v>740</v>
      </c>
      <c r="C276" s="335"/>
      <c r="D276" s="335"/>
      <c r="E276" s="335"/>
      <c r="F276" s="335"/>
      <c r="G276" s="339"/>
      <c r="H276" s="342"/>
      <c r="I276" s="342"/>
      <c r="J276" s="337"/>
      <c r="K276" s="337"/>
      <c r="L276" s="342"/>
      <c r="M276" s="342"/>
      <c r="N276" s="342"/>
      <c r="O276" s="342"/>
      <c r="P276" s="342"/>
      <c r="Q276" s="342"/>
      <c r="R276" s="338"/>
      <c r="S276" s="338"/>
      <c r="T276" s="338"/>
      <c r="U276" s="338"/>
      <c r="V276" s="338"/>
      <c r="W276" s="338"/>
      <c r="X276" s="338"/>
      <c r="Y276" s="338"/>
      <c r="Z276" s="338"/>
      <c r="AA276" s="336"/>
      <c r="AB276" s="336"/>
      <c r="AC276" s="339"/>
    </row>
    <row r="277" spans="1:29" x14ac:dyDescent="0.2">
      <c r="A277" s="423" t="s">
        <v>741</v>
      </c>
      <c r="B277" s="380" t="s">
        <v>742</v>
      </c>
      <c r="C277" s="335"/>
      <c r="D277" s="335"/>
      <c r="E277" s="335"/>
      <c r="F277" s="335"/>
      <c r="G277" s="336"/>
      <c r="H277" s="342"/>
      <c r="I277" s="342"/>
      <c r="J277" s="342"/>
      <c r="K277" s="342"/>
      <c r="L277" s="342"/>
      <c r="M277" s="342"/>
      <c r="N277" s="342"/>
      <c r="O277" s="342"/>
      <c r="P277" s="342"/>
      <c r="Q277" s="342"/>
      <c r="R277" s="338"/>
      <c r="S277" s="338"/>
      <c r="T277" s="338"/>
      <c r="U277" s="338"/>
      <c r="V277" s="338"/>
      <c r="W277" s="338"/>
      <c r="X277" s="338"/>
      <c r="Y277" s="338"/>
      <c r="Z277" s="338"/>
      <c r="AA277" s="336"/>
      <c r="AB277" s="336"/>
      <c r="AC277" s="339"/>
    </row>
    <row r="278" spans="1:29" x14ac:dyDescent="0.2">
      <c r="A278" s="424" t="s">
        <v>743</v>
      </c>
      <c r="B278" s="381" t="s">
        <v>1386</v>
      </c>
      <c r="C278" s="335"/>
      <c r="D278" s="335"/>
      <c r="E278" s="335"/>
      <c r="F278" s="335"/>
      <c r="G278" s="336"/>
      <c r="H278" s="342"/>
      <c r="I278" s="342"/>
      <c r="J278" s="342"/>
      <c r="K278" s="342"/>
      <c r="L278" s="342"/>
      <c r="M278" s="342"/>
      <c r="N278" s="342"/>
      <c r="O278" s="342"/>
      <c r="P278" s="342"/>
      <c r="Q278" s="342"/>
      <c r="R278" s="338"/>
      <c r="S278" s="338"/>
      <c r="T278" s="338"/>
      <c r="U278" s="338"/>
      <c r="V278" s="338"/>
      <c r="W278" s="338"/>
      <c r="X278" s="338"/>
      <c r="Y278" s="338"/>
      <c r="Z278" s="338"/>
      <c r="AA278" s="336"/>
      <c r="AB278" s="336"/>
      <c r="AC278" s="339"/>
    </row>
    <row r="279" spans="1:29" x14ac:dyDescent="0.2">
      <c r="A279" s="424" t="s">
        <v>745</v>
      </c>
      <c r="B279" s="381" t="s">
        <v>746</v>
      </c>
      <c r="C279" s="335"/>
      <c r="D279" s="335"/>
      <c r="E279" s="335"/>
      <c r="F279" s="335"/>
      <c r="G279" s="336"/>
      <c r="H279" s="337"/>
      <c r="I279" s="337"/>
      <c r="J279" s="337"/>
      <c r="K279" s="337"/>
      <c r="L279" s="337"/>
      <c r="M279" s="337"/>
      <c r="N279" s="337"/>
      <c r="O279" s="337"/>
      <c r="P279" s="337"/>
      <c r="Q279" s="337"/>
      <c r="R279" s="338"/>
      <c r="S279" s="338"/>
      <c r="T279" s="338"/>
      <c r="U279" s="338"/>
      <c r="V279" s="338"/>
      <c r="W279" s="338"/>
      <c r="X279" s="338"/>
      <c r="Y279" s="338"/>
      <c r="Z279" s="338"/>
      <c r="AA279" s="336"/>
      <c r="AB279" s="336"/>
      <c r="AC279" s="339"/>
    </row>
    <row r="280" spans="1:29" x14ac:dyDescent="0.2">
      <c r="A280" s="424" t="s">
        <v>747</v>
      </c>
      <c r="B280" s="381" t="s">
        <v>748</v>
      </c>
      <c r="C280" s="336"/>
      <c r="D280" s="336"/>
      <c r="E280" s="336"/>
      <c r="F280" s="336"/>
      <c r="G280" s="336"/>
      <c r="H280" s="337"/>
      <c r="I280" s="337"/>
      <c r="J280" s="337"/>
      <c r="K280" s="337"/>
      <c r="L280" s="337"/>
      <c r="M280" s="337"/>
      <c r="N280" s="337"/>
      <c r="O280" s="337"/>
      <c r="P280" s="337"/>
      <c r="Q280" s="337"/>
      <c r="R280" s="338"/>
      <c r="S280" s="338"/>
      <c r="T280" s="338"/>
      <c r="U280" s="338"/>
      <c r="V280" s="338"/>
      <c r="W280" s="338"/>
      <c r="X280" s="338"/>
      <c r="Y280" s="338"/>
      <c r="Z280" s="338"/>
      <c r="AA280" s="336"/>
      <c r="AB280" s="336"/>
      <c r="AC280" s="339"/>
    </row>
    <row r="281" spans="1:29" x14ac:dyDescent="0.2">
      <c r="A281" s="423" t="s">
        <v>749</v>
      </c>
      <c r="B281" s="380" t="s">
        <v>750</v>
      </c>
      <c r="C281" s="336"/>
      <c r="D281" s="336"/>
      <c r="E281" s="336"/>
      <c r="F281" s="336"/>
      <c r="G281" s="336"/>
      <c r="H281" s="337"/>
      <c r="I281" s="337"/>
      <c r="J281" s="337"/>
      <c r="K281" s="337"/>
      <c r="L281" s="337"/>
      <c r="M281" s="337"/>
      <c r="N281" s="337"/>
      <c r="O281" s="337"/>
      <c r="P281" s="337"/>
      <c r="Q281" s="337"/>
      <c r="R281" s="338"/>
      <c r="S281" s="338"/>
      <c r="T281" s="338"/>
      <c r="U281" s="338"/>
      <c r="V281" s="338"/>
      <c r="W281" s="338"/>
      <c r="X281" s="338"/>
      <c r="Y281" s="338"/>
      <c r="Z281" s="338"/>
      <c r="AA281" s="336"/>
      <c r="AB281" s="336"/>
      <c r="AC281" s="339"/>
    </row>
    <row r="282" spans="1:29" x14ac:dyDescent="0.2">
      <c r="A282" s="423" t="s">
        <v>751</v>
      </c>
      <c r="B282" s="383" t="s">
        <v>1394</v>
      </c>
      <c r="C282" s="335"/>
      <c r="D282" s="335"/>
      <c r="E282" s="335"/>
      <c r="F282" s="335"/>
      <c r="G282" s="336"/>
      <c r="H282" s="342"/>
      <c r="I282" s="342"/>
      <c r="J282" s="342"/>
      <c r="K282" s="342"/>
      <c r="L282" s="342"/>
      <c r="M282" s="342"/>
      <c r="N282" s="342"/>
      <c r="O282" s="342"/>
      <c r="P282" s="342"/>
      <c r="Q282" s="342"/>
      <c r="R282" s="338"/>
      <c r="S282" s="338"/>
      <c r="T282" s="338"/>
      <c r="U282" s="338"/>
      <c r="V282" s="338"/>
      <c r="W282" s="338"/>
      <c r="X282" s="338"/>
      <c r="Y282" s="338"/>
      <c r="Z282" s="338"/>
      <c r="AA282" s="336"/>
      <c r="AB282" s="336"/>
      <c r="AC282" s="339"/>
    </row>
    <row r="283" spans="1:29" x14ac:dyDescent="0.2">
      <c r="A283" s="424" t="s">
        <v>753</v>
      </c>
      <c r="B283" s="381" t="s">
        <v>754</v>
      </c>
      <c r="C283" s="335"/>
      <c r="D283" s="335"/>
      <c r="E283" s="335"/>
      <c r="F283" s="335"/>
      <c r="G283" s="336"/>
      <c r="H283" s="337"/>
      <c r="I283" s="337"/>
      <c r="J283" s="337"/>
      <c r="K283" s="337"/>
      <c r="L283" s="337"/>
      <c r="M283" s="337"/>
      <c r="N283" s="337"/>
      <c r="O283" s="337"/>
      <c r="P283" s="337"/>
      <c r="Q283" s="337"/>
      <c r="R283" s="338"/>
      <c r="S283" s="338"/>
      <c r="T283" s="338"/>
      <c r="U283" s="338"/>
      <c r="V283" s="338"/>
      <c r="W283" s="338"/>
      <c r="X283" s="338"/>
      <c r="Y283" s="338"/>
      <c r="Z283" s="338"/>
      <c r="AA283" s="336"/>
      <c r="AB283" s="336"/>
      <c r="AC283" s="339"/>
    </row>
    <row r="284" spans="1:29" ht="16.5" thickBot="1" x14ac:dyDescent="0.25">
      <c r="A284" s="424"/>
      <c r="B284" s="351" t="s">
        <v>1387</v>
      </c>
      <c r="C284" s="335"/>
      <c r="D284" s="335"/>
      <c r="E284" s="335"/>
      <c r="F284" s="335"/>
      <c r="G284" s="336"/>
      <c r="H284" s="337"/>
      <c r="I284" s="337"/>
      <c r="J284" s="337"/>
      <c r="K284" s="337"/>
      <c r="L284" s="337"/>
      <c r="M284" s="337"/>
      <c r="N284" s="337"/>
      <c r="O284" s="337"/>
      <c r="P284" s="337"/>
      <c r="Q284" s="337"/>
      <c r="R284" s="338"/>
      <c r="S284" s="338"/>
      <c r="T284" s="338"/>
      <c r="U284" s="338"/>
      <c r="V284" s="338"/>
      <c r="W284" s="338"/>
      <c r="X284" s="338"/>
      <c r="Y284" s="338"/>
      <c r="Z284" s="338"/>
      <c r="AA284" s="336"/>
      <c r="AB284" s="336"/>
      <c r="AC284" s="339"/>
    </row>
    <row r="285" spans="1:29" ht="16.5" thickBot="1" x14ac:dyDescent="0.25">
      <c r="A285" s="424"/>
      <c r="B285" s="351" t="s">
        <v>1388</v>
      </c>
      <c r="C285" s="335"/>
      <c r="D285" s="335"/>
      <c r="E285" s="335"/>
      <c r="F285" s="335"/>
      <c r="G285" s="336"/>
      <c r="H285" s="337"/>
      <c r="I285" s="337"/>
      <c r="J285" s="337"/>
      <c r="K285" s="337"/>
      <c r="L285" s="337"/>
      <c r="M285" s="337"/>
      <c r="N285" s="337"/>
      <c r="O285" s="337"/>
      <c r="P285" s="337"/>
      <c r="Q285" s="337"/>
      <c r="R285" s="338"/>
      <c r="S285" s="338"/>
      <c r="T285" s="338"/>
      <c r="U285" s="338"/>
      <c r="V285" s="338"/>
      <c r="W285" s="338"/>
      <c r="X285" s="338"/>
      <c r="Y285" s="338"/>
      <c r="Z285" s="338"/>
      <c r="AA285" s="336"/>
      <c r="AB285" s="336"/>
      <c r="AC285" s="339"/>
    </row>
    <row r="286" spans="1:29" ht="16.5" thickBot="1" x14ac:dyDescent="0.25">
      <c r="A286" s="424"/>
      <c r="B286" s="351" t="s">
        <v>1389</v>
      </c>
      <c r="C286" s="335"/>
      <c r="D286" s="335"/>
      <c r="E286" s="335"/>
      <c r="F286" s="335"/>
      <c r="G286" s="336"/>
      <c r="H286" s="337"/>
      <c r="I286" s="337"/>
      <c r="J286" s="337"/>
      <c r="K286" s="337"/>
      <c r="L286" s="337"/>
      <c r="M286" s="337"/>
      <c r="N286" s="337"/>
      <c r="O286" s="337"/>
      <c r="P286" s="337"/>
      <c r="Q286" s="337"/>
      <c r="R286" s="338"/>
      <c r="S286" s="338"/>
      <c r="T286" s="338"/>
      <c r="U286" s="338"/>
      <c r="V286" s="338"/>
      <c r="W286" s="338"/>
      <c r="X286" s="338"/>
      <c r="Y286" s="338"/>
      <c r="Z286" s="338"/>
      <c r="AA286" s="336"/>
      <c r="AB286" s="336"/>
      <c r="AC286" s="339"/>
    </row>
    <row r="287" spans="1:29" ht="16.5" thickBot="1" x14ac:dyDescent="0.25">
      <c r="A287" s="424"/>
      <c r="B287" s="351" t="s">
        <v>1390</v>
      </c>
      <c r="C287" s="335"/>
      <c r="D287" s="335"/>
      <c r="E287" s="335"/>
      <c r="F287" s="335"/>
      <c r="G287" s="336"/>
      <c r="H287" s="337"/>
      <c r="I287" s="337"/>
      <c r="J287" s="337"/>
      <c r="K287" s="337"/>
      <c r="L287" s="337"/>
      <c r="M287" s="337"/>
      <c r="N287" s="337"/>
      <c r="O287" s="337"/>
      <c r="P287" s="337"/>
      <c r="Q287" s="337"/>
      <c r="R287" s="338"/>
      <c r="S287" s="338"/>
      <c r="T287" s="338"/>
      <c r="U287" s="338"/>
      <c r="V287" s="338"/>
      <c r="W287" s="338"/>
      <c r="X287" s="338"/>
      <c r="Y287" s="338"/>
      <c r="Z287" s="338"/>
      <c r="AA287" s="336"/>
      <c r="AB287" s="336"/>
      <c r="AC287" s="339"/>
    </row>
    <row r="288" spans="1:29" x14ac:dyDescent="0.2">
      <c r="A288" s="424" t="s">
        <v>755</v>
      </c>
      <c r="B288" s="381" t="s">
        <v>744</v>
      </c>
      <c r="C288" s="330"/>
      <c r="D288" s="330"/>
      <c r="E288" s="330"/>
      <c r="F288" s="330"/>
      <c r="G288" s="328"/>
      <c r="H288" s="342"/>
      <c r="I288" s="342"/>
      <c r="J288" s="342"/>
      <c r="K288" s="342"/>
      <c r="L288" s="342"/>
      <c r="M288" s="342"/>
      <c r="N288" s="342"/>
      <c r="O288" s="342"/>
      <c r="P288" s="342"/>
      <c r="Q288" s="342"/>
      <c r="R288" s="343"/>
      <c r="S288" s="343"/>
      <c r="T288" s="343"/>
      <c r="U288" s="343"/>
      <c r="V288" s="343"/>
      <c r="W288" s="343"/>
      <c r="X288" s="343"/>
      <c r="Y288" s="343"/>
      <c r="Z288" s="343"/>
      <c r="AA288" s="328"/>
      <c r="AB288" s="328"/>
      <c r="AC288" s="329"/>
    </row>
    <row r="289" spans="1:29" ht="16.5" thickBot="1" x14ac:dyDescent="0.25">
      <c r="A289" s="424"/>
      <c r="B289" s="351" t="s">
        <v>1387</v>
      </c>
      <c r="C289" s="330"/>
      <c r="D289" s="330"/>
      <c r="E289" s="330"/>
      <c r="F289" s="330"/>
      <c r="G289" s="328"/>
      <c r="H289" s="342"/>
      <c r="I289" s="342"/>
      <c r="J289" s="342"/>
      <c r="K289" s="342"/>
      <c r="L289" s="342"/>
      <c r="M289" s="342"/>
      <c r="N289" s="342"/>
      <c r="O289" s="342"/>
      <c r="P289" s="342"/>
      <c r="Q289" s="342"/>
      <c r="R289" s="343"/>
      <c r="S289" s="343"/>
      <c r="T289" s="343"/>
      <c r="U289" s="343"/>
      <c r="V289" s="343"/>
      <c r="W289" s="343"/>
      <c r="X289" s="343"/>
      <c r="Y289" s="343"/>
      <c r="Z289" s="343"/>
      <c r="AA289" s="328"/>
      <c r="AB289" s="328"/>
      <c r="AC289" s="329"/>
    </row>
    <row r="290" spans="1:29" ht="16.5" thickBot="1" x14ac:dyDescent="0.25">
      <c r="A290" s="424"/>
      <c r="B290" s="351" t="s">
        <v>1388</v>
      </c>
      <c r="C290" s="330"/>
      <c r="D290" s="330"/>
      <c r="E290" s="330"/>
      <c r="F290" s="330"/>
      <c r="G290" s="328"/>
      <c r="H290" s="342"/>
      <c r="I290" s="342"/>
      <c r="J290" s="342"/>
      <c r="K290" s="342"/>
      <c r="L290" s="342"/>
      <c r="M290" s="342"/>
      <c r="N290" s="342"/>
      <c r="O290" s="342"/>
      <c r="P290" s="342"/>
      <c r="Q290" s="342"/>
      <c r="R290" s="343"/>
      <c r="S290" s="343"/>
      <c r="T290" s="343"/>
      <c r="U290" s="343"/>
      <c r="V290" s="343"/>
      <c r="W290" s="343"/>
      <c r="X290" s="343"/>
      <c r="Y290" s="343"/>
      <c r="Z290" s="343"/>
      <c r="AA290" s="328"/>
      <c r="AB290" s="328"/>
      <c r="AC290" s="329"/>
    </row>
    <row r="291" spans="1:29" ht="16.5" thickBot="1" x14ac:dyDescent="0.25">
      <c r="A291" s="424"/>
      <c r="B291" s="351" t="s">
        <v>1389</v>
      </c>
      <c r="C291" s="330"/>
      <c r="D291" s="330"/>
      <c r="E291" s="330"/>
      <c r="F291" s="330"/>
      <c r="G291" s="328"/>
      <c r="H291" s="342"/>
      <c r="I291" s="342"/>
      <c r="J291" s="342"/>
      <c r="K291" s="342"/>
      <c r="L291" s="342"/>
      <c r="M291" s="342"/>
      <c r="N291" s="342"/>
      <c r="O291" s="342"/>
      <c r="P291" s="342"/>
      <c r="Q291" s="342"/>
      <c r="R291" s="343"/>
      <c r="S291" s="343"/>
      <c r="T291" s="343"/>
      <c r="U291" s="343"/>
      <c r="V291" s="343"/>
      <c r="W291" s="343"/>
      <c r="X291" s="343"/>
      <c r="Y291" s="343"/>
      <c r="Z291" s="343"/>
      <c r="AA291" s="328"/>
      <c r="AB291" s="328"/>
      <c r="AC291" s="329"/>
    </row>
    <row r="292" spans="1:29" ht="16.5" thickBot="1" x14ac:dyDescent="0.25">
      <c r="A292" s="424"/>
      <c r="B292" s="351" t="s">
        <v>1390</v>
      </c>
      <c r="C292" s="330"/>
      <c r="D292" s="330"/>
      <c r="E292" s="330"/>
      <c r="F292" s="330"/>
      <c r="G292" s="328"/>
      <c r="H292" s="342"/>
      <c r="I292" s="342"/>
      <c r="J292" s="342"/>
      <c r="K292" s="342"/>
      <c r="L292" s="342"/>
      <c r="M292" s="342"/>
      <c r="N292" s="342"/>
      <c r="O292" s="342"/>
      <c r="P292" s="342"/>
      <c r="Q292" s="342"/>
      <c r="R292" s="343"/>
      <c r="S292" s="343"/>
      <c r="T292" s="343"/>
      <c r="U292" s="343"/>
      <c r="V292" s="343"/>
      <c r="W292" s="343"/>
      <c r="X292" s="343"/>
      <c r="Y292" s="343"/>
      <c r="Z292" s="343"/>
      <c r="AA292" s="328"/>
      <c r="AB292" s="328"/>
      <c r="AC292" s="329"/>
    </row>
    <row r="293" spans="1:29" x14ac:dyDescent="0.2">
      <c r="A293" s="424" t="s">
        <v>756</v>
      </c>
      <c r="B293" s="381" t="s">
        <v>746</v>
      </c>
      <c r="C293" s="347"/>
      <c r="D293" s="347"/>
      <c r="E293" s="347"/>
      <c r="F293" s="347"/>
      <c r="G293" s="348"/>
      <c r="H293" s="349"/>
      <c r="I293" s="349"/>
      <c r="J293" s="349"/>
      <c r="K293" s="349"/>
      <c r="L293" s="349"/>
      <c r="M293" s="349"/>
      <c r="N293" s="349"/>
      <c r="O293" s="349"/>
      <c r="P293" s="349"/>
      <c r="Q293" s="349"/>
      <c r="R293" s="350"/>
      <c r="S293" s="350"/>
      <c r="T293" s="350"/>
      <c r="U293" s="350"/>
      <c r="V293" s="350"/>
      <c r="W293" s="350"/>
      <c r="X293" s="350"/>
      <c r="Y293" s="350"/>
      <c r="Z293" s="350"/>
      <c r="AA293" s="348"/>
      <c r="AB293" s="348"/>
      <c r="AC293" s="347"/>
    </row>
    <row r="294" spans="1:29" ht="16.5" thickBot="1" x14ac:dyDescent="0.25">
      <c r="A294" s="424"/>
      <c r="B294" s="351" t="s">
        <v>1387</v>
      </c>
      <c r="C294" s="347"/>
      <c r="D294" s="347"/>
      <c r="E294" s="347"/>
      <c r="F294" s="347"/>
      <c r="G294" s="348"/>
      <c r="H294" s="349"/>
      <c r="I294" s="349"/>
      <c r="J294" s="349"/>
      <c r="K294" s="349"/>
      <c r="L294" s="349"/>
      <c r="M294" s="349"/>
      <c r="N294" s="349"/>
      <c r="O294" s="349"/>
      <c r="P294" s="349"/>
      <c r="Q294" s="349"/>
      <c r="R294" s="350"/>
      <c r="S294" s="350"/>
      <c r="T294" s="350"/>
      <c r="U294" s="350"/>
      <c r="V294" s="350"/>
      <c r="W294" s="350"/>
      <c r="X294" s="350"/>
      <c r="Y294" s="350"/>
      <c r="Z294" s="350"/>
      <c r="AA294" s="348"/>
      <c r="AB294" s="348"/>
      <c r="AC294" s="347"/>
    </row>
    <row r="295" spans="1:29" ht="16.5" thickBot="1" x14ac:dyDescent="0.25">
      <c r="A295" s="424"/>
      <c r="B295" s="351" t="s">
        <v>1388</v>
      </c>
      <c r="C295" s="347"/>
      <c r="D295" s="347"/>
      <c r="E295" s="347"/>
      <c r="F295" s="347"/>
      <c r="G295" s="348"/>
      <c r="H295" s="349"/>
      <c r="I295" s="349"/>
      <c r="J295" s="349"/>
      <c r="K295" s="349"/>
      <c r="L295" s="349"/>
      <c r="M295" s="349"/>
      <c r="N295" s="349"/>
      <c r="O295" s="349"/>
      <c r="P295" s="349"/>
      <c r="Q295" s="349"/>
      <c r="R295" s="350"/>
      <c r="S295" s="350"/>
      <c r="T295" s="350"/>
      <c r="U295" s="350"/>
      <c r="V295" s="350"/>
      <c r="W295" s="350"/>
      <c r="X295" s="350"/>
      <c r="Y295" s="350"/>
      <c r="Z295" s="350"/>
      <c r="AA295" s="348"/>
      <c r="AB295" s="348"/>
      <c r="AC295" s="347"/>
    </row>
    <row r="296" spans="1:29" ht="16.5" thickBot="1" x14ac:dyDescent="0.25">
      <c r="A296" s="424"/>
      <c r="B296" s="351" t="s">
        <v>1389</v>
      </c>
      <c r="C296" s="347"/>
      <c r="D296" s="347"/>
      <c r="E296" s="347"/>
      <c r="F296" s="347"/>
      <c r="G296" s="348"/>
      <c r="H296" s="349"/>
      <c r="I296" s="349"/>
      <c r="J296" s="349"/>
      <c r="K296" s="349"/>
      <c r="L296" s="349"/>
      <c r="M296" s="349"/>
      <c r="N296" s="349"/>
      <c r="O296" s="349"/>
      <c r="P296" s="349"/>
      <c r="Q296" s="349"/>
      <c r="R296" s="350"/>
      <c r="S296" s="350"/>
      <c r="T296" s="350"/>
      <c r="U296" s="350"/>
      <c r="V296" s="350"/>
      <c r="W296" s="350"/>
      <c r="X296" s="350"/>
      <c r="Y296" s="350"/>
      <c r="Z296" s="350"/>
      <c r="AA296" s="348"/>
      <c r="AB296" s="348"/>
      <c r="AC296" s="347"/>
    </row>
    <row r="297" spans="1:29" ht="16.5" thickBot="1" x14ac:dyDescent="0.25">
      <c r="A297" s="424"/>
      <c r="B297" s="351" t="s">
        <v>1390</v>
      </c>
      <c r="C297" s="347"/>
      <c r="D297" s="347"/>
      <c r="E297" s="347"/>
      <c r="F297" s="347"/>
      <c r="G297" s="348"/>
      <c r="H297" s="349"/>
      <c r="I297" s="349"/>
      <c r="J297" s="349"/>
      <c r="K297" s="349"/>
      <c r="L297" s="349"/>
      <c r="M297" s="349"/>
      <c r="N297" s="349"/>
      <c r="O297" s="349"/>
      <c r="P297" s="349"/>
      <c r="Q297" s="349"/>
      <c r="R297" s="350"/>
      <c r="S297" s="350"/>
      <c r="T297" s="350"/>
      <c r="U297" s="350"/>
      <c r="V297" s="350"/>
      <c r="W297" s="350"/>
      <c r="X297" s="350"/>
      <c r="Y297" s="350"/>
      <c r="Z297" s="350"/>
      <c r="AA297" s="348"/>
      <c r="AB297" s="348"/>
      <c r="AC297" s="347"/>
    </row>
    <row r="298" spans="1:29" x14ac:dyDescent="0.2">
      <c r="A298" s="424" t="s">
        <v>757</v>
      </c>
      <c r="B298" s="381" t="s">
        <v>748</v>
      </c>
      <c r="C298" s="335"/>
      <c r="D298" s="335"/>
      <c r="E298" s="335"/>
      <c r="F298" s="335"/>
      <c r="G298" s="336"/>
      <c r="H298" s="337"/>
      <c r="I298" s="337"/>
      <c r="J298" s="337"/>
      <c r="K298" s="337"/>
      <c r="L298" s="337"/>
      <c r="M298" s="337"/>
      <c r="N298" s="337"/>
      <c r="O298" s="337"/>
      <c r="P298" s="337"/>
      <c r="Q298" s="337"/>
      <c r="R298" s="338"/>
      <c r="S298" s="338"/>
      <c r="T298" s="338"/>
      <c r="U298" s="338"/>
      <c r="V298" s="338"/>
      <c r="W298" s="338"/>
      <c r="X298" s="338"/>
      <c r="Y298" s="338"/>
      <c r="Z298" s="338"/>
      <c r="AA298" s="336"/>
      <c r="AB298" s="336"/>
      <c r="AC298" s="339"/>
    </row>
    <row r="299" spans="1:29" ht="16.5" thickBot="1" x14ac:dyDescent="0.25">
      <c r="A299" s="424"/>
      <c r="B299" s="351" t="s">
        <v>1387</v>
      </c>
      <c r="C299" s="335"/>
      <c r="D299" s="335"/>
      <c r="E299" s="335"/>
      <c r="F299" s="335"/>
      <c r="G299" s="336"/>
      <c r="H299" s="337"/>
      <c r="I299" s="337"/>
      <c r="J299" s="337"/>
      <c r="K299" s="337"/>
      <c r="L299" s="337"/>
      <c r="M299" s="337"/>
      <c r="N299" s="337"/>
      <c r="O299" s="337"/>
      <c r="P299" s="337"/>
      <c r="Q299" s="337"/>
      <c r="R299" s="338"/>
      <c r="S299" s="338"/>
      <c r="T299" s="338"/>
      <c r="U299" s="338"/>
      <c r="V299" s="338"/>
      <c r="W299" s="338"/>
      <c r="X299" s="338"/>
      <c r="Y299" s="338"/>
      <c r="Z299" s="338"/>
      <c r="AA299" s="336"/>
      <c r="AB299" s="336"/>
      <c r="AC299" s="339"/>
    </row>
    <row r="300" spans="1:29" ht="16.5" thickBot="1" x14ac:dyDescent="0.25">
      <c r="A300" s="424"/>
      <c r="B300" s="351" t="s">
        <v>1388</v>
      </c>
      <c r="C300" s="335"/>
      <c r="D300" s="335"/>
      <c r="E300" s="335"/>
      <c r="F300" s="335"/>
      <c r="G300" s="336"/>
      <c r="H300" s="337"/>
      <c r="I300" s="337"/>
      <c r="J300" s="337"/>
      <c r="K300" s="337"/>
      <c r="L300" s="337"/>
      <c r="M300" s="337"/>
      <c r="N300" s="337"/>
      <c r="O300" s="337"/>
      <c r="P300" s="337"/>
      <c r="Q300" s="337"/>
      <c r="R300" s="338"/>
      <c r="S300" s="338"/>
      <c r="T300" s="338"/>
      <c r="U300" s="338"/>
      <c r="V300" s="338"/>
      <c r="W300" s="338"/>
      <c r="X300" s="338"/>
      <c r="Y300" s="338"/>
      <c r="Z300" s="338"/>
      <c r="AA300" s="336"/>
      <c r="AB300" s="336"/>
      <c r="AC300" s="339"/>
    </row>
    <row r="301" spans="1:29" ht="16.5" thickBot="1" x14ac:dyDescent="0.25">
      <c r="A301" s="424"/>
      <c r="B301" s="351" t="s">
        <v>1389</v>
      </c>
      <c r="C301" s="335"/>
      <c r="D301" s="335"/>
      <c r="E301" s="335"/>
      <c r="F301" s="335"/>
      <c r="G301" s="336"/>
      <c r="H301" s="337"/>
      <c r="I301" s="337"/>
      <c r="J301" s="337"/>
      <c r="K301" s="337"/>
      <c r="L301" s="337"/>
      <c r="M301" s="337"/>
      <c r="N301" s="337"/>
      <c r="O301" s="337"/>
      <c r="P301" s="337"/>
      <c r="Q301" s="337"/>
      <c r="R301" s="338"/>
      <c r="S301" s="338"/>
      <c r="T301" s="338"/>
      <c r="U301" s="338"/>
      <c r="V301" s="338"/>
      <c r="W301" s="338"/>
      <c r="X301" s="338"/>
      <c r="Y301" s="338"/>
      <c r="Z301" s="338"/>
      <c r="AA301" s="336"/>
      <c r="AB301" s="336"/>
      <c r="AC301" s="339"/>
    </row>
    <row r="302" spans="1:29" ht="16.5" thickBot="1" x14ac:dyDescent="0.25">
      <c r="A302" s="424"/>
      <c r="B302" s="351" t="s">
        <v>1395</v>
      </c>
      <c r="C302" s="335"/>
      <c r="D302" s="335"/>
      <c r="E302" s="335"/>
      <c r="F302" s="335"/>
      <c r="G302" s="336"/>
      <c r="H302" s="337"/>
      <c r="I302" s="337"/>
      <c r="J302" s="337"/>
      <c r="K302" s="337"/>
      <c r="L302" s="337"/>
      <c r="M302" s="337"/>
      <c r="N302" s="337"/>
      <c r="O302" s="337"/>
      <c r="P302" s="337"/>
      <c r="Q302" s="337"/>
      <c r="R302" s="338"/>
      <c r="S302" s="338"/>
      <c r="T302" s="338"/>
      <c r="U302" s="338"/>
      <c r="V302" s="338"/>
      <c r="W302" s="338"/>
      <c r="X302" s="338"/>
      <c r="Y302" s="338"/>
      <c r="Z302" s="338"/>
      <c r="AA302" s="336"/>
      <c r="AB302" s="336"/>
      <c r="AC302" s="339"/>
    </row>
    <row r="303" spans="1:29" ht="16.5" thickBot="1" x14ac:dyDescent="0.25">
      <c r="A303" s="424" t="s">
        <v>758</v>
      </c>
      <c r="B303" s="378" t="s">
        <v>1392</v>
      </c>
      <c r="C303" s="335"/>
      <c r="D303" s="335"/>
      <c r="E303" s="335"/>
      <c r="F303" s="335"/>
      <c r="G303" s="336"/>
      <c r="H303" s="337"/>
      <c r="I303" s="337"/>
      <c r="J303" s="337"/>
      <c r="K303" s="337"/>
      <c r="L303" s="337"/>
      <c r="M303" s="337"/>
      <c r="N303" s="337"/>
      <c r="O303" s="337"/>
      <c r="P303" s="337"/>
      <c r="Q303" s="337"/>
      <c r="R303" s="338"/>
      <c r="S303" s="338"/>
      <c r="T303" s="338"/>
      <c r="U303" s="338"/>
      <c r="V303" s="338"/>
      <c r="W303" s="338"/>
      <c r="X303" s="338"/>
      <c r="Y303" s="338"/>
      <c r="Z303" s="338"/>
      <c r="AA303" s="336"/>
      <c r="AB303" s="336"/>
      <c r="AC303" s="339"/>
    </row>
    <row r="304" spans="1:29" ht="16.5" thickBot="1" x14ac:dyDescent="0.25">
      <c r="A304" s="424"/>
      <c r="B304" s="345" t="s">
        <v>1391</v>
      </c>
      <c r="C304" s="335"/>
      <c r="D304" s="335"/>
      <c r="E304" s="335"/>
      <c r="F304" s="335"/>
      <c r="G304" s="336"/>
      <c r="H304" s="337"/>
      <c r="I304" s="337"/>
      <c r="J304" s="337"/>
      <c r="K304" s="337"/>
      <c r="L304" s="337"/>
      <c r="M304" s="337"/>
      <c r="N304" s="337"/>
      <c r="O304" s="337"/>
      <c r="P304" s="337"/>
      <c r="Q304" s="337"/>
      <c r="R304" s="338"/>
      <c r="S304" s="338"/>
      <c r="T304" s="338"/>
      <c r="U304" s="338"/>
      <c r="V304" s="338"/>
      <c r="W304" s="338"/>
      <c r="X304" s="338"/>
      <c r="Y304" s="338"/>
      <c r="Z304" s="338"/>
      <c r="AA304" s="336"/>
      <c r="AB304" s="336"/>
      <c r="AC304" s="339"/>
    </row>
    <row r="305" spans="1:29" ht="16.5" thickBot="1" x14ac:dyDescent="0.25">
      <c r="A305" s="424"/>
      <c r="B305" s="351" t="s">
        <v>1387</v>
      </c>
      <c r="C305" s="335"/>
      <c r="D305" s="335"/>
      <c r="E305" s="335"/>
      <c r="F305" s="335"/>
      <c r="G305" s="336"/>
      <c r="H305" s="337"/>
      <c r="I305" s="337"/>
      <c r="J305" s="337"/>
      <c r="K305" s="337"/>
      <c r="L305" s="337"/>
      <c r="M305" s="337"/>
      <c r="N305" s="337"/>
      <c r="O305" s="337"/>
      <c r="P305" s="337"/>
      <c r="Q305" s="337"/>
      <c r="R305" s="338"/>
      <c r="S305" s="338"/>
      <c r="T305" s="338"/>
      <c r="U305" s="338"/>
      <c r="V305" s="338"/>
      <c r="W305" s="338"/>
      <c r="X305" s="338"/>
      <c r="Y305" s="338"/>
      <c r="Z305" s="338"/>
      <c r="AA305" s="336"/>
      <c r="AB305" s="336"/>
      <c r="AC305" s="339"/>
    </row>
    <row r="306" spans="1:29" ht="16.5" thickBot="1" x14ac:dyDescent="0.25">
      <c r="A306" s="424"/>
      <c r="B306" s="351" t="s">
        <v>1388</v>
      </c>
      <c r="C306" s="335"/>
      <c r="D306" s="335"/>
      <c r="E306" s="335"/>
      <c r="F306" s="335"/>
      <c r="G306" s="336"/>
      <c r="H306" s="337"/>
      <c r="I306" s="337"/>
      <c r="J306" s="337"/>
      <c r="K306" s="337"/>
      <c r="L306" s="337"/>
      <c r="M306" s="337"/>
      <c r="N306" s="337"/>
      <c r="O306" s="337"/>
      <c r="P306" s="337"/>
      <c r="Q306" s="337"/>
      <c r="R306" s="338"/>
      <c r="S306" s="338"/>
      <c r="T306" s="338"/>
      <c r="U306" s="338"/>
      <c r="V306" s="338"/>
      <c r="W306" s="338"/>
      <c r="X306" s="338"/>
      <c r="Y306" s="338"/>
      <c r="Z306" s="338"/>
      <c r="AA306" s="336"/>
      <c r="AB306" s="336"/>
      <c r="AC306" s="339"/>
    </row>
    <row r="307" spans="1:29" ht="16.5" thickBot="1" x14ac:dyDescent="0.25">
      <c r="A307" s="424"/>
      <c r="B307" s="351" t="s">
        <v>1389</v>
      </c>
      <c r="C307" s="335"/>
      <c r="D307" s="335"/>
      <c r="E307" s="335"/>
      <c r="F307" s="335"/>
      <c r="G307" s="336"/>
      <c r="H307" s="337"/>
      <c r="I307" s="337"/>
      <c r="J307" s="337"/>
      <c r="K307" s="337"/>
      <c r="L307" s="337"/>
      <c r="M307" s="337"/>
      <c r="N307" s="337"/>
      <c r="O307" s="337"/>
      <c r="P307" s="337"/>
      <c r="Q307" s="337"/>
      <c r="R307" s="338"/>
      <c r="S307" s="338"/>
      <c r="T307" s="338"/>
      <c r="U307" s="338"/>
      <c r="V307" s="338"/>
      <c r="W307" s="338"/>
      <c r="X307" s="338"/>
      <c r="Y307" s="338"/>
      <c r="Z307" s="338"/>
      <c r="AA307" s="336"/>
      <c r="AB307" s="336"/>
      <c r="AC307" s="339"/>
    </row>
    <row r="308" spans="1:29" ht="16.5" thickBot="1" x14ac:dyDescent="0.25">
      <c r="A308" s="424"/>
      <c r="B308" s="351" t="s">
        <v>1390</v>
      </c>
      <c r="C308" s="335"/>
      <c r="D308" s="335"/>
      <c r="E308" s="335"/>
      <c r="F308" s="335"/>
      <c r="G308" s="336"/>
      <c r="H308" s="337"/>
      <c r="I308" s="337"/>
      <c r="J308" s="337"/>
      <c r="K308" s="337"/>
      <c r="L308" s="337"/>
      <c r="M308" s="337"/>
      <c r="N308" s="337"/>
      <c r="O308" s="337"/>
      <c r="P308" s="337"/>
      <c r="Q308" s="337"/>
      <c r="R308" s="338"/>
      <c r="S308" s="338"/>
      <c r="T308" s="338"/>
      <c r="U308" s="338"/>
      <c r="V308" s="338"/>
      <c r="W308" s="338"/>
      <c r="X308" s="338"/>
      <c r="Y308" s="338"/>
      <c r="Z308" s="338"/>
      <c r="AA308" s="336"/>
      <c r="AB308" s="336"/>
      <c r="AC308" s="339"/>
    </row>
    <row r="309" spans="1:29" x14ac:dyDescent="0.2">
      <c r="A309" s="424"/>
      <c r="B309" s="384" t="s">
        <v>1400</v>
      </c>
      <c r="C309" s="335"/>
      <c r="D309" s="335"/>
      <c r="E309" s="335"/>
      <c r="F309" s="335"/>
      <c r="G309" s="336"/>
      <c r="H309" s="337"/>
      <c r="I309" s="337"/>
      <c r="J309" s="337"/>
      <c r="K309" s="337"/>
      <c r="L309" s="337"/>
      <c r="M309" s="337"/>
      <c r="N309" s="337"/>
      <c r="O309" s="337"/>
      <c r="P309" s="337"/>
      <c r="Q309" s="337"/>
      <c r="R309" s="338"/>
      <c r="S309" s="338"/>
      <c r="T309" s="338"/>
      <c r="U309" s="338"/>
      <c r="V309" s="338"/>
      <c r="W309" s="338"/>
      <c r="X309" s="338"/>
      <c r="Y309" s="338"/>
      <c r="Z309" s="338"/>
      <c r="AA309" s="336"/>
      <c r="AB309" s="336"/>
      <c r="AC309" s="339"/>
    </row>
    <row r="310" spans="1:29" x14ac:dyDescent="0.2">
      <c r="A310" s="425" t="s">
        <v>760</v>
      </c>
      <c r="B310" s="385" t="s">
        <v>761</v>
      </c>
      <c r="C310" s="335"/>
      <c r="D310" s="335"/>
      <c r="E310" s="335"/>
      <c r="F310" s="335"/>
      <c r="G310" s="336"/>
      <c r="H310" s="342"/>
      <c r="I310" s="342"/>
      <c r="J310" s="342"/>
      <c r="K310" s="342"/>
      <c r="L310" s="342"/>
      <c r="M310" s="342"/>
      <c r="N310" s="342"/>
      <c r="O310" s="342"/>
      <c r="P310" s="342"/>
      <c r="Q310" s="342"/>
      <c r="R310" s="338"/>
      <c r="S310" s="338"/>
      <c r="T310" s="338"/>
      <c r="U310" s="338"/>
      <c r="V310" s="338"/>
      <c r="W310" s="338"/>
      <c r="X310" s="338"/>
      <c r="Y310" s="338"/>
      <c r="Z310" s="338"/>
      <c r="AA310" s="336"/>
      <c r="AB310" s="336"/>
      <c r="AC310" s="339"/>
    </row>
    <row r="311" spans="1:29" x14ac:dyDescent="0.2">
      <c r="A311" s="424" t="s">
        <v>762</v>
      </c>
      <c r="B311" s="378" t="s">
        <v>763</v>
      </c>
      <c r="C311" s="335"/>
      <c r="D311" s="335"/>
      <c r="E311" s="335"/>
      <c r="F311" s="335"/>
      <c r="G311" s="336"/>
      <c r="H311" s="337"/>
      <c r="I311" s="337"/>
      <c r="J311" s="337"/>
      <c r="K311" s="337"/>
      <c r="L311" s="337"/>
      <c r="M311" s="337"/>
      <c r="N311" s="337"/>
      <c r="O311" s="337"/>
      <c r="P311" s="337"/>
      <c r="Q311" s="337"/>
      <c r="R311" s="338"/>
      <c r="S311" s="338"/>
      <c r="T311" s="338"/>
      <c r="U311" s="338"/>
      <c r="V311" s="338"/>
      <c r="W311" s="338"/>
      <c r="X311" s="338"/>
      <c r="Y311" s="338"/>
      <c r="Z311" s="338"/>
      <c r="AA311" s="336"/>
      <c r="AB311" s="336"/>
      <c r="AC311" s="339"/>
    </row>
    <row r="312" spans="1:29" x14ac:dyDescent="0.2">
      <c r="A312" s="424" t="s">
        <v>764</v>
      </c>
      <c r="B312" s="330" t="s">
        <v>765</v>
      </c>
      <c r="C312" s="335"/>
      <c r="D312" s="335"/>
      <c r="E312" s="335"/>
      <c r="F312" s="335"/>
      <c r="G312" s="328"/>
      <c r="H312" s="337"/>
      <c r="I312" s="337"/>
      <c r="J312" s="337"/>
      <c r="K312" s="337"/>
      <c r="L312" s="337"/>
      <c r="M312" s="337"/>
      <c r="N312" s="337"/>
      <c r="O312" s="337"/>
      <c r="P312" s="337"/>
      <c r="Q312" s="337"/>
      <c r="R312" s="338"/>
      <c r="S312" s="338"/>
      <c r="T312" s="338"/>
      <c r="U312" s="338"/>
      <c r="V312" s="338"/>
      <c r="W312" s="338"/>
      <c r="X312" s="338"/>
      <c r="Y312" s="338"/>
      <c r="Z312" s="338"/>
      <c r="AA312" s="336"/>
      <c r="AB312" s="336"/>
      <c r="AC312" s="339"/>
    </row>
    <row r="313" spans="1:29" x14ac:dyDescent="0.2">
      <c r="A313" s="424"/>
      <c r="B313" s="330" t="s">
        <v>1398</v>
      </c>
      <c r="C313" s="335"/>
      <c r="D313" s="335"/>
      <c r="E313" s="335"/>
      <c r="F313" s="335"/>
      <c r="G313" s="328"/>
      <c r="H313" s="337"/>
      <c r="I313" s="337"/>
      <c r="J313" s="337"/>
      <c r="K313" s="337"/>
      <c r="L313" s="337"/>
      <c r="M313" s="337"/>
      <c r="N313" s="337"/>
      <c r="O313" s="337"/>
      <c r="P313" s="337"/>
      <c r="Q313" s="337"/>
      <c r="R313" s="338"/>
      <c r="S313" s="338"/>
      <c r="T313" s="338"/>
      <c r="U313" s="338"/>
      <c r="V313" s="338"/>
      <c r="W313" s="338"/>
      <c r="X313" s="338"/>
      <c r="Y313" s="338"/>
      <c r="Z313" s="338"/>
      <c r="AA313" s="336"/>
      <c r="AB313" s="336"/>
      <c r="AC313" s="339"/>
    </row>
    <row r="314" spans="1:29" x14ac:dyDescent="0.2">
      <c r="A314" s="424"/>
      <c r="B314" s="323" t="s">
        <v>1399</v>
      </c>
      <c r="C314" s="335"/>
      <c r="D314" s="335"/>
      <c r="E314" s="335"/>
      <c r="F314" s="335"/>
      <c r="G314" s="328"/>
      <c r="H314" s="337"/>
      <c r="I314" s="337"/>
      <c r="J314" s="337"/>
      <c r="K314" s="337"/>
      <c r="L314" s="337"/>
      <c r="M314" s="337"/>
      <c r="N314" s="337"/>
      <c r="O314" s="337"/>
      <c r="P314" s="337"/>
      <c r="Q314" s="337"/>
      <c r="R314" s="338"/>
      <c r="S314" s="338"/>
      <c r="T314" s="338"/>
      <c r="U314" s="338"/>
      <c r="V314" s="338"/>
      <c r="W314" s="338"/>
      <c r="X314" s="338"/>
      <c r="Y314" s="338"/>
      <c r="Z314" s="338"/>
      <c r="AA314" s="336"/>
      <c r="AB314" s="336"/>
      <c r="AC314" s="339"/>
    </row>
    <row r="315" spans="1:29" x14ac:dyDescent="0.2">
      <c r="A315" s="423" t="s">
        <v>766</v>
      </c>
      <c r="B315" s="386" t="s">
        <v>767</v>
      </c>
      <c r="C315" s="335"/>
      <c r="D315" s="335"/>
      <c r="E315" s="335"/>
      <c r="F315" s="335"/>
      <c r="G315" s="336"/>
      <c r="H315" s="337"/>
      <c r="I315" s="337"/>
      <c r="J315" s="337"/>
      <c r="K315" s="337"/>
      <c r="L315" s="337"/>
      <c r="M315" s="337"/>
      <c r="N315" s="337"/>
      <c r="O315" s="337"/>
      <c r="P315" s="337"/>
      <c r="Q315" s="337"/>
      <c r="R315" s="338"/>
      <c r="S315" s="338"/>
      <c r="T315" s="338"/>
      <c r="U315" s="338"/>
      <c r="V315" s="338"/>
      <c r="W315" s="338"/>
      <c r="X315" s="338"/>
      <c r="Y315" s="338"/>
      <c r="Z315" s="338"/>
      <c r="AA315" s="336"/>
      <c r="AB315" s="336"/>
      <c r="AC315" s="339"/>
    </row>
    <row r="316" spans="1:29" x14ac:dyDescent="0.2">
      <c r="A316" s="424" t="s">
        <v>768</v>
      </c>
      <c r="B316" s="387" t="s">
        <v>744</v>
      </c>
      <c r="C316" s="330"/>
      <c r="D316" s="330"/>
      <c r="E316" s="330"/>
      <c r="F316" s="330"/>
      <c r="G316" s="336"/>
      <c r="H316" s="337"/>
      <c r="I316" s="337"/>
      <c r="J316" s="337"/>
      <c r="K316" s="337"/>
      <c r="L316" s="337"/>
      <c r="M316" s="337"/>
      <c r="N316" s="337"/>
      <c r="O316" s="337"/>
      <c r="P316" s="337"/>
      <c r="Q316" s="337"/>
      <c r="R316" s="338"/>
      <c r="S316" s="338"/>
      <c r="T316" s="338"/>
      <c r="U316" s="338"/>
      <c r="V316" s="338"/>
      <c r="W316" s="338"/>
      <c r="X316" s="338"/>
      <c r="Y316" s="338"/>
      <c r="Z316" s="338"/>
      <c r="AA316" s="336"/>
      <c r="AB316" s="336"/>
      <c r="AC316" s="339"/>
    </row>
    <row r="317" spans="1:29" x14ac:dyDescent="0.2">
      <c r="A317" s="424"/>
      <c r="B317" s="387" t="s">
        <v>1384</v>
      </c>
      <c r="C317" s="330"/>
      <c r="D317" s="330"/>
      <c r="E317" s="330"/>
      <c r="F317" s="330"/>
      <c r="G317" s="336"/>
      <c r="H317" s="337"/>
      <c r="I317" s="337"/>
      <c r="J317" s="337"/>
      <c r="K317" s="337"/>
      <c r="L317" s="337"/>
      <c r="M317" s="337"/>
      <c r="N317" s="337"/>
      <c r="O317" s="337"/>
      <c r="P317" s="337"/>
      <c r="Q317" s="337"/>
      <c r="R317" s="338"/>
      <c r="S317" s="338"/>
      <c r="T317" s="338"/>
      <c r="U317" s="338"/>
      <c r="V317" s="338"/>
      <c r="W317" s="338"/>
      <c r="X317" s="338"/>
      <c r="Y317" s="338"/>
      <c r="Z317" s="338"/>
      <c r="AA317" s="336"/>
      <c r="AB317" s="336"/>
      <c r="AC317" s="339"/>
    </row>
    <row r="318" spans="1:29" x14ac:dyDescent="0.2">
      <c r="A318" s="424"/>
      <c r="B318" s="387" t="s">
        <v>1393</v>
      </c>
      <c r="C318" s="330"/>
      <c r="D318" s="330"/>
      <c r="E318" s="330"/>
      <c r="F318" s="330"/>
      <c r="G318" s="336"/>
      <c r="H318" s="337"/>
      <c r="I318" s="337"/>
      <c r="J318" s="337"/>
      <c r="K318" s="337"/>
      <c r="L318" s="337"/>
      <c r="M318" s="337"/>
      <c r="N318" s="337"/>
      <c r="O318" s="337"/>
      <c r="P318" s="337"/>
      <c r="Q318" s="337"/>
      <c r="R318" s="338"/>
      <c r="S318" s="338"/>
      <c r="T318" s="338"/>
      <c r="U318" s="338"/>
      <c r="V318" s="338"/>
      <c r="W318" s="338"/>
      <c r="X318" s="338"/>
      <c r="Y318" s="338"/>
      <c r="Z318" s="338"/>
      <c r="AA318" s="336"/>
      <c r="AB318" s="336"/>
      <c r="AC318" s="339"/>
    </row>
    <row r="319" spans="1:29" x14ac:dyDescent="0.2">
      <c r="A319" s="424" t="s">
        <v>769</v>
      </c>
      <c r="B319" s="387" t="s">
        <v>746</v>
      </c>
      <c r="C319" s="330"/>
      <c r="D319" s="330"/>
      <c r="E319" s="330"/>
      <c r="F319" s="330"/>
      <c r="G319" s="328"/>
      <c r="H319" s="342"/>
      <c r="I319" s="342"/>
      <c r="J319" s="342"/>
      <c r="K319" s="342"/>
      <c r="L319" s="342"/>
      <c r="M319" s="342"/>
      <c r="N319" s="342"/>
      <c r="O319" s="342"/>
      <c r="P319" s="342"/>
      <c r="Q319" s="342"/>
      <c r="R319" s="343"/>
      <c r="S319" s="343"/>
      <c r="T319" s="343"/>
      <c r="U319" s="343"/>
      <c r="V319" s="343"/>
      <c r="W319" s="343"/>
      <c r="X319" s="343"/>
      <c r="Y319" s="343"/>
      <c r="Z319" s="343"/>
      <c r="AA319" s="328"/>
      <c r="AB319" s="328"/>
      <c r="AC319" s="329"/>
    </row>
    <row r="320" spans="1:29" x14ac:dyDescent="0.2">
      <c r="A320" s="424" t="s">
        <v>770</v>
      </c>
      <c r="B320" s="387" t="s">
        <v>771</v>
      </c>
      <c r="C320" s="347"/>
      <c r="D320" s="347"/>
      <c r="E320" s="347"/>
      <c r="F320" s="347"/>
      <c r="G320" s="348"/>
      <c r="H320" s="349"/>
      <c r="I320" s="349"/>
      <c r="J320" s="349"/>
      <c r="K320" s="349"/>
      <c r="L320" s="349"/>
      <c r="M320" s="349"/>
      <c r="N320" s="349"/>
      <c r="O320" s="349"/>
      <c r="P320" s="349"/>
      <c r="Q320" s="349"/>
      <c r="R320" s="350"/>
      <c r="S320" s="350"/>
      <c r="T320" s="350"/>
      <c r="U320" s="350"/>
      <c r="V320" s="350"/>
      <c r="W320" s="350"/>
      <c r="X320" s="350"/>
      <c r="Y320" s="350"/>
      <c r="Z320" s="350"/>
      <c r="AA320" s="348"/>
      <c r="AB320" s="348"/>
      <c r="AC320" s="347"/>
    </row>
    <row r="321" spans="1:29" x14ac:dyDescent="0.2">
      <c r="A321" s="424" t="s">
        <v>772</v>
      </c>
      <c r="B321" s="387" t="s">
        <v>773</v>
      </c>
      <c r="C321" s="330"/>
      <c r="D321" s="330"/>
      <c r="E321" s="330"/>
      <c r="F321" s="330"/>
      <c r="G321" s="328"/>
      <c r="H321" s="342"/>
      <c r="I321" s="342"/>
      <c r="J321" s="342"/>
      <c r="K321" s="342"/>
      <c r="L321" s="342"/>
      <c r="M321" s="342"/>
      <c r="N321" s="342"/>
      <c r="O321" s="342"/>
      <c r="P321" s="342"/>
      <c r="Q321" s="342"/>
      <c r="R321" s="343"/>
      <c r="S321" s="343"/>
      <c r="T321" s="343"/>
      <c r="U321" s="343"/>
      <c r="V321" s="343"/>
      <c r="W321" s="343"/>
      <c r="X321" s="343"/>
      <c r="Y321" s="343"/>
      <c r="Z321" s="343"/>
      <c r="AA321" s="328"/>
      <c r="AB321" s="328"/>
      <c r="AC321" s="329"/>
    </row>
    <row r="322" spans="1:29" x14ac:dyDescent="0.2">
      <c r="A322" s="424" t="s">
        <v>774</v>
      </c>
      <c r="B322" s="387" t="s">
        <v>775</v>
      </c>
      <c r="C322" s="347"/>
      <c r="D322" s="347"/>
      <c r="E322" s="347"/>
      <c r="F322" s="347"/>
      <c r="G322" s="348"/>
      <c r="H322" s="349"/>
      <c r="I322" s="349"/>
      <c r="J322" s="349"/>
      <c r="K322" s="349"/>
      <c r="L322" s="349"/>
      <c r="M322" s="349"/>
      <c r="N322" s="349"/>
      <c r="O322" s="349"/>
      <c r="P322" s="349"/>
      <c r="Q322" s="349"/>
      <c r="R322" s="350"/>
      <c r="S322" s="350"/>
      <c r="T322" s="350"/>
      <c r="U322" s="350"/>
      <c r="V322" s="350"/>
      <c r="W322" s="350"/>
      <c r="X322" s="350"/>
      <c r="Y322" s="350"/>
      <c r="Z322" s="350"/>
      <c r="AA322" s="348"/>
      <c r="AB322" s="348"/>
      <c r="AC322" s="347"/>
    </row>
    <row r="323" spans="1:29" x14ac:dyDescent="0.2">
      <c r="A323" s="424" t="s">
        <v>776</v>
      </c>
      <c r="B323" s="388" t="s">
        <v>777</v>
      </c>
      <c r="C323" s="347"/>
      <c r="D323" s="347"/>
      <c r="E323" s="347"/>
      <c r="F323" s="347"/>
      <c r="G323" s="348"/>
      <c r="H323" s="349"/>
      <c r="I323" s="349"/>
      <c r="J323" s="349"/>
      <c r="K323" s="349"/>
      <c r="L323" s="349"/>
      <c r="M323" s="349"/>
      <c r="N323" s="349"/>
      <c r="O323" s="349"/>
      <c r="P323" s="349"/>
      <c r="Q323" s="349"/>
      <c r="R323" s="350"/>
      <c r="S323" s="350"/>
      <c r="T323" s="350"/>
      <c r="U323" s="350"/>
      <c r="V323" s="350"/>
      <c r="W323" s="350"/>
      <c r="X323" s="350"/>
      <c r="Y323" s="350"/>
      <c r="Z323" s="350"/>
      <c r="AA323" s="348"/>
      <c r="AB323" s="348"/>
      <c r="AC323" s="347"/>
    </row>
    <row r="324" spans="1:29" x14ac:dyDescent="0.2">
      <c r="A324" s="424" t="s">
        <v>778</v>
      </c>
      <c r="B324" s="335" t="s">
        <v>779</v>
      </c>
      <c r="C324" s="389"/>
      <c r="D324" s="389"/>
      <c r="E324" s="389"/>
      <c r="F324" s="389"/>
      <c r="G324" s="389"/>
      <c r="H324" s="390"/>
      <c r="I324" s="390"/>
      <c r="J324" s="390"/>
      <c r="K324" s="390"/>
      <c r="L324" s="390"/>
      <c r="M324" s="390"/>
      <c r="N324" s="390"/>
      <c r="O324" s="390"/>
      <c r="P324" s="390"/>
      <c r="Q324" s="390"/>
      <c r="R324" s="391"/>
      <c r="S324" s="391"/>
      <c r="T324" s="391"/>
      <c r="U324" s="391"/>
      <c r="V324" s="391"/>
      <c r="W324" s="391"/>
      <c r="X324" s="391"/>
      <c r="Y324" s="391"/>
      <c r="Z324" s="391"/>
      <c r="AA324" s="389"/>
      <c r="AB324" s="389"/>
      <c r="AC324" s="392"/>
    </row>
    <row r="325" spans="1:29" x14ac:dyDescent="0.2">
      <c r="A325" s="424" t="s">
        <v>780</v>
      </c>
      <c r="B325" s="335" t="s">
        <v>781</v>
      </c>
      <c r="C325" s="348"/>
      <c r="D325" s="348"/>
      <c r="E325" s="348"/>
      <c r="F325" s="348"/>
      <c r="G325" s="348"/>
      <c r="H325" s="349"/>
      <c r="I325" s="349"/>
      <c r="J325" s="349"/>
      <c r="K325" s="349"/>
      <c r="L325" s="349"/>
      <c r="M325" s="349"/>
      <c r="N325" s="349"/>
      <c r="O325" s="349"/>
      <c r="P325" s="349"/>
      <c r="Q325" s="349"/>
      <c r="R325" s="393"/>
      <c r="S325" s="389"/>
      <c r="T325" s="389"/>
      <c r="U325" s="389"/>
      <c r="V325" s="389"/>
      <c r="W325" s="389"/>
      <c r="X325" s="389"/>
      <c r="Y325" s="389"/>
      <c r="Z325" s="389"/>
      <c r="AA325" s="389"/>
      <c r="AB325" s="389"/>
      <c r="AC325" s="348"/>
    </row>
    <row r="326" spans="1:29" ht="31.5" x14ac:dyDescent="0.2">
      <c r="A326" s="424" t="s">
        <v>782</v>
      </c>
      <c r="B326" s="335" t="s">
        <v>783</v>
      </c>
    </row>
    <row r="327" spans="1:29" x14ac:dyDescent="0.2">
      <c r="A327" s="424" t="s">
        <v>784</v>
      </c>
      <c r="B327" s="335" t="s">
        <v>785</v>
      </c>
      <c r="AA327" s="325"/>
      <c r="AB327" s="325"/>
    </row>
    <row r="328" spans="1:29" ht="32.25" thickBot="1" x14ac:dyDescent="0.25">
      <c r="A328" s="424" t="s">
        <v>786</v>
      </c>
      <c r="B328" s="335" t="s">
        <v>787</v>
      </c>
    </row>
    <row r="329" spans="1:29" ht="16.5" thickBot="1" x14ac:dyDescent="0.25">
      <c r="A329" s="426"/>
      <c r="B329" s="345" t="s">
        <v>1387</v>
      </c>
    </row>
    <row r="330" spans="1:29" ht="16.5" thickBot="1" x14ac:dyDescent="0.25">
      <c r="A330" s="426"/>
      <c r="B330" s="351" t="s">
        <v>1388</v>
      </c>
    </row>
    <row r="331" spans="1:29" ht="16.5" thickBot="1" x14ac:dyDescent="0.25">
      <c r="A331" s="426"/>
      <c r="B331" s="351" t="s">
        <v>1389</v>
      </c>
    </row>
    <row r="332" spans="1:29" x14ac:dyDescent="0.2">
      <c r="A332" s="426"/>
      <c r="B332" s="335" t="s">
        <v>1396</v>
      </c>
    </row>
    <row r="333" spans="1:29" x14ac:dyDescent="0.2">
      <c r="A333" s="426" t="s">
        <v>788</v>
      </c>
      <c r="B333" s="335" t="s">
        <v>1397</v>
      </c>
    </row>
    <row r="334" spans="1:29" x14ac:dyDescent="0.2">
      <c r="A334" s="423" t="s">
        <v>790</v>
      </c>
      <c r="B334" s="380" t="s">
        <v>791</v>
      </c>
    </row>
    <row r="335" spans="1:29" x14ac:dyDescent="0.2">
      <c r="A335" s="424" t="s">
        <v>792</v>
      </c>
      <c r="B335" s="381" t="s">
        <v>793</v>
      </c>
    </row>
    <row r="336" spans="1:29" x14ac:dyDescent="0.2">
      <c r="A336" s="424" t="s">
        <v>1383</v>
      </c>
      <c r="B336" s="381" t="s">
        <v>1384</v>
      </c>
    </row>
    <row r="337" spans="1:2" x14ac:dyDescent="0.2">
      <c r="A337" s="424" t="s">
        <v>794</v>
      </c>
      <c r="B337" s="381" t="s">
        <v>744</v>
      </c>
    </row>
    <row r="338" spans="1:2" x14ac:dyDescent="0.2">
      <c r="A338" s="424" t="s">
        <v>795</v>
      </c>
      <c r="B338" s="381" t="s">
        <v>746</v>
      </c>
    </row>
    <row r="339" spans="1:2" x14ac:dyDescent="0.2">
      <c r="A339" s="424" t="s">
        <v>796</v>
      </c>
      <c r="B339" s="381" t="s">
        <v>797</v>
      </c>
    </row>
    <row r="340" spans="1:2" x14ac:dyDescent="0.2">
      <c r="A340" s="423" t="s">
        <v>798</v>
      </c>
      <c r="B340" s="386" t="s">
        <v>799</v>
      </c>
    </row>
    <row r="341" spans="1:2" x14ac:dyDescent="0.2">
      <c r="A341" s="423" t="s">
        <v>800</v>
      </c>
      <c r="B341" s="380" t="s">
        <v>801</v>
      </c>
    </row>
    <row r="342" spans="1:2" ht="18" customHeight="1" x14ac:dyDescent="0.2">
      <c r="A342" s="424" t="s">
        <v>802</v>
      </c>
      <c r="B342" s="387" t="s">
        <v>803</v>
      </c>
    </row>
    <row r="343" spans="1:2" ht="31.5" x14ac:dyDescent="0.2">
      <c r="A343" s="424" t="s">
        <v>804</v>
      </c>
      <c r="B343" s="387" t="s">
        <v>805</v>
      </c>
    </row>
    <row r="344" spans="1:2" x14ac:dyDescent="0.2">
      <c r="A344" s="424" t="s">
        <v>806</v>
      </c>
      <c r="B344" s="378" t="s">
        <v>759</v>
      </c>
    </row>
    <row r="345" spans="1:2" x14ac:dyDescent="0.2">
      <c r="A345" s="423" t="s">
        <v>807</v>
      </c>
      <c r="B345" s="386" t="s">
        <v>808</v>
      </c>
    </row>
    <row r="346" spans="1:2" x14ac:dyDescent="0.2">
      <c r="A346" s="420" t="s">
        <v>809</v>
      </c>
      <c r="B346" s="387" t="s">
        <v>810</v>
      </c>
    </row>
    <row r="347" spans="1:2" x14ac:dyDescent="0.2">
      <c r="A347" s="420" t="s">
        <v>811</v>
      </c>
      <c r="B347" s="387" t="s">
        <v>812</v>
      </c>
    </row>
    <row r="348" spans="1:2" x14ac:dyDescent="0.2">
      <c r="A348" s="420" t="s">
        <v>813</v>
      </c>
      <c r="B348" s="387" t="s">
        <v>814</v>
      </c>
    </row>
    <row r="349" spans="1:2" x14ac:dyDescent="0.2">
      <c r="A349" s="423" t="s">
        <v>815</v>
      </c>
      <c r="B349" s="380" t="s">
        <v>816</v>
      </c>
    </row>
    <row r="350" spans="1:2" x14ac:dyDescent="0.2">
      <c r="A350" s="424" t="s">
        <v>817</v>
      </c>
      <c r="B350" s="330" t="s">
        <v>1535</v>
      </c>
    </row>
    <row r="351" spans="1:2" x14ac:dyDescent="0.2">
      <c r="A351" s="424" t="s">
        <v>819</v>
      </c>
      <c r="B351" s="330" t="s">
        <v>820</v>
      </c>
    </row>
    <row r="352" spans="1:2" x14ac:dyDescent="0.2">
      <c r="A352" s="424" t="s">
        <v>821</v>
      </c>
      <c r="B352" s="329" t="s">
        <v>822</v>
      </c>
    </row>
    <row r="353" spans="1:2" x14ac:dyDescent="0.2">
      <c r="A353" s="424" t="s">
        <v>823</v>
      </c>
      <c r="B353" s="335" t="s">
        <v>824</v>
      </c>
    </row>
    <row r="354" spans="1:2" x14ac:dyDescent="0.2">
      <c r="A354" s="424"/>
      <c r="B354" s="335" t="s">
        <v>1401</v>
      </c>
    </row>
    <row r="355" spans="1:2" x14ac:dyDescent="0.2">
      <c r="A355" s="424"/>
      <c r="B355" s="335" t="s">
        <v>1402</v>
      </c>
    </row>
    <row r="356" spans="1:2" x14ac:dyDescent="0.2">
      <c r="A356" s="424" t="s">
        <v>825</v>
      </c>
      <c r="B356" s="335" t="s">
        <v>826</v>
      </c>
    </row>
    <row r="357" spans="1:2" x14ac:dyDescent="0.2">
      <c r="A357" s="424"/>
      <c r="B357" s="335" t="s">
        <v>1401</v>
      </c>
    </row>
    <row r="358" spans="1:2" x14ac:dyDescent="0.2">
      <c r="A358" s="424"/>
      <c r="B358" s="335" t="s">
        <v>1402</v>
      </c>
    </row>
    <row r="359" spans="1:2" x14ac:dyDescent="0.2">
      <c r="A359" s="424" t="s">
        <v>827</v>
      </c>
      <c r="B359" s="335" t="s">
        <v>828</v>
      </c>
    </row>
    <row r="360" spans="1:2" x14ac:dyDescent="0.2">
      <c r="A360" s="424"/>
      <c r="B360" s="335" t="s">
        <v>1401</v>
      </c>
    </row>
    <row r="361" spans="1:2" x14ac:dyDescent="0.2">
      <c r="A361" s="424"/>
      <c r="B361" s="335" t="s">
        <v>1402</v>
      </c>
    </row>
    <row r="362" spans="1:2" x14ac:dyDescent="0.2">
      <c r="A362" s="424" t="s">
        <v>829</v>
      </c>
      <c r="B362" s="335" t="s">
        <v>830</v>
      </c>
    </row>
    <row r="363" spans="1:2" x14ac:dyDescent="0.2">
      <c r="A363" s="424"/>
      <c r="B363" s="335" t="s">
        <v>1401</v>
      </c>
    </row>
    <row r="364" spans="1:2" x14ac:dyDescent="0.2">
      <c r="A364" s="424"/>
      <c r="B364" s="335" t="s">
        <v>1402</v>
      </c>
    </row>
    <row r="365" spans="1:2" x14ac:dyDescent="0.2">
      <c r="A365" s="424" t="s">
        <v>831</v>
      </c>
      <c r="B365" s="335" t="s">
        <v>832</v>
      </c>
    </row>
    <row r="366" spans="1:2" x14ac:dyDescent="0.2">
      <c r="A366" s="424"/>
      <c r="B366" s="335" t="s">
        <v>1403</v>
      </c>
    </row>
    <row r="367" spans="1:2" x14ac:dyDescent="0.2">
      <c r="A367" s="424" t="s">
        <v>833</v>
      </c>
      <c r="B367" s="378" t="s">
        <v>834</v>
      </c>
    </row>
    <row r="368" spans="1:2" x14ac:dyDescent="0.2">
      <c r="A368" s="424" t="s">
        <v>835</v>
      </c>
      <c r="B368" s="378" t="s">
        <v>836</v>
      </c>
    </row>
    <row r="369" spans="1:28" x14ac:dyDescent="0.2">
      <c r="A369" s="424" t="s">
        <v>837</v>
      </c>
      <c r="B369" s="378" t="s">
        <v>838</v>
      </c>
    </row>
    <row r="370" spans="1:28" x14ac:dyDescent="0.2">
      <c r="A370" s="424"/>
      <c r="B370" s="378" t="s">
        <v>1404</v>
      </c>
    </row>
    <row r="371" spans="1:28" x14ac:dyDescent="0.2">
      <c r="A371" s="424"/>
      <c r="B371" s="378" t="s">
        <v>1405</v>
      </c>
    </row>
    <row r="372" spans="1:28" x14ac:dyDescent="0.2">
      <c r="A372" s="423" t="s">
        <v>839</v>
      </c>
      <c r="B372" s="383" t="s">
        <v>840</v>
      </c>
    </row>
    <row r="373" spans="1:28" s="370" customFormat="1" x14ac:dyDescent="0.2">
      <c r="A373" s="427"/>
      <c r="B373" s="366" t="s">
        <v>1406</v>
      </c>
      <c r="H373" s="395"/>
      <c r="I373" s="395"/>
      <c r="J373" s="395"/>
      <c r="K373" s="395"/>
      <c r="L373" s="395"/>
      <c r="M373" s="395"/>
      <c r="N373" s="395"/>
      <c r="O373" s="395"/>
      <c r="P373" s="395"/>
      <c r="Q373" s="395"/>
      <c r="R373" s="396"/>
      <c r="S373" s="397"/>
      <c r="T373" s="397"/>
      <c r="U373" s="397"/>
      <c r="V373" s="397"/>
      <c r="W373" s="397"/>
      <c r="X373" s="397"/>
      <c r="Y373" s="397"/>
      <c r="Z373" s="397"/>
      <c r="AA373" s="397"/>
      <c r="AB373" s="397"/>
    </row>
    <row r="374" spans="1:28" s="370" customFormat="1" x14ac:dyDescent="0.2">
      <c r="A374" s="427"/>
      <c r="B374" s="366" t="s">
        <v>1407</v>
      </c>
      <c r="H374" s="395"/>
      <c r="I374" s="395"/>
      <c r="J374" s="395"/>
      <c r="K374" s="395"/>
      <c r="L374" s="395"/>
      <c r="M374" s="395"/>
      <c r="N374" s="395"/>
      <c r="O374" s="395"/>
      <c r="P374" s="395"/>
      <c r="Q374" s="395"/>
      <c r="R374" s="396"/>
      <c r="S374" s="397"/>
      <c r="T374" s="397"/>
      <c r="U374" s="397"/>
      <c r="V374" s="397"/>
      <c r="W374" s="397"/>
      <c r="X374" s="397"/>
      <c r="Y374" s="397"/>
      <c r="Z374" s="397"/>
      <c r="AA374" s="397"/>
      <c r="AB374" s="397"/>
    </row>
    <row r="375" spans="1:28" s="370" customFormat="1" ht="15" customHeight="1" x14ac:dyDescent="0.2">
      <c r="A375" s="427"/>
      <c r="B375" s="366" t="s">
        <v>1408</v>
      </c>
      <c r="H375" s="395"/>
      <c r="I375" s="395"/>
      <c r="J375" s="395"/>
      <c r="K375" s="395"/>
      <c r="L375" s="395"/>
      <c r="M375" s="395"/>
      <c r="N375" s="395"/>
      <c r="O375" s="395"/>
      <c r="P375" s="395"/>
      <c r="Q375" s="395"/>
      <c r="R375" s="396"/>
      <c r="S375" s="397"/>
      <c r="T375" s="397"/>
      <c r="U375" s="397"/>
      <c r="V375" s="397"/>
      <c r="W375" s="397"/>
      <c r="X375" s="397"/>
      <c r="Y375" s="397"/>
      <c r="Z375" s="397"/>
      <c r="AA375" s="397"/>
      <c r="AB375" s="397"/>
    </row>
    <row r="376" spans="1:28" s="370" customFormat="1" x14ac:dyDescent="0.2">
      <c r="A376" s="427"/>
      <c r="B376" s="366" t="s">
        <v>1409</v>
      </c>
      <c r="H376" s="395"/>
      <c r="I376" s="395"/>
      <c r="J376" s="395"/>
      <c r="K376" s="395"/>
      <c r="L376" s="395"/>
      <c r="M376" s="395"/>
      <c r="N376" s="395"/>
      <c r="O376" s="395"/>
      <c r="P376" s="395"/>
      <c r="Q376" s="395"/>
      <c r="R376" s="396"/>
      <c r="S376" s="397"/>
      <c r="T376" s="397"/>
      <c r="U376" s="397"/>
      <c r="V376" s="397"/>
      <c r="W376" s="397"/>
      <c r="X376" s="397"/>
      <c r="Y376" s="397"/>
      <c r="Z376" s="397"/>
      <c r="AA376" s="397"/>
      <c r="AB376" s="397"/>
    </row>
    <row r="377" spans="1:28" s="370" customFormat="1" x14ac:dyDescent="0.2">
      <c r="A377" s="427"/>
      <c r="B377" s="366" t="s">
        <v>759</v>
      </c>
      <c r="H377" s="395"/>
      <c r="I377" s="395"/>
      <c r="J377" s="395"/>
      <c r="K377" s="395"/>
      <c r="L377" s="395"/>
      <c r="M377" s="395"/>
      <c r="N377" s="395"/>
      <c r="O377" s="395"/>
      <c r="P377" s="395"/>
      <c r="Q377" s="395"/>
      <c r="R377" s="396"/>
      <c r="S377" s="397"/>
      <c r="T377" s="397"/>
      <c r="U377" s="397"/>
      <c r="V377" s="397"/>
      <c r="W377" s="397"/>
      <c r="X377" s="397"/>
      <c r="Y377" s="397"/>
      <c r="Z377" s="397"/>
      <c r="AA377" s="397"/>
      <c r="AB377" s="397"/>
    </row>
    <row r="378" spans="1:28" s="370" customFormat="1" x14ac:dyDescent="0.2">
      <c r="A378" s="427"/>
      <c r="B378" s="354" t="s">
        <v>1410</v>
      </c>
      <c r="H378" s="395"/>
      <c r="I378" s="395"/>
      <c r="J378" s="395"/>
      <c r="K378" s="395"/>
      <c r="L378" s="395"/>
      <c r="M378" s="395"/>
      <c r="N378" s="395"/>
      <c r="O378" s="395"/>
      <c r="P378" s="395"/>
      <c r="Q378" s="395"/>
      <c r="R378" s="396"/>
      <c r="S378" s="397"/>
      <c r="T378" s="397"/>
      <c r="U378" s="397"/>
      <c r="V378" s="397"/>
      <c r="W378" s="397"/>
      <c r="X378" s="397"/>
      <c r="Y378" s="397"/>
      <c r="Z378" s="397"/>
      <c r="AA378" s="397"/>
      <c r="AB378" s="397"/>
    </row>
    <row r="379" spans="1:28" s="370" customFormat="1" x14ac:dyDescent="0.2">
      <c r="A379" s="427"/>
      <c r="B379" s="366" t="s">
        <v>1406</v>
      </c>
      <c r="H379" s="395"/>
      <c r="I379" s="395"/>
      <c r="J379" s="395"/>
      <c r="K379" s="395"/>
      <c r="L379" s="395"/>
      <c r="M379" s="395"/>
      <c r="N379" s="395"/>
      <c r="O379" s="395"/>
      <c r="P379" s="395"/>
      <c r="Q379" s="395"/>
      <c r="R379" s="396"/>
      <c r="S379" s="397"/>
      <c r="T379" s="397"/>
      <c r="U379" s="397"/>
      <c r="V379" s="397"/>
      <c r="W379" s="397"/>
      <c r="X379" s="397"/>
      <c r="Y379" s="397"/>
      <c r="Z379" s="397"/>
      <c r="AA379" s="397"/>
      <c r="AB379" s="397"/>
    </row>
    <row r="380" spans="1:28" s="370" customFormat="1" x14ac:dyDescent="0.2">
      <c r="A380" s="427"/>
      <c r="B380" s="366" t="s">
        <v>1407</v>
      </c>
      <c r="H380" s="395"/>
      <c r="I380" s="395"/>
      <c r="J380" s="395"/>
      <c r="K380" s="395"/>
      <c r="L380" s="395"/>
      <c r="M380" s="395"/>
      <c r="N380" s="395"/>
      <c r="O380" s="395"/>
      <c r="P380" s="395"/>
      <c r="Q380" s="395"/>
      <c r="R380" s="396"/>
      <c r="S380" s="397"/>
      <c r="T380" s="397"/>
      <c r="U380" s="397"/>
      <c r="V380" s="397"/>
      <c r="W380" s="397"/>
      <c r="X380" s="397"/>
      <c r="Y380" s="397"/>
      <c r="Z380" s="397"/>
      <c r="AA380" s="397"/>
      <c r="AB380" s="397"/>
    </row>
    <row r="381" spans="1:28" s="370" customFormat="1" x14ac:dyDescent="0.2">
      <c r="A381" s="427"/>
      <c r="B381" s="366" t="s">
        <v>1408</v>
      </c>
      <c r="H381" s="395"/>
      <c r="I381" s="395"/>
      <c r="J381" s="395"/>
      <c r="K381" s="395"/>
      <c r="L381" s="395"/>
      <c r="M381" s="395"/>
      <c r="N381" s="395"/>
      <c r="O381" s="395"/>
      <c r="P381" s="395"/>
      <c r="Q381" s="395"/>
      <c r="R381" s="396"/>
      <c r="S381" s="397"/>
      <c r="T381" s="397"/>
      <c r="U381" s="397"/>
      <c r="V381" s="397"/>
      <c r="W381" s="397"/>
      <c r="X381" s="397"/>
      <c r="Y381" s="397"/>
      <c r="Z381" s="397"/>
      <c r="AA381" s="397"/>
      <c r="AB381" s="397"/>
    </row>
    <row r="382" spans="1:28" s="370" customFormat="1" x14ac:dyDescent="0.2">
      <c r="A382" s="427"/>
      <c r="B382" s="366" t="s">
        <v>1409</v>
      </c>
      <c r="H382" s="395"/>
      <c r="I382" s="395"/>
      <c r="J382" s="395"/>
      <c r="K382" s="395"/>
      <c r="L382" s="395"/>
      <c r="M382" s="395"/>
      <c r="N382" s="395"/>
      <c r="O382" s="395"/>
      <c r="P382" s="395"/>
      <c r="Q382" s="395"/>
      <c r="R382" s="396"/>
      <c r="S382" s="397"/>
      <c r="T382" s="397"/>
      <c r="U382" s="397"/>
      <c r="V382" s="397"/>
      <c r="W382" s="397"/>
      <c r="X382" s="397"/>
      <c r="Y382" s="397"/>
      <c r="Z382" s="397"/>
      <c r="AA382" s="397"/>
      <c r="AB382" s="397"/>
    </row>
    <row r="383" spans="1:28" s="370" customFormat="1" x14ac:dyDescent="0.2">
      <c r="A383" s="427"/>
      <c r="B383" s="366" t="s">
        <v>759</v>
      </c>
      <c r="H383" s="395"/>
      <c r="I383" s="395"/>
      <c r="J383" s="395"/>
      <c r="K383" s="395"/>
      <c r="L383" s="395"/>
      <c r="M383" s="395"/>
      <c r="N383" s="395"/>
      <c r="O383" s="395"/>
      <c r="P383" s="395"/>
      <c r="Q383" s="395"/>
      <c r="R383" s="396"/>
      <c r="S383" s="397"/>
      <c r="T383" s="397"/>
      <c r="U383" s="397"/>
      <c r="V383" s="397"/>
      <c r="W383" s="397"/>
      <c r="X383" s="397"/>
      <c r="Y383" s="397"/>
      <c r="Z383" s="397"/>
      <c r="AA383" s="397"/>
      <c r="AB383" s="397"/>
    </row>
    <row r="384" spans="1:28" x14ac:dyDescent="0.2">
      <c r="A384" s="423" t="s">
        <v>841</v>
      </c>
      <c r="B384" s="380" t="s">
        <v>1411</v>
      </c>
    </row>
    <row r="385" spans="1:28" x14ac:dyDescent="0.2">
      <c r="A385" s="424" t="s">
        <v>842</v>
      </c>
      <c r="B385" s="381" t="s">
        <v>1412</v>
      </c>
    </row>
    <row r="386" spans="1:28" x14ac:dyDescent="0.2">
      <c r="A386" s="424"/>
      <c r="B386" s="381" t="s">
        <v>1413</v>
      </c>
    </row>
    <row r="387" spans="1:28" x14ac:dyDescent="0.2">
      <c r="A387" s="424" t="s">
        <v>844</v>
      </c>
      <c r="B387" s="381" t="s">
        <v>1414</v>
      </c>
    </row>
    <row r="388" spans="1:28" x14ac:dyDescent="0.2">
      <c r="A388" s="428"/>
      <c r="B388" s="366" t="s">
        <v>1415</v>
      </c>
    </row>
    <row r="389" spans="1:28" x14ac:dyDescent="0.2">
      <c r="A389" s="428"/>
      <c r="B389" s="366" t="s">
        <v>1416</v>
      </c>
    </row>
    <row r="390" spans="1:28" x14ac:dyDescent="0.2">
      <c r="A390" s="428"/>
      <c r="B390" s="366" t="s">
        <v>1409</v>
      </c>
    </row>
    <row r="391" spans="1:28" x14ac:dyDescent="0.2">
      <c r="A391" s="428"/>
      <c r="B391" s="366" t="s">
        <v>1417</v>
      </c>
    </row>
    <row r="392" spans="1:28" x14ac:dyDescent="0.2">
      <c r="A392" s="428"/>
      <c r="B392" s="366" t="s">
        <v>1418</v>
      </c>
    </row>
    <row r="393" spans="1:28" x14ac:dyDescent="0.2">
      <c r="B393" s="366" t="s">
        <v>759</v>
      </c>
    </row>
    <row r="394" spans="1:28" x14ac:dyDescent="0.2">
      <c r="A394" s="423" t="s">
        <v>846</v>
      </c>
      <c r="B394" s="398" t="s">
        <v>847</v>
      </c>
    </row>
    <row r="395" spans="1:28" x14ac:dyDescent="0.2">
      <c r="A395" s="420" t="s">
        <v>848</v>
      </c>
      <c r="B395" s="387" t="s">
        <v>849</v>
      </c>
    </row>
    <row r="396" spans="1:28" x14ac:dyDescent="0.2">
      <c r="A396" s="420" t="s">
        <v>852</v>
      </c>
      <c r="B396" s="335" t="s">
        <v>853</v>
      </c>
    </row>
    <row r="397" spans="1:28" x14ac:dyDescent="0.2">
      <c r="A397" s="420" t="s">
        <v>854</v>
      </c>
      <c r="B397" s="335" t="s">
        <v>855</v>
      </c>
    </row>
    <row r="398" spans="1:28" x14ac:dyDescent="0.2">
      <c r="A398" s="423" t="s">
        <v>856</v>
      </c>
      <c r="B398" s="398" t="s">
        <v>857</v>
      </c>
    </row>
    <row r="399" spans="1:28" s="370" customFormat="1" x14ac:dyDescent="0.2">
      <c r="A399" s="427"/>
      <c r="B399" s="399" t="s">
        <v>1421</v>
      </c>
      <c r="H399" s="395"/>
      <c r="I399" s="395"/>
      <c r="J399" s="395"/>
      <c r="K399" s="395"/>
      <c r="L399" s="395"/>
      <c r="M399" s="395"/>
      <c r="N399" s="395"/>
      <c r="O399" s="395"/>
      <c r="P399" s="395"/>
      <c r="Q399" s="395"/>
      <c r="R399" s="396"/>
      <c r="S399" s="397"/>
      <c r="T399" s="397"/>
      <c r="U399" s="397"/>
      <c r="V399" s="397"/>
      <c r="W399" s="397"/>
      <c r="X399" s="397"/>
      <c r="Y399" s="397"/>
      <c r="Z399" s="397"/>
      <c r="AA399" s="397"/>
      <c r="AB399" s="397"/>
    </row>
    <row r="400" spans="1:28" x14ac:dyDescent="0.2">
      <c r="A400" s="423" t="s">
        <v>858</v>
      </c>
      <c r="B400" s="398" t="s">
        <v>859</v>
      </c>
    </row>
    <row r="401" spans="1:2" x14ac:dyDescent="0.2">
      <c r="A401" s="423" t="s">
        <v>860</v>
      </c>
      <c r="B401" s="398" t="s">
        <v>861</v>
      </c>
    </row>
    <row r="402" spans="1:2" x14ac:dyDescent="0.2">
      <c r="A402" s="420" t="s">
        <v>862</v>
      </c>
      <c r="B402" s="378" t="s">
        <v>863</v>
      </c>
    </row>
    <row r="403" spans="1:2" x14ac:dyDescent="0.2">
      <c r="A403" s="420" t="s">
        <v>864</v>
      </c>
      <c r="B403" s="378" t="s">
        <v>865</v>
      </c>
    </row>
    <row r="404" spans="1:2" x14ac:dyDescent="0.2">
      <c r="A404" s="420" t="s">
        <v>866</v>
      </c>
      <c r="B404" s="378" t="s">
        <v>867</v>
      </c>
    </row>
    <row r="405" spans="1:2" x14ac:dyDescent="0.2">
      <c r="A405" s="420" t="s">
        <v>868</v>
      </c>
      <c r="B405" s="378" t="s">
        <v>869</v>
      </c>
    </row>
    <row r="406" spans="1:2" x14ac:dyDescent="0.2">
      <c r="A406" s="419" t="s">
        <v>870</v>
      </c>
      <c r="B406" s="400" t="s">
        <v>871</v>
      </c>
    </row>
    <row r="407" spans="1:2" x14ac:dyDescent="0.2">
      <c r="A407" s="419"/>
      <c r="B407" s="378" t="s">
        <v>1422</v>
      </c>
    </row>
    <row r="408" spans="1:2" x14ac:dyDescent="0.2">
      <c r="A408" s="429" t="s">
        <v>872</v>
      </c>
      <c r="B408" s="400" t="s">
        <v>873</v>
      </c>
    </row>
    <row r="409" spans="1:2" x14ac:dyDescent="0.2">
      <c r="A409" s="430" t="s">
        <v>874</v>
      </c>
      <c r="B409" s="335" t="s">
        <v>875</v>
      </c>
    </row>
    <row r="410" spans="1:2" x14ac:dyDescent="0.2">
      <c r="A410" s="430" t="s">
        <v>876</v>
      </c>
      <c r="B410" s="378" t="s">
        <v>877</v>
      </c>
    </row>
    <row r="411" spans="1:2" x14ac:dyDescent="0.2">
      <c r="A411" s="430" t="s">
        <v>878</v>
      </c>
      <c r="B411" s="378" t="s">
        <v>879</v>
      </c>
    </row>
    <row r="412" spans="1:2" x14ac:dyDescent="0.2">
      <c r="A412" s="423" t="s">
        <v>880</v>
      </c>
      <c r="B412" s="383" t="s">
        <v>881</v>
      </c>
    </row>
    <row r="413" spans="1:2" x14ac:dyDescent="0.2">
      <c r="A413" s="419" t="s">
        <v>882</v>
      </c>
      <c r="B413" s="329" t="s">
        <v>883</v>
      </c>
    </row>
    <row r="414" spans="1:2" x14ac:dyDescent="0.2">
      <c r="A414" s="420" t="s">
        <v>884</v>
      </c>
      <c r="B414" s="339" t="s">
        <v>885</v>
      </c>
    </row>
    <row r="415" spans="1:2" x14ac:dyDescent="0.2">
      <c r="A415" s="420" t="s">
        <v>886</v>
      </c>
      <c r="B415" s="339" t="s">
        <v>887</v>
      </c>
    </row>
    <row r="416" spans="1:2" x14ac:dyDescent="0.2">
      <c r="A416" s="420" t="s">
        <v>888</v>
      </c>
      <c r="B416" s="339" t="s">
        <v>889</v>
      </c>
    </row>
    <row r="417" spans="1:2" x14ac:dyDescent="0.2">
      <c r="A417" s="420" t="s">
        <v>890</v>
      </c>
      <c r="B417" s="339" t="s">
        <v>891</v>
      </c>
    </row>
    <row r="418" spans="1:2" x14ac:dyDescent="0.2">
      <c r="A418" s="420" t="s">
        <v>892</v>
      </c>
      <c r="B418" s="339" t="s">
        <v>893</v>
      </c>
    </row>
    <row r="419" spans="1:2" x14ac:dyDescent="0.2">
      <c r="A419" s="419" t="s">
        <v>894</v>
      </c>
      <c r="B419" s="329" t="s">
        <v>1524</v>
      </c>
    </row>
    <row r="420" spans="1:2" x14ac:dyDescent="0.2">
      <c r="A420" s="424" t="s">
        <v>896</v>
      </c>
      <c r="B420" s="335" t="s">
        <v>897</v>
      </c>
    </row>
    <row r="421" spans="1:2" x14ac:dyDescent="0.2">
      <c r="A421" s="424" t="s">
        <v>898</v>
      </c>
      <c r="B421" s="335" t="s">
        <v>899</v>
      </c>
    </row>
    <row r="422" spans="1:2" x14ac:dyDescent="0.2">
      <c r="A422" s="424" t="s">
        <v>900</v>
      </c>
      <c r="B422" s="335" t="s">
        <v>901</v>
      </c>
    </row>
    <row r="423" spans="1:2" x14ac:dyDescent="0.2">
      <c r="A423" s="424" t="s">
        <v>902</v>
      </c>
      <c r="B423" s="335" t="s">
        <v>903</v>
      </c>
    </row>
    <row r="424" spans="1:2" x14ac:dyDescent="0.2">
      <c r="A424" s="424" t="s">
        <v>904</v>
      </c>
      <c r="B424" s="335" t="s">
        <v>905</v>
      </c>
    </row>
    <row r="425" spans="1:2" x14ac:dyDescent="0.2">
      <c r="A425" s="429" t="s">
        <v>906</v>
      </c>
      <c r="B425" s="400" t="s">
        <v>907</v>
      </c>
    </row>
    <row r="426" spans="1:2" x14ac:dyDescent="0.2">
      <c r="A426" s="429" t="s">
        <v>908</v>
      </c>
      <c r="B426" s="400" t="s">
        <v>1529</v>
      </c>
    </row>
    <row r="427" spans="1:2" x14ac:dyDescent="0.2">
      <c r="A427" s="431" t="s">
        <v>1424</v>
      </c>
      <c r="B427" s="401" t="s">
        <v>1423</v>
      </c>
    </row>
    <row r="428" spans="1:2" x14ac:dyDescent="0.2">
      <c r="A428" s="429" t="s">
        <v>910</v>
      </c>
      <c r="B428" s="400" t="s">
        <v>911</v>
      </c>
    </row>
    <row r="429" spans="1:2" x14ac:dyDescent="0.2">
      <c r="A429" s="429" t="s">
        <v>912</v>
      </c>
      <c r="B429" s="400" t="s">
        <v>913</v>
      </c>
    </row>
    <row r="430" spans="1:2" x14ac:dyDescent="0.2">
      <c r="A430" s="429" t="s">
        <v>914</v>
      </c>
      <c r="B430" s="400" t="s">
        <v>915</v>
      </c>
    </row>
    <row r="431" spans="1:2" x14ac:dyDescent="0.2">
      <c r="A431" s="432" t="s">
        <v>916</v>
      </c>
      <c r="B431" s="398" t="s">
        <v>917</v>
      </c>
    </row>
    <row r="432" spans="1:2" x14ac:dyDescent="0.2">
      <c r="A432" s="430" t="s">
        <v>918</v>
      </c>
      <c r="B432" s="378" t="s">
        <v>919</v>
      </c>
    </row>
    <row r="433" spans="1:2" x14ac:dyDescent="0.2">
      <c r="A433" s="430" t="s">
        <v>920</v>
      </c>
      <c r="B433" s="378" t="s">
        <v>921</v>
      </c>
    </row>
    <row r="434" spans="1:2" x14ac:dyDescent="0.2">
      <c r="A434" s="430" t="s">
        <v>922</v>
      </c>
      <c r="B434" s="378" t="s">
        <v>923</v>
      </c>
    </row>
    <row r="435" spans="1:2" x14ac:dyDescent="0.2">
      <c r="A435" s="430" t="s">
        <v>924</v>
      </c>
      <c r="B435" s="378" t="s">
        <v>925</v>
      </c>
    </row>
    <row r="436" spans="1:2" x14ac:dyDescent="0.2">
      <c r="A436" s="430" t="s">
        <v>926</v>
      </c>
      <c r="B436" s="378" t="s">
        <v>927</v>
      </c>
    </row>
    <row r="437" spans="1:2" x14ac:dyDescent="0.2">
      <c r="A437" s="430" t="s">
        <v>928</v>
      </c>
      <c r="B437" s="378" t="s">
        <v>929</v>
      </c>
    </row>
    <row r="438" spans="1:2" x14ac:dyDescent="0.2">
      <c r="A438" s="433" t="s">
        <v>930</v>
      </c>
      <c r="B438" s="400" t="s">
        <v>1530</v>
      </c>
    </row>
    <row r="439" spans="1:2" x14ac:dyDescent="0.2">
      <c r="A439" s="422" t="s">
        <v>932</v>
      </c>
      <c r="B439" s="379" t="s">
        <v>933</v>
      </c>
    </row>
    <row r="440" spans="1:2" ht="31.5" x14ac:dyDescent="0.2">
      <c r="A440" s="420" t="s">
        <v>934</v>
      </c>
      <c r="B440" s="335" t="s">
        <v>935</v>
      </c>
    </row>
    <row r="441" spans="1:2" x14ac:dyDescent="0.2">
      <c r="A441" s="420" t="s">
        <v>1443</v>
      </c>
      <c r="B441" s="335" t="s">
        <v>1425</v>
      </c>
    </row>
    <row r="442" spans="1:2" x14ac:dyDescent="0.2">
      <c r="A442" s="420" t="s">
        <v>1444</v>
      </c>
      <c r="B442" s="335" t="s">
        <v>1426</v>
      </c>
    </row>
    <row r="443" spans="1:2" ht="31.5" x14ac:dyDescent="0.2">
      <c r="A443" s="420" t="s">
        <v>1445</v>
      </c>
      <c r="B443" s="335" t="s">
        <v>1427</v>
      </c>
    </row>
    <row r="444" spans="1:2" x14ac:dyDescent="0.2">
      <c r="A444" s="420" t="s">
        <v>1446</v>
      </c>
      <c r="B444" s="335" t="s">
        <v>1428</v>
      </c>
    </row>
    <row r="445" spans="1:2" ht="31.5" x14ac:dyDescent="0.2">
      <c r="A445" s="420"/>
      <c r="B445" s="335" t="s">
        <v>1442</v>
      </c>
    </row>
    <row r="446" spans="1:2" x14ac:dyDescent="0.2">
      <c r="A446" s="420"/>
      <c r="B446" s="335" t="s">
        <v>1429</v>
      </c>
    </row>
    <row r="447" spans="1:2" ht="31.5" x14ac:dyDescent="0.2">
      <c r="A447" s="420"/>
      <c r="B447" s="335" t="s">
        <v>1430</v>
      </c>
    </row>
    <row r="448" spans="1:2" x14ac:dyDescent="0.2">
      <c r="A448" s="420"/>
      <c r="B448" s="335" t="s">
        <v>1431</v>
      </c>
    </row>
    <row r="449" spans="1:2" x14ac:dyDescent="0.2">
      <c r="A449" s="420"/>
      <c r="B449" s="335" t="s">
        <v>1441</v>
      </c>
    </row>
    <row r="450" spans="1:2" x14ac:dyDescent="0.2">
      <c r="A450" s="420"/>
      <c r="B450" s="335" t="s">
        <v>1440</v>
      </c>
    </row>
    <row r="451" spans="1:2" x14ac:dyDescent="0.2">
      <c r="A451" s="420"/>
      <c r="B451" s="335" t="s">
        <v>1439</v>
      </c>
    </row>
    <row r="452" spans="1:2" x14ac:dyDescent="0.2">
      <c r="A452" s="420"/>
      <c r="B452" s="335" t="s">
        <v>1438</v>
      </c>
    </row>
    <row r="453" spans="1:2" ht="38.25" customHeight="1" x14ac:dyDescent="0.2">
      <c r="A453" s="420"/>
      <c r="B453" s="335" t="s">
        <v>1437</v>
      </c>
    </row>
    <row r="454" spans="1:2" x14ac:dyDescent="0.2">
      <c r="A454" s="420"/>
      <c r="B454" s="335" t="s">
        <v>1436</v>
      </c>
    </row>
    <row r="455" spans="1:2" x14ac:dyDescent="0.2">
      <c r="A455" s="420"/>
      <c r="B455" s="335" t="s">
        <v>1435</v>
      </c>
    </row>
    <row r="456" spans="1:2" x14ac:dyDescent="0.2">
      <c r="A456" s="420"/>
      <c r="B456" s="335" t="s">
        <v>1434</v>
      </c>
    </row>
    <row r="457" spans="1:2" ht="17.25" customHeight="1" x14ac:dyDescent="0.2">
      <c r="A457" s="420"/>
      <c r="B457" s="335" t="s">
        <v>1433</v>
      </c>
    </row>
    <row r="458" spans="1:2" x14ac:dyDescent="0.2">
      <c r="A458" s="420"/>
      <c r="B458" s="335" t="s">
        <v>1432</v>
      </c>
    </row>
    <row r="459" spans="1:2" x14ac:dyDescent="0.2">
      <c r="A459" s="420"/>
      <c r="B459" s="335" t="s">
        <v>759</v>
      </c>
    </row>
    <row r="460" spans="1:2" x14ac:dyDescent="0.2">
      <c r="A460" s="420" t="s">
        <v>936</v>
      </c>
      <c r="B460" s="365" t="s">
        <v>937</v>
      </c>
    </row>
    <row r="461" spans="1:2" x14ac:dyDescent="0.2">
      <c r="A461" s="420"/>
      <c r="B461" s="365" t="s">
        <v>1447</v>
      </c>
    </row>
    <row r="462" spans="1:2" x14ac:dyDescent="0.2">
      <c r="A462" s="420"/>
      <c r="B462" s="365" t="s">
        <v>1448</v>
      </c>
    </row>
    <row r="463" spans="1:2" x14ac:dyDescent="0.2">
      <c r="A463" s="420"/>
      <c r="B463" s="365" t="s">
        <v>759</v>
      </c>
    </row>
    <row r="464" spans="1:2" x14ac:dyDescent="0.2">
      <c r="A464" s="420" t="s">
        <v>938</v>
      </c>
      <c r="B464" s="335" t="s">
        <v>939</v>
      </c>
    </row>
    <row r="465" spans="1:2" ht="63" x14ac:dyDescent="0.2">
      <c r="A465" s="420"/>
      <c r="B465" s="335" t="s">
        <v>1449</v>
      </c>
    </row>
    <row r="466" spans="1:2" ht="31.5" x14ac:dyDescent="0.2">
      <c r="A466" s="420"/>
      <c r="B466" s="335" t="s">
        <v>1450</v>
      </c>
    </row>
    <row r="467" spans="1:2" ht="31.5" x14ac:dyDescent="0.2">
      <c r="A467" s="420"/>
      <c r="B467" s="335" t="s">
        <v>1451</v>
      </c>
    </row>
    <row r="468" spans="1:2" ht="31.5" x14ac:dyDescent="0.2">
      <c r="A468" s="420"/>
      <c r="B468" s="335" t="s">
        <v>1452</v>
      </c>
    </row>
    <row r="469" spans="1:2" ht="31.5" x14ac:dyDescent="0.2">
      <c r="A469" s="420"/>
      <c r="B469" s="335" t="s">
        <v>1453</v>
      </c>
    </row>
    <row r="470" spans="1:2" x14ac:dyDescent="0.2">
      <c r="A470" s="420"/>
      <c r="B470" s="335" t="s">
        <v>759</v>
      </c>
    </row>
    <row r="471" spans="1:2" x14ac:dyDescent="0.2">
      <c r="A471" s="420" t="s">
        <v>940</v>
      </c>
      <c r="B471" s="335" t="s">
        <v>941</v>
      </c>
    </row>
    <row r="472" spans="1:2" x14ac:dyDescent="0.2">
      <c r="A472" s="420"/>
      <c r="B472" s="335"/>
    </row>
    <row r="473" spans="1:2" x14ac:dyDescent="0.2">
      <c r="A473" s="420"/>
      <c r="B473" s="335"/>
    </row>
    <row r="474" spans="1:2" x14ac:dyDescent="0.2">
      <c r="A474" s="420" t="s">
        <v>942</v>
      </c>
      <c r="B474" s="335" t="s">
        <v>132</v>
      </c>
    </row>
    <row r="475" spans="1:2" x14ac:dyDescent="0.2">
      <c r="A475" s="420"/>
      <c r="B475" s="335"/>
    </row>
    <row r="476" spans="1:2" x14ac:dyDescent="0.2">
      <c r="A476" s="420"/>
      <c r="B476" s="335"/>
    </row>
    <row r="477" spans="1:2" x14ac:dyDescent="0.2">
      <c r="A477" s="420" t="s">
        <v>943</v>
      </c>
      <c r="B477" s="335" t="s">
        <v>944</v>
      </c>
    </row>
  </sheetData>
  <mergeCells count="23">
    <mergeCell ref="B255:AC255"/>
    <mergeCell ref="A2:B2"/>
    <mergeCell ref="L5:M5"/>
    <mergeCell ref="N5:O5"/>
    <mergeCell ref="C4:D5"/>
    <mergeCell ref="Y5:Z5"/>
    <mergeCell ref="S5:T5"/>
    <mergeCell ref="U5:V5"/>
    <mergeCell ref="W5:X5"/>
    <mergeCell ref="B4:B6"/>
    <mergeCell ref="E4:E6"/>
    <mergeCell ref="A4:A6"/>
    <mergeCell ref="H5:I5"/>
    <mergeCell ref="J5:K5"/>
    <mergeCell ref="R2:AC2"/>
    <mergeCell ref="F4:F6"/>
    <mergeCell ref="G4:G6"/>
    <mergeCell ref="H4:Q4"/>
    <mergeCell ref="R4:R6"/>
    <mergeCell ref="S4:AB4"/>
    <mergeCell ref="AC4:AC6"/>
    <mergeCell ref="P5:Q5"/>
    <mergeCell ref="AA5:AB5"/>
  </mergeCells>
  <phoneticPr fontId="0" type="noConversion"/>
  <printOptions horizontalCentered="1"/>
  <pageMargins left="0.25" right="0.25" top="0.5" bottom="0.5" header="0.35" footer="0.35"/>
  <pageSetup paperSize="9" scale="63" fitToWidth="2" fitToHeight="0" orientation="landscape" r:id="rId1"/>
  <headerFooter alignWithMargins="0">
    <oddHeader>&amp;R&amp;"-,Bold"&amp;11ANNEX 3e</oddHeader>
    <oddFooter>Page &amp;P of &amp;N</oddFooter>
  </headerFooter>
  <rowBreaks count="1" manualBreakCount="1">
    <brk id="256" max="16383" man="1"/>
  </rowBreaks>
  <colBreaks count="1" manualBreakCount="1">
    <brk id="15" min="1" max="346"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0"/>
  <sheetViews>
    <sheetView tabSelected="1" zoomScale="60" zoomScaleNormal="60" zoomScaleSheetLayoutView="80" workbookViewId="0">
      <pane ySplit="6" topLeftCell="A606" activePane="bottomLeft" state="frozen"/>
      <selection pane="bottomLeft" activeCell="K616" sqref="K616"/>
    </sheetView>
  </sheetViews>
  <sheetFormatPr defaultRowHeight="15" x14ac:dyDescent="0.2"/>
  <cols>
    <col min="1" max="1" width="13.140625" style="580" customWidth="1"/>
    <col min="2" max="2" width="46.85546875" style="572" customWidth="1"/>
    <col min="3" max="3" width="15" style="572" hidden="1" customWidth="1"/>
    <col min="4" max="4" width="19.7109375" style="573" customWidth="1"/>
    <col min="5" max="5" width="20" style="573" customWidth="1"/>
    <col min="6" max="6" width="10.85546875" style="573" hidden="1" customWidth="1"/>
    <col min="7" max="7" width="15" style="573" customWidth="1"/>
    <col min="8" max="8" width="19.28515625" style="573" customWidth="1"/>
    <col min="9" max="9" width="9.7109375" style="573" hidden="1" customWidth="1"/>
    <col min="10" max="10" width="16.28515625" style="573" customWidth="1"/>
    <col min="11" max="11" width="13.28515625" style="573" customWidth="1"/>
    <col min="12" max="21" width="12.140625" style="574" hidden="1" customWidth="1"/>
    <col min="22" max="22" width="10.5703125" style="728" hidden="1" customWidth="1"/>
    <col min="23" max="30" width="11.85546875" style="575" hidden="1" customWidth="1"/>
    <col min="31" max="31" width="16.140625" style="575" hidden="1" customWidth="1"/>
    <col min="32" max="32" width="18.7109375" style="575" customWidth="1"/>
    <col min="33" max="33" width="25.28515625" style="573" hidden="1" customWidth="1"/>
    <col min="34" max="34" width="53.140625" style="573" customWidth="1"/>
    <col min="35" max="35" width="10.140625" style="573" customWidth="1"/>
    <col min="36" max="36" width="13.5703125" style="573" hidden="1" customWidth="1"/>
    <col min="37" max="38" width="10.7109375" style="573" hidden="1" customWidth="1"/>
    <col min="39" max="41" width="62.5703125" style="577" customWidth="1"/>
    <col min="42" max="16384" width="9.140625" style="573"/>
  </cols>
  <sheetData>
    <row r="1" spans="1:41" ht="43.5" customHeight="1" thickBot="1" x14ac:dyDescent="0.25">
      <c r="A1" s="570" t="s">
        <v>2339</v>
      </c>
      <c r="B1" s="571"/>
      <c r="V1" s="573"/>
      <c r="AG1" s="576"/>
    </row>
    <row r="2" spans="1:41" ht="15.75" customHeight="1" x14ac:dyDescent="0.2">
      <c r="A2" s="789" t="s">
        <v>497</v>
      </c>
      <c r="B2" s="789"/>
      <c r="C2" s="578"/>
      <c r="L2" s="573"/>
      <c r="M2" s="573"/>
      <c r="N2" s="573"/>
      <c r="O2" s="573"/>
      <c r="P2" s="573"/>
      <c r="Q2" s="573"/>
      <c r="R2" s="573"/>
      <c r="S2" s="573"/>
      <c r="T2" s="573"/>
      <c r="U2" s="573"/>
      <c r="V2" s="790"/>
      <c r="W2" s="790"/>
      <c r="X2" s="790"/>
      <c r="Y2" s="790"/>
      <c r="Z2" s="790"/>
      <c r="AA2" s="790"/>
      <c r="AB2" s="790"/>
      <c r="AC2" s="790"/>
      <c r="AD2" s="790"/>
      <c r="AE2" s="790"/>
      <c r="AF2" s="790"/>
      <c r="AG2" s="790"/>
    </row>
    <row r="3" spans="1:41" x14ac:dyDescent="0.2">
      <c r="L3" s="573"/>
      <c r="M3" s="573"/>
      <c r="N3" s="573"/>
      <c r="O3" s="573"/>
      <c r="P3" s="573"/>
      <c r="Q3" s="573"/>
      <c r="R3" s="573"/>
      <c r="S3" s="573"/>
      <c r="T3" s="573"/>
      <c r="U3" s="573"/>
      <c r="V3" s="573"/>
      <c r="W3" s="573"/>
      <c r="X3" s="573"/>
      <c r="Y3" s="573"/>
      <c r="Z3" s="573"/>
      <c r="AA3" s="573"/>
      <c r="AB3" s="573"/>
      <c r="AC3" s="573"/>
      <c r="AD3" s="573"/>
      <c r="AE3" s="573"/>
      <c r="AF3" s="573"/>
    </row>
    <row r="4" spans="1:41" s="582" customFormat="1" ht="18" customHeight="1" x14ac:dyDescent="0.2">
      <c r="A4" s="791" t="s">
        <v>22</v>
      </c>
      <c r="B4" s="785" t="s">
        <v>13</v>
      </c>
      <c r="C4" s="797" t="s">
        <v>15</v>
      </c>
      <c r="D4" s="793" t="s">
        <v>2014</v>
      </c>
      <c r="E4" s="793"/>
      <c r="F4" s="793"/>
      <c r="G4" s="793"/>
      <c r="H4" s="793"/>
      <c r="I4" s="793"/>
      <c r="J4" s="786" t="s">
        <v>2016</v>
      </c>
      <c r="K4" s="787"/>
      <c r="L4" s="787"/>
      <c r="M4" s="787"/>
      <c r="N4" s="787"/>
      <c r="O4" s="787"/>
      <c r="P4" s="787"/>
      <c r="Q4" s="787"/>
      <c r="R4" s="787"/>
      <c r="S4" s="787"/>
      <c r="T4" s="787"/>
      <c r="U4" s="787"/>
      <c r="V4" s="787"/>
      <c r="W4" s="787"/>
      <c r="X4" s="787"/>
      <c r="Y4" s="787"/>
      <c r="Z4" s="787"/>
      <c r="AA4" s="787"/>
      <c r="AB4" s="787"/>
      <c r="AC4" s="787"/>
      <c r="AD4" s="787"/>
      <c r="AE4" s="787"/>
      <c r="AF4" s="788"/>
      <c r="AG4" s="792" t="s">
        <v>47</v>
      </c>
      <c r="AH4" s="581" t="s">
        <v>2020</v>
      </c>
      <c r="AI4" s="798" t="s">
        <v>2426</v>
      </c>
      <c r="AJ4" s="794" t="s">
        <v>2343</v>
      </c>
      <c r="AK4" s="794" t="s">
        <v>2167</v>
      </c>
      <c r="AL4" s="792" t="s">
        <v>2168</v>
      </c>
      <c r="AM4" s="795" t="s">
        <v>2166</v>
      </c>
      <c r="AN4" s="795"/>
      <c r="AO4" s="795"/>
    </row>
    <row r="5" spans="1:41" s="582" customFormat="1" ht="18" customHeight="1" x14ac:dyDescent="0.2">
      <c r="A5" s="791"/>
      <c r="B5" s="785"/>
      <c r="C5" s="797"/>
      <c r="D5" s="793" t="s">
        <v>495</v>
      </c>
      <c r="E5" s="793"/>
      <c r="F5" s="793"/>
      <c r="G5" s="793" t="s">
        <v>2017</v>
      </c>
      <c r="H5" s="793"/>
      <c r="I5" s="793"/>
      <c r="J5" s="583"/>
      <c r="K5" s="584"/>
      <c r="L5" s="584"/>
      <c r="M5" s="584"/>
      <c r="N5" s="584"/>
      <c r="O5" s="584"/>
      <c r="P5" s="584"/>
      <c r="Q5" s="584"/>
      <c r="R5" s="584"/>
      <c r="S5" s="584"/>
      <c r="T5" s="584"/>
      <c r="U5" s="584"/>
      <c r="V5" s="585"/>
      <c r="W5" s="584"/>
      <c r="X5" s="584"/>
      <c r="Y5" s="584"/>
      <c r="Z5" s="584"/>
      <c r="AA5" s="584"/>
      <c r="AB5" s="584"/>
      <c r="AC5" s="584"/>
      <c r="AD5" s="584"/>
      <c r="AE5" s="584"/>
      <c r="AF5" s="586"/>
      <c r="AG5" s="792"/>
      <c r="AH5" s="796" t="s">
        <v>2165</v>
      </c>
      <c r="AI5" s="798"/>
      <c r="AJ5" s="794"/>
      <c r="AK5" s="794"/>
      <c r="AL5" s="792"/>
      <c r="AM5" s="795"/>
      <c r="AN5" s="795"/>
      <c r="AO5" s="795"/>
    </row>
    <row r="6" spans="1:41" s="582" customFormat="1" ht="60" x14ac:dyDescent="0.2">
      <c r="A6" s="791"/>
      <c r="B6" s="785"/>
      <c r="C6" s="797"/>
      <c r="D6" s="588" t="s">
        <v>2013</v>
      </c>
      <c r="E6" s="750" t="s">
        <v>2782</v>
      </c>
      <c r="F6" s="588" t="s">
        <v>2019</v>
      </c>
      <c r="G6" s="588" t="s">
        <v>2015</v>
      </c>
      <c r="H6" s="750" t="s">
        <v>2783</v>
      </c>
      <c r="I6" s="588" t="s">
        <v>2019</v>
      </c>
      <c r="J6" s="590" t="s">
        <v>2342</v>
      </c>
      <c r="K6" s="590" t="s">
        <v>2010</v>
      </c>
      <c r="L6" s="588" t="s">
        <v>44</v>
      </c>
      <c r="M6" s="588" t="s">
        <v>45</v>
      </c>
      <c r="N6" s="588" t="s">
        <v>44</v>
      </c>
      <c r="O6" s="588" t="s">
        <v>45</v>
      </c>
      <c r="P6" s="588" t="s">
        <v>44</v>
      </c>
      <c r="Q6" s="588" t="s">
        <v>45</v>
      </c>
      <c r="R6" s="588" t="s">
        <v>44</v>
      </c>
      <c r="S6" s="588" t="s">
        <v>45</v>
      </c>
      <c r="T6" s="588" t="s">
        <v>44</v>
      </c>
      <c r="U6" s="588" t="s">
        <v>45</v>
      </c>
      <c r="V6" s="591"/>
      <c r="W6" s="588" t="s">
        <v>44</v>
      </c>
      <c r="X6" s="588" t="s">
        <v>45</v>
      </c>
      <c r="Y6" s="588" t="s">
        <v>44</v>
      </c>
      <c r="Z6" s="588" t="s">
        <v>45</v>
      </c>
      <c r="AA6" s="588" t="s">
        <v>44</v>
      </c>
      <c r="AB6" s="588" t="s">
        <v>45</v>
      </c>
      <c r="AC6" s="588" t="s">
        <v>44</v>
      </c>
      <c r="AD6" s="588" t="s">
        <v>45</v>
      </c>
      <c r="AE6" s="588" t="s">
        <v>44</v>
      </c>
      <c r="AF6" s="588" t="s">
        <v>2018</v>
      </c>
      <c r="AG6" s="792"/>
      <c r="AH6" s="796"/>
      <c r="AI6" s="798"/>
      <c r="AJ6" s="794"/>
      <c r="AK6" s="794"/>
      <c r="AL6" s="792"/>
      <c r="AM6" s="592" t="s">
        <v>2776</v>
      </c>
      <c r="AN6" s="592" t="s">
        <v>2777</v>
      </c>
      <c r="AO6" s="592" t="s">
        <v>2778</v>
      </c>
    </row>
    <row r="7" spans="1:41" ht="30" x14ac:dyDescent="0.2">
      <c r="A7" s="593" t="s">
        <v>492</v>
      </c>
      <c r="B7" s="594" t="s">
        <v>23</v>
      </c>
      <c r="C7" s="595"/>
      <c r="D7" s="596">
        <f>D8+D14+D15+D18+D26+D27+D33</f>
        <v>4788</v>
      </c>
      <c r="E7" s="596">
        <f>E8+E14+E15+E18+E26+E27+E33</f>
        <v>1042</v>
      </c>
      <c r="F7" s="597">
        <f>E7/D7*100</f>
        <v>21.762740183792815</v>
      </c>
      <c r="G7" s="598">
        <f t="shared" ref="G7:H7" si="0">G8+G14+G15+G18+G26+G27+G33</f>
        <v>35.82</v>
      </c>
      <c r="H7" s="598">
        <f t="shared" si="0"/>
        <v>6.28756</v>
      </c>
      <c r="I7" s="599">
        <f>H7/G7*100</f>
        <v>17.55321049692909</v>
      </c>
      <c r="J7" s="596">
        <f t="shared" ref="J7:K7" si="1">J8+J14+J15+J18+J26+J27+J33</f>
        <v>7622</v>
      </c>
      <c r="K7" s="596">
        <f t="shared" si="1"/>
        <v>175900</v>
      </c>
      <c r="L7" s="600"/>
      <c r="M7" s="600"/>
      <c r="N7" s="600"/>
      <c r="O7" s="600"/>
      <c r="P7" s="600"/>
      <c r="Q7" s="600"/>
      <c r="R7" s="600"/>
      <c r="S7" s="600"/>
      <c r="T7" s="600"/>
      <c r="U7" s="600"/>
      <c r="V7" s="601"/>
      <c r="W7" s="602"/>
      <c r="X7" s="602"/>
      <c r="Y7" s="602"/>
      <c r="Z7" s="602"/>
      <c r="AA7" s="602"/>
      <c r="AB7" s="602"/>
      <c r="AC7" s="602"/>
      <c r="AD7" s="602"/>
      <c r="AE7" s="603"/>
      <c r="AF7" s="598">
        <f>AF8+AF14+AF15+AF18+AF26+AF27+AF33</f>
        <v>70.667500000000004</v>
      </c>
      <c r="AG7" s="604"/>
      <c r="AH7" s="747" t="s">
        <v>2022</v>
      </c>
      <c r="AI7" s="606">
        <f>IF(OR(AM7="The proposed budget is more that 30% increase over FY 12-13 budget. Consider revising or provide explanation",AN7="Please check, there is a proposed budget but FY 12-13 expenditure is  &lt;30%", AN7="Please check, there is a proposed budget but FY 12-13 expenditure is  &lt;50%", AN7="Please check, there is a proposed budget but FY 12-13 expenditure is  &lt;60%",AO7="New activity? If not kindly provide the details of the progress (physical and financial) for FY 2012-13"),1,"")</f>
        <v>1</v>
      </c>
      <c r="AJ7" s="606">
        <f>IF(AND(G7&gt;=0.00000000001,H7&gt;=0.0000000000001),H7/G7*100,"")</f>
        <v>17.55321049692909</v>
      </c>
      <c r="AK7" s="573">
        <f>AF7-G7</f>
        <v>34.847500000000004</v>
      </c>
      <c r="AL7" s="573">
        <f>IF(AND(G7&gt;=0.00000000001,AF7&gt;=0.0000000000001),((AF7-G7)/G7)*100,"")</f>
        <v>97.285036292573992</v>
      </c>
      <c r="AM7" s="577" t="str">
        <f>IF(AND(G7&gt;=0.000000001,AL7&gt;=30.000000000001),"The proposed budget is more that 30% increase over FY 12-13 budget. Consider revising or provide explanation","")</f>
        <v>The proposed budget is more that 30% increase over FY 12-13 budget. Consider revising or provide explanation</v>
      </c>
      <c r="AN7" s="577" t="str">
        <f>IF(AND(AJ7&lt;30,AK7&gt;=0.000001),"Please check, there is a proposed budget but FY 12-13 expenditure is  &lt;30%","")&amp;IF(AND(AJ7&gt;30,AJ7&lt;50,AK7&gt;=0.000001),"Please check, there is a proposed budget but FY 12-13 expenditure is  &lt;50%","")&amp;IF(AND(AJ7&gt;50,AJ7&lt;60,AK7&gt;=0.000001),"Please check, there is a proposed budget but FY 12-13 expenditure is  &lt;60%","")</f>
        <v>Please check, there is a proposed budget but FY 12-13 expenditure is  &lt;30%</v>
      </c>
      <c r="AO7" s="577" t="str">
        <f>IF(AND(G7=0,AF7&gt;=0.0000001), "New activity? If not kindly provide the details of the progress (physical and financial) for FY 2012-13", "")</f>
        <v/>
      </c>
    </row>
    <row r="8" spans="1:41" ht="60" x14ac:dyDescent="0.2">
      <c r="A8" s="607" t="s">
        <v>532</v>
      </c>
      <c r="B8" s="608" t="s">
        <v>2011</v>
      </c>
      <c r="C8" s="595"/>
      <c r="D8" s="609">
        <f>SUM(D9:D13)</f>
        <v>0</v>
      </c>
      <c r="E8" s="609">
        <f>SUM(E9:E13)</f>
        <v>0</v>
      </c>
      <c r="F8" s="610" t="e">
        <f t="shared" ref="F8:F81" si="2">E8/D8*100</f>
        <v>#DIV/0!</v>
      </c>
      <c r="G8" s="611">
        <f t="shared" ref="G8:H8" si="3">SUM(G9:G13)</f>
        <v>0</v>
      </c>
      <c r="H8" s="611">
        <f t="shared" si="3"/>
        <v>0</v>
      </c>
      <c r="I8" s="612" t="e">
        <f t="shared" ref="I8:I81" si="4">H8/G8*100</f>
        <v>#DIV/0!</v>
      </c>
      <c r="J8" s="613">
        <f t="shared" ref="J8:K8" si="5">SUM(J9:J13)</f>
        <v>9</v>
      </c>
      <c r="K8" s="613">
        <f t="shared" si="5"/>
        <v>100000</v>
      </c>
      <c r="L8" s="614"/>
      <c r="M8" s="614"/>
      <c r="N8" s="614"/>
      <c r="O8" s="614"/>
      <c r="P8" s="614"/>
      <c r="Q8" s="614"/>
      <c r="R8" s="614"/>
      <c r="S8" s="614"/>
      <c r="T8" s="614"/>
      <c r="U8" s="614"/>
      <c r="V8" s="615"/>
      <c r="W8" s="616"/>
      <c r="X8" s="616"/>
      <c r="Y8" s="616"/>
      <c r="Z8" s="616"/>
      <c r="AA8" s="616"/>
      <c r="AB8" s="616"/>
      <c r="AC8" s="616"/>
      <c r="AD8" s="616"/>
      <c r="AE8" s="617"/>
      <c r="AF8" s="618">
        <f>SUM(AF9:AF13)</f>
        <v>4.5</v>
      </c>
      <c r="AG8" s="604"/>
      <c r="AH8" s="619"/>
      <c r="AI8" s="606">
        <f t="shared" ref="AI8:AI71" si="6">IF(OR(AM8="The proposed budget is more that 30% increase over FY 12-13 budget. Consider revising or provide explanation",AN8="Please check, there is a proposed budget but FY 12-13 expenditure is  &lt;30%", AN8="Please check, there is a proposed budget but FY 12-13 expenditure is  &lt;50%", AN8="Please check, there is a proposed budget but FY 12-13 expenditure is  &lt;60%",AO8="New activity? If not kindly provide the details of the progress (physical and financial) for FY 2012-13"),1,"")</f>
        <v>1</v>
      </c>
      <c r="AJ8" s="606" t="str">
        <f t="shared" ref="AJ8:AJ71" si="7">IF(AND(G8&gt;=0.00000000001,H8&gt;=0.0000000000001),H8/G8*100,"")</f>
        <v/>
      </c>
      <c r="AK8" s="573">
        <f t="shared" ref="AK8:AK71" si="8">AF8-G8</f>
        <v>4.5</v>
      </c>
      <c r="AL8" s="573" t="str">
        <f t="shared" ref="AL8:AL71" si="9">IF(AND(G8&gt;=0.00000000001,AF8&gt;=0.0000000000001),((AF8-G8)/G8)*100,"")</f>
        <v/>
      </c>
      <c r="AM8" s="577" t="str">
        <f t="shared" ref="AM8:AM71" si="10">IF(AND(G8&gt;=0.000000001,AL8&gt;=30.000000000001),"The proposed budget is more that 30% increase over FY 12-13 budget. Consider revising or provide explanation","")</f>
        <v/>
      </c>
      <c r="AN8" s="577" t="str">
        <f t="shared" ref="AN8:AN71" si="11">IF(AND(AJ8&lt;30,AK8&gt;=0.000001),"Please check, there is a proposed budget but FY 12-13 expenditure is  &lt;30%","")&amp;IF(AND(AJ8&gt;30,AJ8&lt;50,AK8&gt;=0.000001),"Please check, there is a proposed budget but FY 12-13 expenditure is  &lt;50%","")&amp;IF(AND(AJ8&gt;50,AJ8&lt;60,AK8&gt;=0.000001),"Please check, there is a proposed budget but FY 12-13 expenditure is  &lt;60%","")</f>
        <v/>
      </c>
      <c r="AO8" s="577" t="str">
        <f t="shared" ref="AO8:AO71" si="12">IF(AND(G8=0,AF8&gt;=0.0000001), "New activity? If not kindly provide the details of the progress (physical and financial) for FY 2012-13", "")</f>
        <v>New activity? If not kindly provide the details of the progress (physical and financial) for FY 2012-13</v>
      </c>
    </row>
    <row r="9" spans="1:41" ht="30" x14ac:dyDescent="0.2">
      <c r="A9" s="620" t="s">
        <v>534</v>
      </c>
      <c r="B9" s="621" t="s">
        <v>2176</v>
      </c>
      <c r="C9" s="595"/>
      <c r="D9" s="622">
        <v>0</v>
      </c>
      <c r="E9" s="622">
        <v>0</v>
      </c>
      <c r="F9" s="610" t="e">
        <f t="shared" si="2"/>
        <v>#DIV/0!</v>
      </c>
      <c r="G9" s="623">
        <v>0</v>
      </c>
      <c r="H9" s="623">
        <v>0</v>
      </c>
      <c r="I9" s="612" t="e">
        <f t="shared" si="4"/>
        <v>#DIV/0!</v>
      </c>
      <c r="J9" s="624"/>
      <c r="K9" s="624"/>
      <c r="L9" s="614"/>
      <c r="M9" s="614"/>
      <c r="N9" s="614"/>
      <c r="O9" s="614"/>
      <c r="P9" s="614"/>
      <c r="Q9" s="614"/>
      <c r="R9" s="614"/>
      <c r="S9" s="614"/>
      <c r="T9" s="614"/>
      <c r="U9" s="614"/>
      <c r="V9" s="615"/>
      <c r="W9" s="616"/>
      <c r="X9" s="616"/>
      <c r="Y9" s="616"/>
      <c r="Z9" s="616"/>
      <c r="AA9" s="616"/>
      <c r="AB9" s="616"/>
      <c r="AC9" s="616"/>
      <c r="AD9" s="616"/>
      <c r="AE9" s="617"/>
      <c r="AF9" s="625">
        <f>(J9*K9)/100000</f>
        <v>0</v>
      </c>
      <c r="AG9" s="604"/>
      <c r="AH9" s="749"/>
      <c r="AI9" s="606" t="str">
        <f t="shared" si="6"/>
        <v/>
      </c>
      <c r="AJ9" s="606" t="str">
        <f t="shared" si="7"/>
        <v/>
      </c>
      <c r="AK9" s="573">
        <f t="shared" si="8"/>
        <v>0</v>
      </c>
      <c r="AL9" s="573" t="str">
        <f t="shared" si="9"/>
        <v/>
      </c>
      <c r="AM9" s="577" t="str">
        <f t="shared" si="10"/>
        <v/>
      </c>
      <c r="AN9" s="577" t="str">
        <f t="shared" si="11"/>
        <v/>
      </c>
      <c r="AO9" s="577" t="str">
        <f t="shared" si="12"/>
        <v/>
      </c>
    </row>
    <row r="10" spans="1:41" x14ac:dyDescent="0.2">
      <c r="A10" s="620" t="s">
        <v>535</v>
      </c>
      <c r="B10" s="621" t="s">
        <v>55</v>
      </c>
      <c r="C10" s="595"/>
      <c r="D10" s="622">
        <v>0</v>
      </c>
      <c r="E10" s="622">
        <v>0</v>
      </c>
      <c r="F10" s="610" t="e">
        <f t="shared" si="2"/>
        <v>#DIV/0!</v>
      </c>
      <c r="G10" s="623">
        <v>0</v>
      </c>
      <c r="H10" s="623">
        <v>0</v>
      </c>
      <c r="I10" s="612" t="e">
        <f t="shared" si="4"/>
        <v>#DIV/0!</v>
      </c>
      <c r="J10" s="624"/>
      <c r="K10" s="624"/>
      <c r="L10" s="614"/>
      <c r="M10" s="614"/>
      <c r="N10" s="614"/>
      <c r="O10" s="614"/>
      <c r="P10" s="614"/>
      <c r="Q10" s="614"/>
      <c r="R10" s="614"/>
      <c r="S10" s="614"/>
      <c r="T10" s="614"/>
      <c r="U10" s="614"/>
      <c r="V10" s="615"/>
      <c r="W10" s="616"/>
      <c r="X10" s="616"/>
      <c r="Y10" s="616"/>
      <c r="Z10" s="616"/>
      <c r="AA10" s="616"/>
      <c r="AB10" s="616"/>
      <c r="AC10" s="616"/>
      <c r="AD10" s="616"/>
      <c r="AE10" s="617"/>
      <c r="AF10" s="625">
        <f>(J10*K10)/100000</f>
        <v>0</v>
      </c>
      <c r="AG10" s="604"/>
      <c r="AH10" s="619"/>
      <c r="AI10" s="606" t="str">
        <f t="shared" si="6"/>
        <v/>
      </c>
      <c r="AJ10" s="606" t="str">
        <f t="shared" si="7"/>
        <v/>
      </c>
      <c r="AK10" s="573">
        <f t="shared" si="8"/>
        <v>0</v>
      </c>
      <c r="AL10" s="573" t="str">
        <f t="shared" si="9"/>
        <v/>
      </c>
      <c r="AM10" s="577" t="str">
        <f t="shared" si="10"/>
        <v/>
      </c>
      <c r="AN10" s="577" t="str">
        <f t="shared" si="11"/>
        <v/>
      </c>
      <c r="AO10" s="577" t="str">
        <f t="shared" si="12"/>
        <v/>
      </c>
    </row>
    <row r="11" spans="1:41" ht="60" x14ac:dyDescent="0.2">
      <c r="A11" s="626" t="s">
        <v>537</v>
      </c>
      <c r="B11" s="621" t="s">
        <v>56</v>
      </c>
      <c r="C11" s="595"/>
      <c r="D11" s="622">
        <v>0</v>
      </c>
      <c r="E11" s="622">
        <v>0</v>
      </c>
      <c r="F11" s="610" t="e">
        <f t="shared" si="2"/>
        <v>#DIV/0!</v>
      </c>
      <c r="G11" s="623">
        <v>0</v>
      </c>
      <c r="H11" s="623">
        <v>0</v>
      </c>
      <c r="I11" s="612"/>
      <c r="J11" s="622">
        <v>7</v>
      </c>
      <c r="K11" s="622">
        <v>50000</v>
      </c>
      <c r="L11" s="614"/>
      <c r="M11" s="614"/>
      <c r="N11" s="614"/>
      <c r="O11" s="614"/>
      <c r="P11" s="614"/>
      <c r="Q11" s="614"/>
      <c r="R11" s="614"/>
      <c r="S11" s="614"/>
      <c r="T11" s="614"/>
      <c r="U11" s="614"/>
      <c r="V11" s="615"/>
      <c r="W11" s="616"/>
      <c r="X11" s="616"/>
      <c r="Y11" s="616"/>
      <c r="Z11" s="616"/>
      <c r="AA11" s="616"/>
      <c r="AB11" s="616"/>
      <c r="AC11" s="616"/>
      <c r="AD11" s="616"/>
      <c r="AE11" s="617"/>
      <c r="AF11" s="619">
        <f t="shared" ref="AF11:AF12" si="13">(J11*K11)/100000</f>
        <v>3.5</v>
      </c>
      <c r="AG11" s="604"/>
      <c r="AH11" s="749" t="s">
        <v>2784</v>
      </c>
      <c r="AI11" s="606">
        <f t="shared" si="6"/>
        <v>1</v>
      </c>
      <c r="AJ11" s="606" t="str">
        <f t="shared" si="7"/>
        <v/>
      </c>
      <c r="AK11" s="573">
        <f t="shared" si="8"/>
        <v>3.5</v>
      </c>
      <c r="AL11" s="573" t="str">
        <f t="shared" si="9"/>
        <v/>
      </c>
      <c r="AM11" s="577" t="str">
        <f t="shared" si="10"/>
        <v/>
      </c>
      <c r="AN11" s="577" t="str">
        <f t="shared" si="11"/>
        <v/>
      </c>
      <c r="AO11" s="577" t="str">
        <f t="shared" si="12"/>
        <v>New activity? If not kindly provide the details of the progress (physical and financial) for FY 2012-13</v>
      </c>
    </row>
    <row r="12" spans="1:41" ht="30" x14ac:dyDescent="0.2">
      <c r="A12" s="626" t="s">
        <v>539</v>
      </c>
      <c r="B12" s="621" t="s">
        <v>58</v>
      </c>
      <c r="C12" s="595"/>
      <c r="D12" s="622">
        <v>0</v>
      </c>
      <c r="E12" s="622">
        <v>0</v>
      </c>
      <c r="F12" s="610" t="e">
        <f t="shared" si="2"/>
        <v>#DIV/0!</v>
      </c>
      <c r="G12" s="623">
        <v>0</v>
      </c>
      <c r="H12" s="623">
        <v>0</v>
      </c>
      <c r="I12" s="612" t="e">
        <f t="shared" si="4"/>
        <v>#DIV/0!</v>
      </c>
      <c r="J12" s="622">
        <v>2</v>
      </c>
      <c r="K12" s="622">
        <v>50000</v>
      </c>
      <c r="L12" s="614"/>
      <c r="M12" s="614"/>
      <c r="N12" s="614"/>
      <c r="O12" s="614"/>
      <c r="P12" s="614"/>
      <c r="Q12" s="614"/>
      <c r="R12" s="614"/>
      <c r="S12" s="614"/>
      <c r="T12" s="614"/>
      <c r="U12" s="614"/>
      <c r="V12" s="615"/>
      <c r="W12" s="616"/>
      <c r="X12" s="616"/>
      <c r="Y12" s="616"/>
      <c r="Z12" s="616"/>
      <c r="AA12" s="616"/>
      <c r="AB12" s="616"/>
      <c r="AC12" s="616"/>
      <c r="AD12" s="616"/>
      <c r="AE12" s="617"/>
      <c r="AF12" s="619">
        <f t="shared" si="13"/>
        <v>1</v>
      </c>
      <c r="AG12" s="604"/>
      <c r="AH12" s="749" t="s">
        <v>2785</v>
      </c>
      <c r="AI12" s="606">
        <f t="shared" si="6"/>
        <v>1</v>
      </c>
      <c r="AJ12" s="606" t="str">
        <f t="shared" si="7"/>
        <v/>
      </c>
      <c r="AK12" s="573">
        <f t="shared" si="8"/>
        <v>1</v>
      </c>
      <c r="AL12" s="573" t="str">
        <f t="shared" si="9"/>
        <v/>
      </c>
      <c r="AM12" s="577" t="str">
        <f t="shared" si="10"/>
        <v/>
      </c>
      <c r="AN12" s="577" t="str">
        <f t="shared" si="11"/>
        <v/>
      </c>
      <c r="AO12" s="577" t="str">
        <f t="shared" si="12"/>
        <v>New activity? If not kindly provide the details of the progress (physical and financial) for FY 2012-13</v>
      </c>
    </row>
    <row r="13" spans="1:41" x14ac:dyDescent="0.2">
      <c r="A13" s="620" t="s">
        <v>541</v>
      </c>
      <c r="B13" s="621" t="s">
        <v>61</v>
      </c>
      <c r="C13" s="595"/>
      <c r="D13" s="622">
        <v>0</v>
      </c>
      <c r="E13" s="622">
        <v>0</v>
      </c>
      <c r="F13" s="610" t="e">
        <f t="shared" si="2"/>
        <v>#DIV/0!</v>
      </c>
      <c r="G13" s="623">
        <v>0</v>
      </c>
      <c r="H13" s="623">
        <v>0</v>
      </c>
      <c r="I13" s="612" t="e">
        <f t="shared" si="4"/>
        <v>#DIV/0!</v>
      </c>
      <c r="J13" s="624"/>
      <c r="K13" s="624"/>
      <c r="L13" s="614"/>
      <c r="M13" s="614"/>
      <c r="N13" s="614"/>
      <c r="O13" s="614"/>
      <c r="P13" s="614"/>
      <c r="Q13" s="614"/>
      <c r="R13" s="614"/>
      <c r="S13" s="614"/>
      <c r="T13" s="614"/>
      <c r="U13" s="614"/>
      <c r="V13" s="615"/>
      <c r="W13" s="616"/>
      <c r="X13" s="616"/>
      <c r="Y13" s="616"/>
      <c r="Z13" s="616"/>
      <c r="AA13" s="616"/>
      <c r="AB13" s="616"/>
      <c r="AC13" s="616"/>
      <c r="AD13" s="616"/>
      <c r="AE13" s="617"/>
      <c r="AF13" s="625">
        <f t="shared" ref="AF13:AF14" si="14">(J13*K13)/100000</f>
        <v>0</v>
      </c>
      <c r="AG13" s="604"/>
      <c r="AH13" s="619"/>
      <c r="AI13" s="606" t="str">
        <f t="shared" si="6"/>
        <v/>
      </c>
      <c r="AJ13" s="606" t="str">
        <f t="shared" si="7"/>
        <v/>
      </c>
      <c r="AK13" s="573">
        <f t="shared" si="8"/>
        <v>0</v>
      </c>
      <c r="AL13" s="573" t="str">
        <f t="shared" si="9"/>
        <v/>
      </c>
      <c r="AM13" s="577" t="str">
        <f t="shared" si="10"/>
        <v/>
      </c>
      <c r="AN13" s="577" t="str">
        <f t="shared" si="11"/>
        <v/>
      </c>
      <c r="AO13" s="577" t="str">
        <f t="shared" si="12"/>
        <v/>
      </c>
    </row>
    <row r="14" spans="1:41" ht="17.25" customHeight="1" x14ac:dyDescent="0.2">
      <c r="A14" s="620" t="s">
        <v>543</v>
      </c>
      <c r="B14" s="621" t="s">
        <v>2043</v>
      </c>
      <c r="C14" s="627"/>
      <c r="D14" s="622">
        <v>0</v>
      </c>
      <c r="E14" s="622">
        <v>0</v>
      </c>
      <c r="F14" s="610" t="e">
        <f t="shared" si="2"/>
        <v>#DIV/0!</v>
      </c>
      <c r="G14" s="623">
        <v>0</v>
      </c>
      <c r="H14" s="623">
        <v>0</v>
      </c>
      <c r="I14" s="612" t="e">
        <f t="shared" si="4"/>
        <v>#DIV/0!</v>
      </c>
      <c r="J14" s="624"/>
      <c r="K14" s="624"/>
      <c r="L14" s="614"/>
      <c r="M14" s="614"/>
      <c r="N14" s="614"/>
      <c r="O14" s="614"/>
      <c r="P14" s="614"/>
      <c r="Q14" s="614"/>
      <c r="R14" s="614"/>
      <c r="S14" s="614"/>
      <c r="T14" s="614"/>
      <c r="U14" s="614"/>
      <c r="V14" s="615"/>
      <c r="W14" s="616"/>
      <c r="X14" s="616"/>
      <c r="Y14" s="616"/>
      <c r="Z14" s="616"/>
      <c r="AA14" s="616"/>
      <c r="AB14" s="616"/>
      <c r="AC14" s="616"/>
      <c r="AD14" s="616"/>
      <c r="AE14" s="617"/>
      <c r="AF14" s="625">
        <f t="shared" si="14"/>
        <v>0</v>
      </c>
      <c r="AG14" s="604"/>
      <c r="AH14" s="619"/>
      <c r="AI14" s="606" t="str">
        <f t="shared" si="6"/>
        <v/>
      </c>
      <c r="AJ14" s="606" t="str">
        <f t="shared" si="7"/>
        <v/>
      </c>
      <c r="AK14" s="573">
        <f t="shared" si="8"/>
        <v>0</v>
      </c>
      <c r="AL14" s="573" t="str">
        <f t="shared" si="9"/>
        <v/>
      </c>
      <c r="AM14" s="577" t="str">
        <f t="shared" si="10"/>
        <v/>
      </c>
      <c r="AN14" s="577" t="str">
        <f t="shared" si="11"/>
        <v/>
      </c>
      <c r="AO14" s="577" t="str">
        <f t="shared" si="12"/>
        <v/>
      </c>
    </row>
    <row r="15" spans="1:41" ht="51" customHeight="1" x14ac:dyDescent="0.2">
      <c r="A15" s="607" t="s">
        <v>544</v>
      </c>
      <c r="B15" s="608" t="s">
        <v>1525</v>
      </c>
      <c r="C15" s="627"/>
      <c r="D15" s="609">
        <f>SUM(D16:D17)</f>
        <v>1625</v>
      </c>
      <c r="E15" s="609">
        <f>SUM(E16:E17)</f>
        <v>219</v>
      </c>
      <c r="F15" s="610">
        <f t="shared" si="2"/>
        <v>13.476923076923079</v>
      </c>
      <c r="G15" s="611">
        <f t="shared" ref="G15:H15" si="15">SUM(G16:G17)</f>
        <v>4.3499999999999996</v>
      </c>
      <c r="H15" s="611">
        <f t="shared" si="15"/>
        <v>1.45</v>
      </c>
      <c r="I15" s="612">
        <f t="shared" si="4"/>
        <v>33.333333333333336</v>
      </c>
      <c r="J15" s="613">
        <f t="shared" ref="J15:K15" si="16">SUM(J16:J17)</f>
        <v>19</v>
      </c>
      <c r="K15" s="613">
        <f t="shared" si="16"/>
        <v>29000</v>
      </c>
      <c r="L15" s="614"/>
      <c r="M15" s="614"/>
      <c r="N15" s="614"/>
      <c r="O15" s="614"/>
      <c r="P15" s="614"/>
      <c r="Q15" s="614"/>
      <c r="R15" s="614"/>
      <c r="S15" s="614"/>
      <c r="T15" s="614"/>
      <c r="U15" s="614"/>
      <c r="V15" s="615"/>
      <c r="W15" s="616"/>
      <c r="X15" s="616"/>
      <c r="Y15" s="616"/>
      <c r="Z15" s="616"/>
      <c r="AA15" s="616"/>
      <c r="AB15" s="616"/>
      <c r="AC15" s="616"/>
      <c r="AD15" s="616"/>
      <c r="AE15" s="617"/>
      <c r="AF15" s="618">
        <f>SUM(AF16:AF17)</f>
        <v>5.51</v>
      </c>
      <c r="AG15" s="604"/>
      <c r="AH15" s="812"/>
      <c r="AI15" s="606">
        <f t="shared" si="6"/>
        <v>1</v>
      </c>
      <c r="AJ15" s="606">
        <f t="shared" si="7"/>
        <v>33.333333333333336</v>
      </c>
      <c r="AK15" s="573">
        <f t="shared" si="8"/>
        <v>1.1600000000000001</v>
      </c>
      <c r="AL15" s="573">
        <f t="shared" si="9"/>
        <v>26.666666666666671</v>
      </c>
      <c r="AM15" s="577" t="str">
        <f t="shared" si="10"/>
        <v/>
      </c>
      <c r="AN15" s="577" t="str">
        <f t="shared" si="11"/>
        <v>Please check, there is a proposed budget but FY 12-13 expenditure is  &lt;50%</v>
      </c>
      <c r="AO15" s="577" t="str">
        <f t="shared" si="12"/>
        <v/>
      </c>
    </row>
    <row r="16" spans="1:41" ht="41.25" customHeight="1" x14ac:dyDescent="0.2">
      <c r="A16" s="626" t="s">
        <v>1829</v>
      </c>
      <c r="B16" s="621" t="s">
        <v>1296</v>
      </c>
      <c r="C16" s="595"/>
      <c r="D16" s="622">
        <v>15</v>
      </c>
      <c r="E16" s="622">
        <v>5</v>
      </c>
      <c r="F16" s="610">
        <f t="shared" si="2"/>
        <v>33.333333333333329</v>
      </c>
      <c r="G16" s="623">
        <v>4.3499999999999996</v>
      </c>
      <c r="H16" s="623">
        <v>1.45</v>
      </c>
      <c r="I16" s="612">
        <f t="shared" si="4"/>
        <v>33.333333333333336</v>
      </c>
      <c r="J16" s="622">
        <v>19</v>
      </c>
      <c r="K16" s="622">
        <v>29000</v>
      </c>
      <c r="L16" s="614"/>
      <c r="M16" s="614"/>
      <c r="N16" s="614"/>
      <c r="O16" s="614"/>
      <c r="P16" s="614"/>
      <c r="Q16" s="614"/>
      <c r="R16" s="614"/>
      <c r="S16" s="614"/>
      <c r="T16" s="614"/>
      <c r="U16" s="614"/>
      <c r="V16" s="615"/>
      <c r="W16" s="616"/>
      <c r="X16" s="616"/>
      <c r="Y16" s="616"/>
      <c r="Z16" s="616"/>
      <c r="AA16" s="616"/>
      <c r="AB16" s="616"/>
      <c r="AC16" s="616"/>
      <c r="AD16" s="616"/>
      <c r="AE16" s="617"/>
      <c r="AF16" s="619">
        <f t="shared" ref="AF16" si="17">(J16*K16)/100000</f>
        <v>5.51</v>
      </c>
      <c r="AG16" s="604"/>
      <c r="AH16" s="812" t="s">
        <v>2827</v>
      </c>
      <c r="AI16" s="606">
        <f t="shared" si="6"/>
        <v>1</v>
      </c>
      <c r="AJ16" s="606">
        <f t="shared" si="7"/>
        <v>33.333333333333336</v>
      </c>
      <c r="AK16" s="573">
        <f t="shared" si="8"/>
        <v>1.1600000000000001</v>
      </c>
      <c r="AL16" s="573">
        <f t="shared" si="9"/>
        <v>26.666666666666671</v>
      </c>
      <c r="AM16" s="577" t="str">
        <f t="shared" si="10"/>
        <v/>
      </c>
      <c r="AN16" s="577" t="str">
        <f t="shared" si="11"/>
        <v>Please check, there is a proposed budget but FY 12-13 expenditure is  &lt;50%</v>
      </c>
      <c r="AO16" s="577" t="str">
        <f t="shared" si="12"/>
        <v/>
      </c>
    </row>
    <row r="17" spans="1:41" ht="41.25" customHeight="1" x14ac:dyDescent="0.2">
      <c r="A17" s="628" t="s">
        <v>1830</v>
      </c>
      <c r="B17" s="621" t="s">
        <v>122</v>
      </c>
      <c r="C17" s="595"/>
      <c r="D17" s="622">
        <v>1610</v>
      </c>
      <c r="E17" s="622">
        <v>214</v>
      </c>
      <c r="F17" s="610">
        <f t="shared" si="2"/>
        <v>13.291925465838508</v>
      </c>
      <c r="G17" s="623">
        <v>0</v>
      </c>
      <c r="H17" s="623">
        <v>0</v>
      </c>
      <c r="I17" s="612" t="e">
        <f t="shared" si="4"/>
        <v>#DIV/0!</v>
      </c>
      <c r="J17" s="622">
        <v>0</v>
      </c>
      <c r="K17" s="622">
        <v>0</v>
      </c>
      <c r="L17" s="614"/>
      <c r="M17" s="614"/>
      <c r="N17" s="614"/>
      <c r="O17" s="614"/>
      <c r="P17" s="614"/>
      <c r="Q17" s="614"/>
      <c r="R17" s="614"/>
      <c r="S17" s="614"/>
      <c r="T17" s="614"/>
      <c r="U17" s="614"/>
      <c r="V17" s="615"/>
      <c r="W17" s="616"/>
      <c r="X17" s="616"/>
      <c r="Y17" s="616"/>
      <c r="Z17" s="616"/>
      <c r="AA17" s="616"/>
      <c r="AB17" s="616"/>
      <c r="AC17" s="616"/>
      <c r="AD17" s="616"/>
      <c r="AE17" s="617"/>
      <c r="AF17" s="619">
        <v>0</v>
      </c>
      <c r="AG17" s="604"/>
      <c r="AH17" s="812" t="s">
        <v>2827</v>
      </c>
      <c r="AI17" s="606" t="str">
        <f t="shared" si="6"/>
        <v/>
      </c>
      <c r="AJ17" s="606" t="str">
        <f t="shared" si="7"/>
        <v/>
      </c>
      <c r="AK17" s="573">
        <f t="shared" si="8"/>
        <v>0</v>
      </c>
      <c r="AL17" s="573" t="str">
        <f t="shared" si="9"/>
        <v/>
      </c>
      <c r="AM17" s="577" t="str">
        <f t="shared" si="10"/>
        <v/>
      </c>
      <c r="AN17" s="577" t="str">
        <f t="shared" si="11"/>
        <v/>
      </c>
      <c r="AO17" s="577" t="str">
        <f t="shared" si="12"/>
        <v/>
      </c>
    </row>
    <row r="18" spans="1:41" ht="41.25" customHeight="1" x14ac:dyDescent="0.2">
      <c r="A18" s="629" t="s">
        <v>1831</v>
      </c>
      <c r="B18" s="608" t="s">
        <v>308</v>
      </c>
      <c r="C18" s="595"/>
      <c r="D18" s="609">
        <f>D19+D20+D24+D25</f>
        <v>1733</v>
      </c>
      <c r="E18" s="609">
        <f>E19+E20+E24+E25</f>
        <v>746</v>
      </c>
      <c r="F18" s="610">
        <f t="shared" si="2"/>
        <v>43.046739757645703</v>
      </c>
      <c r="G18" s="611">
        <f t="shared" ref="G18:H18" si="18">G19+G20+G24+G25</f>
        <v>9.4619999999999997</v>
      </c>
      <c r="H18" s="611">
        <f t="shared" si="18"/>
        <v>4.6015600000000001</v>
      </c>
      <c r="I18" s="612">
        <f t="shared" si="4"/>
        <v>48.632001690974427</v>
      </c>
      <c r="J18" s="613">
        <f t="shared" ref="J18:K18" si="19">J19+J20+J24+J25</f>
        <v>1852</v>
      </c>
      <c r="K18" s="613">
        <f t="shared" si="19"/>
        <v>13050</v>
      </c>
      <c r="L18" s="614"/>
      <c r="M18" s="614"/>
      <c r="N18" s="614"/>
      <c r="O18" s="614"/>
      <c r="P18" s="614"/>
      <c r="Q18" s="614"/>
      <c r="R18" s="614"/>
      <c r="S18" s="614"/>
      <c r="T18" s="614"/>
      <c r="U18" s="614"/>
      <c r="V18" s="615"/>
      <c r="W18" s="616"/>
      <c r="X18" s="616"/>
      <c r="Y18" s="616"/>
      <c r="Z18" s="616"/>
      <c r="AA18" s="616"/>
      <c r="AB18" s="616"/>
      <c r="AC18" s="616"/>
      <c r="AD18" s="616"/>
      <c r="AE18" s="617"/>
      <c r="AF18" s="618">
        <f>AF19+AF20+AF24+AF25</f>
        <v>10.885999999999999</v>
      </c>
      <c r="AG18" s="604"/>
      <c r="AH18" s="812" t="s">
        <v>2827</v>
      </c>
      <c r="AI18" s="606">
        <f t="shared" si="6"/>
        <v>1</v>
      </c>
      <c r="AJ18" s="606">
        <f t="shared" si="7"/>
        <v>48.632001690974427</v>
      </c>
      <c r="AK18" s="573">
        <f t="shared" si="8"/>
        <v>1.4239999999999995</v>
      </c>
      <c r="AL18" s="573">
        <f t="shared" si="9"/>
        <v>15.049672373705341</v>
      </c>
      <c r="AM18" s="577" t="str">
        <f t="shared" si="10"/>
        <v/>
      </c>
      <c r="AN18" s="577" t="str">
        <f t="shared" si="11"/>
        <v>Please check, there is a proposed budget but FY 12-13 expenditure is  &lt;50%</v>
      </c>
      <c r="AO18" s="577" t="str">
        <f t="shared" si="12"/>
        <v/>
      </c>
    </row>
    <row r="19" spans="1:41" ht="41.25" customHeight="1" x14ac:dyDescent="0.2">
      <c r="A19" s="628" t="s">
        <v>551</v>
      </c>
      <c r="B19" s="621" t="s">
        <v>126</v>
      </c>
      <c r="C19" s="595"/>
      <c r="D19" s="622">
        <v>280</v>
      </c>
      <c r="E19" s="622">
        <v>289</v>
      </c>
      <c r="F19" s="610">
        <f t="shared" si="2"/>
        <v>103.21428571428572</v>
      </c>
      <c r="G19" s="623">
        <v>1.4</v>
      </c>
      <c r="H19" s="623">
        <v>1.425</v>
      </c>
      <c r="I19" s="612">
        <f t="shared" si="4"/>
        <v>101.78571428571431</v>
      </c>
      <c r="J19" s="622">
        <v>364</v>
      </c>
      <c r="K19" s="622">
        <v>500</v>
      </c>
      <c r="L19" s="614"/>
      <c r="M19" s="614"/>
      <c r="N19" s="614"/>
      <c r="O19" s="614"/>
      <c r="P19" s="614"/>
      <c r="Q19" s="614"/>
      <c r="R19" s="614"/>
      <c r="S19" s="614"/>
      <c r="T19" s="614"/>
      <c r="U19" s="614"/>
      <c r="V19" s="615"/>
      <c r="W19" s="616"/>
      <c r="X19" s="616"/>
      <c r="Y19" s="616"/>
      <c r="Z19" s="616"/>
      <c r="AA19" s="616"/>
      <c r="AB19" s="616"/>
      <c r="AC19" s="616"/>
      <c r="AD19" s="616"/>
      <c r="AE19" s="617"/>
      <c r="AF19" s="619">
        <f t="shared" ref="AF19" si="20">(J19*K19)/100000</f>
        <v>1.82</v>
      </c>
      <c r="AG19" s="604"/>
      <c r="AH19" s="812" t="s">
        <v>2827</v>
      </c>
      <c r="AI19" s="606" t="str">
        <f t="shared" si="6"/>
        <v/>
      </c>
      <c r="AJ19" s="606">
        <f t="shared" si="7"/>
        <v>101.78571428571431</v>
      </c>
      <c r="AK19" s="573">
        <f t="shared" si="8"/>
        <v>0.42000000000000015</v>
      </c>
      <c r="AL19" s="573">
        <f t="shared" si="9"/>
        <v>30.000000000000011</v>
      </c>
      <c r="AM19" s="577" t="str">
        <f t="shared" si="10"/>
        <v/>
      </c>
      <c r="AN19" s="577" t="str">
        <f t="shared" si="11"/>
        <v/>
      </c>
      <c r="AO19" s="577" t="str">
        <f t="shared" si="12"/>
        <v/>
      </c>
    </row>
    <row r="20" spans="1:41" ht="41.25" customHeight="1" x14ac:dyDescent="0.2">
      <c r="A20" s="629" t="s">
        <v>553</v>
      </c>
      <c r="B20" s="608" t="s">
        <v>127</v>
      </c>
      <c r="C20" s="595"/>
      <c r="D20" s="609">
        <f>SUM(D21:D23)</f>
        <v>678</v>
      </c>
      <c r="E20" s="609">
        <v>388</v>
      </c>
      <c r="F20" s="610">
        <f t="shared" si="2"/>
        <v>57.227138643067846</v>
      </c>
      <c r="G20" s="611">
        <f t="shared" ref="G20" si="21">SUM(G21:G23)</f>
        <v>4.88</v>
      </c>
      <c r="H20" s="611">
        <v>2.7160000000000002</v>
      </c>
      <c r="I20" s="612">
        <f t="shared" si="4"/>
        <v>55.655737704918039</v>
      </c>
      <c r="J20" s="613">
        <f t="shared" ref="J20:K20" si="22">SUM(J21:J23)</f>
        <v>882</v>
      </c>
      <c r="K20" s="613">
        <f t="shared" si="22"/>
        <v>2200</v>
      </c>
      <c r="L20" s="614"/>
      <c r="M20" s="614"/>
      <c r="N20" s="614"/>
      <c r="O20" s="614"/>
      <c r="P20" s="614"/>
      <c r="Q20" s="614"/>
      <c r="R20" s="614"/>
      <c r="S20" s="614"/>
      <c r="T20" s="614"/>
      <c r="U20" s="614"/>
      <c r="V20" s="615"/>
      <c r="W20" s="616"/>
      <c r="X20" s="616"/>
      <c r="Y20" s="616"/>
      <c r="Z20" s="616"/>
      <c r="AA20" s="616"/>
      <c r="AB20" s="616"/>
      <c r="AC20" s="616"/>
      <c r="AD20" s="616"/>
      <c r="AE20" s="617"/>
      <c r="AF20" s="618">
        <f>SUM(AF21:AF23)</f>
        <v>6.3660000000000005</v>
      </c>
      <c r="AG20" s="604"/>
      <c r="AH20" s="812" t="s">
        <v>2827</v>
      </c>
      <c r="AI20" s="606">
        <f t="shared" si="6"/>
        <v>1</v>
      </c>
      <c r="AJ20" s="606">
        <f t="shared" si="7"/>
        <v>55.655737704918039</v>
      </c>
      <c r="AK20" s="573">
        <f t="shared" si="8"/>
        <v>1.4860000000000007</v>
      </c>
      <c r="AL20" s="573">
        <f t="shared" si="9"/>
        <v>30.450819672131164</v>
      </c>
      <c r="AM20" s="577" t="str">
        <f t="shared" si="10"/>
        <v>The proposed budget is more that 30% increase over FY 12-13 budget. Consider revising or provide explanation</v>
      </c>
      <c r="AN20" s="577" t="str">
        <f t="shared" si="11"/>
        <v>Please check, there is a proposed budget but FY 12-13 expenditure is  &lt;60%</v>
      </c>
      <c r="AO20" s="577" t="str">
        <f t="shared" si="12"/>
        <v/>
      </c>
    </row>
    <row r="21" spans="1:41" ht="41.25" customHeight="1" x14ac:dyDescent="0.2">
      <c r="A21" s="628" t="s">
        <v>1468</v>
      </c>
      <c r="B21" s="621" t="s">
        <v>128</v>
      </c>
      <c r="C21" s="595"/>
      <c r="D21" s="622">
        <v>660</v>
      </c>
      <c r="E21" s="622">
        <v>388</v>
      </c>
      <c r="F21" s="610">
        <f t="shared" si="2"/>
        <v>58.787878787878789</v>
      </c>
      <c r="G21" s="623">
        <v>4.62</v>
      </c>
      <c r="H21" s="623">
        <v>2.72</v>
      </c>
      <c r="I21" s="612">
        <f t="shared" si="4"/>
        <v>58.874458874458881</v>
      </c>
      <c r="J21" s="622">
        <v>858</v>
      </c>
      <c r="K21" s="622">
        <v>700</v>
      </c>
      <c r="L21" s="614"/>
      <c r="M21" s="614"/>
      <c r="N21" s="614"/>
      <c r="O21" s="614"/>
      <c r="P21" s="614"/>
      <c r="Q21" s="614"/>
      <c r="R21" s="614"/>
      <c r="S21" s="614"/>
      <c r="T21" s="614"/>
      <c r="U21" s="614"/>
      <c r="V21" s="615"/>
      <c r="W21" s="616"/>
      <c r="X21" s="616"/>
      <c r="Y21" s="616"/>
      <c r="Z21" s="616"/>
      <c r="AA21" s="616"/>
      <c r="AB21" s="616"/>
      <c r="AC21" s="616"/>
      <c r="AD21" s="616"/>
      <c r="AE21" s="617"/>
      <c r="AF21" s="619">
        <f t="shared" ref="AF21:AF26" si="23">(J21*K21)/100000</f>
        <v>6.0060000000000002</v>
      </c>
      <c r="AG21" s="604"/>
      <c r="AH21" s="812" t="s">
        <v>2827</v>
      </c>
      <c r="AI21" s="606">
        <f t="shared" si="6"/>
        <v>1</v>
      </c>
      <c r="AJ21" s="606">
        <f t="shared" si="7"/>
        <v>58.874458874458881</v>
      </c>
      <c r="AK21" s="573">
        <f t="shared" si="8"/>
        <v>1.3860000000000001</v>
      </c>
      <c r="AL21" s="573">
        <f t="shared" si="9"/>
        <v>30.000000000000004</v>
      </c>
      <c r="AM21" s="577" t="str">
        <f t="shared" si="10"/>
        <v/>
      </c>
      <c r="AN21" s="577" t="str">
        <f t="shared" si="11"/>
        <v>Please check, there is a proposed budget but FY 12-13 expenditure is  &lt;60%</v>
      </c>
      <c r="AO21" s="577" t="str">
        <f t="shared" si="12"/>
        <v/>
      </c>
    </row>
    <row r="22" spans="1:41" ht="41.25" customHeight="1" x14ac:dyDescent="0.2">
      <c r="A22" s="628" t="s">
        <v>1469</v>
      </c>
      <c r="B22" s="621" t="s">
        <v>129</v>
      </c>
      <c r="C22" s="595"/>
      <c r="D22" s="622">
        <v>0</v>
      </c>
      <c r="E22" s="622">
        <v>0</v>
      </c>
      <c r="F22" s="610" t="e">
        <f t="shared" si="2"/>
        <v>#DIV/0!</v>
      </c>
      <c r="G22" s="623">
        <v>0</v>
      </c>
      <c r="H22" s="623">
        <v>0</v>
      </c>
      <c r="I22" s="612" t="e">
        <f t="shared" si="4"/>
        <v>#DIV/0!</v>
      </c>
      <c r="J22" s="622">
        <v>0</v>
      </c>
      <c r="K22" s="622">
        <v>0</v>
      </c>
      <c r="L22" s="614"/>
      <c r="M22" s="614"/>
      <c r="N22" s="614"/>
      <c r="O22" s="614"/>
      <c r="P22" s="614"/>
      <c r="Q22" s="614"/>
      <c r="R22" s="614"/>
      <c r="S22" s="614"/>
      <c r="T22" s="614"/>
      <c r="U22" s="614"/>
      <c r="V22" s="615"/>
      <c r="W22" s="616"/>
      <c r="X22" s="616"/>
      <c r="Y22" s="616"/>
      <c r="Z22" s="616"/>
      <c r="AA22" s="616"/>
      <c r="AB22" s="616"/>
      <c r="AC22" s="616"/>
      <c r="AD22" s="616"/>
      <c r="AE22" s="617"/>
      <c r="AF22" s="619">
        <f t="shared" si="23"/>
        <v>0</v>
      </c>
      <c r="AG22" s="604"/>
      <c r="AH22" s="812" t="s">
        <v>2827</v>
      </c>
      <c r="AI22" s="606" t="str">
        <f t="shared" si="6"/>
        <v/>
      </c>
      <c r="AJ22" s="606" t="str">
        <f t="shared" si="7"/>
        <v/>
      </c>
      <c r="AK22" s="573">
        <f t="shared" si="8"/>
        <v>0</v>
      </c>
      <c r="AL22" s="573" t="str">
        <f t="shared" si="9"/>
        <v/>
      </c>
      <c r="AM22" s="577" t="str">
        <f t="shared" si="10"/>
        <v/>
      </c>
      <c r="AN22" s="577" t="str">
        <f t="shared" si="11"/>
        <v/>
      </c>
      <c r="AO22" s="577" t="str">
        <f t="shared" si="12"/>
        <v/>
      </c>
    </row>
    <row r="23" spans="1:41" ht="41.25" customHeight="1" x14ac:dyDescent="0.2">
      <c r="A23" s="628" t="s">
        <v>1470</v>
      </c>
      <c r="B23" s="621" t="s">
        <v>130</v>
      </c>
      <c r="C23" s="595"/>
      <c r="D23" s="622">
        <v>18</v>
      </c>
      <c r="E23" s="622">
        <v>3</v>
      </c>
      <c r="F23" s="610">
        <f t="shared" si="2"/>
        <v>16.666666666666664</v>
      </c>
      <c r="G23" s="623">
        <v>0.26</v>
      </c>
      <c r="H23" s="623">
        <v>4.4999999999999998E-2</v>
      </c>
      <c r="I23" s="612"/>
      <c r="J23" s="622">
        <v>24</v>
      </c>
      <c r="K23" s="622">
        <v>1500</v>
      </c>
      <c r="L23" s="614"/>
      <c r="M23" s="614"/>
      <c r="N23" s="614"/>
      <c r="O23" s="614"/>
      <c r="P23" s="614"/>
      <c r="Q23" s="614"/>
      <c r="R23" s="614"/>
      <c r="S23" s="614"/>
      <c r="T23" s="614"/>
      <c r="U23" s="614"/>
      <c r="V23" s="615"/>
      <c r="W23" s="616"/>
      <c r="X23" s="616"/>
      <c r="Y23" s="616"/>
      <c r="Z23" s="616"/>
      <c r="AA23" s="616"/>
      <c r="AB23" s="616"/>
      <c r="AC23" s="616"/>
      <c r="AD23" s="616"/>
      <c r="AE23" s="617"/>
      <c r="AF23" s="619">
        <f t="shared" si="23"/>
        <v>0.36</v>
      </c>
      <c r="AG23" s="604"/>
      <c r="AH23" s="812" t="s">
        <v>2827</v>
      </c>
      <c r="AI23" s="606">
        <f t="shared" si="6"/>
        <v>1</v>
      </c>
      <c r="AJ23" s="606">
        <f t="shared" si="7"/>
        <v>17.307692307692307</v>
      </c>
      <c r="AK23" s="573">
        <f t="shared" si="8"/>
        <v>9.9999999999999978E-2</v>
      </c>
      <c r="AL23" s="573">
        <f t="shared" si="9"/>
        <v>38.461538461538453</v>
      </c>
      <c r="AM23" s="577" t="str">
        <f t="shared" si="10"/>
        <v>The proposed budget is more that 30% increase over FY 12-13 budget. Consider revising or provide explanation</v>
      </c>
      <c r="AN23" s="577" t="str">
        <f t="shared" si="11"/>
        <v>Please check, there is a proposed budget but FY 12-13 expenditure is  &lt;30%</v>
      </c>
      <c r="AO23" s="577" t="str">
        <f t="shared" si="12"/>
        <v/>
      </c>
    </row>
    <row r="24" spans="1:41" ht="41.25" customHeight="1" x14ac:dyDescent="0.2">
      <c r="A24" s="628" t="s">
        <v>1832</v>
      </c>
      <c r="B24" s="621" t="s">
        <v>1833</v>
      </c>
      <c r="C24" s="595"/>
      <c r="D24" s="630">
        <v>6</v>
      </c>
      <c r="E24" s="630">
        <v>6</v>
      </c>
      <c r="F24" s="610">
        <f t="shared" si="2"/>
        <v>100</v>
      </c>
      <c r="G24" s="631">
        <v>0.49</v>
      </c>
      <c r="H24" s="631">
        <v>9.3560000000000004E-2</v>
      </c>
      <c r="I24" s="612">
        <f t="shared" si="4"/>
        <v>19.093877551020412</v>
      </c>
      <c r="J24" s="630">
        <v>6</v>
      </c>
      <c r="K24" s="630">
        <v>10000</v>
      </c>
      <c r="L24" s="614"/>
      <c r="M24" s="614"/>
      <c r="N24" s="614"/>
      <c r="O24" s="614"/>
      <c r="P24" s="614"/>
      <c r="Q24" s="614"/>
      <c r="R24" s="614"/>
      <c r="S24" s="614"/>
      <c r="T24" s="614"/>
      <c r="U24" s="614"/>
      <c r="V24" s="615"/>
      <c r="W24" s="616"/>
      <c r="X24" s="616"/>
      <c r="Y24" s="616"/>
      <c r="Z24" s="616"/>
      <c r="AA24" s="616"/>
      <c r="AB24" s="616"/>
      <c r="AC24" s="616"/>
      <c r="AD24" s="616"/>
      <c r="AE24" s="617"/>
      <c r="AF24" s="619">
        <f t="shared" si="23"/>
        <v>0.6</v>
      </c>
      <c r="AG24" s="604"/>
      <c r="AH24" s="812" t="s">
        <v>2827</v>
      </c>
      <c r="AI24" s="606">
        <f t="shared" si="6"/>
        <v>1</v>
      </c>
      <c r="AJ24" s="606">
        <f t="shared" si="7"/>
        <v>19.093877551020412</v>
      </c>
      <c r="AK24" s="573">
        <f t="shared" si="8"/>
        <v>0.10999999999999999</v>
      </c>
      <c r="AL24" s="573">
        <f t="shared" si="9"/>
        <v>22.448979591836732</v>
      </c>
      <c r="AM24" s="577" t="str">
        <f t="shared" si="10"/>
        <v/>
      </c>
      <c r="AN24" s="577" t="str">
        <f t="shared" si="11"/>
        <v>Please check, there is a proposed budget but FY 12-13 expenditure is  &lt;30%</v>
      </c>
      <c r="AO24" s="577" t="str">
        <f t="shared" si="12"/>
        <v/>
      </c>
    </row>
    <row r="25" spans="1:41" ht="41.25" customHeight="1" x14ac:dyDescent="0.2">
      <c r="A25" s="628" t="s">
        <v>1834</v>
      </c>
      <c r="B25" s="621" t="s">
        <v>491</v>
      </c>
      <c r="C25" s="595"/>
      <c r="D25" s="630">
        <v>769</v>
      </c>
      <c r="E25" s="630">
        <v>63</v>
      </c>
      <c r="F25" s="610">
        <f t="shared" si="2"/>
        <v>8.1924577373211953</v>
      </c>
      <c r="G25" s="631">
        <v>2.6920000000000002</v>
      </c>
      <c r="H25" s="631">
        <v>0.36699999999999999</v>
      </c>
      <c r="I25" s="612">
        <f t="shared" si="4"/>
        <v>13.63298662704309</v>
      </c>
      <c r="J25" s="630">
        <v>600</v>
      </c>
      <c r="K25" s="630">
        <v>350</v>
      </c>
      <c r="L25" s="614"/>
      <c r="M25" s="614"/>
      <c r="N25" s="614"/>
      <c r="O25" s="614"/>
      <c r="P25" s="614"/>
      <c r="Q25" s="614"/>
      <c r="R25" s="614"/>
      <c r="S25" s="614"/>
      <c r="T25" s="614"/>
      <c r="U25" s="614"/>
      <c r="V25" s="615"/>
      <c r="W25" s="616"/>
      <c r="X25" s="616"/>
      <c r="Y25" s="616"/>
      <c r="Z25" s="616"/>
      <c r="AA25" s="616"/>
      <c r="AB25" s="616"/>
      <c r="AC25" s="616"/>
      <c r="AD25" s="616"/>
      <c r="AE25" s="617"/>
      <c r="AF25" s="619">
        <f t="shared" si="23"/>
        <v>2.1</v>
      </c>
      <c r="AG25" s="604"/>
      <c r="AH25" s="812" t="s">
        <v>2827</v>
      </c>
      <c r="AI25" s="606" t="str">
        <f t="shared" si="6"/>
        <v/>
      </c>
      <c r="AJ25" s="606">
        <f t="shared" si="7"/>
        <v>13.63298662704309</v>
      </c>
      <c r="AK25" s="573">
        <f t="shared" si="8"/>
        <v>-0.59200000000000008</v>
      </c>
      <c r="AL25" s="573">
        <f t="shared" si="9"/>
        <v>-21.991084695393763</v>
      </c>
      <c r="AM25" s="577" t="str">
        <f t="shared" si="10"/>
        <v/>
      </c>
      <c r="AN25" s="577" t="str">
        <f t="shared" si="11"/>
        <v/>
      </c>
      <c r="AO25" s="577" t="str">
        <f t="shared" si="12"/>
        <v/>
      </c>
    </row>
    <row r="26" spans="1:41" ht="41.25" customHeight="1" x14ac:dyDescent="0.2">
      <c r="A26" s="628" t="s">
        <v>2779</v>
      </c>
      <c r="B26" s="621" t="s">
        <v>1297</v>
      </c>
      <c r="C26" s="595"/>
      <c r="D26" s="622">
        <v>1</v>
      </c>
      <c r="E26" s="622">
        <v>0</v>
      </c>
      <c r="F26" s="610">
        <f t="shared" si="2"/>
        <v>0</v>
      </c>
      <c r="G26" s="623">
        <v>0.3</v>
      </c>
      <c r="H26" s="623">
        <v>0</v>
      </c>
      <c r="I26" s="612">
        <f t="shared" si="4"/>
        <v>0</v>
      </c>
      <c r="J26" s="622">
        <v>6</v>
      </c>
      <c r="K26" s="622">
        <v>30000</v>
      </c>
      <c r="L26" s="614"/>
      <c r="M26" s="614"/>
      <c r="N26" s="614"/>
      <c r="O26" s="614"/>
      <c r="P26" s="614"/>
      <c r="Q26" s="614"/>
      <c r="R26" s="614"/>
      <c r="S26" s="614"/>
      <c r="T26" s="614"/>
      <c r="U26" s="614"/>
      <c r="V26" s="615"/>
      <c r="W26" s="616"/>
      <c r="X26" s="616"/>
      <c r="Y26" s="616"/>
      <c r="Z26" s="616"/>
      <c r="AA26" s="616"/>
      <c r="AB26" s="616"/>
      <c r="AC26" s="616"/>
      <c r="AD26" s="616"/>
      <c r="AE26" s="617"/>
      <c r="AF26" s="619">
        <f t="shared" si="23"/>
        <v>1.8</v>
      </c>
      <c r="AG26" s="604"/>
      <c r="AH26" s="812" t="s">
        <v>2827</v>
      </c>
      <c r="AI26" s="606">
        <f t="shared" si="6"/>
        <v>1</v>
      </c>
      <c r="AJ26" s="606" t="str">
        <f t="shared" si="7"/>
        <v/>
      </c>
      <c r="AK26" s="573">
        <f t="shared" si="8"/>
        <v>1.5</v>
      </c>
      <c r="AL26" s="573">
        <f t="shared" si="9"/>
        <v>500</v>
      </c>
      <c r="AM26" s="577" t="str">
        <f t="shared" si="10"/>
        <v>The proposed budget is more that 30% increase over FY 12-13 budget. Consider revising or provide explanation</v>
      </c>
      <c r="AN26" s="577" t="str">
        <f t="shared" si="11"/>
        <v/>
      </c>
      <c r="AO26" s="577" t="str">
        <f t="shared" si="12"/>
        <v/>
      </c>
    </row>
    <row r="27" spans="1:41" ht="41.25" customHeight="1" x14ac:dyDescent="0.2">
      <c r="A27" s="629" t="s">
        <v>567</v>
      </c>
      <c r="B27" s="632" t="s">
        <v>309</v>
      </c>
      <c r="C27" s="633"/>
      <c r="D27" s="609">
        <f>SUM(D28:D32)</f>
        <v>0</v>
      </c>
      <c r="E27" s="609">
        <f>SUM(E28:E32)</f>
        <v>0</v>
      </c>
      <c r="F27" s="634" t="e">
        <f t="shared" si="2"/>
        <v>#DIV/0!</v>
      </c>
      <c r="G27" s="611">
        <f t="shared" ref="G27:H27" si="24">SUM(G28:G32)</f>
        <v>0</v>
      </c>
      <c r="H27" s="611">
        <f t="shared" si="24"/>
        <v>0</v>
      </c>
      <c r="I27" s="635" t="e">
        <f t="shared" si="4"/>
        <v>#DIV/0!</v>
      </c>
      <c r="J27" s="613">
        <f t="shared" ref="J27:K27" si="25">SUM(J28:J32)</f>
        <v>0</v>
      </c>
      <c r="K27" s="613">
        <f t="shared" si="25"/>
        <v>0</v>
      </c>
      <c r="L27" s="636"/>
      <c r="M27" s="636"/>
      <c r="N27" s="636"/>
      <c r="O27" s="636"/>
      <c r="P27" s="636"/>
      <c r="Q27" s="636"/>
      <c r="R27" s="636"/>
      <c r="S27" s="636"/>
      <c r="T27" s="636"/>
      <c r="U27" s="636"/>
      <c r="V27" s="637"/>
      <c r="W27" s="638"/>
      <c r="X27" s="638"/>
      <c r="Y27" s="638"/>
      <c r="Z27" s="638"/>
      <c r="AA27" s="638"/>
      <c r="AB27" s="638"/>
      <c r="AC27" s="638"/>
      <c r="AD27" s="638"/>
      <c r="AE27" s="639"/>
      <c r="AF27" s="618">
        <f>SUM(AF28:AF32)</f>
        <v>0</v>
      </c>
      <c r="AG27" s="640"/>
      <c r="AH27" s="619"/>
      <c r="AI27" s="606" t="str">
        <f t="shared" si="6"/>
        <v/>
      </c>
      <c r="AJ27" s="606" t="str">
        <f t="shared" si="7"/>
        <v/>
      </c>
      <c r="AK27" s="573">
        <f t="shared" si="8"/>
        <v>0</v>
      </c>
      <c r="AL27" s="573" t="str">
        <f t="shared" si="9"/>
        <v/>
      </c>
      <c r="AM27" s="577" t="str">
        <f t="shared" si="10"/>
        <v/>
      </c>
      <c r="AN27" s="577" t="str">
        <f t="shared" si="11"/>
        <v/>
      </c>
      <c r="AO27" s="577" t="str">
        <f t="shared" si="12"/>
        <v/>
      </c>
    </row>
    <row r="28" spans="1:41" ht="41.25" customHeight="1" x14ac:dyDescent="0.2">
      <c r="A28" s="628" t="s">
        <v>2214</v>
      </c>
      <c r="B28" s="641"/>
      <c r="C28" s="633"/>
      <c r="D28" s="622"/>
      <c r="E28" s="622"/>
      <c r="F28" s="610"/>
      <c r="G28" s="623"/>
      <c r="H28" s="623"/>
      <c r="I28" s="612"/>
      <c r="J28" s="622"/>
      <c r="K28" s="622"/>
      <c r="L28" s="614"/>
      <c r="M28" s="614"/>
      <c r="N28" s="614"/>
      <c r="O28" s="614"/>
      <c r="P28" s="614"/>
      <c r="Q28" s="614"/>
      <c r="R28" s="614"/>
      <c r="S28" s="614"/>
      <c r="T28" s="614"/>
      <c r="U28" s="614"/>
      <c r="V28" s="615"/>
      <c r="W28" s="616"/>
      <c r="X28" s="616"/>
      <c r="Y28" s="616"/>
      <c r="Z28" s="616"/>
      <c r="AA28" s="616"/>
      <c r="AB28" s="616"/>
      <c r="AC28" s="616"/>
      <c r="AD28" s="616"/>
      <c r="AE28" s="617"/>
      <c r="AF28" s="619">
        <f t="shared" ref="AF28:AF32" si="26">(J28*K28)/100000</f>
        <v>0</v>
      </c>
      <c r="AG28" s="640"/>
      <c r="AH28" s="619"/>
      <c r="AI28" s="606" t="str">
        <f t="shared" si="6"/>
        <v/>
      </c>
      <c r="AJ28" s="606" t="str">
        <f t="shared" si="7"/>
        <v/>
      </c>
      <c r="AK28" s="573">
        <f t="shared" si="8"/>
        <v>0</v>
      </c>
      <c r="AL28" s="573" t="str">
        <f t="shared" si="9"/>
        <v/>
      </c>
      <c r="AM28" s="577" t="str">
        <f t="shared" si="10"/>
        <v/>
      </c>
      <c r="AN28" s="577" t="str">
        <f t="shared" si="11"/>
        <v/>
      </c>
      <c r="AO28" s="577" t="str">
        <f t="shared" si="12"/>
        <v/>
      </c>
    </row>
    <row r="29" spans="1:41" ht="41.25" customHeight="1" x14ac:dyDescent="0.2">
      <c r="A29" s="628" t="s">
        <v>2215</v>
      </c>
      <c r="B29" s="641"/>
      <c r="C29" s="633"/>
      <c r="D29" s="622"/>
      <c r="E29" s="622"/>
      <c r="F29" s="610"/>
      <c r="G29" s="623"/>
      <c r="H29" s="623"/>
      <c r="I29" s="612"/>
      <c r="J29" s="622"/>
      <c r="K29" s="622"/>
      <c r="L29" s="614"/>
      <c r="M29" s="614"/>
      <c r="N29" s="614"/>
      <c r="O29" s="614"/>
      <c r="P29" s="614"/>
      <c r="Q29" s="614"/>
      <c r="R29" s="614"/>
      <c r="S29" s="614"/>
      <c r="T29" s="614"/>
      <c r="U29" s="614"/>
      <c r="V29" s="615"/>
      <c r="W29" s="616"/>
      <c r="X29" s="616"/>
      <c r="Y29" s="616"/>
      <c r="Z29" s="616"/>
      <c r="AA29" s="616"/>
      <c r="AB29" s="616"/>
      <c r="AC29" s="616"/>
      <c r="AD29" s="616"/>
      <c r="AE29" s="617"/>
      <c r="AF29" s="619">
        <f t="shared" si="26"/>
        <v>0</v>
      </c>
      <c r="AG29" s="640"/>
      <c r="AH29" s="619"/>
      <c r="AI29" s="606" t="str">
        <f t="shared" si="6"/>
        <v/>
      </c>
      <c r="AJ29" s="606" t="str">
        <f t="shared" si="7"/>
        <v/>
      </c>
      <c r="AK29" s="573">
        <f t="shared" si="8"/>
        <v>0</v>
      </c>
      <c r="AL29" s="573" t="str">
        <f t="shared" si="9"/>
        <v/>
      </c>
      <c r="AM29" s="577" t="str">
        <f t="shared" si="10"/>
        <v/>
      </c>
      <c r="AN29" s="577" t="str">
        <f t="shared" si="11"/>
        <v/>
      </c>
      <c r="AO29" s="577" t="str">
        <f t="shared" si="12"/>
        <v/>
      </c>
    </row>
    <row r="30" spans="1:41" ht="41.25" customHeight="1" x14ac:dyDescent="0.2">
      <c r="A30" s="628" t="s">
        <v>2216</v>
      </c>
      <c r="B30" s="641"/>
      <c r="C30" s="633"/>
      <c r="D30" s="622"/>
      <c r="E30" s="622"/>
      <c r="F30" s="610"/>
      <c r="G30" s="623"/>
      <c r="H30" s="623"/>
      <c r="I30" s="612"/>
      <c r="J30" s="622"/>
      <c r="K30" s="622"/>
      <c r="L30" s="614"/>
      <c r="M30" s="614"/>
      <c r="N30" s="614"/>
      <c r="O30" s="614"/>
      <c r="P30" s="614"/>
      <c r="Q30" s="614"/>
      <c r="R30" s="614"/>
      <c r="S30" s="614"/>
      <c r="T30" s="614"/>
      <c r="U30" s="614"/>
      <c r="V30" s="615"/>
      <c r="W30" s="616"/>
      <c r="X30" s="616"/>
      <c r="Y30" s="616"/>
      <c r="Z30" s="616"/>
      <c r="AA30" s="616"/>
      <c r="AB30" s="616"/>
      <c r="AC30" s="616"/>
      <c r="AD30" s="616"/>
      <c r="AE30" s="617"/>
      <c r="AF30" s="619">
        <f t="shared" si="26"/>
        <v>0</v>
      </c>
      <c r="AG30" s="640"/>
      <c r="AH30" s="619"/>
      <c r="AI30" s="606" t="str">
        <f t="shared" si="6"/>
        <v/>
      </c>
      <c r="AJ30" s="606" t="str">
        <f t="shared" si="7"/>
        <v/>
      </c>
      <c r="AK30" s="573">
        <f t="shared" si="8"/>
        <v>0</v>
      </c>
      <c r="AL30" s="573" t="str">
        <f t="shared" si="9"/>
        <v/>
      </c>
      <c r="AM30" s="577" t="str">
        <f t="shared" si="10"/>
        <v/>
      </c>
      <c r="AN30" s="577" t="str">
        <f t="shared" si="11"/>
        <v/>
      </c>
      <c r="AO30" s="577" t="str">
        <f t="shared" si="12"/>
        <v/>
      </c>
    </row>
    <row r="31" spans="1:41" ht="41.25" customHeight="1" x14ac:dyDescent="0.2">
      <c r="A31" s="628" t="s">
        <v>2217</v>
      </c>
      <c r="B31" s="641"/>
      <c r="C31" s="633"/>
      <c r="D31" s="622"/>
      <c r="E31" s="622"/>
      <c r="F31" s="610"/>
      <c r="G31" s="623"/>
      <c r="H31" s="623"/>
      <c r="I31" s="612"/>
      <c r="J31" s="622"/>
      <c r="K31" s="622"/>
      <c r="L31" s="614"/>
      <c r="M31" s="614"/>
      <c r="N31" s="614"/>
      <c r="O31" s="614"/>
      <c r="P31" s="614"/>
      <c r="Q31" s="614"/>
      <c r="R31" s="614"/>
      <c r="S31" s="614"/>
      <c r="T31" s="614"/>
      <c r="U31" s="614"/>
      <c r="V31" s="615"/>
      <c r="W31" s="616"/>
      <c r="X31" s="616"/>
      <c r="Y31" s="616"/>
      <c r="Z31" s="616"/>
      <c r="AA31" s="616"/>
      <c r="AB31" s="616"/>
      <c r="AC31" s="616"/>
      <c r="AD31" s="616"/>
      <c r="AE31" s="617"/>
      <c r="AF31" s="619">
        <f t="shared" si="26"/>
        <v>0</v>
      </c>
      <c r="AG31" s="640"/>
      <c r="AH31" s="619"/>
      <c r="AI31" s="606" t="str">
        <f t="shared" si="6"/>
        <v/>
      </c>
      <c r="AJ31" s="606" t="str">
        <f t="shared" si="7"/>
        <v/>
      </c>
      <c r="AK31" s="573">
        <f t="shared" si="8"/>
        <v>0</v>
      </c>
      <c r="AL31" s="573" t="str">
        <f t="shared" si="9"/>
        <v/>
      </c>
      <c r="AM31" s="577" t="str">
        <f t="shared" si="10"/>
        <v/>
      </c>
      <c r="AN31" s="577" t="str">
        <f t="shared" si="11"/>
        <v/>
      </c>
      <c r="AO31" s="577" t="str">
        <f t="shared" si="12"/>
        <v/>
      </c>
    </row>
    <row r="32" spans="1:41" ht="41.25" customHeight="1" x14ac:dyDescent="0.2">
      <c r="A32" s="628" t="s">
        <v>2218</v>
      </c>
      <c r="B32" s="641"/>
      <c r="C32" s="633"/>
      <c r="D32" s="622"/>
      <c r="E32" s="622"/>
      <c r="F32" s="610"/>
      <c r="G32" s="623"/>
      <c r="H32" s="623"/>
      <c r="I32" s="612"/>
      <c r="J32" s="622"/>
      <c r="K32" s="622"/>
      <c r="L32" s="614"/>
      <c r="M32" s="614"/>
      <c r="N32" s="614"/>
      <c r="O32" s="614"/>
      <c r="P32" s="614"/>
      <c r="Q32" s="614"/>
      <c r="R32" s="614"/>
      <c r="S32" s="614"/>
      <c r="T32" s="614"/>
      <c r="U32" s="614"/>
      <c r="V32" s="615"/>
      <c r="W32" s="616"/>
      <c r="X32" s="616"/>
      <c r="Y32" s="616"/>
      <c r="Z32" s="616"/>
      <c r="AA32" s="616"/>
      <c r="AB32" s="616"/>
      <c r="AC32" s="616"/>
      <c r="AD32" s="616"/>
      <c r="AE32" s="617"/>
      <c r="AF32" s="619">
        <f t="shared" si="26"/>
        <v>0</v>
      </c>
      <c r="AG32" s="640"/>
      <c r="AH32" s="619"/>
      <c r="AI32" s="606" t="str">
        <f t="shared" si="6"/>
        <v/>
      </c>
      <c r="AJ32" s="606" t="str">
        <f t="shared" si="7"/>
        <v/>
      </c>
      <c r="AK32" s="573">
        <f t="shared" si="8"/>
        <v>0</v>
      </c>
      <c r="AL32" s="573" t="str">
        <f t="shared" si="9"/>
        <v/>
      </c>
      <c r="AM32" s="577" t="str">
        <f t="shared" si="10"/>
        <v/>
      </c>
      <c r="AN32" s="577" t="str">
        <f t="shared" si="11"/>
        <v/>
      </c>
      <c r="AO32" s="577" t="str">
        <f t="shared" si="12"/>
        <v/>
      </c>
    </row>
    <row r="33" spans="1:41" ht="41.25" customHeight="1" x14ac:dyDescent="0.2">
      <c r="A33" s="629" t="s">
        <v>1835</v>
      </c>
      <c r="B33" s="608" t="s">
        <v>1533</v>
      </c>
      <c r="C33" s="595"/>
      <c r="D33" s="609">
        <v>1429</v>
      </c>
      <c r="E33" s="609">
        <f>SUM(E34:E39)</f>
        <v>77</v>
      </c>
      <c r="F33" s="610">
        <f t="shared" si="2"/>
        <v>5.3883834849545131</v>
      </c>
      <c r="G33" s="611">
        <f t="shared" ref="G33:H33" si="27">SUM(G34:G39)</f>
        <v>21.707999999999998</v>
      </c>
      <c r="H33" s="611">
        <f t="shared" si="27"/>
        <v>0.23599999999999999</v>
      </c>
      <c r="I33" s="612">
        <f t="shared" si="4"/>
        <v>1.0871568085498435</v>
      </c>
      <c r="J33" s="613">
        <f t="shared" ref="J33:K33" si="28">SUM(J34:J39)</f>
        <v>5736</v>
      </c>
      <c r="K33" s="613">
        <f t="shared" si="28"/>
        <v>3850</v>
      </c>
      <c r="L33" s="614"/>
      <c r="M33" s="614"/>
      <c r="N33" s="614"/>
      <c r="O33" s="614"/>
      <c r="P33" s="614"/>
      <c r="Q33" s="614"/>
      <c r="R33" s="614"/>
      <c r="S33" s="614"/>
      <c r="T33" s="614"/>
      <c r="U33" s="614"/>
      <c r="V33" s="615"/>
      <c r="W33" s="616"/>
      <c r="X33" s="616"/>
      <c r="Y33" s="616"/>
      <c r="Z33" s="616"/>
      <c r="AA33" s="616"/>
      <c r="AB33" s="616"/>
      <c r="AC33" s="616"/>
      <c r="AD33" s="616"/>
      <c r="AE33" s="617"/>
      <c r="AF33" s="618">
        <f>SUM(AF34:AF39)</f>
        <v>47.971500000000006</v>
      </c>
      <c r="AG33" s="640"/>
      <c r="AH33" s="619"/>
      <c r="AI33" s="606">
        <f t="shared" si="6"/>
        <v>1</v>
      </c>
      <c r="AJ33" s="606">
        <f t="shared" si="7"/>
        <v>1.0871568085498435</v>
      </c>
      <c r="AK33" s="573">
        <f t="shared" si="8"/>
        <v>26.263500000000008</v>
      </c>
      <c r="AL33" s="573">
        <f t="shared" si="9"/>
        <v>120.9853510226645</v>
      </c>
      <c r="AM33" s="577" t="str">
        <f t="shared" si="10"/>
        <v>The proposed budget is more that 30% increase over FY 12-13 budget. Consider revising or provide explanation</v>
      </c>
      <c r="AN33" s="577" t="str">
        <f t="shared" si="11"/>
        <v>Please check, there is a proposed budget but FY 12-13 expenditure is  &lt;30%</v>
      </c>
      <c r="AO33" s="577" t="str">
        <f t="shared" si="12"/>
        <v/>
      </c>
    </row>
    <row r="34" spans="1:41" ht="41.25" customHeight="1" x14ac:dyDescent="0.2">
      <c r="A34" s="628" t="s">
        <v>1460</v>
      </c>
      <c r="B34" s="621" t="s">
        <v>1299</v>
      </c>
      <c r="C34" s="595"/>
      <c r="D34" s="622">
        <v>1429</v>
      </c>
      <c r="E34" s="622">
        <v>0</v>
      </c>
      <c r="F34" s="610">
        <f t="shared" si="2"/>
        <v>0</v>
      </c>
      <c r="G34" s="623">
        <v>0</v>
      </c>
      <c r="H34" s="623"/>
      <c r="I34" s="612" t="e">
        <f t="shared" si="4"/>
        <v>#DIV/0!</v>
      </c>
      <c r="J34" s="622">
        <v>1429</v>
      </c>
      <c r="K34" s="622">
        <v>350</v>
      </c>
      <c r="L34" s="614"/>
      <c r="M34" s="614"/>
      <c r="N34" s="614"/>
      <c r="O34" s="614"/>
      <c r="P34" s="614"/>
      <c r="Q34" s="614"/>
      <c r="R34" s="614"/>
      <c r="S34" s="614"/>
      <c r="T34" s="614"/>
      <c r="U34" s="614"/>
      <c r="V34" s="615"/>
      <c r="W34" s="616"/>
      <c r="X34" s="616"/>
      <c r="Y34" s="616"/>
      <c r="Z34" s="616"/>
      <c r="AA34" s="616"/>
      <c r="AB34" s="616"/>
      <c r="AC34" s="616"/>
      <c r="AD34" s="616"/>
      <c r="AE34" s="617"/>
      <c r="AF34" s="619">
        <f t="shared" ref="AF34:AF38" si="29">(J34*K34)/100000</f>
        <v>5.0015000000000001</v>
      </c>
      <c r="AG34" s="640"/>
      <c r="AH34" s="812" t="s">
        <v>2827</v>
      </c>
      <c r="AI34" s="606">
        <f t="shared" si="6"/>
        <v>1</v>
      </c>
      <c r="AJ34" s="606" t="str">
        <f t="shared" si="7"/>
        <v/>
      </c>
      <c r="AK34" s="573">
        <f t="shared" si="8"/>
        <v>5.0015000000000001</v>
      </c>
      <c r="AL34" s="573" t="str">
        <f t="shared" si="9"/>
        <v/>
      </c>
      <c r="AM34" s="577" t="str">
        <f t="shared" si="10"/>
        <v/>
      </c>
      <c r="AN34" s="577" t="str">
        <f t="shared" si="11"/>
        <v/>
      </c>
      <c r="AO34" s="577" t="str">
        <f t="shared" si="12"/>
        <v>New activity? If not kindly provide the details of the progress (physical and financial) for FY 2012-13</v>
      </c>
    </row>
    <row r="35" spans="1:41" ht="41.25" customHeight="1" x14ac:dyDescent="0.2">
      <c r="A35" s="628" t="s">
        <v>1466</v>
      </c>
      <c r="B35" s="621" t="s">
        <v>476</v>
      </c>
      <c r="C35" s="595"/>
      <c r="D35" s="622">
        <v>1429</v>
      </c>
      <c r="E35" s="622">
        <v>29</v>
      </c>
      <c r="F35" s="610">
        <f t="shared" si="2"/>
        <v>2.0293911826452065</v>
      </c>
      <c r="G35" s="623">
        <v>2.8580000000000001</v>
      </c>
      <c r="H35" s="623">
        <v>5.8000000000000003E-2</v>
      </c>
      <c r="I35" s="612"/>
      <c r="J35" s="622">
        <v>1429</v>
      </c>
      <c r="K35" s="622">
        <v>200</v>
      </c>
      <c r="L35" s="614"/>
      <c r="M35" s="614"/>
      <c r="N35" s="614"/>
      <c r="O35" s="614"/>
      <c r="P35" s="614"/>
      <c r="Q35" s="614"/>
      <c r="R35" s="614"/>
      <c r="S35" s="614"/>
      <c r="T35" s="614"/>
      <c r="U35" s="614"/>
      <c r="V35" s="615"/>
      <c r="W35" s="616"/>
      <c r="X35" s="616"/>
      <c r="Y35" s="616"/>
      <c r="Z35" s="616"/>
      <c r="AA35" s="616"/>
      <c r="AB35" s="616"/>
      <c r="AC35" s="616"/>
      <c r="AD35" s="616"/>
      <c r="AE35" s="617"/>
      <c r="AF35" s="619">
        <f t="shared" si="29"/>
        <v>2.8580000000000001</v>
      </c>
      <c r="AG35" s="640"/>
      <c r="AH35" s="812" t="s">
        <v>2827</v>
      </c>
      <c r="AI35" s="606" t="str">
        <f t="shared" si="6"/>
        <v/>
      </c>
      <c r="AJ35" s="606">
        <f t="shared" si="7"/>
        <v>2.0293911826452065</v>
      </c>
      <c r="AK35" s="573">
        <f t="shared" si="8"/>
        <v>0</v>
      </c>
      <c r="AL35" s="573">
        <f t="shared" si="9"/>
        <v>0</v>
      </c>
      <c r="AM35" s="577" t="str">
        <f t="shared" si="10"/>
        <v/>
      </c>
      <c r="AN35" s="577" t="str">
        <f t="shared" si="11"/>
        <v/>
      </c>
      <c r="AO35" s="577" t="str">
        <f t="shared" si="12"/>
        <v/>
      </c>
    </row>
    <row r="36" spans="1:41" ht="41.25" customHeight="1" x14ac:dyDescent="0.2">
      <c r="A36" s="628" t="s">
        <v>1471</v>
      </c>
      <c r="B36" s="621" t="s">
        <v>477</v>
      </c>
      <c r="C36" s="595"/>
      <c r="D36" s="622">
        <v>1429</v>
      </c>
      <c r="E36" s="622">
        <v>0</v>
      </c>
      <c r="F36" s="610">
        <f t="shared" si="2"/>
        <v>0</v>
      </c>
      <c r="G36" s="623">
        <v>7.0000000000000007E-2</v>
      </c>
      <c r="H36" s="623">
        <v>0</v>
      </c>
      <c r="I36" s="612">
        <f t="shared" si="4"/>
        <v>0</v>
      </c>
      <c r="J36" s="622">
        <v>20</v>
      </c>
      <c r="K36" s="622">
        <v>500</v>
      </c>
      <c r="L36" s="614"/>
      <c r="M36" s="614"/>
      <c r="N36" s="614"/>
      <c r="O36" s="614"/>
      <c r="P36" s="614"/>
      <c r="Q36" s="614"/>
      <c r="R36" s="614"/>
      <c r="S36" s="614"/>
      <c r="T36" s="614"/>
      <c r="U36" s="614"/>
      <c r="V36" s="615"/>
      <c r="W36" s="616"/>
      <c r="X36" s="616"/>
      <c r="Y36" s="616"/>
      <c r="Z36" s="616"/>
      <c r="AA36" s="616"/>
      <c r="AB36" s="616"/>
      <c r="AC36" s="616"/>
      <c r="AD36" s="616"/>
      <c r="AE36" s="617"/>
      <c r="AF36" s="619">
        <f t="shared" si="29"/>
        <v>0.1</v>
      </c>
      <c r="AG36" s="604"/>
      <c r="AH36" s="812" t="s">
        <v>2827</v>
      </c>
      <c r="AI36" s="606">
        <f t="shared" si="6"/>
        <v>1</v>
      </c>
      <c r="AJ36" s="606" t="str">
        <f t="shared" si="7"/>
        <v/>
      </c>
      <c r="AK36" s="573">
        <f t="shared" si="8"/>
        <v>0.03</v>
      </c>
      <c r="AL36" s="573">
        <f t="shared" si="9"/>
        <v>42.857142857142847</v>
      </c>
      <c r="AM36" s="577" t="str">
        <f t="shared" si="10"/>
        <v>The proposed budget is more that 30% increase over FY 12-13 budget. Consider revising or provide explanation</v>
      </c>
      <c r="AN36" s="577" t="str">
        <f t="shared" si="11"/>
        <v/>
      </c>
      <c r="AO36" s="577" t="str">
        <f t="shared" si="12"/>
        <v/>
      </c>
    </row>
    <row r="37" spans="1:41" ht="41.25" customHeight="1" x14ac:dyDescent="0.2">
      <c r="A37" s="628" t="s">
        <v>1472</v>
      </c>
      <c r="B37" s="621" t="s">
        <v>478</v>
      </c>
      <c r="C37" s="595"/>
      <c r="D37" s="622">
        <v>1429</v>
      </c>
      <c r="E37" s="622">
        <v>48</v>
      </c>
      <c r="F37" s="610">
        <f t="shared" si="2"/>
        <v>3.3589923023093071</v>
      </c>
      <c r="G37" s="623">
        <v>4.49</v>
      </c>
      <c r="H37" s="623">
        <v>0.17799999999999999</v>
      </c>
      <c r="I37" s="612">
        <f t="shared" si="4"/>
        <v>3.9643652561247209</v>
      </c>
      <c r="J37" s="622">
        <v>1429</v>
      </c>
      <c r="K37" s="622">
        <v>300</v>
      </c>
      <c r="L37" s="614"/>
      <c r="M37" s="614"/>
      <c r="N37" s="614"/>
      <c r="O37" s="614"/>
      <c r="P37" s="614"/>
      <c r="Q37" s="614"/>
      <c r="R37" s="614"/>
      <c r="S37" s="614"/>
      <c r="T37" s="614"/>
      <c r="U37" s="614"/>
      <c r="V37" s="615"/>
      <c r="W37" s="616"/>
      <c r="X37" s="616"/>
      <c r="Y37" s="616"/>
      <c r="Z37" s="616"/>
      <c r="AA37" s="616"/>
      <c r="AB37" s="616"/>
      <c r="AC37" s="616"/>
      <c r="AD37" s="616"/>
      <c r="AE37" s="617"/>
      <c r="AF37" s="619">
        <f t="shared" si="29"/>
        <v>4.2869999999999999</v>
      </c>
      <c r="AG37" s="604"/>
      <c r="AH37" s="812" t="s">
        <v>2827</v>
      </c>
      <c r="AI37" s="606" t="str">
        <f t="shared" si="6"/>
        <v/>
      </c>
      <c r="AJ37" s="606">
        <f t="shared" si="7"/>
        <v>3.9643652561247209</v>
      </c>
      <c r="AK37" s="573">
        <f t="shared" si="8"/>
        <v>-0.20300000000000029</v>
      </c>
      <c r="AL37" s="573">
        <f t="shared" si="9"/>
        <v>-4.5211581291759524</v>
      </c>
      <c r="AM37" s="577" t="str">
        <f t="shared" si="10"/>
        <v/>
      </c>
      <c r="AN37" s="577" t="str">
        <f t="shared" si="11"/>
        <v/>
      </c>
      <c r="AO37" s="577" t="str">
        <f t="shared" si="12"/>
        <v/>
      </c>
    </row>
    <row r="38" spans="1:41" ht="41.25" customHeight="1" x14ac:dyDescent="0.2">
      <c r="A38" s="628" t="s">
        <v>578</v>
      </c>
      <c r="B38" s="621" t="s">
        <v>2344</v>
      </c>
      <c r="C38" s="595"/>
      <c r="D38" s="622">
        <v>1429</v>
      </c>
      <c r="E38" s="622">
        <v>0</v>
      </c>
      <c r="F38" s="610">
        <f t="shared" si="2"/>
        <v>0</v>
      </c>
      <c r="G38" s="623">
        <v>14.29</v>
      </c>
      <c r="H38" s="623">
        <v>0</v>
      </c>
      <c r="I38" s="612">
        <f t="shared" si="4"/>
        <v>0</v>
      </c>
      <c r="J38" s="622">
        <v>1429</v>
      </c>
      <c r="K38" s="622">
        <v>2500</v>
      </c>
      <c r="L38" s="614"/>
      <c r="M38" s="614"/>
      <c r="N38" s="614"/>
      <c r="O38" s="614"/>
      <c r="P38" s="614"/>
      <c r="Q38" s="614"/>
      <c r="R38" s="614"/>
      <c r="S38" s="614"/>
      <c r="T38" s="614"/>
      <c r="U38" s="614"/>
      <c r="V38" s="615"/>
      <c r="W38" s="616"/>
      <c r="X38" s="616"/>
      <c r="Y38" s="616"/>
      <c r="Z38" s="616"/>
      <c r="AA38" s="616"/>
      <c r="AB38" s="616"/>
      <c r="AC38" s="616"/>
      <c r="AD38" s="616"/>
      <c r="AE38" s="617"/>
      <c r="AF38" s="619">
        <f t="shared" si="29"/>
        <v>35.725000000000001</v>
      </c>
      <c r="AG38" s="604"/>
      <c r="AH38" s="812" t="s">
        <v>2827</v>
      </c>
      <c r="AI38" s="606">
        <f t="shared" si="6"/>
        <v>1</v>
      </c>
      <c r="AJ38" s="606" t="str">
        <f t="shared" si="7"/>
        <v/>
      </c>
      <c r="AK38" s="573">
        <f t="shared" si="8"/>
        <v>21.435000000000002</v>
      </c>
      <c r="AL38" s="573">
        <f t="shared" si="9"/>
        <v>150.00000000000003</v>
      </c>
      <c r="AM38" s="577" t="str">
        <f t="shared" si="10"/>
        <v>The proposed budget is more that 30% increase over FY 12-13 budget. Consider revising or provide explanation</v>
      </c>
      <c r="AN38" s="577" t="str">
        <f t="shared" si="11"/>
        <v/>
      </c>
      <c r="AO38" s="577" t="str">
        <f t="shared" si="12"/>
        <v/>
      </c>
    </row>
    <row r="39" spans="1:41" ht="41.25" customHeight="1" x14ac:dyDescent="0.2">
      <c r="A39" s="629" t="s">
        <v>2175</v>
      </c>
      <c r="B39" s="608" t="s">
        <v>2174</v>
      </c>
      <c r="C39" s="595"/>
      <c r="D39" s="609">
        <f>SUM(D40:D42)</f>
        <v>0</v>
      </c>
      <c r="E39" s="609">
        <f>SUM(E40:E42)</f>
        <v>0</v>
      </c>
      <c r="F39" s="634"/>
      <c r="G39" s="611">
        <f t="shared" ref="G39:H39" si="30">SUM(G40:G42)</f>
        <v>0</v>
      </c>
      <c r="H39" s="611">
        <f t="shared" si="30"/>
        <v>0</v>
      </c>
      <c r="I39" s="635"/>
      <c r="J39" s="613">
        <f t="shared" ref="J39:K39" si="31">SUM(J40:J42)</f>
        <v>0</v>
      </c>
      <c r="K39" s="613">
        <f t="shared" si="31"/>
        <v>0</v>
      </c>
      <c r="L39" s="636"/>
      <c r="M39" s="636"/>
      <c r="N39" s="636"/>
      <c r="O39" s="636"/>
      <c r="P39" s="636"/>
      <c r="Q39" s="636"/>
      <c r="R39" s="636"/>
      <c r="S39" s="636"/>
      <c r="T39" s="636"/>
      <c r="U39" s="636"/>
      <c r="V39" s="637"/>
      <c r="W39" s="638"/>
      <c r="X39" s="638"/>
      <c r="Y39" s="638"/>
      <c r="Z39" s="638"/>
      <c r="AA39" s="638"/>
      <c r="AB39" s="638"/>
      <c r="AC39" s="638"/>
      <c r="AD39" s="638"/>
      <c r="AE39" s="639"/>
      <c r="AF39" s="618">
        <f>SUM(AF40:AF42)</f>
        <v>0</v>
      </c>
      <c r="AG39" s="604"/>
      <c r="AH39" s="619"/>
      <c r="AI39" s="606" t="str">
        <f t="shared" si="6"/>
        <v/>
      </c>
      <c r="AJ39" s="606" t="str">
        <f t="shared" si="7"/>
        <v/>
      </c>
      <c r="AK39" s="573">
        <f t="shared" si="8"/>
        <v>0</v>
      </c>
      <c r="AL39" s="573" t="str">
        <f t="shared" si="9"/>
        <v/>
      </c>
      <c r="AM39" s="577" t="str">
        <f t="shared" si="10"/>
        <v/>
      </c>
      <c r="AN39" s="577" t="str">
        <f t="shared" si="11"/>
        <v/>
      </c>
      <c r="AO39" s="577" t="str">
        <f t="shared" si="12"/>
        <v/>
      </c>
    </row>
    <row r="40" spans="1:41" ht="41.25" customHeight="1" x14ac:dyDescent="0.2">
      <c r="A40" s="628" t="s">
        <v>2219</v>
      </c>
      <c r="B40" s="642"/>
      <c r="C40" s="595"/>
      <c r="D40" s="622"/>
      <c r="E40" s="622"/>
      <c r="F40" s="610"/>
      <c r="G40" s="623"/>
      <c r="H40" s="623"/>
      <c r="I40" s="612"/>
      <c r="J40" s="622"/>
      <c r="K40" s="622"/>
      <c r="L40" s="614"/>
      <c r="M40" s="614"/>
      <c r="N40" s="614"/>
      <c r="O40" s="614"/>
      <c r="P40" s="614"/>
      <c r="Q40" s="614"/>
      <c r="R40" s="614"/>
      <c r="S40" s="614"/>
      <c r="T40" s="614"/>
      <c r="U40" s="614"/>
      <c r="V40" s="615"/>
      <c r="W40" s="616"/>
      <c r="X40" s="616"/>
      <c r="Y40" s="616"/>
      <c r="Z40" s="616"/>
      <c r="AA40" s="616"/>
      <c r="AB40" s="616"/>
      <c r="AC40" s="616"/>
      <c r="AD40" s="616"/>
      <c r="AE40" s="617"/>
      <c r="AF40" s="619">
        <f t="shared" ref="AF40:AF42" si="32">(J40*K40)/100000</f>
        <v>0</v>
      </c>
      <c r="AG40" s="604"/>
      <c r="AH40" s="619"/>
      <c r="AI40" s="606" t="str">
        <f t="shared" si="6"/>
        <v/>
      </c>
      <c r="AJ40" s="606" t="str">
        <f t="shared" si="7"/>
        <v/>
      </c>
      <c r="AK40" s="573">
        <f t="shared" si="8"/>
        <v>0</v>
      </c>
      <c r="AL40" s="573" t="str">
        <f t="shared" si="9"/>
        <v/>
      </c>
      <c r="AM40" s="577" t="str">
        <f t="shared" si="10"/>
        <v/>
      </c>
      <c r="AN40" s="577" t="str">
        <f t="shared" si="11"/>
        <v/>
      </c>
      <c r="AO40" s="577" t="str">
        <f t="shared" si="12"/>
        <v/>
      </c>
    </row>
    <row r="41" spans="1:41" ht="41.25" customHeight="1" x14ac:dyDescent="0.2">
      <c r="A41" s="628" t="s">
        <v>2220</v>
      </c>
      <c r="B41" s="642"/>
      <c r="C41" s="595"/>
      <c r="D41" s="622"/>
      <c r="E41" s="622"/>
      <c r="F41" s="610"/>
      <c r="G41" s="623"/>
      <c r="H41" s="623"/>
      <c r="I41" s="612"/>
      <c r="J41" s="622"/>
      <c r="K41" s="622"/>
      <c r="L41" s="614"/>
      <c r="M41" s="614"/>
      <c r="N41" s="614"/>
      <c r="O41" s="614"/>
      <c r="P41" s="614"/>
      <c r="Q41" s="614"/>
      <c r="R41" s="614"/>
      <c r="S41" s="614"/>
      <c r="T41" s="614"/>
      <c r="U41" s="614"/>
      <c r="V41" s="615"/>
      <c r="W41" s="616"/>
      <c r="X41" s="616"/>
      <c r="Y41" s="616"/>
      <c r="Z41" s="616"/>
      <c r="AA41" s="616"/>
      <c r="AB41" s="616"/>
      <c r="AC41" s="616"/>
      <c r="AD41" s="616"/>
      <c r="AE41" s="617"/>
      <c r="AF41" s="619">
        <f t="shared" si="32"/>
        <v>0</v>
      </c>
      <c r="AG41" s="604"/>
      <c r="AH41" s="619"/>
      <c r="AI41" s="606" t="str">
        <f t="shared" si="6"/>
        <v/>
      </c>
      <c r="AJ41" s="606" t="str">
        <f t="shared" si="7"/>
        <v/>
      </c>
      <c r="AK41" s="573">
        <f t="shared" si="8"/>
        <v>0</v>
      </c>
      <c r="AL41" s="573" t="str">
        <f t="shared" si="9"/>
        <v/>
      </c>
      <c r="AM41" s="577" t="str">
        <f t="shared" si="10"/>
        <v/>
      </c>
      <c r="AN41" s="577" t="str">
        <f t="shared" si="11"/>
        <v/>
      </c>
      <c r="AO41" s="577" t="str">
        <f t="shared" si="12"/>
        <v/>
      </c>
    </row>
    <row r="42" spans="1:41" ht="41.25" customHeight="1" x14ac:dyDescent="0.2">
      <c r="A42" s="628" t="s">
        <v>2221</v>
      </c>
      <c r="B42" s="642"/>
      <c r="C42" s="595"/>
      <c r="D42" s="622"/>
      <c r="E42" s="622"/>
      <c r="F42" s="610"/>
      <c r="G42" s="623"/>
      <c r="H42" s="623"/>
      <c r="I42" s="612"/>
      <c r="J42" s="622"/>
      <c r="K42" s="622"/>
      <c r="L42" s="614"/>
      <c r="M42" s="614"/>
      <c r="N42" s="614"/>
      <c r="O42" s="614"/>
      <c r="P42" s="614"/>
      <c r="Q42" s="614"/>
      <c r="R42" s="614"/>
      <c r="S42" s="614"/>
      <c r="T42" s="614"/>
      <c r="U42" s="614"/>
      <c r="V42" s="615"/>
      <c r="W42" s="616"/>
      <c r="X42" s="616"/>
      <c r="Y42" s="616"/>
      <c r="Z42" s="616"/>
      <c r="AA42" s="616"/>
      <c r="AB42" s="616"/>
      <c r="AC42" s="616"/>
      <c r="AD42" s="616"/>
      <c r="AE42" s="617"/>
      <c r="AF42" s="619">
        <f t="shared" si="32"/>
        <v>0</v>
      </c>
      <c r="AG42" s="604"/>
      <c r="AH42" s="619"/>
      <c r="AI42" s="606" t="str">
        <f t="shared" si="6"/>
        <v/>
      </c>
      <c r="AJ42" s="606" t="str">
        <f t="shared" si="7"/>
        <v/>
      </c>
      <c r="AK42" s="573">
        <f t="shared" si="8"/>
        <v>0</v>
      </c>
      <c r="AL42" s="573" t="str">
        <f t="shared" si="9"/>
        <v/>
      </c>
      <c r="AM42" s="577" t="str">
        <f t="shared" si="10"/>
        <v/>
      </c>
      <c r="AN42" s="577" t="str">
        <f t="shared" si="11"/>
        <v/>
      </c>
      <c r="AO42" s="577" t="str">
        <f t="shared" si="12"/>
        <v/>
      </c>
    </row>
    <row r="43" spans="1:41" s="576" customFormat="1" ht="41.25" customHeight="1" x14ac:dyDescent="0.2">
      <c r="A43" s="643"/>
      <c r="B43" s="644" t="s">
        <v>1</v>
      </c>
      <c r="C43" s="645"/>
      <c r="D43" s="646">
        <f>D7-D18</f>
        <v>3055</v>
      </c>
      <c r="E43" s="646">
        <f>E7-E18</f>
        <v>296</v>
      </c>
      <c r="F43" s="597">
        <f t="shared" si="2"/>
        <v>9.6890343698854338</v>
      </c>
      <c r="G43" s="647">
        <f t="shared" ref="G43:H43" si="33">G7-G18</f>
        <v>26.358000000000001</v>
      </c>
      <c r="H43" s="647">
        <f t="shared" si="33"/>
        <v>1.6859999999999999</v>
      </c>
      <c r="I43" s="599">
        <f t="shared" si="4"/>
        <v>6.396539949920327</v>
      </c>
      <c r="J43" s="596">
        <f t="shared" ref="J43:K43" si="34">J7-J18</f>
        <v>5770</v>
      </c>
      <c r="K43" s="596">
        <f t="shared" si="34"/>
        <v>162850</v>
      </c>
      <c r="L43" s="600"/>
      <c r="M43" s="600"/>
      <c r="N43" s="600"/>
      <c r="O43" s="600"/>
      <c r="P43" s="600"/>
      <c r="Q43" s="600"/>
      <c r="R43" s="600"/>
      <c r="S43" s="600"/>
      <c r="T43" s="600"/>
      <c r="U43" s="600"/>
      <c r="V43" s="601"/>
      <c r="W43" s="602"/>
      <c r="X43" s="602"/>
      <c r="Y43" s="602"/>
      <c r="Z43" s="602"/>
      <c r="AA43" s="602"/>
      <c r="AB43" s="602"/>
      <c r="AC43" s="602"/>
      <c r="AD43" s="602"/>
      <c r="AE43" s="603"/>
      <c r="AF43" s="598">
        <f>AF7-AF18</f>
        <v>59.781500000000008</v>
      </c>
      <c r="AG43" s="640"/>
      <c r="AH43" s="648"/>
      <c r="AI43" s="606">
        <f t="shared" si="6"/>
        <v>1</v>
      </c>
      <c r="AJ43" s="606">
        <f t="shared" si="7"/>
        <v>6.396539949920327</v>
      </c>
      <c r="AK43" s="573">
        <f t="shared" si="8"/>
        <v>33.423500000000004</v>
      </c>
      <c r="AL43" s="573">
        <f t="shared" si="9"/>
        <v>126.805903331057</v>
      </c>
      <c r="AM43" s="577" t="str">
        <f t="shared" si="10"/>
        <v>The proposed budget is more that 30% increase over FY 12-13 budget. Consider revising or provide explanation</v>
      </c>
      <c r="AN43" s="577" t="str">
        <f t="shared" si="11"/>
        <v>Please check, there is a proposed budget but FY 12-13 expenditure is  &lt;30%</v>
      </c>
      <c r="AO43" s="577" t="str">
        <f t="shared" si="12"/>
        <v/>
      </c>
    </row>
    <row r="44" spans="1:41" s="576" customFormat="1" ht="41.25" customHeight="1" x14ac:dyDescent="0.2">
      <c r="A44" s="643"/>
      <c r="B44" s="644" t="s">
        <v>2</v>
      </c>
      <c r="C44" s="645"/>
      <c r="D44" s="646">
        <f>D18</f>
        <v>1733</v>
      </c>
      <c r="E44" s="646">
        <f>E18</f>
        <v>746</v>
      </c>
      <c r="F44" s="597">
        <f t="shared" si="2"/>
        <v>43.046739757645703</v>
      </c>
      <c r="G44" s="647">
        <f t="shared" ref="G44:H44" si="35">G18</f>
        <v>9.4619999999999997</v>
      </c>
      <c r="H44" s="647">
        <f t="shared" si="35"/>
        <v>4.6015600000000001</v>
      </c>
      <c r="I44" s="599">
        <f t="shared" si="4"/>
        <v>48.632001690974427</v>
      </c>
      <c r="J44" s="596">
        <f t="shared" ref="J44:K44" si="36">J18</f>
        <v>1852</v>
      </c>
      <c r="K44" s="596">
        <f t="shared" si="36"/>
        <v>13050</v>
      </c>
      <c r="L44" s="600"/>
      <c r="M44" s="600"/>
      <c r="N44" s="600"/>
      <c r="O44" s="600"/>
      <c r="P44" s="600"/>
      <c r="Q44" s="600"/>
      <c r="R44" s="600"/>
      <c r="S44" s="600"/>
      <c r="T44" s="600"/>
      <c r="U44" s="600"/>
      <c r="V44" s="601"/>
      <c r="W44" s="602"/>
      <c r="X44" s="602"/>
      <c r="Y44" s="602"/>
      <c r="Z44" s="602"/>
      <c r="AA44" s="602"/>
      <c r="AB44" s="602"/>
      <c r="AC44" s="602"/>
      <c r="AD44" s="602"/>
      <c r="AE44" s="603"/>
      <c r="AF44" s="598">
        <f>AF18</f>
        <v>10.885999999999999</v>
      </c>
      <c r="AG44" s="640"/>
      <c r="AH44" s="648"/>
      <c r="AI44" s="606">
        <f t="shared" si="6"/>
        <v>1</v>
      </c>
      <c r="AJ44" s="606">
        <f t="shared" si="7"/>
        <v>48.632001690974427</v>
      </c>
      <c r="AK44" s="573">
        <f t="shared" si="8"/>
        <v>1.4239999999999995</v>
      </c>
      <c r="AL44" s="573">
        <f t="shared" si="9"/>
        <v>15.049672373705341</v>
      </c>
      <c r="AM44" s="577" t="str">
        <f t="shared" si="10"/>
        <v/>
      </c>
      <c r="AN44" s="577" t="str">
        <f t="shared" si="11"/>
        <v>Please check, there is a proposed budget but FY 12-13 expenditure is  &lt;50%</v>
      </c>
      <c r="AO44" s="577" t="str">
        <f t="shared" si="12"/>
        <v/>
      </c>
    </row>
    <row r="45" spans="1:41" ht="41.25" customHeight="1" x14ac:dyDescent="0.2">
      <c r="A45" s="649"/>
      <c r="B45" s="621"/>
      <c r="C45" s="627"/>
      <c r="D45" s="622"/>
      <c r="E45" s="622"/>
      <c r="F45" s="610"/>
      <c r="G45" s="623"/>
      <c r="H45" s="623"/>
      <c r="I45" s="612"/>
      <c r="J45" s="650"/>
      <c r="K45" s="650"/>
      <c r="L45" s="614"/>
      <c r="M45" s="614"/>
      <c r="N45" s="614"/>
      <c r="O45" s="614"/>
      <c r="P45" s="614"/>
      <c r="Q45" s="614"/>
      <c r="R45" s="614"/>
      <c r="S45" s="614"/>
      <c r="T45" s="614"/>
      <c r="U45" s="614"/>
      <c r="V45" s="615"/>
      <c r="W45" s="616"/>
      <c r="X45" s="616"/>
      <c r="Y45" s="616"/>
      <c r="Z45" s="616"/>
      <c r="AA45" s="616"/>
      <c r="AB45" s="616"/>
      <c r="AC45" s="616"/>
      <c r="AD45" s="616"/>
      <c r="AE45" s="617"/>
      <c r="AF45" s="617"/>
      <c r="AG45" s="604"/>
      <c r="AH45" s="619"/>
      <c r="AI45" s="606"/>
      <c r="AJ45" s="606" t="str">
        <f t="shared" si="7"/>
        <v/>
      </c>
      <c r="AK45" s="573">
        <f t="shared" si="8"/>
        <v>0</v>
      </c>
      <c r="AL45" s="573" t="str">
        <f t="shared" si="9"/>
        <v/>
      </c>
    </row>
    <row r="46" spans="1:41" s="576" customFormat="1" ht="41.25" customHeight="1" x14ac:dyDescent="0.2">
      <c r="A46" s="643" t="s">
        <v>1869</v>
      </c>
      <c r="B46" s="594" t="s">
        <v>135</v>
      </c>
      <c r="C46" s="595"/>
      <c r="D46" s="646">
        <f>D47+D48+D52+D53+D54+D55+D56+D57+D58+D59+D63</f>
        <v>2901</v>
      </c>
      <c r="E46" s="646">
        <f>E47+E48+E52+E53+E54+E55+E56+E57+E58+E59+E63</f>
        <v>0</v>
      </c>
      <c r="F46" s="646" t="e">
        <f t="shared" ref="F46:AF46" si="37">F47+F48+F52+F53+F54+F55+F56+F57+F58+F59+F63</f>
        <v>#DIV/0!</v>
      </c>
      <c r="G46" s="647">
        <f t="shared" si="37"/>
        <v>7.19</v>
      </c>
      <c r="H46" s="647">
        <f t="shared" si="37"/>
        <v>0</v>
      </c>
      <c r="I46" s="596" t="e">
        <f t="shared" si="37"/>
        <v>#DIV/0!</v>
      </c>
      <c r="J46" s="596">
        <f t="shared" si="37"/>
        <v>4279</v>
      </c>
      <c r="K46" s="596">
        <f t="shared" si="37"/>
        <v>583300</v>
      </c>
      <c r="L46" s="596">
        <f t="shared" si="37"/>
        <v>0</v>
      </c>
      <c r="M46" s="596">
        <f t="shared" si="37"/>
        <v>0</v>
      </c>
      <c r="N46" s="596">
        <f t="shared" si="37"/>
        <v>0</v>
      </c>
      <c r="O46" s="596">
        <f t="shared" si="37"/>
        <v>0</v>
      </c>
      <c r="P46" s="596">
        <f t="shared" si="37"/>
        <v>0</v>
      </c>
      <c r="Q46" s="596">
        <f t="shared" si="37"/>
        <v>0</v>
      </c>
      <c r="R46" s="596">
        <f t="shared" si="37"/>
        <v>0</v>
      </c>
      <c r="S46" s="596">
        <f t="shared" si="37"/>
        <v>0</v>
      </c>
      <c r="T46" s="596">
        <f t="shared" si="37"/>
        <v>0</v>
      </c>
      <c r="U46" s="596">
        <f t="shared" si="37"/>
        <v>0</v>
      </c>
      <c r="V46" s="596">
        <f t="shared" si="37"/>
        <v>0</v>
      </c>
      <c r="W46" s="596">
        <f t="shared" si="37"/>
        <v>0</v>
      </c>
      <c r="X46" s="596">
        <f t="shared" si="37"/>
        <v>0</v>
      </c>
      <c r="Y46" s="596">
        <f t="shared" si="37"/>
        <v>0</v>
      </c>
      <c r="Z46" s="596">
        <f t="shared" si="37"/>
        <v>0</v>
      </c>
      <c r="AA46" s="596">
        <f t="shared" si="37"/>
        <v>0</v>
      </c>
      <c r="AB46" s="596">
        <f t="shared" si="37"/>
        <v>0</v>
      </c>
      <c r="AC46" s="596">
        <f t="shared" si="37"/>
        <v>0</v>
      </c>
      <c r="AD46" s="596">
        <f t="shared" si="37"/>
        <v>0</v>
      </c>
      <c r="AE46" s="596">
        <f t="shared" si="37"/>
        <v>0</v>
      </c>
      <c r="AF46" s="598">
        <f t="shared" si="37"/>
        <v>35.945</v>
      </c>
      <c r="AG46" s="640"/>
      <c r="AH46" s="746" t="s">
        <v>2023</v>
      </c>
      <c r="AI46" s="606">
        <f t="shared" si="6"/>
        <v>1</v>
      </c>
      <c r="AJ46" s="606" t="str">
        <f t="shared" si="7"/>
        <v/>
      </c>
      <c r="AK46" s="573">
        <f t="shared" si="8"/>
        <v>28.754999999999999</v>
      </c>
      <c r="AL46" s="573">
        <f t="shared" si="9"/>
        <v>399.93045897079276</v>
      </c>
      <c r="AM46" s="577" t="str">
        <f t="shared" si="10"/>
        <v>The proposed budget is more that 30% increase over FY 12-13 budget. Consider revising or provide explanation</v>
      </c>
      <c r="AN46" s="577" t="str">
        <f t="shared" si="11"/>
        <v/>
      </c>
      <c r="AO46" s="577" t="str">
        <f t="shared" si="12"/>
        <v/>
      </c>
    </row>
    <row r="47" spans="1:41" ht="70.5" customHeight="1" x14ac:dyDescent="0.2">
      <c r="A47" s="628" t="s">
        <v>581</v>
      </c>
      <c r="B47" s="621" t="s">
        <v>2012</v>
      </c>
      <c r="C47" s="627"/>
      <c r="D47" s="622">
        <v>0</v>
      </c>
      <c r="E47" s="751">
        <v>0</v>
      </c>
      <c r="F47" s="610" t="e">
        <f t="shared" si="2"/>
        <v>#DIV/0!</v>
      </c>
      <c r="G47" s="623">
        <v>0</v>
      </c>
      <c r="H47" s="623">
        <v>0</v>
      </c>
      <c r="I47" s="612" t="e">
        <f t="shared" si="4"/>
        <v>#DIV/0!</v>
      </c>
      <c r="J47" s="622">
        <v>0</v>
      </c>
      <c r="K47" s="622">
        <v>0</v>
      </c>
      <c r="L47" s="614"/>
      <c r="M47" s="614"/>
      <c r="N47" s="614"/>
      <c r="O47" s="614"/>
      <c r="P47" s="614"/>
      <c r="Q47" s="614"/>
      <c r="R47" s="614"/>
      <c r="S47" s="614"/>
      <c r="T47" s="614"/>
      <c r="U47" s="614"/>
      <c r="V47" s="615"/>
      <c r="W47" s="616"/>
      <c r="X47" s="616"/>
      <c r="Y47" s="616"/>
      <c r="Z47" s="616"/>
      <c r="AA47" s="616"/>
      <c r="AB47" s="616"/>
      <c r="AC47" s="616"/>
      <c r="AD47" s="616"/>
      <c r="AE47" s="617"/>
      <c r="AF47" s="619">
        <f t="shared" ref="AF47:AF57" si="38">(J47*K47)/100000</f>
        <v>0</v>
      </c>
      <c r="AG47" s="604"/>
      <c r="AH47" s="619"/>
      <c r="AI47" s="606" t="str">
        <f t="shared" si="6"/>
        <v/>
      </c>
      <c r="AJ47" s="606" t="str">
        <f t="shared" si="7"/>
        <v/>
      </c>
      <c r="AK47" s="573">
        <f t="shared" si="8"/>
        <v>0</v>
      </c>
      <c r="AL47" s="573" t="str">
        <f t="shared" si="9"/>
        <v/>
      </c>
      <c r="AM47" s="577" t="str">
        <f t="shared" si="10"/>
        <v/>
      </c>
      <c r="AN47" s="577" t="str">
        <f t="shared" si="11"/>
        <v/>
      </c>
      <c r="AO47" s="577" t="str">
        <f t="shared" si="12"/>
        <v/>
      </c>
    </row>
    <row r="48" spans="1:41" ht="48.75" customHeight="1" x14ac:dyDescent="0.2">
      <c r="A48" s="629" t="s">
        <v>583</v>
      </c>
      <c r="B48" s="608" t="s">
        <v>2780</v>
      </c>
      <c r="C48" s="627"/>
      <c r="D48" s="609">
        <f>SUM(D49:D51)</f>
        <v>0</v>
      </c>
      <c r="E48" s="609">
        <f>SUM(E49:E51)</f>
        <v>0</v>
      </c>
      <c r="F48" s="610" t="e">
        <f t="shared" si="2"/>
        <v>#DIV/0!</v>
      </c>
      <c r="G48" s="611">
        <f t="shared" ref="G48:H48" si="39">SUM(G49:G51)</f>
        <v>0</v>
      </c>
      <c r="H48" s="611">
        <f t="shared" si="39"/>
        <v>0</v>
      </c>
      <c r="I48" s="612" t="e">
        <f t="shared" si="4"/>
        <v>#DIV/0!</v>
      </c>
      <c r="J48" s="613">
        <f t="shared" ref="J48:K48" si="40">SUM(J49:J51)</f>
        <v>14</v>
      </c>
      <c r="K48" s="613">
        <f t="shared" si="40"/>
        <v>50000</v>
      </c>
      <c r="L48" s="614"/>
      <c r="M48" s="614"/>
      <c r="N48" s="614"/>
      <c r="O48" s="614"/>
      <c r="P48" s="614"/>
      <c r="Q48" s="614"/>
      <c r="R48" s="614"/>
      <c r="S48" s="614"/>
      <c r="T48" s="614"/>
      <c r="U48" s="614"/>
      <c r="V48" s="615"/>
      <c r="W48" s="616"/>
      <c r="X48" s="616"/>
      <c r="Y48" s="616"/>
      <c r="Z48" s="616"/>
      <c r="AA48" s="616"/>
      <c r="AB48" s="616"/>
      <c r="AC48" s="616"/>
      <c r="AD48" s="616"/>
      <c r="AE48" s="617"/>
      <c r="AF48" s="618">
        <f>SUM(AF49:AF51)</f>
        <v>7</v>
      </c>
      <c r="AG48" s="604"/>
      <c r="AH48" s="619"/>
      <c r="AI48" s="606">
        <f t="shared" si="6"/>
        <v>1</v>
      </c>
      <c r="AJ48" s="606" t="str">
        <f t="shared" si="7"/>
        <v/>
      </c>
      <c r="AK48" s="573">
        <f t="shared" si="8"/>
        <v>7</v>
      </c>
      <c r="AL48" s="573" t="str">
        <f t="shared" si="9"/>
        <v/>
      </c>
      <c r="AM48" s="577" t="str">
        <f t="shared" si="10"/>
        <v/>
      </c>
      <c r="AN48" s="577" t="str">
        <f t="shared" si="11"/>
        <v/>
      </c>
      <c r="AO48" s="577" t="str">
        <f t="shared" si="12"/>
        <v>New activity? If not kindly provide the details of the progress (physical and financial) for FY 2012-13</v>
      </c>
    </row>
    <row r="49" spans="1:41" ht="41.25" customHeight="1" x14ac:dyDescent="0.2">
      <c r="A49" s="628" t="s">
        <v>1870</v>
      </c>
      <c r="B49" s="621" t="s">
        <v>1306</v>
      </c>
      <c r="C49" s="627"/>
      <c r="D49" s="622">
        <v>0</v>
      </c>
      <c r="E49" s="622">
        <v>0</v>
      </c>
      <c r="F49" s="610" t="e">
        <f t="shared" si="2"/>
        <v>#DIV/0!</v>
      </c>
      <c r="G49" s="623">
        <v>0</v>
      </c>
      <c r="H49" s="623">
        <v>0</v>
      </c>
      <c r="I49" s="612" t="e">
        <f t="shared" si="4"/>
        <v>#DIV/0!</v>
      </c>
      <c r="J49" s="622">
        <v>0</v>
      </c>
      <c r="K49" s="622">
        <v>0</v>
      </c>
      <c r="L49" s="614"/>
      <c r="M49" s="614"/>
      <c r="N49" s="614"/>
      <c r="O49" s="614"/>
      <c r="P49" s="614"/>
      <c r="Q49" s="614"/>
      <c r="R49" s="614"/>
      <c r="S49" s="614"/>
      <c r="T49" s="614"/>
      <c r="U49" s="614"/>
      <c r="V49" s="615"/>
      <c r="W49" s="616"/>
      <c r="X49" s="616"/>
      <c r="Y49" s="616"/>
      <c r="Z49" s="616"/>
      <c r="AA49" s="616"/>
      <c r="AB49" s="616"/>
      <c r="AC49" s="616"/>
      <c r="AD49" s="616"/>
      <c r="AE49" s="617"/>
      <c r="AF49" s="619">
        <f t="shared" si="38"/>
        <v>0</v>
      </c>
      <c r="AG49" s="604"/>
      <c r="AH49" s="619"/>
      <c r="AI49" s="606" t="str">
        <f t="shared" si="6"/>
        <v/>
      </c>
      <c r="AJ49" s="606" t="str">
        <f t="shared" si="7"/>
        <v/>
      </c>
      <c r="AK49" s="573">
        <f t="shared" si="8"/>
        <v>0</v>
      </c>
      <c r="AL49" s="573" t="str">
        <f t="shared" si="9"/>
        <v/>
      </c>
      <c r="AM49" s="577" t="str">
        <f t="shared" si="10"/>
        <v/>
      </c>
      <c r="AN49" s="577" t="str">
        <f t="shared" si="11"/>
        <v/>
      </c>
      <c r="AO49" s="577" t="str">
        <f t="shared" si="12"/>
        <v/>
      </c>
    </row>
    <row r="50" spans="1:41" ht="41.25" customHeight="1" x14ac:dyDescent="0.2">
      <c r="A50" s="628" t="s">
        <v>1871</v>
      </c>
      <c r="B50" s="621" t="s">
        <v>1307</v>
      </c>
      <c r="C50" s="627"/>
      <c r="D50" s="622">
        <v>0</v>
      </c>
      <c r="E50" s="622">
        <v>0</v>
      </c>
      <c r="F50" s="610" t="e">
        <f t="shared" si="2"/>
        <v>#DIV/0!</v>
      </c>
      <c r="G50" s="623">
        <v>0</v>
      </c>
      <c r="H50" s="623">
        <v>0</v>
      </c>
      <c r="I50" s="612" t="e">
        <f t="shared" si="4"/>
        <v>#DIV/0!</v>
      </c>
      <c r="J50" s="622">
        <v>0</v>
      </c>
      <c r="K50" s="622">
        <v>0</v>
      </c>
      <c r="L50" s="614"/>
      <c r="M50" s="614"/>
      <c r="N50" s="614"/>
      <c r="O50" s="614"/>
      <c r="P50" s="614"/>
      <c r="Q50" s="614"/>
      <c r="R50" s="614"/>
      <c r="S50" s="614"/>
      <c r="T50" s="614"/>
      <c r="U50" s="614"/>
      <c r="V50" s="615"/>
      <c r="W50" s="616"/>
      <c r="X50" s="616"/>
      <c r="Y50" s="616"/>
      <c r="Z50" s="616"/>
      <c r="AA50" s="616"/>
      <c r="AB50" s="616"/>
      <c r="AC50" s="616"/>
      <c r="AD50" s="616"/>
      <c r="AE50" s="617"/>
      <c r="AF50" s="619">
        <f t="shared" si="38"/>
        <v>0</v>
      </c>
      <c r="AG50" s="604"/>
      <c r="AH50" s="619"/>
      <c r="AI50" s="606" t="str">
        <f t="shared" si="6"/>
        <v/>
      </c>
      <c r="AJ50" s="606" t="str">
        <f t="shared" si="7"/>
        <v/>
      </c>
      <c r="AK50" s="573">
        <f t="shared" si="8"/>
        <v>0</v>
      </c>
      <c r="AL50" s="573" t="str">
        <f t="shared" si="9"/>
        <v/>
      </c>
      <c r="AM50" s="577" t="str">
        <f t="shared" si="10"/>
        <v/>
      </c>
      <c r="AN50" s="577" t="str">
        <f t="shared" si="11"/>
        <v/>
      </c>
      <c r="AO50" s="577" t="str">
        <f t="shared" si="12"/>
        <v/>
      </c>
    </row>
    <row r="51" spans="1:41" ht="41.25" customHeight="1" x14ac:dyDescent="0.2">
      <c r="A51" s="628" t="s">
        <v>1872</v>
      </c>
      <c r="B51" s="621" t="s">
        <v>1308</v>
      </c>
      <c r="C51" s="627"/>
      <c r="D51" s="622">
        <v>0</v>
      </c>
      <c r="E51" s="622">
        <v>0</v>
      </c>
      <c r="F51" s="610" t="e">
        <f t="shared" si="2"/>
        <v>#DIV/0!</v>
      </c>
      <c r="G51" s="623">
        <v>0</v>
      </c>
      <c r="H51" s="623">
        <v>0</v>
      </c>
      <c r="I51" s="612" t="e">
        <f t="shared" si="4"/>
        <v>#DIV/0!</v>
      </c>
      <c r="J51" s="622">
        <v>14</v>
      </c>
      <c r="K51" s="622">
        <v>50000</v>
      </c>
      <c r="L51" s="614"/>
      <c r="M51" s="614"/>
      <c r="N51" s="614"/>
      <c r="O51" s="614"/>
      <c r="P51" s="614"/>
      <c r="Q51" s="614"/>
      <c r="R51" s="614"/>
      <c r="S51" s="614"/>
      <c r="T51" s="614"/>
      <c r="U51" s="614"/>
      <c r="V51" s="615"/>
      <c r="W51" s="616"/>
      <c r="X51" s="616"/>
      <c r="Y51" s="616"/>
      <c r="Z51" s="616"/>
      <c r="AA51" s="616"/>
      <c r="AB51" s="616"/>
      <c r="AC51" s="616"/>
      <c r="AD51" s="616"/>
      <c r="AE51" s="617"/>
      <c r="AF51" s="619">
        <f t="shared" si="38"/>
        <v>7</v>
      </c>
      <c r="AG51" s="604"/>
      <c r="AH51" s="812" t="s">
        <v>2828</v>
      </c>
      <c r="AI51" s="606">
        <f t="shared" si="6"/>
        <v>1</v>
      </c>
      <c r="AJ51" s="606" t="str">
        <f t="shared" si="7"/>
        <v/>
      </c>
      <c r="AK51" s="573">
        <f t="shared" si="8"/>
        <v>7</v>
      </c>
      <c r="AL51" s="573" t="str">
        <f t="shared" si="9"/>
        <v/>
      </c>
      <c r="AM51" s="577" t="str">
        <f t="shared" si="10"/>
        <v/>
      </c>
      <c r="AN51" s="577" t="str">
        <f t="shared" si="11"/>
        <v/>
      </c>
      <c r="AO51" s="577" t="str">
        <f t="shared" si="12"/>
        <v>New activity? If not kindly provide the details of the progress (physical and financial) for FY 2012-13</v>
      </c>
    </row>
    <row r="52" spans="1:41" ht="41.25" customHeight="1" x14ac:dyDescent="0.2">
      <c r="A52" s="628" t="s">
        <v>585</v>
      </c>
      <c r="B52" s="621" t="s">
        <v>287</v>
      </c>
      <c r="C52" s="627"/>
      <c r="D52" s="622">
        <v>2758</v>
      </c>
      <c r="E52" s="622">
        <v>0</v>
      </c>
      <c r="F52" s="610">
        <f t="shared" si="2"/>
        <v>0</v>
      </c>
      <c r="G52" s="623">
        <v>6.9</v>
      </c>
      <c r="H52" s="623">
        <v>0</v>
      </c>
      <c r="I52" s="612">
        <f t="shared" si="4"/>
        <v>0</v>
      </c>
      <c r="J52" s="622">
        <v>2758</v>
      </c>
      <c r="K52" s="622">
        <v>250</v>
      </c>
      <c r="L52" s="614"/>
      <c r="M52" s="614"/>
      <c r="N52" s="614"/>
      <c r="O52" s="614"/>
      <c r="P52" s="614"/>
      <c r="Q52" s="614"/>
      <c r="R52" s="614"/>
      <c r="S52" s="614"/>
      <c r="T52" s="614"/>
      <c r="U52" s="614"/>
      <c r="V52" s="615"/>
      <c r="W52" s="616"/>
      <c r="X52" s="616"/>
      <c r="Y52" s="616"/>
      <c r="Z52" s="616"/>
      <c r="AA52" s="616"/>
      <c r="AB52" s="616"/>
      <c r="AC52" s="616"/>
      <c r="AD52" s="616"/>
      <c r="AE52" s="617"/>
      <c r="AF52" s="619">
        <f t="shared" si="38"/>
        <v>6.8949999999999996</v>
      </c>
      <c r="AG52" s="604"/>
      <c r="AH52" s="812" t="s">
        <v>2828</v>
      </c>
      <c r="AI52" s="606" t="str">
        <f t="shared" si="6"/>
        <v/>
      </c>
      <c r="AJ52" s="606" t="str">
        <f t="shared" si="7"/>
        <v/>
      </c>
      <c r="AK52" s="573">
        <f t="shared" si="8"/>
        <v>-5.0000000000007816E-3</v>
      </c>
      <c r="AL52" s="573">
        <f t="shared" si="9"/>
        <v>-7.2463768115953342E-2</v>
      </c>
      <c r="AM52" s="577" t="str">
        <f t="shared" si="10"/>
        <v/>
      </c>
      <c r="AN52" s="577" t="str">
        <f t="shared" si="11"/>
        <v/>
      </c>
      <c r="AO52" s="577" t="str">
        <f t="shared" si="12"/>
        <v/>
      </c>
    </row>
    <row r="53" spans="1:41" ht="41.25" customHeight="1" x14ac:dyDescent="0.2">
      <c r="A53" s="628" t="s">
        <v>587</v>
      </c>
      <c r="B53" s="621" t="s">
        <v>289</v>
      </c>
      <c r="C53" s="627"/>
      <c r="D53" s="622">
        <v>0</v>
      </c>
      <c r="E53" s="622">
        <v>0</v>
      </c>
      <c r="F53" s="610" t="e">
        <f t="shared" si="2"/>
        <v>#DIV/0!</v>
      </c>
      <c r="G53" s="623">
        <v>0</v>
      </c>
      <c r="H53" s="623">
        <v>0</v>
      </c>
      <c r="I53" s="612" t="e">
        <f t="shared" si="4"/>
        <v>#DIV/0!</v>
      </c>
      <c r="J53" s="622">
        <v>6</v>
      </c>
      <c r="K53" s="622">
        <v>30000</v>
      </c>
      <c r="L53" s="614"/>
      <c r="M53" s="614"/>
      <c r="N53" s="614"/>
      <c r="O53" s="614"/>
      <c r="P53" s="614"/>
      <c r="Q53" s="614"/>
      <c r="R53" s="614"/>
      <c r="S53" s="614"/>
      <c r="T53" s="614"/>
      <c r="U53" s="614"/>
      <c r="V53" s="615"/>
      <c r="W53" s="616"/>
      <c r="X53" s="616"/>
      <c r="Y53" s="616"/>
      <c r="Z53" s="616"/>
      <c r="AA53" s="616"/>
      <c r="AB53" s="616"/>
      <c r="AC53" s="616"/>
      <c r="AD53" s="616"/>
      <c r="AE53" s="617"/>
      <c r="AF53" s="619">
        <f t="shared" si="38"/>
        <v>1.8</v>
      </c>
      <c r="AG53" s="604"/>
      <c r="AH53" s="812" t="s">
        <v>2828</v>
      </c>
      <c r="AI53" s="606">
        <f t="shared" si="6"/>
        <v>1</v>
      </c>
      <c r="AJ53" s="606" t="str">
        <f t="shared" si="7"/>
        <v/>
      </c>
      <c r="AK53" s="573">
        <f t="shared" si="8"/>
        <v>1.8</v>
      </c>
      <c r="AL53" s="573" t="str">
        <f t="shared" si="9"/>
        <v/>
      </c>
      <c r="AM53" s="577" t="str">
        <f t="shared" si="10"/>
        <v/>
      </c>
      <c r="AN53" s="577" t="str">
        <f t="shared" si="11"/>
        <v/>
      </c>
      <c r="AO53" s="577" t="str">
        <f t="shared" si="12"/>
        <v>New activity? If not kindly provide the details of the progress (physical and financial) for FY 2012-13</v>
      </c>
    </row>
    <row r="54" spans="1:41" ht="41.25" customHeight="1" x14ac:dyDescent="0.2">
      <c r="A54" s="628" t="s">
        <v>589</v>
      </c>
      <c r="B54" s="621" t="s">
        <v>1310</v>
      </c>
      <c r="C54" s="627"/>
      <c r="D54" s="622">
        <v>0</v>
      </c>
      <c r="E54" s="622">
        <v>0</v>
      </c>
      <c r="F54" s="622"/>
      <c r="G54" s="623">
        <v>0</v>
      </c>
      <c r="H54" s="623">
        <v>0</v>
      </c>
      <c r="I54" s="650"/>
      <c r="J54" s="622">
        <v>1</v>
      </c>
      <c r="K54" s="622">
        <v>500000</v>
      </c>
      <c r="L54" s="650"/>
      <c r="M54" s="650"/>
      <c r="N54" s="650"/>
      <c r="O54" s="650"/>
      <c r="P54" s="650"/>
      <c r="Q54" s="650"/>
      <c r="R54" s="650"/>
      <c r="S54" s="650"/>
      <c r="T54" s="650"/>
      <c r="U54" s="650"/>
      <c r="V54" s="650"/>
      <c r="W54" s="650"/>
      <c r="X54" s="650"/>
      <c r="Y54" s="650"/>
      <c r="Z54" s="650"/>
      <c r="AA54" s="650"/>
      <c r="AB54" s="650"/>
      <c r="AC54" s="650"/>
      <c r="AD54" s="650"/>
      <c r="AE54" s="650"/>
      <c r="AF54" s="619">
        <f t="shared" si="38"/>
        <v>5</v>
      </c>
      <c r="AG54" s="604"/>
      <c r="AH54" s="619"/>
      <c r="AI54" s="606">
        <f t="shared" si="6"/>
        <v>1</v>
      </c>
      <c r="AJ54" s="606" t="str">
        <f t="shared" si="7"/>
        <v/>
      </c>
      <c r="AK54" s="573">
        <f t="shared" si="8"/>
        <v>5</v>
      </c>
      <c r="AL54" s="573" t="str">
        <f t="shared" si="9"/>
        <v/>
      </c>
      <c r="AM54" s="577" t="str">
        <f t="shared" si="10"/>
        <v/>
      </c>
      <c r="AN54" s="577" t="str">
        <f t="shared" si="11"/>
        <v/>
      </c>
      <c r="AO54" s="577" t="str">
        <f t="shared" si="12"/>
        <v>New activity? If not kindly provide the details of the progress (physical and financial) for FY 2012-13</v>
      </c>
    </row>
    <row r="55" spans="1:41" ht="41.25" customHeight="1" x14ac:dyDescent="0.2">
      <c r="A55" s="628" t="s">
        <v>591</v>
      </c>
      <c r="B55" s="621" t="s">
        <v>2180</v>
      </c>
      <c r="C55" s="627"/>
      <c r="D55" s="622">
        <v>0</v>
      </c>
      <c r="E55" s="622">
        <v>0</v>
      </c>
      <c r="F55" s="610"/>
      <c r="G55" s="623">
        <v>0</v>
      </c>
      <c r="H55" s="623">
        <v>0</v>
      </c>
      <c r="I55" s="612"/>
      <c r="J55" s="622">
        <v>0</v>
      </c>
      <c r="K55" s="622">
        <v>0</v>
      </c>
      <c r="L55" s="614"/>
      <c r="M55" s="614"/>
      <c r="N55" s="614"/>
      <c r="O55" s="614"/>
      <c r="P55" s="614"/>
      <c r="Q55" s="614"/>
      <c r="R55" s="614"/>
      <c r="S55" s="614"/>
      <c r="T55" s="614"/>
      <c r="U55" s="614"/>
      <c r="V55" s="615"/>
      <c r="W55" s="616"/>
      <c r="X55" s="616"/>
      <c r="Y55" s="616"/>
      <c r="Z55" s="616"/>
      <c r="AA55" s="616"/>
      <c r="AB55" s="616"/>
      <c r="AC55" s="616"/>
      <c r="AD55" s="616"/>
      <c r="AE55" s="617"/>
      <c r="AF55" s="619">
        <f t="shared" si="38"/>
        <v>0</v>
      </c>
      <c r="AG55" s="604"/>
      <c r="AH55" s="619"/>
      <c r="AI55" s="606" t="str">
        <f t="shared" si="6"/>
        <v/>
      </c>
      <c r="AJ55" s="606" t="str">
        <f t="shared" si="7"/>
        <v/>
      </c>
      <c r="AK55" s="573">
        <f t="shared" si="8"/>
        <v>0</v>
      </c>
      <c r="AL55" s="573" t="str">
        <f t="shared" si="9"/>
        <v/>
      </c>
      <c r="AM55" s="577" t="str">
        <f t="shared" si="10"/>
        <v/>
      </c>
      <c r="AN55" s="577" t="str">
        <f t="shared" si="11"/>
        <v/>
      </c>
      <c r="AO55" s="577" t="str">
        <f t="shared" si="12"/>
        <v/>
      </c>
    </row>
    <row r="56" spans="1:41" ht="41.25" customHeight="1" x14ac:dyDescent="0.2">
      <c r="A56" s="628" t="s">
        <v>593</v>
      </c>
      <c r="B56" s="621" t="s">
        <v>291</v>
      </c>
      <c r="C56" s="627"/>
      <c r="D56" s="622">
        <v>0</v>
      </c>
      <c r="E56" s="622">
        <v>0</v>
      </c>
      <c r="F56" s="610" t="e">
        <f t="shared" si="2"/>
        <v>#DIV/0!</v>
      </c>
      <c r="G56" s="623">
        <v>0</v>
      </c>
      <c r="H56" s="623">
        <v>0</v>
      </c>
      <c r="I56" s="612" t="e">
        <f t="shared" si="4"/>
        <v>#DIV/0!</v>
      </c>
      <c r="J56" s="622">
        <v>0</v>
      </c>
      <c r="K56" s="622">
        <v>0</v>
      </c>
      <c r="L56" s="614"/>
      <c r="M56" s="614"/>
      <c r="N56" s="614"/>
      <c r="O56" s="614"/>
      <c r="P56" s="614"/>
      <c r="Q56" s="614"/>
      <c r="R56" s="614"/>
      <c r="S56" s="614"/>
      <c r="T56" s="614"/>
      <c r="U56" s="614"/>
      <c r="V56" s="615"/>
      <c r="W56" s="616"/>
      <c r="X56" s="616"/>
      <c r="Y56" s="616"/>
      <c r="Z56" s="616"/>
      <c r="AA56" s="616"/>
      <c r="AB56" s="616"/>
      <c r="AC56" s="616"/>
      <c r="AD56" s="616"/>
      <c r="AE56" s="617"/>
      <c r="AF56" s="619">
        <f t="shared" si="38"/>
        <v>0</v>
      </c>
      <c r="AG56" s="604"/>
      <c r="AH56" s="619"/>
      <c r="AI56" s="606" t="str">
        <f t="shared" si="6"/>
        <v/>
      </c>
      <c r="AJ56" s="606" t="str">
        <f t="shared" si="7"/>
        <v/>
      </c>
      <c r="AK56" s="573">
        <f t="shared" si="8"/>
        <v>0</v>
      </c>
      <c r="AL56" s="573" t="str">
        <f t="shared" si="9"/>
        <v/>
      </c>
      <c r="AM56" s="577" t="str">
        <f t="shared" si="10"/>
        <v/>
      </c>
      <c r="AN56" s="577" t="str">
        <f t="shared" si="11"/>
        <v/>
      </c>
      <c r="AO56" s="577" t="str">
        <f t="shared" si="12"/>
        <v/>
      </c>
    </row>
    <row r="57" spans="1:41" ht="41.25" customHeight="1" x14ac:dyDescent="0.2">
      <c r="A57" s="628" t="s">
        <v>595</v>
      </c>
      <c r="B57" s="621" t="s">
        <v>314</v>
      </c>
      <c r="C57" s="627"/>
      <c r="D57" s="622">
        <v>0</v>
      </c>
      <c r="E57" s="622">
        <v>0</v>
      </c>
      <c r="F57" s="610" t="e">
        <f t="shared" si="2"/>
        <v>#DIV/0!</v>
      </c>
      <c r="G57" s="623">
        <v>0</v>
      </c>
      <c r="H57" s="623">
        <v>0</v>
      </c>
      <c r="I57" s="612" t="e">
        <f t="shared" si="4"/>
        <v>#DIV/0!</v>
      </c>
      <c r="J57" s="622">
        <v>0</v>
      </c>
      <c r="K57" s="622">
        <v>0</v>
      </c>
      <c r="L57" s="614"/>
      <c r="M57" s="614"/>
      <c r="N57" s="614"/>
      <c r="O57" s="614"/>
      <c r="P57" s="614"/>
      <c r="Q57" s="614"/>
      <c r="R57" s="614"/>
      <c r="S57" s="614"/>
      <c r="T57" s="614"/>
      <c r="U57" s="614"/>
      <c r="V57" s="615"/>
      <c r="W57" s="616"/>
      <c r="X57" s="616"/>
      <c r="Y57" s="616"/>
      <c r="Z57" s="616"/>
      <c r="AA57" s="616"/>
      <c r="AB57" s="616"/>
      <c r="AC57" s="616"/>
      <c r="AD57" s="616"/>
      <c r="AE57" s="617"/>
      <c r="AF57" s="619">
        <f t="shared" si="38"/>
        <v>0</v>
      </c>
      <c r="AG57" s="604"/>
      <c r="AH57" s="619"/>
      <c r="AI57" s="606" t="str">
        <f t="shared" si="6"/>
        <v/>
      </c>
      <c r="AJ57" s="606" t="str">
        <f t="shared" si="7"/>
        <v/>
      </c>
      <c r="AK57" s="573">
        <f t="shared" si="8"/>
        <v>0</v>
      </c>
      <c r="AL57" s="573" t="str">
        <f t="shared" si="9"/>
        <v/>
      </c>
      <c r="AM57" s="577" t="str">
        <f t="shared" si="10"/>
        <v/>
      </c>
      <c r="AN57" s="577" t="str">
        <f t="shared" si="11"/>
        <v/>
      </c>
      <c r="AO57" s="577" t="str">
        <f t="shared" si="12"/>
        <v/>
      </c>
    </row>
    <row r="58" spans="1:41" ht="41.25" customHeight="1" x14ac:dyDescent="0.2">
      <c r="A58" s="652" t="s">
        <v>596</v>
      </c>
      <c r="B58" s="621" t="s">
        <v>315</v>
      </c>
      <c r="C58" s="627"/>
      <c r="D58" s="622"/>
      <c r="E58" s="622"/>
      <c r="F58" s="610" t="e">
        <f t="shared" si="2"/>
        <v>#DIV/0!</v>
      </c>
      <c r="G58" s="623"/>
      <c r="H58" s="623"/>
      <c r="I58" s="612" t="e">
        <f t="shared" si="4"/>
        <v>#DIV/0!</v>
      </c>
      <c r="J58" s="624"/>
      <c r="K58" s="624"/>
      <c r="L58" s="614"/>
      <c r="M58" s="614"/>
      <c r="N58" s="614"/>
      <c r="O58" s="614"/>
      <c r="P58" s="614"/>
      <c r="Q58" s="614"/>
      <c r="R58" s="614"/>
      <c r="S58" s="614"/>
      <c r="T58" s="614"/>
      <c r="U58" s="614"/>
      <c r="V58" s="615"/>
      <c r="W58" s="616"/>
      <c r="X58" s="616"/>
      <c r="Y58" s="616"/>
      <c r="Z58" s="616"/>
      <c r="AA58" s="616"/>
      <c r="AB58" s="616"/>
      <c r="AC58" s="616"/>
      <c r="AD58" s="616"/>
      <c r="AE58" s="617"/>
      <c r="AF58" s="625">
        <f>(J58*K58)/100000</f>
        <v>0</v>
      </c>
      <c r="AG58" s="604"/>
      <c r="AH58" s="619"/>
      <c r="AI58" s="606" t="str">
        <f t="shared" si="6"/>
        <v/>
      </c>
      <c r="AJ58" s="606" t="str">
        <f t="shared" si="7"/>
        <v/>
      </c>
      <c r="AK58" s="573">
        <f t="shared" si="8"/>
        <v>0</v>
      </c>
      <c r="AL58" s="573" t="str">
        <f t="shared" si="9"/>
        <v/>
      </c>
      <c r="AM58" s="577" t="str">
        <f t="shared" si="10"/>
        <v/>
      </c>
      <c r="AN58" s="577" t="str">
        <f t="shared" si="11"/>
        <v/>
      </c>
      <c r="AO58" s="577" t="str">
        <f t="shared" si="12"/>
        <v/>
      </c>
    </row>
    <row r="59" spans="1:41" ht="41.25" customHeight="1" x14ac:dyDescent="0.2">
      <c r="A59" s="653" t="s">
        <v>598</v>
      </c>
      <c r="B59" s="654" t="s">
        <v>599</v>
      </c>
      <c r="C59" s="655"/>
      <c r="D59" s="609">
        <f>SUM(D60:D62)</f>
        <v>143</v>
      </c>
      <c r="E59" s="609">
        <f>SUM(E60:E62)</f>
        <v>0</v>
      </c>
      <c r="F59" s="610">
        <f t="shared" si="2"/>
        <v>0</v>
      </c>
      <c r="G59" s="611">
        <f t="shared" ref="G59:H59" si="41">SUM(G60:G62)</f>
        <v>0.28999999999999998</v>
      </c>
      <c r="H59" s="611">
        <f t="shared" si="41"/>
        <v>0</v>
      </c>
      <c r="I59" s="612">
        <f t="shared" si="4"/>
        <v>0</v>
      </c>
      <c r="J59" s="613">
        <f t="shared" ref="J59:K59" si="42">SUM(J60:J62)</f>
        <v>1500</v>
      </c>
      <c r="K59" s="613">
        <f t="shared" si="42"/>
        <v>3050</v>
      </c>
      <c r="L59" s="614"/>
      <c r="M59" s="614"/>
      <c r="N59" s="614"/>
      <c r="O59" s="614"/>
      <c r="P59" s="614"/>
      <c r="Q59" s="614"/>
      <c r="R59" s="614"/>
      <c r="S59" s="614"/>
      <c r="T59" s="614"/>
      <c r="U59" s="614"/>
      <c r="V59" s="615"/>
      <c r="W59" s="616"/>
      <c r="X59" s="616"/>
      <c r="Y59" s="616"/>
      <c r="Z59" s="616"/>
      <c r="AA59" s="616"/>
      <c r="AB59" s="616"/>
      <c r="AC59" s="616"/>
      <c r="AD59" s="616"/>
      <c r="AE59" s="617"/>
      <c r="AF59" s="618">
        <f>SUM(AF60:AF62)</f>
        <v>15.25</v>
      </c>
      <c r="AG59" s="604"/>
      <c r="AH59" s="619"/>
      <c r="AI59" s="606">
        <f t="shared" si="6"/>
        <v>1</v>
      </c>
      <c r="AJ59" s="606" t="str">
        <f t="shared" si="7"/>
        <v/>
      </c>
      <c r="AK59" s="573">
        <f t="shared" si="8"/>
        <v>14.96</v>
      </c>
      <c r="AL59" s="573">
        <f t="shared" si="9"/>
        <v>5158.620689655173</v>
      </c>
      <c r="AM59" s="577" t="str">
        <f t="shared" si="10"/>
        <v>The proposed budget is more that 30% increase over FY 12-13 budget. Consider revising or provide explanation</v>
      </c>
      <c r="AN59" s="577" t="str">
        <f t="shared" si="11"/>
        <v/>
      </c>
      <c r="AO59" s="577" t="str">
        <f t="shared" si="12"/>
        <v/>
      </c>
    </row>
    <row r="60" spans="1:41" ht="41.25" customHeight="1" x14ac:dyDescent="0.2">
      <c r="A60" s="656" t="s">
        <v>600</v>
      </c>
      <c r="B60" s="657" t="s">
        <v>572</v>
      </c>
      <c r="C60" s="655"/>
      <c r="D60" s="622">
        <v>0</v>
      </c>
      <c r="E60" s="622">
        <v>0</v>
      </c>
      <c r="F60" s="610" t="e">
        <f t="shared" si="2"/>
        <v>#DIV/0!</v>
      </c>
      <c r="G60" s="623"/>
      <c r="H60" s="623"/>
      <c r="I60" s="612" t="e">
        <f t="shared" si="4"/>
        <v>#DIV/0!</v>
      </c>
      <c r="J60" s="622">
        <v>500</v>
      </c>
      <c r="K60" s="622">
        <v>350</v>
      </c>
      <c r="L60" s="614"/>
      <c r="M60" s="614"/>
      <c r="N60" s="614"/>
      <c r="O60" s="614"/>
      <c r="P60" s="614"/>
      <c r="Q60" s="614"/>
      <c r="R60" s="614"/>
      <c r="S60" s="614"/>
      <c r="T60" s="614"/>
      <c r="U60" s="614"/>
      <c r="V60" s="615"/>
      <c r="W60" s="616"/>
      <c r="X60" s="616"/>
      <c r="Y60" s="616"/>
      <c r="Z60" s="616"/>
      <c r="AA60" s="616"/>
      <c r="AB60" s="616"/>
      <c r="AC60" s="616"/>
      <c r="AD60" s="616"/>
      <c r="AE60" s="617"/>
      <c r="AF60" s="619">
        <f t="shared" ref="AF60:AF62" si="43">(J60*K60)/100000</f>
        <v>1.75</v>
      </c>
      <c r="AG60" s="604"/>
      <c r="AH60" s="812" t="s">
        <v>2827</v>
      </c>
      <c r="AI60" s="606">
        <f t="shared" si="6"/>
        <v>1</v>
      </c>
      <c r="AJ60" s="606" t="str">
        <f t="shared" si="7"/>
        <v/>
      </c>
      <c r="AK60" s="573">
        <f t="shared" si="8"/>
        <v>1.75</v>
      </c>
      <c r="AL60" s="573" t="str">
        <f t="shared" si="9"/>
        <v/>
      </c>
      <c r="AM60" s="577" t="str">
        <f t="shared" si="10"/>
        <v/>
      </c>
      <c r="AN60" s="577" t="str">
        <f t="shared" si="11"/>
        <v/>
      </c>
      <c r="AO60" s="577" t="str">
        <f t="shared" si="12"/>
        <v>New activity? If not kindly provide the details of the progress (physical and financial) for FY 2012-13</v>
      </c>
    </row>
    <row r="61" spans="1:41" ht="41.25" customHeight="1" x14ac:dyDescent="0.2">
      <c r="A61" s="656" t="s">
        <v>601</v>
      </c>
      <c r="B61" s="657" t="s">
        <v>574</v>
      </c>
      <c r="C61" s="655"/>
      <c r="D61" s="622">
        <v>143</v>
      </c>
      <c r="E61" s="622">
        <v>0</v>
      </c>
      <c r="F61" s="610">
        <f t="shared" si="2"/>
        <v>0</v>
      </c>
      <c r="G61" s="623">
        <v>0.28999999999999998</v>
      </c>
      <c r="H61" s="623">
        <v>0</v>
      </c>
      <c r="I61" s="612">
        <f t="shared" si="4"/>
        <v>0</v>
      </c>
      <c r="J61" s="622">
        <v>500</v>
      </c>
      <c r="K61" s="622">
        <v>200</v>
      </c>
      <c r="L61" s="614"/>
      <c r="M61" s="614"/>
      <c r="N61" s="614"/>
      <c r="O61" s="614"/>
      <c r="P61" s="614"/>
      <c r="Q61" s="614"/>
      <c r="R61" s="614"/>
      <c r="S61" s="614"/>
      <c r="T61" s="614"/>
      <c r="U61" s="614"/>
      <c r="V61" s="615"/>
      <c r="W61" s="616"/>
      <c r="X61" s="616"/>
      <c r="Y61" s="616"/>
      <c r="Z61" s="616"/>
      <c r="AA61" s="616"/>
      <c r="AB61" s="616"/>
      <c r="AC61" s="616"/>
      <c r="AD61" s="616"/>
      <c r="AE61" s="617"/>
      <c r="AF61" s="619">
        <f t="shared" si="43"/>
        <v>1</v>
      </c>
      <c r="AG61" s="604"/>
      <c r="AH61" s="812" t="s">
        <v>2827</v>
      </c>
      <c r="AI61" s="606">
        <f t="shared" si="6"/>
        <v>1</v>
      </c>
      <c r="AJ61" s="606" t="str">
        <f t="shared" si="7"/>
        <v/>
      </c>
      <c r="AK61" s="573">
        <f t="shared" si="8"/>
        <v>0.71</v>
      </c>
      <c r="AL61" s="573">
        <f t="shared" si="9"/>
        <v>244.82758620689657</v>
      </c>
      <c r="AM61" s="577" t="str">
        <f t="shared" si="10"/>
        <v>The proposed budget is more that 30% increase over FY 12-13 budget. Consider revising or provide explanation</v>
      </c>
      <c r="AN61" s="577" t="str">
        <f t="shared" si="11"/>
        <v/>
      </c>
      <c r="AO61" s="577" t="str">
        <f t="shared" si="12"/>
        <v/>
      </c>
    </row>
    <row r="62" spans="1:41" ht="41.25" customHeight="1" x14ac:dyDescent="0.2">
      <c r="A62" s="656" t="s">
        <v>602</v>
      </c>
      <c r="B62" s="657" t="s">
        <v>2344</v>
      </c>
      <c r="C62" s="655"/>
      <c r="D62" s="622">
        <v>0</v>
      </c>
      <c r="E62" s="622">
        <v>0</v>
      </c>
      <c r="F62" s="610" t="e">
        <f t="shared" si="2"/>
        <v>#DIV/0!</v>
      </c>
      <c r="G62" s="623">
        <v>0</v>
      </c>
      <c r="H62" s="623">
        <v>0</v>
      </c>
      <c r="I62" s="612" t="e">
        <f t="shared" si="4"/>
        <v>#DIV/0!</v>
      </c>
      <c r="J62" s="622">
        <v>500</v>
      </c>
      <c r="K62" s="622">
        <v>2500</v>
      </c>
      <c r="L62" s="614"/>
      <c r="M62" s="614"/>
      <c r="N62" s="614"/>
      <c r="O62" s="614"/>
      <c r="P62" s="614"/>
      <c r="Q62" s="614"/>
      <c r="R62" s="614"/>
      <c r="S62" s="614"/>
      <c r="T62" s="614"/>
      <c r="U62" s="614"/>
      <c r="V62" s="615"/>
      <c r="W62" s="616"/>
      <c r="X62" s="616"/>
      <c r="Y62" s="616"/>
      <c r="Z62" s="616"/>
      <c r="AA62" s="616"/>
      <c r="AB62" s="616"/>
      <c r="AC62" s="616"/>
      <c r="AD62" s="616"/>
      <c r="AE62" s="617"/>
      <c r="AF62" s="619">
        <f t="shared" si="43"/>
        <v>12.5</v>
      </c>
      <c r="AG62" s="604"/>
      <c r="AH62" s="812" t="s">
        <v>2827</v>
      </c>
      <c r="AI62" s="606">
        <f t="shared" si="6"/>
        <v>1</v>
      </c>
      <c r="AJ62" s="606" t="str">
        <f t="shared" si="7"/>
        <v/>
      </c>
      <c r="AK62" s="573">
        <f t="shared" si="8"/>
        <v>12.5</v>
      </c>
      <c r="AL62" s="573" t="str">
        <f t="shared" si="9"/>
        <v/>
      </c>
      <c r="AM62" s="577" t="str">
        <f t="shared" si="10"/>
        <v/>
      </c>
      <c r="AN62" s="577" t="str">
        <f t="shared" si="11"/>
        <v/>
      </c>
      <c r="AO62" s="577" t="str">
        <f t="shared" si="12"/>
        <v>New activity? If not kindly provide the details of the progress (physical and financial) for FY 2012-13</v>
      </c>
    </row>
    <row r="63" spans="1:41" ht="41.25" customHeight="1" x14ac:dyDescent="0.25">
      <c r="A63" s="653" t="s">
        <v>1695</v>
      </c>
      <c r="B63" s="658" t="s">
        <v>1623</v>
      </c>
      <c r="C63" s="659"/>
      <c r="D63" s="609">
        <f>SUM(D64:D65)</f>
        <v>0</v>
      </c>
      <c r="E63" s="609">
        <f>SUM(E64:E65)</f>
        <v>0</v>
      </c>
      <c r="F63" s="634" t="e">
        <f t="shared" si="2"/>
        <v>#DIV/0!</v>
      </c>
      <c r="G63" s="611">
        <f t="shared" ref="G63:H63" si="44">SUM(G64:G65)</f>
        <v>0</v>
      </c>
      <c r="H63" s="611">
        <f t="shared" si="44"/>
        <v>0</v>
      </c>
      <c r="I63" s="635" t="e">
        <f t="shared" si="4"/>
        <v>#DIV/0!</v>
      </c>
      <c r="J63" s="613">
        <f t="shared" ref="J63:K63" si="45">SUM(J64:J65)</f>
        <v>0</v>
      </c>
      <c r="K63" s="613">
        <f t="shared" si="45"/>
        <v>0</v>
      </c>
      <c r="L63" s="636"/>
      <c r="M63" s="636"/>
      <c r="N63" s="636"/>
      <c r="O63" s="636"/>
      <c r="P63" s="636"/>
      <c r="Q63" s="636"/>
      <c r="R63" s="636"/>
      <c r="S63" s="636"/>
      <c r="T63" s="636"/>
      <c r="U63" s="636"/>
      <c r="V63" s="637"/>
      <c r="W63" s="638"/>
      <c r="X63" s="638"/>
      <c r="Y63" s="638"/>
      <c r="Z63" s="638"/>
      <c r="AA63" s="638"/>
      <c r="AB63" s="638"/>
      <c r="AC63" s="638"/>
      <c r="AD63" s="638"/>
      <c r="AE63" s="639"/>
      <c r="AF63" s="618">
        <f>SUM(AF64:AF65)</f>
        <v>0</v>
      </c>
      <c r="AG63" s="604"/>
      <c r="AH63" s="619"/>
      <c r="AI63" s="606" t="str">
        <f t="shared" si="6"/>
        <v/>
      </c>
      <c r="AJ63" s="606" t="str">
        <f t="shared" si="7"/>
        <v/>
      </c>
      <c r="AK63" s="573">
        <f t="shared" si="8"/>
        <v>0</v>
      </c>
      <c r="AL63" s="573" t="str">
        <f t="shared" si="9"/>
        <v/>
      </c>
      <c r="AM63" s="577" t="str">
        <f t="shared" si="10"/>
        <v/>
      </c>
      <c r="AN63" s="577" t="str">
        <f t="shared" si="11"/>
        <v/>
      </c>
      <c r="AO63" s="577" t="str">
        <f t="shared" si="12"/>
        <v/>
      </c>
    </row>
    <row r="64" spans="1:41" ht="41.25" customHeight="1" x14ac:dyDescent="0.25">
      <c r="A64" s="656" t="s">
        <v>2223</v>
      </c>
      <c r="B64" s="660"/>
      <c r="C64" s="659"/>
      <c r="D64" s="622"/>
      <c r="E64" s="622"/>
      <c r="F64" s="610"/>
      <c r="G64" s="623"/>
      <c r="H64" s="623"/>
      <c r="I64" s="612"/>
      <c r="J64" s="622"/>
      <c r="K64" s="622"/>
      <c r="L64" s="614"/>
      <c r="M64" s="614"/>
      <c r="N64" s="614"/>
      <c r="O64" s="614"/>
      <c r="P64" s="614"/>
      <c r="Q64" s="614"/>
      <c r="R64" s="614"/>
      <c r="S64" s="614"/>
      <c r="T64" s="614"/>
      <c r="U64" s="614"/>
      <c r="V64" s="615"/>
      <c r="W64" s="616"/>
      <c r="X64" s="616"/>
      <c r="Y64" s="616"/>
      <c r="Z64" s="616"/>
      <c r="AA64" s="616"/>
      <c r="AB64" s="616"/>
      <c r="AC64" s="616"/>
      <c r="AD64" s="616"/>
      <c r="AE64" s="617"/>
      <c r="AF64" s="619">
        <f t="shared" ref="AF64:AF65" si="46">(J64*K64)/100000</f>
        <v>0</v>
      </c>
      <c r="AG64" s="604"/>
      <c r="AH64" s="619"/>
      <c r="AI64" s="606" t="str">
        <f t="shared" si="6"/>
        <v/>
      </c>
      <c r="AJ64" s="606" t="str">
        <f t="shared" si="7"/>
        <v/>
      </c>
      <c r="AK64" s="573">
        <f t="shared" si="8"/>
        <v>0</v>
      </c>
      <c r="AL64" s="573" t="str">
        <f t="shared" si="9"/>
        <v/>
      </c>
      <c r="AM64" s="577" t="str">
        <f t="shared" si="10"/>
        <v/>
      </c>
      <c r="AN64" s="577" t="str">
        <f t="shared" si="11"/>
        <v/>
      </c>
      <c r="AO64" s="577" t="str">
        <f t="shared" si="12"/>
        <v/>
      </c>
    </row>
    <row r="65" spans="1:41" ht="41.25" customHeight="1" x14ac:dyDescent="0.25">
      <c r="A65" s="656" t="s">
        <v>2224</v>
      </c>
      <c r="B65" s="660"/>
      <c r="C65" s="659"/>
      <c r="D65" s="622"/>
      <c r="E65" s="622"/>
      <c r="F65" s="610"/>
      <c r="G65" s="623"/>
      <c r="H65" s="623"/>
      <c r="I65" s="612"/>
      <c r="J65" s="622"/>
      <c r="K65" s="622"/>
      <c r="L65" s="614"/>
      <c r="M65" s="614"/>
      <c r="N65" s="614"/>
      <c r="O65" s="614"/>
      <c r="P65" s="614"/>
      <c r="Q65" s="614"/>
      <c r="R65" s="614"/>
      <c r="S65" s="614"/>
      <c r="T65" s="614"/>
      <c r="U65" s="614"/>
      <c r="V65" s="615"/>
      <c r="W65" s="616"/>
      <c r="X65" s="616"/>
      <c r="Y65" s="616"/>
      <c r="Z65" s="616"/>
      <c r="AA65" s="616"/>
      <c r="AB65" s="616"/>
      <c r="AC65" s="616"/>
      <c r="AD65" s="616"/>
      <c r="AE65" s="617"/>
      <c r="AF65" s="619">
        <f t="shared" si="46"/>
        <v>0</v>
      </c>
      <c r="AG65" s="604"/>
      <c r="AH65" s="619"/>
      <c r="AI65" s="606" t="str">
        <f t="shared" si="6"/>
        <v/>
      </c>
      <c r="AJ65" s="606" t="str">
        <f t="shared" si="7"/>
        <v/>
      </c>
      <c r="AK65" s="573">
        <f t="shared" si="8"/>
        <v>0</v>
      </c>
      <c r="AL65" s="573" t="str">
        <f t="shared" si="9"/>
        <v/>
      </c>
      <c r="AM65" s="577" t="str">
        <f t="shared" si="10"/>
        <v/>
      </c>
      <c r="AN65" s="577" t="str">
        <f t="shared" si="11"/>
        <v/>
      </c>
      <c r="AO65" s="577" t="str">
        <f t="shared" si="12"/>
        <v/>
      </c>
    </row>
    <row r="66" spans="1:41" s="576" customFormat="1" ht="41.25" customHeight="1" x14ac:dyDescent="0.2">
      <c r="A66" s="643"/>
      <c r="B66" s="644" t="s">
        <v>3</v>
      </c>
      <c r="C66" s="645"/>
      <c r="D66" s="646">
        <f>D46</f>
        <v>2901</v>
      </c>
      <c r="E66" s="646">
        <f>E46</f>
        <v>0</v>
      </c>
      <c r="F66" s="597">
        <f t="shared" si="2"/>
        <v>0</v>
      </c>
      <c r="G66" s="647">
        <f t="shared" ref="G66:H66" si="47">G46</f>
        <v>7.19</v>
      </c>
      <c r="H66" s="647">
        <f t="shared" si="47"/>
        <v>0</v>
      </c>
      <c r="I66" s="599">
        <f t="shared" si="4"/>
        <v>0</v>
      </c>
      <c r="J66" s="596">
        <f t="shared" ref="J66:K66" si="48">J46</f>
        <v>4279</v>
      </c>
      <c r="K66" s="596">
        <f t="shared" si="48"/>
        <v>583300</v>
      </c>
      <c r="L66" s="600"/>
      <c r="M66" s="600"/>
      <c r="N66" s="600"/>
      <c r="O66" s="600"/>
      <c r="P66" s="600"/>
      <c r="Q66" s="600"/>
      <c r="R66" s="600"/>
      <c r="S66" s="600"/>
      <c r="T66" s="600"/>
      <c r="U66" s="600"/>
      <c r="V66" s="601"/>
      <c r="W66" s="602"/>
      <c r="X66" s="602"/>
      <c r="Y66" s="602"/>
      <c r="Z66" s="602"/>
      <c r="AA66" s="602"/>
      <c r="AB66" s="602"/>
      <c r="AC66" s="602"/>
      <c r="AD66" s="602"/>
      <c r="AE66" s="603"/>
      <c r="AF66" s="598">
        <f>AF46</f>
        <v>35.945</v>
      </c>
      <c r="AG66" s="640"/>
      <c r="AH66" s="648"/>
      <c r="AI66" s="606">
        <f t="shared" si="6"/>
        <v>1</v>
      </c>
      <c r="AJ66" s="606" t="str">
        <f t="shared" si="7"/>
        <v/>
      </c>
      <c r="AK66" s="573">
        <f t="shared" si="8"/>
        <v>28.754999999999999</v>
      </c>
      <c r="AL66" s="573">
        <f t="shared" si="9"/>
        <v>399.93045897079276</v>
      </c>
      <c r="AM66" s="577" t="str">
        <f t="shared" si="10"/>
        <v>The proposed budget is more that 30% increase over FY 12-13 budget. Consider revising or provide explanation</v>
      </c>
      <c r="AN66" s="577" t="str">
        <f t="shared" si="11"/>
        <v/>
      </c>
      <c r="AO66" s="577" t="str">
        <f t="shared" si="12"/>
        <v/>
      </c>
    </row>
    <row r="67" spans="1:41" ht="41.25" customHeight="1" x14ac:dyDescent="0.2">
      <c r="A67" s="649"/>
      <c r="B67" s="621"/>
      <c r="C67" s="627"/>
      <c r="D67" s="622"/>
      <c r="E67" s="622"/>
      <c r="F67" s="610"/>
      <c r="G67" s="623"/>
      <c r="H67" s="623"/>
      <c r="I67" s="612"/>
      <c r="J67" s="650"/>
      <c r="K67" s="650"/>
      <c r="L67" s="614"/>
      <c r="M67" s="614"/>
      <c r="N67" s="614"/>
      <c r="O67" s="614"/>
      <c r="P67" s="614"/>
      <c r="Q67" s="614"/>
      <c r="R67" s="614"/>
      <c r="S67" s="614"/>
      <c r="T67" s="614"/>
      <c r="U67" s="614"/>
      <c r="V67" s="615"/>
      <c r="W67" s="616"/>
      <c r="X67" s="616"/>
      <c r="Y67" s="616"/>
      <c r="Z67" s="616"/>
      <c r="AA67" s="616"/>
      <c r="AB67" s="616"/>
      <c r="AC67" s="616"/>
      <c r="AD67" s="616"/>
      <c r="AE67" s="617"/>
      <c r="AF67" s="617"/>
      <c r="AG67" s="604"/>
      <c r="AH67" s="619"/>
      <c r="AI67" s="606"/>
      <c r="AJ67" s="606" t="str">
        <f t="shared" si="7"/>
        <v/>
      </c>
      <c r="AK67" s="573">
        <f t="shared" si="8"/>
        <v>0</v>
      </c>
      <c r="AL67" s="573" t="str">
        <f t="shared" si="9"/>
        <v/>
      </c>
    </row>
    <row r="68" spans="1:41" ht="41.25" customHeight="1" x14ac:dyDescent="0.2">
      <c r="A68" s="643" t="s">
        <v>604</v>
      </c>
      <c r="B68" s="594" t="s">
        <v>151</v>
      </c>
      <c r="C68" s="595"/>
      <c r="D68" s="609">
        <f>D69+D76+D83+D84+D85</f>
        <v>467</v>
      </c>
      <c r="E68" s="609">
        <f>E69+E76+E83+E84+E85</f>
        <v>39</v>
      </c>
      <c r="F68" s="610">
        <f t="shared" si="2"/>
        <v>8.3511777301927204</v>
      </c>
      <c r="G68" s="611">
        <f t="shared" ref="G68:H68" si="49">G69+G76+G83+G84+G85</f>
        <v>3.7399999999999998</v>
      </c>
      <c r="H68" s="611">
        <f t="shared" si="49"/>
        <v>1.4289399999999999</v>
      </c>
      <c r="I68" s="612">
        <f t="shared" si="4"/>
        <v>38.206951871657751</v>
      </c>
      <c r="J68" s="613">
        <f t="shared" ref="J68:K68" si="50">J69+J76+J83+J84+J85</f>
        <v>796</v>
      </c>
      <c r="K68" s="613">
        <f t="shared" si="50"/>
        <v>175520</v>
      </c>
      <c r="L68" s="614"/>
      <c r="M68" s="614"/>
      <c r="N68" s="614"/>
      <c r="O68" s="614"/>
      <c r="P68" s="614"/>
      <c r="Q68" s="614"/>
      <c r="R68" s="614"/>
      <c r="S68" s="614"/>
      <c r="T68" s="614"/>
      <c r="U68" s="614"/>
      <c r="V68" s="615"/>
      <c r="W68" s="616"/>
      <c r="X68" s="616"/>
      <c r="Y68" s="616"/>
      <c r="Z68" s="616"/>
      <c r="AA68" s="616"/>
      <c r="AB68" s="616"/>
      <c r="AC68" s="616"/>
      <c r="AD68" s="616"/>
      <c r="AE68" s="617"/>
      <c r="AF68" s="618">
        <f>AF69+AF76+AF83+AF84+AF85</f>
        <v>13.3736</v>
      </c>
      <c r="AG68" s="604"/>
      <c r="AH68" s="746" t="s">
        <v>2024</v>
      </c>
      <c r="AI68" s="606">
        <f t="shared" si="6"/>
        <v>1</v>
      </c>
      <c r="AJ68" s="606">
        <f t="shared" si="7"/>
        <v>38.206951871657751</v>
      </c>
      <c r="AK68" s="573">
        <f t="shared" si="8"/>
        <v>9.6335999999999995</v>
      </c>
      <c r="AL68" s="573">
        <f t="shared" si="9"/>
        <v>257.58288770053474</v>
      </c>
      <c r="AM68" s="577" t="str">
        <f t="shared" si="10"/>
        <v>The proposed budget is more that 30% increase over FY 12-13 budget. Consider revising or provide explanation</v>
      </c>
      <c r="AN68" s="577" t="str">
        <f t="shared" si="11"/>
        <v>Please check, there is a proposed budget but FY 12-13 expenditure is  &lt;50%</v>
      </c>
      <c r="AO68" s="577" t="str">
        <f t="shared" si="12"/>
        <v/>
      </c>
    </row>
    <row r="69" spans="1:41" ht="41.25" customHeight="1" x14ac:dyDescent="0.2">
      <c r="A69" s="629" t="s">
        <v>605</v>
      </c>
      <c r="B69" s="608" t="s">
        <v>152</v>
      </c>
      <c r="C69" s="627"/>
      <c r="D69" s="609">
        <f>SUM(D70:D75)</f>
        <v>97</v>
      </c>
      <c r="E69" s="609">
        <f>SUM(E70:E75)</f>
        <v>21</v>
      </c>
      <c r="F69" s="610">
        <f t="shared" si="2"/>
        <v>21.649484536082475</v>
      </c>
      <c r="G69" s="611">
        <f t="shared" ref="G69:H69" si="51">SUM(G70:G75)</f>
        <v>1.8599999999999999</v>
      </c>
      <c r="H69" s="611">
        <f t="shared" si="51"/>
        <v>0.27860000000000001</v>
      </c>
      <c r="I69" s="612">
        <f t="shared" si="4"/>
        <v>14.978494623655916</v>
      </c>
      <c r="J69" s="613">
        <f t="shared" ref="J69:K69" si="52">SUM(J70:J75)</f>
        <v>362</v>
      </c>
      <c r="K69" s="613">
        <f t="shared" si="52"/>
        <v>114000</v>
      </c>
      <c r="L69" s="614"/>
      <c r="M69" s="614"/>
      <c r="N69" s="614"/>
      <c r="O69" s="614"/>
      <c r="P69" s="614"/>
      <c r="Q69" s="614"/>
      <c r="R69" s="614"/>
      <c r="S69" s="614"/>
      <c r="T69" s="614"/>
      <c r="U69" s="614"/>
      <c r="V69" s="615"/>
      <c r="W69" s="616"/>
      <c r="X69" s="616"/>
      <c r="Y69" s="616"/>
      <c r="Z69" s="616"/>
      <c r="AA69" s="616"/>
      <c r="AB69" s="616"/>
      <c r="AC69" s="616"/>
      <c r="AD69" s="616"/>
      <c r="AE69" s="617"/>
      <c r="AF69" s="618">
        <f>SUM(AF70:AF75)</f>
        <v>9.15</v>
      </c>
      <c r="AG69" s="604"/>
      <c r="AH69" s="619"/>
      <c r="AI69" s="606">
        <f t="shared" si="6"/>
        <v>1</v>
      </c>
      <c r="AJ69" s="606">
        <f t="shared" si="7"/>
        <v>14.978494623655916</v>
      </c>
      <c r="AK69" s="573">
        <f t="shared" si="8"/>
        <v>7.2900000000000009</v>
      </c>
      <c r="AL69" s="573">
        <f t="shared" si="9"/>
        <v>391.93548387096786</v>
      </c>
      <c r="AM69" s="577" t="str">
        <f t="shared" si="10"/>
        <v>The proposed budget is more that 30% increase over FY 12-13 budget. Consider revising or provide explanation</v>
      </c>
      <c r="AN69" s="577" t="str">
        <f t="shared" si="11"/>
        <v>Please check, there is a proposed budget but FY 12-13 expenditure is  &lt;30%</v>
      </c>
      <c r="AO69" s="577" t="str">
        <f t="shared" si="12"/>
        <v/>
      </c>
    </row>
    <row r="70" spans="1:41" ht="66.75" customHeight="1" x14ac:dyDescent="0.2">
      <c r="A70" s="628" t="s">
        <v>606</v>
      </c>
      <c r="B70" s="621" t="s">
        <v>1311</v>
      </c>
      <c r="C70" s="627"/>
      <c r="D70" s="622">
        <v>1</v>
      </c>
      <c r="E70" s="622">
        <v>0</v>
      </c>
      <c r="F70" s="610">
        <f t="shared" si="2"/>
        <v>0</v>
      </c>
      <c r="G70" s="623">
        <v>0.25</v>
      </c>
      <c r="H70" s="623">
        <v>0</v>
      </c>
      <c r="I70" s="612">
        <f t="shared" si="4"/>
        <v>0</v>
      </c>
      <c r="J70" s="622">
        <v>4</v>
      </c>
      <c r="K70" s="622">
        <v>10000</v>
      </c>
      <c r="L70" s="614"/>
      <c r="M70" s="614"/>
      <c r="N70" s="614"/>
      <c r="O70" s="614"/>
      <c r="P70" s="614"/>
      <c r="Q70" s="614"/>
      <c r="R70" s="614"/>
      <c r="S70" s="614"/>
      <c r="T70" s="614"/>
      <c r="U70" s="614"/>
      <c r="V70" s="615"/>
      <c r="W70" s="616"/>
      <c r="X70" s="616"/>
      <c r="Y70" s="616"/>
      <c r="Z70" s="616"/>
      <c r="AA70" s="616"/>
      <c r="AB70" s="616"/>
      <c r="AC70" s="616"/>
      <c r="AD70" s="616"/>
      <c r="AE70" s="617"/>
      <c r="AF70" s="619">
        <f t="shared" ref="AF70:AF75" si="53">(J70*K70)/100000</f>
        <v>0.4</v>
      </c>
      <c r="AG70" s="604"/>
      <c r="AH70" s="812" t="s">
        <v>2827</v>
      </c>
      <c r="AI70" s="606">
        <f t="shared" si="6"/>
        <v>1</v>
      </c>
      <c r="AJ70" s="606" t="str">
        <f t="shared" si="7"/>
        <v/>
      </c>
      <c r="AK70" s="573">
        <f t="shared" si="8"/>
        <v>0.15000000000000002</v>
      </c>
      <c r="AL70" s="573">
        <f t="shared" si="9"/>
        <v>60.000000000000007</v>
      </c>
      <c r="AM70" s="577" t="str">
        <f t="shared" si="10"/>
        <v>The proposed budget is more that 30% increase over FY 12-13 budget. Consider revising or provide explanation</v>
      </c>
      <c r="AN70" s="577" t="str">
        <f t="shared" si="11"/>
        <v/>
      </c>
      <c r="AO70" s="577" t="str">
        <f t="shared" si="12"/>
        <v/>
      </c>
    </row>
    <row r="71" spans="1:41" ht="41.25" customHeight="1" x14ac:dyDescent="0.2">
      <c r="A71" s="628" t="s">
        <v>608</v>
      </c>
      <c r="B71" s="621" t="s">
        <v>1312</v>
      </c>
      <c r="C71" s="627"/>
      <c r="D71" s="622">
        <v>1</v>
      </c>
      <c r="E71" s="622">
        <v>1</v>
      </c>
      <c r="F71" s="610">
        <f t="shared" si="2"/>
        <v>100</v>
      </c>
      <c r="G71" s="623">
        <v>0.1</v>
      </c>
      <c r="H71" s="623">
        <v>0</v>
      </c>
      <c r="I71" s="612">
        <f t="shared" si="4"/>
        <v>0</v>
      </c>
      <c r="J71" s="622">
        <v>4</v>
      </c>
      <c r="K71" s="622">
        <v>50000</v>
      </c>
      <c r="L71" s="614"/>
      <c r="M71" s="614"/>
      <c r="N71" s="614"/>
      <c r="O71" s="614"/>
      <c r="P71" s="614"/>
      <c r="Q71" s="614"/>
      <c r="R71" s="614"/>
      <c r="S71" s="614"/>
      <c r="T71" s="614"/>
      <c r="U71" s="614"/>
      <c r="V71" s="615"/>
      <c r="W71" s="616"/>
      <c r="X71" s="616"/>
      <c r="Y71" s="616"/>
      <c r="Z71" s="616"/>
      <c r="AA71" s="616"/>
      <c r="AB71" s="616"/>
      <c r="AC71" s="616"/>
      <c r="AD71" s="616"/>
      <c r="AE71" s="617"/>
      <c r="AF71" s="619">
        <f t="shared" si="53"/>
        <v>2</v>
      </c>
      <c r="AG71" s="604"/>
      <c r="AH71" s="812" t="s">
        <v>2827</v>
      </c>
      <c r="AI71" s="606">
        <f t="shared" si="6"/>
        <v>1</v>
      </c>
      <c r="AJ71" s="606" t="str">
        <f t="shared" si="7"/>
        <v/>
      </c>
      <c r="AK71" s="573">
        <f t="shared" si="8"/>
        <v>1.9</v>
      </c>
      <c r="AL71" s="573">
        <f t="shared" si="9"/>
        <v>1899.9999999999995</v>
      </c>
      <c r="AM71" s="577" t="str">
        <f t="shared" si="10"/>
        <v>The proposed budget is more that 30% increase over FY 12-13 budget. Consider revising or provide explanation</v>
      </c>
      <c r="AN71" s="577" t="str">
        <f t="shared" si="11"/>
        <v/>
      </c>
      <c r="AO71" s="577" t="str">
        <f t="shared" si="12"/>
        <v/>
      </c>
    </row>
    <row r="72" spans="1:41" ht="41.25" customHeight="1" x14ac:dyDescent="0.2">
      <c r="A72" s="628" t="s">
        <v>610</v>
      </c>
      <c r="B72" s="621" t="s">
        <v>611</v>
      </c>
      <c r="C72" s="627"/>
      <c r="D72" s="622">
        <v>1</v>
      </c>
      <c r="E72" s="622">
        <v>1</v>
      </c>
      <c r="F72" s="610">
        <f t="shared" si="2"/>
        <v>100</v>
      </c>
      <c r="G72" s="623">
        <v>0.1</v>
      </c>
      <c r="H72" s="623">
        <v>0</v>
      </c>
      <c r="I72" s="612">
        <f t="shared" si="4"/>
        <v>0</v>
      </c>
      <c r="J72" s="622">
        <v>4</v>
      </c>
      <c r="K72" s="622">
        <v>50000</v>
      </c>
      <c r="L72" s="614"/>
      <c r="M72" s="614"/>
      <c r="N72" s="614"/>
      <c r="O72" s="614"/>
      <c r="P72" s="614"/>
      <c r="Q72" s="614"/>
      <c r="R72" s="614"/>
      <c r="S72" s="614"/>
      <c r="T72" s="614"/>
      <c r="U72" s="614"/>
      <c r="V72" s="615"/>
      <c r="W72" s="616"/>
      <c r="X72" s="616"/>
      <c r="Y72" s="616"/>
      <c r="Z72" s="616"/>
      <c r="AA72" s="616"/>
      <c r="AB72" s="616"/>
      <c r="AC72" s="616"/>
      <c r="AD72" s="616"/>
      <c r="AE72" s="617"/>
      <c r="AF72" s="619">
        <f t="shared" si="53"/>
        <v>2</v>
      </c>
      <c r="AG72" s="604"/>
      <c r="AH72" s="812" t="s">
        <v>2827</v>
      </c>
      <c r="AI72" s="606">
        <f t="shared" ref="AI72:AI135" si="54">IF(OR(AM72="The proposed budget is more that 30% increase over FY 12-13 budget. Consider revising or provide explanation",AN72="Please check, there is a proposed budget but FY 12-13 expenditure is  &lt;30%", AN72="Please check, there is a proposed budget but FY 12-13 expenditure is  &lt;50%", AN72="Please check, there is a proposed budget but FY 12-13 expenditure is  &lt;60%",AO72="New activity? If not kindly provide the details of the progress (physical and financial) for FY 2012-13"),1,"")</f>
        <v>1</v>
      </c>
      <c r="AJ72" s="606" t="str">
        <f t="shared" ref="AJ72:AJ135" si="55">IF(AND(G72&gt;=0.00000000001,H72&gt;=0.0000000000001),H72/G72*100,"")</f>
        <v/>
      </c>
      <c r="AK72" s="573">
        <f t="shared" ref="AK72:AK135" si="56">AF72-G72</f>
        <v>1.9</v>
      </c>
      <c r="AL72" s="573">
        <f t="shared" ref="AL72:AL135" si="57">IF(AND(G72&gt;=0.00000000001,AF72&gt;=0.0000000000001),((AF72-G72)/G72)*100,"")</f>
        <v>1899.9999999999995</v>
      </c>
      <c r="AM72" s="577" t="str">
        <f t="shared" ref="AM72:AM135" si="58">IF(AND(G72&gt;=0.000000001,AL72&gt;=30.000000000001),"The proposed budget is more that 30% increase over FY 12-13 budget. Consider revising or provide explanation","")</f>
        <v>The proposed budget is more that 30% increase over FY 12-13 budget. Consider revising or provide explanation</v>
      </c>
      <c r="AN72" s="577" t="str">
        <f t="shared" ref="AN72:AN135" si="59">IF(AND(AJ72&lt;30,AK72&gt;=0.000001),"Please check, there is a proposed budget but FY 12-13 expenditure is  &lt;30%","")&amp;IF(AND(AJ72&gt;30,AJ72&lt;50,AK72&gt;=0.000001),"Please check, there is a proposed budget but FY 12-13 expenditure is  &lt;50%","")&amp;IF(AND(AJ72&gt;50,AJ72&lt;60,AK72&gt;=0.000001),"Please check, there is a proposed budget but FY 12-13 expenditure is  &lt;60%","")</f>
        <v/>
      </c>
      <c r="AO72" s="577" t="str">
        <f t="shared" ref="AO72:AO135" si="60">IF(AND(G72=0,AF72&gt;=0.0000001), "New activity? If not kindly provide the details of the progress (physical and financial) for FY 2012-13", "")</f>
        <v/>
      </c>
    </row>
    <row r="73" spans="1:41" ht="41.25" customHeight="1" x14ac:dyDescent="0.2">
      <c r="A73" s="628" t="s">
        <v>612</v>
      </c>
      <c r="B73" s="621" t="s">
        <v>155</v>
      </c>
      <c r="C73" s="627"/>
      <c r="D73" s="622">
        <v>82</v>
      </c>
      <c r="E73" s="622">
        <v>16</v>
      </c>
      <c r="F73" s="610">
        <f t="shared" si="2"/>
        <v>19.512195121951219</v>
      </c>
      <c r="G73" s="623">
        <v>1.23</v>
      </c>
      <c r="H73" s="623">
        <v>0.2336</v>
      </c>
      <c r="I73" s="612">
        <f t="shared" si="4"/>
        <v>18.991869918699187</v>
      </c>
      <c r="J73" s="622">
        <v>100</v>
      </c>
      <c r="K73" s="622">
        <v>1500</v>
      </c>
      <c r="L73" s="614"/>
      <c r="M73" s="614"/>
      <c r="N73" s="614"/>
      <c r="O73" s="614"/>
      <c r="P73" s="614"/>
      <c r="Q73" s="614"/>
      <c r="R73" s="614"/>
      <c r="S73" s="614"/>
      <c r="T73" s="614"/>
      <c r="U73" s="614"/>
      <c r="V73" s="615"/>
      <c r="W73" s="616"/>
      <c r="X73" s="616"/>
      <c r="Y73" s="616"/>
      <c r="Z73" s="616"/>
      <c r="AA73" s="616"/>
      <c r="AB73" s="616"/>
      <c r="AC73" s="616"/>
      <c r="AD73" s="616"/>
      <c r="AE73" s="617"/>
      <c r="AF73" s="619">
        <f t="shared" si="53"/>
        <v>1.5</v>
      </c>
      <c r="AG73" s="604"/>
      <c r="AH73" s="812" t="s">
        <v>2827</v>
      </c>
      <c r="AI73" s="606">
        <f t="shared" si="54"/>
        <v>1</v>
      </c>
      <c r="AJ73" s="606">
        <f t="shared" si="55"/>
        <v>18.991869918699187</v>
      </c>
      <c r="AK73" s="573">
        <f t="shared" si="56"/>
        <v>0.27</v>
      </c>
      <c r="AL73" s="573">
        <f t="shared" si="57"/>
        <v>21.951219512195124</v>
      </c>
      <c r="AM73" s="577" t="str">
        <f t="shared" si="58"/>
        <v/>
      </c>
      <c r="AN73" s="577" t="str">
        <f t="shared" si="59"/>
        <v>Please check, there is a proposed budget but FY 12-13 expenditure is  &lt;30%</v>
      </c>
      <c r="AO73" s="577" t="str">
        <f t="shared" si="60"/>
        <v/>
      </c>
    </row>
    <row r="74" spans="1:41" ht="41.25" customHeight="1" x14ac:dyDescent="0.2">
      <c r="A74" s="628" t="s">
        <v>614</v>
      </c>
      <c r="B74" s="621" t="s">
        <v>1316</v>
      </c>
      <c r="C74" s="627"/>
      <c r="D74" s="622">
        <v>12</v>
      </c>
      <c r="E74" s="622">
        <v>3</v>
      </c>
      <c r="F74" s="610">
        <f t="shared" si="2"/>
        <v>25</v>
      </c>
      <c r="G74" s="623">
        <v>0.18</v>
      </c>
      <c r="H74" s="623">
        <v>4.4999999999999998E-2</v>
      </c>
      <c r="I74" s="612">
        <f t="shared" si="4"/>
        <v>25</v>
      </c>
      <c r="J74" s="622">
        <v>100</v>
      </c>
      <c r="K74" s="622">
        <v>1000</v>
      </c>
      <c r="L74" s="614"/>
      <c r="M74" s="614"/>
      <c r="N74" s="614"/>
      <c r="O74" s="614"/>
      <c r="P74" s="614"/>
      <c r="Q74" s="614"/>
      <c r="R74" s="614"/>
      <c r="S74" s="614"/>
      <c r="T74" s="614"/>
      <c r="U74" s="614"/>
      <c r="V74" s="615"/>
      <c r="W74" s="616"/>
      <c r="X74" s="616"/>
      <c r="Y74" s="616"/>
      <c r="Z74" s="616"/>
      <c r="AA74" s="616"/>
      <c r="AB74" s="616"/>
      <c r="AC74" s="616"/>
      <c r="AD74" s="616"/>
      <c r="AE74" s="617"/>
      <c r="AF74" s="619">
        <f t="shared" si="53"/>
        <v>1</v>
      </c>
      <c r="AG74" s="604"/>
      <c r="AH74" s="812" t="s">
        <v>2827</v>
      </c>
      <c r="AI74" s="606">
        <f t="shared" si="54"/>
        <v>1</v>
      </c>
      <c r="AJ74" s="606">
        <f t="shared" si="55"/>
        <v>25</v>
      </c>
      <c r="AK74" s="573">
        <f t="shared" si="56"/>
        <v>0.82000000000000006</v>
      </c>
      <c r="AL74" s="573">
        <f t="shared" si="57"/>
        <v>455.5555555555556</v>
      </c>
      <c r="AM74" s="577" t="str">
        <f t="shared" si="58"/>
        <v>The proposed budget is more that 30% increase over FY 12-13 budget. Consider revising or provide explanation</v>
      </c>
      <c r="AN74" s="577" t="str">
        <f t="shared" si="59"/>
        <v>Please check, there is a proposed budget but FY 12-13 expenditure is  &lt;30%</v>
      </c>
      <c r="AO74" s="577" t="str">
        <f t="shared" si="60"/>
        <v/>
      </c>
    </row>
    <row r="75" spans="1:41" ht="41.25" customHeight="1" x14ac:dyDescent="0.2">
      <c r="A75" s="628" t="s">
        <v>616</v>
      </c>
      <c r="B75" s="621" t="s">
        <v>157</v>
      </c>
      <c r="C75" s="627"/>
      <c r="D75" s="622">
        <v>0</v>
      </c>
      <c r="E75" s="622">
        <v>0</v>
      </c>
      <c r="F75" s="610" t="e">
        <f t="shared" si="2"/>
        <v>#DIV/0!</v>
      </c>
      <c r="G75" s="623">
        <v>0</v>
      </c>
      <c r="H75" s="623">
        <v>0</v>
      </c>
      <c r="I75" s="612" t="e">
        <f t="shared" si="4"/>
        <v>#DIV/0!</v>
      </c>
      <c r="J75" s="622">
        <v>150</v>
      </c>
      <c r="K75" s="622">
        <v>1500</v>
      </c>
      <c r="L75" s="614"/>
      <c r="M75" s="614"/>
      <c r="N75" s="614"/>
      <c r="O75" s="614"/>
      <c r="P75" s="614"/>
      <c r="Q75" s="614"/>
      <c r="R75" s="614"/>
      <c r="S75" s="614"/>
      <c r="T75" s="614"/>
      <c r="U75" s="614"/>
      <c r="V75" s="615"/>
      <c r="W75" s="616"/>
      <c r="X75" s="616"/>
      <c r="Y75" s="616"/>
      <c r="Z75" s="616"/>
      <c r="AA75" s="616"/>
      <c r="AB75" s="616"/>
      <c r="AC75" s="616"/>
      <c r="AD75" s="616"/>
      <c r="AE75" s="617"/>
      <c r="AF75" s="619">
        <f t="shared" si="53"/>
        <v>2.25</v>
      </c>
      <c r="AG75" s="604"/>
      <c r="AH75" s="812" t="s">
        <v>2827</v>
      </c>
      <c r="AI75" s="606">
        <f t="shared" si="54"/>
        <v>1</v>
      </c>
      <c r="AJ75" s="606" t="str">
        <f t="shared" si="55"/>
        <v/>
      </c>
      <c r="AK75" s="573">
        <f t="shared" si="56"/>
        <v>2.25</v>
      </c>
      <c r="AL75" s="573" t="str">
        <f t="shared" si="57"/>
        <v/>
      </c>
      <c r="AM75" s="577" t="str">
        <f t="shared" si="58"/>
        <v/>
      </c>
      <c r="AN75" s="577" t="str">
        <f t="shared" si="59"/>
        <v/>
      </c>
      <c r="AO75" s="577" t="str">
        <f t="shared" si="60"/>
        <v>New activity? If not kindly provide the details of the progress (physical and financial) for FY 2012-13</v>
      </c>
    </row>
    <row r="76" spans="1:41" ht="41.25" customHeight="1" x14ac:dyDescent="0.2">
      <c r="A76" s="629" t="s">
        <v>618</v>
      </c>
      <c r="B76" s="608" t="s">
        <v>158</v>
      </c>
      <c r="C76" s="627"/>
      <c r="D76" s="609">
        <f>SUM(D77:D82)</f>
        <v>368</v>
      </c>
      <c r="E76" s="609">
        <f>SUM(E77:E82)</f>
        <v>17</v>
      </c>
      <c r="F76" s="610">
        <f t="shared" si="2"/>
        <v>4.6195652173913038</v>
      </c>
      <c r="G76" s="611">
        <f t="shared" ref="G76:H76" si="61">SUM(G77:G82)</f>
        <v>0.73</v>
      </c>
      <c r="H76" s="611">
        <f t="shared" si="61"/>
        <v>3.4000000000000002E-4</v>
      </c>
      <c r="I76" s="612">
        <f t="shared" si="4"/>
        <v>4.6575342465753428E-2</v>
      </c>
      <c r="J76" s="613">
        <f t="shared" ref="J76:K76" si="62">SUM(J77:J82)</f>
        <v>424</v>
      </c>
      <c r="K76" s="613">
        <f t="shared" si="62"/>
        <v>21520</v>
      </c>
      <c r="L76" s="614"/>
      <c r="M76" s="614"/>
      <c r="N76" s="614"/>
      <c r="O76" s="614"/>
      <c r="P76" s="614"/>
      <c r="Q76" s="614"/>
      <c r="R76" s="614"/>
      <c r="S76" s="614"/>
      <c r="T76" s="614"/>
      <c r="U76" s="614"/>
      <c r="V76" s="615"/>
      <c r="W76" s="616"/>
      <c r="X76" s="616"/>
      <c r="Y76" s="616"/>
      <c r="Z76" s="616"/>
      <c r="AA76" s="616"/>
      <c r="AB76" s="616"/>
      <c r="AC76" s="616"/>
      <c r="AD76" s="616"/>
      <c r="AE76" s="617"/>
      <c r="AF76" s="618">
        <f>SUM(AF77:AF82)</f>
        <v>2.0236000000000001</v>
      </c>
      <c r="AG76" s="604"/>
      <c r="AH76" s="619"/>
      <c r="AI76" s="606">
        <f t="shared" si="54"/>
        <v>1</v>
      </c>
      <c r="AJ76" s="606">
        <f t="shared" si="55"/>
        <v>4.6575342465753428E-2</v>
      </c>
      <c r="AK76" s="573">
        <f t="shared" si="56"/>
        <v>1.2936000000000001</v>
      </c>
      <c r="AL76" s="573">
        <f t="shared" si="57"/>
        <v>177.20547945205482</v>
      </c>
      <c r="AM76" s="577" t="str">
        <f t="shared" si="58"/>
        <v>The proposed budget is more that 30% increase over FY 12-13 budget. Consider revising or provide explanation</v>
      </c>
      <c r="AN76" s="577" t="str">
        <f t="shared" si="59"/>
        <v>Please check, there is a proposed budget but FY 12-13 expenditure is  &lt;30%</v>
      </c>
      <c r="AO76" s="577" t="str">
        <f t="shared" si="60"/>
        <v/>
      </c>
    </row>
    <row r="77" spans="1:41" ht="41.25" customHeight="1" x14ac:dyDescent="0.2">
      <c r="A77" s="628" t="s">
        <v>619</v>
      </c>
      <c r="B77" s="621" t="s">
        <v>320</v>
      </c>
      <c r="C77" s="627"/>
      <c r="D77" s="622">
        <v>0</v>
      </c>
      <c r="E77" s="622">
        <v>0</v>
      </c>
      <c r="F77" s="610" t="e">
        <f t="shared" si="2"/>
        <v>#DIV/0!</v>
      </c>
      <c r="G77" s="623">
        <v>0</v>
      </c>
      <c r="H77" s="623">
        <v>0</v>
      </c>
      <c r="I77" s="612" t="e">
        <f t="shared" si="4"/>
        <v>#DIV/0!</v>
      </c>
      <c r="J77" s="622">
        <v>6</v>
      </c>
      <c r="K77" s="622">
        <v>20000</v>
      </c>
      <c r="L77" s="614"/>
      <c r="M77" s="614"/>
      <c r="N77" s="614"/>
      <c r="O77" s="614"/>
      <c r="P77" s="614"/>
      <c r="Q77" s="614"/>
      <c r="R77" s="614"/>
      <c r="S77" s="614"/>
      <c r="T77" s="614"/>
      <c r="U77" s="614"/>
      <c r="V77" s="615"/>
      <c r="W77" s="616"/>
      <c r="X77" s="616"/>
      <c r="Y77" s="616"/>
      <c r="Z77" s="616"/>
      <c r="AA77" s="616"/>
      <c r="AB77" s="616"/>
      <c r="AC77" s="616"/>
      <c r="AD77" s="616"/>
      <c r="AE77" s="617"/>
      <c r="AF77" s="619">
        <f t="shared" ref="AF77:AF81" si="63">(J77*K77)/100000</f>
        <v>1.2</v>
      </c>
      <c r="AG77" s="604"/>
      <c r="AH77" s="812" t="s">
        <v>2827</v>
      </c>
      <c r="AI77" s="606">
        <f t="shared" si="54"/>
        <v>1</v>
      </c>
      <c r="AJ77" s="606" t="str">
        <f t="shared" si="55"/>
        <v/>
      </c>
      <c r="AK77" s="573">
        <f t="shared" si="56"/>
        <v>1.2</v>
      </c>
      <c r="AL77" s="573" t="str">
        <f t="shared" si="57"/>
        <v/>
      </c>
      <c r="AM77" s="577" t="str">
        <f t="shared" si="58"/>
        <v/>
      </c>
      <c r="AN77" s="577" t="str">
        <f t="shared" si="59"/>
        <v/>
      </c>
      <c r="AO77" s="577" t="str">
        <f t="shared" si="60"/>
        <v>New activity? If not kindly provide the details of the progress (physical and financial) for FY 2012-13</v>
      </c>
    </row>
    <row r="78" spans="1:41" ht="41.25" customHeight="1" x14ac:dyDescent="0.2">
      <c r="A78" s="628" t="s">
        <v>620</v>
      </c>
      <c r="B78" s="621" t="s">
        <v>1317</v>
      </c>
      <c r="C78" s="627"/>
      <c r="D78" s="622">
        <v>368</v>
      </c>
      <c r="E78" s="622">
        <v>17</v>
      </c>
      <c r="F78" s="610">
        <f t="shared" si="2"/>
        <v>4.6195652173913038</v>
      </c>
      <c r="G78" s="623">
        <v>0.73</v>
      </c>
      <c r="H78" s="623">
        <v>3.4000000000000002E-4</v>
      </c>
      <c r="I78" s="612">
        <f t="shared" si="4"/>
        <v>4.6575342465753428E-2</v>
      </c>
      <c r="J78" s="622">
        <v>368</v>
      </c>
      <c r="K78" s="622">
        <v>20</v>
      </c>
      <c r="L78" s="614"/>
      <c r="M78" s="614"/>
      <c r="N78" s="614"/>
      <c r="O78" s="614"/>
      <c r="P78" s="614"/>
      <c r="Q78" s="614"/>
      <c r="R78" s="614"/>
      <c r="S78" s="614"/>
      <c r="T78" s="614"/>
      <c r="U78" s="614"/>
      <c r="V78" s="615"/>
      <c r="W78" s="616"/>
      <c r="X78" s="616"/>
      <c r="Y78" s="616"/>
      <c r="Z78" s="616"/>
      <c r="AA78" s="616"/>
      <c r="AB78" s="616"/>
      <c r="AC78" s="616"/>
      <c r="AD78" s="616"/>
      <c r="AE78" s="617"/>
      <c r="AF78" s="619">
        <f t="shared" si="63"/>
        <v>7.3599999999999999E-2</v>
      </c>
      <c r="AG78" s="604"/>
      <c r="AH78" s="812" t="s">
        <v>2827</v>
      </c>
      <c r="AI78" s="606" t="str">
        <f t="shared" si="54"/>
        <v/>
      </c>
      <c r="AJ78" s="606">
        <f t="shared" si="55"/>
        <v>4.6575342465753428E-2</v>
      </c>
      <c r="AK78" s="573">
        <f t="shared" si="56"/>
        <v>-0.65639999999999998</v>
      </c>
      <c r="AL78" s="573">
        <f t="shared" si="57"/>
        <v>-89.917808219178085</v>
      </c>
      <c r="AM78" s="577" t="str">
        <f t="shared" si="58"/>
        <v/>
      </c>
      <c r="AN78" s="577" t="str">
        <f t="shared" si="59"/>
        <v/>
      </c>
      <c r="AO78" s="577" t="str">
        <f t="shared" si="60"/>
        <v/>
      </c>
    </row>
    <row r="79" spans="1:41" ht="41.25" customHeight="1" x14ac:dyDescent="0.2">
      <c r="A79" s="628" t="s">
        <v>1873</v>
      </c>
      <c r="B79" s="621" t="s">
        <v>294</v>
      </c>
      <c r="C79" s="627"/>
      <c r="D79" s="622">
        <v>0</v>
      </c>
      <c r="E79" s="622">
        <v>0</v>
      </c>
      <c r="F79" s="610" t="e">
        <f t="shared" si="2"/>
        <v>#DIV/0!</v>
      </c>
      <c r="G79" s="623">
        <v>0</v>
      </c>
      <c r="H79" s="623">
        <v>0</v>
      </c>
      <c r="I79" s="612" t="e">
        <f t="shared" si="4"/>
        <v>#DIV/0!</v>
      </c>
      <c r="J79" s="622">
        <v>0</v>
      </c>
      <c r="K79" s="622">
        <v>0</v>
      </c>
      <c r="L79" s="614"/>
      <c r="M79" s="614"/>
      <c r="N79" s="614"/>
      <c r="O79" s="614"/>
      <c r="P79" s="614"/>
      <c r="Q79" s="614"/>
      <c r="R79" s="614"/>
      <c r="S79" s="614"/>
      <c r="T79" s="614"/>
      <c r="U79" s="614"/>
      <c r="V79" s="615"/>
      <c r="W79" s="616"/>
      <c r="X79" s="616"/>
      <c r="Y79" s="616"/>
      <c r="Z79" s="616"/>
      <c r="AA79" s="616"/>
      <c r="AB79" s="616"/>
      <c r="AC79" s="616"/>
      <c r="AD79" s="616"/>
      <c r="AE79" s="617"/>
      <c r="AF79" s="619">
        <f t="shared" si="63"/>
        <v>0</v>
      </c>
      <c r="AG79" s="604"/>
      <c r="AH79" s="619"/>
      <c r="AI79" s="606" t="str">
        <f t="shared" si="54"/>
        <v/>
      </c>
      <c r="AJ79" s="606" t="str">
        <f t="shared" si="55"/>
        <v/>
      </c>
      <c r="AK79" s="573">
        <f t="shared" si="56"/>
        <v>0</v>
      </c>
      <c r="AL79" s="573" t="str">
        <f t="shared" si="57"/>
        <v/>
      </c>
      <c r="AM79" s="577" t="str">
        <f t="shared" si="58"/>
        <v/>
      </c>
      <c r="AN79" s="577" t="str">
        <f t="shared" si="59"/>
        <v/>
      </c>
      <c r="AO79" s="577" t="str">
        <f t="shared" si="60"/>
        <v/>
      </c>
    </row>
    <row r="80" spans="1:41" ht="41.25" customHeight="1" x14ac:dyDescent="0.2">
      <c r="A80" s="628" t="s">
        <v>622</v>
      </c>
      <c r="B80" s="621" t="s">
        <v>159</v>
      </c>
      <c r="C80" s="627"/>
      <c r="D80" s="622">
        <v>0</v>
      </c>
      <c r="E80" s="622">
        <v>0</v>
      </c>
      <c r="F80" s="610" t="e">
        <f t="shared" si="2"/>
        <v>#DIV/0!</v>
      </c>
      <c r="G80" s="623">
        <v>0</v>
      </c>
      <c r="H80" s="623">
        <v>0</v>
      </c>
      <c r="I80" s="612" t="e">
        <f t="shared" si="4"/>
        <v>#DIV/0!</v>
      </c>
      <c r="J80" s="622">
        <v>50</v>
      </c>
      <c r="K80" s="622">
        <v>1500</v>
      </c>
      <c r="L80" s="614"/>
      <c r="M80" s="614"/>
      <c r="N80" s="614"/>
      <c r="O80" s="614"/>
      <c r="P80" s="614"/>
      <c r="Q80" s="614"/>
      <c r="R80" s="614"/>
      <c r="S80" s="614"/>
      <c r="T80" s="614"/>
      <c r="U80" s="614"/>
      <c r="V80" s="615"/>
      <c r="W80" s="616"/>
      <c r="X80" s="616"/>
      <c r="Y80" s="616"/>
      <c r="Z80" s="616"/>
      <c r="AA80" s="616"/>
      <c r="AB80" s="616"/>
      <c r="AC80" s="616"/>
      <c r="AD80" s="616"/>
      <c r="AE80" s="617"/>
      <c r="AF80" s="619">
        <f t="shared" si="63"/>
        <v>0.75</v>
      </c>
      <c r="AG80" s="604"/>
      <c r="AH80" s="812" t="s">
        <v>2828</v>
      </c>
      <c r="AI80" s="606">
        <f t="shared" si="54"/>
        <v>1</v>
      </c>
      <c r="AJ80" s="606" t="str">
        <f t="shared" si="55"/>
        <v/>
      </c>
      <c r="AK80" s="573">
        <f t="shared" si="56"/>
        <v>0.75</v>
      </c>
      <c r="AL80" s="573" t="str">
        <f t="shared" si="57"/>
        <v/>
      </c>
      <c r="AM80" s="577" t="str">
        <f t="shared" si="58"/>
        <v/>
      </c>
      <c r="AN80" s="577" t="str">
        <f t="shared" si="59"/>
        <v/>
      </c>
      <c r="AO80" s="577" t="str">
        <f t="shared" si="60"/>
        <v>New activity? If not kindly provide the details of the progress (physical and financial) for FY 2012-13</v>
      </c>
    </row>
    <row r="81" spans="1:41" ht="41.25" customHeight="1" x14ac:dyDescent="0.2">
      <c r="A81" s="628" t="s">
        <v>624</v>
      </c>
      <c r="B81" s="621" t="s">
        <v>323</v>
      </c>
      <c r="C81" s="627"/>
      <c r="D81" s="622">
        <v>0</v>
      </c>
      <c r="E81" s="622">
        <v>0</v>
      </c>
      <c r="F81" s="610" t="e">
        <f t="shared" si="2"/>
        <v>#DIV/0!</v>
      </c>
      <c r="G81" s="623">
        <v>0</v>
      </c>
      <c r="H81" s="623">
        <v>0</v>
      </c>
      <c r="I81" s="612" t="e">
        <f t="shared" si="4"/>
        <v>#DIV/0!</v>
      </c>
      <c r="J81" s="622">
        <v>0</v>
      </c>
      <c r="K81" s="622">
        <v>0</v>
      </c>
      <c r="L81" s="614"/>
      <c r="M81" s="614"/>
      <c r="N81" s="614"/>
      <c r="O81" s="614"/>
      <c r="P81" s="614"/>
      <c r="Q81" s="614"/>
      <c r="R81" s="614"/>
      <c r="S81" s="614"/>
      <c r="T81" s="614"/>
      <c r="U81" s="614"/>
      <c r="V81" s="615"/>
      <c r="W81" s="616"/>
      <c r="X81" s="616"/>
      <c r="Y81" s="616"/>
      <c r="Z81" s="616"/>
      <c r="AA81" s="616"/>
      <c r="AB81" s="616"/>
      <c r="AC81" s="616"/>
      <c r="AD81" s="616"/>
      <c r="AE81" s="617"/>
      <c r="AF81" s="619">
        <f t="shared" si="63"/>
        <v>0</v>
      </c>
      <c r="AG81" s="604"/>
      <c r="AH81" s="619"/>
      <c r="AI81" s="606" t="str">
        <f t="shared" si="54"/>
        <v/>
      </c>
      <c r="AJ81" s="606" t="str">
        <f t="shared" si="55"/>
        <v/>
      </c>
      <c r="AK81" s="573">
        <f t="shared" si="56"/>
        <v>0</v>
      </c>
      <c r="AL81" s="573" t="str">
        <f t="shared" si="57"/>
        <v/>
      </c>
      <c r="AM81" s="577" t="str">
        <f t="shared" si="58"/>
        <v/>
      </c>
      <c r="AN81" s="577" t="str">
        <f t="shared" si="59"/>
        <v/>
      </c>
      <c r="AO81" s="577" t="str">
        <f t="shared" si="60"/>
        <v/>
      </c>
    </row>
    <row r="82" spans="1:41" ht="41.25" customHeight="1" x14ac:dyDescent="0.2">
      <c r="A82" s="652" t="s">
        <v>626</v>
      </c>
      <c r="B82" s="621" t="s">
        <v>326</v>
      </c>
      <c r="C82" s="627"/>
      <c r="D82" s="622">
        <v>0</v>
      </c>
      <c r="E82" s="622">
        <v>0</v>
      </c>
      <c r="F82" s="610" t="e">
        <f t="shared" ref="F82:F163" si="64">E82/D82*100</f>
        <v>#DIV/0!</v>
      </c>
      <c r="G82" s="623">
        <v>0</v>
      </c>
      <c r="H82" s="623">
        <v>0</v>
      </c>
      <c r="I82" s="612" t="e">
        <f t="shared" ref="I82:I163" si="65">H82/G82*100</f>
        <v>#DIV/0!</v>
      </c>
      <c r="J82" s="624"/>
      <c r="K82" s="624"/>
      <c r="L82" s="614"/>
      <c r="M82" s="614"/>
      <c r="N82" s="614"/>
      <c r="O82" s="614"/>
      <c r="P82" s="614"/>
      <c r="Q82" s="614"/>
      <c r="R82" s="614"/>
      <c r="S82" s="614"/>
      <c r="T82" s="614"/>
      <c r="U82" s="614"/>
      <c r="V82" s="615"/>
      <c r="W82" s="616"/>
      <c r="X82" s="616"/>
      <c r="Y82" s="616"/>
      <c r="Z82" s="616"/>
      <c r="AA82" s="616"/>
      <c r="AB82" s="616"/>
      <c r="AC82" s="616"/>
      <c r="AD82" s="616"/>
      <c r="AE82" s="617"/>
      <c r="AF82" s="625">
        <f>(J82*K82)/100000</f>
        <v>0</v>
      </c>
      <c r="AG82" s="604"/>
      <c r="AH82" s="619"/>
      <c r="AI82" s="606" t="str">
        <f t="shared" si="54"/>
        <v/>
      </c>
      <c r="AJ82" s="606" t="str">
        <f t="shared" si="55"/>
        <v/>
      </c>
      <c r="AK82" s="573">
        <f t="shared" si="56"/>
        <v>0</v>
      </c>
      <c r="AL82" s="573" t="str">
        <f t="shared" si="57"/>
        <v/>
      </c>
      <c r="AM82" s="577" t="str">
        <f t="shared" si="58"/>
        <v/>
      </c>
      <c r="AN82" s="577" t="str">
        <f t="shared" si="59"/>
        <v/>
      </c>
      <c r="AO82" s="577" t="str">
        <f t="shared" si="60"/>
        <v/>
      </c>
    </row>
    <row r="83" spans="1:41" ht="63" customHeight="1" x14ac:dyDescent="0.2">
      <c r="A83" s="628" t="s">
        <v>627</v>
      </c>
      <c r="B83" s="621" t="s">
        <v>299</v>
      </c>
      <c r="C83" s="627"/>
      <c r="D83" s="622">
        <v>0</v>
      </c>
      <c r="E83" s="622">
        <v>0</v>
      </c>
      <c r="F83" s="610" t="e">
        <f t="shared" si="64"/>
        <v>#DIV/0!</v>
      </c>
      <c r="G83" s="623">
        <v>0</v>
      </c>
      <c r="H83" s="623">
        <v>0</v>
      </c>
      <c r="I83" s="612" t="e">
        <f t="shared" si="65"/>
        <v>#DIV/0!</v>
      </c>
      <c r="J83" s="622">
        <v>0</v>
      </c>
      <c r="K83" s="622">
        <v>0</v>
      </c>
      <c r="L83" s="614"/>
      <c r="M83" s="614"/>
      <c r="N83" s="614"/>
      <c r="O83" s="614"/>
      <c r="P83" s="614"/>
      <c r="Q83" s="614"/>
      <c r="R83" s="614"/>
      <c r="S83" s="614"/>
      <c r="T83" s="614"/>
      <c r="U83" s="614"/>
      <c r="V83" s="615"/>
      <c r="W83" s="616"/>
      <c r="X83" s="616"/>
      <c r="Y83" s="616"/>
      <c r="Z83" s="616"/>
      <c r="AA83" s="616"/>
      <c r="AB83" s="616"/>
      <c r="AC83" s="616"/>
      <c r="AD83" s="616"/>
      <c r="AE83" s="617"/>
      <c r="AF83" s="619">
        <f t="shared" ref="AF83:AF84" si="66">(J83*K83)/100000</f>
        <v>0</v>
      </c>
      <c r="AG83" s="604"/>
      <c r="AH83" s="619"/>
      <c r="AI83" s="606" t="str">
        <f t="shared" si="54"/>
        <v/>
      </c>
      <c r="AJ83" s="606" t="str">
        <f t="shared" si="55"/>
        <v/>
      </c>
      <c r="AK83" s="573">
        <f t="shared" si="56"/>
        <v>0</v>
      </c>
      <c r="AL83" s="573" t="str">
        <f t="shared" si="57"/>
        <v/>
      </c>
      <c r="AM83" s="577" t="str">
        <f t="shared" si="58"/>
        <v/>
      </c>
      <c r="AN83" s="577" t="str">
        <f t="shared" si="59"/>
        <v/>
      </c>
      <c r="AO83" s="577" t="str">
        <f t="shared" si="60"/>
        <v/>
      </c>
    </row>
    <row r="84" spans="1:41" ht="41.25" customHeight="1" x14ac:dyDescent="0.2">
      <c r="A84" s="628" t="s">
        <v>629</v>
      </c>
      <c r="B84" s="621" t="s">
        <v>160</v>
      </c>
      <c r="C84" s="627"/>
      <c r="D84" s="622">
        <v>0</v>
      </c>
      <c r="E84" s="622">
        <v>0</v>
      </c>
      <c r="F84" s="610" t="e">
        <f t="shared" si="64"/>
        <v>#DIV/0!</v>
      </c>
      <c r="G84" s="623">
        <v>0</v>
      </c>
      <c r="H84" s="623">
        <v>0</v>
      </c>
      <c r="I84" s="612" t="e">
        <f t="shared" si="65"/>
        <v>#DIV/0!</v>
      </c>
      <c r="J84" s="622">
        <v>0</v>
      </c>
      <c r="K84" s="622">
        <v>0</v>
      </c>
      <c r="L84" s="614"/>
      <c r="M84" s="614"/>
      <c r="N84" s="614"/>
      <c r="O84" s="614"/>
      <c r="P84" s="614"/>
      <c r="Q84" s="614"/>
      <c r="R84" s="614"/>
      <c r="S84" s="614"/>
      <c r="T84" s="614"/>
      <c r="U84" s="614"/>
      <c r="V84" s="615"/>
      <c r="W84" s="616"/>
      <c r="X84" s="616"/>
      <c r="Y84" s="616"/>
      <c r="Z84" s="616"/>
      <c r="AA84" s="616"/>
      <c r="AB84" s="616"/>
      <c r="AC84" s="616"/>
      <c r="AD84" s="616"/>
      <c r="AE84" s="617"/>
      <c r="AF84" s="619">
        <f t="shared" si="66"/>
        <v>0</v>
      </c>
      <c r="AG84" s="604"/>
      <c r="AH84" s="619"/>
      <c r="AI84" s="606" t="str">
        <f t="shared" si="54"/>
        <v/>
      </c>
      <c r="AJ84" s="606" t="str">
        <f t="shared" si="55"/>
        <v/>
      </c>
      <c r="AK84" s="573">
        <f t="shared" si="56"/>
        <v>0</v>
      </c>
      <c r="AL84" s="573" t="str">
        <f t="shared" si="57"/>
        <v/>
      </c>
      <c r="AM84" s="577" t="str">
        <f t="shared" si="58"/>
        <v/>
      </c>
      <c r="AN84" s="577" t="str">
        <f t="shared" si="59"/>
        <v/>
      </c>
      <c r="AO84" s="577" t="str">
        <f t="shared" si="60"/>
        <v/>
      </c>
    </row>
    <row r="85" spans="1:41" ht="41.25" customHeight="1" x14ac:dyDescent="0.2">
      <c r="A85" s="629" t="s">
        <v>630</v>
      </c>
      <c r="B85" s="608" t="s">
        <v>293</v>
      </c>
      <c r="C85" s="627"/>
      <c r="D85" s="609">
        <f>SUM(D86:D89)</f>
        <v>2</v>
      </c>
      <c r="E85" s="609">
        <f>SUM(E86:E89)</f>
        <v>1</v>
      </c>
      <c r="F85" s="610">
        <f t="shared" si="64"/>
        <v>50</v>
      </c>
      <c r="G85" s="611">
        <f t="shared" ref="G85:H85" si="67">SUM(G86:G89)</f>
        <v>1.1499999999999999</v>
      </c>
      <c r="H85" s="611">
        <f t="shared" si="67"/>
        <v>1.1499999999999999</v>
      </c>
      <c r="I85" s="612">
        <f t="shared" si="65"/>
        <v>100</v>
      </c>
      <c r="J85" s="613">
        <f t="shared" ref="J85:K85" si="68">SUM(J86:J89)</f>
        <v>10</v>
      </c>
      <c r="K85" s="613">
        <f t="shared" si="68"/>
        <v>40000</v>
      </c>
      <c r="L85" s="614"/>
      <c r="M85" s="614"/>
      <c r="N85" s="614"/>
      <c r="O85" s="614"/>
      <c r="P85" s="614"/>
      <c r="Q85" s="614"/>
      <c r="R85" s="614"/>
      <c r="S85" s="614"/>
      <c r="T85" s="614"/>
      <c r="U85" s="614"/>
      <c r="V85" s="615"/>
      <c r="W85" s="616"/>
      <c r="X85" s="616"/>
      <c r="Y85" s="616"/>
      <c r="Z85" s="616"/>
      <c r="AA85" s="616"/>
      <c r="AB85" s="616"/>
      <c r="AC85" s="616"/>
      <c r="AD85" s="616"/>
      <c r="AE85" s="617"/>
      <c r="AF85" s="618">
        <f>SUM(AF86:AF89)</f>
        <v>2.2000000000000002</v>
      </c>
      <c r="AG85" s="640"/>
      <c r="AH85" s="619"/>
      <c r="AI85" s="606">
        <f t="shared" si="54"/>
        <v>1</v>
      </c>
      <c r="AJ85" s="606">
        <f t="shared" si="55"/>
        <v>100</v>
      </c>
      <c r="AK85" s="573">
        <f t="shared" si="56"/>
        <v>1.0500000000000003</v>
      </c>
      <c r="AL85" s="573">
        <f t="shared" si="57"/>
        <v>91.304347826086982</v>
      </c>
      <c r="AM85" s="577" t="str">
        <f t="shared" si="58"/>
        <v>The proposed budget is more that 30% increase over FY 12-13 budget. Consider revising or provide explanation</v>
      </c>
      <c r="AN85" s="577" t="str">
        <f t="shared" si="59"/>
        <v/>
      </c>
      <c r="AO85" s="577" t="str">
        <f t="shared" si="60"/>
        <v/>
      </c>
    </row>
    <row r="86" spans="1:41" ht="41.25" customHeight="1" x14ac:dyDescent="0.2">
      <c r="A86" s="628" t="s">
        <v>1874</v>
      </c>
      <c r="B86" s="621" t="s">
        <v>2225</v>
      </c>
      <c r="C86" s="627"/>
      <c r="D86" s="622"/>
      <c r="E86" s="622"/>
      <c r="F86" s="610" t="e">
        <f t="shared" si="64"/>
        <v>#DIV/0!</v>
      </c>
      <c r="G86" s="623"/>
      <c r="H86" s="623"/>
      <c r="I86" s="612" t="e">
        <f t="shared" si="65"/>
        <v>#DIV/0!</v>
      </c>
      <c r="J86" s="622"/>
      <c r="K86" s="622"/>
      <c r="L86" s="614"/>
      <c r="M86" s="614"/>
      <c r="N86" s="614"/>
      <c r="O86" s="614"/>
      <c r="P86" s="614"/>
      <c r="Q86" s="614"/>
      <c r="R86" s="614"/>
      <c r="S86" s="614"/>
      <c r="T86" s="614"/>
      <c r="U86" s="614"/>
      <c r="V86" s="615"/>
      <c r="W86" s="616"/>
      <c r="X86" s="616"/>
      <c r="Y86" s="616"/>
      <c r="Z86" s="616"/>
      <c r="AA86" s="616"/>
      <c r="AB86" s="616"/>
      <c r="AC86" s="616"/>
      <c r="AD86" s="616"/>
      <c r="AE86" s="617"/>
      <c r="AF86" s="619">
        <f t="shared" ref="AF86:AF88" si="69">(J86*K86)/100000</f>
        <v>0</v>
      </c>
      <c r="AG86" s="640"/>
      <c r="AH86" s="619"/>
      <c r="AI86" s="606" t="str">
        <f t="shared" si="54"/>
        <v/>
      </c>
      <c r="AJ86" s="606" t="str">
        <f t="shared" si="55"/>
        <v/>
      </c>
      <c r="AK86" s="573">
        <f t="shared" si="56"/>
        <v>0</v>
      </c>
      <c r="AL86" s="573" t="str">
        <f t="shared" si="57"/>
        <v/>
      </c>
      <c r="AM86" s="577" t="str">
        <f t="shared" si="58"/>
        <v/>
      </c>
      <c r="AN86" s="577" t="str">
        <f t="shared" si="59"/>
        <v/>
      </c>
      <c r="AO86" s="577" t="str">
        <f t="shared" si="60"/>
        <v/>
      </c>
    </row>
    <row r="87" spans="1:41" ht="41.25" customHeight="1" x14ac:dyDescent="0.2">
      <c r="A87" s="628" t="s">
        <v>1875</v>
      </c>
      <c r="B87" s="621" t="s">
        <v>304</v>
      </c>
      <c r="C87" s="627"/>
      <c r="D87" s="622"/>
      <c r="E87" s="622"/>
      <c r="F87" s="610" t="e">
        <f t="shared" si="64"/>
        <v>#DIV/0!</v>
      </c>
      <c r="G87" s="623"/>
      <c r="H87" s="623"/>
      <c r="I87" s="612" t="e">
        <f t="shared" si="65"/>
        <v>#DIV/0!</v>
      </c>
      <c r="J87" s="622"/>
      <c r="K87" s="622"/>
      <c r="L87" s="614"/>
      <c r="M87" s="614"/>
      <c r="N87" s="614"/>
      <c r="O87" s="614"/>
      <c r="P87" s="614"/>
      <c r="Q87" s="614"/>
      <c r="R87" s="614"/>
      <c r="S87" s="614"/>
      <c r="T87" s="614"/>
      <c r="U87" s="614"/>
      <c r="V87" s="615"/>
      <c r="W87" s="616"/>
      <c r="X87" s="616"/>
      <c r="Y87" s="616"/>
      <c r="Z87" s="616"/>
      <c r="AA87" s="616"/>
      <c r="AB87" s="616"/>
      <c r="AC87" s="616"/>
      <c r="AD87" s="616"/>
      <c r="AE87" s="617"/>
      <c r="AF87" s="619">
        <f t="shared" si="69"/>
        <v>0</v>
      </c>
      <c r="AG87" s="640"/>
      <c r="AH87" s="619"/>
      <c r="AI87" s="606" t="str">
        <f t="shared" si="54"/>
        <v/>
      </c>
      <c r="AJ87" s="606" t="str">
        <f t="shared" si="55"/>
        <v/>
      </c>
      <c r="AK87" s="573">
        <f t="shared" si="56"/>
        <v>0</v>
      </c>
      <c r="AL87" s="573" t="str">
        <f t="shared" si="57"/>
        <v/>
      </c>
      <c r="AM87" s="577" t="str">
        <f t="shared" si="58"/>
        <v/>
      </c>
      <c r="AN87" s="577" t="str">
        <f t="shared" si="59"/>
        <v/>
      </c>
      <c r="AO87" s="577" t="str">
        <f t="shared" si="60"/>
        <v/>
      </c>
    </row>
    <row r="88" spans="1:41" ht="72" customHeight="1" x14ac:dyDescent="0.2">
      <c r="A88" s="628" t="s">
        <v>1876</v>
      </c>
      <c r="B88" s="621" t="s">
        <v>301</v>
      </c>
      <c r="C88" s="627"/>
      <c r="D88" s="622">
        <v>1</v>
      </c>
      <c r="E88" s="622">
        <v>1</v>
      </c>
      <c r="F88" s="610">
        <f t="shared" si="64"/>
        <v>100</v>
      </c>
      <c r="G88" s="623">
        <v>0.85</v>
      </c>
      <c r="H88" s="623">
        <v>0.85</v>
      </c>
      <c r="I88" s="612">
        <f t="shared" si="65"/>
        <v>100</v>
      </c>
      <c r="J88" s="622">
        <v>6</v>
      </c>
      <c r="K88" s="622">
        <v>30000</v>
      </c>
      <c r="L88" s="614"/>
      <c r="M88" s="614"/>
      <c r="N88" s="614"/>
      <c r="O88" s="614"/>
      <c r="P88" s="614"/>
      <c r="Q88" s="614"/>
      <c r="R88" s="614"/>
      <c r="S88" s="614"/>
      <c r="T88" s="614"/>
      <c r="U88" s="614"/>
      <c r="V88" s="615"/>
      <c r="W88" s="616"/>
      <c r="X88" s="616"/>
      <c r="Y88" s="616"/>
      <c r="Z88" s="616"/>
      <c r="AA88" s="616"/>
      <c r="AB88" s="616"/>
      <c r="AC88" s="616"/>
      <c r="AD88" s="616"/>
      <c r="AE88" s="617"/>
      <c r="AF88" s="619">
        <f t="shared" si="69"/>
        <v>1.8</v>
      </c>
      <c r="AG88" s="604"/>
      <c r="AH88" s="812" t="s">
        <v>2827</v>
      </c>
      <c r="AI88" s="606">
        <f t="shared" si="54"/>
        <v>1</v>
      </c>
      <c r="AJ88" s="606">
        <f t="shared" si="55"/>
        <v>100</v>
      </c>
      <c r="AK88" s="573">
        <f t="shared" si="56"/>
        <v>0.95000000000000007</v>
      </c>
      <c r="AL88" s="573">
        <f t="shared" si="57"/>
        <v>111.76470588235294</v>
      </c>
      <c r="AM88" s="577" t="str">
        <f t="shared" si="58"/>
        <v>The proposed budget is more that 30% increase over FY 12-13 budget. Consider revising or provide explanation</v>
      </c>
      <c r="AN88" s="577" t="str">
        <f t="shared" si="59"/>
        <v/>
      </c>
      <c r="AO88" s="577" t="str">
        <f t="shared" si="60"/>
        <v/>
      </c>
    </row>
    <row r="89" spans="1:41" ht="41.25" customHeight="1" x14ac:dyDescent="0.25">
      <c r="A89" s="629" t="s">
        <v>1877</v>
      </c>
      <c r="B89" s="658" t="s">
        <v>1688</v>
      </c>
      <c r="C89" s="659"/>
      <c r="D89" s="609">
        <f>SUM(D90:D91)</f>
        <v>1</v>
      </c>
      <c r="E89" s="609">
        <f>SUM(E90:E91)</f>
        <v>0</v>
      </c>
      <c r="F89" s="634">
        <f t="shared" si="64"/>
        <v>0</v>
      </c>
      <c r="G89" s="611">
        <f t="shared" ref="G89:H89" si="70">SUM(G90:G91)</f>
        <v>0.3</v>
      </c>
      <c r="H89" s="611">
        <f t="shared" si="70"/>
        <v>0.3</v>
      </c>
      <c r="I89" s="635">
        <f t="shared" si="65"/>
        <v>100</v>
      </c>
      <c r="J89" s="613">
        <f t="shared" ref="J89:K89" si="71">SUM(J90:J91)</f>
        <v>4</v>
      </c>
      <c r="K89" s="613">
        <f t="shared" si="71"/>
        <v>10000</v>
      </c>
      <c r="L89" s="636"/>
      <c r="M89" s="636"/>
      <c r="N89" s="636"/>
      <c r="O89" s="636"/>
      <c r="P89" s="636"/>
      <c r="Q89" s="636"/>
      <c r="R89" s="636"/>
      <c r="S89" s="636"/>
      <c r="T89" s="636"/>
      <c r="U89" s="636"/>
      <c r="V89" s="637"/>
      <c r="W89" s="638"/>
      <c r="X89" s="638"/>
      <c r="Y89" s="638"/>
      <c r="Z89" s="638"/>
      <c r="AA89" s="638"/>
      <c r="AB89" s="638"/>
      <c r="AC89" s="638"/>
      <c r="AD89" s="638"/>
      <c r="AE89" s="639"/>
      <c r="AF89" s="618">
        <f>SUM(AF90:AF91)</f>
        <v>0.4</v>
      </c>
      <c r="AG89" s="604"/>
      <c r="AH89" s="619"/>
      <c r="AI89" s="606">
        <f t="shared" si="54"/>
        <v>1</v>
      </c>
      <c r="AJ89" s="606">
        <f t="shared" si="55"/>
        <v>100</v>
      </c>
      <c r="AK89" s="573">
        <f t="shared" si="56"/>
        <v>0.10000000000000003</v>
      </c>
      <c r="AL89" s="573">
        <f t="shared" si="57"/>
        <v>33.33333333333335</v>
      </c>
      <c r="AM89" s="577" t="str">
        <f t="shared" si="58"/>
        <v>The proposed budget is more that 30% increase over FY 12-13 budget. Consider revising or provide explanation</v>
      </c>
      <c r="AN89" s="577" t="str">
        <f t="shared" si="59"/>
        <v/>
      </c>
      <c r="AO89" s="577" t="str">
        <f t="shared" si="60"/>
        <v/>
      </c>
    </row>
    <row r="90" spans="1:41" ht="41.25" customHeight="1" x14ac:dyDescent="0.25">
      <c r="A90" s="628" t="s">
        <v>2226</v>
      </c>
      <c r="B90" s="660" t="s">
        <v>2786</v>
      </c>
      <c r="C90" s="659"/>
      <c r="D90" s="622">
        <v>1</v>
      </c>
      <c r="E90" s="622">
        <v>0</v>
      </c>
      <c r="F90" s="610"/>
      <c r="G90" s="623">
        <v>0.3</v>
      </c>
      <c r="H90" s="623">
        <v>0.3</v>
      </c>
      <c r="I90" s="612"/>
      <c r="J90" s="622">
        <v>4</v>
      </c>
      <c r="K90" s="622">
        <v>10000</v>
      </c>
      <c r="L90" s="614"/>
      <c r="M90" s="614"/>
      <c r="N90" s="614"/>
      <c r="O90" s="614"/>
      <c r="P90" s="614"/>
      <c r="Q90" s="614"/>
      <c r="R90" s="614"/>
      <c r="S90" s="614"/>
      <c r="T90" s="614"/>
      <c r="U90" s="614"/>
      <c r="V90" s="615"/>
      <c r="W90" s="616"/>
      <c r="X90" s="616"/>
      <c r="Y90" s="616"/>
      <c r="Z90" s="616"/>
      <c r="AA90" s="616"/>
      <c r="AB90" s="616"/>
      <c r="AC90" s="616"/>
      <c r="AD90" s="616"/>
      <c r="AE90" s="617"/>
      <c r="AF90" s="619">
        <f t="shared" ref="AF90:AF91" si="72">(J90*K90)/100000</f>
        <v>0.4</v>
      </c>
      <c r="AG90" s="604"/>
      <c r="AH90" s="812" t="s">
        <v>2827</v>
      </c>
      <c r="AI90" s="606">
        <f t="shared" si="54"/>
        <v>1</v>
      </c>
      <c r="AJ90" s="606">
        <f t="shared" si="55"/>
        <v>100</v>
      </c>
      <c r="AK90" s="573">
        <f t="shared" si="56"/>
        <v>0.10000000000000003</v>
      </c>
      <c r="AL90" s="573">
        <f t="shared" si="57"/>
        <v>33.33333333333335</v>
      </c>
      <c r="AM90" s="577" t="str">
        <f t="shared" si="58"/>
        <v>The proposed budget is more that 30% increase over FY 12-13 budget. Consider revising or provide explanation</v>
      </c>
      <c r="AN90" s="577" t="str">
        <f t="shared" si="59"/>
        <v/>
      </c>
      <c r="AO90" s="577" t="str">
        <f t="shared" si="60"/>
        <v/>
      </c>
    </row>
    <row r="91" spans="1:41" ht="41.25" customHeight="1" x14ac:dyDescent="0.25">
      <c r="A91" s="628" t="s">
        <v>2227</v>
      </c>
      <c r="B91" s="660"/>
      <c r="C91" s="659"/>
      <c r="D91" s="622"/>
      <c r="E91" s="622"/>
      <c r="F91" s="610"/>
      <c r="G91" s="623"/>
      <c r="H91" s="623"/>
      <c r="I91" s="612"/>
      <c r="J91" s="622"/>
      <c r="K91" s="622"/>
      <c r="L91" s="614"/>
      <c r="M91" s="614"/>
      <c r="N91" s="614"/>
      <c r="O91" s="614"/>
      <c r="P91" s="614"/>
      <c r="Q91" s="614"/>
      <c r="R91" s="614"/>
      <c r="S91" s="614"/>
      <c r="T91" s="614"/>
      <c r="U91" s="614"/>
      <c r="V91" s="615"/>
      <c r="W91" s="616"/>
      <c r="X91" s="616"/>
      <c r="Y91" s="616"/>
      <c r="Z91" s="616"/>
      <c r="AA91" s="616"/>
      <c r="AB91" s="616"/>
      <c r="AC91" s="616"/>
      <c r="AD91" s="616"/>
      <c r="AE91" s="617"/>
      <c r="AF91" s="619">
        <f t="shared" si="72"/>
        <v>0</v>
      </c>
      <c r="AG91" s="604"/>
      <c r="AH91" s="619"/>
      <c r="AI91" s="606" t="str">
        <f t="shared" si="54"/>
        <v/>
      </c>
      <c r="AJ91" s="606" t="str">
        <f t="shared" si="55"/>
        <v/>
      </c>
      <c r="AK91" s="573">
        <f t="shared" si="56"/>
        <v>0</v>
      </c>
      <c r="AL91" s="573" t="str">
        <f t="shared" si="57"/>
        <v/>
      </c>
      <c r="AM91" s="577" t="str">
        <f t="shared" si="58"/>
        <v/>
      </c>
      <c r="AN91" s="577" t="str">
        <f t="shared" si="59"/>
        <v/>
      </c>
      <c r="AO91" s="577" t="str">
        <f t="shared" si="60"/>
        <v/>
      </c>
    </row>
    <row r="92" spans="1:41" s="576" customFormat="1" ht="41.25" customHeight="1" x14ac:dyDescent="0.2">
      <c r="A92" s="643"/>
      <c r="B92" s="644" t="s">
        <v>4</v>
      </c>
      <c r="C92" s="645"/>
      <c r="D92" s="646">
        <f>D72+D73+D74+D75</f>
        <v>95</v>
      </c>
      <c r="E92" s="646">
        <f>E72+E73+E74+E75</f>
        <v>20</v>
      </c>
      <c r="F92" s="597">
        <f t="shared" si="64"/>
        <v>21.052631578947366</v>
      </c>
      <c r="G92" s="647">
        <f t="shared" ref="G92:H92" si="73">G72+G73+G74+G75</f>
        <v>1.51</v>
      </c>
      <c r="H92" s="647">
        <f t="shared" si="73"/>
        <v>0.27860000000000001</v>
      </c>
      <c r="I92" s="599">
        <f t="shared" si="65"/>
        <v>18.450331125827816</v>
      </c>
      <c r="J92" s="596">
        <f t="shared" ref="J92:K92" si="74">J72+J73+J74+J75</f>
        <v>354</v>
      </c>
      <c r="K92" s="596">
        <f t="shared" si="74"/>
        <v>54000</v>
      </c>
      <c r="L92" s="600"/>
      <c r="M92" s="600"/>
      <c r="N92" s="600"/>
      <c r="O92" s="600"/>
      <c r="P92" s="600"/>
      <c r="Q92" s="600"/>
      <c r="R92" s="600"/>
      <c r="S92" s="600"/>
      <c r="T92" s="600"/>
      <c r="U92" s="600"/>
      <c r="V92" s="601"/>
      <c r="W92" s="602"/>
      <c r="X92" s="602"/>
      <c r="Y92" s="602"/>
      <c r="Z92" s="602"/>
      <c r="AA92" s="602"/>
      <c r="AB92" s="602"/>
      <c r="AC92" s="602"/>
      <c r="AD92" s="602"/>
      <c r="AE92" s="603"/>
      <c r="AF92" s="598">
        <f>AF72+AF73+AF74+AF75</f>
        <v>6.75</v>
      </c>
      <c r="AG92" s="640"/>
      <c r="AH92" s="648"/>
      <c r="AI92" s="606">
        <f t="shared" si="54"/>
        <v>1</v>
      </c>
      <c r="AJ92" s="606">
        <f t="shared" si="55"/>
        <v>18.450331125827816</v>
      </c>
      <c r="AK92" s="573">
        <f t="shared" si="56"/>
        <v>5.24</v>
      </c>
      <c r="AL92" s="573">
        <f t="shared" si="57"/>
        <v>347.01986754966885</v>
      </c>
      <c r="AM92" s="577" t="str">
        <f t="shared" si="58"/>
        <v>The proposed budget is more that 30% increase over FY 12-13 budget. Consider revising or provide explanation</v>
      </c>
      <c r="AN92" s="577" t="str">
        <f t="shared" si="59"/>
        <v>Please check, there is a proposed budget but FY 12-13 expenditure is  &lt;30%</v>
      </c>
      <c r="AO92" s="577" t="str">
        <f t="shared" si="60"/>
        <v/>
      </c>
    </row>
    <row r="93" spans="1:41" s="576" customFormat="1" ht="41.25" customHeight="1" x14ac:dyDescent="0.2">
      <c r="A93" s="643"/>
      <c r="B93" s="644" t="s">
        <v>20</v>
      </c>
      <c r="C93" s="645"/>
      <c r="D93" s="646">
        <f>D68-D92</f>
        <v>372</v>
      </c>
      <c r="E93" s="646">
        <f>E68-E92</f>
        <v>19</v>
      </c>
      <c r="F93" s="597">
        <f t="shared" si="64"/>
        <v>5.10752688172043</v>
      </c>
      <c r="G93" s="647">
        <f t="shared" ref="G93:H93" si="75">G68-G92</f>
        <v>2.2299999999999995</v>
      </c>
      <c r="H93" s="647">
        <f t="shared" si="75"/>
        <v>1.1503399999999999</v>
      </c>
      <c r="I93" s="599">
        <f t="shared" si="65"/>
        <v>51.584753363228707</v>
      </c>
      <c r="J93" s="596">
        <f t="shared" ref="J93:K93" si="76">J68-J92</f>
        <v>442</v>
      </c>
      <c r="K93" s="596">
        <f t="shared" si="76"/>
        <v>121520</v>
      </c>
      <c r="L93" s="600"/>
      <c r="M93" s="600"/>
      <c r="N93" s="600"/>
      <c r="O93" s="600"/>
      <c r="P93" s="600"/>
      <c r="Q93" s="600"/>
      <c r="R93" s="600"/>
      <c r="S93" s="600"/>
      <c r="T93" s="600"/>
      <c r="U93" s="600"/>
      <c r="V93" s="601"/>
      <c r="W93" s="602"/>
      <c r="X93" s="602"/>
      <c r="Y93" s="602"/>
      <c r="Z93" s="602"/>
      <c r="AA93" s="602"/>
      <c r="AB93" s="602"/>
      <c r="AC93" s="602"/>
      <c r="AD93" s="602"/>
      <c r="AE93" s="603"/>
      <c r="AF93" s="598">
        <f>AF68-AF92</f>
        <v>6.6235999999999997</v>
      </c>
      <c r="AG93" s="640"/>
      <c r="AH93" s="648"/>
      <c r="AI93" s="606">
        <f t="shared" si="54"/>
        <v>1</v>
      </c>
      <c r="AJ93" s="606">
        <f t="shared" si="55"/>
        <v>51.584753363228707</v>
      </c>
      <c r="AK93" s="573">
        <f t="shared" si="56"/>
        <v>4.3936000000000002</v>
      </c>
      <c r="AL93" s="573">
        <f t="shared" si="57"/>
        <v>197.02242152466371</v>
      </c>
      <c r="AM93" s="577" t="str">
        <f t="shared" si="58"/>
        <v>The proposed budget is more that 30% increase over FY 12-13 budget. Consider revising or provide explanation</v>
      </c>
      <c r="AN93" s="577" t="str">
        <f t="shared" si="59"/>
        <v>Please check, there is a proposed budget but FY 12-13 expenditure is  &lt;60%</v>
      </c>
      <c r="AO93" s="577" t="str">
        <f t="shared" si="60"/>
        <v/>
      </c>
    </row>
    <row r="94" spans="1:41" ht="41.25" customHeight="1" x14ac:dyDescent="0.2">
      <c r="A94" s="661"/>
      <c r="B94" s="662"/>
      <c r="C94" s="663"/>
      <c r="D94" s="622"/>
      <c r="E94" s="622"/>
      <c r="F94" s="610"/>
      <c r="G94" s="623"/>
      <c r="H94" s="623"/>
      <c r="I94" s="612"/>
      <c r="J94" s="650"/>
      <c r="K94" s="650"/>
      <c r="L94" s="614"/>
      <c r="M94" s="614"/>
      <c r="N94" s="614"/>
      <c r="O94" s="614"/>
      <c r="P94" s="614"/>
      <c r="Q94" s="614"/>
      <c r="R94" s="614"/>
      <c r="S94" s="614"/>
      <c r="T94" s="614"/>
      <c r="U94" s="614"/>
      <c r="V94" s="615"/>
      <c r="W94" s="616"/>
      <c r="X94" s="616"/>
      <c r="Y94" s="616"/>
      <c r="Z94" s="616"/>
      <c r="AA94" s="616"/>
      <c r="AB94" s="616"/>
      <c r="AC94" s="616"/>
      <c r="AD94" s="616"/>
      <c r="AE94" s="617"/>
      <c r="AF94" s="617"/>
      <c r="AG94" s="604"/>
      <c r="AH94" s="619"/>
      <c r="AI94" s="606"/>
      <c r="AJ94" s="606" t="str">
        <f t="shared" si="55"/>
        <v/>
      </c>
      <c r="AK94" s="573">
        <f t="shared" si="56"/>
        <v>0</v>
      </c>
      <c r="AL94" s="573" t="str">
        <f t="shared" si="57"/>
        <v/>
      </c>
    </row>
    <row r="95" spans="1:41" s="576" customFormat="1" ht="41.25" customHeight="1" x14ac:dyDescent="0.2">
      <c r="A95" s="643" t="s">
        <v>631</v>
      </c>
      <c r="B95" s="594" t="s">
        <v>162</v>
      </c>
      <c r="C95" s="595"/>
      <c r="D95" s="646">
        <f>D96+D102+D110</f>
        <v>3691</v>
      </c>
      <c r="E95" s="646">
        <f>E96+E102+E110</f>
        <v>17</v>
      </c>
      <c r="F95" s="597">
        <f t="shared" si="64"/>
        <v>0.46057978867515575</v>
      </c>
      <c r="G95" s="647">
        <f t="shared" ref="G95:H95" si="77">G96+G102+G110</f>
        <v>8.0440000000000005</v>
      </c>
      <c r="H95" s="647">
        <f t="shared" si="77"/>
        <v>0.17</v>
      </c>
      <c r="I95" s="599">
        <f t="shared" si="65"/>
        <v>2.1133764296369968</v>
      </c>
      <c r="J95" s="596">
        <f t="shared" ref="J95:K95" si="78">J96+J102+J110</f>
        <v>3931</v>
      </c>
      <c r="K95" s="596">
        <f t="shared" si="78"/>
        <v>189700</v>
      </c>
      <c r="L95" s="600"/>
      <c r="M95" s="600"/>
      <c r="N95" s="600"/>
      <c r="O95" s="600"/>
      <c r="P95" s="600"/>
      <c r="Q95" s="600"/>
      <c r="R95" s="600"/>
      <c r="S95" s="600"/>
      <c r="T95" s="600"/>
      <c r="U95" s="600"/>
      <c r="V95" s="601"/>
      <c r="W95" s="602"/>
      <c r="X95" s="602"/>
      <c r="Y95" s="602"/>
      <c r="Z95" s="602"/>
      <c r="AA95" s="602"/>
      <c r="AB95" s="602"/>
      <c r="AC95" s="602"/>
      <c r="AD95" s="602"/>
      <c r="AE95" s="603"/>
      <c r="AF95" s="598">
        <f>AF96+AF102+AF110</f>
        <v>24.798000000000002</v>
      </c>
      <c r="AG95" s="640"/>
      <c r="AH95" s="746" t="s">
        <v>2025</v>
      </c>
      <c r="AI95" s="606">
        <f t="shared" si="54"/>
        <v>1</v>
      </c>
      <c r="AJ95" s="606">
        <f t="shared" si="55"/>
        <v>2.1133764296369968</v>
      </c>
      <c r="AK95" s="573">
        <f t="shared" si="56"/>
        <v>16.754000000000001</v>
      </c>
      <c r="AL95" s="573">
        <f t="shared" si="57"/>
        <v>208.27946295375438</v>
      </c>
      <c r="AM95" s="577" t="str">
        <f t="shared" si="58"/>
        <v>The proposed budget is more that 30% increase over FY 12-13 budget. Consider revising or provide explanation</v>
      </c>
      <c r="AN95" s="577" t="str">
        <f t="shared" si="59"/>
        <v>Please check, there is a proposed budget but FY 12-13 expenditure is  &lt;30%</v>
      </c>
      <c r="AO95" s="577" t="str">
        <f t="shared" si="60"/>
        <v/>
      </c>
    </row>
    <row r="96" spans="1:41" ht="41.25" customHeight="1" x14ac:dyDescent="0.2">
      <c r="A96" s="629" t="s">
        <v>633</v>
      </c>
      <c r="B96" s="608" t="s">
        <v>1836</v>
      </c>
      <c r="C96" s="627"/>
      <c r="D96" s="609">
        <f>SUM(D97:D101)</f>
        <v>0</v>
      </c>
      <c r="E96" s="609">
        <f>SUM(E97:E101)</f>
        <v>0</v>
      </c>
      <c r="F96" s="610" t="e">
        <f t="shared" si="64"/>
        <v>#DIV/0!</v>
      </c>
      <c r="G96" s="611">
        <f t="shared" ref="G96:H96" si="79">SUM(G97:G101)</f>
        <v>0</v>
      </c>
      <c r="H96" s="611">
        <f t="shared" si="79"/>
        <v>0</v>
      </c>
      <c r="I96" s="612" t="e">
        <f t="shared" si="65"/>
        <v>#DIV/0!</v>
      </c>
      <c r="J96" s="613">
        <f t="shared" ref="J96:K96" si="80">SUM(J97:J101)</f>
        <v>6</v>
      </c>
      <c r="K96" s="613">
        <f t="shared" si="80"/>
        <v>150000</v>
      </c>
      <c r="L96" s="614"/>
      <c r="M96" s="614"/>
      <c r="N96" s="614"/>
      <c r="O96" s="614"/>
      <c r="P96" s="614"/>
      <c r="Q96" s="614"/>
      <c r="R96" s="614"/>
      <c r="S96" s="614"/>
      <c r="T96" s="614"/>
      <c r="U96" s="614"/>
      <c r="V96" s="615"/>
      <c r="W96" s="616"/>
      <c r="X96" s="616"/>
      <c r="Y96" s="616"/>
      <c r="Z96" s="616"/>
      <c r="AA96" s="616"/>
      <c r="AB96" s="616"/>
      <c r="AC96" s="616"/>
      <c r="AD96" s="616"/>
      <c r="AE96" s="617"/>
      <c r="AF96" s="618">
        <f>SUM(AF97:AF101)</f>
        <v>3</v>
      </c>
      <c r="AG96" s="604"/>
      <c r="AH96" s="619"/>
      <c r="AI96" s="606">
        <f t="shared" si="54"/>
        <v>1</v>
      </c>
      <c r="AJ96" s="606" t="str">
        <f t="shared" si="55"/>
        <v/>
      </c>
      <c r="AK96" s="573">
        <f t="shared" si="56"/>
        <v>3</v>
      </c>
      <c r="AL96" s="573" t="str">
        <f t="shared" si="57"/>
        <v/>
      </c>
      <c r="AM96" s="577" t="str">
        <f t="shared" si="58"/>
        <v/>
      </c>
      <c r="AN96" s="577" t="str">
        <f t="shared" si="59"/>
        <v/>
      </c>
      <c r="AO96" s="577" t="str">
        <f t="shared" si="60"/>
        <v>New activity? If not kindly provide the details of the progress (physical and financial) for FY 2012-13</v>
      </c>
    </row>
    <row r="97" spans="1:41" ht="41.25" customHeight="1" x14ac:dyDescent="0.2">
      <c r="A97" s="628" t="s">
        <v>1878</v>
      </c>
      <c r="B97" s="621" t="s">
        <v>163</v>
      </c>
      <c r="C97" s="627"/>
      <c r="D97" s="622">
        <v>0</v>
      </c>
      <c r="E97" s="622">
        <v>0</v>
      </c>
      <c r="F97" s="610" t="e">
        <f t="shared" si="64"/>
        <v>#DIV/0!</v>
      </c>
      <c r="G97" s="623">
        <v>0</v>
      </c>
      <c r="H97" s="623">
        <v>0</v>
      </c>
      <c r="I97" s="612" t="e">
        <f t="shared" si="65"/>
        <v>#DIV/0!</v>
      </c>
      <c r="J97" s="622">
        <v>1</v>
      </c>
      <c r="K97" s="622">
        <v>50000</v>
      </c>
      <c r="L97" s="614"/>
      <c r="M97" s="614"/>
      <c r="N97" s="614"/>
      <c r="O97" s="614"/>
      <c r="P97" s="614"/>
      <c r="Q97" s="614"/>
      <c r="R97" s="614"/>
      <c r="S97" s="614"/>
      <c r="T97" s="614"/>
      <c r="U97" s="614"/>
      <c r="V97" s="615"/>
      <c r="W97" s="616"/>
      <c r="X97" s="616"/>
      <c r="Y97" s="616"/>
      <c r="Z97" s="616"/>
      <c r="AA97" s="616"/>
      <c r="AB97" s="616"/>
      <c r="AC97" s="616"/>
      <c r="AD97" s="616"/>
      <c r="AE97" s="617"/>
      <c r="AF97" s="619">
        <f t="shared" ref="AF97:AF101" si="81">(J97*K97)/100000</f>
        <v>0.5</v>
      </c>
      <c r="AG97" s="604"/>
      <c r="AH97" s="812" t="s">
        <v>2828</v>
      </c>
      <c r="AI97" s="606">
        <f t="shared" si="54"/>
        <v>1</v>
      </c>
      <c r="AJ97" s="606" t="str">
        <f t="shared" si="55"/>
        <v/>
      </c>
      <c r="AK97" s="573">
        <f t="shared" si="56"/>
        <v>0.5</v>
      </c>
      <c r="AL97" s="573" t="str">
        <f t="shared" si="57"/>
        <v/>
      </c>
      <c r="AM97" s="577" t="str">
        <f t="shared" si="58"/>
        <v/>
      </c>
      <c r="AN97" s="577" t="str">
        <f t="shared" si="59"/>
        <v/>
      </c>
      <c r="AO97" s="577" t="str">
        <f t="shared" si="60"/>
        <v>New activity? If not kindly provide the details of the progress (physical and financial) for FY 2012-13</v>
      </c>
    </row>
    <row r="98" spans="1:41" ht="41.25" customHeight="1" x14ac:dyDescent="0.2">
      <c r="A98" s="628" t="s">
        <v>1879</v>
      </c>
      <c r="B98" s="621" t="s">
        <v>480</v>
      </c>
      <c r="C98" s="627"/>
      <c r="D98" s="622">
        <v>0</v>
      </c>
      <c r="E98" s="622">
        <v>0</v>
      </c>
      <c r="F98" s="610" t="e">
        <f t="shared" si="64"/>
        <v>#DIV/0!</v>
      </c>
      <c r="G98" s="623">
        <v>0</v>
      </c>
      <c r="H98" s="623">
        <v>0</v>
      </c>
      <c r="I98" s="612" t="e">
        <f t="shared" si="65"/>
        <v>#DIV/0!</v>
      </c>
      <c r="J98" s="622">
        <v>1</v>
      </c>
      <c r="K98" s="622">
        <v>50000</v>
      </c>
      <c r="L98" s="614"/>
      <c r="M98" s="614"/>
      <c r="N98" s="614"/>
      <c r="O98" s="614"/>
      <c r="P98" s="614"/>
      <c r="Q98" s="614"/>
      <c r="R98" s="614"/>
      <c r="S98" s="614"/>
      <c r="T98" s="614"/>
      <c r="U98" s="614"/>
      <c r="V98" s="615"/>
      <c r="W98" s="616"/>
      <c r="X98" s="616"/>
      <c r="Y98" s="616"/>
      <c r="Z98" s="616"/>
      <c r="AA98" s="616"/>
      <c r="AB98" s="616"/>
      <c r="AC98" s="616"/>
      <c r="AD98" s="616"/>
      <c r="AE98" s="617"/>
      <c r="AF98" s="619">
        <f t="shared" si="81"/>
        <v>0.5</v>
      </c>
      <c r="AG98" s="604"/>
      <c r="AH98" s="812" t="s">
        <v>2828</v>
      </c>
      <c r="AI98" s="606">
        <f t="shared" si="54"/>
        <v>1</v>
      </c>
      <c r="AJ98" s="606" t="str">
        <f t="shared" si="55"/>
        <v/>
      </c>
      <c r="AK98" s="573">
        <f t="shared" si="56"/>
        <v>0.5</v>
      </c>
      <c r="AL98" s="573" t="str">
        <f t="shared" si="57"/>
        <v/>
      </c>
      <c r="AM98" s="577" t="str">
        <f t="shared" si="58"/>
        <v/>
      </c>
      <c r="AN98" s="577" t="str">
        <f t="shared" si="59"/>
        <v/>
      </c>
      <c r="AO98" s="577" t="str">
        <f t="shared" si="60"/>
        <v>New activity? If not kindly provide the details of the progress (physical and financial) for FY 2012-13</v>
      </c>
    </row>
    <row r="99" spans="1:41" ht="41.25" customHeight="1" x14ac:dyDescent="0.2">
      <c r="A99" s="628" t="s">
        <v>1880</v>
      </c>
      <c r="B99" s="621" t="s">
        <v>2228</v>
      </c>
      <c r="C99" s="627"/>
      <c r="D99" s="622">
        <v>0</v>
      </c>
      <c r="E99" s="622">
        <v>0</v>
      </c>
      <c r="F99" s="610" t="e">
        <f t="shared" si="64"/>
        <v>#DIV/0!</v>
      </c>
      <c r="G99" s="623">
        <v>0</v>
      </c>
      <c r="H99" s="623">
        <v>0</v>
      </c>
      <c r="I99" s="612" t="e">
        <f t="shared" si="65"/>
        <v>#DIV/0!</v>
      </c>
      <c r="J99" s="622">
        <v>4</v>
      </c>
      <c r="K99" s="622">
        <v>50000</v>
      </c>
      <c r="L99" s="614"/>
      <c r="M99" s="614"/>
      <c r="N99" s="614"/>
      <c r="O99" s="614"/>
      <c r="P99" s="614"/>
      <c r="Q99" s="614"/>
      <c r="R99" s="614"/>
      <c r="S99" s="614"/>
      <c r="T99" s="614"/>
      <c r="U99" s="614"/>
      <c r="V99" s="615"/>
      <c r="W99" s="616"/>
      <c r="X99" s="616"/>
      <c r="Y99" s="616"/>
      <c r="Z99" s="616"/>
      <c r="AA99" s="616"/>
      <c r="AB99" s="616"/>
      <c r="AC99" s="616"/>
      <c r="AD99" s="616"/>
      <c r="AE99" s="617"/>
      <c r="AF99" s="619">
        <f t="shared" si="81"/>
        <v>2</v>
      </c>
      <c r="AG99" s="604"/>
      <c r="AH99" s="812" t="s">
        <v>2828</v>
      </c>
      <c r="AI99" s="606">
        <f t="shared" si="54"/>
        <v>1</v>
      </c>
      <c r="AJ99" s="606" t="str">
        <f t="shared" si="55"/>
        <v/>
      </c>
      <c r="AK99" s="573">
        <f t="shared" si="56"/>
        <v>2</v>
      </c>
      <c r="AL99" s="573" t="str">
        <f t="shared" si="57"/>
        <v/>
      </c>
      <c r="AM99" s="577" t="str">
        <f t="shared" si="58"/>
        <v/>
      </c>
      <c r="AN99" s="577" t="str">
        <f t="shared" si="59"/>
        <v/>
      </c>
      <c r="AO99" s="577" t="str">
        <f t="shared" si="60"/>
        <v>New activity? If not kindly provide the details of the progress (physical and financial) for FY 2012-13</v>
      </c>
    </row>
    <row r="100" spans="1:41" ht="41.25" customHeight="1" x14ac:dyDescent="0.2">
      <c r="A100" s="628" t="s">
        <v>2049</v>
      </c>
      <c r="B100" s="621" t="s">
        <v>2229</v>
      </c>
      <c r="C100" s="627"/>
      <c r="D100" s="622">
        <v>0</v>
      </c>
      <c r="E100" s="622">
        <v>0</v>
      </c>
      <c r="F100" s="610" t="e">
        <f t="shared" si="64"/>
        <v>#DIV/0!</v>
      </c>
      <c r="G100" s="623">
        <v>0</v>
      </c>
      <c r="H100" s="623">
        <v>0</v>
      </c>
      <c r="I100" s="612" t="e">
        <f t="shared" si="65"/>
        <v>#DIV/0!</v>
      </c>
      <c r="J100" s="622">
        <v>0</v>
      </c>
      <c r="K100" s="622">
        <v>0</v>
      </c>
      <c r="L100" s="614"/>
      <c r="M100" s="614"/>
      <c r="N100" s="614"/>
      <c r="O100" s="614"/>
      <c r="P100" s="614"/>
      <c r="Q100" s="614"/>
      <c r="R100" s="614"/>
      <c r="S100" s="614"/>
      <c r="T100" s="614"/>
      <c r="U100" s="614"/>
      <c r="V100" s="615"/>
      <c r="W100" s="616"/>
      <c r="X100" s="616"/>
      <c r="Y100" s="616"/>
      <c r="Z100" s="616"/>
      <c r="AA100" s="616"/>
      <c r="AB100" s="616"/>
      <c r="AC100" s="616"/>
      <c r="AD100" s="616"/>
      <c r="AE100" s="617"/>
      <c r="AF100" s="619">
        <f t="shared" si="81"/>
        <v>0</v>
      </c>
      <c r="AG100" s="604"/>
      <c r="AH100" s="619"/>
      <c r="AI100" s="606" t="str">
        <f t="shared" si="54"/>
        <v/>
      </c>
      <c r="AJ100" s="606" t="str">
        <f t="shared" si="55"/>
        <v/>
      </c>
      <c r="AK100" s="573">
        <f t="shared" si="56"/>
        <v>0</v>
      </c>
      <c r="AL100" s="573" t="str">
        <f t="shared" si="57"/>
        <v/>
      </c>
      <c r="AM100" s="577" t="str">
        <f t="shared" si="58"/>
        <v/>
      </c>
      <c r="AN100" s="577" t="str">
        <f t="shared" si="59"/>
        <v/>
      </c>
      <c r="AO100" s="577" t="str">
        <f t="shared" si="60"/>
        <v/>
      </c>
    </row>
    <row r="101" spans="1:41" ht="41.25" customHeight="1" x14ac:dyDescent="0.2">
      <c r="A101" s="628" t="s">
        <v>2048</v>
      </c>
      <c r="B101" s="621" t="s">
        <v>483</v>
      </c>
      <c r="C101" s="627"/>
      <c r="D101" s="622"/>
      <c r="E101" s="622"/>
      <c r="F101" s="610" t="e">
        <f t="shared" si="64"/>
        <v>#DIV/0!</v>
      </c>
      <c r="G101" s="623"/>
      <c r="H101" s="623"/>
      <c r="I101" s="612" t="e">
        <f t="shared" si="65"/>
        <v>#DIV/0!</v>
      </c>
      <c r="J101" s="622"/>
      <c r="K101" s="622"/>
      <c r="L101" s="614"/>
      <c r="M101" s="614"/>
      <c r="N101" s="614"/>
      <c r="O101" s="614"/>
      <c r="P101" s="614"/>
      <c r="Q101" s="614"/>
      <c r="R101" s="614"/>
      <c r="S101" s="614"/>
      <c r="T101" s="614"/>
      <c r="U101" s="614"/>
      <c r="V101" s="615"/>
      <c r="W101" s="616"/>
      <c r="X101" s="616"/>
      <c r="Y101" s="616"/>
      <c r="Z101" s="616"/>
      <c r="AA101" s="616"/>
      <c r="AB101" s="616"/>
      <c r="AC101" s="616"/>
      <c r="AD101" s="616"/>
      <c r="AE101" s="617"/>
      <c r="AF101" s="619">
        <f t="shared" si="81"/>
        <v>0</v>
      </c>
      <c r="AG101" s="640"/>
      <c r="AH101" s="619"/>
      <c r="AI101" s="606" t="str">
        <f t="shared" si="54"/>
        <v/>
      </c>
      <c r="AJ101" s="606" t="str">
        <f t="shared" si="55"/>
        <v/>
      </c>
      <c r="AK101" s="573">
        <f t="shared" si="56"/>
        <v>0</v>
      </c>
      <c r="AL101" s="573" t="str">
        <f t="shared" si="57"/>
        <v/>
      </c>
      <c r="AM101" s="577" t="str">
        <f t="shared" si="58"/>
        <v/>
      </c>
      <c r="AN101" s="577" t="str">
        <f t="shared" si="59"/>
        <v/>
      </c>
      <c r="AO101" s="577" t="str">
        <f t="shared" si="60"/>
        <v/>
      </c>
    </row>
    <row r="102" spans="1:41" ht="41.25" customHeight="1" x14ac:dyDescent="0.2">
      <c r="A102" s="629" t="s">
        <v>635</v>
      </c>
      <c r="B102" s="632" t="s">
        <v>1837</v>
      </c>
      <c r="C102" s="633"/>
      <c r="D102" s="609">
        <f>SUM(D103:D107)</f>
        <v>67</v>
      </c>
      <c r="E102" s="609">
        <f>SUM(E103:E107)</f>
        <v>12</v>
      </c>
      <c r="F102" s="610">
        <f t="shared" si="64"/>
        <v>17.910447761194028</v>
      </c>
      <c r="G102" s="611">
        <f t="shared" ref="G102:H102" si="82">SUM(G103:G107)</f>
        <v>0.80400000000000005</v>
      </c>
      <c r="H102" s="611">
        <f t="shared" si="82"/>
        <v>0.14000000000000001</v>
      </c>
      <c r="I102" s="612">
        <f t="shared" si="65"/>
        <v>17.412935323383085</v>
      </c>
      <c r="J102" s="613">
        <f t="shared" ref="J102:K102" si="83">SUM(J103:J107)</f>
        <v>301</v>
      </c>
      <c r="K102" s="613">
        <f t="shared" si="83"/>
        <v>39500</v>
      </c>
      <c r="L102" s="614"/>
      <c r="M102" s="614"/>
      <c r="N102" s="614"/>
      <c r="O102" s="614"/>
      <c r="P102" s="614"/>
      <c r="Q102" s="614"/>
      <c r="R102" s="614"/>
      <c r="S102" s="614"/>
      <c r="T102" s="614"/>
      <c r="U102" s="614"/>
      <c r="V102" s="615"/>
      <c r="W102" s="616"/>
      <c r="X102" s="616"/>
      <c r="Y102" s="616"/>
      <c r="Z102" s="616"/>
      <c r="AA102" s="616"/>
      <c r="AB102" s="616"/>
      <c r="AC102" s="616"/>
      <c r="AD102" s="616"/>
      <c r="AE102" s="617"/>
      <c r="AF102" s="618">
        <f>SUM(AF103:AF107)</f>
        <v>14.55</v>
      </c>
      <c r="AG102" s="640"/>
      <c r="AH102" s="619"/>
      <c r="AI102" s="606">
        <f t="shared" si="54"/>
        <v>1</v>
      </c>
      <c r="AJ102" s="606">
        <f t="shared" si="55"/>
        <v>17.412935323383085</v>
      </c>
      <c r="AK102" s="573">
        <f t="shared" si="56"/>
        <v>13.746</v>
      </c>
      <c r="AL102" s="573">
        <f t="shared" si="57"/>
        <v>1709.7014925373135</v>
      </c>
      <c r="AM102" s="577" t="str">
        <f t="shared" si="58"/>
        <v>The proposed budget is more that 30% increase over FY 12-13 budget. Consider revising or provide explanation</v>
      </c>
      <c r="AN102" s="577" t="str">
        <f t="shared" si="59"/>
        <v>Please check, there is a proposed budget but FY 12-13 expenditure is  &lt;30%</v>
      </c>
      <c r="AO102" s="577" t="str">
        <f t="shared" si="60"/>
        <v/>
      </c>
    </row>
    <row r="103" spans="1:41" ht="41.25" customHeight="1" x14ac:dyDescent="0.2">
      <c r="A103" s="628" t="s">
        <v>1881</v>
      </c>
      <c r="B103" s="621" t="s">
        <v>142</v>
      </c>
      <c r="C103" s="627"/>
      <c r="D103" s="622">
        <v>0</v>
      </c>
      <c r="E103" s="622">
        <v>0</v>
      </c>
      <c r="F103" s="610" t="e">
        <f t="shared" si="64"/>
        <v>#DIV/0!</v>
      </c>
      <c r="G103" s="623">
        <v>0</v>
      </c>
      <c r="H103" s="623">
        <v>0</v>
      </c>
      <c r="I103" s="612" t="e">
        <f t="shared" si="65"/>
        <v>#DIV/0!</v>
      </c>
      <c r="J103" s="622">
        <v>1</v>
      </c>
      <c r="K103" s="622">
        <v>30000</v>
      </c>
      <c r="L103" s="614"/>
      <c r="M103" s="614"/>
      <c r="N103" s="614"/>
      <c r="O103" s="614"/>
      <c r="P103" s="614"/>
      <c r="Q103" s="614"/>
      <c r="R103" s="614"/>
      <c r="S103" s="614"/>
      <c r="T103" s="614"/>
      <c r="U103" s="614"/>
      <c r="V103" s="615"/>
      <c r="W103" s="616"/>
      <c r="X103" s="616"/>
      <c r="Y103" s="616"/>
      <c r="Z103" s="616"/>
      <c r="AA103" s="616"/>
      <c r="AB103" s="616"/>
      <c r="AC103" s="616"/>
      <c r="AD103" s="616"/>
      <c r="AE103" s="617"/>
      <c r="AF103" s="619">
        <f t="shared" ref="AF103:AF106" si="84">(J103*K103)/100000</f>
        <v>0.3</v>
      </c>
      <c r="AG103" s="604"/>
      <c r="AH103" s="812" t="s">
        <v>2828</v>
      </c>
      <c r="AI103" s="606">
        <f t="shared" si="54"/>
        <v>1</v>
      </c>
      <c r="AJ103" s="606" t="str">
        <f t="shared" si="55"/>
        <v/>
      </c>
      <c r="AK103" s="573">
        <f t="shared" si="56"/>
        <v>0.3</v>
      </c>
      <c r="AL103" s="573" t="str">
        <f t="shared" si="57"/>
        <v/>
      </c>
      <c r="AM103" s="577" t="str">
        <f t="shared" si="58"/>
        <v/>
      </c>
      <c r="AN103" s="577" t="str">
        <f t="shared" si="59"/>
        <v/>
      </c>
      <c r="AO103" s="577" t="str">
        <f t="shared" si="60"/>
        <v>New activity? If not kindly provide the details of the progress (physical and financial) for FY 2012-13</v>
      </c>
    </row>
    <row r="104" spans="1:41" ht="59.25" customHeight="1" x14ac:dyDescent="0.2">
      <c r="A104" s="628" t="s">
        <v>1882</v>
      </c>
      <c r="B104" s="621" t="s">
        <v>143</v>
      </c>
      <c r="C104" s="627"/>
      <c r="D104" s="622">
        <v>67</v>
      </c>
      <c r="E104" s="622">
        <v>12</v>
      </c>
      <c r="F104" s="610">
        <f t="shared" si="64"/>
        <v>17.910447761194028</v>
      </c>
      <c r="G104" s="623">
        <v>0.80400000000000005</v>
      </c>
      <c r="H104" s="623">
        <v>0.14000000000000001</v>
      </c>
      <c r="I104" s="612">
        <f t="shared" si="65"/>
        <v>17.412935323383085</v>
      </c>
      <c r="J104" s="622">
        <v>150</v>
      </c>
      <c r="K104" s="622">
        <v>7000</v>
      </c>
      <c r="L104" s="614"/>
      <c r="M104" s="614"/>
      <c r="N104" s="614"/>
      <c r="O104" s="614"/>
      <c r="P104" s="614"/>
      <c r="Q104" s="614"/>
      <c r="R104" s="614"/>
      <c r="S104" s="614"/>
      <c r="T104" s="614"/>
      <c r="U104" s="614"/>
      <c r="V104" s="615"/>
      <c r="W104" s="616"/>
      <c r="X104" s="616"/>
      <c r="Y104" s="616"/>
      <c r="Z104" s="616"/>
      <c r="AA104" s="616"/>
      <c r="AB104" s="616"/>
      <c r="AC104" s="616"/>
      <c r="AD104" s="616"/>
      <c r="AE104" s="617"/>
      <c r="AF104" s="619">
        <f t="shared" si="84"/>
        <v>10.5</v>
      </c>
      <c r="AG104" s="604"/>
      <c r="AH104" s="812" t="s">
        <v>2827</v>
      </c>
      <c r="AI104" s="606">
        <f t="shared" si="54"/>
        <v>1</v>
      </c>
      <c r="AJ104" s="606">
        <f t="shared" si="55"/>
        <v>17.412935323383085</v>
      </c>
      <c r="AK104" s="573">
        <f t="shared" si="56"/>
        <v>9.6959999999999997</v>
      </c>
      <c r="AL104" s="573">
        <f t="shared" si="57"/>
        <v>1205.9701492537313</v>
      </c>
      <c r="AM104" s="577" t="str">
        <f t="shared" si="58"/>
        <v>The proposed budget is more that 30% increase over FY 12-13 budget. Consider revising or provide explanation</v>
      </c>
      <c r="AN104" s="577" t="str">
        <f t="shared" si="59"/>
        <v>Please check, there is a proposed budget but FY 12-13 expenditure is  &lt;30%</v>
      </c>
      <c r="AO104" s="577" t="str">
        <f t="shared" si="60"/>
        <v/>
      </c>
    </row>
    <row r="105" spans="1:41" ht="29.25" customHeight="1" x14ac:dyDescent="0.2">
      <c r="A105" s="628" t="s">
        <v>1883</v>
      </c>
      <c r="B105" s="621" t="s">
        <v>1515</v>
      </c>
      <c r="C105" s="627"/>
      <c r="D105" s="622">
        <v>0</v>
      </c>
      <c r="E105" s="622">
        <v>0</v>
      </c>
      <c r="F105" s="610" t="e">
        <f t="shared" si="64"/>
        <v>#DIV/0!</v>
      </c>
      <c r="G105" s="623">
        <v>0</v>
      </c>
      <c r="H105" s="623">
        <v>0</v>
      </c>
      <c r="I105" s="612" t="e">
        <f t="shared" si="65"/>
        <v>#DIV/0!</v>
      </c>
      <c r="J105" s="622">
        <v>150</v>
      </c>
      <c r="K105" s="622">
        <v>2500</v>
      </c>
      <c r="L105" s="614"/>
      <c r="M105" s="614"/>
      <c r="N105" s="614"/>
      <c r="O105" s="614"/>
      <c r="P105" s="614"/>
      <c r="Q105" s="614"/>
      <c r="R105" s="614"/>
      <c r="S105" s="614"/>
      <c r="T105" s="614"/>
      <c r="U105" s="614"/>
      <c r="V105" s="615"/>
      <c r="W105" s="616"/>
      <c r="X105" s="616"/>
      <c r="Y105" s="616"/>
      <c r="Z105" s="616"/>
      <c r="AA105" s="616"/>
      <c r="AB105" s="616"/>
      <c r="AC105" s="616"/>
      <c r="AD105" s="616"/>
      <c r="AE105" s="617"/>
      <c r="AF105" s="619">
        <f t="shared" si="84"/>
        <v>3.75</v>
      </c>
      <c r="AG105" s="604"/>
      <c r="AH105" s="812" t="s">
        <v>2828</v>
      </c>
      <c r="AI105" s="606">
        <f t="shared" si="54"/>
        <v>1</v>
      </c>
      <c r="AJ105" s="606" t="str">
        <f t="shared" si="55"/>
        <v/>
      </c>
      <c r="AK105" s="573">
        <f t="shared" si="56"/>
        <v>3.75</v>
      </c>
      <c r="AL105" s="573" t="str">
        <f t="shared" si="57"/>
        <v/>
      </c>
      <c r="AM105" s="577" t="str">
        <f t="shared" si="58"/>
        <v/>
      </c>
      <c r="AN105" s="577" t="str">
        <f t="shared" si="59"/>
        <v/>
      </c>
      <c r="AO105" s="577" t="str">
        <f t="shared" si="60"/>
        <v>New activity? If not kindly provide the details of the progress (physical and financial) for FY 2012-13</v>
      </c>
    </row>
    <row r="106" spans="1:41" ht="41.25" customHeight="1" x14ac:dyDescent="0.2">
      <c r="A106" s="628" t="s">
        <v>1884</v>
      </c>
      <c r="B106" s="621" t="s">
        <v>1514</v>
      </c>
      <c r="C106" s="627"/>
      <c r="D106" s="622">
        <v>0</v>
      </c>
      <c r="E106" s="622">
        <v>0</v>
      </c>
      <c r="F106" s="610" t="e">
        <f t="shared" si="64"/>
        <v>#DIV/0!</v>
      </c>
      <c r="G106" s="623">
        <v>0</v>
      </c>
      <c r="H106" s="623">
        <v>0</v>
      </c>
      <c r="I106" s="612" t="e">
        <f t="shared" si="65"/>
        <v>#DIV/0!</v>
      </c>
      <c r="J106" s="622">
        <v>0</v>
      </c>
      <c r="K106" s="622">
        <v>0</v>
      </c>
      <c r="L106" s="614"/>
      <c r="M106" s="614"/>
      <c r="N106" s="614"/>
      <c r="O106" s="614"/>
      <c r="P106" s="614"/>
      <c r="Q106" s="614"/>
      <c r="R106" s="614"/>
      <c r="S106" s="614"/>
      <c r="T106" s="614"/>
      <c r="U106" s="614"/>
      <c r="V106" s="615"/>
      <c r="W106" s="616"/>
      <c r="X106" s="616"/>
      <c r="Y106" s="616"/>
      <c r="Z106" s="616"/>
      <c r="AA106" s="616"/>
      <c r="AB106" s="616"/>
      <c r="AC106" s="616"/>
      <c r="AD106" s="616"/>
      <c r="AE106" s="617"/>
      <c r="AF106" s="619">
        <f t="shared" si="84"/>
        <v>0</v>
      </c>
      <c r="AG106" s="604"/>
      <c r="AH106" s="619"/>
      <c r="AI106" s="606" t="str">
        <f t="shared" si="54"/>
        <v/>
      </c>
      <c r="AJ106" s="606" t="str">
        <f t="shared" si="55"/>
        <v/>
      </c>
      <c r="AK106" s="573">
        <f t="shared" si="56"/>
        <v>0</v>
      </c>
      <c r="AL106" s="573" t="str">
        <f t="shared" si="57"/>
        <v/>
      </c>
      <c r="AM106" s="577" t="str">
        <f t="shared" si="58"/>
        <v/>
      </c>
      <c r="AN106" s="577" t="str">
        <f t="shared" si="59"/>
        <v/>
      </c>
      <c r="AO106" s="577" t="str">
        <f t="shared" si="60"/>
        <v/>
      </c>
    </row>
    <row r="107" spans="1:41" ht="41.25" customHeight="1" x14ac:dyDescent="0.2">
      <c r="A107" s="629" t="s">
        <v>1885</v>
      </c>
      <c r="B107" s="608" t="s">
        <v>1320</v>
      </c>
      <c r="C107" s="627"/>
      <c r="D107" s="609">
        <f>SUM(D108:D109)</f>
        <v>0</v>
      </c>
      <c r="E107" s="609">
        <f>SUM(E108:E109)</f>
        <v>0</v>
      </c>
      <c r="F107" s="634" t="e">
        <f t="shared" si="64"/>
        <v>#DIV/0!</v>
      </c>
      <c r="G107" s="611">
        <f t="shared" ref="G107:H107" si="85">SUM(G108:G109)</f>
        <v>0</v>
      </c>
      <c r="H107" s="611">
        <f t="shared" si="85"/>
        <v>0</v>
      </c>
      <c r="I107" s="635" t="e">
        <f t="shared" si="65"/>
        <v>#DIV/0!</v>
      </c>
      <c r="J107" s="613">
        <f t="shared" ref="J107:K107" si="86">SUM(J108:J109)</f>
        <v>0</v>
      </c>
      <c r="K107" s="613">
        <f t="shared" si="86"/>
        <v>0</v>
      </c>
      <c r="L107" s="636"/>
      <c r="M107" s="636"/>
      <c r="N107" s="636"/>
      <c r="O107" s="636"/>
      <c r="P107" s="636"/>
      <c r="Q107" s="636"/>
      <c r="R107" s="636"/>
      <c r="S107" s="636"/>
      <c r="T107" s="636"/>
      <c r="U107" s="636"/>
      <c r="V107" s="637"/>
      <c r="W107" s="638"/>
      <c r="X107" s="638"/>
      <c r="Y107" s="638"/>
      <c r="Z107" s="638"/>
      <c r="AA107" s="638"/>
      <c r="AB107" s="638"/>
      <c r="AC107" s="638"/>
      <c r="AD107" s="638"/>
      <c r="AE107" s="639"/>
      <c r="AF107" s="618">
        <f>SUM(AF108:AF109)</f>
        <v>0</v>
      </c>
      <c r="AG107" s="604"/>
      <c r="AH107" s="619"/>
      <c r="AI107" s="606" t="str">
        <f t="shared" si="54"/>
        <v/>
      </c>
      <c r="AJ107" s="606" t="str">
        <f t="shared" si="55"/>
        <v/>
      </c>
      <c r="AK107" s="573">
        <f t="shared" si="56"/>
        <v>0</v>
      </c>
      <c r="AL107" s="573" t="str">
        <f t="shared" si="57"/>
        <v/>
      </c>
      <c r="AM107" s="577" t="str">
        <f t="shared" si="58"/>
        <v/>
      </c>
      <c r="AN107" s="577" t="str">
        <f t="shared" si="59"/>
        <v/>
      </c>
      <c r="AO107" s="577" t="str">
        <f t="shared" si="60"/>
        <v/>
      </c>
    </row>
    <row r="108" spans="1:41" ht="41.25" customHeight="1" x14ac:dyDescent="0.2">
      <c r="A108" s="628" t="s">
        <v>2256</v>
      </c>
      <c r="B108" s="642"/>
      <c r="C108" s="627"/>
      <c r="D108" s="622"/>
      <c r="E108" s="622"/>
      <c r="F108" s="610"/>
      <c r="G108" s="623"/>
      <c r="H108" s="623"/>
      <c r="I108" s="612"/>
      <c r="J108" s="622"/>
      <c r="K108" s="622"/>
      <c r="L108" s="614"/>
      <c r="M108" s="614"/>
      <c r="N108" s="614"/>
      <c r="O108" s="614"/>
      <c r="P108" s="614"/>
      <c r="Q108" s="614"/>
      <c r="R108" s="614"/>
      <c r="S108" s="614"/>
      <c r="T108" s="614"/>
      <c r="U108" s="614"/>
      <c r="V108" s="615"/>
      <c r="W108" s="616"/>
      <c r="X108" s="616"/>
      <c r="Y108" s="616"/>
      <c r="Z108" s="616"/>
      <c r="AA108" s="616"/>
      <c r="AB108" s="616"/>
      <c r="AC108" s="616"/>
      <c r="AD108" s="616"/>
      <c r="AE108" s="617"/>
      <c r="AF108" s="619">
        <f t="shared" ref="AF108:AF109" si="87">(J108*K108)/100000</f>
        <v>0</v>
      </c>
      <c r="AG108" s="604"/>
      <c r="AH108" s="619"/>
      <c r="AI108" s="606" t="str">
        <f t="shared" si="54"/>
        <v/>
      </c>
      <c r="AJ108" s="606" t="str">
        <f t="shared" si="55"/>
        <v/>
      </c>
      <c r="AK108" s="573">
        <f t="shared" si="56"/>
        <v>0</v>
      </c>
      <c r="AL108" s="573" t="str">
        <f t="shared" si="57"/>
        <v/>
      </c>
      <c r="AM108" s="577" t="str">
        <f t="shared" si="58"/>
        <v/>
      </c>
      <c r="AN108" s="577" t="str">
        <f t="shared" si="59"/>
        <v/>
      </c>
      <c r="AO108" s="577" t="str">
        <f t="shared" si="60"/>
        <v/>
      </c>
    </row>
    <row r="109" spans="1:41" ht="41.25" customHeight="1" x14ac:dyDescent="0.2">
      <c r="A109" s="628" t="s">
        <v>2257</v>
      </c>
      <c r="B109" s="642"/>
      <c r="C109" s="627"/>
      <c r="D109" s="622"/>
      <c r="E109" s="622"/>
      <c r="F109" s="610"/>
      <c r="G109" s="623"/>
      <c r="H109" s="623"/>
      <c r="I109" s="612"/>
      <c r="J109" s="622"/>
      <c r="K109" s="622"/>
      <c r="L109" s="614"/>
      <c r="M109" s="614"/>
      <c r="N109" s="614"/>
      <c r="O109" s="614"/>
      <c r="P109" s="614"/>
      <c r="Q109" s="614"/>
      <c r="R109" s="614"/>
      <c r="S109" s="614"/>
      <c r="T109" s="614"/>
      <c r="U109" s="614"/>
      <c r="V109" s="615"/>
      <c r="W109" s="616"/>
      <c r="X109" s="616"/>
      <c r="Y109" s="616"/>
      <c r="Z109" s="616"/>
      <c r="AA109" s="616"/>
      <c r="AB109" s="616"/>
      <c r="AC109" s="616"/>
      <c r="AD109" s="616"/>
      <c r="AE109" s="617"/>
      <c r="AF109" s="619">
        <f t="shared" si="87"/>
        <v>0</v>
      </c>
      <c r="AG109" s="604"/>
      <c r="AH109" s="619"/>
      <c r="AI109" s="606" t="str">
        <f t="shared" si="54"/>
        <v/>
      </c>
      <c r="AJ109" s="606" t="str">
        <f t="shared" si="55"/>
        <v/>
      </c>
      <c r="AK109" s="573">
        <f t="shared" si="56"/>
        <v>0</v>
      </c>
      <c r="AL109" s="573" t="str">
        <f t="shared" si="57"/>
        <v/>
      </c>
      <c r="AM109" s="577" t="str">
        <f t="shared" si="58"/>
        <v/>
      </c>
      <c r="AN109" s="577" t="str">
        <f t="shared" si="59"/>
        <v/>
      </c>
      <c r="AO109" s="577" t="str">
        <f t="shared" si="60"/>
        <v/>
      </c>
    </row>
    <row r="110" spans="1:41" ht="41.25" customHeight="1" x14ac:dyDescent="0.2">
      <c r="A110" s="629" t="s">
        <v>637</v>
      </c>
      <c r="B110" s="608" t="s">
        <v>309</v>
      </c>
      <c r="C110" s="595"/>
      <c r="D110" s="609">
        <f>SUM(D111:D113)</f>
        <v>3624</v>
      </c>
      <c r="E110" s="609">
        <f>SUM(E111:E113)</f>
        <v>5</v>
      </c>
      <c r="F110" s="610">
        <f t="shared" si="64"/>
        <v>0.13796909492273732</v>
      </c>
      <c r="G110" s="611">
        <f t="shared" ref="G110:H110" si="88">SUM(G111:G113)</f>
        <v>7.24</v>
      </c>
      <c r="H110" s="611">
        <f t="shared" si="88"/>
        <v>0.03</v>
      </c>
      <c r="I110" s="612">
        <f t="shared" si="65"/>
        <v>0.4143646408839779</v>
      </c>
      <c r="J110" s="613">
        <f t="shared" ref="J110:K110" si="89">SUM(J111:J113)</f>
        <v>3624</v>
      </c>
      <c r="K110" s="613">
        <f t="shared" si="89"/>
        <v>200</v>
      </c>
      <c r="L110" s="614"/>
      <c r="M110" s="614"/>
      <c r="N110" s="614"/>
      <c r="O110" s="614"/>
      <c r="P110" s="614"/>
      <c r="Q110" s="614"/>
      <c r="R110" s="614"/>
      <c r="S110" s="614"/>
      <c r="T110" s="614"/>
      <c r="U110" s="614"/>
      <c r="V110" s="615"/>
      <c r="W110" s="616"/>
      <c r="X110" s="616"/>
      <c r="Y110" s="616"/>
      <c r="Z110" s="616"/>
      <c r="AA110" s="616"/>
      <c r="AB110" s="616"/>
      <c r="AC110" s="616"/>
      <c r="AD110" s="616"/>
      <c r="AE110" s="617"/>
      <c r="AF110" s="618">
        <f>SUM(AF111:AF113)</f>
        <v>7.2480000000000002</v>
      </c>
      <c r="AG110" s="604"/>
      <c r="AH110" s="619"/>
      <c r="AI110" s="606">
        <f t="shared" si="54"/>
        <v>1</v>
      </c>
      <c r="AJ110" s="606">
        <f t="shared" si="55"/>
        <v>0.4143646408839779</v>
      </c>
      <c r="AK110" s="573">
        <f t="shared" si="56"/>
        <v>8.0000000000000071E-3</v>
      </c>
      <c r="AL110" s="573">
        <f t="shared" si="57"/>
        <v>0.11049723756906087</v>
      </c>
      <c r="AM110" s="577" t="str">
        <f t="shared" si="58"/>
        <v/>
      </c>
      <c r="AN110" s="577" t="str">
        <f t="shared" si="59"/>
        <v>Please check, there is a proposed budget but FY 12-13 expenditure is  &lt;30%</v>
      </c>
      <c r="AO110" s="577" t="str">
        <f t="shared" si="60"/>
        <v/>
      </c>
    </row>
    <row r="111" spans="1:41" ht="27" customHeight="1" x14ac:dyDescent="0.2">
      <c r="A111" s="628" t="s">
        <v>1886</v>
      </c>
      <c r="B111" s="621" t="s">
        <v>2177</v>
      </c>
      <c r="C111" s="595"/>
      <c r="D111" s="622">
        <v>3624</v>
      </c>
      <c r="E111" s="622">
        <v>5</v>
      </c>
      <c r="F111" s="610"/>
      <c r="G111" s="623">
        <v>7.24</v>
      </c>
      <c r="H111" s="623">
        <v>0.03</v>
      </c>
      <c r="I111" s="612"/>
      <c r="J111" s="622">
        <v>3624</v>
      </c>
      <c r="K111" s="622">
        <v>200</v>
      </c>
      <c r="L111" s="614"/>
      <c r="M111" s="614"/>
      <c r="N111" s="614"/>
      <c r="O111" s="614"/>
      <c r="P111" s="614"/>
      <c r="Q111" s="614"/>
      <c r="R111" s="614"/>
      <c r="S111" s="614"/>
      <c r="T111" s="614"/>
      <c r="U111" s="614"/>
      <c r="V111" s="615"/>
      <c r="W111" s="616"/>
      <c r="X111" s="616"/>
      <c r="Y111" s="616"/>
      <c r="Z111" s="616"/>
      <c r="AA111" s="616"/>
      <c r="AB111" s="616"/>
      <c r="AC111" s="616"/>
      <c r="AD111" s="616"/>
      <c r="AE111" s="617"/>
      <c r="AF111" s="619">
        <f t="shared" ref="AF111:AF113" si="90">(J111*K111)/100000</f>
        <v>7.2480000000000002</v>
      </c>
      <c r="AG111" s="604"/>
      <c r="AH111" s="812" t="s">
        <v>2828</v>
      </c>
      <c r="AI111" s="606">
        <f t="shared" si="54"/>
        <v>1</v>
      </c>
      <c r="AJ111" s="606">
        <f t="shared" si="55"/>
        <v>0.4143646408839779</v>
      </c>
      <c r="AK111" s="573">
        <f t="shared" si="56"/>
        <v>8.0000000000000071E-3</v>
      </c>
      <c r="AL111" s="573">
        <f t="shared" si="57"/>
        <v>0.11049723756906087</v>
      </c>
      <c r="AM111" s="577" t="str">
        <f t="shared" si="58"/>
        <v/>
      </c>
      <c r="AN111" s="577" t="str">
        <f t="shared" si="59"/>
        <v>Please check, there is a proposed budget but FY 12-13 expenditure is  &lt;30%</v>
      </c>
      <c r="AO111" s="577" t="str">
        <f t="shared" si="60"/>
        <v/>
      </c>
    </row>
    <row r="112" spans="1:41" ht="35.25" customHeight="1" x14ac:dyDescent="0.2">
      <c r="A112" s="628" t="s">
        <v>2178</v>
      </c>
      <c r="B112" s="621" t="s">
        <v>1534</v>
      </c>
      <c r="C112" s="627"/>
      <c r="D112" s="622">
        <v>0</v>
      </c>
      <c r="E112" s="622">
        <v>0</v>
      </c>
      <c r="F112" s="610" t="e">
        <f t="shared" si="64"/>
        <v>#DIV/0!</v>
      </c>
      <c r="G112" s="623">
        <v>0</v>
      </c>
      <c r="H112" s="623">
        <v>0</v>
      </c>
      <c r="I112" s="612" t="e">
        <f t="shared" si="65"/>
        <v>#DIV/0!</v>
      </c>
      <c r="J112" s="622">
        <v>0</v>
      </c>
      <c r="K112" s="622">
        <v>0</v>
      </c>
      <c r="L112" s="614"/>
      <c r="M112" s="614"/>
      <c r="N112" s="614"/>
      <c r="O112" s="614"/>
      <c r="P112" s="614"/>
      <c r="Q112" s="614"/>
      <c r="R112" s="614"/>
      <c r="S112" s="614"/>
      <c r="T112" s="614"/>
      <c r="U112" s="614"/>
      <c r="V112" s="615"/>
      <c r="W112" s="616"/>
      <c r="X112" s="616"/>
      <c r="Y112" s="616"/>
      <c r="Z112" s="616"/>
      <c r="AA112" s="616"/>
      <c r="AB112" s="616"/>
      <c r="AC112" s="616"/>
      <c r="AD112" s="616"/>
      <c r="AE112" s="617"/>
      <c r="AF112" s="619">
        <f t="shared" si="90"/>
        <v>0</v>
      </c>
      <c r="AG112" s="604"/>
      <c r="AH112" s="619"/>
      <c r="AI112" s="606" t="str">
        <f t="shared" si="54"/>
        <v/>
      </c>
      <c r="AJ112" s="606" t="str">
        <f t="shared" si="55"/>
        <v/>
      </c>
      <c r="AK112" s="573">
        <f t="shared" si="56"/>
        <v>0</v>
      </c>
      <c r="AL112" s="573" t="str">
        <f t="shared" si="57"/>
        <v/>
      </c>
      <c r="AM112" s="577" t="str">
        <f t="shared" si="58"/>
        <v/>
      </c>
      <c r="AN112" s="577" t="str">
        <f t="shared" si="59"/>
        <v/>
      </c>
      <c r="AO112" s="577" t="str">
        <f t="shared" si="60"/>
        <v/>
      </c>
    </row>
    <row r="113" spans="1:41" ht="35.25" customHeight="1" x14ac:dyDescent="0.2">
      <c r="A113" s="628" t="s">
        <v>2231</v>
      </c>
      <c r="B113" s="621" t="s">
        <v>2230</v>
      </c>
      <c r="C113" s="627"/>
      <c r="D113" s="622">
        <v>0</v>
      </c>
      <c r="E113" s="622">
        <v>0</v>
      </c>
      <c r="F113" s="610"/>
      <c r="G113" s="623">
        <v>0</v>
      </c>
      <c r="H113" s="623">
        <v>0</v>
      </c>
      <c r="I113" s="612"/>
      <c r="J113" s="622">
        <v>0</v>
      </c>
      <c r="K113" s="622">
        <v>0</v>
      </c>
      <c r="L113" s="614"/>
      <c r="M113" s="614"/>
      <c r="N113" s="614"/>
      <c r="O113" s="614"/>
      <c r="P113" s="614"/>
      <c r="Q113" s="614"/>
      <c r="R113" s="614"/>
      <c r="S113" s="614"/>
      <c r="T113" s="614"/>
      <c r="U113" s="614"/>
      <c r="V113" s="615"/>
      <c r="W113" s="616"/>
      <c r="X113" s="616"/>
      <c r="Y113" s="616"/>
      <c r="Z113" s="616"/>
      <c r="AA113" s="616"/>
      <c r="AB113" s="616"/>
      <c r="AC113" s="616"/>
      <c r="AD113" s="616"/>
      <c r="AE113" s="617"/>
      <c r="AF113" s="619">
        <f t="shared" si="90"/>
        <v>0</v>
      </c>
      <c r="AG113" s="604"/>
      <c r="AH113" s="619"/>
      <c r="AI113" s="606" t="str">
        <f t="shared" si="54"/>
        <v/>
      </c>
      <c r="AJ113" s="606" t="str">
        <f t="shared" si="55"/>
        <v/>
      </c>
      <c r="AK113" s="573">
        <f t="shared" si="56"/>
        <v>0</v>
      </c>
      <c r="AL113" s="573" t="str">
        <f t="shared" si="57"/>
        <v/>
      </c>
      <c r="AM113" s="577" t="str">
        <f t="shared" si="58"/>
        <v/>
      </c>
      <c r="AN113" s="577" t="str">
        <f t="shared" si="59"/>
        <v/>
      </c>
      <c r="AO113" s="577" t="str">
        <f t="shared" si="60"/>
        <v/>
      </c>
    </row>
    <row r="114" spans="1:41" s="576" customFormat="1" ht="41.25" customHeight="1" x14ac:dyDescent="0.2">
      <c r="A114" s="643"/>
      <c r="B114" s="644" t="s">
        <v>5</v>
      </c>
      <c r="C114" s="645"/>
      <c r="D114" s="646">
        <f>D95</f>
        <v>3691</v>
      </c>
      <c r="E114" s="646">
        <f>E95</f>
        <v>17</v>
      </c>
      <c r="F114" s="597">
        <f t="shared" si="64"/>
        <v>0.46057978867515575</v>
      </c>
      <c r="G114" s="647">
        <f t="shared" ref="G114:H114" si="91">G95</f>
        <v>8.0440000000000005</v>
      </c>
      <c r="H114" s="647">
        <f t="shared" si="91"/>
        <v>0.17</v>
      </c>
      <c r="I114" s="599">
        <f t="shared" si="65"/>
        <v>2.1133764296369968</v>
      </c>
      <c r="J114" s="596">
        <f t="shared" ref="J114:K114" si="92">J95</f>
        <v>3931</v>
      </c>
      <c r="K114" s="596">
        <f t="shared" si="92"/>
        <v>189700</v>
      </c>
      <c r="L114" s="600"/>
      <c r="M114" s="600"/>
      <c r="N114" s="600"/>
      <c r="O114" s="600"/>
      <c r="P114" s="600"/>
      <c r="Q114" s="600"/>
      <c r="R114" s="600"/>
      <c r="S114" s="600"/>
      <c r="T114" s="600"/>
      <c r="U114" s="600"/>
      <c r="V114" s="601"/>
      <c r="W114" s="602"/>
      <c r="X114" s="602"/>
      <c r="Y114" s="602"/>
      <c r="Z114" s="602"/>
      <c r="AA114" s="602"/>
      <c r="AB114" s="602"/>
      <c r="AC114" s="602"/>
      <c r="AD114" s="602"/>
      <c r="AE114" s="603"/>
      <c r="AF114" s="598">
        <f>AF95</f>
        <v>24.798000000000002</v>
      </c>
      <c r="AG114" s="640"/>
      <c r="AH114" s="648"/>
      <c r="AI114" s="606">
        <f t="shared" si="54"/>
        <v>1</v>
      </c>
      <c r="AJ114" s="606">
        <f t="shared" si="55"/>
        <v>2.1133764296369968</v>
      </c>
      <c r="AK114" s="573">
        <f t="shared" si="56"/>
        <v>16.754000000000001</v>
      </c>
      <c r="AL114" s="573">
        <f t="shared" si="57"/>
        <v>208.27946295375438</v>
      </c>
      <c r="AM114" s="577" t="str">
        <f t="shared" si="58"/>
        <v>The proposed budget is more that 30% increase over FY 12-13 budget. Consider revising or provide explanation</v>
      </c>
      <c r="AN114" s="577" t="str">
        <f t="shared" si="59"/>
        <v>Please check, there is a proposed budget but FY 12-13 expenditure is  &lt;30%</v>
      </c>
      <c r="AO114" s="577" t="str">
        <f t="shared" si="60"/>
        <v/>
      </c>
    </row>
    <row r="115" spans="1:41" ht="41.25" customHeight="1" x14ac:dyDescent="0.2">
      <c r="A115" s="649"/>
      <c r="B115" s="621"/>
      <c r="C115" s="627"/>
      <c r="D115" s="622"/>
      <c r="E115" s="622"/>
      <c r="F115" s="610"/>
      <c r="G115" s="623"/>
      <c r="H115" s="623"/>
      <c r="I115" s="612"/>
      <c r="J115" s="650"/>
      <c r="K115" s="650"/>
      <c r="L115" s="614"/>
      <c r="M115" s="614"/>
      <c r="N115" s="614"/>
      <c r="O115" s="614"/>
      <c r="P115" s="614"/>
      <c r="Q115" s="614"/>
      <c r="R115" s="614"/>
      <c r="S115" s="614"/>
      <c r="T115" s="614"/>
      <c r="U115" s="614"/>
      <c r="V115" s="615"/>
      <c r="W115" s="616"/>
      <c r="X115" s="616"/>
      <c r="Y115" s="616"/>
      <c r="Z115" s="616"/>
      <c r="AA115" s="616"/>
      <c r="AB115" s="616"/>
      <c r="AC115" s="616"/>
      <c r="AD115" s="616"/>
      <c r="AE115" s="617"/>
      <c r="AF115" s="617"/>
      <c r="AG115" s="604"/>
      <c r="AH115" s="619"/>
      <c r="AI115" s="606"/>
      <c r="AJ115" s="606" t="str">
        <f t="shared" si="55"/>
        <v/>
      </c>
      <c r="AK115" s="573">
        <f t="shared" si="56"/>
        <v>0</v>
      </c>
      <c r="AL115" s="573" t="str">
        <f t="shared" si="57"/>
        <v/>
      </c>
    </row>
    <row r="116" spans="1:41" s="576" customFormat="1" ht="41.25" customHeight="1" x14ac:dyDescent="0.2">
      <c r="A116" s="643" t="s">
        <v>638</v>
      </c>
      <c r="B116" s="594" t="s">
        <v>469</v>
      </c>
      <c r="C116" s="595"/>
      <c r="D116" s="646">
        <f>D117+D118+D131+D132+D133</f>
        <v>0</v>
      </c>
      <c r="E116" s="646">
        <f>E117+E118+E131+E132+E133</f>
        <v>0</v>
      </c>
      <c r="F116" s="597" t="e">
        <f t="shared" si="64"/>
        <v>#DIV/0!</v>
      </c>
      <c r="G116" s="647">
        <f t="shared" ref="G116:H116" si="93">G117+G118+G131+G132+G133</f>
        <v>0</v>
      </c>
      <c r="H116" s="647">
        <f t="shared" si="93"/>
        <v>0</v>
      </c>
      <c r="I116" s="599" t="e">
        <f t="shared" si="65"/>
        <v>#DIV/0!</v>
      </c>
      <c r="J116" s="596">
        <f t="shared" ref="J116:K116" si="94">J117+J118+J131+J132+J133</f>
        <v>0</v>
      </c>
      <c r="K116" s="596">
        <f t="shared" si="94"/>
        <v>0</v>
      </c>
      <c r="L116" s="600"/>
      <c r="M116" s="600"/>
      <c r="N116" s="600"/>
      <c r="O116" s="600"/>
      <c r="P116" s="600"/>
      <c r="Q116" s="600"/>
      <c r="R116" s="600"/>
      <c r="S116" s="600"/>
      <c r="T116" s="600"/>
      <c r="U116" s="600"/>
      <c r="V116" s="601"/>
      <c r="W116" s="602"/>
      <c r="X116" s="602"/>
      <c r="Y116" s="602"/>
      <c r="Z116" s="602"/>
      <c r="AA116" s="602"/>
      <c r="AB116" s="602"/>
      <c r="AC116" s="602"/>
      <c r="AD116" s="602"/>
      <c r="AE116" s="603"/>
      <c r="AF116" s="598">
        <f>AF117+AF118+AF131+AF132+AF133</f>
        <v>0</v>
      </c>
      <c r="AG116" s="640"/>
      <c r="AH116" s="746" t="s">
        <v>2026</v>
      </c>
      <c r="AI116" s="606" t="str">
        <f t="shared" si="54"/>
        <v/>
      </c>
      <c r="AJ116" s="606" t="str">
        <f t="shared" si="55"/>
        <v/>
      </c>
      <c r="AK116" s="573">
        <f t="shared" si="56"/>
        <v>0</v>
      </c>
      <c r="AL116" s="573" t="str">
        <f t="shared" si="57"/>
        <v/>
      </c>
      <c r="AM116" s="577" t="str">
        <f t="shared" si="58"/>
        <v/>
      </c>
      <c r="AN116" s="577" t="str">
        <f t="shared" si="59"/>
        <v/>
      </c>
      <c r="AO116" s="577" t="str">
        <f t="shared" si="60"/>
        <v/>
      </c>
    </row>
    <row r="117" spans="1:41" ht="41.25" customHeight="1" x14ac:dyDescent="0.2">
      <c r="A117" s="628" t="s">
        <v>1887</v>
      </c>
      <c r="B117" s="621" t="s">
        <v>1324</v>
      </c>
      <c r="C117" s="627"/>
      <c r="D117" s="622"/>
      <c r="E117" s="622"/>
      <c r="F117" s="610" t="e">
        <f t="shared" si="64"/>
        <v>#DIV/0!</v>
      </c>
      <c r="G117" s="623"/>
      <c r="H117" s="623"/>
      <c r="I117" s="612" t="e">
        <f t="shared" si="65"/>
        <v>#DIV/0!</v>
      </c>
      <c r="J117" s="622"/>
      <c r="K117" s="622"/>
      <c r="L117" s="614"/>
      <c r="M117" s="614"/>
      <c r="N117" s="614"/>
      <c r="O117" s="614"/>
      <c r="P117" s="614"/>
      <c r="Q117" s="614"/>
      <c r="R117" s="614"/>
      <c r="S117" s="614"/>
      <c r="T117" s="614"/>
      <c r="U117" s="614"/>
      <c r="V117" s="615"/>
      <c r="W117" s="616"/>
      <c r="X117" s="616"/>
      <c r="Y117" s="616"/>
      <c r="Z117" s="616"/>
      <c r="AA117" s="616"/>
      <c r="AB117" s="616"/>
      <c r="AC117" s="616"/>
      <c r="AD117" s="616"/>
      <c r="AE117" s="617"/>
      <c r="AF117" s="619">
        <f t="shared" ref="AF117" si="95">(J117*K117)/100000</f>
        <v>0</v>
      </c>
      <c r="AG117" s="604"/>
      <c r="AH117" s="619"/>
      <c r="AI117" s="606" t="str">
        <f t="shared" si="54"/>
        <v/>
      </c>
      <c r="AJ117" s="606" t="str">
        <f t="shared" si="55"/>
        <v/>
      </c>
      <c r="AK117" s="573">
        <f t="shared" si="56"/>
        <v>0</v>
      </c>
      <c r="AL117" s="573" t="str">
        <f t="shared" si="57"/>
        <v/>
      </c>
      <c r="AM117" s="577" t="str">
        <f t="shared" si="58"/>
        <v/>
      </c>
      <c r="AN117" s="577" t="str">
        <f t="shared" si="59"/>
        <v/>
      </c>
      <c r="AO117" s="577" t="str">
        <f t="shared" si="60"/>
        <v/>
      </c>
    </row>
    <row r="118" spans="1:41" ht="41.25" customHeight="1" x14ac:dyDescent="0.2">
      <c r="A118" s="629" t="s">
        <v>1888</v>
      </c>
      <c r="B118" s="608" t="s">
        <v>1347</v>
      </c>
      <c r="C118" s="627"/>
      <c r="D118" s="609">
        <f>SUM(D119:D130)</f>
        <v>0</v>
      </c>
      <c r="E118" s="609">
        <f>SUM(E119:E130)</f>
        <v>0</v>
      </c>
      <c r="F118" s="610" t="e">
        <f t="shared" si="64"/>
        <v>#DIV/0!</v>
      </c>
      <c r="G118" s="611">
        <f t="shared" ref="G118:H118" si="96">SUM(G119:G130)</f>
        <v>0</v>
      </c>
      <c r="H118" s="611">
        <f t="shared" si="96"/>
        <v>0</v>
      </c>
      <c r="I118" s="612" t="e">
        <f t="shared" si="65"/>
        <v>#DIV/0!</v>
      </c>
      <c r="J118" s="613">
        <f t="shared" ref="J118:K118" si="97">SUM(J119:J130)</f>
        <v>0</v>
      </c>
      <c r="K118" s="613">
        <f t="shared" si="97"/>
        <v>0</v>
      </c>
      <c r="L118" s="614"/>
      <c r="M118" s="614"/>
      <c r="N118" s="614"/>
      <c r="O118" s="614"/>
      <c r="P118" s="614"/>
      <c r="Q118" s="614"/>
      <c r="R118" s="614"/>
      <c r="S118" s="614"/>
      <c r="T118" s="614"/>
      <c r="U118" s="614"/>
      <c r="V118" s="615"/>
      <c r="W118" s="616"/>
      <c r="X118" s="616"/>
      <c r="Y118" s="616"/>
      <c r="Z118" s="616"/>
      <c r="AA118" s="616"/>
      <c r="AB118" s="616"/>
      <c r="AC118" s="616"/>
      <c r="AD118" s="616"/>
      <c r="AE118" s="617"/>
      <c r="AF118" s="618">
        <f>SUM(AF119:AF130)</f>
        <v>0</v>
      </c>
      <c r="AG118" s="604"/>
      <c r="AH118" s="619"/>
      <c r="AI118" s="606" t="str">
        <f t="shared" si="54"/>
        <v/>
      </c>
      <c r="AJ118" s="606" t="str">
        <f t="shared" si="55"/>
        <v/>
      </c>
      <c r="AK118" s="573">
        <f t="shared" si="56"/>
        <v>0</v>
      </c>
      <c r="AL118" s="573" t="str">
        <f t="shared" si="57"/>
        <v/>
      </c>
      <c r="AM118" s="577" t="str">
        <f t="shared" si="58"/>
        <v/>
      </c>
      <c r="AN118" s="577" t="str">
        <f t="shared" si="59"/>
        <v/>
      </c>
      <c r="AO118" s="577" t="str">
        <f t="shared" si="60"/>
        <v/>
      </c>
    </row>
    <row r="119" spans="1:41" ht="41.25" customHeight="1" x14ac:dyDescent="0.2">
      <c r="A119" s="628" t="s">
        <v>1889</v>
      </c>
      <c r="B119" s="621" t="s">
        <v>2144</v>
      </c>
      <c r="C119" s="627"/>
      <c r="D119" s="622"/>
      <c r="E119" s="622"/>
      <c r="F119" s="610" t="e">
        <f t="shared" si="64"/>
        <v>#DIV/0!</v>
      </c>
      <c r="G119" s="623"/>
      <c r="H119" s="623"/>
      <c r="I119" s="612" t="e">
        <f t="shared" si="65"/>
        <v>#DIV/0!</v>
      </c>
      <c r="J119" s="622"/>
      <c r="K119" s="622"/>
      <c r="L119" s="614"/>
      <c r="M119" s="614"/>
      <c r="N119" s="614"/>
      <c r="O119" s="614"/>
      <c r="P119" s="614"/>
      <c r="Q119" s="614"/>
      <c r="R119" s="614"/>
      <c r="S119" s="614"/>
      <c r="T119" s="614"/>
      <c r="U119" s="614"/>
      <c r="V119" s="615"/>
      <c r="W119" s="616"/>
      <c r="X119" s="616"/>
      <c r="Y119" s="616"/>
      <c r="Z119" s="616"/>
      <c r="AA119" s="616"/>
      <c r="AB119" s="616"/>
      <c r="AC119" s="616"/>
      <c r="AD119" s="616"/>
      <c r="AE119" s="617"/>
      <c r="AF119" s="619">
        <f t="shared" ref="AF119:AF135" si="98">(J119*K119)/100000</f>
        <v>0</v>
      </c>
      <c r="AG119" s="604"/>
      <c r="AH119" s="619"/>
      <c r="AI119" s="606" t="str">
        <f t="shared" si="54"/>
        <v/>
      </c>
      <c r="AJ119" s="606" t="str">
        <f t="shared" si="55"/>
        <v/>
      </c>
      <c r="AK119" s="573">
        <f t="shared" si="56"/>
        <v>0</v>
      </c>
      <c r="AL119" s="573" t="str">
        <f t="shared" si="57"/>
        <v/>
      </c>
      <c r="AM119" s="577" t="str">
        <f t="shared" si="58"/>
        <v/>
      </c>
      <c r="AN119" s="577" t="str">
        <f t="shared" si="59"/>
        <v/>
      </c>
      <c r="AO119" s="577" t="str">
        <f t="shared" si="60"/>
        <v/>
      </c>
    </row>
    <row r="120" spans="1:41" ht="41.25" customHeight="1" x14ac:dyDescent="0.2">
      <c r="A120" s="628" t="s">
        <v>1890</v>
      </c>
      <c r="B120" s="621" t="s">
        <v>1548</v>
      </c>
      <c r="C120" s="627"/>
      <c r="D120" s="622"/>
      <c r="E120" s="622"/>
      <c r="F120" s="610" t="e">
        <f t="shared" si="64"/>
        <v>#DIV/0!</v>
      </c>
      <c r="G120" s="623"/>
      <c r="H120" s="623"/>
      <c r="I120" s="612" t="e">
        <f t="shared" si="65"/>
        <v>#DIV/0!</v>
      </c>
      <c r="J120" s="622"/>
      <c r="K120" s="622"/>
      <c r="L120" s="614"/>
      <c r="M120" s="614"/>
      <c r="N120" s="614"/>
      <c r="O120" s="614"/>
      <c r="P120" s="614"/>
      <c r="Q120" s="614"/>
      <c r="R120" s="614"/>
      <c r="S120" s="614"/>
      <c r="T120" s="614"/>
      <c r="U120" s="614"/>
      <c r="V120" s="615"/>
      <c r="W120" s="616"/>
      <c r="X120" s="616"/>
      <c r="Y120" s="616"/>
      <c r="Z120" s="616"/>
      <c r="AA120" s="616"/>
      <c r="AB120" s="616"/>
      <c r="AC120" s="616"/>
      <c r="AD120" s="616"/>
      <c r="AE120" s="617"/>
      <c r="AF120" s="619">
        <f t="shared" si="98"/>
        <v>0</v>
      </c>
      <c r="AG120" s="604"/>
      <c r="AH120" s="619"/>
      <c r="AI120" s="606" t="str">
        <f t="shared" si="54"/>
        <v/>
      </c>
      <c r="AJ120" s="606" t="str">
        <f t="shared" si="55"/>
        <v/>
      </c>
      <c r="AK120" s="573">
        <f t="shared" si="56"/>
        <v>0</v>
      </c>
      <c r="AL120" s="573" t="str">
        <f t="shared" si="57"/>
        <v/>
      </c>
      <c r="AM120" s="577" t="str">
        <f t="shared" si="58"/>
        <v/>
      </c>
      <c r="AN120" s="577" t="str">
        <f t="shared" si="59"/>
        <v/>
      </c>
      <c r="AO120" s="577" t="str">
        <f t="shared" si="60"/>
        <v/>
      </c>
    </row>
    <row r="121" spans="1:41" ht="41.25" customHeight="1" x14ac:dyDescent="0.2">
      <c r="A121" s="628" t="s">
        <v>1891</v>
      </c>
      <c r="B121" s="621" t="s">
        <v>2139</v>
      </c>
      <c r="C121" s="627"/>
      <c r="D121" s="622"/>
      <c r="E121" s="622"/>
      <c r="F121" s="610"/>
      <c r="G121" s="623"/>
      <c r="H121" s="623"/>
      <c r="I121" s="612"/>
      <c r="J121" s="622"/>
      <c r="K121" s="622"/>
      <c r="L121" s="614"/>
      <c r="M121" s="614"/>
      <c r="N121" s="614"/>
      <c r="O121" s="614"/>
      <c r="P121" s="614"/>
      <c r="Q121" s="614"/>
      <c r="R121" s="614"/>
      <c r="S121" s="614"/>
      <c r="T121" s="614"/>
      <c r="U121" s="614"/>
      <c r="V121" s="615"/>
      <c r="W121" s="616"/>
      <c r="X121" s="616"/>
      <c r="Y121" s="616"/>
      <c r="Z121" s="616"/>
      <c r="AA121" s="616"/>
      <c r="AB121" s="616"/>
      <c r="AC121" s="616"/>
      <c r="AD121" s="616"/>
      <c r="AE121" s="617"/>
      <c r="AF121" s="619">
        <f t="shared" si="98"/>
        <v>0</v>
      </c>
      <c r="AG121" s="604"/>
      <c r="AH121" s="619"/>
      <c r="AI121" s="606" t="str">
        <f t="shared" si="54"/>
        <v/>
      </c>
      <c r="AJ121" s="606" t="str">
        <f t="shared" si="55"/>
        <v/>
      </c>
      <c r="AK121" s="573">
        <f t="shared" si="56"/>
        <v>0</v>
      </c>
      <c r="AL121" s="573" t="str">
        <f t="shared" si="57"/>
        <v/>
      </c>
      <c r="AM121" s="577" t="str">
        <f t="shared" si="58"/>
        <v/>
      </c>
      <c r="AN121" s="577" t="str">
        <f t="shared" si="59"/>
        <v/>
      </c>
      <c r="AO121" s="577" t="str">
        <f t="shared" si="60"/>
        <v/>
      </c>
    </row>
    <row r="122" spans="1:41" ht="41.25" customHeight="1" x14ac:dyDescent="0.2">
      <c r="A122" s="628" t="s">
        <v>1892</v>
      </c>
      <c r="B122" s="621" t="s">
        <v>1549</v>
      </c>
      <c r="C122" s="627"/>
      <c r="D122" s="622"/>
      <c r="E122" s="622"/>
      <c r="F122" s="610" t="e">
        <f t="shared" si="64"/>
        <v>#DIV/0!</v>
      </c>
      <c r="G122" s="623"/>
      <c r="H122" s="623"/>
      <c r="I122" s="612" t="e">
        <f t="shared" si="65"/>
        <v>#DIV/0!</v>
      </c>
      <c r="J122" s="622"/>
      <c r="K122" s="622"/>
      <c r="L122" s="614"/>
      <c r="M122" s="614"/>
      <c r="N122" s="614"/>
      <c r="O122" s="614"/>
      <c r="P122" s="614"/>
      <c r="Q122" s="614"/>
      <c r="R122" s="614"/>
      <c r="S122" s="614"/>
      <c r="T122" s="614"/>
      <c r="U122" s="614"/>
      <c r="V122" s="615"/>
      <c r="W122" s="616"/>
      <c r="X122" s="616"/>
      <c r="Y122" s="616"/>
      <c r="Z122" s="616"/>
      <c r="AA122" s="616"/>
      <c r="AB122" s="616"/>
      <c r="AC122" s="616"/>
      <c r="AD122" s="616"/>
      <c r="AE122" s="617"/>
      <c r="AF122" s="619">
        <f t="shared" si="98"/>
        <v>0</v>
      </c>
      <c r="AG122" s="604"/>
      <c r="AH122" s="619"/>
      <c r="AI122" s="606" t="str">
        <f t="shared" si="54"/>
        <v/>
      </c>
      <c r="AJ122" s="606" t="str">
        <f t="shared" si="55"/>
        <v/>
      </c>
      <c r="AK122" s="573">
        <f t="shared" si="56"/>
        <v>0</v>
      </c>
      <c r="AL122" s="573" t="str">
        <f t="shared" si="57"/>
        <v/>
      </c>
      <c r="AM122" s="577" t="str">
        <f t="shared" si="58"/>
        <v/>
      </c>
      <c r="AN122" s="577" t="str">
        <f t="shared" si="59"/>
        <v/>
      </c>
      <c r="AO122" s="577" t="str">
        <f t="shared" si="60"/>
        <v/>
      </c>
    </row>
    <row r="123" spans="1:41" ht="41.25" customHeight="1" x14ac:dyDescent="0.2">
      <c r="A123" s="628" t="s">
        <v>1893</v>
      </c>
      <c r="B123" s="621" t="s">
        <v>1560</v>
      </c>
      <c r="C123" s="627"/>
      <c r="D123" s="622"/>
      <c r="E123" s="622"/>
      <c r="F123" s="610"/>
      <c r="G123" s="623"/>
      <c r="H123" s="623"/>
      <c r="I123" s="612"/>
      <c r="J123" s="622"/>
      <c r="K123" s="622"/>
      <c r="L123" s="614"/>
      <c r="M123" s="614"/>
      <c r="N123" s="614"/>
      <c r="O123" s="614"/>
      <c r="P123" s="614"/>
      <c r="Q123" s="614"/>
      <c r="R123" s="614"/>
      <c r="S123" s="614"/>
      <c r="T123" s="614"/>
      <c r="U123" s="614"/>
      <c r="V123" s="615"/>
      <c r="W123" s="616"/>
      <c r="X123" s="616"/>
      <c r="Y123" s="616"/>
      <c r="Z123" s="616"/>
      <c r="AA123" s="616"/>
      <c r="AB123" s="616"/>
      <c r="AC123" s="616"/>
      <c r="AD123" s="616"/>
      <c r="AE123" s="617"/>
      <c r="AF123" s="619">
        <f t="shared" si="98"/>
        <v>0</v>
      </c>
      <c r="AG123" s="604"/>
      <c r="AH123" s="619"/>
      <c r="AI123" s="606" t="str">
        <f t="shared" si="54"/>
        <v/>
      </c>
      <c r="AJ123" s="606" t="str">
        <f t="shared" si="55"/>
        <v/>
      </c>
      <c r="AK123" s="573">
        <f t="shared" si="56"/>
        <v>0</v>
      </c>
      <c r="AL123" s="573" t="str">
        <f t="shared" si="57"/>
        <v/>
      </c>
      <c r="AM123" s="577" t="str">
        <f t="shared" si="58"/>
        <v/>
      </c>
      <c r="AN123" s="577" t="str">
        <f t="shared" si="59"/>
        <v/>
      </c>
      <c r="AO123" s="577" t="str">
        <f t="shared" si="60"/>
        <v/>
      </c>
    </row>
    <row r="124" spans="1:41" ht="41.25" customHeight="1" x14ac:dyDescent="0.2">
      <c r="A124" s="628" t="s">
        <v>2138</v>
      </c>
      <c r="B124" s="621" t="s">
        <v>2146</v>
      </c>
      <c r="C124" s="627"/>
      <c r="D124" s="622"/>
      <c r="E124" s="622"/>
      <c r="F124" s="610"/>
      <c r="G124" s="623"/>
      <c r="H124" s="623"/>
      <c r="I124" s="612"/>
      <c r="J124" s="622"/>
      <c r="K124" s="622"/>
      <c r="L124" s="614"/>
      <c r="M124" s="614"/>
      <c r="N124" s="614"/>
      <c r="O124" s="614"/>
      <c r="P124" s="614"/>
      <c r="Q124" s="614"/>
      <c r="R124" s="614"/>
      <c r="S124" s="614"/>
      <c r="T124" s="614"/>
      <c r="U124" s="614"/>
      <c r="V124" s="615"/>
      <c r="W124" s="616"/>
      <c r="X124" s="616"/>
      <c r="Y124" s="616"/>
      <c r="Z124" s="616"/>
      <c r="AA124" s="616"/>
      <c r="AB124" s="616"/>
      <c r="AC124" s="616"/>
      <c r="AD124" s="616"/>
      <c r="AE124" s="617"/>
      <c r="AF124" s="619">
        <f t="shared" si="98"/>
        <v>0</v>
      </c>
      <c r="AG124" s="604"/>
      <c r="AH124" s="619"/>
      <c r="AI124" s="606" t="str">
        <f t="shared" si="54"/>
        <v/>
      </c>
      <c r="AJ124" s="606" t="str">
        <f t="shared" si="55"/>
        <v/>
      </c>
      <c r="AK124" s="573">
        <f t="shared" si="56"/>
        <v>0</v>
      </c>
      <c r="AL124" s="573" t="str">
        <f t="shared" si="57"/>
        <v/>
      </c>
      <c r="AM124" s="577" t="str">
        <f t="shared" si="58"/>
        <v/>
      </c>
      <c r="AN124" s="577" t="str">
        <f t="shared" si="59"/>
        <v/>
      </c>
      <c r="AO124" s="577" t="str">
        <f t="shared" si="60"/>
        <v/>
      </c>
    </row>
    <row r="125" spans="1:41" ht="41.25" customHeight="1" x14ac:dyDescent="0.2">
      <c r="A125" s="628" t="s">
        <v>2140</v>
      </c>
      <c r="B125" s="621" t="s">
        <v>1550</v>
      </c>
      <c r="C125" s="627"/>
      <c r="D125" s="622"/>
      <c r="E125" s="622"/>
      <c r="F125" s="610" t="e">
        <f t="shared" si="64"/>
        <v>#DIV/0!</v>
      </c>
      <c r="G125" s="623"/>
      <c r="H125" s="623"/>
      <c r="I125" s="612" t="e">
        <f t="shared" si="65"/>
        <v>#DIV/0!</v>
      </c>
      <c r="J125" s="622"/>
      <c r="K125" s="622"/>
      <c r="L125" s="614"/>
      <c r="M125" s="614"/>
      <c r="N125" s="614"/>
      <c r="O125" s="614"/>
      <c r="P125" s="614"/>
      <c r="Q125" s="614"/>
      <c r="R125" s="614"/>
      <c r="S125" s="614"/>
      <c r="T125" s="614"/>
      <c r="U125" s="614"/>
      <c r="V125" s="615"/>
      <c r="W125" s="616"/>
      <c r="X125" s="616"/>
      <c r="Y125" s="616"/>
      <c r="Z125" s="616"/>
      <c r="AA125" s="616"/>
      <c r="AB125" s="616"/>
      <c r="AC125" s="616"/>
      <c r="AD125" s="616"/>
      <c r="AE125" s="617"/>
      <c r="AF125" s="619">
        <f t="shared" si="98"/>
        <v>0</v>
      </c>
      <c r="AG125" s="604"/>
      <c r="AH125" s="619"/>
      <c r="AI125" s="606" t="str">
        <f t="shared" si="54"/>
        <v/>
      </c>
      <c r="AJ125" s="606" t="str">
        <f t="shared" si="55"/>
        <v/>
      </c>
      <c r="AK125" s="573">
        <f t="shared" si="56"/>
        <v>0</v>
      </c>
      <c r="AL125" s="573" t="str">
        <f t="shared" si="57"/>
        <v/>
      </c>
      <c r="AM125" s="577" t="str">
        <f t="shared" si="58"/>
        <v/>
      </c>
      <c r="AN125" s="577" t="str">
        <f t="shared" si="59"/>
        <v/>
      </c>
      <c r="AO125" s="577" t="str">
        <f t="shared" si="60"/>
        <v/>
      </c>
    </row>
    <row r="126" spans="1:41" ht="41.25" customHeight="1" x14ac:dyDescent="0.2">
      <c r="A126" s="628" t="s">
        <v>2141</v>
      </c>
      <c r="B126" s="621" t="s">
        <v>1561</v>
      </c>
      <c r="C126" s="627"/>
      <c r="D126" s="622"/>
      <c r="E126" s="622"/>
      <c r="F126" s="610"/>
      <c r="G126" s="623"/>
      <c r="H126" s="623"/>
      <c r="I126" s="612"/>
      <c r="J126" s="622"/>
      <c r="K126" s="622"/>
      <c r="L126" s="614"/>
      <c r="M126" s="614"/>
      <c r="N126" s="614"/>
      <c r="O126" s="614"/>
      <c r="P126" s="614"/>
      <c r="Q126" s="614"/>
      <c r="R126" s="614"/>
      <c r="S126" s="614"/>
      <c r="T126" s="614"/>
      <c r="U126" s="614"/>
      <c r="V126" s="615"/>
      <c r="W126" s="616"/>
      <c r="X126" s="616"/>
      <c r="Y126" s="616"/>
      <c r="Z126" s="616"/>
      <c r="AA126" s="616"/>
      <c r="AB126" s="616"/>
      <c r="AC126" s="616"/>
      <c r="AD126" s="616"/>
      <c r="AE126" s="617"/>
      <c r="AF126" s="619">
        <f t="shared" si="98"/>
        <v>0</v>
      </c>
      <c r="AG126" s="604"/>
      <c r="AH126" s="619"/>
      <c r="AI126" s="606" t="str">
        <f t="shared" si="54"/>
        <v/>
      </c>
      <c r="AJ126" s="606" t="str">
        <f t="shared" si="55"/>
        <v/>
      </c>
      <c r="AK126" s="573">
        <f t="shared" si="56"/>
        <v>0</v>
      </c>
      <c r="AL126" s="573" t="str">
        <f t="shared" si="57"/>
        <v/>
      </c>
      <c r="AM126" s="577" t="str">
        <f t="shared" si="58"/>
        <v/>
      </c>
      <c r="AN126" s="577" t="str">
        <f t="shared" si="59"/>
        <v/>
      </c>
      <c r="AO126" s="577" t="str">
        <f t="shared" si="60"/>
        <v/>
      </c>
    </row>
    <row r="127" spans="1:41" ht="41.25" customHeight="1" x14ac:dyDescent="0.2">
      <c r="A127" s="628" t="s">
        <v>2143</v>
      </c>
      <c r="B127" s="621" t="s">
        <v>1364</v>
      </c>
      <c r="C127" s="627"/>
      <c r="D127" s="622"/>
      <c r="E127" s="622"/>
      <c r="F127" s="610"/>
      <c r="G127" s="623"/>
      <c r="H127" s="623"/>
      <c r="I127" s="612"/>
      <c r="J127" s="622"/>
      <c r="K127" s="622"/>
      <c r="L127" s="614"/>
      <c r="M127" s="614"/>
      <c r="N127" s="614"/>
      <c r="O127" s="614"/>
      <c r="P127" s="614"/>
      <c r="Q127" s="614"/>
      <c r="R127" s="614"/>
      <c r="S127" s="614"/>
      <c r="T127" s="614"/>
      <c r="U127" s="614"/>
      <c r="V127" s="615"/>
      <c r="W127" s="616"/>
      <c r="X127" s="616"/>
      <c r="Y127" s="616"/>
      <c r="Z127" s="616"/>
      <c r="AA127" s="616"/>
      <c r="AB127" s="616"/>
      <c r="AC127" s="616"/>
      <c r="AD127" s="616"/>
      <c r="AE127" s="617"/>
      <c r="AF127" s="619">
        <f t="shared" si="98"/>
        <v>0</v>
      </c>
      <c r="AG127" s="604"/>
      <c r="AH127" s="619"/>
      <c r="AI127" s="606" t="str">
        <f t="shared" si="54"/>
        <v/>
      </c>
      <c r="AJ127" s="606" t="str">
        <f t="shared" si="55"/>
        <v/>
      </c>
      <c r="AK127" s="573">
        <f t="shared" si="56"/>
        <v>0</v>
      </c>
      <c r="AL127" s="573" t="str">
        <f t="shared" si="57"/>
        <v/>
      </c>
      <c r="AM127" s="577" t="str">
        <f t="shared" si="58"/>
        <v/>
      </c>
      <c r="AN127" s="577" t="str">
        <f t="shared" si="59"/>
        <v/>
      </c>
      <c r="AO127" s="577" t="str">
        <f t="shared" si="60"/>
        <v/>
      </c>
    </row>
    <row r="128" spans="1:41" ht="41.25" customHeight="1" x14ac:dyDescent="0.2">
      <c r="A128" s="628" t="s">
        <v>2145</v>
      </c>
      <c r="B128" s="621" t="s">
        <v>2148</v>
      </c>
      <c r="C128" s="627"/>
      <c r="D128" s="622"/>
      <c r="E128" s="622"/>
      <c r="F128" s="610"/>
      <c r="G128" s="623"/>
      <c r="H128" s="623"/>
      <c r="I128" s="612"/>
      <c r="J128" s="622"/>
      <c r="K128" s="622"/>
      <c r="L128" s="614"/>
      <c r="M128" s="614"/>
      <c r="N128" s="614"/>
      <c r="O128" s="614"/>
      <c r="P128" s="614"/>
      <c r="Q128" s="614"/>
      <c r="R128" s="614"/>
      <c r="S128" s="614"/>
      <c r="T128" s="614"/>
      <c r="U128" s="614"/>
      <c r="V128" s="615"/>
      <c r="W128" s="616"/>
      <c r="X128" s="616"/>
      <c r="Y128" s="616"/>
      <c r="Z128" s="616"/>
      <c r="AA128" s="616"/>
      <c r="AB128" s="616"/>
      <c r="AC128" s="616"/>
      <c r="AD128" s="616"/>
      <c r="AE128" s="617"/>
      <c r="AF128" s="619">
        <f t="shared" si="98"/>
        <v>0</v>
      </c>
      <c r="AG128" s="604"/>
      <c r="AH128" s="619"/>
      <c r="AI128" s="606" t="str">
        <f t="shared" si="54"/>
        <v/>
      </c>
      <c r="AJ128" s="606" t="str">
        <f t="shared" si="55"/>
        <v/>
      </c>
      <c r="AK128" s="573">
        <f t="shared" si="56"/>
        <v>0</v>
      </c>
      <c r="AL128" s="573" t="str">
        <f t="shared" si="57"/>
        <v/>
      </c>
      <c r="AM128" s="577" t="str">
        <f t="shared" si="58"/>
        <v/>
      </c>
      <c r="AN128" s="577" t="str">
        <f t="shared" si="59"/>
        <v/>
      </c>
      <c r="AO128" s="577" t="str">
        <f t="shared" si="60"/>
        <v/>
      </c>
    </row>
    <row r="129" spans="1:41" ht="41.25" customHeight="1" x14ac:dyDescent="0.2">
      <c r="A129" s="628" t="s">
        <v>2147</v>
      </c>
      <c r="B129" s="621" t="s">
        <v>2142</v>
      </c>
      <c r="C129" s="627"/>
      <c r="D129" s="622"/>
      <c r="E129" s="622"/>
      <c r="F129" s="610"/>
      <c r="G129" s="623"/>
      <c r="H129" s="623"/>
      <c r="I129" s="612"/>
      <c r="J129" s="622"/>
      <c r="K129" s="622"/>
      <c r="L129" s="614"/>
      <c r="M129" s="614"/>
      <c r="N129" s="614"/>
      <c r="O129" s="614"/>
      <c r="P129" s="614"/>
      <c r="Q129" s="614"/>
      <c r="R129" s="614"/>
      <c r="S129" s="614"/>
      <c r="T129" s="614"/>
      <c r="U129" s="614"/>
      <c r="V129" s="615"/>
      <c r="W129" s="616"/>
      <c r="X129" s="616"/>
      <c r="Y129" s="616"/>
      <c r="Z129" s="616"/>
      <c r="AA129" s="616"/>
      <c r="AB129" s="616"/>
      <c r="AC129" s="616"/>
      <c r="AD129" s="616"/>
      <c r="AE129" s="617"/>
      <c r="AF129" s="619">
        <f t="shared" si="98"/>
        <v>0</v>
      </c>
      <c r="AG129" s="604"/>
      <c r="AH129" s="619"/>
      <c r="AI129" s="606" t="str">
        <f t="shared" si="54"/>
        <v/>
      </c>
      <c r="AJ129" s="606" t="str">
        <f t="shared" si="55"/>
        <v/>
      </c>
      <c r="AK129" s="573">
        <f t="shared" si="56"/>
        <v>0</v>
      </c>
      <c r="AL129" s="573" t="str">
        <f t="shared" si="57"/>
        <v/>
      </c>
      <c r="AM129" s="577" t="str">
        <f t="shared" si="58"/>
        <v/>
      </c>
      <c r="AN129" s="577" t="str">
        <f t="shared" si="59"/>
        <v/>
      </c>
      <c r="AO129" s="577" t="str">
        <f t="shared" si="60"/>
        <v/>
      </c>
    </row>
    <row r="130" spans="1:41" ht="41.25" customHeight="1" x14ac:dyDescent="0.2">
      <c r="A130" s="628" t="s">
        <v>2149</v>
      </c>
      <c r="B130" s="621" t="s">
        <v>1326</v>
      </c>
      <c r="C130" s="627"/>
      <c r="D130" s="622"/>
      <c r="E130" s="622"/>
      <c r="F130" s="610" t="e">
        <f t="shared" si="64"/>
        <v>#DIV/0!</v>
      </c>
      <c r="G130" s="623"/>
      <c r="H130" s="623"/>
      <c r="I130" s="612" t="e">
        <f t="shared" si="65"/>
        <v>#DIV/0!</v>
      </c>
      <c r="J130" s="622"/>
      <c r="K130" s="622"/>
      <c r="L130" s="614"/>
      <c r="M130" s="614"/>
      <c r="N130" s="614"/>
      <c r="O130" s="614"/>
      <c r="P130" s="614"/>
      <c r="Q130" s="614"/>
      <c r="R130" s="614"/>
      <c r="S130" s="614"/>
      <c r="T130" s="614"/>
      <c r="U130" s="614"/>
      <c r="V130" s="615"/>
      <c r="W130" s="616"/>
      <c r="X130" s="616"/>
      <c r="Y130" s="616"/>
      <c r="Z130" s="616"/>
      <c r="AA130" s="616"/>
      <c r="AB130" s="616"/>
      <c r="AC130" s="616"/>
      <c r="AD130" s="616"/>
      <c r="AE130" s="617"/>
      <c r="AF130" s="619">
        <f t="shared" si="98"/>
        <v>0</v>
      </c>
      <c r="AG130" s="604"/>
      <c r="AH130" s="619"/>
      <c r="AI130" s="606" t="str">
        <f t="shared" si="54"/>
        <v/>
      </c>
      <c r="AJ130" s="606" t="str">
        <f t="shared" si="55"/>
        <v/>
      </c>
      <c r="AK130" s="573">
        <f t="shared" si="56"/>
        <v>0</v>
      </c>
      <c r="AL130" s="573" t="str">
        <f t="shared" si="57"/>
        <v/>
      </c>
      <c r="AM130" s="577" t="str">
        <f t="shared" si="58"/>
        <v/>
      </c>
      <c r="AN130" s="577" t="str">
        <f t="shared" si="59"/>
        <v/>
      </c>
      <c r="AO130" s="577" t="str">
        <f t="shared" si="60"/>
        <v/>
      </c>
    </row>
    <row r="131" spans="1:41" ht="41.25" customHeight="1" x14ac:dyDescent="0.2">
      <c r="A131" s="628" t="s">
        <v>1894</v>
      </c>
      <c r="B131" s="621" t="s">
        <v>1325</v>
      </c>
      <c r="C131" s="627"/>
      <c r="D131" s="622"/>
      <c r="E131" s="622"/>
      <c r="F131" s="610" t="e">
        <f t="shared" si="64"/>
        <v>#DIV/0!</v>
      </c>
      <c r="G131" s="623"/>
      <c r="H131" s="623"/>
      <c r="I131" s="612" t="e">
        <f t="shared" si="65"/>
        <v>#DIV/0!</v>
      </c>
      <c r="J131" s="622"/>
      <c r="K131" s="622"/>
      <c r="L131" s="614"/>
      <c r="M131" s="614"/>
      <c r="N131" s="614"/>
      <c r="O131" s="614"/>
      <c r="P131" s="614"/>
      <c r="Q131" s="614"/>
      <c r="R131" s="614"/>
      <c r="S131" s="614"/>
      <c r="T131" s="614"/>
      <c r="U131" s="614"/>
      <c r="V131" s="615"/>
      <c r="W131" s="616"/>
      <c r="X131" s="616"/>
      <c r="Y131" s="616"/>
      <c r="Z131" s="616"/>
      <c r="AA131" s="616"/>
      <c r="AB131" s="616"/>
      <c r="AC131" s="616"/>
      <c r="AD131" s="616"/>
      <c r="AE131" s="617"/>
      <c r="AF131" s="619">
        <f t="shared" si="98"/>
        <v>0</v>
      </c>
      <c r="AG131" s="604"/>
      <c r="AH131" s="619"/>
      <c r="AI131" s="606" t="str">
        <f t="shared" si="54"/>
        <v/>
      </c>
      <c r="AJ131" s="606" t="str">
        <f t="shared" si="55"/>
        <v/>
      </c>
      <c r="AK131" s="573">
        <f t="shared" si="56"/>
        <v>0</v>
      </c>
      <c r="AL131" s="573" t="str">
        <f t="shared" si="57"/>
        <v/>
      </c>
      <c r="AM131" s="577" t="str">
        <f t="shared" si="58"/>
        <v/>
      </c>
      <c r="AN131" s="577" t="str">
        <f t="shared" si="59"/>
        <v/>
      </c>
      <c r="AO131" s="577" t="str">
        <f t="shared" si="60"/>
        <v/>
      </c>
    </row>
    <row r="132" spans="1:41" ht="41.25" customHeight="1" x14ac:dyDescent="0.2">
      <c r="A132" s="628" t="s">
        <v>1895</v>
      </c>
      <c r="B132" s="621" t="s">
        <v>1419</v>
      </c>
      <c r="C132" s="627"/>
      <c r="D132" s="622"/>
      <c r="E132" s="622"/>
      <c r="F132" s="610" t="e">
        <f t="shared" si="64"/>
        <v>#DIV/0!</v>
      </c>
      <c r="G132" s="623"/>
      <c r="H132" s="623"/>
      <c r="I132" s="612" t="e">
        <f t="shared" si="65"/>
        <v>#DIV/0!</v>
      </c>
      <c r="J132" s="622"/>
      <c r="K132" s="622"/>
      <c r="L132" s="614"/>
      <c r="M132" s="614"/>
      <c r="N132" s="614"/>
      <c r="O132" s="614"/>
      <c r="P132" s="614"/>
      <c r="Q132" s="614"/>
      <c r="R132" s="614"/>
      <c r="S132" s="614"/>
      <c r="T132" s="614"/>
      <c r="U132" s="614"/>
      <c r="V132" s="615"/>
      <c r="W132" s="616"/>
      <c r="X132" s="616"/>
      <c r="Y132" s="616"/>
      <c r="Z132" s="616"/>
      <c r="AA132" s="616"/>
      <c r="AB132" s="616"/>
      <c r="AC132" s="616"/>
      <c r="AD132" s="616"/>
      <c r="AE132" s="617"/>
      <c r="AF132" s="619">
        <f t="shared" si="98"/>
        <v>0</v>
      </c>
      <c r="AG132" s="604"/>
      <c r="AH132" s="619"/>
      <c r="AI132" s="606" t="str">
        <f t="shared" si="54"/>
        <v/>
      </c>
      <c r="AJ132" s="606" t="str">
        <f t="shared" si="55"/>
        <v/>
      </c>
      <c r="AK132" s="573">
        <f t="shared" si="56"/>
        <v>0</v>
      </c>
      <c r="AL132" s="573" t="str">
        <f t="shared" si="57"/>
        <v/>
      </c>
      <c r="AM132" s="577" t="str">
        <f t="shared" si="58"/>
        <v/>
      </c>
      <c r="AN132" s="577" t="str">
        <f t="shared" si="59"/>
        <v/>
      </c>
      <c r="AO132" s="577" t="str">
        <f t="shared" si="60"/>
        <v/>
      </c>
    </row>
    <row r="133" spans="1:41" ht="41.25" customHeight="1" x14ac:dyDescent="0.2">
      <c r="A133" s="629" t="s">
        <v>2050</v>
      </c>
      <c r="B133" s="608" t="s">
        <v>1326</v>
      </c>
      <c r="C133" s="627"/>
      <c r="D133" s="609">
        <f>SUM(D134:D135)</f>
        <v>0</v>
      </c>
      <c r="E133" s="609">
        <f>SUM(E134:E135)</f>
        <v>0</v>
      </c>
      <c r="F133" s="634" t="e">
        <f t="shared" si="64"/>
        <v>#DIV/0!</v>
      </c>
      <c r="G133" s="611">
        <f t="shared" ref="G133:H133" si="99">SUM(G134:G135)</f>
        <v>0</v>
      </c>
      <c r="H133" s="611">
        <f t="shared" si="99"/>
        <v>0</v>
      </c>
      <c r="I133" s="635" t="e">
        <f t="shared" si="65"/>
        <v>#DIV/0!</v>
      </c>
      <c r="J133" s="613">
        <f t="shared" ref="J133:K133" si="100">SUM(J134:J135)</f>
        <v>0</v>
      </c>
      <c r="K133" s="613">
        <f t="shared" si="100"/>
        <v>0</v>
      </c>
      <c r="L133" s="614"/>
      <c r="M133" s="614"/>
      <c r="N133" s="614"/>
      <c r="O133" s="614"/>
      <c r="P133" s="614"/>
      <c r="Q133" s="614"/>
      <c r="R133" s="614"/>
      <c r="S133" s="614"/>
      <c r="T133" s="614"/>
      <c r="U133" s="614"/>
      <c r="V133" s="615"/>
      <c r="W133" s="616"/>
      <c r="X133" s="616"/>
      <c r="Y133" s="616"/>
      <c r="Z133" s="616"/>
      <c r="AA133" s="616"/>
      <c r="AB133" s="616"/>
      <c r="AC133" s="616"/>
      <c r="AD133" s="616"/>
      <c r="AE133" s="617"/>
      <c r="AF133" s="618">
        <f>SUM(AF134:AF135)</f>
        <v>0</v>
      </c>
      <c r="AG133" s="604"/>
      <c r="AH133" s="619"/>
      <c r="AI133" s="606" t="str">
        <f t="shared" si="54"/>
        <v/>
      </c>
      <c r="AJ133" s="606" t="str">
        <f t="shared" si="55"/>
        <v/>
      </c>
      <c r="AK133" s="573">
        <f t="shared" si="56"/>
        <v>0</v>
      </c>
      <c r="AL133" s="573" t="str">
        <f t="shared" si="57"/>
        <v/>
      </c>
      <c r="AM133" s="577" t="str">
        <f t="shared" si="58"/>
        <v/>
      </c>
      <c r="AN133" s="577" t="str">
        <f t="shared" si="59"/>
        <v/>
      </c>
      <c r="AO133" s="577" t="str">
        <f t="shared" si="60"/>
        <v/>
      </c>
    </row>
    <row r="134" spans="1:41" ht="41.25" customHeight="1" x14ac:dyDescent="0.2">
      <c r="A134" s="628" t="s">
        <v>2232</v>
      </c>
      <c r="B134" s="642"/>
      <c r="C134" s="627"/>
      <c r="D134" s="622"/>
      <c r="E134" s="622"/>
      <c r="F134" s="610"/>
      <c r="G134" s="623"/>
      <c r="H134" s="623"/>
      <c r="I134" s="612"/>
      <c r="J134" s="622"/>
      <c r="K134" s="622"/>
      <c r="L134" s="614"/>
      <c r="M134" s="614"/>
      <c r="N134" s="614"/>
      <c r="O134" s="614"/>
      <c r="P134" s="614"/>
      <c r="Q134" s="614"/>
      <c r="R134" s="614"/>
      <c r="S134" s="614"/>
      <c r="T134" s="614"/>
      <c r="U134" s="614"/>
      <c r="V134" s="615"/>
      <c r="W134" s="616"/>
      <c r="X134" s="616"/>
      <c r="Y134" s="616"/>
      <c r="Z134" s="616"/>
      <c r="AA134" s="616"/>
      <c r="AB134" s="616"/>
      <c r="AC134" s="616"/>
      <c r="AD134" s="616"/>
      <c r="AE134" s="617"/>
      <c r="AF134" s="619">
        <f t="shared" si="98"/>
        <v>0</v>
      </c>
      <c r="AG134" s="604"/>
      <c r="AH134" s="619"/>
      <c r="AI134" s="606" t="str">
        <f t="shared" si="54"/>
        <v/>
      </c>
      <c r="AJ134" s="606" t="str">
        <f t="shared" si="55"/>
        <v/>
      </c>
      <c r="AK134" s="573">
        <f t="shared" si="56"/>
        <v>0</v>
      </c>
      <c r="AL134" s="573" t="str">
        <f t="shared" si="57"/>
        <v/>
      </c>
      <c r="AM134" s="577" t="str">
        <f t="shared" si="58"/>
        <v/>
      </c>
      <c r="AN134" s="577" t="str">
        <f t="shared" si="59"/>
        <v/>
      </c>
      <c r="AO134" s="577" t="str">
        <f t="shared" si="60"/>
        <v/>
      </c>
    </row>
    <row r="135" spans="1:41" ht="41.25" customHeight="1" x14ac:dyDescent="0.2">
      <c r="A135" s="628" t="s">
        <v>2233</v>
      </c>
      <c r="B135" s="642"/>
      <c r="C135" s="627"/>
      <c r="D135" s="622"/>
      <c r="E135" s="622"/>
      <c r="F135" s="610"/>
      <c r="G135" s="623"/>
      <c r="H135" s="623"/>
      <c r="I135" s="612"/>
      <c r="J135" s="622"/>
      <c r="K135" s="622"/>
      <c r="L135" s="614"/>
      <c r="M135" s="614"/>
      <c r="N135" s="614"/>
      <c r="O135" s="614"/>
      <c r="P135" s="614"/>
      <c r="Q135" s="614"/>
      <c r="R135" s="614"/>
      <c r="S135" s="614"/>
      <c r="T135" s="614"/>
      <c r="U135" s="614"/>
      <c r="V135" s="615"/>
      <c r="W135" s="616"/>
      <c r="X135" s="616"/>
      <c r="Y135" s="616"/>
      <c r="Z135" s="616"/>
      <c r="AA135" s="616"/>
      <c r="AB135" s="616"/>
      <c r="AC135" s="616"/>
      <c r="AD135" s="616"/>
      <c r="AE135" s="617"/>
      <c r="AF135" s="619">
        <f t="shared" si="98"/>
        <v>0</v>
      </c>
      <c r="AG135" s="604"/>
      <c r="AH135" s="619"/>
      <c r="AI135" s="606" t="str">
        <f t="shared" si="54"/>
        <v/>
      </c>
      <c r="AJ135" s="606" t="str">
        <f t="shared" si="55"/>
        <v/>
      </c>
      <c r="AK135" s="573">
        <f t="shared" si="56"/>
        <v>0</v>
      </c>
      <c r="AL135" s="573" t="str">
        <f t="shared" si="57"/>
        <v/>
      </c>
      <c r="AM135" s="577" t="str">
        <f t="shared" si="58"/>
        <v/>
      </c>
      <c r="AN135" s="577" t="str">
        <f t="shared" si="59"/>
        <v/>
      </c>
      <c r="AO135" s="577" t="str">
        <f t="shared" si="60"/>
        <v/>
      </c>
    </row>
    <row r="136" spans="1:41" s="576" customFormat="1" ht="41.25" customHeight="1" x14ac:dyDescent="0.2">
      <c r="A136" s="643"/>
      <c r="B136" s="644" t="s">
        <v>6</v>
      </c>
      <c r="C136" s="645"/>
      <c r="D136" s="646">
        <f>D116</f>
        <v>0</v>
      </c>
      <c r="E136" s="646">
        <f>E116</f>
        <v>0</v>
      </c>
      <c r="F136" s="597" t="e">
        <f t="shared" si="64"/>
        <v>#DIV/0!</v>
      </c>
      <c r="G136" s="647">
        <f t="shared" ref="G136:H136" si="101">G116</f>
        <v>0</v>
      </c>
      <c r="H136" s="647">
        <f t="shared" si="101"/>
        <v>0</v>
      </c>
      <c r="I136" s="599" t="e">
        <f t="shared" si="65"/>
        <v>#DIV/0!</v>
      </c>
      <c r="J136" s="596">
        <f t="shared" ref="J136:K136" si="102">J116</f>
        <v>0</v>
      </c>
      <c r="K136" s="596">
        <f t="shared" si="102"/>
        <v>0</v>
      </c>
      <c r="L136" s="600"/>
      <c r="M136" s="600"/>
      <c r="N136" s="600"/>
      <c r="O136" s="600"/>
      <c r="P136" s="600"/>
      <c r="Q136" s="600"/>
      <c r="R136" s="600"/>
      <c r="S136" s="600"/>
      <c r="T136" s="600"/>
      <c r="U136" s="600"/>
      <c r="V136" s="601"/>
      <c r="W136" s="602"/>
      <c r="X136" s="602"/>
      <c r="Y136" s="602"/>
      <c r="Z136" s="602"/>
      <c r="AA136" s="602"/>
      <c r="AB136" s="602"/>
      <c r="AC136" s="602"/>
      <c r="AD136" s="602"/>
      <c r="AE136" s="603"/>
      <c r="AF136" s="598">
        <f>AF116</f>
        <v>0</v>
      </c>
      <c r="AG136" s="640"/>
      <c r="AH136" s="648"/>
      <c r="AI136" s="606" t="str">
        <f t="shared" ref="AI136:AI199" si="103">IF(OR(AM136="The proposed budget is more that 30% increase over FY 12-13 budget. Consider revising or provide explanation",AN136="Please check, there is a proposed budget but FY 12-13 expenditure is  &lt;30%", AN136="Please check, there is a proposed budget but FY 12-13 expenditure is  &lt;50%", AN136="Please check, there is a proposed budget but FY 12-13 expenditure is  &lt;60%",AO136="New activity? If not kindly provide the details of the progress (physical and financial) for FY 2012-13"),1,"")</f>
        <v/>
      </c>
      <c r="AJ136" s="606" t="str">
        <f t="shared" ref="AJ136:AJ199" si="104">IF(AND(G136&gt;=0.00000000001,H136&gt;=0.0000000000001),H136/G136*100,"")</f>
        <v/>
      </c>
      <c r="AK136" s="573">
        <f t="shared" ref="AK136:AK199" si="105">AF136-G136</f>
        <v>0</v>
      </c>
      <c r="AL136" s="573" t="str">
        <f t="shared" ref="AL136:AL199" si="106">IF(AND(G136&gt;=0.00000000001,AF136&gt;=0.0000000000001),((AF136-G136)/G136)*100,"")</f>
        <v/>
      </c>
      <c r="AM136" s="577" t="str">
        <f t="shared" ref="AM136:AM199" si="107">IF(AND(G136&gt;=0.000000001,AL136&gt;=30.000000000001),"The proposed budget is more that 30% increase over FY 12-13 budget. Consider revising or provide explanation","")</f>
        <v/>
      </c>
      <c r="AN136" s="577" t="str">
        <f t="shared" ref="AN136:AN199" si="108">IF(AND(AJ136&lt;30,AK136&gt;=0.000001),"Please check, there is a proposed budget but FY 12-13 expenditure is  &lt;30%","")&amp;IF(AND(AJ136&gt;30,AJ136&lt;50,AK136&gt;=0.000001),"Please check, there is a proposed budget but FY 12-13 expenditure is  &lt;50%","")&amp;IF(AND(AJ136&gt;50,AJ136&lt;60,AK136&gt;=0.000001),"Please check, there is a proposed budget but FY 12-13 expenditure is  &lt;60%","")</f>
        <v/>
      </c>
      <c r="AO136" s="577" t="str">
        <f t="shared" ref="AO136:AO199" si="109">IF(AND(G136=0,AF136&gt;=0.0000001), "New activity? If not kindly provide the details of the progress (physical and financial) for FY 2012-13", "")</f>
        <v/>
      </c>
    </row>
    <row r="137" spans="1:41" ht="41.25" customHeight="1" x14ac:dyDescent="0.2">
      <c r="A137" s="649"/>
      <c r="B137" s="621"/>
      <c r="C137" s="627"/>
      <c r="D137" s="622"/>
      <c r="E137" s="622"/>
      <c r="F137" s="610"/>
      <c r="G137" s="623"/>
      <c r="H137" s="623"/>
      <c r="I137" s="612"/>
      <c r="J137" s="650"/>
      <c r="K137" s="650"/>
      <c r="L137" s="614"/>
      <c r="M137" s="614"/>
      <c r="N137" s="614"/>
      <c r="O137" s="614"/>
      <c r="P137" s="614"/>
      <c r="Q137" s="614"/>
      <c r="R137" s="614"/>
      <c r="S137" s="614"/>
      <c r="T137" s="614"/>
      <c r="U137" s="614"/>
      <c r="V137" s="615"/>
      <c r="W137" s="616"/>
      <c r="X137" s="616"/>
      <c r="Y137" s="616"/>
      <c r="Z137" s="616"/>
      <c r="AA137" s="616"/>
      <c r="AB137" s="616"/>
      <c r="AC137" s="616"/>
      <c r="AD137" s="616"/>
      <c r="AE137" s="617"/>
      <c r="AF137" s="617"/>
      <c r="AG137" s="604"/>
      <c r="AH137" s="619"/>
      <c r="AI137" s="606"/>
      <c r="AJ137" s="606" t="str">
        <f t="shared" si="104"/>
        <v/>
      </c>
      <c r="AK137" s="573">
        <f t="shared" si="105"/>
        <v>0</v>
      </c>
      <c r="AL137" s="573" t="str">
        <f t="shared" si="106"/>
        <v/>
      </c>
    </row>
    <row r="138" spans="1:41" s="576" customFormat="1" ht="41.25" customHeight="1" x14ac:dyDescent="0.2">
      <c r="A138" s="643" t="s">
        <v>1896</v>
      </c>
      <c r="B138" s="594" t="s">
        <v>173</v>
      </c>
      <c r="C138" s="595"/>
      <c r="D138" s="646">
        <f>SUM(D139:D142)</f>
        <v>0</v>
      </c>
      <c r="E138" s="646">
        <f>SUM(E139:E142)</f>
        <v>0</v>
      </c>
      <c r="F138" s="597" t="e">
        <f t="shared" si="64"/>
        <v>#DIV/0!</v>
      </c>
      <c r="G138" s="647">
        <f t="shared" ref="G138:H138" si="110">SUM(G139:G142)</f>
        <v>0</v>
      </c>
      <c r="H138" s="647">
        <f t="shared" si="110"/>
        <v>0</v>
      </c>
      <c r="I138" s="599" t="e">
        <f t="shared" si="65"/>
        <v>#DIV/0!</v>
      </c>
      <c r="J138" s="596">
        <f t="shared" ref="J138:K138" si="111">SUM(J139:J142)</f>
        <v>0</v>
      </c>
      <c r="K138" s="596">
        <f t="shared" si="111"/>
        <v>0</v>
      </c>
      <c r="L138" s="600"/>
      <c r="M138" s="600"/>
      <c r="N138" s="600"/>
      <c r="O138" s="600"/>
      <c r="P138" s="600"/>
      <c r="Q138" s="600"/>
      <c r="R138" s="600"/>
      <c r="S138" s="600"/>
      <c r="T138" s="600"/>
      <c r="U138" s="600"/>
      <c r="V138" s="601"/>
      <c r="W138" s="602"/>
      <c r="X138" s="602"/>
      <c r="Y138" s="602"/>
      <c r="Z138" s="602"/>
      <c r="AA138" s="602"/>
      <c r="AB138" s="602"/>
      <c r="AC138" s="602"/>
      <c r="AD138" s="602"/>
      <c r="AE138" s="603"/>
      <c r="AF138" s="598">
        <f>SUM(AF139:AF142)</f>
        <v>0</v>
      </c>
      <c r="AG138" s="640"/>
      <c r="AH138" s="746" t="s">
        <v>2027</v>
      </c>
      <c r="AI138" s="606" t="str">
        <f t="shared" si="103"/>
        <v/>
      </c>
      <c r="AJ138" s="606" t="str">
        <f t="shared" si="104"/>
        <v/>
      </c>
      <c r="AK138" s="573">
        <f t="shared" si="105"/>
        <v>0</v>
      </c>
      <c r="AL138" s="573" t="str">
        <f t="shared" si="106"/>
        <v/>
      </c>
      <c r="AM138" s="577" t="str">
        <f t="shared" si="107"/>
        <v/>
      </c>
      <c r="AN138" s="577" t="str">
        <f t="shared" si="108"/>
        <v/>
      </c>
      <c r="AO138" s="577" t="str">
        <f t="shared" si="109"/>
        <v/>
      </c>
    </row>
    <row r="139" spans="1:41" ht="41.25" customHeight="1" x14ac:dyDescent="0.2">
      <c r="A139" s="628" t="s">
        <v>1897</v>
      </c>
      <c r="B139" s="621" t="s">
        <v>1327</v>
      </c>
      <c r="C139" s="627"/>
      <c r="D139" s="622"/>
      <c r="E139" s="622"/>
      <c r="F139" s="610" t="e">
        <f t="shared" si="64"/>
        <v>#DIV/0!</v>
      </c>
      <c r="G139" s="623"/>
      <c r="H139" s="623"/>
      <c r="I139" s="612" t="e">
        <f t="shared" si="65"/>
        <v>#DIV/0!</v>
      </c>
      <c r="J139" s="622"/>
      <c r="K139" s="622"/>
      <c r="L139" s="614"/>
      <c r="M139" s="614"/>
      <c r="N139" s="614"/>
      <c r="O139" s="614"/>
      <c r="P139" s="614"/>
      <c r="Q139" s="614"/>
      <c r="R139" s="614"/>
      <c r="S139" s="614"/>
      <c r="T139" s="614"/>
      <c r="U139" s="614"/>
      <c r="V139" s="615"/>
      <c r="W139" s="616"/>
      <c r="X139" s="616"/>
      <c r="Y139" s="616"/>
      <c r="Z139" s="616"/>
      <c r="AA139" s="616"/>
      <c r="AB139" s="616"/>
      <c r="AC139" s="616"/>
      <c r="AD139" s="616"/>
      <c r="AE139" s="617"/>
      <c r="AF139" s="619">
        <f t="shared" ref="AF139:AF141" si="112">(J139*K139)/100000</f>
        <v>0</v>
      </c>
      <c r="AG139" s="604"/>
      <c r="AH139" s="619"/>
      <c r="AI139" s="606" t="str">
        <f t="shared" si="103"/>
        <v/>
      </c>
      <c r="AJ139" s="606" t="str">
        <f t="shared" si="104"/>
        <v/>
      </c>
      <c r="AK139" s="573">
        <f t="shared" si="105"/>
        <v>0</v>
      </c>
      <c r="AL139" s="573" t="str">
        <f t="shared" si="106"/>
        <v/>
      </c>
      <c r="AM139" s="577" t="str">
        <f t="shared" si="107"/>
        <v/>
      </c>
      <c r="AN139" s="577" t="str">
        <f t="shared" si="108"/>
        <v/>
      </c>
      <c r="AO139" s="577" t="str">
        <f t="shared" si="109"/>
        <v/>
      </c>
    </row>
    <row r="140" spans="1:41" ht="41.25" customHeight="1" x14ac:dyDescent="0.2">
      <c r="A140" s="628" t="s">
        <v>1898</v>
      </c>
      <c r="B140" s="621" t="s">
        <v>1348</v>
      </c>
      <c r="C140" s="627"/>
      <c r="D140" s="622"/>
      <c r="E140" s="622"/>
      <c r="F140" s="610" t="e">
        <f t="shared" si="64"/>
        <v>#DIV/0!</v>
      </c>
      <c r="G140" s="623"/>
      <c r="H140" s="623"/>
      <c r="I140" s="612" t="e">
        <f t="shared" si="65"/>
        <v>#DIV/0!</v>
      </c>
      <c r="J140" s="622"/>
      <c r="K140" s="622"/>
      <c r="L140" s="614"/>
      <c r="M140" s="614"/>
      <c r="N140" s="614"/>
      <c r="O140" s="614"/>
      <c r="P140" s="614"/>
      <c r="Q140" s="614"/>
      <c r="R140" s="614"/>
      <c r="S140" s="614"/>
      <c r="T140" s="614"/>
      <c r="U140" s="614"/>
      <c r="V140" s="615"/>
      <c r="W140" s="616"/>
      <c r="X140" s="616"/>
      <c r="Y140" s="616"/>
      <c r="Z140" s="616"/>
      <c r="AA140" s="616"/>
      <c r="AB140" s="616"/>
      <c r="AC140" s="616"/>
      <c r="AD140" s="616"/>
      <c r="AE140" s="617"/>
      <c r="AF140" s="619">
        <f t="shared" si="112"/>
        <v>0</v>
      </c>
      <c r="AG140" s="604"/>
      <c r="AH140" s="619"/>
      <c r="AI140" s="606" t="str">
        <f t="shared" si="103"/>
        <v/>
      </c>
      <c r="AJ140" s="606" t="str">
        <f t="shared" si="104"/>
        <v/>
      </c>
      <c r="AK140" s="573">
        <f t="shared" si="105"/>
        <v>0</v>
      </c>
      <c r="AL140" s="573" t="str">
        <f t="shared" si="106"/>
        <v/>
      </c>
      <c r="AM140" s="577" t="str">
        <f t="shared" si="107"/>
        <v/>
      </c>
      <c r="AN140" s="577" t="str">
        <f t="shared" si="108"/>
        <v/>
      </c>
      <c r="AO140" s="577" t="str">
        <f t="shared" si="109"/>
        <v/>
      </c>
    </row>
    <row r="141" spans="1:41" ht="41.25" customHeight="1" x14ac:dyDescent="0.2">
      <c r="A141" s="628" t="s">
        <v>1899</v>
      </c>
      <c r="B141" s="621" t="s">
        <v>1419</v>
      </c>
      <c r="C141" s="627"/>
      <c r="D141" s="622"/>
      <c r="E141" s="622"/>
      <c r="F141" s="610" t="e">
        <f t="shared" si="64"/>
        <v>#DIV/0!</v>
      </c>
      <c r="G141" s="623"/>
      <c r="H141" s="623"/>
      <c r="I141" s="612" t="e">
        <f t="shared" si="65"/>
        <v>#DIV/0!</v>
      </c>
      <c r="J141" s="622"/>
      <c r="K141" s="622"/>
      <c r="L141" s="614"/>
      <c r="M141" s="614"/>
      <c r="N141" s="614"/>
      <c r="O141" s="614"/>
      <c r="P141" s="614"/>
      <c r="Q141" s="614"/>
      <c r="R141" s="614"/>
      <c r="S141" s="614"/>
      <c r="T141" s="614"/>
      <c r="U141" s="614"/>
      <c r="V141" s="615"/>
      <c r="W141" s="616"/>
      <c r="X141" s="616"/>
      <c r="Y141" s="616"/>
      <c r="Z141" s="616"/>
      <c r="AA141" s="616"/>
      <c r="AB141" s="616"/>
      <c r="AC141" s="616"/>
      <c r="AD141" s="616"/>
      <c r="AE141" s="617"/>
      <c r="AF141" s="619">
        <f t="shared" si="112"/>
        <v>0</v>
      </c>
      <c r="AG141" s="604"/>
      <c r="AH141" s="619"/>
      <c r="AI141" s="606" t="str">
        <f t="shared" si="103"/>
        <v/>
      </c>
      <c r="AJ141" s="606" t="str">
        <f t="shared" si="104"/>
        <v/>
      </c>
      <c r="AK141" s="573">
        <f t="shared" si="105"/>
        <v>0</v>
      </c>
      <c r="AL141" s="573" t="str">
        <f t="shared" si="106"/>
        <v/>
      </c>
      <c r="AM141" s="577" t="str">
        <f t="shared" si="107"/>
        <v/>
      </c>
      <c r="AN141" s="577" t="str">
        <f t="shared" si="108"/>
        <v/>
      </c>
      <c r="AO141" s="577" t="str">
        <f t="shared" si="109"/>
        <v/>
      </c>
    </row>
    <row r="142" spans="1:41" ht="41.25" customHeight="1" x14ac:dyDescent="0.2">
      <c r="A142" s="629" t="s">
        <v>1900</v>
      </c>
      <c r="B142" s="608" t="s">
        <v>470</v>
      </c>
      <c r="C142" s="627"/>
      <c r="D142" s="609">
        <f>SUM(D143:D144)</f>
        <v>0</v>
      </c>
      <c r="E142" s="609">
        <f>SUM(E143:E144)</f>
        <v>0</v>
      </c>
      <c r="F142" s="634" t="e">
        <f t="shared" si="64"/>
        <v>#DIV/0!</v>
      </c>
      <c r="G142" s="611">
        <f t="shared" ref="G142:H142" si="113">SUM(G143:G144)</f>
        <v>0</v>
      </c>
      <c r="H142" s="611">
        <f t="shared" si="113"/>
        <v>0</v>
      </c>
      <c r="I142" s="635" t="e">
        <f t="shared" si="65"/>
        <v>#DIV/0!</v>
      </c>
      <c r="J142" s="613">
        <f t="shared" ref="J142:K142" si="114">SUM(J143:J144)</f>
        <v>0</v>
      </c>
      <c r="K142" s="613">
        <f t="shared" si="114"/>
        <v>0</v>
      </c>
      <c r="L142" s="636"/>
      <c r="M142" s="636"/>
      <c r="N142" s="636"/>
      <c r="O142" s="636"/>
      <c r="P142" s="636"/>
      <c r="Q142" s="636"/>
      <c r="R142" s="636"/>
      <c r="S142" s="636"/>
      <c r="T142" s="636"/>
      <c r="U142" s="636"/>
      <c r="V142" s="637"/>
      <c r="W142" s="638"/>
      <c r="X142" s="638"/>
      <c r="Y142" s="638"/>
      <c r="Z142" s="638"/>
      <c r="AA142" s="638"/>
      <c r="AB142" s="638"/>
      <c r="AC142" s="638"/>
      <c r="AD142" s="638"/>
      <c r="AE142" s="639"/>
      <c r="AF142" s="618">
        <f>SUM(AF143:AF144)</f>
        <v>0</v>
      </c>
      <c r="AG142" s="604"/>
      <c r="AH142" s="619"/>
      <c r="AI142" s="606" t="str">
        <f t="shared" si="103"/>
        <v/>
      </c>
      <c r="AJ142" s="606" t="str">
        <f t="shared" si="104"/>
        <v/>
      </c>
      <c r="AK142" s="573">
        <f t="shared" si="105"/>
        <v>0</v>
      </c>
      <c r="AL142" s="573" t="str">
        <f t="shared" si="106"/>
        <v/>
      </c>
      <c r="AM142" s="577" t="str">
        <f t="shared" si="107"/>
        <v/>
      </c>
      <c r="AN142" s="577" t="str">
        <f t="shared" si="108"/>
        <v/>
      </c>
      <c r="AO142" s="577" t="str">
        <f t="shared" si="109"/>
        <v/>
      </c>
    </row>
    <row r="143" spans="1:41" ht="41.25" customHeight="1" x14ac:dyDescent="0.2">
      <c r="A143" s="628" t="s">
        <v>2234</v>
      </c>
      <c r="B143" s="642"/>
      <c r="C143" s="627"/>
      <c r="D143" s="622"/>
      <c r="E143" s="622"/>
      <c r="F143" s="610"/>
      <c r="G143" s="623"/>
      <c r="H143" s="623"/>
      <c r="I143" s="612"/>
      <c r="J143" s="622"/>
      <c r="K143" s="622"/>
      <c r="L143" s="614"/>
      <c r="M143" s="614"/>
      <c r="N143" s="614"/>
      <c r="O143" s="614"/>
      <c r="P143" s="614"/>
      <c r="Q143" s="614"/>
      <c r="R143" s="614"/>
      <c r="S143" s="614"/>
      <c r="T143" s="614"/>
      <c r="U143" s="614"/>
      <c r="V143" s="615"/>
      <c r="W143" s="616"/>
      <c r="X143" s="616"/>
      <c r="Y143" s="616"/>
      <c r="Z143" s="616"/>
      <c r="AA143" s="616"/>
      <c r="AB143" s="616"/>
      <c r="AC143" s="616"/>
      <c r="AD143" s="616"/>
      <c r="AE143" s="617"/>
      <c r="AF143" s="619">
        <f t="shared" ref="AF143:AF144" si="115">(J143*K143)/100000</f>
        <v>0</v>
      </c>
      <c r="AG143" s="604"/>
      <c r="AH143" s="619"/>
      <c r="AI143" s="606" t="str">
        <f t="shared" si="103"/>
        <v/>
      </c>
      <c r="AJ143" s="606" t="str">
        <f t="shared" si="104"/>
        <v/>
      </c>
      <c r="AK143" s="573">
        <f t="shared" si="105"/>
        <v>0</v>
      </c>
      <c r="AL143" s="573" t="str">
        <f t="shared" si="106"/>
        <v/>
      </c>
      <c r="AM143" s="577" t="str">
        <f t="shared" si="107"/>
        <v/>
      </c>
      <c r="AN143" s="577" t="str">
        <f t="shared" si="108"/>
        <v/>
      </c>
      <c r="AO143" s="577" t="str">
        <f t="shared" si="109"/>
        <v/>
      </c>
    </row>
    <row r="144" spans="1:41" ht="41.25" customHeight="1" x14ac:dyDescent="0.2">
      <c r="A144" s="628" t="s">
        <v>2235</v>
      </c>
      <c r="B144" s="642"/>
      <c r="C144" s="627"/>
      <c r="D144" s="622"/>
      <c r="E144" s="622"/>
      <c r="F144" s="610"/>
      <c r="G144" s="623"/>
      <c r="H144" s="623"/>
      <c r="I144" s="612"/>
      <c r="J144" s="622"/>
      <c r="K144" s="622"/>
      <c r="L144" s="614"/>
      <c r="M144" s="614"/>
      <c r="N144" s="614"/>
      <c r="O144" s="614"/>
      <c r="P144" s="614"/>
      <c r="Q144" s="614"/>
      <c r="R144" s="614"/>
      <c r="S144" s="614"/>
      <c r="T144" s="614"/>
      <c r="U144" s="614"/>
      <c r="V144" s="615"/>
      <c r="W144" s="616"/>
      <c r="X144" s="616"/>
      <c r="Y144" s="616"/>
      <c r="Z144" s="616"/>
      <c r="AA144" s="616"/>
      <c r="AB144" s="616"/>
      <c r="AC144" s="616"/>
      <c r="AD144" s="616"/>
      <c r="AE144" s="617"/>
      <c r="AF144" s="619">
        <f t="shared" si="115"/>
        <v>0</v>
      </c>
      <c r="AG144" s="604"/>
      <c r="AH144" s="619"/>
      <c r="AI144" s="606" t="str">
        <f t="shared" si="103"/>
        <v/>
      </c>
      <c r="AJ144" s="606" t="str">
        <f t="shared" si="104"/>
        <v/>
      </c>
      <c r="AK144" s="573">
        <f t="shared" si="105"/>
        <v>0</v>
      </c>
      <c r="AL144" s="573" t="str">
        <f t="shared" si="106"/>
        <v/>
      </c>
      <c r="AM144" s="577" t="str">
        <f t="shared" si="107"/>
        <v/>
      </c>
      <c r="AN144" s="577" t="str">
        <f t="shared" si="108"/>
        <v/>
      </c>
      <c r="AO144" s="577" t="str">
        <f t="shared" si="109"/>
        <v/>
      </c>
    </row>
    <row r="145" spans="1:41" s="576" customFormat="1" ht="41.25" customHeight="1" x14ac:dyDescent="0.2">
      <c r="A145" s="643"/>
      <c r="B145" s="644" t="s">
        <v>7</v>
      </c>
      <c r="C145" s="645"/>
      <c r="D145" s="646">
        <f>D138</f>
        <v>0</v>
      </c>
      <c r="E145" s="646">
        <f>E138</f>
        <v>0</v>
      </c>
      <c r="F145" s="597" t="e">
        <f t="shared" si="64"/>
        <v>#DIV/0!</v>
      </c>
      <c r="G145" s="647">
        <f t="shared" ref="G145:H145" si="116">G138</f>
        <v>0</v>
      </c>
      <c r="H145" s="647">
        <f t="shared" si="116"/>
        <v>0</v>
      </c>
      <c r="I145" s="599" t="e">
        <f t="shared" si="65"/>
        <v>#DIV/0!</v>
      </c>
      <c r="J145" s="596">
        <f t="shared" ref="J145:K145" si="117">J138</f>
        <v>0</v>
      </c>
      <c r="K145" s="596">
        <f t="shared" si="117"/>
        <v>0</v>
      </c>
      <c r="L145" s="600"/>
      <c r="M145" s="600"/>
      <c r="N145" s="600"/>
      <c r="O145" s="600"/>
      <c r="P145" s="600"/>
      <c r="Q145" s="600"/>
      <c r="R145" s="600"/>
      <c r="S145" s="600"/>
      <c r="T145" s="600"/>
      <c r="U145" s="600"/>
      <c r="V145" s="601"/>
      <c r="W145" s="602"/>
      <c r="X145" s="602"/>
      <c r="Y145" s="602"/>
      <c r="Z145" s="602"/>
      <c r="AA145" s="602"/>
      <c r="AB145" s="602"/>
      <c r="AC145" s="602"/>
      <c r="AD145" s="602"/>
      <c r="AE145" s="603"/>
      <c r="AF145" s="598">
        <f>AF138</f>
        <v>0</v>
      </c>
      <c r="AG145" s="640"/>
      <c r="AH145" s="648"/>
      <c r="AI145" s="606" t="str">
        <f t="shared" si="103"/>
        <v/>
      </c>
      <c r="AJ145" s="606" t="str">
        <f t="shared" si="104"/>
        <v/>
      </c>
      <c r="AK145" s="573">
        <f t="shared" si="105"/>
        <v>0</v>
      </c>
      <c r="AL145" s="573" t="str">
        <f t="shared" si="106"/>
        <v/>
      </c>
      <c r="AM145" s="577" t="str">
        <f t="shared" si="107"/>
        <v/>
      </c>
      <c r="AN145" s="577" t="str">
        <f t="shared" si="108"/>
        <v/>
      </c>
      <c r="AO145" s="577" t="str">
        <f t="shared" si="109"/>
        <v/>
      </c>
    </row>
    <row r="146" spans="1:41" ht="41.25" customHeight="1" x14ac:dyDescent="0.2">
      <c r="A146" s="649"/>
      <c r="B146" s="621"/>
      <c r="C146" s="627"/>
      <c r="D146" s="622"/>
      <c r="E146" s="622"/>
      <c r="F146" s="610"/>
      <c r="G146" s="623"/>
      <c r="H146" s="623"/>
      <c r="I146" s="612"/>
      <c r="J146" s="650"/>
      <c r="K146" s="650"/>
      <c r="L146" s="614"/>
      <c r="M146" s="614"/>
      <c r="N146" s="614"/>
      <c r="O146" s="614"/>
      <c r="P146" s="614"/>
      <c r="Q146" s="614"/>
      <c r="R146" s="614"/>
      <c r="S146" s="614"/>
      <c r="T146" s="614"/>
      <c r="U146" s="614"/>
      <c r="V146" s="615"/>
      <c r="W146" s="616"/>
      <c r="X146" s="616"/>
      <c r="Y146" s="616"/>
      <c r="Z146" s="616"/>
      <c r="AA146" s="616"/>
      <c r="AB146" s="616"/>
      <c r="AC146" s="616"/>
      <c r="AD146" s="616"/>
      <c r="AE146" s="617"/>
      <c r="AF146" s="617"/>
      <c r="AG146" s="640"/>
      <c r="AH146" s="619"/>
      <c r="AI146" s="606"/>
      <c r="AJ146" s="606" t="str">
        <f t="shared" si="104"/>
        <v/>
      </c>
      <c r="AK146" s="573">
        <f t="shared" si="105"/>
        <v>0</v>
      </c>
      <c r="AL146" s="573" t="str">
        <f t="shared" si="106"/>
        <v/>
      </c>
    </row>
    <row r="147" spans="1:41" s="576" customFormat="1" ht="41.25" customHeight="1" x14ac:dyDescent="0.2">
      <c r="A147" s="643" t="s">
        <v>641</v>
      </c>
      <c r="B147" s="594" t="s">
        <v>281</v>
      </c>
      <c r="C147" s="595"/>
      <c r="D147" s="646">
        <f>SUM(D148:D150)</f>
        <v>3</v>
      </c>
      <c r="E147" s="646">
        <f>SUM(E148:E150)</f>
        <v>0</v>
      </c>
      <c r="F147" s="597">
        <f t="shared" si="64"/>
        <v>0</v>
      </c>
      <c r="G147" s="647">
        <f t="shared" ref="G147:H147" si="118">SUM(G148:G150)</f>
        <v>0.15</v>
      </c>
      <c r="H147" s="647">
        <f t="shared" si="118"/>
        <v>0</v>
      </c>
      <c r="I147" s="599">
        <f t="shared" si="65"/>
        <v>0</v>
      </c>
      <c r="J147" s="596">
        <f t="shared" ref="J147:K147" si="119">SUM(J148:J150)</f>
        <v>4</v>
      </c>
      <c r="K147" s="596">
        <f t="shared" si="119"/>
        <v>5000</v>
      </c>
      <c r="L147" s="600"/>
      <c r="M147" s="600"/>
      <c r="N147" s="600"/>
      <c r="O147" s="600"/>
      <c r="P147" s="600"/>
      <c r="Q147" s="600"/>
      <c r="R147" s="600"/>
      <c r="S147" s="600"/>
      <c r="T147" s="600"/>
      <c r="U147" s="600"/>
      <c r="V147" s="601"/>
      <c r="W147" s="602"/>
      <c r="X147" s="602"/>
      <c r="Y147" s="602"/>
      <c r="Z147" s="602"/>
      <c r="AA147" s="602"/>
      <c r="AB147" s="602"/>
      <c r="AC147" s="602"/>
      <c r="AD147" s="602"/>
      <c r="AE147" s="603"/>
      <c r="AF147" s="598">
        <f>SUM(AF148:AF150)</f>
        <v>0.2</v>
      </c>
      <c r="AG147" s="640"/>
      <c r="AH147" s="648"/>
      <c r="AI147" s="606">
        <f t="shared" si="103"/>
        <v>1</v>
      </c>
      <c r="AJ147" s="606" t="str">
        <f t="shared" si="104"/>
        <v/>
      </c>
      <c r="AK147" s="573">
        <f t="shared" si="105"/>
        <v>5.0000000000000017E-2</v>
      </c>
      <c r="AL147" s="573">
        <f t="shared" si="106"/>
        <v>33.33333333333335</v>
      </c>
      <c r="AM147" s="577" t="str">
        <f t="shared" si="107"/>
        <v>The proposed budget is more that 30% increase over FY 12-13 budget. Consider revising or provide explanation</v>
      </c>
      <c r="AN147" s="577" t="str">
        <f t="shared" si="108"/>
        <v/>
      </c>
      <c r="AO147" s="577" t="str">
        <f t="shared" si="109"/>
        <v/>
      </c>
    </row>
    <row r="148" spans="1:41" ht="41.25" customHeight="1" x14ac:dyDescent="0.2">
      <c r="A148" s="628" t="s">
        <v>643</v>
      </c>
      <c r="B148" s="621" t="s">
        <v>307</v>
      </c>
      <c r="C148" s="627"/>
      <c r="D148" s="622"/>
      <c r="E148" s="622"/>
      <c r="F148" s="610" t="e">
        <f t="shared" si="64"/>
        <v>#DIV/0!</v>
      </c>
      <c r="G148" s="623"/>
      <c r="H148" s="623"/>
      <c r="I148" s="612" t="e">
        <f t="shared" si="65"/>
        <v>#DIV/0!</v>
      </c>
      <c r="J148" s="622"/>
      <c r="K148" s="622"/>
      <c r="L148" s="614"/>
      <c r="M148" s="614"/>
      <c r="N148" s="614"/>
      <c r="O148" s="614"/>
      <c r="P148" s="614"/>
      <c r="Q148" s="614"/>
      <c r="R148" s="614"/>
      <c r="S148" s="614"/>
      <c r="T148" s="614"/>
      <c r="U148" s="614"/>
      <c r="V148" s="615"/>
      <c r="W148" s="616"/>
      <c r="X148" s="616"/>
      <c r="Y148" s="616"/>
      <c r="Z148" s="616"/>
      <c r="AA148" s="616"/>
      <c r="AB148" s="616"/>
      <c r="AC148" s="616"/>
      <c r="AD148" s="616"/>
      <c r="AE148" s="617"/>
      <c r="AF148" s="619">
        <f t="shared" ref="AF148:AF149" si="120">(J148*K148)/100000</f>
        <v>0</v>
      </c>
      <c r="AG148" s="604"/>
      <c r="AH148" s="619"/>
      <c r="AI148" s="606" t="str">
        <f t="shared" si="103"/>
        <v/>
      </c>
      <c r="AJ148" s="606" t="str">
        <f t="shared" si="104"/>
        <v/>
      </c>
      <c r="AK148" s="573">
        <f t="shared" si="105"/>
        <v>0</v>
      </c>
      <c r="AL148" s="573" t="str">
        <f t="shared" si="106"/>
        <v/>
      </c>
      <c r="AM148" s="577" t="str">
        <f t="shared" si="107"/>
        <v/>
      </c>
      <c r="AN148" s="577" t="str">
        <f t="shared" si="108"/>
        <v/>
      </c>
      <c r="AO148" s="577" t="str">
        <f t="shared" si="109"/>
        <v/>
      </c>
    </row>
    <row r="149" spans="1:41" ht="41.25" customHeight="1" x14ac:dyDescent="0.2">
      <c r="A149" s="628" t="s">
        <v>1901</v>
      </c>
      <c r="B149" s="621" t="s">
        <v>1515</v>
      </c>
      <c r="C149" s="627"/>
      <c r="D149" s="622">
        <v>3</v>
      </c>
      <c r="E149" s="622">
        <v>0</v>
      </c>
      <c r="F149" s="610">
        <f t="shared" si="64"/>
        <v>0</v>
      </c>
      <c r="G149" s="623">
        <v>0.15</v>
      </c>
      <c r="H149" s="623">
        <v>0</v>
      </c>
      <c r="I149" s="612">
        <f t="shared" si="65"/>
        <v>0</v>
      </c>
      <c r="J149" s="622">
        <v>4</v>
      </c>
      <c r="K149" s="622">
        <v>5000</v>
      </c>
      <c r="L149" s="614"/>
      <c r="M149" s="614"/>
      <c r="N149" s="614"/>
      <c r="O149" s="614"/>
      <c r="P149" s="614"/>
      <c r="Q149" s="614"/>
      <c r="R149" s="614"/>
      <c r="S149" s="614"/>
      <c r="T149" s="614"/>
      <c r="U149" s="614"/>
      <c r="V149" s="615"/>
      <c r="W149" s="616"/>
      <c r="X149" s="616"/>
      <c r="Y149" s="616"/>
      <c r="Z149" s="616"/>
      <c r="AA149" s="616"/>
      <c r="AB149" s="616"/>
      <c r="AC149" s="616"/>
      <c r="AD149" s="616"/>
      <c r="AE149" s="617"/>
      <c r="AF149" s="619">
        <f t="shared" si="120"/>
        <v>0.2</v>
      </c>
      <c r="AG149" s="604"/>
      <c r="AH149" s="812" t="s">
        <v>2827</v>
      </c>
      <c r="AI149" s="606">
        <f t="shared" si="103"/>
        <v>1</v>
      </c>
      <c r="AJ149" s="606" t="str">
        <f t="shared" si="104"/>
        <v/>
      </c>
      <c r="AK149" s="573">
        <f t="shared" si="105"/>
        <v>5.0000000000000017E-2</v>
      </c>
      <c r="AL149" s="573">
        <f t="shared" si="106"/>
        <v>33.33333333333335</v>
      </c>
      <c r="AM149" s="577" t="str">
        <f t="shared" si="107"/>
        <v>The proposed budget is more that 30% increase over FY 12-13 budget. Consider revising or provide explanation</v>
      </c>
      <c r="AN149" s="577" t="str">
        <f t="shared" si="108"/>
        <v/>
      </c>
      <c r="AO149" s="577" t="str">
        <f t="shared" si="109"/>
        <v/>
      </c>
    </row>
    <row r="150" spans="1:41" ht="41.25" customHeight="1" x14ac:dyDescent="0.2">
      <c r="A150" s="629" t="s">
        <v>645</v>
      </c>
      <c r="B150" s="608" t="s">
        <v>183</v>
      </c>
      <c r="C150" s="627"/>
      <c r="D150" s="609">
        <f>SUM(D151:D152)</f>
        <v>0</v>
      </c>
      <c r="E150" s="609">
        <f>SUM(E151:E152)</f>
        <v>0</v>
      </c>
      <c r="F150" s="634" t="e">
        <f t="shared" si="64"/>
        <v>#DIV/0!</v>
      </c>
      <c r="G150" s="611">
        <f t="shared" ref="G150:H150" si="121">SUM(G151:G152)</f>
        <v>0</v>
      </c>
      <c r="H150" s="611">
        <f t="shared" si="121"/>
        <v>0</v>
      </c>
      <c r="I150" s="635" t="e">
        <f t="shared" si="65"/>
        <v>#DIV/0!</v>
      </c>
      <c r="J150" s="613">
        <f t="shared" ref="J150:K150" si="122">SUM(J151:J152)</f>
        <v>0</v>
      </c>
      <c r="K150" s="613">
        <f t="shared" si="122"/>
        <v>0</v>
      </c>
      <c r="L150" s="614"/>
      <c r="M150" s="614"/>
      <c r="N150" s="614"/>
      <c r="O150" s="614"/>
      <c r="P150" s="614"/>
      <c r="Q150" s="614"/>
      <c r="R150" s="614"/>
      <c r="S150" s="614"/>
      <c r="T150" s="614"/>
      <c r="U150" s="614"/>
      <c r="V150" s="615"/>
      <c r="W150" s="616"/>
      <c r="X150" s="616"/>
      <c r="Y150" s="616"/>
      <c r="Z150" s="616"/>
      <c r="AA150" s="616"/>
      <c r="AB150" s="616"/>
      <c r="AC150" s="616"/>
      <c r="AD150" s="616"/>
      <c r="AE150" s="617"/>
      <c r="AF150" s="618">
        <f>SUM(AF151:AF152)</f>
        <v>0</v>
      </c>
      <c r="AG150" s="604"/>
      <c r="AH150" s="619"/>
      <c r="AI150" s="606" t="str">
        <f t="shared" si="103"/>
        <v/>
      </c>
      <c r="AJ150" s="606" t="str">
        <f t="shared" si="104"/>
        <v/>
      </c>
      <c r="AK150" s="573">
        <f t="shared" si="105"/>
        <v>0</v>
      </c>
      <c r="AL150" s="573" t="str">
        <f t="shared" si="106"/>
        <v/>
      </c>
      <c r="AM150" s="577" t="str">
        <f t="shared" si="107"/>
        <v/>
      </c>
      <c r="AN150" s="577" t="str">
        <f t="shared" si="108"/>
        <v/>
      </c>
      <c r="AO150" s="577" t="str">
        <f t="shared" si="109"/>
        <v/>
      </c>
    </row>
    <row r="151" spans="1:41" ht="41.25" customHeight="1" x14ac:dyDescent="0.2">
      <c r="A151" s="628" t="s">
        <v>2236</v>
      </c>
      <c r="B151" s="642"/>
      <c r="C151" s="627"/>
      <c r="D151" s="622"/>
      <c r="E151" s="622"/>
      <c r="F151" s="610"/>
      <c r="G151" s="623"/>
      <c r="H151" s="623"/>
      <c r="I151" s="612"/>
      <c r="J151" s="622"/>
      <c r="K151" s="622"/>
      <c r="L151" s="614"/>
      <c r="M151" s="614"/>
      <c r="N151" s="614"/>
      <c r="O151" s="614"/>
      <c r="P151" s="614"/>
      <c r="Q151" s="614"/>
      <c r="R151" s="614"/>
      <c r="S151" s="614"/>
      <c r="T151" s="614"/>
      <c r="U151" s="614"/>
      <c r="V151" s="615"/>
      <c r="W151" s="616"/>
      <c r="X151" s="616"/>
      <c r="Y151" s="616"/>
      <c r="Z151" s="616"/>
      <c r="AA151" s="616"/>
      <c r="AB151" s="616"/>
      <c r="AC151" s="616"/>
      <c r="AD151" s="616"/>
      <c r="AE151" s="617"/>
      <c r="AF151" s="619">
        <f t="shared" ref="AF151:AF152" si="123">(J151*K151)/100000</f>
        <v>0</v>
      </c>
      <c r="AG151" s="604"/>
      <c r="AH151" s="619"/>
      <c r="AI151" s="606" t="str">
        <f t="shared" si="103"/>
        <v/>
      </c>
      <c r="AJ151" s="606" t="str">
        <f t="shared" si="104"/>
        <v/>
      </c>
      <c r="AK151" s="573">
        <f t="shared" si="105"/>
        <v>0</v>
      </c>
      <c r="AL151" s="573" t="str">
        <f t="shared" si="106"/>
        <v/>
      </c>
      <c r="AM151" s="577" t="str">
        <f t="shared" si="107"/>
        <v/>
      </c>
      <c r="AN151" s="577" t="str">
        <f t="shared" si="108"/>
        <v/>
      </c>
      <c r="AO151" s="577" t="str">
        <f t="shared" si="109"/>
        <v/>
      </c>
    </row>
    <row r="152" spans="1:41" ht="41.25" customHeight="1" x14ac:dyDescent="0.2">
      <c r="A152" s="628" t="s">
        <v>2237</v>
      </c>
      <c r="B152" s="642"/>
      <c r="C152" s="627"/>
      <c r="D152" s="622"/>
      <c r="E152" s="622"/>
      <c r="F152" s="610"/>
      <c r="G152" s="623"/>
      <c r="H152" s="623"/>
      <c r="I152" s="612"/>
      <c r="J152" s="622"/>
      <c r="K152" s="622"/>
      <c r="L152" s="614"/>
      <c r="M152" s="614"/>
      <c r="N152" s="614"/>
      <c r="O152" s="614"/>
      <c r="P152" s="614"/>
      <c r="Q152" s="614"/>
      <c r="R152" s="614"/>
      <c r="S152" s="614"/>
      <c r="T152" s="614"/>
      <c r="U152" s="614"/>
      <c r="V152" s="615"/>
      <c r="W152" s="616"/>
      <c r="X152" s="616"/>
      <c r="Y152" s="616"/>
      <c r="Z152" s="616"/>
      <c r="AA152" s="616"/>
      <c r="AB152" s="616"/>
      <c r="AC152" s="616"/>
      <c r="AD152" s="616"/>
      <c r="AE152" s="617"/>
      <c r="AF152" s="619">
        <f t="shared" si="123"/>
        <v>0</v>
      </c>
      <c r="AG152" s="604"/>
      <c r="AH152" s="619"/>
      <c r="AI152" s="606" t="str">
        <f t="shared" si="103"/>
        <v/>
      </c>
      <c r="AJ152" s="606" t="str">
        <f t="shared" si="104"/>
        <v/>
      </c>
      <c r="AK152" s="573">
        <f t="shared" si="105"/>
        <v>0</v>
      </c>
      <c r="AL152" s="573" t="str">
        <f t="shared" si="106"/>
        <v/>
      </c>
      <c r="AM152" s="577" t="str">
        <f t="shared" si="107"/>
        <v/>
      </c>
      <c r="AN152" s="577" t="str">
        <f t="shared" si="108"/>
        <v/>
      </c>
      <c r="AO152" s="577" t="str">
        <f t="shared" si="109"/>
        <v/>
      </c>
    </row>
    <row r="153" spans="1:41" s="576" customFormat="1" ht="41.25" customHeight="1" x14ac:dyDescent="0.2">
      <c r="A153" s="643"/>
      <c r="B153" s="644" t="s">
        <v>282</v>
      </c>
      <c r="C153" s="645"/>
      <c r="D153" s="646">
        <f>D147</f>
        <v>3</v>
      </c>
      <c r="E153" s="646">
        <f>E147</f>
        <v>0</v>
      </c>
      <c r="F153" s="597">
        <f t="shared" si="64"/>
        <v>0</v>
      </c>
      <c r="G153" s="647">
        <f t="shared" ref="G153:H153" si="124">G147</f>
        <v>0.15</v>
      </c>
      <c r="H153" s="647">
        <f t="shared" si="124"/>
        <v>0</v>
      </c>
      <c r="I153" s="599">
        <f t="shared" si="65"/>
        <v>0</v>
      </c>
      <c r="J153" s="596">
        <f t="shared" ref="J153:K153" si="125">J147</f>
        <v>4</v>
      </c>
      <c r="K153" s="596">
        <f t="shared" si="125"/>
        <v>5000</v>
      </c>
      <c r="L153" s="600"/>
      <c r="M153" s="600"/>
      <c r="N153" s="600"/>
      <c r="O153" s="600"/>
      <c r="P153" s="600"/>
      <c r="Q153" s="600"/>
      <c r="R153" s="600"/>
      <c r="S153" s="600"/>
      <c r="T153" s="600"/>
      <c r="U153" s="600"/>
      <c r="V153" s="601"/>
      <c r="W153" s="602"/>
      <c r="X153" s="602"/>
      <c r="Y153" s="602"/>
      <c r="Z153" s="602"/>
      <c r="AA153" s="602"/>
      <c r="AB153" s="602"/>
      <c r="AC153" s="602"/>
      <c r="AD153" s="602"/>
      <c r="AE153" s="603"/>
      <c r="AF153" s="598">
        <f>AF147</f>
        <v>0.2</v>
      </c>
      <c r="AG153" s="640"/>
      <c r="AH153" s="648"/>
      <c r="AI153" s="606">
        <f t="shared" si="103"/>
        <v>1</v>
      </c>
      <c r="AJ153" s="606" t="str">
        <f t="shared" si="104"/>
        <v/>
      </c>
      <c r="AK153" s="573">
        <f t="shared" si="105"/>
        <v>5.0000000000000017E-2</v>
      </c>
      <c r="AL153" s="573">
        <f t="shared" si="106"/>
        <v>33.33333333333335</v>
      </c>
      <c r="AM153" s="577" t="str">
        <f t="shared" si="107"/>
        <v>The proposed budget is more that 30% increase over FY 12-13 budget. Consider revising or provide explanation</v>
      </c>
      <c r="AN153" s="577" t="str">
        <f t="shared" si="108"/>
        <v/>
      </c>
      <c r="AO153" s="577" t="str">
        <f t="shared" si="109"/>
        <v/>
      </c>
    </row>
    <row r="154" spans="1:41" ht="41.25" customHeight="1" x14ac:dyDescent="0.2">
      <c r="A154" s="649"/>
      <c r="B154" s="621"/>
      <c r="C154" s="627"/>
      <c r="D154" s="622"/>
      <c r="E154" s="622"/>
      <c r="F154" s="610"/>
      <c r="G154" s="623"/>
      <c r="H154" s="623"/>
      <c r="I154" s="612"/>
      <c r="J154" s="650"/>
      <c r="K154" s="650"/>
      <c r="L154" s="614"/>
      <c r="M154" s="614"/>
      <c r="N154" s="614"/>
      <c r="O154" s="614"/>
      <c r="P154" s="614"/>
      <c r="Q154" s="614"/>
      <c r="R154" s="614"/>
      <c r="S154" s="614"/>
      <c r="T154" s="614"/>
      <c r="U154" s="614"/>
      <c r="V154" s="615"/>
      <c r="W154" s="616"/>
      <c r="X154" s="616"/>
      <c r="Y154" s="616"/>
      <c r="Z154" s="616"/>
      <c r="AA154" s="616"/>
      <c r="AB154" s="616"/>
      <c r="AC154" s="616"/>
      <c r="AD154" s="616"/>
      <c r="AE154" s="617"/>
      <c r="AF154" s="617"/>
      <c r="AG154" s="640"/>
      <c r="AH154" s="619"/>
      <c r="AI154" s="606"/>
      <c r="AJ154" s="606" t="str">
        <f t="shared" si="104"/>
        <v/>
      </c>
      <c r="AK154" s="573">
        <f t="shared" si="105"/>
        <v>0</v>
      </c>
      <c r="AL154" s="573" t="str">
        <f t="shared" si="106"/>
        <v/>
      </c>
    </row>
    <row r="155" spans="1:41" ht="41.25" customHeight="1" x14ac:dyDescent="0.2">
      <c r="A155" s="643" t="s">
        <v>646</v>
      </c>
      <c r="B155" s="594" t="s">
        <v>1329</v>
      </c>
      <c r="C155" s="595"/>
      <c r="D155" s="609">
        <f>D156</f>
        <v>45</v>
      </c>
      <c r="E155" s="609">
        <f>E156</f>
        <v>45</v>
      </c>
      <c r="F155" s="610">
        <f t="shared" si="64"/>
        <v>100</v>
      </c>
      <c r="G155" s="611">
        <f t="shared" ref="G155:H155" si="126">G156</f>
        <v>38.923999999999999</v>
      </c>
      <c r="H155" s="611">
        <f t="shared" si="126"/>
        <v>32.44</v>
      </c>
      <c r="I155" s="612">
        <f t="shared" si="65"/>
        <v>83.341897030109962</v>
      </c>
      <c r="J155" s="613">
        <f t="shared" ref="J155:K155" si="127">J156</f>
        <v>190</v>
      </c>
      <c r="K155" s="613">
        <f t="shared" si="127"/>
        <v>10118000</v>
      </c>
      <c r="L155" s="614"/>
      <c r="M155" s="614"/>
      <c r="N155" s="614"/>
      <c r="O155" s="614"/>
      <c r="P155" s="614"/>
      <c r="Q155" s="614"/>
      <c r="R155" s="614"/>
      <c r="S155" s="614"/>
      <c r="T155" s="614"/>
      <c r="U155" s="614"/>
      <c r="V155" s="615"/>
      <c r="W155" s="616"/>
      <c r="X155" s="616"/>
      <c r="Y155" s="616"/>
      <c r="Z155" s="616"/>
      <c r="AA155" s="616"/>
      <c r="AB155" s="616"/>
      <c r="AC155" s="616"/>
      <c r="AD155" s="616"/>
      <c r="AE155" s="617"/>
      <c r="AF155" s="618">
        <f>AF156</f>
        <v>382.96</v>
      </c>
      <c r="AG155" s="640"/>
      <c r="AH155" s="746" t="s">
        <v>2028</v>
      </c>
      <c r="AI155" s="606">
        <f t="shared" si="103"/>
        <v>1</v>
      </c>
      <c r="AJ155" s="606">
        <f t="shared" si="104"/>
        <v>83.341897030109962</v>
      </c>
      <c r="AK155" s="573">
        <f t="shared" si="105"/>
        <v>344.036</v>
      </c>
      <c r="AL155" s="573">
        <f t="shared" si="106"/>
        <v>883.86599527283943</v>
      </c>
      <c r="AM155" s="577" t="str">
        <f t="shared" si="107"/>
        <v>The proposed budget is more that 30% increase over FY 12-13 budget. Consider revising or provide explanation</v>
      </c>
      <c r="AN155" s="577" t="str">
        <f t="shared" si="108"/>
        <v/>
      </c>
      <c r="AO155" s="577" t="str">
        <f t="shared" si="109"/>
        <v/>
      </c>
    </row>
    <row r="156" spans="1:41" ht="41.25" customHeight="1" x14ac:dyDescent="0.2">
      <c r="A156" s="653" t="s">
        <v>648</v>
      </c>
      <c r="B156" s="654" t="s">
        <v>185</v>
      </c>
      <c r="C156" s="655"/>
      <c r="D156" s="609">
        <f>D157+D183+D190+D191+D226+D227+D236+D237+D238+D245+D252+D268+D276+D277+D278+D281+D259</f>
        <v>45</v>
      </c>
      <c r="E156" s="609">
        <f>E157+E183+E190+E191+E226+E227+E236+E237+E238+E245+E252+E268+E276+E277+E278+E281+E259</f>
        <v>45</v>
      </c>
      <c r="F156" s="610">
        <f t="shared" si="64"/>
        <v>100</v>
      </c>
      <c r="G156" s="611">
        <f t="shared" ref="G156:H156" si="128">G157+G183+G190+G191+G226+G227+G236+G237+G238+G245+G252+G268+G276+G277+G278+G281+G259</f>
        <v>38.923999999999999</v>
      </c>
      <c r="H156" s="611">
        <f t="shared" si="128"/>
        <v>32.44</v>
      </c>
      <c r="I156" s="612">
        <f t="shared" si="65"/>
        <v>83.341897030109962</v>
      </c>
      <c r="J156" s="613">
        <f t="shared" ref="J156:K156" si="129">J157+J183+J190+J191+J226+J227+J236+J237+J238+J245+J252+J268+J276+J277+J278+J281+J259</f>
        <v>190</v>
      </c>
      <c r="K156" s="613">
        <f t="shared" si="129"/>
        <v>10118000</v>
      </c>
      <c r="L156" s="614"/>
      <c r="M156" s="614"/>
      <c r="N156" s="614"/>
      <c r="O156" s="614"/>
      <c r="P156" s="614"/>
      <c r="Q156" s="614"/>
      <c r="R156" s="614"/>
      <c r="S156" s="614"/>
      <c r="T156" s="614"/>
      <c r="U156" s="614"/>
      <c r="V156" s="615"/>
      <c r="W156" s="616"/>
      <c r="X156" s="616"/>
      <c r="Y156" s="616"/>
      <c r="Z156" s="616"/>
      <c r="AA156" s="616"/>
      <c r="AB156" s="616"/>
      <c r="AC156" s="616"/>
      <c r="AD156" s="616"/>
      <c r="AE156" s="617"/>
      <c r="AF156" s="618">
        <f>AF157+AF183+AF190+AF191+AF226+AF227+AF236+AF237+AF238+AF245+AF252+AF268+AF276+AF277+AF278+AF281+AF259</f>
        <v>382.96</v>
      </c>
      <c r="AG156" s="640"/>
      <c r="AH156" s="812" t="s">
        <v>2827</v>
      </c>
      <c r="AI156" s="606">
        <f t="shared" si="103"/>
        <v>1</v>
      </c>
      <c r="AJ156" s="606">
        <f t="shared" si="104"/>
        <v>83.341897030109962</v>
      </c>
      <c r="AK156" s="573">
        <f t="shared" si="105"/>
        <v>344.036</v>
      </c>
      <c r="AL156" s="573">
        <f t="shared" si="106"/>
        <v>883.86599527283943</v>
      </c>
      <c r="AM156" s="577" t="str">
        <f t="shared" si="107"/>
        <v>The proposed budget is more that 30% increase over FY 12-13 budget. Consider revising or provide explanation</v>
      </c>
      <c r="AN156" s="577" t="str">
        <f t="shared" si="108"/>
        <v/>
      </c>
      <c r="AO156" s="577" t="str">
        <f t="shared" si="109"/>
        <v/>
      </c>
    </row>
    <row r="157" spans="1:41" ht="41.25" customHeight="1" x14ac:dyDescent="0.2">
      <c r="A157" s="653" t="s">
        <v>650</v>
      </c>
      <c r="B157" s="654" t="s">
        <v>651</v>
      </c>
      <c r="C157" s="655"/>
      <c r="D157" s="609">
        <f>D158+D167+D175</f>
        <v>42</v>
      </c>
      <c r="E157" s="609">
        <f>E158+E167+E175</f>
        <v>42</v>
      </c>
      <c r="F157" s="610"/>
      <c r="G157" s="611">
        <f t="shared" ref="G157:H157" si="130">G158+G167+G175</f>
        <v>36.372</v>
      </c>
      <c r="H157" s="611">
        <f t="shared" si="130"/>
        <v>30.31</v>
      </c>
      <c r="I157" s="612"/>
      <c r="J157" s="613">
        <f t="shared" ref="J157:K157" si="131">J158+J167+J175</f>
        <v>56</v>
      </c>
      <c r="K157" s="613">
        <f t="shared" si="131"/>
        <v>1128000</v>
      </c>
      <c r="L157" s="614"/>
      <c r="M157" s="614"/>
      <c r="N157" s="614"/>
      <c r="O157" s="614"/>
      <c r="P157" s="614"/>
      <c r="Q157" s="614"/>
      <c r="R157" s="614"/>
      <c r="S157" s="614"/>
      <c r="T157" s="614"/>
      <c r="U157" s="614"/>
      <c r="V157" s="615"/>
      <c r="W157" s="616"/>
      <c r="X157" s="616"/>
      <c r="Y157" s="616"/>
      <c r="Z157" s="616"/>
      <c r="AA157" s="616"/>
      <c r="AB157" s="616"/>
      <c r="AC157" s="616"/>
      <c r="AD157" s="616"/>
      <c r="AE157" s="617"/>
      <c r="AF157" s="618">
        <f>AF158+AF167+AF175</f>
        <v>86.52</v>
      </c>
      <c r="AG157" s="640"/>
      <c r="AH157" s="812" t="s">
        <v>2827</v>
      </c>
      <c r="AI157" s="606">
        <f t="shared" si="103"/>
        <v>1</v>
      </c>
      <c r="AJ157" s="606">
        <f t="shared" si="104"/>
        <v>83.333333333333329</v>
      </c>
      <c r="AK157" s="573">
        <f t="shared" si="105"/>
        <v>50.147999999999996</v>
      </c>
      <c r="AL157" s="573">
        <f t="shared" si="106"/>
        <v>137.87528868360278</v>
      </c>
      <c r="AM157" s="577" t="str">
        <f t="shared" si="107"/>
        <v>The proposed budget is more that 30% increase over FY 12-13 budget. Consider revising or provide explanation</v>
      </c>
      <c r="AN157" s="577" t="str">
        <f t="shared" si="108"/>
        <v/>
      </c>
      <c r="AO157" s="577" t="str">
        <f t="shared" si="109"/>
        <v/>
      </c>
    </row>
    <row r="158" spans="1:41" ht="41.25" customHeight="1" x14ac:dyDescent="0.2">
      <c r="A158" s="653" t="s">
        <v>1902</v>
      </c>
      <c r="B158" s="654" t="s">
        <v>1457</v>
      </c>
      <c r="C158" s="664"/>
      <c r="D158" s="609">
        <f>SUM(D159:D166)</f>
        <v>41</v>
      </c>
      <c r="E158" s="609">
        <f>SUM(E159:E166)</f>
        <v>41</v>
      </c>
      <c r="F158" s="610">
        <f t="shared" si="64"/>
        <v>100</v>
      </c>
      <c r="G158" s="611">
        <f t="shared" ref="G158:H158" si="132">SUM(G159:G166)</f>
        <v>34.932000000000002</v>
      </c>
      <c r="H158" s="611">
        <f t="shared" si="132"/>
        <v>29.11</v>
      </c>
      <c r="I158" s="612">
        <f t="shared" si="65"/>
        <v>83.333333333333329</v>
      </c>
      <c r="J158" s="613">
        <f t="shared" ref="J158:K158" si="133">SUM(J159:J166)</f>
        <v>43</v>
      </c>
      <c r="K158" s="613">
        <f t="shared" si="133"/>
        <v>288000</v>
      </c>
      <c r="L158" s="614"/>
      <c r="M158" s="614"/>
      <c r="N158" s="614"/>
      <c r="O158" s="614"/>
      <c r="P158" s="614"/>
      <c r="Q158" s="614"/>
      <c r="R158" s="614"/>
      <c r="S158" s="614"/>
      <c r="T158" s="614"/>
      <c r="U158" s="614"/>
      <c r="V158" s="615"/>
      <c r="W158" s="616"/>
      <c r="X158" s="616"/>
      <c r="Y158" s="616"/>
      <c r="Z158" s="616"/>
      <c r="AA158" s="616"/>
      <c r="AB158" s="616"/>
      <c r="AC158" s="616"/>
      <c r="AD158" s="616"/>
      <c r="AE158" s="617"/>
      <c r="AF158" s="618">
        <f>SUM(AF159:AF166)</f>
        <v>61.92</v>
      </c>
      <c r="AG158" s="640"/>
      <c r="AH158" s="812" t="s">
        <v>2827</v>
      </c>
      <c r="AI158" s="606">
        <f t="shared" si="103"/>
        <v>1</v>
      </c>
      <c r="AJ158" s="606">
        <f t="shared" si="104"/>
        <v>83.333333333333329</v>
      </c>
      <c r="AK158" s="573">
        <f t="shared" si="105"/>
        <v>26.988</v>
      </c>
      <c r="AL158" s="573">
        <f t="shared" si="106"/>
        <v>77.258673995190648</v>
      </c>
      <c r="AM158" s="577" t="str">
        <f t="shared" si="107"/>
        <v>The proposed budget is more that 30% increase over FY 12-13 budget. Consider revising or provide explanation</v>
      </c>
      <c r="AN158" s="577" t="str">
        <f t="shared" si="108"/>
        <v/>
      </c>
      <c r="AO158" s="577" t="str">
        <f t="shared" si="109"/>
        <v/>
      </c>
    </row>
    <row r="159" spans="1:41" ht="41.25" customHeight="1" x14ac:dyDescent="0.2">
      <c r="A159" s="656" t="s">
        <v>2053</v>
      </c>
      <c r="B159" s="665" t="s">
        <v>1393</v>
      </c>
      <c r="C159" s="666"/>
      <c r="D159" s="622">
        <v>0</v>
      </c>
      <c r="E159" s="622">
        <v>0</v>
      </c>
      <c r="F159" s="610" t="e">
        <f t="shared" si="64"/>
        <v>#DIV/0!</v>
      </c>
      <c r="G159" s="623">
        <v>0</v>
      </c>
      <c r="H159" s="623">
        <v>0</v>
      </c>
      <c r="I159" s="612" t="e">
        <f t="shared" si="65"/>
        <v>#DIV/0!</v>
      </c>
      <c r="J159" s="622">
        <v>0</v>
      </c>
      <c r="K159" s="622"/>
      <c r="L159" s="614"/>
      <c r="M159" s="614"/>
      <c r="N159" s="614"/>
      <c r="O159" s="614"/>
      <c r="P159" s="614"/>
      <c r="Q159" s="614"/>
      <c r="R159" s="614"/>
      <c r="S159" s="614"/>
      <c r="T159" s="614"/>
      <c r="U159" s="614"/>
      <c r="V159" s="615"/>
      <c r="W159" s="616"/>
      <c r="X159" s="616"/>
      <c r="Y159" s="616"/>
      <c r="Z159" s="616"/>
      <c r="AA159" s="616"/>
      <c r="AB159" s="616"/>
      <c r="AC159" s="616"/>
      <c r="AD159" s="616"/>
      <c r="AE159" s="617"/>
      <c r="AF159" s="619">
        <f t="shared" ref="AF159:AF166" si="134">(J159*K159)/100000</f>
        <v>0</v>
      </c>
      <c r="AG159" s="640"/>
      <c r="AH159" s="812"/>
      <c r="AI159" s="606" t="str">
        <f t="shared" si="103"/>
        <v/>
      </c>
      <c r="AJ159" s="606" t="str">
        <f t="shared" si="104"/>
        <v/>
      </c>
      <c r="AK159" s="573">
        <f t="shared" si="105"/>
        <v>0</v>
      </c>
      <c r="AL159" s="573" t="str">
        <f t="shared" si="106"/>
        <v/>
      </c>
      <c r="AM159" s="577" t="str">
        <f t="shared" si="107"/>
        <v/>
      </c>
      <c r="AN159" s="577" t="str">
        <f t="shared" si="108"/>
        <v/>
      </c>
      <c r="AO159" s="577" t="str">
        <f t="shared" si="109"/>
        <v/>
      </c>
    </row>
    <row r="160" spans="1:41" ht="41.25" customHeight="1" x14ac:dyDescent="0.2">
      <c r="A160" s="656" t="s">
        <v>2054</v>
      </c>
      <c r="B160" s="665" t="s">
        <v>1542</v>
      </c>
      <c r="C160" s="666"/>
      <c r="D160" s="622">
        <v>0</v>
      </c>
      <c r="E160" s="622">
        <v>0</v>
      </c>
      <c r="F160" s="610" t="e">
        <f t="shared" si="64"/>
        <v>#DIV/0!</v>
      </c>
      <c r="G160" s="623">
        <v>0</v>
      </c>
      <c r="H160" s="623">
        <v>0</v>
      </c>
      <c r="I160" s="612" t="e">
        <f t="shared" si="65"/>
        <v>#DIV/0!</v>
      </c>
      <c r="J160" s="622">
        <v>0</v>
      </c>
      <c r="K160" s="622">
        <v>0</v>
      </c>
      <c r="L160" s="614"/>
      <c r="M160" s="614"/>
      <c r="N160" s="614"/>
      <c r="O160" s="614"/>
      <c r="P160" s="614"/>
      <c r="Q160" s="614"/>
      <c r="R160" s="614"/>
      <c r="S160" s="614"/>
      <c r="T160" s="614"/>
      <c r="U160" s="614"/>
      <c r="V160" s="615"/>
      <c r="W160" s="616"/>
      <c r="X160" s="616"/>
      <c r="Y160" s="616"/>
      <c r="Z160" s="616"/>
      <c r="AA160" s="616"/>
      <c r="AB160" s="616"/>
      <c r="AC160" s="616"/>
      <c r="AD160" s="616"/>
      <c r="AE160" s="617"/>
      <c r="AF160" s="619">
        <f t="shared" si="134"/>
        <v>0</v>
      </c>
      <c r="AG160" s="640"/>
      <c r="AH160" s="812"/>
      <c r="AI160" s="606" t="str">
        <f t="shared" si="103"/>
        <v/>
      </c>
      <c r="AJ160" s="606" t="str">
        <f t="shared" si="104"/>
        <v/>
      </c>
      <c r="AK160" s="573">
        <f t="shared" si="105"/>
        <v>0</v>
      </c>
      <c r="AL160" s="573" t="str">
        <f t="shared" si="106"/>
        <v/>
      </c>
      <c r="AM160" s="577" t="str">
        <f t="shared" si="107"/>
        <v/>
      </c>
      <c r="AN160" s="577" t="str">
        <f t="shared" si="108"/>
        <v/>
      </c>
      <c r="AO160" s="577" t="str">
        <f t="shared" si="109"/>
        <v/>
      </c>
    </row>
    <row r="161" spans="1:41" ht="41.25" customHeight="1" x14ac:dyDescent="0.2">
      <c r="A161" s="656" t="s">
        <v>2055</v>
      </c>
      <c r="B161" s="665" t="s">
        <v>1543</v>
      </c>
      <c r="C161" s="666"/>
      <c r="D161" s="622">
        <v>0</v>
      </c>
      <c r="E161" s="622">
        <v>0</v>
      </c>
      <c r="F161" s="610" t="e">
        <f t="shared" si="64"/>
        <v>#DIV/0!</v>
      </c>
      <c r="G161" s="623">
        <v>0</v>
      </c>
      <c r="H161" s="623">
        <v>0</v>
      </c>
      <c r="I161" s="612" t="e">
        <f t="shared" si="65"/>
        <v>#DIV/0!</v>
      </c>
      <c r="J161" s="622">
        <v>0</v>
      </c>
      <c r="K161" s="622">
        <v>0</v>
      </c>
      <c r="L161" s="614"/>
      <c r="M161" s="614"/>
      <c r="N161" s="614"/>
      <c r="O161" s="614"/>
      <c r="P161" s="614"/>
      <c r="Q161" s="614"/>
      <c r="R161" s="614"/>
      <c r="S161" s="614"/>
      <c r="T161" s="614"/>
      <c r="U161" s="614"/>
      <c r="V161" s="615"/>
      <c r="W161" s="616"/>
      <c r="X161" s="616"/>
      <c r="Y161" s="616"/>
      <c r="Z161" s="616"/>
      <c r="AA161" s="616"/>
      <c r="AB161" s="616"/>
      <c r="AC161" s="616"/>
      <c r="AD161" s="616"/>
      <c r="AE161" s="617"/>
      <c r="AF161" s="619">
        <f t="shared" si="134"/>
        <v>0</v>
      </c>
      <c r="AG161" s="640"/>
      <c r="AH161" s="812"/>
      <c r="AI161" s="606" t="str">
        <f t="shared" si="103"/>
        <v/>
      </c>
      <c r="AJ161" s="606" t="str">
        <f t="shared" si="104"/>
        <v/>
      </c>
      <c r="AK161" s="573">
        <f t="shared" si="105"/>
        <v>0</v>
      </c>
      <c r="AL161" s="573" t="str">
        <f t="shared" si="106"/>
        <v/>
      </c>
      <c r="AM161" s="577" t="str">
        <f t="shared" si="107"/>
        <v/>
      </c>
      <c r="AN161" s="577" t="str">
        <f t="shared" si="108"/>
        <v/>
      </c>
      <c r="AO161" s="577" t="str">
        <f t="shared" si="109"/>
        <v/>
      </c>
    </row>
    <row r="162" spans="1:41" ht="41.25" customHeight="1" x14ac:dyDescent="0.2">
      <c r="A162" s="656" t="s">
        <v>2056</v>
      </c>
      <c r="B162" s="665" t="s">
        <v>1551</v>
      </c>
      <c r="C162" s="666"/>
      <c r="D162" s="622">
        <v>0</v>
      </c>
      <c r="E162" s="622">
        <v>0</v>
      </c>
      <c r="F162" s="610" t="e">
        <f t="shared" si="64"/>
        <v>#DIV/0!</v>
      </c>
      <c r="G162" s="623">
        <v>0</v>
      </c>
      <c r="H162" s="623">
        <v>0</v>
      </c>
      <c r="I162" s="612" t="e">
        <f t="shared" si="65"/>
        <v>#DIV/0!</v>
      </c>
      <c r="J162" s="622">
        <v>0</v>
      </c>
      <c r="K162" s="622">
        <v>0</v>
      </c>
      <c r="L162" s="614"/>
      <c r="M162" s="614"/>
      <c r="N162" s="614"/>
      <c r="O162" s="614"/>
      <c r="P162" s="614"/>
      <c r="Q162" s="614"/>
      <c r="R162" s="614"/>
      <c r="S162" s="614"/>
      <c r="T162" s="614"/>
      <c r="U162" s="614"/>
      <c r="V162" s="615"/>
      <c r="W162" s="616"/>
      <c r="X162" s="616"/>
      <c r="Y162" s="616"/>
      <c r="Z162" s="616"/>
      <c r="AA162" s="616"/>
      <c r="AB162" s="616"/>
      <c r="AC162" s="616"/>
      <c r="AD162" s="616"/>
      <c r="AE162" s="617"/>
      <c r="AF162" s="619">
        <f t="shared" si="134"/>
        <v>0</v>
      </c>
      <c r="AG162" s="640"/>
      <c r="AH162" s="812"/>
      <c r="AI162" s="606" t="str">
        <f t="shared" si="103"/>
        <v/>
      </c>
      <c r="AJ162" s="606" t="str">
        <f t="shared" si="104"/>
        <v/>
      </c>
      <c r="AK162" s="573">
        <f t="shared" si="105"/>
        <v>0</v>
      </c>
      <c r="AL162" s="573" t="str">
        <f t="shared" si="106"/>
        <v/>
      </c>
      <c r="AM162" s="577" t="str">
        <f t="shared" si="107"/>
        <v/>
      </c>
      <c r="AN162" s="577" t="str">
        <f t="shared" si="108"/>
        <v/>
      </c>
      <c r="AO162" s="577" t="str">
        <f t="shared" si="109"/>
        <v/>
      </c>
    </row>
    <row r="163" spans="1:41" ht="41.25" customHeight="1" x14ac:dyDescent="0.2">
      <c r="A163" s="656" t="s">
        <v>2057</v>
      </c>
      <c r="B163" s="665" t="s">
        <v>1554</v>
      </c>
      <c r="C163" s="666"/>
      <c r="D163" s="622">
        <v>0</v>
      </c>
      <c r="E163" s="622">
        <v>0</v>
      </c>
      <c r="F163" s="610" t="e">
        <f t="shared" si="64"/>
        <v>#DIV/0!</v>
      </c>
      <c r="G163" s="623">
        <v>0</v>
      </c>
      <c r="H163" s="623">
        <v>0</v>
      </c>
      <c r="I163" s="612" t="e">
        <f t="shared" si="65"/>
        <v>#DIV/0!</v>
      </c>
      <c r="J163" s="622">
        <v>0</v>
      </c>
      <c r="K163" s="622">
        <v>0</v>
      </c>
      <c r="L163" s="614"/>
      <c r="M163" s="614"/>
      <c r="N163" s="614"/>
      <c r="O163" s="614"/>
      <c r="P163" s="614"/>
      <c r="Q163" s="614"/>
      <c r="R163" s="614"/>
      <c r="S163" s="614"/>
      <c r="T163" s="614"/>
      <c r="U163" s="614"/>
      <c r="V163" s="615"/>
      <c r="W163" s="616"/>
      <c r="X163" s="616"/>
      <c r="Y163" s="616"/>
      <c r="Z163" s="616"/>
      <c r="AA163" s="616"/>
      <c r="AB163" s="616"/>
      <c r="AC163" s="616"/>
      <c r="AD163" s="616"/>
      <c r="AE163" s="617"/>
      <c r="AF163" s="619">
        <f t="shared" si="134"/>
        <v>0</v>
      </c>
      <c r="AG163" s="640"/>
      <c r="AH163" s="812"/>
      <c r="AI163" s="606" t="str">
        <f t="shared" si="103"/>
        <v/>
      </c>
      <c r="AJ163" s="606" t="str">
        <f t="shared" si="104"/>
        <v/>
      </c>
      <c r="AK163" s="573">
        <f t="shared" si="105"/>
        <v>0</v>
      </c>
      <c r="AL163" s="573" t="str">
        <f t="shared" si="106"/>
        <v/>
      </c>
      <c r="AM163" s="577" t="str">
        <f t="shared" si="107"/>
        <v/>
      </c>
      <c r="AN163" s="577" t="str">
        <f t="shared" si="108"/>
        <v/>
      </c>
      <c r="AO163" s="577" t="str">
        <f t="shared" si="109"/>
        <v/>
      </c>
    </row>
    <row r="164" spans="1:41" ht="41.25" customHeight="1" x14ac:dyDescent="0.2">
      <c r="A164" s="656" t="s">
        <v>2058</v>
      </c>
      <c r="B164" s="665" t="s">
        <v>748</v>
      </c>
      <c r="C164" s="666"/>
      <c r="D164" s="622">
        <v>41</v>
      </c>
      <c r="E164" s="622">
        <v>41</v>
      </c>
      <c r="F164" s="610">
        <f t="shared" ref="F164:F224" si="135">E164/D164*100</f>
        <v>100</v>
      </c>
      <c r="G164" s="623">
        <v>34.932000000000002</v>
      </c>
      <c r="H164" s="623">
        <v>29.11</v>
      </c>
      <c r="I164" s="612">
        <f t="shared" ref="I164:I224" si="136">H164/G164*100</f>
        <v>83.333333333333329</v>
      </c>
      <c r="J164" s="622">
        <v>41</v>
      </c>
      <c r="K164" s="622">
        <v>144000</v>
      </c>
      <c r="L164" s="614"/>
      <c r="M164" s="614"/>
      <c r="N164" s="614"/>
      <c r="O164" s="614"/>
      <c r="P164" s="614"/>
      <c r="Q164" s="614"/>
      <c r="R164" s="614"/>
      <c r="S164" s="614"/>
      <c r="T164" s="614"/>
      <c r="U164" s="614"/>
      <c r="V164" s="615"/>
      <c r="W164" s="616"/>
      <c r="X164" s="616"/>
      <c r="Y164" s="616"/>
      <c r="Z164" s="616"/>
      <c r="AA164" s="616"/>
      <c r="AB164" s="616"/>
      <c r="AC164" s="616"/>
      <c r="AD164" s="616"/>
      <c r="AE164" s="617"/>
      <c r="AF164" s="619">
        <f t="shared" si="134"/>
        <v>59.04</v>
      </c>
      <c r="AG164" s="640"/>
      <c r="AH164" s="812" t="s">
        <v>2827</v>
      </c>
      <c r="AI164" s="606">
        <f t="shared" si="103"/>
        <v>1</v>
      </c>
      <c r="AJ164" s="606">
        <f t="shared" si="104"/>
        <v>83.333333333333329</v>
      </c>
      <c r="AK164" s="573">
        <f t="shared" si="105"/>
        <v>24.107999999999997</v>
      </c>
      <c r="AL164" s="573">
        <f t="shared" si="106"/>
        <v>69.014084507042242</v>
      </c>
      <c r="AM164" s="577" t="str">
        <f t="shared" si="107"/>
        <v>The proposed budget is more that 30% increase over FY 12-13 budget. Consider revising or provide explanation</v>
      </c>
      <c r="AN164" s="577" t="str">
        <f t="shared" si="108"/>
        <v/>
      </c>
      <c r="AO164" s="577" t="str">
        <f t="shared" si="109"/>
        <v/>
      </c>
    </row>
    <row r="165" spans="1:41" ht="41.25" customHeight="1" x14ac:dyDescent="0.2">
      <c r="A165" s="656" t="s">
        <v>2059</v>
      </c>
      <c r="B165" s="665" t="s">
        <v>1555</v>
      </c>
      <c r="C165" s="666"/>
      <c r="D165" s="622">
        <v>0</v>
      </c>
      <c r="E165" s="622">
        <v>0</v>
      </c>
      <c r="F165" s="610" t="e">
        <f t="shared" si="135"/>
        <v>#DIV/0!</v>
      </c>
      <c r="G165" s="623">
        <v>0</v>
      </c>
      <c r="H165" s="623">
        <v>0</v>
      </c>
      <c r="I165" s="612" t="e">
        <f t="shared" si="136"/>
        <v>#DIV/0!</v>
      </c>
      <c r="J165" s="622">
        <v>2</v>
      </c>
      <c r="K165" s="622">
        <v>144000</v>
      </c>
      <c r="L165" s="614"/>
      <c r="M165" s="614"/>
      <c r="N165" s="614"/>
      <c r="O165" s="614"/>
      <c r="P165" s="614"/>
      <c r="Q165" s="614"/>
      <c r="R165" s="614"/>
      <c r="S165" s="614"/>
      <c r="T165" s="614"/>
      <c r="U165" s="614"/>
      <c r="V165" s="615"/>
      <c r="W165" s="616"/>
      <c r="X165" s="616"/>
      <c r="Y165" s="616"/>
      <c r="Z165" s="616"/>
      <c r="AA165" s="616"/>
      <c r="AB165" s="616"/>
      <c r="AC165" s="616"/>
      <c r="AD165" s="616"/>
      <c r="AE165" s="617"/>
      <c r="AF165" s="619">
        <f t="shared" si="134"/>
        <v>2.88</v>
      </c>
      <c r="AG165" s="640"/>
      <c r="AH165" s="749" t="s">
        <v>2787</v>
      </c>
      <c r="AI165" s="606">
        <f t="shared" si="103"/>
        <v>1</v>
      </c>
      <c r="AJ165" s="606" t="str">
        <f t="shared" si="104"/>
        <v/>
      </c>
      <c r="AK165" s="573">
        <f t="shared" si="105"/>
        <v>2.88</v>
      </c>
      <c r="AL165" s="573" t="str">
        <f t="shared" si="106"/>
        <v/>
      </c>
      <c r="AM165" s="577" t="str">
        <f t="shared" si="107"/>
        <v/>
      </c>
      <c r="AN165" s="577" t="str">
        <f t="shared" si="108"/>
        <v/>
      </c>
      <c r="AO165" s="577" t="str">
        <f t="shared" si="109"/>
        <v>New activity? If not kindly provide the details of the progress (physical and financial) for FY 2012-13</v>
      </c>
    </row>
    <row r="166" spans="1:41" ht="41.25" customHeight="1" x14ac:dyDescent="0.2">
      <c r="A166" s="656" t="s">
        <v>2060</v>
      </c>
      <c r="B166" s="665" t="s">
        <v>1399</v>
      </c>
      <c r="C166" s="666"/>
      <c r="D166" s="622"/>
      <c r="E166" s="622"/>
      <c r="F166" s="610" t="e">
        <f t="shared" si="135"/>
        <v>#DIV/0!</v>
      </c>
      <c r="G166" s="623"/>
      <c r="H166" s="623"/>
      <c r="I166" s="612" t="e">
        <f t="shared" si="136"/>
        <v>#DIV/0!</v>
      </c>
      <c r="J166" s="622"/>
      <c r="K166" s="622"/>
      <c r="L166" s="614"/>
      <c r="M166" s="614"/>
      <c r="N166" s="614"/>
      <c r="O166" s="614"/>
      <c r="P166" s="614"/>
      <c r="Q166" s="614"/>
      <c r="R166" s="614"/>
      <c r="S166" s="614"/>
      <c r="T166" s="614"/>
      <c r="U166" s="614"/>
      <c r="V166" s="615"/>
      <c r="W166" s="616"/>
      <c r="X166" s="616"/>
      <c r="Y166" s="616"/>
      <c r="Z166" s="616"/>
      <c r="AA166" s="616"/>
      <c r="AB166" s="616"/>
      <c r="AC166" s="616"/>
      <c r="AD166" s="616"/>
      <c r="AE166" s="617"/>
      <c r="AF166" s="619">
        <f t="shared" si="134"/>
        <v>0</v>
      </c>
      <c r="AG166" s="640"/>
      <c r="AH166" s="619"/>
      <c r="AI166" s="606" t="str">
        <f t="shared" si="103"/>
        <v/>
      </c>
      <c r="AJ166" s="606" t="str">
        <f t="shared" si="104"/>
        <v/>
      </c>
      <c r="AK166" s="573">
        <f t="shared" si="105"/>
        <v>0</v>
      </c>
      <c r="AL166" s="573" t="str">
        <f t="shared" si="106"/>
        <v/>
      </c>
      <c r="AM166" s="577" t="str">
        <f t="shared" si="107"/>
        <v/>
      </c>
      <c r="AN166" s="577" t="str">
        <f t="shared" si="108"/>
        <v/>
      </c>
      <c r="AO166" s="577" t="str">
        <f t="shared" si="109"/>
        <v/>
      </c>
    </row>
    <row r="167" spans="1:41" ht="41.25" customHeight="1" x14ac:dyDescent="0.2">
      <c r="A167" s="653" t="s">
        <v>1903</v>
      </c>
      <c r="B167" s="654" t="s">
        <v>1355</v>
      </c>
      <c r="C167" s="664"/>
      <c r="D167" s="609">
        <f>SUM(D168:D174)</f>
        <v>0</v>
      </c>
      <c r="E167" s="609">
        <f>SUM(E168:E174)</f>
        <v>0</v>
      </c>
      <c r="F167" s="610" t="e">
        <f t="shared" si="135"/>
        <v>#DIV/0!</v>
      </c>
      <c r="G167" s="611">
        <f t="shared" ref="G167:H167" si="137">SUM(G168:G174)</f>
        <v>0</v>
      </c>
      <c r="H167" s="611">
        <f t="shared" si="137"/>
        <v>0</v>
      </c>
      <c r="I167" s="612" t="e">
        <f t="shared" si="136"/>
        <v>#DIV/0!</v>
      </c>
      <c r="J167" s="613">
        <f t="shared" ref="J167:K167" si="138">SUM(J168:J174)</f>
        <v>11</v>
      </c>
      <c r="K167" s="613">
        <f t="shared" si="138"/>
        <v>360000</v>
      </c>
      <c r="L167" s="614"/>
      <c r="M167" s="614"/>
      <c r="N167" s="614"/>
      <c r="O167" s="614"/>
      <c r="P167" s="614"/>
      <c r="Q167" s="614"/>
      <c r="R167" s="614"/>
      <c r="S167" s="614"/>
      <c r="T167" s="614"/>
      <c r="U167" s="614"/>
      <c r="V167" s="615"/>
      <c r="W167" s="616"/>
      <c r="X167" s="616"/>
      <c r="Y167" s="616"/>
      <c r="Z167" s="616"/>
      <c r="AA167" s="616"/>
      <c r="AB167" s="616"/>
      <c r="AC167" s="616"/>
      <c r="AD167" s="616"/>
      <c r="AE167" s="617"/>
      <c r="AF167" s="618">
        <f>SUM(AF168:AF174)</f>
        <v>19.8</v>
      </c>
      <c r="AG167" s="640"/>
      <c r="AH167" s="619"/>
      <c r="AI167" s="606">
        <f t="shared" si="103"/>
        <v>1</v>
      </c>
      <c r="AJ167" s="606" t="str">
        <f t="shared" si="104"/>
        <v/>
      </c>
      <c r="AK167" s="573">
        <f t="shared" si="105"/>
        <v>19.8</v>
      </c>
      <c r="AL167" s="573" t="str">
        <f t="shared" si="106"/>
        <v/>
      </c>
      <c r="AM167" s="577" t="str">
        <f t="shared" si="107"/>
        <v/>
      </c>
      <c r="AN167" s="577" t="str">
        <f t="shared" si="108"/>
        <v/>
      </c>
      <c r="AO167" s="577" t="str">
        <f t="shared" si="109"/>
        <v>New activity? If not kindly provide the details of the progress (physical and financial) for FY 2012-13</v>
      </c>
    </row>
    <row r="168" spans="1:41" ht="41.25" customHeight="1" x14ac:dyDescent="0.25">
      <c r="A168" s="656" t="s">
        <v>2061</v>
      </c>
      <c r="B168" s="665" t="s">
        <v>1393</v>
      </c>
      <c r="C168" s="659"/>
      <c r="D168" s="622">
        <v>0</v>
      </c>
      <c r="E168" s="622">
        <v>0</v>
      </c>
      <c r="F168" s="610" t="e">
        <f t="shared" si="135"/>
        <v>#DIV/0!</v>
      </c>
      <c r="G168" s="623">
        <v>0</v>
      </c>
      <c r="H168" s="623">
        <v>0</v>
      </c>
      <c r="I168" s="612" t="e">
        <f t="shared" si="136"/>
        <v>#DIV/0!</v>
      </c>
      <c r="J168" s="622">
        <v>5</v>
      </c>
      <c r="K168" s="622">
        <v>180000</v>
      </c>
      <c r="L168" s="614"/>
      <c r="M168" s="614"/>
      <c r="N168" s="614"/>
      <c r="O168" s="614"/>
      <c r="P168" s="614"/>
      <c r="Q168" s="614"/>
      <c r="R168" s="614"/>
      <c r="S168" s="614"/>
      <c r="T168" s="614"/>
      <c r="U168" s="614"/>
      <c r="V168" s="615"/>
      <c r="W168" s="616"/>
      <c r="X168" s="616"/>
      <c r="Y168" s="616"/>
      <c r="Z168" s="616"/>
      <c r="AA168" s="616"/>
      <c r="AB168" s="616"/>
      <c r="AC168" s="616"/>
      <c r="AD168" s="616"/>
      <c r="AE168" s="617"/>
      <c r="AF168" s="619">
        <f t="shared" ref="AF168:AF174" si="139">(J168*K168)/100000</f>
        <v>9</v>
      </c>
      <c r="AG168" s="640"/>
      <c r="AH168" s="812" t="s">
        <v>2827</v>
      </c>
      <c r="AI168" s="606">
        <f t="shared" si="103"/>
        <v>1</v>
      </c>
      <c r="AJ168" s="606" t="str">
        <f t="shared" si="104"/>
        <v/>
      </c>
      <c r="AK168" s="573">
        <f t="shared" si="105"/>
        <v>9</v>
      </c>
      <c r="AL168" s="573" t="str">
        <f t="shared" si="106"/>
        <v/>
      </c>
      <c r="AM168" s="577" t="str">
        <f t="shared" si="107"/>
        <v/>
      </c>
      <c r="AN168" s="577" t="str">
        <f t="shared" si="108"/>
        <v/>
      </c>
      <c r="AO168" s="577" t="str">
        <f t="shared" si="109"/>
        <v>New activity? If not kindly provide the details of the progress (physical and financial) for FY 2012-13</v>
      </c>
    </row>
    <row r="169" spans="1:41" ht="41.25" customHeight="1" x14ac:dyDescent="0.2">
      <c r="A169" s="656" t="s">
        <v>2062</v>
      </c>
      <c r="B169" s="665" t="s">
        <v>1542</v>
      </c>
      <c r="C169" s="666"/>
      <c r="D169" s="622">
        <v>0</v>
      </c>
      <c r="E169" s="622">
        <v>0</v>
      </c>
      <c r="F169" s="610" t="e">
        <f t="shared" si="135"/>
        <v>#DIV/0!</v>
      </c>
      <c r="G169" s="623">
        <v>0</v>
      </c>
      <c r="H169" s="623">
        <v>0</v>
      </c>
      <c r="I169" s="612" t="e">
        <f t="shared" si="136"/>
        <v>#DIV/0!</v>
      </c>
      <c r="J169" s="622">
        <v>0</v>
      </c>
      <c r="K169" s="622">
        <v>0</v>
      </c>
      <c r="L169" s="614"/>
      <c r="M169" s="614"/>
      <c r="N169" s="614"/>
      <c r="O169" s="614"/>
      <c r="P169" s="614"/>
      <c r="Q169" s="614"/>
      <c r="R169" s="614"/>
      <c r="S169" s="614"/>
      <c r="T169" s="614"/>
      <c r="U169" s="614"/>
      <c r="V169" s="615"/>
      <c r="W169" s="616"/>
      <c r="X169" s="616"/>
      <c r="Y169" s="616"/>
      <c r="Z169" s="616"/>
      <c r="AA169" s="616"/>
      <c r="AB169" s="616"/>
      <c r="AC169" s="616"/>
      <c r="AD169" s="616"/>
      <c r="AE169" s="617"/>
      <c r="AF169" s="619">
        <f t="shared" si="139"/>
        <v>0</v>
      </c>
      <c r="AG169" s="640"/>
      <c r="AH169" s="812"/>
      <c r="AI169" s="606" t="str">
        <f t="shared" si="103"/>
        <v/>
      </c>
      <c r="AJ169" s="606" t="str">
        <f t="shared" si="104"/>
        <v/>
      </c>
      <c r="AK169" s="573">
        <f t="shared" si="105"/>
        <v>0</v>
      </c>
      <c r="AL169" s="573" t="str">
        <f t="shared" si="106"/>
        <v/>
      </c>
      <c r="AM169" s="577" t="str">
        <f t="shared" si="107"/>
        <v/>
      </c>
      <c r="AN169" s="577" t="str">
        <f t="shared" si="108"/>
        <v/>
      </c>
      <c r="AO169" s="577" t="str">
        <f t="shared" si="109"/>
        <v/>
      </c>
    </row>
    <row r="170" spans="1:41" ht="41.25" customHeight="1" x14ac:dyDescent="0.2">
      <c r="A170" s="656" t="s">
        <v>2063</v>
      </c>
      <c r="B170" s="665" t="s">
        <v>1543</v>
      </c>
      <c r="C170" s="666"/>
      <c r="D170" s="622">
        <v>0</v>
      </c>
      <c r="E170" s="622">
        <v>0</v>
      </c>
      <c r="F170" s="610" t="e">
        <f t="shared" si="135"/>
        <v>#DIV/0!</v>
      </c>
      <c r="G170" s="623">
        <v>0</v>
      </c>
      <c r="H170" s="623">
        <v>0</v>
      </c>
      <c r="I170" s="612" t="e">
        <f t="shared" si="136"/>
        <v>#DIV/0!</v>
      </c>
      <c r="J170" s="622">
        <v>0</v>
      </c>
      <c r="K170" s="622">
        <v>0</v>
      </c>
      <c r="L170" s="614"/>
      <c r="M170" s="614"/>
      <c r="N170" s="614"/>
      <c r="O170" s="614"/>
      <c r="P170" s="614"/>
      <c r="Q170" s="614"/>
      <c r="R170" s="614"/>
      <c r="S170" s="614"/>
      <c r="T170" s="614"/>
      <c r="U170" s="614"/>
      <c r="V170" s="615"/>
      <c r="W170" s="616"/>
      <c r="X170" s="616"/>
      <c r="Y170" s="616"/>
      <c r="Z170" s="616"/>
      <c r="AA170" s="616"/>
      <c r="AB170" s="616"/>
      <c r="AC170" s="616"/>
      <c r="AD170" s="616"/>
      <c r="AE170" s="617"/>
      <c r="AF170" s="619">
        <f t="shared" si="139"/>
        <v>0</v>
      </c>
      <c r="AG170" s="640"/>
      <c r="AH170" s="812"/>
      <c r="AI170" s="606" t="str">
        <f t="shared" si="103"/>
        <v/>
      </c>
      <c r="AJ170" s="606" t="str">
        <f t="shared" si="104"/>
        <v/>
      </c>
      <c r="AK170" s="573">
        <f t="shared" si="105"/>
        <v>0</v>
      </c>
      <c r="AL170" s="573" t="str">
        <f t="shared" si="106"/>
        <v/>
      </c>
      <c r="AM170" s="577" t="str">
        <f t="shared" si="107"/>
        <v/>
      </c>
      <c r="AN170" s="577" t="str">
        <f t="shared" si="108"/>
        <v/>
      </c>
      <c r="AO170" s="577" t="str">
        <f t="shared" si="109"/>
        <v/>
      </c>
    </row>
    <row r="171" spans="1:41" ht="41.25" customHeight="1" x14ac:dyDescent="0.2">
      <c r="A171" s="656" t="s">
        <v>2064</v>
      </c>
      <c r="B171" s="665" t="s">
        <v>1551</v>
      </c>
      <c r="C171" s="666"/>
      <c r="D171" s="622">
        <v>0</v>
      </c>
      <c r="E171" s="622">
        <v>0</v>
      </c>
      <c r="F171" s="610" t="e">
        <f t="shared" si="135"/>
        <v>#DIV/0!</v>
      </c>
      <c r="G171" s="623">
        <v>0</v>
      </c>
      <c r="H171" s="623">
        <v>0</v>
      </c>
      <c r="I171" s="612" t="e">
        <f t="shared" si="136"/>
        <v>#DIV/0!</v>
      </c>
      <c r="J171" s="622">
        <v>0</v>
      </c>
      <c r="K171" s="622">
        <v>0</v>
      </c>
      <c r="L171" s="614"/>
      <c r="M171" s="614"/>
      <c r="N171" s="614"/>
      <c r="O171" s="614"/>
      <c r="P171" s="614"/>
      <c r="Q171" s="614"/>
      <c r="R171" s="614"/>
      <c r="S171" s="614"/>
      <c r="T171" s="614"/>
      <c r="U171" s="614"/>
      <c r="V171" s="615"/>
      <c r="W171" s="616"/>
      <c r="X171" s="616"/>
      <c r="Y171" s="616"/>
      <c r="Z171" s="616"/>
      <c r="AA171" s="616"/>
      <c r="AB171" s="616"/>
      <c r="AC171" s="616"/>
      <c r="AD171" s="616"/>
      <c r="AE171" s="617"/>
      <c r="AF171" s="619">
        <f t="shared" si="139"/>
        <v>0</v>
      </c>
      <c r="AG171" s="640"/>
      <c r="AH171" s="812"/>
      <c r="AI171" s="606" t="str">
        <f t="shared" si="103"/>
        <v/>
      </c>
      <c r="AJ171" s="606" t="str">
        <f t="shared" si="104"/>
        <v/>
      </c>
      <c r="AK171" s="573">
        <f t="shared" si="105"/>
        <v>0</v>
      </c>
      <c r="AL171" s="573" t="str">
        <f t="shared" si="106"/>
        <v/>
      </c>
      <c r="AM171" s="577" t="str">
        <f t="shared" si="107"/>
        <v/>
      </c>
      <c r="AN171" s="577" t="str">
        <f t="shared" si="108"/>
        <v/>
      </c>
      <c r="AO171" s="577" t="str">
        <f t="shared" si="109"/>
        <v/>
      </c>
    </row>
    <row r="172" spans="1:41" ht="41.25" customHeight="1" x14ac:dyDescent="0.2">
      <c r="A172" s="656" t="s">
        <v>2065</v>
      </c>
      <c r="B172" s="665" t="s">
        <v>1554</v>
      </c>
      <c r="C172" s="666"/>
      <c r="D172" s="622">
        <v>0</v>
      </c>
      <c r="E172" s="622">
        <v>0</v>
      </c>
      <c r="F172" s="610" t="e">
        <f t="shared" si="135"/>
        <v>#DIV/0!</v>
      </c>
      <c r="G172" s="623">
        <v>0</v>
      </c>
      <c r="H172" s="623">
        <v>0</v>
      </c>
      <c r="I172" s="612" t="e">
        <f t="shared" si="136"/>
        <v>#DIV/0!</v>
      </c>
      <c r="J172" s="622">
        <v>0</v>
      </c>
      <c r="K172" s="622">
        <v>0</v>
      </c>
      <c r="L172" s="614"/>
      <c r="M172" s="614"/>
      <c r="N172" s="614"/>
      <c r="O172" s="614"/>
      <c r="P172" s="614"/>
      <c r="Q172" s="614"/>
      <c r="R172" s="614"/>
      <c r="S172" s="614"/>
      <c r="T172" s="614"/>
      <c r="U172" s="614"/>
      <c r="V172" s="615"/>
      <c r="W172" s="616"/>
      <c r="X172" s="616"/>
      <c r="Y172" s="616"/>
      <c r="Z172" s="616"/>
      <c r="AA172" s="616"/>
      <c r="AB172" s="616"/>
      <c r="AC172" s="616"/>
      <c r="AD172" s="616"/>
      <c r="AE172" s="617"/>
      <c r="AF172" s="619">
        <f t="shared" si="139"/>
        <v>0</v>
      </c>
      <c r="AG172" s="640"/>
      <c r="AH172" s="812"/>
      <c r="AI172" s="606" t="str">
        <f t="shared" si="103"/>
        <v/>
      </c>
      <c r="AJ172" s="606" t="str">
        <f t="shared" si="104"/>
        <v/>
      </c>
      <c r="AK172" s="573">
        <f t="shared" si="105"/>
        <v>0</v>
      </c>
      <c r="AL172" s="573" t="str">
        <f t="shared" si="106"/>
        <v/>
      </c>
      <c r="AM172" s="577" t="str">
        <f t="shared" si="107"/>
        <v/>
      </c>
      <c r="AN172" s="577" t="str">
        <f t="shared" si="108"/>
        <v/>
      </c>
      <c r="AO172" s="577" t="str">
        <f t="shared" si="109"/>
        <v/>
      </c>
    </row>
    <row r="173" spans="1:41" ht="41.25" customHeight="1" x14ac:dyDescent="0.2">
      <c r="A173" s="656" t="s">
        <v>2066</v>
      </c>
      <c r="B173" s="665" t="s">
        <v>1555</v>
      </c>
      <c r="C173" s="666"/>
      <c r="D173" s="622">
        <v>0</v>
      </c>
      <c r="E173" s="622">
        <v>0</v>
      </c>
      <c r="F173" s="610" t="e">
        <f t="shared" si="135"/>
        <v>#DIV/0!</v>
      </c>
      <c r="G173" s="623">
        <v>0</v>
      </c>
      <c r="H173" s="623">
        <v>0</v>
      </c>
      <c r="I173" s="612" t="e">
        <f t="shared" si="136"/>
        <v>#DIV/0!</v>
      </c>
      <c r="J173" s="622">
        <v>6</v>
      </c>
      <c r="K173" s="622">
        <v>180000</v>
      </c>
      <c r="L173" s="614"/>
      <c r="M173" s="614"/>
      <c r="N173" s="614"/>
      <c r="O173" s="614"/>
      <c r="P173" s="614"/>
      <c r="Q173" s="614"/>
      <c r="R173" s="614"/>
      <c r="S173" s="614"/>
      <c r="T173" s="614"/>
      <c r="U173" s="614"/>
      <c r="V173" s="615"/>
      <c r="W173" s="616"/>
      <c r="X173" s="616"/>
      <c r="Y173" s="616"/>
      <c r="Z173" s="616"/>
      <c r="AA173" s="616"/>
      <c r="AB173" s="616"/>
      <c r="AC173" s="616"/>
      <c r="AD173" s="616"/>
      <c r="AE173" s="617"/>
      <c r="AF173" s="619">
        <f t="shared" si="139"/>
        <v>10.8</v>
      </c>
      <c r="AG173" s="640"/>
      <c r="AH173" s="749" t="s">
        <v>2787</v>
      </c>
      <c r="AI173" s="606">
        <f t="shared" si="103"/>
        <v>1</v>
      </c>
      <c r="AJ173" s="606" t="str">
        <f t="shared" si="104"/>
        <v/>
      </c>
      <c r="AK173" s="573">
        <f t="shared" si="105"/>
        <v>10.8</v>
      </c>
      <c r="AL173" s="573" t="str">
        <f t="shared" si="106"/>
        <v/>
      </c>
      <c r="AM173" s="577" t="str">
        <f t="shared" si="107"/>
        <v/>
      </c>
      <c r="AN173" s="577" t="str">
        <f t="shared" si="108"/>
        <v/>
      </c>
      <c r="AO173" s="577" t="str">
        <f t="shared" si="109"/>
        <v>New activity? If not kindly provide the details of the progress (physical and financial) for FY 2012-13</v>
      </c>
    </row>
    <row r="174" spans="1:41" ht="41.25" customHeight="1" x14ac:dyDescent="0.2">
      <c r="A174" s="656" t="s">
        <v>2067</v>
      </c>
      <c r="B174" s="665" t="s">
        <v>759</v>
      </c>
      <c r="C174" s="666"/>
      <c r="D174" s="622"/>
      <c r="E174" s="622"/>
      <c r="F174" s="610" t="e">
        <f t="shared" si="135"/>
        <v>#DIV/0!</v>
      </c>
      <c r="G174" s="623"/>
      <c r="H174" s="623"/>
      <c r="I174" s="612" t="e">
        <f t="shared" si="136"/>
        <v>#DIV/0!</v>
      </c>
      <c r="J174" s="622"/>
      <c r="K174" s="622"/>
      <c r="L174" s="614"/>
      <c r="M174" s="614"/>
      <c r="N174" s="614"/>
      <c r="O174" s="614"/>
      <c r="P174" s="614"/>
      <c r="Q174" s="614"/>
      <c r="R174" s="614"/>
      <c r="S174" s="614"/>
      <c r="T174" s="614"/>
      <c r="U174" s="614"/>
      <c r="V174" s="615"/>
      <c r="W174" s="616"/>
      <c r="X174" s="616"/>
      <c r="Y174" s="616"/>
      <c r="Z174" s="616"/>
      <c r="AA174" s="616"/>
      <c r="AB174" s="616"/>
      <c r="AC174" s="616"/>
      <c r="AD174" s="616"/>
      <c r="AE174" s="617"/>
      <c r="AF174" s="619">
        <f t="shared" si="139"/>
        <v>0</v>
      </c>
      <c r="AG174" s="640"/>
      <c r="AH174" s="619"/>
      <c r="AI174" s="606" t="str">
        <f t="shared" si="103"/>
        <v/>
      </c>
      <c r="AJ174" s="606" t="str">
        <f t="shared" si="104"/>
        <v/>
      </c>
      <c r="AK174" s="573">
        <f t="shared" si="105"/>
        <v>0</v>
      </c>
      <c r="AL174" s="573" t="str">
        <f t="shared" si="106"/>
        <v/>
      </c>
      <c r="AM174" s="577" t="str">
        <f t="shared" si="107"/>
        <v/>
      </c>
      <c r="AN174" s="577" t="str">
        <f t="shared" si="108"/>
        <v/>
      </c>
      <c r="AO174" s="577" t="str">
        <f t="shared" si="109"/>
        <v/>
      </c>
    </row>
    <row r="175" spans="1:41" ht="41.25" customHeight="1" x14ac:dyDescent="0.2">
      <c r="A175" s="653" t="s">
        <v>1904</v>
      </c>
      <c r="B175" s="654" t="s">
        <v>1356</v>
      </c>
      <c r="C175" s="664"/>
      <c r="D175" s="609">
        <f>SUM(D176:D182)</f>
        <v>1</v>
      </c>
      <c r="E175" s="609">
        <f>SUM(E176:E182)</f>
        <v>1</v>
      </c>
      <c r="F175" s="610">
        <f t="shared" si="135"/>
        <v>100</v>
      </c>
      <c r="G175" s="611">
        <f t="shared" ref="G175:H175" si="140">SUM(G176:G182)</f>
        <v>1.44</v>
      </c>
      <c r="H175" s="611">
        <f t="shared" si="140"/>
        <v>1.2</v>
      </c>
      <c r="I175" s="612">
        <f t="shared" si="136"/>
        <v>83.333333333333343</v>
      </c>
      <c r="J175" s="613">
        <f t="shared" ref="J175:K175" si="141">SUM(J176:J182)</f>
        <v>2</v>
      </c>
      <c r="K175" s="613">
        <f t="shared" si="141"/>
        <v>480000</v>
      </c>
      <c r="L175" s="614"/>
      <c r="M175" s="614"/>
      <c r="N175" s="614"/>
      <c r="O175" s="614"/>
      <c r="P175" s="614"/>
      <c r="Q175" s="614"/>
      <c r="R175" s="614"/>
      <c r="S175" s="614"/>
      <c r="T175" s="614"/>
      <c r="U175" s="614"/>
      <c r="V175" s="615"/>
      <c r="W175" s="616"/>
      <c r="X175" s="616"/>
      <c r="Y175" s="616"/>
      <c r="Z175" s="616"/>
      <c r="AA175" s="616"/>
      <c r="AB175" s="616"/>
      <c r="AC175" s="616"/>
      <c r="AD175" s="616"/>
      <c r="AE175" s="617"/>
      <c r="AF175" s="618">
        <f>SUM(AF176:AF182)</f>
        <v>4.8</v>
      </c>
      <c r="AG175" s="640"/>
      <c r="AH175" s="619"/>
      <c r="AI175" s="606">
        <f t="shared" si="103"/>
        <v>1</v>
      </c>
      <c r="AJ175" s="606">
        <f t="shared" si="104"/>
        <v>83.333333333333343</v>
      </c>
      <c r="AK175" s="573">
        <f t="shared" si="105"/>
        <v>3.36</v>
      </c>
      <c r="AL175" s="573">
        <f t="shared" si="106"/>
        <v>233.33333333333334</v>
      </c>
      <c r="AM175" s="577" t="str">
        <f t="shared" si="107"/>
        <v>The proposed budget is more that 30% increase over FY 12-13 budget. Consider revising or provide explanation</v>
      </c>
      <c r="AN175" s="577" t="str">
        <f t="shared" si="108"/>
        <v/>
      </c>
      <c r="AO175" s="577" t="str">
        <f t="shared" si="109"/>
        <v/>
      </c>
    </row>
    <row r="176" spans="1:41" ht="41.25" customHeight="1" x14ac:dyDescent="0.25">
      <c r="A176" s="656" t="s">
        <v>2068</v>
      </c>
      <c r="B176" s="665" t="s">
        <v>1393</v>
      </c>
      <c r="C176" s="659"/>
      <c r="D176" s="622">
        <v>0</v>
      </c>
      <c r="E176" s="622">
        <v>0</v>
      </c>
      <c r="F176" s="610" t="e">
        <f t="shared" si="135"/>
        <v>#DIV/0!</v>
      </c>
      <c r="G176" s="623">
        <v>0</v>
      </c>
      <c r="H176" s="623">
        <v>0</v>
      </c>
      <c r="I176" s="612" t="e">
        <f t="shared" si="136"/>
        <v>#DIV/0!</v>
      </c>
      <c r="J176" s="622">
        <v>1</v>
      </c>
      <c r="K176" s="622">
        <v>240000</v>
      </c>
      <c r="L176" s="614"/>
      <c r="M176" s="614"/>
      <c r="N176" s="614"/>
      <c r="O176" s="614"/>
      <c r="P176" s="614"/>
      <c r="Q176" s="614"/>
      <c r="R176" s="614"/>
      <c r="S176" s="614"/>
      <c r="T176" s="614"/>
      <c r="U176" s="614"/>
      <c r="V176" s="615"/>
      <c r="W176" s="616"/>
      <c r="X176" s="616"/>
      <c r="Y176" s="616"/>
      <c r="Z176" s="616"/>
      <c r="AA176" s="616"/>
      <c r="AB176" s="616"/>
      <c r="AC176" s="616"/>
      <c r="AD176" s="616"/>
      <c r="AE176" s="617"/>
      <c r="AF176" s="619">
        <f t="shared" ref="AF176:AF182" si="142">(J176*K176)/100000</f>
        <v>2.4</v>
      </c>
      <c r="AG176" s="640"/>
      <c r="AH176" s="812" t="s">
        <v>2827</v>
      </c>
      <c r="AI176" s="606">
        <f t="shared" si="103"/>
        <v>1</v>
      </c>
      <c r="AJ176" s="606" t="str">
        <f t="shared" si="104"/>
        <v/>
      </c>
      <c r="AK176" s="573">
        <f t="shared" si="105"/>
        <v>2.4</v>
      </c>
      <c r="AL176" s="573" t="str">
        <f t="shared" si="106"/>
        <v/>
      </c>
      <c r="AM176" s="577" t="str">
        <f t="shared" si="107"/>
        <v/>
      </c>
      <c r="AN176" s="577" t="str">
        <f t="shared" si="108"/>
        <v/>
      </c>
      <c r="AO176" s="577" t="str">
        <f t="shared" si="109"/>
        <v>New activity? If not kindly provide the details of the progress (physical and financial) for FY 2012-13</v>
      </c>
    </row>
    <row r="177" spans="1:41" ht="41.25" customHeight="1" x14ac:dyDescent="0.2">
      <c r="A177" s="656" t="s">
        <v>2069</v>
      </c>
      <c r="B177" s="665" t="s">
        <v>1542</v>
      </c>
      <c r="C177" s="666"/>
      <c r="D177" s="622">
        <v>0</v>
      </c>
      <c r="E177" s="622">
        <v>0</v>
      </c>
      <c r="F177" s="610" t="e">
        <f t="shared" si="135"/>
        <v>#DIV/0!</v>
      </c>
      <c r="G177" s="623">
        <v>0</v>
      </c>
      <c r="H177" s="623">
        <v>0</v>
      </c>
      <c r="I177" s="612" t="e">
        <f t="shared" si="136"/>
        <v>#DIV/0!</v>
      </c>
      <c r="J177" s="622">
        <v>0</v>
      </c>
      <c r="K177" s="622">
        <v>0</v>
      </c>
      <c r="L177" s="614"/>
      <c r="M177" s="614"/>
      <c r="N177" s="614"/>
      <c r="O177" s="614"/>
      <c r="P177" s="614"/>
      <c r="Q177" s="614"/>
      <c r="R177" s="614"/>
      <c r="S177" s="614"/>
      <c r="T177" s="614"/>
      <c r="U177" s="614"/>
      <c r="V177" s="615"/>
      <c r="W177" s="616"/>
      <c r="X177" s="616"/>
      <c r="Y177" s="616"/>
      <c r="Z177" s="616"/>
      <c r="AA177" s="616"/>
      <c r="AB177" s="616"/>
      <c r="AC177" s="616"/>
      <c r="AD177" s="616"/>
      <c r="AE177" s="617"/>
      <c r="AF177" s="619">
        <f t="shared" si="142"/>
        <v>0</v>
      </c>
      <c r="AG177" s="640"/>
      <c r="AH177" s="619"/>
      <c r="AI177" s="606" t="str">
        <f t="shared" si="103"/>
        <v/>
      </c>
      <c r="AJ177" s="606" t="str">
        <f t="shared" si="104"/>
        <v/>
      </c>
      <c r="AK177" s="573">
        <f t="shared" si="105"/>
        <v>0</v>
      </c>
      <c r="AL177" s="573" t="str">
        <f t="shared" si="106"/>
        <v/>
      </c>
      <c r="AM177" s="577" t="str">
        <f t="shared" si="107"/>
        <v/>
      </c>
      <c r="AN177" s="577" t="str">
        <f t="shared" si="108"/>
        <v/>
      </c>
      <c r="AO177" s="577" t="str">
        <f t="shared" si="109"/>
        <v/>
      </c>
    </row>
    <row r="178" spans="1:41" ht="41.25" customHeight="1" x14ac:dyDescent="0.2">
      <c r="A178" s="656" t="s">
        <v>2070</v>
      </c>
      <c r="B178" s="665" t="s">
        <v>1543</v>
      </c>
      <c r="C178" s="666"/>
      <c r="D178" s="622">
        <v>1</v>
      </c>
      <c r="E178" s="622">
        <v>1</v>
      </c>
      <c r="F178" s="610">
        <f t="shared" si="135"/>
        <v>100</v>
      </c>
      <c r="G178" s="623">
        <v>1.44</v>
      </c>
      <c r="H178" s="623">
        <v>1.2</v>
      </c>
      <c r="I178" s="612">
        <f t="shared" si="136"/>
        <v>83.333333333333343</v>
      </c>
      <c r="J178" s="622">
        <v>1</v>
      </c>
      <c r="K178" s="622">
        <v>240000</v>
      </c>
      <c r="L178" s="614"/>
      <c r="M178" s="614"/>
      <c r="N178" s="614"/>
      <c r="O178" s="614"/>
      <c r="P178" s="614"/>
      <c r="Q178" s="614"/>
      <c r="R178" s="614"/>
      <c r="S178" s="614"/>
      <c r="T178" s="614"/>
      <c r="U178" s="614"/>
      <c r="V178" s="615"/>
      <c r="W178" s="616"/>
      <c r="X178" s="616"/>
      <c r="Y178" s="616"/>
      <c r="Z178" s="616"/>
      <c r="AA178" s="616"/>
      <c r="AB178" s="616"/>
      <c r="AC178" s="616"/>
      <c r="AD178" s="616"/>
      <c r="AE178" s="617"/>
      <c r="AF178" s="619">
        <f t="shared" si="142"/>
        <v>2.4</v>
      </c>
      <c r="AG178" s="640"/>
      <c r="AH178" s="812" t="s">
        <v>2827</v>
      </c>
      <c r="AI178" s="606">
        <f t="shared" si="103"/>
        <v>1</v>
      </c>
      <c r="AJ178" s="606">
        <f t="shared" si="104"/>
        <v>83.333333333333343</v>
      </c>
      <c r="AK178" s="573">
        <f t="shared" si="105"/>
        <v>0.96</v>
      </c>
      <c r="AL178" s="573">
        <f t="shared" si="106"/>
        <v>66.666666666666657</v>
      </c>
      <c r="AM178" s="577" t="str">
        <f t="shared" si="107"/>
        <v>The proposed budget is more that 30% increase over FY 12-13 budget. Consider revising or provide explanation</v>
      </c>
      <c r="AN178" s="577" t="str">
        <f t="shared" si="108"/>
        <v/>
      </c>
      <c r="AO178" s="577" t="str">
        <f t="shared" si="109"/>
        <v/>
      </c>
    </row>
    <row r="179" spans="1:41" ht="41.25" customHeight="1" x14ac:dyDescent="0.2">
      <c r="A179" s="656" t="s">
        <v>2071</v>
      </c>
      <c r="B179" s="665" t="s">
        <v>1551</v>
      </c>
      <c r="C179" s="666"/>
      <c r="D179" s="622">
        <v>0</v>
      </c>
      <c r="E179" s="622">
        <v>0</v>
      </c>
      <c r="F179" s="610" t="e">
        <f t="shared" si="135"/>
        <v>#DIV/0!</v>
      </c>
      <c r="G179" s="623">
        <v>0</v>
      </c>
      <c r="H179" s="623">
        <v>0</v>
      </c>
      <c r="I179" s="612" t="e">
        <f t="shared" si="136"/>
        <v>#DIV/0!</v>
      </c>
      <c r="J179" s="622">
        <v>0</v>
      </c>
      <c r="K179" s="622">
        <v>0</v>
      </c>
      <c r="L179" s="614"/>
      <c r="M179" s="614"/>
      <c r="N179" s="614"/>
      <c r="O179" s="614"/>
      <c r="P179" s="614"/>
      <c r="Q179" s="614"/>
      <c r="R179" s="614"/>
      <c r="S179" s="614"/>
      <c r="T179" s="614"/>
      <c r="U179" s="614"/>
      <c r="V179" s="615"/>
      <c r="W179" s="616"/>
      <c r="X179" s="616"/>
      <c r="Y179" s="616"/>
      <c r="Z179" s="616"/>
      <c r="AA179" s="616"/>
      <c r="AB179" s="616"/>
      <c r="AC179" s="616"/>
      <c r="AD179" s="616"/>
      <c r="AE179" s="617"/>
      <c r="AF179" s="619">
        <f t="shared" si="142"/>
        <v>0</v>
      </c>
      <c r="AG179" s="640"/>
      <c r="AH179" s="619"/>
      <c r="AI179" s="606" t="str">
        <f t="shared" si="103"/>
        <v/>
      </c>
      <c r="AJ179" s="606" t="str">
        <f t="shared" si="104"/>
        <v/>
      </c>
      <c r="AK179" s="573">
        <f t="shared" si="105"/>
        <v>0</v>
      </c>
      <c r="AL179" s="573" t="str">
        <f t="shared" si="106"/>
        <v/>
      </c>
      <c r="AM179" s="577" t="str">
        <f t="shared" si="107"/>
        <v/>
      </c>
      <c r="AN179" s="577" t="str">
        <f t="shared" si="108"/>
        <v/>
      </c>
      <c r="AO179" s="577" t="str">
        <f t="shared" si="109"/>
        <v/>
      </c>
    </row>
    <row r="180" spans="1:41" ht="41.25" customHeight="1" x14ac:dyDescent="0.2">
      <c r="A180" s="656" t="s">
        <v>2072</v>
      </c>
      <c r="B180" s="665" t="s">
        <v>1554</v>
      </c>
      <c r="C180" s="666"/>
      <c r="D180" s="622">
        <v>0</v>
      </c>
      <c r="E180" s="622">
        <v>0</v>
      </c>
      <c r="F180" s="610" t="e">
        <f t="shared" si="135"/>
        <v>#DIV/0!</v>
      </c>
      <c r="G180" s="623">
        <v>0</v>
      </c>
      <c r="H180" s="623">
        <v>0</v>
      </c>
      <c r="I180" s="612" t="e">
        <f t="shared" si="136"/>
        <v>#DIV/0!</v>
      </c>
      <c r="J180" s="622">
        <v>0</v>
      </c>
      <c r="K180" s="622">
        <v>0</v>
      </c>
      <c r="L180" s="614"/>
      <c r="M180" s="614"/>
      <c r="N180" s="614"/>
      <c r="O180" s="614"/>
      <c r="P180" s="614"/>
      <c r="Q180" s="614"/>
      <c r="R180" s="614"/>
      <c r="S180" s="614"/>
      <c r="T180" s="614"/>
      <c r="U180" s="614"/>
      <c r="V180" s="615"/>
      <c r="W180" s="616"/>
      <c r="X180" s="616"/>
      <c r="Y180" s="616"/>
      <c r="Z180" s="616"/>
      <c r="AA180" s="616"/>
      <c r="AB180" s="616"/>
      <c r="AC180" s="616"/>
      <c r="AD180" s="616"/>
      <c r="AE180" s="617"/>
      <c r="AF180" s="619">
        <f t="shared" si="142"/>
        <v>0</v>
      </c>
      <c r="AG180" s="640"/>
      <c r="AH180" s="619"/>
      <c r="AI180" s="606" t="str">
        <f t="shared" si="103"/>
        <v/>
      </c>
      <c r="AJ180" s="606" t="str">
        <f t="shared" si="104"/>
        <v/>
      </c>
      <c r="AK180" s="573">
        <f t="shared" si="105"/>
        <v>0</v>
      </c>
      <c r="AL180" s="573" t="str">
        <f t="shared" si="106"/>
        <v/>
      </c>
      <c r="AM180" s="577" t="str">
        <f t="shared" si="107"/>
        <v/>
      </c>
      <c r="AN180" s="577" t="str">
        <f t="shared" si="108"/>
        <v/>
      </c>
      <c r="AO180" s="577" t="str">
        <f t="shared" si="109"/>
        <v/>
      </c>
    </row>
    <row r="181" spans="1:41" ht="41.25" customHeight="1" x14ac:dyDescent="0.2">
      <c r="A181" s="656" t="s">
        <v>2073</v>
      </c>
      <c r="B181" s="665" t="s">
        <v>1555</v>
      </c>
      <c r="C181" s="666"/>
      <c r="D181" s="622">
        <v>0</v>
      </c>
      <c r="E181" s="622">
        <v>0</v>
      </c>
      <c r="F181" s="610" t="e">
        <f t="shared" si="135"/>
        <v>#DIV/0!</v>
      </c>
      <c r="G181" s="623">
        <v>0</v>
      </c>
      <c r="H181" s="623">
        <v>0</v>
      </c>
      <c r="I181" s="612" t="e">
        <f t="shared" si="136"/>
        <v>#DIV/0!</v>
      </c>
      <c r="J181" s="622">
        <v>0</v>
      </c>
      <c r="K181" s="622">
        <v>0</v>
      </c>
      <c r="L181" s="614"/>
      <c r="M181" s="614"/>
      <c r="N181" s="614"/>
      <c r="O181" s="614"/>
      <c r="P181" s="614"/>
      <c r="Q181" s="614"/>
      <c r="R181" s="614"/>
      <c r="S181" s="614"/>
      <c r="T181" s="614"/>
      <c r="U181" s="614"/>
      <c r="V181" s="615"/>
      <c r="W181" s="616"/>
      <c r="X181" s="616"/>
      <c r="Y181" s="616"/>
      <c r="Z181" s="616"/>
      <c r="AA181" s="616"/>
      <c r="AB181" s="616"/>
      <c r="AC181" s="616"/>
      <c r="AD181" s="616"/>
      <c r="AE181" s="617"/>
      <c r="AF181" s="619">
        <f t="shared" si="142"/>
        <v>0</v>
      </c>
      <c r="AG181" s="640"/>
      <c r="AH181" s="619"/>
      <c r="AI181" s="606" t="str">
        <f t="shared" si="103"/>
        <v/>
      </c>
      <c r="AJ181" s="606" t="str">
        <f t="shared" si="104"/>
        <v/>
      </c>
      <c r="AK181" s="573">
        <f t="shared" si="105"/>
        <v>0</v>
      </c>
      <c r="AL181" s="573" t="str">
        <f t="shared" si="106"/>
        <v/>
      </c>
      <c r="AM181" s="577" t="str">
        <f t="shared" si="107"/>
        <v/>
      </c>
      <c r="AN181" s="577" t="str">
        <f t="shared" si="108"/>
        <v/>
      </c>
      <c r="AO181" s="577" t="str">
        <f t="shared" si="109"/>
        <v/>
      </c>
    </row>
    <row r="182" spans="1:41" ht="41.25" customHeight="1" x14ac:dyDescent="0.2">
      <c r="A182" s="656" t="s">
        <v>2074</v>
      </c>
      <c r="B182" s="665" t="s">
        <v>1399</v>
      </c>
      <c r="C182" s="666"/>
      <c r="D182" s="622">
        <v>0</v>
      </c>
      <c r="E182" s="622">
        <v>0</v>
      </c>
      <c r="F182" s="610" t="e">
        <f t="shared" si="135"/>
        <v>#DIV/0!</v>
      </c>
      <c r="G182" s="623">
        <v>0</v>
      </c>
      <c r="H182" s="623">
        <v>0</v>
      </c>
      <c r="I182" s="612" t="e">
        <f t="shared" si="136"/>
        <v>#DIV/0!</v>
      </c>
      <c r="J182" s="622">
        <v>0</v>
      </c>
      <c r="K182" s="622">
        <v>0</v>
      </c>
      <c r="L182" s="614"/>
      <c r="M182" s="614"/>
      <c r="N182" s="614"/>
      <c r="O182" s="614"/>
      <c r="P182" s="614"/>
      <c r="Q182" s="614"/>
      <c r="R182" s="614"/>
      <c r="S182" s="614"/>
      <c r="T182" s="614"/>
      <c r="U182" s="614"/>
      <c r="V182" s="615"/>
      <c r="W182" s="616"/>
      <c r="X182" s="616"/>
      <c r="Y182" s="616"/>
      <c r="Z182" s="616"/>
      <c r="AA182" s="616"/>
      <c r="AB182" s="616"/>
      <c r="AC182" s="616"/>
      <c r="AD182" s="616"/>
      <c r="AE182" s="617"/>
      <c r="AF182" s="619">
        <f t="shared" si="142"/>
        <v>0</v>
      </c>
      <c r="AG182" s="640"/>
      <c r="AH182" s="619"/>
      <c r="AI182" s="606" t="str">
        <f t="shared" si="103"/>
        <v/>
      </c>
      <c r="AJ182" s="606" t="str">
        <f t="shared" si="104"/>
        <v/>
      </c>
      <c r="AK182" s="573">
        <f t="shared" si="105"/>
        <v>0</v>
      </c>
      <c r="AL182" s="573" t="str">
        <f t="shared" si="106"/>
        <v/>
      </c>
      <c r="AM182" s="577" t="str">
        <f t="shared" si="107"/>
        <v/>
      </c>
      <c r="AN182" s="577" t="str">
        <f t="shared" si="108"/>
        <v/>
      </c>
      <c r="AO182" s="577" t="str">
        <f t="shared" si="109"/>
        <v/>
      </c>
    </row>
    <row r="183" spans="1:41" ht="41.25" customHeight="1" x14ac:dyDescent="0.2">
      <c r="A183" s="653" t="s">
        <v>1696</v>
      </c>
      <c r="B183" s="654" t="s">
        <v>1360</v>
      </c>
      <c r="C183" s="664"/>
      <c r="D183" s="609">
        <f>SUM(D184:D189)</f>
        <v>3</v>
      </c>
      <c r="E183" s="609">
        <f>SUM(E184:E189)</f>
        <v>3</v>
      </c>
      <c r="F183" s="610">
        <f t="shared" si="135"/>
        <v>100</v>
      </c>
      <c r="G183" s="611">
        <f t="shared" ref="G183:H183" si="143">SUM(G184:G189)</f>
        <v>2.552</v>
      </c>
      <c r="H183" s="611">
        <f t="shared" si="143"/>
        <v>2.13</v>
      </c>
      <c r="I183" s="612">
        <f t="shared" si="136"/>
        <v>83.463949843260181</v>
      </c>
      <c r="J183" s="613">
        <f t="shared" ref="J183:K183" si="144">SUM(J184:J189)</f>
        <v>6</v>
      </c>
      <c r="K183" s="613">
        <f t="shared" si="144"/>
        <v>288000</v>
      </c>
      <c r="L183" s="614"/>
      <c r="M183" s="614"/>
      <c r="N183" s="614"/>
      <c r="O183" s="614"/>
      <c r="P183" s="614"/>
      <c r="Q183" s="614"/>
      <c r="R183" s="614"/>
      <c r="S183" s="614"/>
      <c r="T183" s="614"/>
      <c r="U183" s="614"/>
      <c r="V183" s="615"/>
      <c r="W183" s="616"/>
      <c r="X183" s="616"/>
      <c r="Y183" s="616"/>
      <c r="Z183" s="616"/>
      <c r="AA183" s="616"/>
      <c r="AB183" s="616"/>
      <c r="AC183" s="616"/>
      <c r="AD183" s="616"/>
      <c r="AE183" s="617"/>
      <c r="AF183" s="618">
        <f>SUM(AF184:AF189)</f>
        <v>8.64</v>
      </c>
      <c r="AG183" s="640"/>
      <c r="AH183" s="812" t="s">
        <v>2827</v>
      </c>
      <c r="AI183" s="606">
        <f t="shared" si="103"/>
        <v>1</v>
      </c>
      <c r="AJ183" s="606">
        <f t="shared" si="104"/>
        <v>83.463949843260181</v>
      </c>
      <c r="AK183" s="573">
        <f t="shared" si="105"/>
        <v>6.088000000000001</v>
      </c>
      <c r="AL183" s="573">
        <f t="shared" si="106"/>
        <v>238.55799373040756</v>
      </c>
      <c r="AM183" s="577" t="str">
        <f t="shared" si="107"/>
        <v>The proposed budget is more that 30% increase over FY 12-13 budget. Consider revising or provide explanation</v>
      </c>
      <c r="AN183" s="577" t="str">
        <f t="shared" si="108"/>
        <v/>
      </c>
      <c r="AO183" s="577" t="str">
        <f t="shared" si="109"/>
        <v/>
      </c>
    </row>
    <row r="184" spans="1:41" ht="41.25" customHeight="1" x14ac:dyDescent="0.25">
      <c r="A184" s="656" t="s">
        <v>2075</v>
      </c>
      <c r="B184" s="665" t="s">
        <v>1393</v>
      </c>
      <c r="C184" s="659"/>
      <c r="D184" s="622">
        <v>0</v>
      </c>
      <c r="E184" s="622">
        <v>0</v>
      </c>
      <c r="F184" s="610" t="e">
        <f t="shared" si="135"/>
        <v>#DIV/0!</v>
      </c>
      <c r="G184" s="623">
        <v>0</v>
      </c>
      <c r="H184" s="623">
        <v>0</v>
      </c>
      <c r="I184" s="612" t="e">
        <f t="shared" si="136"/>
        <v>#DIV/0!</v>
      </c>
      <c r="J184" s="622">
        <v>0</v>
      </c>
      <c r="K184" s="622">
        <v>0</v>
      </c>
      <c r="L184" s="614"/>
      <c r="M184" s="614"/>
      <c r="N184" s="614"/>
      <c r="O184" s="614"/>
      <c r="P184" s="614"/>
      <c r="Q184" s="614"/>
      <c r="R184" s="614"/>
      <c r="S184" s="614"/>
      <c r="T184" s="614"/>
      <c r="U184" s="614"/>
      <c r="V184" s="615"/>
      <c r="W184" s="616"/>
      <c r="X184" s="616"/>
      <c r="Y184" s="616"/>
      <c r="Z184" s="616"/>
      <c r="AA184" s="616"/>
      <c r="AB184" s="616"/>
      <c r="AC184" s="616"/>
      <c r="AD184" s="616"/>
      <c r="AE184" s="617"/>
      <c r="AF184" s="619">
        <f t="shared" ref="AF184:AF190" si="145">(J184*K184)/100000</f>
        <v>0</v>
      </c>
      <c r="AG184" s="640"/>
      <c r="AH184" s="619"/>
      <c r="AI184" s="606" t="str">
        <f t="shared" si="103"/>
        <v/>
      </c>
      <c r="AJ184" s="606" t="str">
        <f t="shared" si="104"/>
        <v/>
      </c>
      <c r="AK184" s="573">
        <f t="shared" si="105"/>
        <v>0</v>
      </c>
      <c r="AL184" s="573" t="str">
        <f t="shared" si="106"/>
        <v/>
      </c>
      <c r="AM184" s="577" t="str">
        <f t="shared" si="107"/>
        <v/>
      </c>
      <c r="AN184" s="577" t="str">
        <f t="shared" si="108"/>
        <v/>
      </c>
      <c r="AO184" s="577" t="str">
        <f t="shared" si="109"/>
        <v/>
      </c>
    </row>
    <row r="185" spans="1:41" ht="41.25" customHeight="1" x14ac:dyDescent="0.2">
      <c r="A185" s="656" t="s">
        <v>2076</v>
      </c>
      <c r="B185" s="665" t="s">
        <v>1542</v>
      </c>
      <c r="C185" s="666"/>
      <c r="D185" s="622">
        <v>0</v>
      </c>
      <c r="E185" s="622">
        <v>0</v>
      </c>
      <c r="F185" s="610" t="e">
        <f t="shared" si="135"/>
        <v>#DIV/0!</v>
      </c>
      <c r="G185" s="623">
        <v>0</v>
      </c>
      <c r="H185" s="623">
        <v>0</v>
      </c>
      <c r="I185" s="612" t="e">
        <f t="shared" si="136"/>
        <v>#DIV/0!</v>
      </c>
      <c r="J185" s="622">
        <v>0</v>
      </c>
      <c r="K185" s="622">
        <v>0</v>
      </c>
      <c r="L185" s="614"/>
      <c r="M185" s="614"/>
      <c r="N185" s="614"/>
      <c r="O185" s="614"/>
      <c r="P185" s="614"/>
      <c r="Q185" s="614"/>
      <c r="R185" s="614"/>
      <c r="S185" s="614"/>
      <c r="T185" s="614"/>
      <c r="U185" s="614"/>
      <c r="V185" s="615"/>
      <c r="W185" s="616"/>
      <c r="X185" s="616"/>
      <c r="Y185" s="616"/>
      <c r="Z185" s="616"/>
      <c r="AA185" s="616"/>
      <c r="AB185" s="616"/>
      <c r="AC185" s="616"/>
      <c r="AD185" s="616"/>
      <c r="AE185" s="617"/>
      <c r="AF185" s="619">
        <f t="shared" si="145"/>
        <v>0</v>
      </c>
      <c r="AG185" s="640"/>
      <c r="AH185" s="619"/>
      <c r="AI185" s="606" t="str">
        <f t="shared" si="103"/>
        <v/>
      </c>
      <c r="AJ185" s="606" t="str">
        <f t="shared" si="104"/>
        <v/>
      </c>
      <c r="AK185" s="573">
        <f t="shared" si="105"/>
        <v>0</v>
      </c>
      <c r="AL185" s="573" t="str">
        <f t="shared" si="106"/>
        <v/>
      </c>
      <c r="AM185" s="577" t="str">
        <f t="shared" si="107"/>
        <v/>
      </c>
      <c r="AN185" s="577" t="str">
        <f t="shared" si="108"/>
        <v/>
      </c>
      <c r="AO185" s="577" t="str">
        <f t="shared" si="109"/>
        <v/>
      </c>
    </row>
    <row r="186" spans="1:41" ht="41.25" customHeight="1" x14ac:dyDescent="0.2">
      <c r="A186" s="656" t="s">
        <v>2077</v>
      </c>
      <c r="B186" s="665" t="s">
        <v>1543</v>
      </c>
      <c r="C186" s="666"/>
      <c r="D186" s="622">
        <v>1</v>
      </c>
      <c r="E186" s="622">
        <v>1</v>
      </c>
      <c r="F186" s="610">
        <f t="shared" si="135"/>
        <v>100</v>
      </c>
      <c r="G186" s="623">
        <v>0.85199999999999998</v>
      </c>
      <c r="H186" s="623">
        <v>0.71</v>
      </c>
      <c r="I186" s="612">
        <f t="shared" si="136"/>
        <v>83.333333333333329</v>
      </c>
      <c r="J186" s="622">
        <v>1</v>
      </c>
      <c r="K186" s="622">
        <v>144000</v>
      </c>
      <c r="L186" s="614"/>
      <c r="M186" s="614"/>
      <c r="N186" s="614"/>
      <c r="O186" s="614"/>
      <c r="P186" s="614"/>
      <c r="Q186" s="614"/>
      <c r="R186" s="614"/>
      <c r="S186" s="614"/>
      <c r="T186" s="614"/>
      <c r="U186" s="614"/>
      <c r="V186" s="615"/>
      <c r="W186" s="616"/>
      <c r="X186" s="616"/>
      <c r="Y186" s="616"/>
      <c r="Z186" s="616"/>
      <c r="AA186" s="616"/>
      <c r="AB186" s="616"/>
      <c r="AC186" s="616"/>
      <c r="AD186" s="616"/>
      <c r="AE186" s="617"/>
      <c r="AF186" s="619">
        <f t="shared" si="145"/>
        <v>1.44</v>
      </c>
      <c r="AG186" s="640"/>
      <c r="AH186" s="812" t="s">
        <v>2827</v>
      </c>
      <c r="AI186" s="606">
        <f t="shared" si="103"/>
        <v>1</v>
      </c>
      <c r="AJ186" s="606">
        <f t="shared" si="104"/>
        <v>83.333333333333329</v>
      </c>
      <c r="AK186" s="573">
        <f t="shared" si="105"/>
        <v>0.58799999999999997</v>
      </c>
      <c r="AL186" s="573">
        <f t="shared" si="106"/>
        <v>69.014084507042256</v>
      </c>
      <c r="AM186" s="577" t="str">
        <f t="shared" si="107"/>
        <v>The proposed budget is more that 30% increase over FY 12-13 budget. Consider revising or provide explanation</v>
      </c>
      <c r="AN186" s="577" t="str">
        <f t="shared" si="108"/>
        <v/>
      </c>
      <c r="AO186" s="577" t="str">
        <f t="shared" si="109"/>
        <v/>
      </c>
    </row>
    <row r="187" spans="1:41" ht="41.25" customHeight="1" x14ac:dyDescent="0.2">
      <c r="A187" s="656" t="s">
        <v>2078</v>
      </c>
      <c r="B187" s="665" t="s">
        <v>1551</v>
      </c>
      <c r="C187" s="666"/>
      <c r="D187" s="622">
        <v>0</v>
      </c>
      <c r="E187" s="622">
        <v>0</v>
      </c>
      <c r="F187" s="610" t="e">
        <f t="shared" si="135"/>
        <v>#DIV/0!</v>
      </c>
      <c r="G187" s="623">
        <v>0</v>
      </c>
      <c r="H187" s="623">
        <v>0</v>
      </c>
      <c r="I187" s="612" t="e">
        <f t="shared" si="136"/>
        <v>#DIV/0!</v>
      </c>
      <c r="J187" s="622">
        <v>0</v>
      </c>
      <c r="K187" s="622">
        <v>0</v>
      </c>
      <c r="L187" s="614"/>
      <c r="M187" s="614"/>
      <c r="N187" s="614"/>
      <c r="O187" s="614"/>
      <c r="P187" s="614"/>
      <c r="Q187" s="614"/>
      <c r="R187" s="614"/>
      <c r="S187" s="614"/>
      <c r="T187" s="614"/>
      <c r="U187" s="614"/>
      <c r="V187" s="615"/>
      <c r="W187" s="616"/>
      <c r="X187" s="616"/>
      <c r="Y187" s="616"/>
      <c r="Z187" s="616"/>
      <c r="AA187" s="616"/>
      <c r="AB187" s="616"/>
      <c r="AC187" s="616"/>
      <c r="AD187" s="616"/>
      <c r="AE187" s="617"/>
      <c r="AF187" s="619">
        <f t="shared" si="145"/>
        <v>0</v>
      </c>
      <c r="AG187" s="640"/>
      <c r="AH187" s="619"/>
      <c r="AI187" s="606" t="str">
        <f t="shared" si="103"/>
        <v/>
      </c>
      <c r="AJ187" s="606" t="str">
        <f t="shared" si="104"/>
        <v/>
      </c>
      <c r="AK187" s="573">
        <f t="shared" si="105"/>
        <v>0</v>
      </c>
      <c r="AL187" s="573" t="str">
        <f t="shared" si="106"/>
        <v/>
      </c>
      <c r="AM187" s="577" t="str">
        <f t="shared" si="107"/>
        <v/>
      </c>
      <c r="AN187" s="577" t="str">
        <f t="shared" si="108"/>
        <v/>
      </c>
      <c r="AO187" s="577" t="str">
        <f t="shared" si="109"/>
        <v/>
      </c>
    </row>
    <row r="188" spans="1:41" ht="41.25" customHeight="1" x14ac:dyDescent="0.2">
      <c r="A188" s="656" t="s">
        <v>2079</v>
      </c>
      <c r="B188" s="665" t="s">
        <v>1554</v>
      </c>
      <c r="C188" s="666"/>
      <c r="D188" s="622">
        <v>2</v>
      </c>
      <c r="E188" s="622">
        <v>2</v>
      </c>
      <c r="F188" s="610">
        <f t="shared" si="135"/>
        <v>100</v>
      </c>
      <c r="G188" s="623">
        <v>1.7</v>
      </c>
      <c r="H188" s="623">
        <v>1.42</v>
      </c>
      <c r="I188" s="612">
        <f t="shared" si="136"/>
        <v>83.529411764705884</v>
      </c>
      <c r="J188" s="622">
        <v>5</v>
      </c>
      <c r="K188" s="622">
        <v>144000</v>
      </c>
      <c r="L188" s="614"/>
      <c r="M188" s="614"/>
      <c r="N188" s="614"/>
      <c r="O188" s="614"/>
      <c r="P188" s="614"/>
      <c r="Q188" s="614"/>
      <c r="R188" s="614"/>
      <c r="S188" s="614"/>
      <c r="T188" s="614"/>
      <c r="U188" s="614"/>
      <c r="V188" s="615"/>
      <c r="W188" s="616"/>
      <c r="X188" s="616"/>
      <c r="Y188" s="616"/>
      <c r="Z188" s="616"/>
      <c r="AA188" s="616"/>
      <c r="AB188" s="616"/>
      <c r="AC188" s="616"/>
      <c r="AD188" s="616"/>
      <c r="AE188" s="617"/>
      <c r="AF188" s="619">
        <f t="shared" si="145"/>
        <v>7.2</v>
      </c>
      <c r="AG188" s="640"/>
      <c r="AH188" s="812" t="s">
        <v>2827</v>
      </c>
      <c r="AI188" s="606">
        <f t="shared" si="103"/>
        <v>1</v>
      </c>
      <c r="AJ188" s="606">
        <f t="shared" si="104"/>
        <v>83.529411764705884</v>
      </c>
      <c r="AK188" s="573">
        <f t="shared" si="105"/>
        <v>5.5</v>
      </c>
      <c r="AL188" s="573">
        <f t="shared" si="106"/>
        <v>323.52941176470591</v>
      </c>
      <c r="AM188" s="577" t="str">
        <f t="shared" si="107"/>
        <v>The proposed budget is more that 30% increase over FY 12-13 budget. Consider revising or provide explanation</v>
      </c>
      <c r="AN188" s="577" t="str">
        <f t="shared" si="108"/>
        <v/>
      </c>
      <c r="AO188" s="577" t="str">
        <f t="shared" si="109"/>
        <v/>
      </c>
    </row>
    <row r="189" spans="1:41" ht="41.25" customHeight="1" x14ac:dyDescent="0.2">
      <c r="A189" s="656" t="s">
        <v>2080</v>
      </c>
      <c r="B189" s="665" t="s">
        <v>759</v>
      </c>
      <c r="C189" s="666"/>
      <c r="D189" s="622">
        <v>0</v>
      </c>
      <c r="E189" s="622">
        <v>0</v>
      </c>
      <c r="F189" s="610" t="e">
        <f t="shared" si="135"/>
        <v>#DIV/0!</v>
      </c>
      <c r="G189" s="623">
        <v>0</v>
      </c>
      <c r="H189" s="623">
        <v>0</v>
      </c>
      <c r="I189" s="612" t="e">
        <f t="shared" si="136"/>
        <v>#DIV/0!</v>
      </c>
      <c r="J189" s="622">
        <v>0</v>
      </c>
      <c r="K189" s="622">
        <v>0</v>
      </c>
      <c r="L189" s="614"/>
      <c r="M189" s="614"/>
      <c r="N189" s="614"/>
      <c r="O189" s="614"/>
      <c r="P189" s="614"/>
      <c r="Q189" s="614"/>
      <c r="R189" s="614"/>
      <c r="S189" s="614"/>
      <c r="T189" s="614"/>
      <c r="U189" s="614"/>
      <c r="V189" s="615"/>
      <c r="W189" s="616"/>
      <c r="X189" s="616"/>
      <c r="Y189" s="616"/>
      <c r="Z189" s="616"/>
      <c r="AA189" s="616"/>
      <c r="AB189" s="616"/>
      <c r="AC189" s="616"/>
      <c r="AD189" s="616"/>
      <c r="AE189" s="617"/>
      <c r="AF189" s="619">
        <f t="shared" si="145"/>
        <v>0</v>
      </c>
      <c r="AG189" s="640"/>
      <c r="AH189" s="619"/>
      <c r="AI189" s="606" t="str">
        <f t="shared" si="103"/>
        <v/>
      </c>
      <c r="AJ189" s="606" t="str">
        <f t="shared" si="104"/>
        <v/>
      </c>
      <c r="AK189" s="573">
        <f t="shared" si="105"/>
        <v>0</v>
      </c>
      <c r="AL189" s="573" t="str">
        <f t="shared" si="106"/>
        <v/>
      </c>
      <c r="AM189" s="577" t="str">
        <f t="shared" si="107"/>
        <v/>
      </c>
      <c r="AN189" s="577" t="str">
        <f t="shared" si="108"/>
        <v/>
      </c>
      <c r="AO189" s="577" t="str">
        <f t="shared" si="109"/>
        <v/>
      </c>
    </row>
    <row r="190" spans="1:41" ht="41.25" customHeight="1" x14ac:dyDescent="0.2">
      <c r="A190" s="656" t="s">
        <v>1697</v>
      </c>
      <c r="B190" s="657" t="s">
        <v>1359</v>
      </c>
      <c r="C190" s="664"/>
      <c r="D190" s="622">
        <v>0</v>
      </c>
      <c r="E190" s="622">
        <v>0</v>
      </c>
      <c r="F190" s="610" t="e">
        <f t="shared" si="135"/>
        <v>#DIV/0!</v>
      </c>
      <c r="G190" s="623">
        <v>0</v>
      </c>
      <c r="H190" s="623">
        <v>0</v>
      </c>
      <c r="I190" s="612" t="e">
        <f t="shared" si="136"/>
        <v>#DIV/0!</v>
      </c>
      <c r="J190" s="622">
        <v>20</v>
      </c>
      <c r="K190" s="622">
        <v>144000</v>
      </c>
      <c r="L190" s="614"/>
      <c r="M190" s="614"/>
      <c r="N190" s="614"/>
      <c r="O190" s="614"/>
      <c r="P190" s="614"/>
      <c r="Q190" s="614"/>
      <c r="R190" s="614"/>
      <c r="S190" s="614"/>
      <c r="T190" s="614"/>
      <c r="U190" s="614"/>
      <c r="V190" s="615"/>
      <c r="W190" s="616"/>
      <c r="X190" s="616"/>
      <c r="Y190" s="616"/>
      <c r="Z190" s="616"/>
      <c r="AA190" s="616"/>
      <c r="AB190" s="616"/>
      <c r="AC190" s="616"/>
      <c r="AD190" s="616"/>
      <c r="AE190" s="617"/>
      <c r="AF190" s="619">
        <f t="shared" si="145"/>
        <v>28.8</v>
      </c>
      <c r="AG190" s="640"/>
      <c r="AH190" s="812" t="s">
        <v>2827</v>
      </c>
      <c r="AI190" s="606">
        <f t="shared" si="103"/>
        <v>1</v>
      </c>
      <c r="AJ190" s="606" t="str">
        <f t="shared" si="104"/>
        <v/>
      </c>
      <c r="AK190" s="573">
        <f t="shared" si="105"/>
        <v>28.8</v>
      </c>
      <c r="AL190" s="573" t="str">
        <f t="shared" si="106"/>
        <v/>
      </c>
      <c r="AM190" s="577" t="str">
        <f t="shared" si="107"/>
        <v/>
      </c>
      <c r="AN190" s="577" t="str">
        <f t="shared" si="108"/>
        <v/>
      </c>
      <c r="AO190" s="577" t="str">
        <f t="shared" si="109"/>
        <v>New activity? If not kindly provide the details of the progress (physical and financial) for FY 2012-13</v>
      </c>
    </row>
    <row r="191" spans="1:41" ht="87" customHeight="1" x14ac:dyDescent="0.2">
      <c r="A191" s="653" t="s">
        <v>338</v>
      </c>
      <c r="B191" s="654" t="s">
        <v>339</v>
      </c>
      <c r="C191" s="664"/>
      <c r="D191" s="609">
        <f>D192+D197+D202+D207+D212+D218+D219+D217</f>
        <v>0</v>
      </c>
      <c r="E191" s="609">
        <f>E192+E197+E202+E207+E212+E218+E219+E217</f>
        <v>0</v>
      </c>
      <c r="F191" s="610" t="e">
        <f t="shared" si="135"/>
        <v>#DIV/0!</v>
      </c>
      <c r="G191" s="611">
        <f t="shared" ref="G191:H191" si="146">G192+G197+G202+G207+G212+G218+G219+G217</f>
        <v>0</v>
      </c>
      <c r="H191" s="611">
        <f t="shared" si="146"/>
        <v>0</v>
      </c>
      <c r="I191" s="612" t="e">
        <f t="shared" si="136"/>
        <v>#DIV/0!</v>
      </c>
      <c r="J191" s="613">
        <f t="shared" ref="J191:K191" si="147">J192+J197+J202+J207+J212+J218+J219+J217</f>
        <v>4</v>
      </c>
      <c r="K191" s="613">
        <f t="shared" si="147"/>
        <v>4200000</v>
      </c>
      <c r="L191" s="614"/>
      <c r="M191" s="614"/>
      <c r="N191" s="614"/>
      <c r="O191" s="614"/>
      <c r="P191" s="614"/>
      <c r="Q191" s="614"/>
      <c r="R191" s="614"/>
      <c r="S191" s="614"/>
      <c r="T191" s="614"/>
      <c r="U191" s="614"/>
      <c r="V191" s="615"/>
      <c r="W191" s="616"/>
      <c r="X191" s="616"/>
      <c r="Y191" s="616"/>
      <c r="Z191" s="616"/>
      <c r="AA191" s="616"/>
      <c r="AB191" s="616"/>
      <c r="AC191" s="616"/>
      <c r="AD191" s="616"/>
      <c r="AE191" s="617"/>
      <c r="AF191" s="618">
        <f>AF192+AF197+AF202+AF207+AF212+AF218+AF219+AF217</f>
        <v>56</v>
      </c>
      <c r="AG191" s="640"/>
      <c r="AH191" s="619"/>
      <c r="AI191" s="606">
        <f t="shared" si="103"/>
        <v>1</v>
      </c>
      <c r="AJ191" s="606" t="str">
        <f t="shared" si="104"/>
        <v/>
      </c>
      <c r="AK191" s="573">
        <f t="shared" si="105"/>
        <v>56</v>
      </c>
      <c r="AL191" s="573" t="str">
        <f t="shared" si="106"/>
        <v/>
      </c>
      <c r="AM191" s="577" t="str">
        <f t="shared" si="107"/>
        <v/>
      </c>
      <c r="AN191" s="577" t="str">
        <f t="shared" si="108"/>
        <v/>
      </c>
      <c r="AO191" s="577" t="str">
        <f t="shared" si="109"/>
        <v>New activity? If not kindly provide the details of the progress (physical and financial) for FY 2012-13</v>
      </c>
    </row>
    <row r="192" spans="1:41" ht="47.25" customHeight="1" x14ac:dyDescent="0.2">
      <c r="A192" s="653" t="s">
        <v>1698</v>
      </c>
      <c r="B192" s="658" t="s">
        <v>1541</v>
      </c>
      <c r="C192" s="667"/>
      <c r="D192" s="609">
        <f>SUM(D193:D196)</f>
        <v>0</v>
      </c>
      <c r="E192" s="609">
        <f>SUM(E193:E196)</f>
        <v>0</v>
      </c>
      <c r="F192" s="610" t="e">
        <f t="shared" si="135"/>
        <v>#DIV/0!</v>
      </c>
      <c r="G192" s="611">
        <f t="shared" ref="G192:H192" si="148">SUM(G193:G196)</f>
        <v>0</v>
      </c>
      <c r="H192" s="611">
        <f t="shared" si="148"/>
        <v>0</v>
      </c>
      <c r="I192" s="612" t="e">
        <f t="shared" si="136"/>
        <v>#DIV/0!</v>
      </c>
      <c r="J192" s="613">
        <f t="shared" ref="J192:K192" si="149">SUM(J193:J196)</f>
        <v>2</v>
      </c>
      <c r="K192" s="613">
        <f t="shared" si="149"/>
        <v>1400000</v>
      </c>
      <c r="L192" s="614"/>
      <c r="M192" s="614"/>
      <c r="N192" s="614"/>
      <c r="O192" s="614"/>
      <c r="P192" s="614"/>
      <c r="Q192" s="614"/>
      <c r="R192" s="614"/>
      <c r="S192" s="614"/>
      <c r="T192" s="614"/>
      <c r="U192" s="614"/>
      <c r="V192" s="615"/>
      <c r="W192" s="616"/>
      <c r="X192" s="616"/>
      <c r="Y192" s="616"/>
      <c r="Z192" s="616"/>
      <c r="AA192" s="616"/>
      <c r="AB192" s="616"/>
      <c r="AC192" s="616"/>
      <c r="AD192" s="616"/>
      <c r="AE192" s="617"/>
      <c r="AF192" s="618">
        <f>SUM(AF193:AF196)</f>
        <v>28</v>
      </c>
      <c r="AG192" s="640"/>
      <c r="AH192" s="619"/>
      <c r="AI192" s="606">
        <f t="shared" si="103"/>
        <v>1</v>
      </c>
      <c r="AJ192" s="606" t="str">
        <f t="shared" si="104"/>
        <v/>
      </c>
      <c r="AK192" s="573">
        <f t="shared" si="105"/>
        <v>28</v>
      </c>
      <c r="AL192" s="573" t="str">
        <f t="shared" si="106"/>
        <v/>
      </c>
      <c r="AM192" s="577" t="str">
        <f t="shared" si="107"/>
        <v/>
      </c>
      <c r="AN192" s="577" t="str">
        <f t="shared" si="108"/>
        <v/>
      </c>
      <c r="AO192" s="577" t="str">
        <f t="shared" si="109"/>
        <v>New activity? If not kindly provide the details of the progress (physical and financial) for FY 2012-13</v>
      </c>
    </row>
    <row r="193" spans="1:41" ht="41.25" customHeight="1" x14ac:dyDescent="0.2">
      <c r="A193" s="656" t="s">
        <v>2081</v>
      </c>
      <c r="B193" s="665" t="s">
        <v>1393</v>
      </c>
      <c r="C193" s="666"/>
      <c r="D193" s="622">
        <v>0</v>
      </c>
      <c r="E193" s="622">
        <v>0</v>
      </c>
      <c r="F193" s="610" t="e">
        <f t="shared" si="135"/>
        <v>#DIV/0!</v>
      </c>
      <c r="G193" s="623">
        <v>0</v>
      </c>
      <c r="H193" s="623">
        <v>0</v>
      </c>
      <c r="I193" s="612" t="e">
        <f t="shared" si="136"/>
        <v>#DIV/0!</v>
      </c>
      <c r="J193" s="622">
        <v>2</v>
      </c>
      <c r="K193" s="622">
        <v>1400000</v>
      </c>
      <c r="L193" s="614"/>
      <c r="M193" s="614"/>
      <c r="N193" s="614"/>
      <c r="O193" s="614"/>
      <c r="P193" s="614"/>
      <c r="Q193" s="614"/>
      <c r="R193" s="614"/>
      <c r="S193" s="614"/>
      <c r="T193" s="614"/>
      <c r="U193" s="614"/>
      <c r="V193" s="615"/>
      <c r="W193" s="616"/>
      <c r="X193" s="616"/>
      <c r="Y193" s="616"/>
      <c r="Z193" s="616"/>
      <c r="AA193" s="616"/>
      <c r="AB193" s="616"/>
      <c r="AC193" s="616"/>
      <c r="AD193" s="616"/>
      <c r="AE193" s="617"/>
      <c r="AF193" s="619">
        <f t="shared" ref="AF193:AF196" si="150">(J193*K193)/100000</f>
        <v>28</v>
      </c>
      <c r="AG193" s="640"/>
      <c r="AH193" s="812" t="s">
        <v>2827</v>
      </c>
      <c r="AI193" s="606">
        <f t="shared" si="103"/>
        <v>1</v>
      </c>
      <c r="AJ193" s="606" t="str">
        <f t="shared" si="104"/>
        <v/>
      </c>
      <c r="AK193" s="573">
        <f t="shared" si="105"/>
        <v>28</v>
      </c>
      <c r="AL193" s="573" t="str">
        <f t="shared" si="106"/>
        <v/>
      </c>
      <c r="AM193" s="577" t="str">
        <f t="shared" si="107"/>
        <v/>
      </c>
      <c r="AN193" s="577" t="str">
        <f t="shared" si="108"/>
        <v/>
      </c>
      <c r="AO193" s="577" t="str">
        <f t="shared" si="109"/>
        <v>New activity? If not kindly provide the details of the progress (physical and financial) for FY 2012-13</v>
      </c>
    </row>
    <row r="194" spans="1:41" ht="41.25" customHeight="1" x14ac:dyDescent="0.2">
      <c r="A194" s="656" t="s">
        <v>2082</v>
      </c>
      <c r="B194" s="665" t="s">
        <v>1542</v>
      </c>
      <c r="C194" s="666"/>
      <c r="D194" s="622">
        <v>0</v>
      </c>
      <c r="E194" s="622">
        <v>0</v>
      </c>
      <c r="F194" s="610" t="e">
        <f t="shared" si="135"/>
        <v>#DIV/0!</v>
      </c>
      <c r="G194" s="623">
        <v>0</v>
      </c>
      <c r="H194" s="623">
        <v>0</v>
      </c>
      <c r="I194" s="612" t="e">
        <f t="shared" si="136"/>
        <v>#DIV/0!</v>
      </c>
      <c r="J194" s="622">
        <v>0</v>
      </c>
      <c r="K194" s="622">
        <v>0</v>
      </c>
      <c r="L194" s="614"/>
      <c r="M194" s="614"/>
      <c r="N194" s="614"/>
      <c r="O194" s="614"/>
      <c r="P194" s="614"/>
      <c r="Q194" s="614"/>
      <c r="R194" s="614"/>
      <c r="S194" s="614"/>
      <c r="T194" s="614"/>
      <c r="U194" s="614"/>
      <c r="V194" s="615"/>
      <c r="W194" s="616"/>
      <c r="X194" s="616"/>
      <c r="Y194" s="616"/>
      <c r="Z194" s="616"/>
      <c r="AA194" s="616"/>
      <c r="AB194" s="616"/>
      <c r="AC194" s="616"/>
      <c r="AD194" s="616"/>
      <c r="AE194" s="617"/>
      <c r="AF194" s="619">
        <f t="shared" si="150"/>
        <v>0</v>
      </c>
      <c r="AG194" s="640"/>
      <c r="AH194" s="619"/>
      <c r="AI194" s="606" t="str">
        <f t="shared" si="103"/>
        <v/>
      </c>
      <c r="AJ194" s="606" t="str">
        <f t="shared" si="104"/>
        <v/>
      </c>
      <c r="AK194" s="573">
        <f t="shared" si="105"/>
        <v>0</v>
      </c>
      <c r="AL194" s="573" t="str">
        <f t="shared" si="106"/>
        <v/>
      </c>
      <c r="AM194" s="577" t="str">
        <f t="shared" si="107"/>
        <v/>
      </c>
      <c r="AN194" s="577" t="str">
        <f t="shared" si="108"/>
        <v/>
      </c>
      <c r="AO194" s="577" t="str">
        <f t="shared" si="109"/>
        <v/>
      </c>
    </row>
    <row r="195" spans="1:41" ht="41.25" customHeight="1" x14ac:dyDescent="0.2">
      <c r="A195" s="656" t="s">
        <v>2083</v>
      </c>
      <c r="B195" s="665" t="s">
        <v>1543</v>
      </c>
      <c r="C195" s="666"/>
      <c r="D195" s="622">
        <v>0</v>
      </c>
      <c r="E195" s="622">
        <v>0</v>
      </c>
      <c r="F195" s="610" t="e">
        <f t="shared" si="135"/>
        <v>#DIV/0!</v>
      </c>
      <c r="G195" s="623">
        <v>0</v>
      </c>
      <c r="H195" s="623">
        <v>0</v>
      </c>
      <c r="I195" s="612" t="e">
        <f t="shared" si="136"/>
        <v>#DIV/0!</v>
      </c>
      <c r="J195" s="622">
        <v>0</v>
      </c>
      <c r="K195" s="622">
        <v>0</v>
      </c>
      <c r="L195" s="614"/>
      <c r="M195" s="614"/>
      <c r="N195" s="614"/>
      <c r="O195" s="614"/>
      <c r="P195" s="614"/>
      <c r="Q195" s="614"/>
      <c r="R195" s="614"/>
      <c r="S195" s="614"/>
      <c r="T195" s="614"/>
      <c r="U195" s="614"/>
      <c r="V195" s="615"/>
      <c r="W195" s="616"/>
      <c r="X195" s="616"/>
      <c r="Y195" s="616"/>
      <c r="Z195" s="616"/>
      <c r="AA195" s="616"/>
      <c r="AB195" s="616"/>
      <c r="AC195" s="616"/>
      <c r="AD195" s="616"/>
      <c r="AE195" s="617"/>
      <c r="AF195" s="619">
        <f t="shared" si="150"/>
        <v>0</v>
      </c>
      <c r="AG195" s="640"/>
      <c r="AH195" s="619"/>
      <c r="AI195" s="606" t="str">
        <f t="shared" si="103"/>
        <v/>
      </c>
      <c r="AJ195" s="606" t="str">
        <f t="shared" si="104"/>
        <v/>
      </c>
      <c r="AK195" s="573">
        <f t="shared" si="105"/>
        <v>0</v>
      </c>
      <c r="AL195" s="573" t="str">
        <f t="shared" si="106"/>
        <v/>
      </c>
      <c r="AM195" s="577" t="str">
        <f t="shared" si="107"/>
        <v/>
      </c>
      <c r="AN195" s="577" t="str">
        <f t="shared" si="108"/>
        <v/>
      </c>
      <c r="AO195" s="577" t="str">
        <f t="shared" si="109"/>
        <v/>
      </c>
    </row>
    <row r="196" spans="1:41" ht="41.25" customHeight="1" x14ac:dyDescent="0.2">
      <c r="A196" s="656" t="s">
        <v>2084</v>
      </c>
      <c r="B196" s="665" t="s">
        <v>1544</v>
      </c>
      <c r="C196" s="666"/>
      <c r="D196" s="622">
        <v>0</v>
      </c>
      <c r="E196" s="622">
        <v>0</v>
      </c>
      <c r="F196" s="610" t="e">
        <f t="shared" si="135"/>
        <v>#DIV/0!</v>
      </c>
      <c r="G196" s="623">
        <v>0</v>
      </c>
      <c r="H196" s="623">
        <v>0</v>
      </c>
      <c r="I196" s="612" t="e">
        <f t="shared" si="136"/>
        <v>#DIV/0!</v>
      </c>
      <c r="J196" s="622">
        <v>0</v>
      </c>
      <c r="K196" s="622">
        <v>0</v>
      </c>
      <c r="L196" s="614"/>
      <c r="M196" s="614"/>
      <c r="N196" s="614"/>
      <c r="O196" s="614"/>
      <c r="P196" s="614"/>
      <c r="Q196" s="614"/>
      <c r="R196" s="614"/>
      <c r="S196" s="614"/>
      <c r="T196" s="614"/>
      <c r="U196" s="614"/>
      <c r="V196" s="615"/>
      <c r="W196" s="616"/>
      <c r="X196" s="616"/>
      <c r="Y196" s="616"/>
      <c r="Z196" s="616"/>
      <c r="AA196" s="616"/>
      <c r="AB196" s="616"/>
      <c r="AC196" s="616"/>
      <c r="AD196" s="616"/>
      <c r="AE196" s="617"/>
      <c r="AF196" s="619">
        <f t="shared" si="150"/>
        <v>0</v>
      </c>
      <c r="AG196" s="640"/>
      <c r="AH196" s="619"/>
      <c r="AI196" s="606" t="str">
        <f t="shared" si="103"/>
        <v/>
      </c>
      <c r="AJ196" s="606" t="str">
        <f t="shared" si="104"/>
        <v/>
      </c>
      <c r="AK196" s="573">
        <f t="shared" si="105"/>
        <v>0</v>
      </c>
      <c r="AL196" s="573" t="str">
        <f t="shared" si="106"/>
        <v/>
      </c>
      <c r="AM196" s="577" t="str">
        <f t="shared" si="107"/>
        <v/>
      </c>
      <c r="AN196" s="577" t="str">
        <f t="shared" si="108"/>
        <v/>
      </c>
      <c r="AO196" s="577" t="str">
        <f t="shared" si="109"/>
        <v/>
      </c>
    </row>
    <row r="197" spans="1:41" ht="41.25" customHeight="1" x14ac:dyDescent="0.25">
      <c r="A197" s="653" t="s">
        <v>1699</v>
      </c>
      <c r="B197" s="658" t="s">
        <v>1545</v>
      </c>
      <c r="C197" s="668"/>
      <c r="D197" s="609">
        <f>SUM(D198:D201)</f>
        <v>0</v>
      </c>
      <c r="E197" s="609">
        <f>SUM(E198:E201)</f>
        <v>0</v>
      </c>
      <c r="F197" s="610" t="e">
        <f t="shared" si="135"/>
        <v>#DIV/0!</v>
      </c>
      <c r="G197" s="611">
        <f t="shared" ref="G197:H197" si="151">SUM(G198:G201)</f>
        <v>0</v>
      </c>
      <c r="H197" s="611">
        <f t="shared" si="151"/>
        <v>0</v>
      </c>
      <c r="I197" s="612" t="e">
        <f t="shared" si="136"/>
        <v>#DIV/0!</v>
      </c>
      <c r="J197" s="613">
        <f t="shared" ref="J197:K197" si="152">SUM(J198:J201)</f>
        <v>1</v>
      </c>
      <c r="K197" s="613">
        <f t="shared" si="152"/>
        <v>1400000</v>
      </c>
      <c r="L197" s="614"/>
      <c r="M197" s="614"/>
      <c r="N197" s="614"/>
      <c r="O197" s="614"/>
      <c r="P197" s="614"/>
      <c r="Q197" s="614"/>
      <c r="R197" s="614"/>
      <c r="S197" s="614"/>
      <c r="T197" s="614"/>
      <c r="U197" s="614"/>
      <c r="V197" s="615"/>
      <c r="W197" s="616"/>
      <c r="X197" s="616"/>
      <c r="Y197" s="616"/>
      <c r="Z197" s="616"/>
      <c r="AA197" s="616"/>
      <c r="AB197" s="616"/>
      <c r="AC197" s="616"/>
      <c r="AD197" s="616"/>
      <c r="AE197" s="617"/>
      <c r="AF197" s="618">
        <f>SUM(AF198:AF201)</f>
        <v>14</v>
      </c>
      <c r="AG197" s="640"/>
      <c r="AH197" s="812" t="s">
        <v>2827</v>
      </c>
      <c r="AI197" s="606">
        <f t="shared" si="103"/>
        <v>1</v>
      </c>
      <c r="AJ197" s="606" t="str">
        <f t="shared" si="104"/>
        <v/>
      </c>
      <c r="AK197" s="573">
        <f t="shared" si="105"/>
        <v>14</v>
      </c>
      <c r="AL197" s="573" t="str">
        <f t="shared" si="106"/>
        <v/>
      </c>
      <c r="AM197" s="577" t="str">
        <f t="shared" si="107"/>
        <v/>
      </c>
      <c r="AN197" s="577" t="str">
        <f t="shared" si="108"/>
        <v/>
      </c>
      <c r="AO197" s="577" t="str">
        <f t="shared" si="109"/>
        <v>New activity? If not kindly provide the details of the progress (physical and financial) for FY 2012-13</v>
      </c>
    </row>
    <row r="198" spans="1:41" ht="41.25" customHeight="1" x14ac:dyDescent="0.2">
      <c r="A198" s="656" t="s">
        <v>2085</v>
      </c>
      <c r="B198" s="665" t="s">
        <v>1393</v>
      </c>
      <c r="C198" s="666"/>
      <c r="D198" s="622">
        <v>0</v>
      </c>
      <c r="E198" s="622">
        <v>0</v>
      </c>
      <c r="F198" s="610" t="e">
        <f t="shared" si="135"/>
        <v>#DIV/0!</v>
      </c>
      <c r="G198" s="623">
        <v>0</v>
      </c>
      <c r="H198" s="623">
        <v>0</v>
      </c>
      <c r="I198" s="612" t="e">
        <f t="shared" si="136"/>
        <v>#DIV/0!</v>
      </c>
      <c r="J198" s="622">
        <v>1</v>
      </c>
      <c r="K198" s="622">
        <v>1400000</v>
      </c>
      <c r="L198" s="614"/>
      <c r="M198" s="614"/>
      <c r="N198" s="614"/>
      <c r="O198" s="614"/>
      <c r="P198" s="614"/>
      <c r="Q198" s="614"/>
      <c r="R198" s="614"/>
      <c r="S198" s="614"/>
      <c r="T198" s="614"/>
      <c r="U198" s="614"/>
      <c r="V198" s="615"/>
      <c r="W198" s="616"/>
      <c r="X198" s="616"/>
      <c r="Y198" s="616"/>
      <c r="Z198" s="616"/>
      <c r="AA198" s="616"/>
      <c r="AB198" s="616"/>
      <c r="AC198" s="616"/>
      <c r="AD198" s="616"/>
      <c r="AE198" s="617"/>
      <c r="AF198" s="619">
        <f t="shared" ref="AF198:AF201" si="153">(J198*K198)/100000</f>
        <v>14</v>
      </c>
      <c r="AG198" s="640"/>
      <c r="AH198" s="812" t="s">
        <v>2827</v>
      </c>
      <c r="AI198" s="606">
        <f t="shared" si="103"/>
        <v>1</v>
      </c>
      <c r="AJ198" s="606" t="str">
        <f t="shared" si="104"/>
        <v/>
      </c>
      <c r="AK198" s="573">
        <f t="shared" si="105"/>
        <v>14</v>
      </c>
      <c r="AL198" s="573" t="str">
        <f t="shared" si="106"/>
        <v/>
      </c>
      <c r="AM198" s="577" t="str">
        <f t="shared" si="107"/>
        <v/>
      </c>
      <c r="AN198" s="577" t="str">
        <f t="shared" si="108"/>
        <v/>
      </c>
      <c r="AO198" s="577" t="str">
        <f t="shared" si="109"/>
        <v>New activity? If not kindly provide the details of the progress (physical and financial) for FY 2012-13</v>
      </c>
    </row>
    <row r="199" spans="1:41" ht="41.25" customHeight="1" x14ac:dyDescent="0.2">
      <c r="A199" s="656" t="s">
        <v>2086</v>
      </c>
      <c r="B199" s="665" t="s">
        <v>1542</v>
      </c>
      <c r="C199" s="666"/>
      <c r="D199" s="622">
        <v>0</v>
      </c>
      <c r="E199" s="622">
        <v>0</v>
      </c>
      <c r="F199" s="610" t="e">
        <f t="shared" si="135"/>
        <v>#DIV/0!</v>
      </c>
      <c r="G199" s="623">
        <v>0</v>
      </c>
      <c r="H199" s="623">
        <v>0</v>
      </c>
      <c r="I199" s="612" t="e">
        <f t="shared" si="136"/>
        <v>#DIV/0!</v>
      </c>
      <c r="J199" s="622">
        <v>0</v>
      </c>
      <c r="K199" s="622">
        <v>0</v>
      </c>
      <c r="L199" s="614"/>
      <c r="M199" s="614"/>
      <c r="N199" s="614"/>
      <c r="O199" s="614"/>
      <c r="P199" s="614"/>
      <c r="Q199" s="614"/>
      <c r="R199" s="614"/>
      <c r="S199" s="614"/>
      <c r="T199" s="614"/>
      <c r="U199" s="614"/>
      <c r="V199" s="615"/>
      <c r="W199" s="616"/>
      <c r="X199" s="616"/>
      <c r="Y199" s="616"/>
      <c r="Z199" s="616"/>
      <c r="AA199" s="616"/>
      <c r="AB199" s="616"/>
      <c r="AC199" s="616"/>
      <c r="AD199" s="616"/>
      <c r="AE199" s="617"/>
      <c r="AF199" s="619">
        <f t="shared" si="153"/>
        <v>0</v>
      </c>
      <c r="AG199" s="640"/>
      <c r="AH199" s="619"/>
      <c r="AI199" s="606" t="str">
        <f t="shared" si="103"/>
        <v/>
      </c>
      <c r="AJ199" s="606" t="str">
        <f t="shared" si="104"/>
        <v/>
      </c>
      <c r="AK199" s="573">
        <f t="shared" si="105"/>
        <v>0</v>
      </c>
      <c r="AL199" s="573" t="str">
        <f t="shared" si="106"/>
        <v/>
      </c>
      <c r="AM199" s="577" t="str">
        <f t="shared" si="107"/>
        <v/>
      </c>
      <c r="AN199" s="577" t="str">
        <f t="shared" si="108"/>
        <v/>
      </c>
      <c r="AO199" s="577" t="str">
        <f t="shared" si="109"/>
        <v/>
      </c>
    </row>
    <row r="200" spans="1:41" ht="41.25" customHeight="1" x14ac:dyDescent="0.2">
      <c r="A200" s="656" t="s">
        <v>2087</v>
      </c>
      <c r="B200" s="665" t="s">
        <v>1543</v>
      </c>
      <c r="C200" s="666"/>
      <c r="D200" s="622">
        <v>0</v>
      </c>
      <c r="E200" s="622">
        <v>0</v>
      </c>
      <c r="F200" s="610" t="e">
        <f t="shared" si="135"/>
        <v>#DIV/0!</v>
      </c>
      <c r="G200" s="623">
        <v>0</v>
      </c>
      <c r="H200" s="623"/>
      <c r="I200" s="612" t="e">
        <f t="shared" si="136"/>
        <v>#DIV/0!</v>
      </c>
      <c r="J200" s="622">
        <v>0</v>
      </c>
      <c r="K200" s="622">
        <v>0</v>
      </c>
      <c r="L200" s="614"/>
      <c r="M200" s="614"/>
      <c r="N200" s="614"/>
      <c r="O200" s="614"/>
      <c r="P200" s="614"/>
      <c r="Q200" s="614"/>
      <c r="R200" s="614"/>
      <c r="S200" s="614"/>
      <c r="T200" s="614"/>
      <c r="U200" s="614"/>
      <c r="V200" s="615"/>
      <c r="W200" s="616"/>
      <c r="X200" s="616"/>
      <c r="Y200" s="616"/>
      <c r="Z200" s="616"/>
      <c r="AA200" s="616"/>
      <c r="AB200" s="616"/>
      <c r="AC200" s="616"/>
      <c r="AD200" s="616"/>
      <c r="AE200" s="617"/>
      <c r="AF200" s="619">
        <f t="shared" si="153"/>
        <v>0</v>
      </c>
      <c r="AG200" s="640"/>
      <c r="AH200" s="619"/>
      <c r="AI200" s="606" t="str">
        <f t="shared" ref="AI200:AI263" si="154">IF(OR(AM200="The proposed budget is more that 30% increase over FY 12-13 budget. Consider revising or provide explanation",AN200="Please check, there is a proposed budget but FY 12-13 expenditure is  &lt;30%", AN200="Please check, there is a proposed budget but FY 12-13 expenditure is  &lt;50%", AN200="Please check, there is a proposed budget but FY 12-13 expenditure is  &lt;60%",AO200="New activity? If not kindly provide the details of the progress (physical and financial) for FY 2012-13"),1,"")</f>
        <v/>
      </c>
      <c r="AJ200" s="606" t="str">
        <f t="shared" ref="AJ200:AJ263" si="155">IF(AND(G200&gt;=0.00000000001,H200&gt;=0.0000000000001),H200/G200*100,"")</f>
        <v/>
      </c>
      <c r="AK200" s="573">
        <f t="shared" ref="AK200:AK263" si="156">AF200-G200</f>
        <v>0</v>
      </c>
      <c r="AL200" s="573" t="str">
        <f t="shared" ref="AL200:AL263" si="157">IF(AND(G200&gt;=0.00000000001,AF200&gt;=0.0000000000001),((AF200-G200)/G200)*100,"")</f>
        <v/>
      </c>
      <c r="AM200" s="577" t="str">
        <f t="shared" ref="AM200:AM263" si="158">IF(AND(G200&gt;=0.000000001,AL200&gt;=30.000000000001),"The proposed budget is more that 30% increase over FY 12-13 budget. Consider revising or provide explanation","")</f>
        <v/>
      </c>
      <c r="AN200" s="577" t="str">
        <f t="shared" ref="AN200:AN263" si="159">IF(AND(AJ200&lt;30,AK200&gt;=0.000001),"Please check, there is a proposed budget but FY 12-13 expenditure is  &lt;30%","")&amp;IF(AND(AJ200&gt;30,AJ200&lt;50,AK200&gt;=0.000001),"Please check, there is a proposed budget but FY 12-13 expenditure is  &lt;50%","")&amp;IF(AND(AJ200&gt;50,AJ200&lt;60,AK200&gt;=0.000001),"Please check, there is a proposed budget but FY 12-13 expenditure is  &lt;60%","")</f>
        <v/>
      </c>
      <c r="AO200" s="577" t="str">
        <f t="shared" ref="AO200:AO263" si="160">IF(AND(G200=0,AF200&gt;=0.0000001), "New activity? If not kindly provide the details of the progress (physical and financial) for FY 2012-13", "")</f>
        <v/>
      </c>
    </row>
    <row r="201" spans="1:41" ht="41.25" customHeight="1" x14ac:dyDescent="0.2">
      <c r="A201" s="656" t="s">
        <v>2088</v>
      </c>
      <c r="B201" s="665" t="s">
        <v>1544</v>
      </c>
      <c r="C201" s="666"/>
      <c r="D201" s="622">
        <v>0</v>
      </c>
      <c r="E201" s="622">
        <v>0</v>
      </c>
      <c r="F201" s="610" t="e">
        <f t="shared" si="135"/>
        <v>#DIV/0!</v>
      </c>
      <c r="G201" s="623">
        <v>0</v>
      </c>
      <c r="H201" s="623">
        <v>0</v>
      </c>
      <c r="I201" s="612" t="e">
        <f t="shared" si="136"/>
        <v>#DIV/0!</v>
      </c>
      <c r="J201" s="622">
        <v>0</v>
      </c>
      <c r="K201" s="622">
        <v>0</v>
      </c>
      <c r="L201" s="614"/>
      <c r="M201" s="614"/>
      <c r="N201" s="614"/>
      <c r="O201" s="614"/>
      <c r="P201" s="614"/>
      <c r="Q201" s="614"/>
      <c r="R201" s="614"/>
      <c r="S201" s="614"/>
      <c r="T201" s="614"/>
      <c r="U201" s="614"/>
      <c r="V201" s="615"/>
      <c r="W201" s="616"/>
      <c r="X201" s="616"/>
      <c r="Y201" s="616"/>
      <c r="Z201" s="616"/>
      <c r="AA201" s="616"/>
      <c r="AB201" s="616"/>
      <c r="AC201" s="616"/>
      <c r="AD201" s="616"/>
      <c r="AE201" s="617"/>
      <c r="AF201" s="619">
        <f t="shared" si="153"/>
        <v>0</v>
      </c>
      <c r="AG201" s="640"/>
      <c r="AH201" s="619"/>
      <c r="AI201" s="606" t="str">
        <f t="shared" si="154"/>
        <v/>
      </c>
      <c r="AJ201" s="606" t="str">
        <f t="shared" si="155"/>
        <v/>
      </c>
      <c r="AK201" s="573">
        <f t="shared" si="156"/>
        <v>0</v>
      </c>
      <c r="AL201" s="573" t="str">
        <f t="shared" si="157"/>
        <v/>
      </c>
      <c r="AM201" s="577" t="str">
        <f t="shared" si="158"/>
        <v/>
      </c>
      <c r="AN201" s="577" t="str">
        <f t="shared" si="159"/>
        <v/>
      </c>
      <c r="AO201" s="577" t="str">
        <f t="shared" si="160"/>
        <v/>
      </c>
    </row>
    <row r="202" spans="1:41" ht="41.25" customHeight="1" x14ac:dyDescent="0.25">
      <c r="A202" s="653" t="s">
        <v>1700</v>
      </c>
      <c r="B202" s="658" t="s">
        <v>1546</v>
      </c>
      <c r="C202" s="668"/>
      <c r="D202" s="609">
        <f>SUM(D203:D206)</f>
        <v>0</v>
      </c>
      <c r="E202" s="609">
        <f>SUM(E203:E206)</f>
        <v>0</v>
      </c>
      <c r="F202" s="610" t="e">
        <f t="shared" si="135"/>
        <v>#DIV/0!</v>
      </c>
      <c r="G202" s="611">
        <f t="shared" ref="G202:H202" si="161">SUM(G203:G206)</f>
        <v>0</v>
      </c>
      <c r="H202" s="611">
        <f t="shared" si="161"/>
        <v>0</v>
      </c>
      <c r="I202" s="612" t="e">
        <f t="shared" si="136"/>
        <v>#DIV/0!</v>
      </c>
      <c r="J202" s="613">
        <f t="shared" ref="J202:K202" si="162">SUM(J203:J206)</f>
        <v>0</v>
      </c>
      <c r="K202" s="613">
        <f t="shared" si="162"/>
        <v>0</v>
      </c>
      <c r="L202" s="614"/>
      <c r="M202" s="614"/>
      <c r="N202" s="614"/>
      <c r="O202" s="614"/>
      <c r="P202" s="614"/>
      <c r="Q202" s="614"/>
      <c r="R202" s="614"/>
      <c r="S202" s="614"/>
      <c r="T202" s="614"/>
      <c r="U202" s="614"/>
      <c r="V202" s="615"/>
      <c r="W202" s="616"/>
      <c r="X202" s="616"/>
      <c r="Y202" s="616"/>
      <c r="Z202" s="616"/>
      <c r="AA202" s="616"/>
      <c r="AB202" s="616"/>
      <c r="AC202" s="616"/>
      <c r="AD202" s="616"/>
      <c r="AE202" s="617"/>
      <c r="AF202" s="618">
        <f>SUM(AF203:AF206)</f>
        <v>0</v>
      </c>
      <c r="AG202" s="640"/>
      <c r="AH202" s="619"/>
      <c r="AI202" s="606" t="str">
        <f t="shared" si="154"/>
        <v/>
      </c>
      <c r="AJ202" s="606" t="str">
        <f t="shared" si="155"/>
        <v/>
      </c>
      <c r="AK202" s="573">
        <f t="shared" si="156"/>
        <v>0</v>
      </c>
      <c r="AL202" s="573" t="str">
        <f t="shared" si="157"/>
        <v/>
      </c>
      <c r="AM202" s="577" t="str">
        <f t="shared" si="158"/>
        <v/>
      </c>
      <c r="AN202" s="577" t="str">
        <f t="shared" si="159"/>
        <v/>
      </c>
      <c r="AO202" s="577" t="str">
        <f t="shared" si="160"/>
        <v/>
      </c>
    </row>
    <row r="203" spans="1:41" ht="41.25" customHeight="1" x14ac:dyDescent="0.2">
      <c r="A203" s="656" t="s">
        <v>2089</v>
      </c>
      <c r="B203" s="665" t="s">
        <v>1393</v>
      </c>
      <c r="C203" s="666"/>
      <c r="D203" s="622">
        <v>0</v>
      </c>
      <c r="E203" s="622">
        <v>0</v>
      </c>
      <c r="F203" s="610" t="e">
        <f t="shared" si="135"/>
        <v>#DIV/0!</v>
      </c>
      <c r="G203" s="623">
        <v>0</v>
      </c>
      <c r="H203" s="623">
        <v>0</v>
      </c>
      <c r="I203" s="612" t="e">
        <f t="shared" si="136"/>
        <v>#DIV/0!</v>
      </c>
      <c r="J203" s="622">
        <v>0</v>
      </c>
      <c r="K203" s="622">
        <v>0</v>
      </c>
      <c r="L203" s="614"/>
      <c r="M203" s="614"/>
      <c r="N203" s="614"/>
      <c r="O203" s="614"/>
      <c r="P203" s="614"/>
      <c r="Q203" s="614"/>
      <c r="R203" s="614"/>
      <c r="S203" s="614"/>
      <c r="T203" s="614"/>
      <c r="U203" s="614"/>
      <c r="V203" s="615"/>
      <c r="W203" s="616"/>
      <c r="X203" s="616"/>
      <c r="Y203" s="616"/>
      <c r="Z203" s="616"/>
      <c r="AA203" s="616"/>
      <c r="AB203" s="616"/>
      <c r="AC203" s="616"/>
      <c r="AD203" s="616"/>
      <c r="AE203" s="617"/>
      <c r="AF203" s="619">
        <f t="shared" ref="AF203:AF206" si="163">(J203*K203)/100000</f>
        <v>0</v>
      </c>
      <c r="AG203" s="640"/>
      <c r="AH203" s="619"/>
      <c r="AI203" s="606" t="str">
        <f t="shared" si="154"/>
        <v/>
      </c>
      <c r="AJ203" s="606" t="str">
        <f t="shared" si="155"/>
        <v/>
      </c>
      <c r="AK203" s="573">
        <f t="shared" si="156"/>
        <v>0</v>
      </c>
      <c r="AL203" s="573" t="str">
        <f t="shared" si="157"/>
        <v/>
      </c>
      <c r="AM203" s="577" t="str">
        <f t="shared" si="158"/>
        <v/>
      </c>
      <c r="AN203" s="577" t="str">
        <f t="shared" si="159"/>
        <v/>
      </c>
      <c r="AO203" s="577" t="str">
        <f t="shared" si="160"/>
        <v/>
      </c>
    </row>
    <row r="204" spans="1:41" ht="41.25" customHeight="1" x14ac:dyDescent="0.2">
      <c r="A204" s="656" t="s">
        <v>2090</v>
      </c>
      <c r="B204" s="665" t="s">
        <v>1542</v>
      </c>
      <c r="C204" s="666"/>
      <c r="D204" s="622">
        <v>0</v>
      </c>
      <c r="E204" s="622">
        <v>0</v>
      </c>
      <c r="F204" s="610" t="e">
        <f t="shared" si="135"/>
        <v>#DIV/0!</v>
      </c>
      <c r="G204" s="623">
        <v>0</v>
      </c>
      <c r="H204" s="623">
        <v>0</v>
      </c>
      <c r="I204" s="612" t="e">
        <f t="shared" si="136"/>
        <v>#DIV/0!</v>
      </c>
      <c r="J204" s="622">
        <v>0</v>
      </c>
      <c r="K204" s="622">
        <v>0</v>
      </c>
      <c r="L204" s="614"/>
      <c r="M204" s="614"/>
      <c r="N204" s="614"/>
      <c r="O204" s="614"/>
      <c r="P204" s="614"/>
      <c r="Q204" s="614"/>
      <c r="R204" s="614"/>
      <c r="S204" s="614"/>
      <c r="T204" s="614"/>
      <c r="U204" s="614"/>
      <c r="V204" s="615"/>
      <c r="W204" s="616"/>
      <c r="X204" s="616"/>
      <c r="Y204" s="616"/>
      <c r="Z204" s="616"/>
      <c r="AA204" s="616"/>
      <c r="AB204" s="616"/>
      <c r="AC204" s="616"/>
      <c r="AD204" s="616"/>
      <c r="AE204" s="617"/>
      <c r="AF204" s="619">
        <f t="shared" si="163"/>
        <v>0</v>
      </c>
      <c r="AG204" s="640"/>
      <c r="AH204" s="619"/>
      <c r="AI204" s="606" t="str">
        <f t="shared" si="154"/>
        <v/>
      </c>
      <c r="AJ204" s="606" t="str">
        <f t="shared" si="155"/>
        <v/>
      </c>
      <c r="AK204" s="573">
        <f t="shared" si="156"/>
        <v>0</v>
      </c>
      <c r="AL204" s="573" t="str">
        <f t="shared" si="157"/>
        <v/>
      </c>
      <c r="AM204" s="577" t="str">
        <f t="shared" si="158"/>
        <v/>
      </c>
      <c r="AN204" s="577" t="str">
        <f t="shared" si="159"/>
        <v/>
      </c>
      <c r="AO204" s="577" t="str">
        <f t="shared" si="160"/>
        <v/>
      </c>
    </row>
    <row r="205" spans="1:41" ht="41.25" customHeight="1" x14ac:dyDescent="0.2">
      <c r="A205" s="656" t="s">
        <v>2091</v>
      </c>
      <c r="B205" s="665" t="s">
        <v>1543</v>
      </c>
      <c r="C205" s="666"/>
      <c r="D205" s="622">
        <v>0</v>
      </c>
      <c r="E205" s="622">
        <v>0</v>
      </c>
      <c r="F205" s="610" t="e">
        <f t="shared" si="135"/>
        <v>#DIV/0!</v>
      </c>
      <c r="G205" s="623">
        <v>0</v>
      </c>
      <c r="H205" s="623">
        <v>0</v>
      </c>
      <c r="I205" s="612" t="e">
        <f t="shared" si="136"/>
        <v>#DIV/0!</v>
      </c>
      <c r="J205" s="622">
        <v>0</v>
      </c>
      <c r="K205" s="622">
        <v>0</v>
      </c>
      <c r="L205" s="614"/>
      <c r="M205" s="614"/>
      <c r="N205" s="614"/>
      <c r="O205" s="614"/>
      <c r="P205" s="614"/>
      <c r="Q205" s="614"/>
      <c r="R205" s="614"/>
      <c r="S205" s="614"/>
      <c r="T205" s="614"/>
      <c r="U205" s="614"/>
      <c r="V205" s="615"/>
      <c r="W205" s="616"/>
      <c r="X205" s="616"/>
      <c r="Y205" s="616"/>
      <c r="Z205" s="616"/>
      <c r="AA205" s="616"/>
      <c r="AB205" s="616"/>
      <c r="AC205" s="616"/>
      <c r="AD205" s="616"/>
      <c r="AE205" s="617"/>
      <c r="AF205" s="619">
        <f t="shared" si="163"/>
        <v>0</v>
      </c>
      <c r="AG205" s="640"/>
      <c r="AH205" s="619"/>
      <c r="AI205" s="606" t="str">
        <f t="shared" si="154"/>
        <v/>
      </c>
      <c r="AJ205" s="606" t="str">
        <f t="shared" si="155"/>
        <v/>
      </c>
      <c r="AK205" s="573">
        <f t="shared" si="156"/>
        <v>0</v>
      </c>
      <c r="AL205" s="573" t="str">
        <f t="shared" si="157"/>
        <v/>
      </c>
      <c r="AM205" s="577" t="str">
        <f t="shared" si="158"/>
        <v/>
      </c>
      <c r="AN205" s="577" t="str">
        <f t="shared" si="159"/>
        <v/>
      </c>
      <c r="AO205" s="577" t="str">
        <f t="shared" si="160"/>
        <v/>
      </c>
    </row>
    <row r="206" spans="1:41" ht="41.25" customHeight="1" x14ac:dyDescent="0.2">
      <c r="A206" s="656" t="s">
        <v>2092</v>
      </c>
      <c r="B206" s="665" t="s">
        <v>1544</v>
      </c>
      <c r="C206" s="666"/>
      <c r="D206" s="622">
        <v>0</v>
      </c>
      <c r="E206" s="622">
        <v>0</v>
      </c>
      <c r="F206" s="610" t="e">
        <f t="shared" si="135"/>
        <v>#DIV/0!</v>
      </c>
      <c r="G206" s="623">
        <v>0</v>
      </c>
      <c r="H206" s="623">
        <v>0</v>
      </c>
      <c r="I206" s="612" t="e">
        <f t="shared" si="136"/>
        <v>#DIV/0!</v>
      </c>
      <c r="J206" s="622">
        <v>0</v>
      </c>
      <c r="K206" s="622">
        <v>0</v>
      </c>
      <c r="L206" s="614"/>
      <c r="M206" s="614"/>
      <c r="N206" s="614"/>
      <c r="O206" s="614"/>
      <c r="P206" s="614"/>
      <c r="Q206" s="614"/>
      <c r="R206" s="614"/>
      <c r="S206" s="614"/>
      <c r="T206" s="614"/>
      <c r="U206" s="614"/>
      <c r="V206" s="615"/>
      <c r="W206" s="616"/>
      <c r="X206" s="616"/>
      <c r="Y206" s="616"/>
      <c r="Z206" s="616"/>
      <c r="AA206" s="616"/>
      <c r="AB206" s="616"/>
      <c r="AC206" s="616"/>
      <c r="AD206" s="616"/>
      <c r="AE206" s="617"/>
      <c r="AF206" s="619">
        <f t="shared" si="163"/>
        <v>0</v>
      </c>
      <c r="AG206" s="640"/>
      <c r="AH206" s="619"/>
      <c r="AI206" s="606" t="str">
        <f t="shared" si="154"/>
        <v/>
      </c>
      <c r="AJ206" s="606" t="str">
        <f t="shared" si="155"/>
        <v/>
      </c>
      <c r="AK206" s="573">
        <f t="shared" si="156"/>
        <v>0</v>
      </c>
      <c r="AL206" s="573" t="str">
        <f t="shared" si="157"/>
        <v/>
      </c>
      <c r="AM206" s="577" t="str">
        <f t="shared" si="158"/>
        <v/>
      </c>
      <c r="AN206" s="577" t="str">
        <f t="shared" si="159"/>
        <v/>
      </c>
      <c r="AO206" s="577" t="str">
        <f t="shared" si="160"/>
        <v/>
      </c>
    </row>
    <row r="207" spans="1:41" ht="41.25" customHeight="1" x14ac:dyDescent="0.25">
      <c r="A207" s="653" t="s">
        <v>1701</v>
      </c>
      <c r="B207" s="658" t="s">
        <v>1547</v>
      </c>
      <c r="C207" s="668"/>
      <c r="D207" s="609">
        <f>SUM(D208:D211)</f>
        <v>0</v>
      </c>
      <c r="E207" s="609">
        <f>SUM(E208:E211)</f>
        <v>0</v>
      </c>
      <c r="F207" s="610" t="e">
        <f t="shared" si="135"/>
        <v>#DIV/0!</v>
      </c>
      <c r="G207" s="611">
        <f t="shared" ref="G207:H207" si="164">SUM(G208:G211)</f>
        <v>0</v>
      </c>
      <c r="H207" s="611">
        <f t="shared" si="164"/>
        <v>0</v>
      </c>
      <c r="I207" s="612" t="e">
        <f t="shared" si="136"/>
        <v>#DIV/0!</v>
      </c>
      <c r="J207" s="613">
        <f t="shared" ref="J207:K207" si="165">SUM(J208:J211)</f>
        <v>0</v>
      </c>
      <c r="K207" s="613">
        <f t="shared" si="165"/>
        <v>0</v>
      </c>
      <c r="L207" s="614"/>
      <c r="M207" s="614"/>
      <c r="N207" s="614"/>
      <c r="O207" s="614"/>
      <c r="P207" s="614"/>
      <c r="Q207" s="614"/>
      <c r="R207" s="614"/>
      <c r="S207" s="614"/>
      <c r="T207" s="614"/>
      <c r="U207" s="614"/>
      <c r="V207" s="615"/>
      <c r="W207" s="616"/>
      <c r="X207" s="616"/>
      <c r="Y207" s="616"/>
      <c r="Z207" s="616"/>
      <c r="AA207" s="616"/>
      <c r="AB207" s="616"/>
      <c r="AC207" s="616"/>
      <c r="AD207" s="616"/>
      <c r="AE207" s="617"/>
      <c r="AF207" s="618">
        <f>SUM(AF208:AF211)</f>
        <v>0</v>
      </c>
      <c r="AG207" s="640"/>
      <c r="AH207" s="619"/>
      <c r="AI207" s="606" t="str">
        <f t="shared" si="154"/>
        <v/>
      </c>
      <c r="AJ207" s="606" t="str">
        <f t="shared" si="155"/>
        <v/>
      </c>
      <c r="AK207" s="573">
        <f t="shared" si="156"/>
        <v>0</v>
      </c>
      <c r="AL207" s="573" t="str">
        <f t="shared" si="157"/>
        <v/>
      </c>
      <c r="AM207" s="577" t="str">
        <f t="shared" si="158"/>
        <v/>
      </c>
      <c r="AN207" s="577" t="str">
        <f t="shared" si="159"/>
        <v/>
      </c>
      <c r="AO207" s="577" t="str">
        <f t="shared" si="160"/>
        <v/>
      </c>
    </row>
    <row r="208" spans="1:41" ht="41.25" customHeight="1" x14ac:dyDescent="0.2">
      <c r="A208" s="656" t="s">
        <v>2093</v>
      </c>
      <c r="B208" s="665" t="s">
        <v>1393</v>
      </c>
      <c r="C208" s="666"/>
      <c r="D208" s="622">
        <v>0</v>
      </c>
      <c r="E208" s="622">
        <v>0</v>
      </c>
      <c r="F208" s="610" t="e">
        <f t="shared" si="135"/>
        <v>#DIV/0!</v>
      </c>
      <c r="G208" s="623">
        <v>0</v>
      </c>
      <c r="H208" s="623">
        <v>0</v>
      </c>
      <c r="I208" s="612" t="e">
        <f t="shared" si="136"/>
        <v>#DIV/0!</v>
      </c>
      <c r="J208" s="622">
        <v>0</v>
      </c>
      <c r="K208" s="622">
        <v>0</v>
      </c>
      <c r="L208" s="614"/>
      <c r="M208" s="614"/>
      <c r="N208" s="614"/>
      <c r="O208" s="614"/>
      <c r="P208" s="614"/>
      <c r="Q208" s="614"/>
      <c r="R208" s="614"/>
      <c r="S208" s="614"/>
      <c r="T208" s="614"/>
      <c r="U208" s="614"/>
      <c r="V208" s="615"/>
      <c r="W208" s="616"/>
      <c r="X208" s="616"/>
      <c r="Y208" s="616"/>
      <c r="Z208" s="616"/>
      <c r="AA208" s="616"/>
      <c r="AB208" s="616"/>
      <c r="AC208" s="616"/>
      <c r="AD208" s="616"/>
      <c r="AE208" s="617"/>
      <c r="AF208" s="619">
        <f t="shared" ref="AF208:AF211" si="166">(J208*K208)/100000</f>
        <v>0</v>
      </c>
      <c r="AG208" s="640"/>
      <c r="AH208" s="619"/>
      <c r="AI208" s="606" t="str">
        <f t="shared" si="154"/>
        <v/>
      </c>
      <c r="AJ208" s="606" t="str">
        <f t="shared" si="155"/>
        <v/>
      </c>
      <c r="AK208" s="573">
        <f t="shared" si="156"/>
        <v>0</v>
      </c>
      <c r="AL208" s="573" t="str">
        <f t="shared" si="157"/>
        <v/>
      </c>
      <c r="AM208" s="577" t="str">
        <f t="shared" si="158"/>
        <v/>
      </c>
      <c r="AN208" s="577" t="str">
        <f t="shared" si="159"/>
        <v/>
      </c>
      <c r="AO208" s="577" t="str">
        <f t="shared" si="160"/>
        <v/>
      </c>
    </row>
    <row r="209" spans="1:41" ht="41.25" customHeight="1" x14ac:dyDescent="0.2">
      <c r="A209" s="656" t="s">
        <v>2094</v>
      </c>
      <c r="B209" s="665" t="s">
        <v>1542</v>
      </c>
      <c r="C209" s="666"/>
      <c r="D209" s="622">
        <v>0</v>
      </c>
      <c r="E209" s="622">
        <v>0</v>
      </c>
      <c r="F209" s="610" t="e">
        <f t="shared" si="135"/>
        <v>#DIV/0!</v>
      </c>
      <c r="G209" s="623">
        <v>0</v>
      </c>
      <c r="H209" s="623">
        <v>0</v>
      </c>
      <c r="I209" s="612" t="e">
        <f t="shared" si="136"/>
        <v>#DIV/0!</v>
      </c>
      <c r="J209" s="622">
        <v>0</v>
      </c>
      <c r="K209" s="622">
        <v>0</v>
      </c>
      <c r="L209" s="614"/>
      <c r="M209" s="614"/>
      <c r="N209" s="614"/>
      <c r="O209" s="614"/>
      <c r="P209" s="614"/>
      <c r="Q209" s="614"/>
      <c r="R209" s="614"/>
      <c r="S209" s="614"/>
      <c r="T209" s="614"/>
      <c r="U209" s="614"/>
      <c r="V209" s="615"/>
      <c r="W209" s="616"/>
      <c r="X209" s="616"/>
      <c r="Y209" s="616"/>
      <c r="Z209" s="616"/>
      <c r="AA209" s="616"/>
      <c r="AB209" s="616"/>
      <c r="AC209" s="616"/>
      <c r="AD209" s="616"/>
      <c r="AE209" s="617"/>
      <c r="AF209" s="619">
        <f t="shared" si="166"/>
        <v>0</v>
      </c>
      <c r="AG209" s="640"/>
      <c r="AH209" s="619"/>
      <c r="AI209" s="606" t="str">
        <f t="shared" si="154"/>
        <v/>
      </c>
      <c r="AJ209" s="606" t="str">
        <f t="shared" si="155"/>
        <v/>
      </c>
      <c r="AK209" s="573">
        <f t="shared" si="156"/>
        <v>0</v>
      </c>
      <c r="AL209" s="573" t="str">
        <f t="shared" si="157"/>
        <v/>
      </c>
      <c r="AM209" s="577" t="str">
        <f t="shared" si="158"/>
        <v/>
      </c>
      <c r="AN209" s="577" t="str">
        <f t="shared" si="159"/>
        <v/>
      </c>
      <c r="AO209" s="577" t="str">
        <f t="shared" si="160"/>
        <v/>
      </c>
    </row>
    <row r="210" spans="1:41" ht="41.25" customHeight="1" x14ac:dyDescent="0.2">
      <c r="A210" s="656" t="s">
        <v>2095</v>
      </c>
      <c r="B210" s="665" t="s">
        <v>1543</v>
      </c>
      <c r="C210" s="666"/>
      <c r="D210" s="622">
        <v>0</v>
      </c>
      <c r="E210" s="622">
        <v>0</v>
      </c>
      <c r="F210" s="610" t="e">
        <f t="shared" si="135"/>
        <v>#DIV/0!</v>
      </c>
      <c r="G210" s="623">
        <v>0</v>
      </c>
      <c r="H210" s="623">
        <v>0</v>
      </c>
      <c r="I210" s="612" t="e">
        <f t="shared" si="136"/>
        <v>#DIV/0!</v>
      </c>
      <c r="J210" s="622">
        <v>0</v>
      </c>
      <c r="K210" s="622">
        <v>0</v>
      </c>
      <c r="L210" s="614"/>
      <c r="M210" s="614"/>
      <c r="N210" s="614"/>
      <c r="O210" s="614"/>
      <c r="P210" s="614"/>
      <c r="Q210" s="614"/>
      <c r="R210" s="614"/>
      <c r="S210" s="614"/>
      <c r="T210" s="614"/>
      <c r="U210" s="614"/>
      <c r="V210" s="615"/>
      <c r="W210" s="616"/>
      <c r="X210" s="616"/>
      <c r="Y210" s="616"/>
      <c r="Z210" s="616"/>
      <c r="AA210" s="616"/>
      <c r="AB210" s="616"/>
      <c r="AC210" s="616"/>
      <c r="AD210" s="616"/>
      <c r="AE210" s="617"/>
      <c r="AF210" s="619">
        <f t="shared" si="166"/>
        <v>0</v>
      </c>
      <c r="AG210" s="640"/>
      <c r="AH210" s="619"/>
      <c r="AI210" s="606" t="str">
        <f t="shared" si="154"/>
        <v/>
      </c>
      <c r="AJ210" s="606" t="str">
        <f t="shared" si="155"/>
        <v/>
      </c>
      <c r="AK210" s="573">
        <f t="shared" si="156"/>
        <v>0</v>
      </c>
      <c r="AL210" s="573" t="str">
        <f t="shared" si="157"/>
        <v/>
      </c>
      <c r="AM210" s="577" t="str">
        <f t="shared" si="158"/>
        <v/>
      </c>
      <c r="AN210" s="577" t="str">
        <f t="shared" si="159"/>
        <v/>
      </c>
      <c r="AO210" s="577" t="str">
        <f t="shared" si="160"/>
        <v/>
      </c>
    </row>
    <row r="211" spans="1:41" ht="41.25" customHeight="1" x14ac:dyDescent="0.2">
      <c r="A211" s="656" t="s">
        <v>2096</v>
      </c>
      <c r="B211" s="665" t="s">
        <v>1544</v>
      </c>
      <c r="C211" s="666"/>
      <c r="D211" s="622">
        <v>0</v>
      </c>
      <c r="E211" s="622">
        <v>0</v>
      </c>
      <c r="F211" s="610" t="e">
        <f t="shared" si="135"/>
        <v>#DIV/0!</v>
      </c>
      <c r="G211" s="623">
        <v>0</v>
      </c>
      <c r="H211" s="623">
        <v>0</v>
      </c>
      <c r="I211" s="612" t="e">
        <f t="shared" si="136"/>
        <v>#DIV/0!</v>
      </c>
      <c r="J211" s="622">
        <v>0</v>
      </c>
      <c r="K211" s="622">
        <v>0</v>
      </c>
      <c r="L211" s="614"/>
      <c r="M211" s="614"/>
      <c r="N211" s="614"/>
      <c r="O211" s="614"/>
      <c r="P211" s="614"/>
      <c r="Q211" s="614"/>
      <c r="R211" s="614"/>
      <c r="S211" s="614"/>
      <c r="T211" s="614"/>
      <c r="U211" s="614"/>
      <c r="V211" s="615"/>
      <c r="W211" s="616"/>
      <c r="X211" s="616"/>
      <c r="Y211" s="616"/>
      <c r="Z211" s="616"/>
      <c r="AA211" s="616"/>
      <c r="AB211" s="616"/>
      <c r="AC211" s="616"/>
      <c r="AD211" s="616"/>
      <c r="AE211" s="617"/>
      <c r="AF211" s="619">
        <f t="shared" si="166"/>
        <v>0</v>
      </c>
      <c r="AG211" s="640"/>
      <c r="AH211" s="619"/>
      <c r="AI211" s="606" t="str">
        <f t="shared" si="154"/>
        <v/>
      </c>
      <c r="AJ211" s="606" t="str">
        <f t="shared" si="155"/>
        <v/>
      </c>
      <c r="AK211" s="573">
        <f t="shared" si="156"/>
        <v>0</v>
      </c>
      <c r="AL211" s="573" t="str">
        <f t="shared" si="157"/>
        <v/>
      </c>
      <c r="AM211" s="577" t="str">
        <f t="shared" si="158"/>
        <v/>
      </c>
      <c r="AN211" s="577" t="str">
        <f t="shared" si="159"/>
        <v/>
      </c>
      <c r="AO211" s="577" t="str">
        <f t="shared" si="160"/>
        <v/>
      </c>
    </row>
    <row r="212" spans="1:41" ht="41.25" customHeight="1" x14ac:dyDescent="0.2">
      <c r="A212" s="653" t="s">
        <v>1702</v>
      </c>
      <c r="B212" s="654" t="s">
        <v>1350</v>
      </c>
      <c r="C212" s="664"/>
      <c r="D212" s="609">
        <f>SUM(D213:D216)</f>
        <v>0</v>
      </c>
      <c r="E212" s="609">
        <f>SUM(E213:E216)</f>
        <v>0</v>
      </c>
      <c r="F212" s="610" t="e">
        <f t="shared" si="135"/>
        <v>#DIV/0!</v>
      </c>
      <c r="G212" s="611">
        <f t="shared" ref="G212:H212" si="167">SUM(G213:G216)</f>
        <v>0</v>
      </c>
      <c r="H212" s="611">
        <f t="shared" si="167"/>
        <v>0</v>
      </c>
      <c r="I212" s="612" t="e">
        <f t="shared" si="136"/>
        <v>#DIV/0!</v>
      </c>
      <c r="J212" s="613">
        <f t="shared" ref="J212:K212" si="168">SUM(J213:J216)</f>
        <v>1</v>
      </c>
      <c r="K212" s="613">
        <f t="shared" si="168"/>
        <v>1400000</v>
      </c>
      <c r="L212" s="614"/>
      <c r="M212" s="614"/>
      <c r="N212" s="614"/>
      <c r="O212" s="614"/>
      <c r="P212" s="614"/>
      <c r="Q212" s="614"/>
      <c r="R212" s="614"/>
      <c r="S212" s="614"/>
      <c r="T212" s="614"/>
      <c r="U212" s="614"/>
      <c r="V212" s="615"/>
      <c r="W212" s="616"/>
      <c r="X212" s="616"/>
      <c r="Y212" s="616"/>
      <c r="Z212" s="616"/>
      <c r="AA212" s="616"/>
      <c r="AB212" s="616"/>
      <c r="AC212" s="616"/>
      <c r="AD212" s="616"/>
      <c r="AE212" s="617"/>
      <c r="AF212" s="618">
        <f>SUM(AF213:AF216)</f>
        <v>14</v>
      </c>
      <c r="AG212" s="640"/>
      <c r="AH212" s="812"/>
      <c r="AI212" s="606">
        <f t="shared" si="154"/>
        <v>1</v>
      </c>
      <c r="AJ212" s="606" t="str">
        <f t="shared" si="155"/>
        <v/>
      </c>
      <c r="AK212" s="573">
        <f t="shared" si="156"/>
        <v>14</v>
      </c>
      <c r="AL212" s="573" t="str">
        <f t="shared" si="157"/>
        <v/>
      </c>
      <c r="AM212" s="577" t="str">
        <f t="shared" si="158"/>
        <v/>
      </c>
      <c r="AN212" s="577" t="str">
        <f t="shared" si="159"/>
        <v/>
      </c>
      <c r="AO212" s="577" t="str">
        <f t="shared" si="160"/>
        <v>New activity? If not kindly provide the details of the progress (physical and financial) for FY 2012-13</v>
      </c>
    </row>
    <row r="213" spans="1:41" ht="41.25" customHeight="1" x14ac:dyDescent="0.2">
      <c r="A213" s="656" t="s">
        <v>2097</v>
      </c>
      <c r="B213" s="665" t="s">
        <v>1393</v>
      </c>
      <c r="C213" s="666"/>
      <c r="D213" s="622">
        <v>0</v>
      </c>
      <c r="E213" s="622">
        <v>0</v>
      </c>
      <c r="F213" s="610" t="e">
        <f t="shared" si="135"/>
        <v>#DIV/0!</v>
      </c>
      <c r="G213" s="623">
        <v>0</v>
      </c>
      <c r="H213" s="623">
        <v>0</v>
      </c>
      <c r="I213" s="612" t="e">
        <f t="shared" si="136"/>
        <v>#DIV/0!</v>
      </c>
      <c r="J213" s="622">
        <v>1</v>
      </c>
      <c r="K213" s="622">
        <v>1400000</v>
      </c>
      <c r="L213" s="614"/>
      <c r="M213" s="614"/>
      <c r="N213" s="614"/>
      <c r="O213" s="614"/>
      <c r="P213" s="614"/>
      <c r="Q213" s="614"/>
      <c r="R213" s="614"/>
      <c r="S213" s="614"/>
      <c r="T213" s="614"/>
      <c r="U213" s="614"/>
      <c r="V213" s="615"/>
      <c r="W213" s="616"/>
      <c r="X213" s="616"/>
      <c r="Y213" s="616"/>
      <c r="Z213" s="616"/>
      <c r="AA213" s="616"/>
      <c r="AB213" s="616"/>
      <c r="AC213" s="616"/>
      <c r="AD213" s="616"/>
      <c r="AE213" s="617"/>
      <c r="AF213" s="619">
        <f t="shared" ref="AF213:AF218" si="169">(J213*K213)/100000</f>
        <v>14</v>
      </c>
      <c r="AG213" s="640"/>
      <c r="AH213" s="812" t="s">
        <v>2827</v>
      </c>
      <c r="AI213" s="606">
        <f t="shared" si="154"/>
        <v>1</v>
      </c>
      <c r="AJ213" s="606" t="str">
        <f t="shared" si="155"/>
        <v/>
      </c>
      <c r="AK213" s="573">
        <f t="shared" si="156"/>
        <v>14</v>
      </c>
      <c r="AL213" s="573" t="str">
        <f t="shared" si="157"/>
        <v/>
      </c>
      <c r="AM213" s="577" t="str">
        <f t="shared" si="158"/>
        <v/>
      </c>
      <c r="AN213" s="577" t="str">
        <f t="shared" si="159"/>
        <v/>
      </c>
      <c r="AO213" s="577" t="str">
        <f t="shared" si="160"/>
        <v>New activity? If not kindly provide the details of the progress (physical and financial) for FY 2012-13</v>
      </c>
    </row>
    <row r="214" spans="1:41" ht="41.25" customHeight="1" x14ac:dyDescent="0.2">
      <c r="A214" s="656" t="s">
        <v>2098</v>
      </c>
      <c r="B214" s="665" t="s">
        <v>1542</v>
      </c>
      <c r="C214" s="666"/>
      <c r="D214" s="622">
        <v>0</v>
      </c>
      <c r="E214" s="622">
        <v>0</v>
      </c>
      <c r="F214" s="610" t="e">
        <f t="shared" si="135"/>
        <v>#DIV/0!</v>
      </c>
      <c r="G214" s="623">
        <v>0</v>
      </c>
      <c r="H214" s="623">
        <v>0</v>
      </c>
      <c r="I214" s="612" t="e">
        <f t="shared" si="136"/>
        <v>#DIV/0!</v>
      </c>
      <c r="J214" s="622">
        <v>0</v>
      </c>
      <c r="K214" s="622">
        <v>0</v>
      </c>
      <c r="L214" s="614"/>
      <c r="M214" s="614"/>
      <c r="N214" s="614"/>
      <c r="O214" s="614"/>
      <c r="P214" s="614"/>
      <c r="Q214" s="614"/>
      <c r="R214" s="614"/>
      <c r="S214" s="614"/>
      <c r="T214" s="614"/>
      <c r="U214" s="614"/>
      <c r="V214" s="615"/>
      <c r="W214" s="616"/>
      <c r="X214" s="616"/>
      <c r="Y214" s="616"/>
      <c r="Z214" s="616"/>
      <c r="AA214" s="616"/>
      <c r="AB214" s="616"/>
      <c r="AC214" s="616"/>
      <c r="AD214" s="616"/>
      <c r="AE214" s="617"/>
      <c r="AF214" s="619">
        <f t="shared" si="169"/>
        <v>0</v>
      </c>
      <c r="AG214" s="640"/>
      <c r="AH214" s="619"/>
      <c r="AI214" s="606" t="str">
        <f t="shared" si="154"/>
        <v/>
      </c>
      <c r="AJ214" s="606" t="str">
        <f t="shared" si="155"/>
        <v/>
      </c>
      <c r="AK214" s="573">
        <f t="shared" si="156"/>
        <v>0</v>
      </c>
      <c r="AL214" s="573" t="str">
        <f t="shared" si="157"/>
        <v/>
      </c>
      <c r="AM214" s="577" t="str">
        <f t="shared" si="158"/>
        <v/>
      </c>
      <c r="AN214" s="577" t="str">
        <f t="shared" si="159"/>
        <v/>
      </c>
      <c r="AO214" s="577" t="str">
        <f t="shared" si="160"/>
        <v/>
      </c>
    </row>
    <row r="215" spans="1:41" ht="41.25" customHeight="1" x14ac:dyDescent="0.2">
      <c r="A215" s="656" t="s">
        <v>2099</v>
      </c>
      <c r="B215" s="665" t="s">
        <v>1543</v>
      </c>
      <c r="C215" s="666"/>
      <c r="D215" s="622">
        <v>0</v>
      </c>
      <c r="E215" s="622">
        <v>0</v>
      </c>
      <c r="F215" s="610" t="e">
        <f t="shared" si="135"/>
        <v>#DIV/0!</v>
      </c>
      <c r="G215" s="623">
        <v>0</v>
      </c>
      <c r="H215" s="623">
        <v>0</v>
      </c>
      <c r="I215" s="612" t="e">
        <f t="shared" si="136"/>
        <v>#DIV/0!</v>
      </c>
      <c r="J215" s="622">
        <v>0</v>
      </c>
      <c r="K215" s="622">
        <v>0</v>
      </c>
      <c r="L215" s="614"/>
      <c r="M215" s="614"/>
      <c r="N215" s="614"/>
      <c r="O215" s="614"/>
      <c r="P215" s="614"/>
      <c r="Q215" s="614"/>
      <c r="R215" s="614"/>
      <c r="S215" s="614"/>
      <c r="T215" s="614"/>
      <c r="U215" s="614"/>
      <c r="V215" s="615"/>
      <c r="W215" s="616"/>
      <c r="X215" s="616"/>
      <c r="Y215" s="616"/>
      <c r="Z215" s="616"/>
      <c r="AA215" s="616"/>
      <c r="AB215" s="616"/>
      <c r="AC215" s="616"/>
      <c r="AD215" s="616"/>
      <c r="AE215" s="617"/>
      <c r="AF215" s="619">
        <f t="shared" si="169"/>
        <v>0</v>
      </c>
      <c r="AG215" s="640"/>
      <c r="AH215" s="619"/>
      <c r="AI215" s="606" t="str">
        <f t="shared" si="154"/>
        <v/>
      </c>
      <c r="AJ215" s="606" t="str">
        <f t="shared" si="155"/>
        <v/>
      </c>
      <c r="AK215" s="573">
        <f t="shared" si="156"/>
        <v>0</v>
      </c>
      <c r="AL215" s="573" t="str">
        <f t="shared" si="157"/>
        <v/>
      </c>
      <c r="AM215" s="577" t="str">
        <f t="shared" si="158"/>
        <v/>
      </c>
      <c r="AN215" s="577" t="str">
        <f t="shared" si="159"/>
        <v/>
      </c>
      <c r="AO215" s="577" t="str">
        <f t="shared" si="160"/>
        <v/>
      </c>
    </row>
    <row r="216" spans="1:41" ht="41.25" customHeight="1" x14ac:dyDescent="0.2">
      <c r="A216" s="656" t="s">
        <v>2100</v>
      </c>
      <c r="B216" s="665" t="s">
        <v>1544</v>
      </c>
      <c r="C216" s="666"/>
      <c r="D216" s="622">
        <v>0</v>
      </c>
      <c r="E216" s="622">
        <v>0</v>
      </c>
      <c r="F216" s="610" t="e">
        <f t="shared" si="135"/>
        <v>#DIV/0!</v>
      </c>
      <c r="G216" s="623">
        <v>0</v>
      </c>
      <c r="H216" s="623">
        <v>0</v>
      </c>
      <c r="I216" s="612" t="e">
        <f t="shared" si="136"/>
        <v>#DIV/0!</v>
      </c>
      <c r="J216" s="622">
        <v>0</v>
      </c>
      <c r="K216" s="622">
        <v>0</v>
      </c>
      <c r="L216" s="614"/>
      <c r="M216" s="614"/>
      <c r="N216" s="614"/>
      <c r="O216" s="614"/>
      <c r="P216" s="614"/>
      <c r="Q216" s="614"/>
      <c r="R216" s="614"/>
      <c r="S216" s="614"/>
      <c r="T216" s="614"/>
      <c r="U216" s="614"/>
      <c r="V216" s="615"/>
      <c r="W216" s="616"/>
      <c r="X216" s="616"/>
      <c r="Y216" s="616"/>
      <c r="Z216" s="616"/>
      <c r="AA216" s="616"/>
      <c r="AB216" s="616"/>
      <c r="AC216" s="616"/>
      <c r="AD216" s="616"/>
      <c r="AE216" s="617"/>
      <c r="AF216" s="619">
        <f t="shared" si="169"/>
        <v>0</v>
      </c>
      <c r="AG216" s="640"/>
      <c r="AH216" s="619"/>
      <c r="AI216" s="606" t="str">
        <f t="shared" si="154"/>
        <v/>
      </c>
      <c r="AJ216" s="606" t="str">
        <f t="shared" si="155"/>
        <v/>
      </c>
      <c r="AK216" s="573">
        <f t="shared" si="156"/>
        <v>0</v>
      </c>
      <c r="AL216" s="573" t="str">
        <f t="shared" si="157"/>
        <v/>
      </c>
      <c r="AM216" s="577" t="str">
        <f t="shared" si="158"/>
        <v/>
      </c>
      <c r="AN216" s="577" t="str">
        <f t="shared" si="159"/>
        <v/>
      </c>
      <c r="AO216" s="577" t="str">
        <f t="shared" si="160"/>
        <v/>
      </c>
    </row>
    <row r="217" spans="1:41" ht="41.25" customHeight="1" x14ac:dyDescent="0.2">
      <c r="A217" s="656" t="s">
        <v>2340</v>
      </c>
      <c r="B217" s="657" t="s">
        <v>1353</v>
      </c>
      <c r="C217" s="664"/>
      <c r="D217" s="622">
        <v>0</v>
      </c>
      <c r="E217" s="622">
        <v>0</v>
      </c>
      <c r="F217" s="610" t="e">
        <f t="shared" si="135"/>
        <v>#DIV/0!</v>
      </c>
      <c r="G217" s="623">
        <v>0</v>
      </c>
      <c r="H217" s="623">
        <v>0</v>
      </c>
      <c r="I217" s="612" t="e">
        <f t="shared" si="136"/>
        <v>#DIV/0!</v>
      </c>
      <c r="J217" s="622">
        <v>0</v>
      </c>
      <c r="K217" s="622">
        <v>0</v>
      </c>
      <c r="L217" s="614"/>
      <c r="M217" s="614"/>
      <c r="N217" s="614"/>
      <c r="O217" s="614"/>
      <c r="P217" s="614"/>
      <c r="Q217" s="614"/>
      <c r="R217" s="614"/>
      <c r="S217" s="614"/>
      <c r="T217" s="614"/>
      <c r="U217" s="614"/>
      <c r="V217" s="615"/>
      <c r="W217" s="616"/>
      <c r="X217" s="616"/>
      <c r="Y217" s="616"/>
      <c r="Z217" s="616"/>
      <c r="AA217" s="616"/>
      <c r="AB217" s="616"/>
      <c r="AC217" s="616"/>
      <c r="AD217" s="616"/>
      <c r="AE217" s="617"/>
      <c r="AF217" s="619">
        <f t="shared" si="169"/>
        <v>0</v>
      </c>
      <c r="AG217" s="640"/>
      <c r="AH217" s="619"/>
      <c r="AI217" s="606" t="str">
        <f t="shared" si="154"/>
        <v/>
      </c>
      <c r="AJ217" s="606" t="str">
        <f t="shared" si="155"/>
        <v/>
      </c>
      <c r="AK217" s="573">
        <f t="shared" si="156"/>
        <v>0</v>
      </c>
      <c r="AL217" s="573" t="str">
        <f t="shared" si="157"/>
        <v/>
      </c>
      <c r="AM217" s="577" t="str">
        <f t="shared" si="158"/>
        <v/>
      </c>
      <c r="AN217" s="577" t="str">
        <f t="shared" si="159"/>
        <v/>
      </c>
      <c r="AO217" s="577" t="str">
        <f t="shared" si="160"/>
        <v/>
      </c>
    </row>
    <row r="218" spans="1:41" ht="41.25" customHeight="1" x14ac:dyDescent="0.2">
      <c r="A218" s="656" t="s">
        <v>2341</v>
      </c>
      <c r="B218" s="657" t="s">
        <v>1352</v>
      </c>
      <c r="C218" s="664"/>
      <c r="D218" s="622">
        <v>0</v>
      </c>
      <c r="E218" s="622">
        <v>0</v>
      </c>
      <c r="F218" s="610" t="e">
        <f t="shared" si="135"/>
        <v>#DIV/0!</v>
      </c>
      <c r="G218" s="623">
        <v>0</v>
      </c>
      <c r="H218" s="623">
        <v>0</v>
      </c>
      <c r="I218" s="612" t="e">
        <f t="shared" si="136"/>
        <v>#DIV/0!</v>
      </c>
      <c r="J218" s="622">
        <v>0</v>
      </c>
      <c r="K218" s="622">
        <v>0</v>
      </c>
      <c r="L218" s="614"/>
      <c r="M218" s="614"/>
      <c r="N218" s="614"/>
      <c r="O218" s="614"/>
      <c r="P218" s="614"/>
      <c r="Q218" s="614"/>
      <c r="R218" s="614"/>
      <c r="S218" s="614"/>
      <c r="T218" s="614"/>
      <c r="U218" s="614"/>
      <c r="V218" s="615"/>
      <c r="W218" s="616"/>
      <c r="X218" s="616"/>
      <c r="Y218" s="616"/>
      <c r="Z218" s="616"/>
      <c r="AA218" s="616"/>
      <c r="AB218" s="616"/>
      <c r="AC218" s="616"/>
      <c r="AD218" s="616"/>
      <c r="AE218" s="617"/>
      <c r="AF218" s="619">
        <f t="shared" si="169"/>
        <v>0</v>
      </c>
      <c r="AG218" s="640"/>
      <c r="AH218" s="619"/>
      <c r="AI218" s="606" t="str">
        <f t="shared" si="154"/>
        <v/>
      </c>
      <c r="AJ218" s="606" t="str">
        <f t="shared" si="155"/>
        <v/>
      </c>
      <c r="AK218" s="573">
        <f t="shared" si="156"/>
        <v>0</v>
      </c>
      <c r="AL218" s="573" t="str">
        <f t="shared" si="157"/>
        <v/>
      </c>
      <c r="AM218" s="577" t="str">
        <f t="shared" si="158"/>
        <v/>
      </c>
      <c r="AN218" s="577" t="str">
        <f t="shared" si="159"/>
        <v/>
      </c>
      <c r="AO218" s="577" t="str">
        <f t="shared" si="160"/>
        <v/>
      </c>
    </row>
    <row r="219" spans="1:41" ht="41.25" customHeight="1" x14ac:dyDescent="0.2">
      <c r="A219" s="653" t="s">
        <v>1703</v>
      </c>
      <c r="B219" s="654" t="s">
        <v>1351</v>
      </c>
      <c r="C219" s="664"/>
      <c r="D219" s="609">
        <f>SUM(D220:D225)</f>
        <v>0</v>
      </c>
      <c r="E219" s="609">
        <f>SUM(E220:E225)</f>
        <v>0</v>
      </c>
      <c r="F219" s="610" t="e">
        <f t="shared" si="135"/>
        <v>#DIV/0!</v>
      </c>
      <c r="G219" s="611">
        <f t="shared" ref="G219:H219" si="170">SUM(G220:G225)</f>
        <v>0</v>
      </c>
      <c r="H219" s="611">
        <f t="shared" si="170"/>
        <v>0</v>
      </c>
      <c r="I219" s="612" t="e">
        <f t="shared" si="136"/>
        <v>#DIV/0!</v>
      </c>
      <c r="J219" s="613">
        <f t="shared" ref="J219:K219" si="171">SUM(J220:J225)</f>
        <v>0</v>
      </c>
      <c r="K219" s="613">
        <f t="shared" si="171"/>
        <v>0</v>
      </c>
      <c r="L219" s="614"/>
      <c r="M219" s="614"/>
      <c r="N219" s="614"/>
      <c r="O219" s="614"/>
      <c r="P219" s="614"/>
      <c r="Q219" s="614"/>
      <c r="R219" s="614"/>
      <c r="S219" s="614"/>
      <c r="T219" s="614"/>
      <c r="U219" s="614"/>
      <c r="V219" s="615"/>
      <c r="W219" s="616"/>
      <c r="X219" s="616"/>
      <c r="Y219" s="616"/>
      <c r="Z219" s="616"/>
      <c r="AA219" s="616"/>
      <c r="AB219" s="616"/>
      <c r="AC219" s="616"/>
      <c r="AD219" s="616"/>
      <c r="AE219" s="617"/>
      <c r="AF219" s="618">
        <f>SUM(AF220:AF225)</f>
        <v>0</v>
      </c>
      <c r="AG219" s="640"/>
      <c r="AH219" s="619"/>
      <c r="AI219" s="606" t="str">
        <f t="shared" si="154"/>
        <v/>
      </c>
      <c r="AJ219" s="606" t="str">
        <f t="shared" si="155"/>
        <v/>
      </c>
      <c r="AK219" s="573">
        <f t="shared" si="156"/>
        <v>0</v>
      </c>
      <c r="AL219" s="573" t="str">
        <f t="shared" si="157"/>
        <v/>
      </c>
      <c r="AM219" s="577" t="str">
        <f t="shared" si="158"/>
        <v/>
      </c>
      <c r="AN219" s="577" t="str">
        <f t="shared" si="159"/>
        <v/>
      </c>
      <c r="AO219" s="577" t="str">
        <f t="shared" si="160"/>
        <v/>
      </c>
    </row>
    <row r="220" spans="1:41" ht="41.25" customHeight="1" x14ac:dyDescent="0.2">
      <c r="A220" s="656" t="s">
        <v>2101</v>
      </c>
      <c r="B220" s="665" t="s">
        <v>1393</v>
      </c>
      <c r="C220" s="666"/>
      <c r="D220" s="622">
        <v>0</v>
      </c>
      <c r="E220" s="622">
        <v>0</v>
      </c>
      <c r="F220" s="610" t="e">
        <f t="shared" si="135"/>
        <v>#DIV/0!</v>
      </c>
      <c r="G220" s="623">
        <v>0</v>
      </c>
      <c r="H220" s="623">
        <v>0</v>
      </c>
      <c r="I220" s="612" t="e">
        <f t="shared" si="136"/>
        <v>#DIV/0!</v>
      </c>
      <c r="J220" s="622">
        <v>0</v>
      </c>
      <c r="K220" s="622">
        <v>0</v>
      </c>
      <c r="L220" s="614"/>
      <c r="M220" s="614"/>
      <c r="N220" s="614"/>
      <c r="O220" s="614"/>
      <c r="P220" s="614"/>
      <c r="Q220" s="614"/>
      <c r="R220" s="614"/>
      <c r="S220" s="614"/>
      <c r="T220" s="614"/>
      <c r="U220" s="614"/>
      <c r="V220" s="615"/>
      <c r="W220" s="616"/>
      <c r="X220" s="616"/>
      <c r="Y220" s="616"/>
      <c r="Z220" s="616"/>
      <c r="AA220" s="616"/>
      <c r="AB220" s="616"/>
      <c r="AC220" s="616"/>
      <c r="AD220" s="616"/>
      <c r="AE220" s="617"/>
      <c r="AF220" s="619">
        <f t="shared" ref="AF220:AF226" si="172">(J220*K220)/100000</f>
        <v>0</v>
      </c>
      <c r="AG220" s="640"/>
      <c r="AH220" s="619"/>
      <c r="AI220" s="606" t="str">
        <f t="shared" si="154"/>
        <v/>
      </c>
      <c r="AJ220" s="606" t="str">
        <f t="shared" si="155"/>
        <v/>
      </c>
      <c r="AK220" s="573">
        <f t="shared" si="156"/>
        <v>0</v>
      </c>
      <c r="AL220" s="573" t="str">
        <f t="shared" si="157"/>
        <v/>
      </c>
      <c r="AM220" s="577" t="str">
        <f t="shared" si="158"/>
        <v/>
      </c>
      <c r="AN220" s="577" t="str">
        <f t="shared" si="159"/>
        <v/>
      </c>
      <c r="AO220" s="577" t="str">
        <f t="shared" si="160"/>
        <v/>
      </c>
    </row>
    <row r="221" spans="1:41" ht="41.25" customHeight="1" x14ac:dyDescent="0.2">
      <c r="A221" s="656" t="s">
        <v>2102</v>
      </c>
      <c r="B221" s="665" t="s">
        <v>1542</v>
      </c>
      <c r="C221" s="666"/>
      <c r="D221" s="622">
        <v>0</v>
      </c>
      <c r="E221" s="622">
        <v>0</v>
      </c>
      <c r="F221" s="610" t="e">
        <f t="shared" si="135"/>
        <v>#DIV/0!</v>
      </c>
      <c r="G221" s="623">
        <v>0</v>
      </c>
      <c r="H221" s="623">
        <v>0</v>
      </c>
      <c r="I221" s="612" t="e">
        <f t="shared" si="136"/>
        <v>#DIV/0!</v>
      </c>
      <c r="J221" s="622">
        <v>0</v>
      </c>
      <c r="K221" s="622">
        <v>0</v>
      </c>
      <c r="L221" s="614"/>
      <c r="M221" s="614"/>
      <c r="N221" s="614"/>
      <c r="O221" s="614"/>
      <c r="P221" s="614"/>
      <c r="Q221" s="614"/>
      <c r="R221" s="614"/>
      <c r="S221" s="614"/>
      <c r="T221" s="614"/>
      <c r="U221" s="614"/>
      <c r="V221" s="615"/>
      <c r="W221" s="616"/>
      <c r="X221" s="616"/>
      <c r="Y221" s="616"/>
      <c r="Z221" s="616"/>
      <c r="AA221" s="616"/>
      <c r="AB221" s="616"/>
      <c r="AC221" s="616"/>
      <c r="AD221" s="616"/>
      <c r="AE221" s="617"/>
      <c r="AF221" s="619">
        <f t="shared" si="172"/>
        <v>0</v>
      </c>
      <c r="AG221" s="640"/>
      <c r="AH221" s="619"/>
      <c r="AI221" s="606" t="str">
        <f t="shared" si="154"/>
        <v/>
      </c>
      <c r="AJ221" s="606" t="str">
        <f t="shared" si="155"/>
        <v/>
      </c>
      <c r="AK221" s="573">
        <f t="shared" si="156"/>
        <v>0</v>
      </c>
      <c r="AL221" s="573" t="str">
        <f t="shared" si="157"/>
        <v/>
      </c>
      <c r="AM221" s="577" t="str">
        <f t="shared" si="158"/>
        <v/>
      </c>
      <c r="AN221" s="577" t="str">
        <f t="shared" si="159"/>
        <v/>
      </c>
      <c r="AO221" s="577" t="str">
        <f t="shared" si="160"/>
        <v/>
      </c>
    </row>
    <row r="222" spans="1:41" ht="41.25" customHeight="1" x14ac:dyDescent="0.2">
      <c r="A222" s="656" t="s">
        <v>2103</v>
      </c>
      <c r="B222" s="665" t="s">
        <v>1543</v>
      </c>
      <c r="C222" s="666"/>
      <c r="D222" s="622">
        <v>0</v>
      </c>
      <c r="E222" s="622">
        <v>0</v>
      </c>
      <c r="F222" s="610" t="e">
        <f t="shared" si="135"/>
        <v>#DIV/0!</v>
      </c>
      <c r="G222" s="623">
        <v>0</v>
      </c>
      <c r="H222" s="623">
        <v>0</v>
      </c>
      <c r="I222" s="612" t="e">
        <f t="shared" si="136"/>
        <v>#DIV/0!</v>
      </c>
      <c r="J222" s="622">
        <v>0</v>
      </c>
      <c r="K222" s="622">
        <v>0</v>
      </c>
      <c r="L222" s="614"/>
      <c r="M222" s="614"/>
      <c r="N222" s="614"/>
      <c r="O222" s="614"/>
      <c r="P222" s="614"/>
      <c r="Q222" s="614"/>
      <c r="R222" s="614"/>
      <c r="S222" s="614"/>
      <c r="T222" s="614"/>
      <c r="U222" s="614"/>
      <c r="V222" s="615"/>
      <c r="W222" s="616"/>
      <c r="X222" s="616"/>
      <c r="Y222" s="616"/>
      <c r="Z222" s="616"/>
      <c r="AA222" s="616"/>
      <c r="AB222" s="616"/>
      <c r="AC222" s="616"/>
      <c r="AD222" s="616"/>
      <c r="AE222" s="617"/>
      <c r="AF222" s="619">
        <f t="shared" si="172"/>
        <v>0</v>
      </c>
      <c r="AG222" s="640"/>
      <c r="AH222" s="619"/>
      <c r="AI222" s="606" t="str">
        <f t="shared" si="154"/>
        <v/>
      </c>
      <c r="AJ222" s="606" t="str">
        <f t="shared" si="155"/>
        <v/>
      </c>
      <c r="AK222" s="573">
        <f t="shared" si="156"/>
        <v>0</v>
      </c>
      <c r="AL222" s="573" t="str">
        <f t="shared" si="157"/>
        <v/>
      </c>
      <c r="AM222" s="577" t="str">
        <f t="shared" si="158"/>
        <v/>
      </c>
      <c r="AN222" s="577" t="str">
        <f t="shared" si="159"/>
        <v/>
      </c>
      <c r="AO222" s="577" t="str">
        <f t="shared" si="160"/>
        <v/>
      </c>
    </row>
    <row r="223" spans="1:41" ht="41.25" customHeight="1" x14ac:dyDescent="0.2">
      <c r="A223" s="656" t="s">
        <v>2104</v>
      </c>
      <c r="B223" s="665" t="s">
        <v>1551</v>
      </c>
      <c r="C223" s="666"/>
      <c r="D223" s="622">
        <v>0</v>
      </c>
      <c r="E223" s="622">
        <v>0</v>
      </c>
      <c r="F223" s="610" t="e">
        <f t="shared" si="135"/>
        <v>#DIV/0!</v>
      </c>
      <c r="G223" s="623">
        <v>0</v>
      </c>
      <c r="H223" s="623">
        <v>0</v>
      </c>
      <c r="I223" s="612" t="e">
        <f t="shared" si="136"/>
        <v>#DIV/0!</v>
      </c>
      <c r="J223" s="622">
        <v>0</v>
      </c>
      <c r="K223" s="622">
        <v>0</v>
      </c>
      <c r="L223" s="614"/>
      <c r="M223" s="614"/>
      <c r="N223" s="614"/>
      <c r="O223" s="614"/>
      <c r="P223" s="614"/>
      <c r="Q223" s="614"/>
      <c r="R223" s="614"/>
      <c r="S223" s="614"/>
      <c r="T223" s="614"/>
      <c r="U223" s="614"/>
      <c r="V223" s="615"/>
      <c r="W223" s="616"/>
      <c r="X223" s="616"/>
      <c r="Y223" s="616"/>
      <c r="Z223" s="616"/>
      <c r="AA223" s="616"/>
      <c r="AB223" s="616"/>
      <c r="AC223" s="616"/>
      <c r="AD223" s="616"/>
      <c r="AE223" s="617"/>
      <c r="AF223" s="619">
        <f t="shared" si="172"/>
        <v>0</v>
      </c>
      <c r="AG223" s="640"/>
      <c r="AH223" s="619"/>
      <c r="AI223" s="606" t="str">
        <f t="shared" si="154"/>
        <v/>
      </c>
      <c r="AJ223" s="606" t="str">
        <f t="shared" si="155"/>
        <v/>
      </c>
      <c r="AK223" s="573">
        <f t="shared" si="156"/>
        <v>0</v>
      </c>
      <c r="AL223" s="573" t="str">
        <f t="shared" si="157"/>
        <v/>
      </c>
      <c r="AM223" s="577" t="str">
        <f t="shared" si="158"/>
        <v/>
      </c>
      <c r="AN223" s="577" t="str">
        <f t="shared" si="159"/>
        <v/>
      </c>
      <c r="AO223" s="577" t="str">
        <f t="shared" si="160"/>
        <v/>
      </c>
    </row>
    <row r="224" spans="1:41" ht="41.25" customHeight="1" x14ac:dyDescent="0.2">
      <c r="A224" s="656" t="s">
        <v>2105</v>
      </c>
      <c r="B224" s="665" t="s">
        <v>1554</v>
      </c>
      <c r="C224" s="666"/>
      <c r="D224" s="622">
        <v>0</v>
      </c>
      <c r="E224" s="622">
        <v>0</v>
      </c>
      <c r="F224" s="610" t="e">
        <f t="shared" si="135"/>
        <v>#DIV/0!</v>
      </c>
      <c r="G224" s="623">
        <v>0</v>
      </c>
      <c r="H224" s="623">
        <v>0</v>
      </c>
      <c r="I224" s="612" t="e">
        <f t="shared" si="136"/>
        <v>#DIV/0!</v>
      </c>
      <c r="J224" s="622">
        <v>0</v>
      </c>
      <c r="K224" s="622">
        <v>0</v>
      </c>
      <c r="L224" s="614"/>
      <c r="M224" s="614"/>
      <c r="N224" s="614"/>
      <c r="O224" s="614"/>
      <c r="P224" s="614"/>
      <c r="Q224" s="614"/>
      <c r="R224" s="614"/>
      <c r="S224" s="614"/>
      <c r="T224" s="614"/>
      <c r="U224" s="614"/>
      <c r="V224" s="615"/>
      <c r="W224" s="616"/>
      <c r="X224" s="616"/>
      <c r="Y224" s="616"/>
      <c r="Z224" s="616"/>
      <c r="AA224" s="616"/>
      <c r="AB224" s="616"/>
      <c r="AC224" s="616"/>
      <c r="AD224" s="616"/>
      <c r="AE224" s="617"/>
      <c r="AF224" s="619">
        <f t="shared" si="172"/>
        <v>0</v>
      </c>
      <c r="AG224" s="640"/>
      <c r="AH224" s="619"/>
      <c r="AI224" s="606" t="str">
        <f t="shared" si="154"/>
        <v/>
      </c>
      <c r="AJ224" s="606" t="str">
        <f t="shared" si="155"/>
        <v/>
      </c>
      <c r="AK224" s="573">
        <f t="shared" si="156"/>
        <v>0</v>
      </c>
      <c r="AL224" s="573" t="str">
        <f t="shared" si="157"/>
        <v/>
      </c>
      <c r="AM224" s="577" t="str">
        <f t="shared" si="158"/>
        <v/>
      </c>
      <c r="AN224" s="577" t="str">
        <f t="shared" si="159"/>
        <v/>
      </c>
      <c r="AO224" s="577" t="str">
        <f t="shared" si="160"/>
        <v/>
      </c>
    </row>
    <row r="225" spans="1:41" ht="41.25" customHeight="1" x14ac:dyDescent="0.2">
      <c r="A225" s="656" t="s">
        <v>2106</v>
      </c>
      <c r="B225" s="662" t="s">
        <v>1326</v>
      </c>
      <c r="C225" s="663"/>
      <c r="D225" s="622">
        <v>0</v>
      </c>
      <c r="E225" s="622">
        <v>0</v>
      </c>
      <c r="F225" s="610" t="e">
        <f t="shared" ref="F225:F284" si="173">E225/D225*100</f>
        <v>#DIV/0!</v>
      </c>
      <c r="G225" s="623">
        <v>0</v>
      </c>
      <c r="H225" s="623">
        <v>0</v>
      </c>
      <c r="I225" s="612" t="e">
        <f t="shared" ref="I225:I284" si="174">H225/G225*100</f>
        <v>#DIV/0!</v>
      </c>
      <c r="J225" s="622">
        <v>0</v>
      </c>
      <c r="K225" s="622">
        <v>0</v>
      </c>
      <c r="L225" s="614"/>
      <c r="M225" s="614"/>
      <c r="N225" s="614"/>
      <c r="O225" s="614"/>
      <c r="P225" s="614"/>
      <c r="Q225" s="614"/>
      <c r="R225" s="614"/>
      <c r="S225" s="614"/>
      <c r="T225" s="614"/>
      <c r="U225" s="614"/>
      <c r="V225" s="615"/>
      <c r="W225" s="616"/>
      <c r="X225" s="616"/>
      <c r="Y225" s="616"/>
      <c r="Z225" s="616"/>
      <c r="AA225" s="616"/>
      <c r="AB225" s="616"/>
      <c r="AC225" s="616"/>
      <c r="AD225" s="616"/>
      <c r="AE225" s="617"/>
      <c r="AF225" s="619">
        <f t="shared" si="172"/>
        <v>0</v>
      </c>
      <c r="AG225" s="640"/>
      <c r="AH225" s="619"/>
      <c r="AI225" s="606" t="str">
        <f t="shared" si="154"/>
        <v/>
      </c>
      <c r="AJ225" s="606" t="str">
        <f t="shared" si="155"/>
        <v/>
      </c>
      <c r="AK225" s="573">
        <f t="shared" si="156"/>
        <v>0</v>
      </c>
      <c r="AL225" s="573" t="str">
        <f t="shared" si="157"/>
        <v/>
      </c>
      <c r="AM225" s="577" t="str">
        <f t="shared" si="158"/>
        <v/>
      </c>
      <c r="AN225" s="577" t="str">
        <f t="shared" si="159"/>
        <v/>
      </c>
      <c r="AO225" s="577" t="str">
        <f t="shared" si="160"/>
        <v/>
      </c>
    </row>
    <row r="226" spans="1:41" ht="41.25" customHeight="1" x14ac:dyDescent="0.2">
      <c r="A226" s="656" t="s">
        <v>340</v>
      </c>
      <c r="B226" s="657" t="s">
        <v>341</v>
      </c>
      <c r="C226" s="664"/>
      <c r="D226" s="622">
        <v>0</v>
      </c>
      <c r="E226" s="622">
        <v>0</v>
      </c>
      <c r="F226" s="610" t="e">
        <f t="shared" si="173"/>
        <v>#DIV/0!</v>
      </c>
      <c r="G226" s="623">
        <v>0</v>
      </c>
      <c r="H226" s="623">
        <v>0</v>
      </c>
      <c r="I226" s="612" t="e">
        <f t="shared" si="174"/>
        <v>#DIV/0!</v>
      </c>
      <c r="J226" s="622">
        <v>0</v>
      </c>
      <c r="K226" s="622"/>
      <c r="L226" s="614"/>
      <c r="M226" s="614"/>
      <c r="N226" s="614"/>
      <c r="O226" s="614"/>
      <c r="P226" s="614"/>
      <c r="Q226" s="614"/>
      <c r="R226" s="614"/>
      <c r="S226" s="614"/>
      <c r="T226" s="614"/>
      <c r="U226" s="614"/>
      <c r="V226" s="615"/>
      <c r="W226" s="616"/>
      <c r="X226" s="616"/>
      <c r="Y226" s="616"/>
      <c r="Z226" s="616"/>
      <c r="AA226" s="616"/>
      <c r="AB226" s="616"/>
      <c r="AC226" s="616"/>
      <c r="AD226" s="616"/>
      <c r="AE226" s="617"/>
      <c r="AF226" s="619">
        <f t="shared" si="172"/>
        <v>0</v>
      </c>
      <c r="AG226" s="640"/>
      <c r="AH226" s="619"/>
      <c r="AI226" s="606" t="str">
        <f t="shared" si="154"/>
        <v/>
      </c>
      <c r="AJ226" s="606" t="str">
        <f t="shared" si="155"/>
        <v/>
      </c>
      <c r="AK226" s="573">
        <f t="shared" si="156"/>
        <v>0</v>
      </c>
      <c r="AL226" s="573" t="str">
        <f t="shared" si="157"/>
        <v/>
      </c>
      <c r="AM226" s="577" t="str">
        <f t="shared" si="158"/>
        <v/>
      </c>
      <c r="AN226" s="577" t="str">
        <f t="shared" si="159"/>
        <v/>
      </c>
      <c r="AO226" s="577" t="str">
        <f t="shared" si="160"/>
        <v/>
      </c>
    </row>
    <row r="227" spans="1:41" ht="41.25" customHeight="1" x14ac:dyDescent="0.2">
      <c r="A227" s="653" t="s">
        <v>342</v>
      </c>
      <c r="B227" s="654" t="s">
        <v>1366</v>
      </c>
      <c r="C227" s="664"/>
      <c r="D227" s="609">
        <f>SUM(D228:D235)</f>
        <v>0</v>
      </c>
      <c r="E227" s="609">
        <f>SUM(E228:E235)</f>
        <v>0</v>
      </c>
      <c r="F227" s="610" t="e">
        <f t="shared" si="173"/>
        <v>#DIV/0!</v>
      </c>
      <c r="G227" s="611">
        <f t="shared" ref="G227:H227" si="175">SUM(G228:G235)</f>
        <v>0</v>
      </c>
      <c r="H227" s="611">
        <f t="shared" si="175"/>
        <v>0</v>
      </c>
      <c r="I227" s="612" t="e">
        <f t="shared" si="174"/>
        <v>#DIV/0!</v>
      </c>
      <c r="J227" s="613">
        <f t="shared" ref="J227:K227" si="176">SUM(J228:J235)</f>
        <v>8</v>
      </c>
      <c r="K227" s="613">
        <f t="shared" si="176"/>
        <v>1800000</v>
      </c>
      <c r="L227" s="614"/>
      <c r="M227" s="614"/>
      <c r="N227" s="614"/>
      <c r="O227" s="614"/>
      <c r="P227" s="614"/>
      <c r="Q227" s="614"/>
      <c r="R227" s="614"/>
      <c r="S227" s="614"/>
      <c r="T227" s="614"/>
      <c r="U227" s="614"/>
      <c r="V227" s="615"/>
      <c r="W227" s="616"/>
      <c r="X227" s="616"/>
      <c r="Y227" s="616"/>
      <c r="Z227" s="616"/>
      <c r="AA227" s="616"/>
      <c r="AB227" s="616"/>
      <c r="AC227" s="616"/>
      <c r="AD227" s="616"/>
      <c r="AE227" s="617"/>
      <c r="AF227" s="618">
        <f>SUM(AF228:AF235)</f>
        <v>48</v>
      </c>
      <c r="AG227" s="640"/>
      <c r="AH227" s="619"/>
      <c r="AI227" s="606">
        <f t="shared" si="154"/>
        <v>1</v>
      </c>
      <c r="AJ227" s="606" t="str">
        <f t="shared" si="155"/>
        <v/>
      </c>
      <c r="AK227" s="573">
        <f t="shared" si="156"/>
        <v>48</v>
      </c>
      <c r="AL227" s="573" t="str">
        <f t="shared" si="157"/>
        <v/>
      </c>
      <c r="AM227" s="577" t="str">
        <f t="shared" si="158"/>
        <v/>
      </c>
      <c r="AN227" s="577" t="str">
        <f t="shared" si="159"/>
        <v/>
      </c>
      <c r="AO227" s="577" t="str">
        <f t="shared" si="160"/>
        <v>New activity? If not kindly provide the details of the progress (physical and financial) for FY 2012-13</v>
      </c>
    </row>
    <row r="228" spans="1:41" ht="41.25" customHeight="1" x14ac:dyDescent="0.2">
      <c r="A228" s="656" t="s">
        <v>2107</v>
      </c>
      <c r="B228" s="665" t="s">
        <v>1393</v>
      </c>
      <c r="C228" s="666"/>
      <c r="D228" s="622">
        <v>0</v>
      </c>
      <c r="E228" s="622">
        <v>0</v>
      </c>
      <c r="F228" s="610" t="e">
        <f t="shared" si="173"/>
        <v>#DIV/0!</v>
      </c>
      <c r="G228" s="623">
        <v>0</v>
      </c>
      <c r="H228" s="623">
        <v>0</v>
      </c>
      <c r="I228" s="612" t="e">
        <f t="shared" si="174"/>
        <v>#DIV/0!</v>
      </c>
      <c r="J228" s="622">
        <v>4</v>
      </c>
      <c r="K228" s="622">
        <v>600000</v>
      </c>
      <c r="L228" s="614"/>
      <c r="M228" s="614"/>
      <c r="N228" s="614"/>
      <c r="O228" s="614"/>
      <c r="P228" s="614"/>
      <c r="Q228" s="614"/>
      <c r="R228" s="614"/>
      <c r="S228" s="614"/>
      <c r="T228" s="614"/>
      <c r="U228" s="614"/>
      <c r="V228" s="615"/>
      <c r="W228" s="616"/>
      <c r="X228" s="616"/>
      <c r="Y228" s="616"/>
      <c r="Z228" s="616"/>
      <c r="AA228" s="616"/>
      <c r="AB228" s="616"/>
      <c r="AC228" s="616"/>
      <c r="AD228" s="616"/>
      <c r="AE228" s="617"/>
      <c r="AF228" s="619">
        <f t="shared" ref="AF228:AF237" si="177">(J228*K228)/100000</f>
        <v>24</v>
      </c>
      <c r="AG228" s="640"/>
      <c r="AH228" s="812" t="s">
        <v>2829</v>
      </c>
      <c r="AI228" s="606">
        <f t="shared" si="154"/>
        <v>1</v>
      </c>
      <c r="AJ228" s="606" t="str">
        <f t="shared" si="155"/>
        <v/>
      </c>
      <c r="AK228" s="573">
        <f t="shared" si="156"/>
        <v>24</v>
      </c>
      <c r="AL228" s="573" t="str">
        <f t="shared" si="157"/>
        <v/>
      </c>
      <c r="AM228" s="577" t="str">
        <f t="shared" si="158"/>
        <v/>
      </c>
      <c r="AN228" s="577" t="str">
        <f t="shared" si="159"/>
        <v/>
      </c>
      <c r="AO228" s="577" t="str">
        <f t="shared" si="160"/>
        <v>New activity? If not kindly provide the details of the progress (physical and financial) for FY 2012-13</v>
      </c>
    </row>
    <row r="229" spans="1:41" ht="41.25" customHeight="1" x14ac:dyDescent="0.2">
      <c r="A229" s="656" t="s">
        <v>2108</v>
      </c>
      <c r="B229" s="665" t="s">
        <v>1542</v>
      </c>
      <c r="C229" s="666"/>
      <c r="D229" s="622">
        <v>0</v>
      </c>
      <c r="E229" s="622">
        <v>0</v>
      </c>
      <c r="F229" s="610" t="e">
        <f t="shared" si="173"/>
        <v>#DIV/0!</v>
      </c>
      <c r="G229" s="623">
        <v>0</v>
      </c>
      <c r="H229" s="623">
        <v>0</v>
      </c>
      <c r="I229" s="612" t="e">
        <f t="shared" si="174"/>
        <v>#DIV/0!</v>
      </c>
      <c r="J229" s="622">
        <v>0</v>
      </c>
      <c r="K229" s="622">
        <v>0</v>
      </c>
      <c r="L229" s="614"/>
      <c r="M229" s="614"/>
      <c r="N229" s="614"/>
      <c r="O229" s="614"/>
      <c r="P229" s="614"/>
      <c r="Q229" s="614"/>
      <c r="R229" s="614"/>
      <c r="S229" s="614"/>
      <c r="T229" s="614"/>
      <c r="U229" s="614"/>
      <c r="V229" s="615"/>
      <c r="W229" s="616"/>
      <c r="X229" s="616"/>
      <c r="Y229" s="616"/>
      <c r="Z229" s="616"/>
      <c r="AA229" s="616"/>
      <c r="AB229" s="616"/>
      <c r="AC229" s="616"/>
      <c r="AD229" s="616"/>
      <c r="AE229" s="617"/>
      <c r="AF229" s="619">
        <f t="shared" si="177"/>
        <v>0</v>
      </c>
      <c r="AG229" s="640"/>
      <c r="AH229" s="619"/>
      <c r="AI229" s="606" t="str">
        <f t="shared" si="154"/>
        <v/>
      </c>
      <c r="AJ229" s="606" t="str">
        <f t="shared" si="155"/>
        <v/>
      </c>
      <c r="AK229" s="573">
        <f t="shared" si="156"/>
        <v>0</v>
      </c>
      <c r="AL229" s="573" t="str">
        <f t="shared" si="157"/>
        <v/>
      </c>
      <c r="AM229" s="577" t="str">
        <f t="shared" si="158"/>
        <v/>
      </c>
      <c r="AN229" s="577" t="str">
        <f t="shared" si="159"/>
        <v/>
      </c>
      <c r="AO229" s="577" t="str">
        <f t="shared" si="160"/>
        <v/>
      </c>
    </row>
    <row r="230" spans="1:41" ht="41.25" customHeight="1" x14ac:dyDescent="0.2">
      <c r="A230" s="656" t="s">
        <v>2109</v>
      </c>
      <c r="B230" s="665" t="s">
        <v>1543</v>
      </c>
      <c r="C230" s="666"/>
      <c r="D230" s="622">
        <v>0</v>
      </c>
      <c r="E230" s="622">
        <v>0</v>
      </c>
      <c r="F230" s="610" t="e">
        <f t="shared" si="173"/>
        <v>#DIV/0!</v>
      </c>
      <c r="G230" s="623">
        <v>0</v>
      </c>
      <c r="H230" s="623">
        <v>0</v>
      </c>
      <c r="I230" s="612" t="e">
        <f t="shared" si="174"/>
        <v>#DIV/0!</v>
      </c>
      <c r="J230" s="622">
        <v>0</v>
      </c>
      <c r="K230" s="622"/>
      <c r="L230" s="614"/>
      <c r="M230" s="614"/>
      <c r="N230" s="614"/>
      <c r="O230" s="614"/>
      <c r="P230" s="614"/>
      <c r="Q230" s="614"/>
      <c r="R230" s="614"/>
      <c r="S230" s="614"/>
      <c r="T230" s="614"/>
      <c r="U230" s="614"/>
      <c r="V230" s="615"/>
      <c r="W230" s="616"/>
      <c r="X230" s="616"/>
      <c r="Y230" s="616"/>
      <c r="Z230" s="616"/>
      <c r="AA230" s="616"/>
      <c r="AB230" s="616"/>
      <c r="AC230" s="616"/>
      <c r="AD230" s="616"/>
      <c r="AE230" s="617"/>
      <c r="AF230" s="619">
        <f t="shared" si="177"/>
        <v>0</v>
      </c>
      <c r="AG230" s="640"/>
      <c r="AH230" s="619"/>
      <c r="AI230" s="606" t="str">
        <f t="shared" si="154"/>
        <v/>
      </c>
      <c r="AJ230" s="606" t="str">
        <f t="shared" si="155"/>
        <v/>
      </c>
      <c r="AK230" s="573">
        <f t="shared" si="156"/>
        <v>0</v>
      </c>
      <c r="AL230" s="573" t="str">
        <f t="shared" si="157"/>
        <v/>
      </c>
      <c r="AM230" s="577" t="str">
        <f t="shared" si="158"/>
        <v/>
      </c>
      <c r="AN230" s="577" t="str">
        <f t="shared" si="159"/>
        <v/>
      </c>
      <c r="AO230" s="577" t="str">
        <f t="shared" si="160"/>
        <v/>
      </c>
    </row>
    <row r="231" spans="1:41" ht="41.25" customHeight="1" x14ac:dyDescent="0.2">
      <c r="A231" s="656" t="s">
        <v>2110</v>
      </c>
      <c r="B231" s="665" t="s">
        <v>1551</v>
      </c>
      <c r="C231" s="666"/>
      <c r="D231" s="622">
        <v>0</v>
      </c>
      <c r="E231" s="622">
        <v>0</v>
      </c>
      <c r="F231" s="610" t="e">
        <f t="shared" si="173"/>
        <v>#DIV/0!</v>
      </c>
      <c r="G231" s="623">
        <v>0</v>
      </c>
      <c r="H231" s="623">
        <v>0</v>
      </c>
      <c r="I231" s="612" t="e">
        <f t="shared" si="174"/>
        <v>#DIV/0!</v>
      </c>
      <c r="J231" s="622">
        <v>0</v>
      </c>
      <c r="K231" s="622"/>
      <c r="L231" s="614"/>
      <c r="M231" s="614"/>
      <c r="N231" s="614"/>
      <c r="O231" s="614"/>
      <c r="P231" s="614"/>
      <c r="Q231" s="614"/>
      <c r="R231" s="614"/>
      <c r="S231" s="614"/>
      <c r="T231" s="614"/>
      <c r="U231" s="614"/>
      <c r="V231" s="615"/>
      <c r="W231" s="616"/>
      <c r="X231" s="616"/>
      <c r="Y231" s="616"/>
      <c r="Z231" s="616"/>
      <c r="AA231" s="616"/>
      <c r="AB231" s="616"/>
      <c r="AC231" s="616"/>
      <c r="AD231" s="616"/>
      <c r="AE231" s="617"/>
      <c r="AF231" s="619">
        <f t="shared" si="177"/>
        <v>0</v>
      </c>
      <c r="AG231" s="640"/>
      <c r="AH231" s="619"/>
      <c r="AI231" s="606" t="str">
        <f t="shared" si="154"/>
        <v/>
      </c>
      <c r="AJ231" s="606" t="str">
        <f t="shared" si="155"/>
        <v/>
      </c>
      <c r="AK231" s="573">
        <f t="shared" si="156"/>
        <v>0</v>
      </c>
      <c r="AL231" s="573" t="str">
        <f t="shared" si="157"/>
        <v/>
      </c>
      <c r="AM231" s="577" t="str">
        <f t="shared" si="158"/>
        <v/>
      </c>
      <c r="AN231" s="577" t="str">
        <f t="shared" si="159"/>
        <v/>
      </c>
      <c r="AO231" s="577" t="str">
        <f t="shared" si="160"/>
        <v/>
      </c>
    </row>
    <row r="232" spans="1:41" ht="41.25" customHeight="1" x14ac:dyDescent="0.2">
      <c r="A232" s="656" t="s">
        <v>2111</v>
      </c>
      <c r="B232" s="665" t="s">
        <v>1552</v>
      </c>
      <c r="C232" s="666"/>
      <c r="D232" s="622">
        <v>0</v>
      </c>
      <c r="E232" s="622">
        <v>0</v>
      </c>
      <c r="F232" s="610" t="e">
        <f t="shared" si="173"/>
        <v>#DIV/0!</v>
      </c>
      <c r="G232" s="623">
        <v>0</v>
      </c>
      <c r="H232" s="623">
        <v>0</v>
      </c>
      <c r="I232" s="612" t="e">
        <f t="shared" si="174"/>
        <v>#DIV/0!</v>
      </c>
      <c r="J232" s="622">
        <v>2</v>
      </c>
      <c r="K232" s="622">
        <v>600000</v>
      </c>
      <c r="L232" s="614"/>
      <c r="M232" s="614"/>
      <c r="N232" s="614"/>
      <c r="O232" s="614"/>
      <c r="P232" s="614"/>
      <c r="Q232" s="614"/>
      <c r="R232" s="614"/>
      <c r="S232" s="614"/>
      <c r="T232" s="614"/>
      <c r="U232" s="614"/>
      <c r="V232" s="615"/>
      <c r="W232" s="616"/>
      <c r="X232" s="616"/>
      <c r="Y232" s="616"/>
      <c r="Z232" s="616"/>
      <c r="AA232" s="616"/>
      <c r="AB232" s="616"/>
      <c r="AC232" s="616"/>
      <c r="AD232" s="616"/>
      <c r="AE232" s="617"/>
      <c r="AF232" s="619">
        <f t="shared" si="177"/>
        <v>12</v>
      </c>
      <c r="AG232" s="640"/>
      <c r="AH232" s="812" t="s">
        <v>2829</v>
      </c>
      <c r="AI232" s="606">
        <f t="shared" si="154"/>
        <v>1</v>
      </c>
      <c r="AJ232" s="606" t="str">
        <f t="shared" si="155"/>
        <v/>
      </c>
      <c r="AK232" s="573">
        <f t="shared" si="156"/>
        <v>12</v>
      </c>
      <c r="AL232" s="573" t="str">
        <f t="shared" si="157"/>
        <v/>
      </c>
      <c r="AM232" s="577" t="str">
        <f t="shared" si="158"/>
        <v/>
      </c>
      <c r="AN232" s="577" t="str">
        <f t="shared" si="159"/>
        <v/>
      </c>
      <c r="AO232" s="577" t="str">
        <f t="shared" si="160"/>
        <v>New activity? If not kindly provide the details of the progress (physical and financial) for FY 2012-13</v>
      </c>
    </row>
    <row r="233" spans="1:41" ht="41.25" customHeight="1" x14ac:dyDescent="0.2">
      <c r="A233" s="656" t="s">
        <v>2112</v>
      </c>
      <c r="B233" s="665" t="s">
        <v>1456</v>
      </c>
      <c r="C233" s="666"/>
      <c r="D233" s="622">
        <v>0</v>
      </c>
      <c r="E233" s="622">
        <v>0</v>
      </c>
      <c r="F233" s="610" t="e">
        <f t="shared" si="173"/>
        <v>#DIV/0!</v>
      </c>
      <c r="G233" s="623">
        <v>0</v>
      </c>
      <c r="H233" s="623">
        <v>0</v>
      </c>
      <c r="I233" s="612" t="e">
        <f t="shared" si="174"/>
        <v>#DIV/0!</v>
      </c>
      <c r="J233" s="622">
        <v>2</v>
      </c>
      <c r="K233" s="622">
        <v>600000</v>
      </c>
      <c r="L233" s="614"/>
      <c r="M233" s="614"/>
      <c r="N233" s="614"/>
      <c r="O233" s="614"/>
      <c r="P233" s="614"/>
      <c r="Q233" s="614"/>
      <c r="R233" s="614"/>
      <c r="S233" s="614"/>
      <c r="T233" s="614"/>
      <c r="U233" s="614"/>
      <c r="V233" s="615"/>
      <c r="W233" s="616"/>
      <c r="X233" s="616"/>
      <c r="Y233" s="616"/>
      <c r="Z233" s="616"/>
      <c r="AA233" s="616"/>
      <c r="AB233" s="616"/>
      <c r="AC233" s="616"/>
      <c r="AD233" s="616"/>
      <c r="AE233" s="617"/>
      <c r="AF233" s="619">
        <f t="shared" si="177"/>
        <v>12</v>
      </c>
      <c r="AG233" s="640"/>
      <c r="AH233" s="619"/>
      <c r="AI233" s="606">
        <f t="shared" si="154"/>
        <v>1</v>
      </c>
      <c r="AJ233" s="606" t="str">
        <f t="shared" si="155"/>
        <v/>
      </c>
      <c r="AK233" s="573">
        <f t="shared" si="156"/>
        <v>12</v>
      </c>
      <c r="AL233" s="573" t="str">
        <f t="shared" si="157"/>
        <v/>
      </c>
      <c r="AM233" s="577" t="str">
        <f t="shared" si="158"/>
        <v/>
      </c>
      <c r="AN233" s="577" t="str">
        <f t="shared" si="159"/>
        <v/>
      </c>
      <c r="AO233" s="577" t="str">
        <f t="shared" si="160"/>
        <v>New activity? If not kindly provide the details of the progress (physical and financial) for FY 2012-13</v>
      </c>
    </row>
    <row r="234" spans="1:41" ht="41.25" customHeight="1" x14ac:dyDescent="0.2">
      <c r="A234" s="656" t="s">
        <v>2113</v>
      </c>
      <c r="B234" s="665" t="s">
        <v>1553</v>
      </c>
      <c r="C234" s="666"/>
      <c r="D234" s="622">
        <v>0</v>
      </c>
      <c r="E234" s="622">
        <v>0</v>
      </c>
      <c r="F234" s="610" t="e">
        <f t="shared" si="173"/>
        <v>#DIV/0!</v>
      </c>
      <c r="G234" s="623">
        <v>0</v>
      </c>
      <c r="H234" s="623">
        <v>0</v>
      </c>
      <c r="I234" s="612" t="e">
        <f t="shared" si="174"/>
        <v>#DIV/0!</v>
      </c>
      <c r="J234" s="622">
        <v>0</v>
      </c>
      <c r="K234" s="622">
        <v>0</v>
      </c>
      <c r="L234" s="614"/>
      <c r="M234" s="614"/>
      <c r="N234" s="614"/>
      <c r="O234" s="614"/>
      <c r="P234" s="614"/>
      <c r="Q234" s="614"/>
      <c r="R234" s="614"/>
      <c r="S234" s="614"/>
      <c r="T234" s="614"/>
      <c r="U234" s="614"/>
      <c r="V234" s="615"/>
      <c r="W234" s="616"/>
      <c r="X234" s="616"/>
      <c r="Y234" s="616"/>
      <c r="Z234" s="616"/>
      <c r="AA234" s="616"/>
      <c r="AB234" s="616"/>
      <c r="AC234" s="616"/>
      <c r="AD234" s="616"/>
      <c r="AE234" s="617"/>
      <c r="AF234" s="619">
        <f t="shared" si="177"/>
        <v>0</v>
      </c>
      <c r="AG234" s="640"/>
      <c r="AH234" s="619"/>
      <c r="AI234" s="606" t="str">
        <f t="shared" si="154"/>
        <v/>
      </c>
      <c r="AJ234" s="606" t="str">
        <f t="shared" si="155"/>
        <v/>
      </c>
      <c r="AK234" s="573">
        <f t="shared" si="156"/>
        <v>0</v>
      </c>
      <c r="AL234" s="573" t="str">
        <f t="shared" si="157"/>
        <v/>
      </c>
      <c r="AM234" s="577" t="str">
        <f t="shared" si="158"/>
        <v/>
      </c>
      <c r="AN234" s="577" t="str">
        <f t="shared" si="159"/>
        <v/>
      </c>
      <c r="AO234" s="577" t="str">
        <f t="shared" si="160"/>
        <v/>
      </c>
    </row>
    <row r="235" spans="1:41" ht="41.25" customHeight="1" x14ac:dyDescent="0.2">
      <c r="A235" s="656" t="s">
        <v>2156</v>
      </c>
      <c r="B235" s="665" t="s">
        <v>759</v>
      </c>
      <c r="C235" s="666"/>
      <c r="D235" s="751">
        <v>0</v>
      </c>
      <c r="E235" s="622">
        <v>0</v>
      </c>
      <c r="F235" s="610" t="e">
        <f t="shared" si="173"/>
        <v>#DIV/0!</v>
      </c>
      <c r="G235" s="623">
        <v>0</v>
      </c>
      <c r="H235" s="623">
        <v>0</v>
      </c>
      <c r="I235" s="612" t="e">
        <f t="shared" si="174"/>
        <v>#DIV/0!</v>
      </c>
      <c r="J235" s="622">
        <v>0</v>
      </c>
      <c r="K235" s="622">
        <v>0</v>
      </c>
      <c r="L235" s="614"/>
      <c r="M235" s="614"/>
      <c r="N235" s="614"/>
      <c r="O235" s="614"/>
      <c r="P235" s="614"/>
      <c r="Q235" s="614"/>
      <c r="R235" s="614"/>
      <c r="S235" s="614"/>
      <c r="T235" s="614"/>
      <c r="U235" s="614"/>
      <c r="V235" s="615"/>
      <c r="W235" s="616"/>
      <c r="X235" s="616"/>
      <c r="Y235" s="616"/>
      <c r="Z235" s="616"/>
      <c r="AA235" s="616"/>
      <c r="AB235" s="616"/>
      <c r="AC235" s="616"/>
      <c r="AD235" s="616"/>
      <c r="AE235" s="617"/>
      <c r="AF235" s="619">
        <f t="shared" si="177"/>
        <v>0</v>
      </c>
      <c r="AG235" s="640"/>
      <c r="AH235" s="619"/>
      <c r="AI235" s="606" t="str">
        <f t="shared" si="154"/>
        <v/>
      </c>
      <c r="AJ235" s="606" t="str">
        <f t="shared" si="155"/>
        <v/>
      </c>
      <c r="AK235" s="573">
        <f t="shared" si="156"/>
        <v>0</v>
      </c>
      <c r="AL235" s="573" t="str">
        <f t="shared" si="157"/>
        <v/>
      </c>
      <c r="AM235" s="577" t="str">
        <f t="shared" si="158"/>
        <v/>
      </c>
      <c r="AN235" s="577" t="str">
        <f t="shared" si="159"/>
        <v/>
      </c>
      <c r="AO235" s="577" t="str">
        <f t="shared" si="160"/>
        <v/>
      </c>
    </row>
    <row r="236" spans="1:41" ht="41.25" customHeight="1" x14ac:dyDescent="0.2">
      <c r="A236" s="656" t="s">
        <v>344</v>
      </c>
      <c r="B236" s="657" t="s">
        <v>1367</v>
      </c>
      <c r="C236" s="664"/>
      <c r="D236" s="622">
        <v>0</v>
      </c>
      <c r="E236" s="622">
        <v>0</v>
      </c>
      <c r="F236" s="610" t="e">
        <f t="shared" si="173"/>
        <v>#DIV/0!</v>
      </c>
      <c r="G236" s="623">
        <v>0</v>
      </c>
      <c r="H236" s="623">
        <v>0</v>
      </c>
      <c r="I236" s="612" t="e">
        <f t="shared" si="174"/>
        <v>#DIV/0!</v>
      </c>
      <c r="J236" s="622">
        <v>10</v>
      </c>
      <c r="K236" s="622">
        <v>20000</v>
      </c>
      <c r="L236" s="614"/>
      <c r="M236" s="614"/>
      <c r="N236" s="614"/>
      <c r="O236" s="614"/>
      <c r="P236" s="614"/>
      <c r="Q236" s="614"/>
      <c r="R236" s="614"/>
      <c r="S236" s="614"/>
      <c r="T236" s="614"/>
      <c r="U236" s="614"/>
      <c r="V236" s="615"/>
      <c r="W236" s="616"/>
      <c r="X236" s="616"/>
      <c r="Y236" s="616"/>
      <c r="Z236" s="616"/>
      <c r="AA236" s="616"/>
      <c r="AB236" s="616"/>
      <c r="AC236" s="616"/>
      <c r="AD236" s="616"/>
      <c r="AE236" s="617"/>
      <c r="AF236" s="619">
        <f t="shared" si="177"/>
        <v>2</v>
      </c>
      <c r="AG236" s="640"/>
      <c r="AH236" s="812" t="s">
        <v>2829</v>
      </c>
      <c r="AI236" s="606">
        <f t="shared" si="154"/>
        <v>1</v>
      </c>
      <c r="AJ236" s="606" t="str">
        <f t="shared" si="155"/>
        <v/>
      </c>
      <c r="AK236" s="573">
        <f t="shared" si="156"/>
        <v>2</v>
      </c>
      <c r="AL236" s="573" t="str">
        <f t="shared" si="157"/>
        <v/>
      </c>
      <c r="AM236" s="577" t="str">
        <f t="shared" si="158"/>
        <v/>
      </c>
      <c r="AN236" s="577" t="str">
        <f t="shared" si="159"/>
        <v/>
      </c>
      <c r="AO236" s="577" t="str">
        <f t="shared" si="160"/>
        <v>New activity? If not kindly provide the details of the progress (physical and financial) for FY 2012-13</v>
      </c>
    </row>
    <row r="237" spans="1:41" ht="41.25" customHeight="1" x14ac:dyDescent="0.2">
      <c r="A237" s="656" t="s">
        <v>346</v>
      </c>
      <c r="B237" s="657" t="s">
        <v>347</v>
      </c>
      <c r="C237" s="664"/>
      <c r="D237" s="622">
        <v>0</v>
      </c>
      <c r="E237" s="622">
        <v>0</v>
      </c>
      <c r="F237" s="610" t="e">
        <f t="shared" si="173"/>
        <v>#DIV/0!</v>
      </c>
      <c r="G237" s="623">
        <v>0</v>
      </c>
      <c r="H237" s="623">
        <v>0</v>
      </c>
      <c r="I237" s="612" t="e">
        <f t="shared" si="174"/>
        <v>#DIV/0!</v>
      </c>
      <c r="J237" s="622"/>
      <c r="K237" s="622"/>
      <c r="L237" s="614"/>
      <c r="M237" s="614"/>
      <c r="N237" s="614"/>
      <c r="O237" s="614"/>
      <c r="P237" s="614"/>
      <c r="Q237" s="614"/>
      <c r="R237" s="614"/>
      <c r="S237" s="614"/>
      <c r="T237" s="614"/>
      <c r="U237" s="614"/>
      <c r="V237" s="615"/>
      <c r="W237" s="616"/>
      <c r="X237" s="616"/>
      <c r="Y237" s="616"/>
      <c r="Z237" s="616"/>
      <c r="AA237" s="616"/>
      <c r="AB237" s="616"/>
      <c r="AC237" s="616"/>
      <c r="AD237" s="616"/>
      <c r="AE237" s="617"/>
      <c r="AF237" s="619">
        <f t="shared" si="177"/>
        <v>0</v>
      </c>
      <c r="AG237" s="640"/>
      <c r="AH237" s="619"/>
      <c r="AI237" s="606" t="str">
        <f t="shared" si="154"/>
        <v/>
      </c>
      <c r="AJ237" s="606" t="str">
        <f t="shared" si="155"/>
        <v/>
      </c>
      <c r="AK237" s="573">
        <f t="shared" si="156"/>
        <v>0</v>
      </c>
      <c r="AL237" s="573" t="str">
        <f t="shared" si="157"/>
        <v/>
      </c>
      <c r="AM237" s="577" t="str">
        <f t="shared" si="158"/>
        <v/>
      </c>
      <c r="AN237" s="577" t="str">
        <f t="shared" si="159"/>
        <v/>
      </c>
      <c r="AO237" s="577" t="str">
        <f t="shared" si="160"/>
        <v/>
      </c>
    </row>
    <row r="238" spans="1:41" ht="41.25" customHeight="1" x14ac:dyDescent="0.2">
      <c r="A238" s="653" t="s">
        <v>2114</v>
      </c>
      <c r="B238" s="654" t="s">
        <v>1363</v>
      </c>
      <c r="C238" s="664"/>
      <c r="D238" s="609">
        <f>SUM(D239:D244)</f>
        <v>0</v>
      </c>
      <c r="E238" s="609">
        <f>SUM(E239:E244)</f>
        <v>0</v>
      </c>
      <c r="F238" s="610" t="e">
        <f t="shared" si="173"/>
        <v>#DIV/0!</v>
      </c>
      <c r="G238" s="611">
        <f t="shared" ref="G238:H238" si="178">SUM(G239:G244)</f>
        <v>0</v>
      </c>
      <c r="H238" s="611">
        <f t="shared" si="178"/>
        <v>0</v>
      </c>
      <c r="I238" s="612" t="e">
        <f t="shared" si="174"/>
        <v>#DIV/0!</v>
      </c>
      <c r="J238" s="613">
        <f t="shared" ref="J238:K238" si="179">SUM(J239:J244)</f>
        <v>1</v>
      </c>
      <c r="K238" s="613">
        <f t="shared" si="179"/>
        <v>144000</v>
      </c>
      <c r="L238" s="614"/>
      <c r="M238" s="614"/>
      <c r="N238" s="614"/>
      <c r="O238" s="614"/>
      <c r="P238" s="614"/>
      <c r="Q238" s="614"/>
      <c r="R238" s="614"/>
      <c r="S238" s="614"/>
      <c r="T238" s="614"/>
      <c r="U238" s="614"/>
      <c r="V238" s="615"/>
      <c r="W238" s="616"/>
      <c r="X238" s="616"/>
      <c r="Y238" s="616"/>
      <c r="Z238" s="616"/>
      <c r="AA238" s="616"/>
      <c r="AB238" s="616"/>
      <c r="AC238" s="616"/>
      <c r="AD238" s="616"/>
      <c r="AE238" s="617"/>
      <c r="AF238" s="618">
        <f>SUM(AF239:AF244)</f>
        <v>1.44</v>
      </c>
      <c r="AG238" s="640"/>
      <c r="AH238" s="619"/>
      <c r="AI238" s="606">
        <f t="shared" si="154"/>
        <v>1</v>
      </c>
      <c r="AJ238" s="606" t="str">
        <f t="shared" si="155"/>
        <v/>
      </c>
      <c r="AK238" s="573">
        <f t="shared" si="156"/>
        <v>1.44</v>
      </c>
      <c r="AL238" s="573" t="str">
        <f t="shared" si="157"/>
        <v/>
      </c>
      <c r="AM238" s="577" t="str">
        <f t="shared" si="158"/>
        <v/>
      </c>
      <c r="AN238" s="577" t="str">
        <f t="shared" si="159"/>
        <v/>
      </c>
      <c r="AO238" s="577" t="str">
        <f t="shared" si="160"/>
        <v>New activity? If not kindly provide the details of the progress (physical and financial) for FY 2012-13</v>
      </c>
    </row>
    <row r="239" spans="1:41" ht="41.25" customHeight="1" x14ac:dyDescent="0.2">
      <c r="A239" s="656" t="s">
        <v>2115</v>
      </c>
      <c r="B239" s="665" t="s">
        <v>1393</v>
      </c>
      <c r="C239" s="666"/>
      <c r="D239" s="622">
        <v>0</v>
      </c>
      <c r="E239" s="622">
        <v>0</v>
      </c>
      <c r="F239" s="610" t="e">
        <f t="shared" si="173"/>
        <v>#DIV/0!</v>
      </c>
      <c r="G239" s="623">
        <v>0</v>
      </c>
      <c r="H239" s="623">
        <v>0</v>
      </c>
      <c r="I239" s="612" t="e">
        <f t="shared" si="174"/>
        <v>#DIV/0!</v>
      </c>
      <c r="J239" s="622">
        <v>0</v>
      </c>
      <c r="K239" s="622">
        <v>0</v>
      </c>
      <c r="L239" s="614"/>
      <c r="M239" s="614"/>
      <c r="N239" s="614"/>
      <c r="O239" s="614"/>
      <c r="P239" s="614"/>
      <c r="Q239" s="614"/>
      <c r="R239" s="614"/>
      <c r="S239" s="614"/>
      <c r="T239" s="614"/>
      <c r="U239" s="614"/>
      <c r="V239" s="615"/>
      <c r="W239" s="616"/>
      <c r="X239" s="616"/>
      <c r="Y239" s="616"/>
      <c r="Z239" s="616"/>
      <c r="AA239" s="616"/>
      <c r="AB239" s="616"/>
      <c r="AC239" s="616"/>
      <c r="AD239" s="616"/>
      <c r="AE239" s="617"/>
      <c r="AF239" s="619">
        <f t="shared" ref="AF239:AF244" si="180">(J239*K239)/100000</f>
        <v>0</v>
      </c>
      <c r="AG239" s="640"/>
      <c r="AH239" s="619"/>
      <c r="AI239" s="606" t="str">
        <f t="shared" si="154"/>
        <v/>
      </c>
      <c r="AJ239" s="606" t="str">
        <f t="shared" si="155"/>
        <v/>
      </c>
      <c r="AK239" s="573">
        <f t="shared" si="156"/>
        <v>0</v>
      </c>
      <c r="AL239" s="573" t="str">
        <f t="shared" si="157"/>
        <v/>
      </c>
      <c r="AM239" s="577" t="str">
        <f t="shared" si="158"/>
        <v/>
      </c>
      <c r="AN239" s="577" t="str">
        <f t="shared" si="159"/>
        <v/>
      </c>
      <c r="AO239" s="577" t="str">
        <f t="shared" si="160"/>
        <v/>
      </c>
    </row>
    <row r="240" spans="1:41" ht="41.25" customHeight="1" x14ac:dyDescent="0.2">
      <c r="A240" s="656" t="s">
        <v>2116</v>
      </c>
      <c r="B240" s="665" t="s">
        <v>1542</v>
      </c>
      <c r="C240" s="666"/>
      <c r="D240" s="622">
        <v>0</v>
      </c>
      <c r="E240" s="622">
        <v>0</v>
      </c>
      <c r="F240" s="610" t="e">
        <f t="shared" si="173"/>
        <v>#DIV/0!</v>
      </c>
      <c r="G240" s="623">
        <v>0</v>
      </c>
      <c r="H240" s="623">
        <v>0</v>
      </c>
      <c r="I240" s="612" t="e">
        <f t="shared" si="174"/>
        <v>#DIV/0!</v>
      </c>
      <c r="J240" s="622">
        <v>0</v>
      </c>
      <c r="K240" s="622">
        <v>0</v>
      </c>
      <c r="L240" s="614"/>
      <c r="M240" s="614"/>
      <c r="N240" s="614"/>
      <c r="O240" s="614"/>
      <c r="P240" s="614"/>
      <c r="Q240" s="614"/>
      <c r="R240" s="614"/>
      <c r="S240" s="614"/>
      <c r="T240" s="614"/>
      <c r="U240" s="614"/>
      <c r="V240" s="615"/>
      <c r="W240" s="616"/>
      <c r="X240" s="616"/>
      <c r="Y240" s="616"/>
      <c r="Z240" s="616"/>
      <c r="AA240" s="616"/>
      <c r="AB240" s="616"/>
      <c r="AC240" s="616"/>
      <c r="AD240" s="616"/>
      <c r="AE240" s="617"/>
      <c r="AF240" s="619">
        <f t="shared" si="180"/>
        <v>0</v>
      </c>
      <c r="AG240" s="640"/>
      <c r="AH240" s="619"/>
      <c r="AI240" s="606" t="str">
        <f t="shared" si="154"/>
        <v/>
      </c>
      <c r="AJ240" s="606" t="str">
        <f t="shared" si="155"/>
        <v/>
      </c>
      <c r="AK240" s="573">
        <f t="shared" si="156"/>
        <v>0</v>
      </c>
      <c r="AL240" s="573" t="str">
        <f t="shared" si="157"/>
        <v/>
      </c>
      <c r="AM240" s="577" t="str">
        <f t="shared" si="158"/>
        <v/>
      </c>
      <c r="AN240" s="577" t="str">
        <f t="shared" si="159"/>
        <v/>
      </c>
      <c r="AO240" s="577" t="str">
        <f t="shared" si="160"/>
        <v/>
      </c>
    </row>
    <row r="241" spans="1:41" ht="41.25" customHeight="1" x14ac:dyDescent="0.2">
      <c r="A241" s="656" t="s">
        <v>2117</v>
      </c>
      <c r="B241" s="665" t="s">
        <v>1543</v>
      </c>
      <c r="C241" s="666"/>
      <c r="D241" s="622">
        <v>0</v>
      </c>
      <c r="E241" s="622">
        <v>0</v>
      </c>
      <c r="F241" s="610" t="e">
        <f t="shared" si="173"/>
        <v>#DIV/0!</v>
      </c>
      <c r="G241" s="623">
        <v>0</v>
      </c>
      <c r="H241" s="623">
        <v>0</v>
      </c>
      <c r="I241" s="612" t="e">
        <f t="shared" si="174"/>
        <v>#DIV/0!</v>
      </c>
      <c r="J241" s="622">
        <v>0</v>
      </c>
      <c r="K241" s="622">
        <v>0</v>
      </c>
      <c r="L241" s="614"/>
      <c r="M241" s="614"/>
      <c r="N241" s="614"/>
      <c r="O241" s="614"/>
      <c r="P241" s="614"/>
      <c r="Q241" s="614"/>
      <c r="R241" s="614"/>
      <c r="S241" s="614"/>
      <c r="T241" s="614"/>
      <c r="U241" s="614"/>
      <c r="V241" s="615"/>
      <c r="W241" s="616"/>
      <c r="X241" s="616"/>
      <c r="Y241" s="616"/>
      <c r="Z241" s="616"/>
      <c r="AA241" s="616"/>
      <c r="AB241" s="616"/>
      <c r="AC241" s="616"/>
      <c r="AD241" s="616"/>
      <c r="AE241" s="617"/>
      <c r="AF241" s="619">
        <f t="shared" si="180"/>
        <v>0</v>
      </c>
      <c r="AG241" s="640"/>
      <c r="AH241" s="619"/>
      <c r="AI241" s="606" t="str">
        <f t="shared" si="154"/>
        <v/>
      </c>
      <c r="AJ241" s="606" t="str">
        <f t="shared" si="155"/>
        <v/>
      </c>
      <c r="AK241" s="573">
        <f t="shared" si="156"/>
        <v>0</v>
      </c>
      <c r="AL241" s="573" t="str">
        <f t="shared" si="157"/>
        <v/>
      </c>
      <c r="AM241" s="577" t="str">
        <f t="shared" si="158"/>
        <v/>
      </c>
      <c r="AN241" s="577" t="str">
        <f t="shared" si="159"/>
        <v/>
      </c>
      <c r="AO241" s="577" t="str">
        <f t="shared" si="160"/>
        <v/>
      </c>
    </row>
    <row r="242" spans="1:41" ht="41.25" customHeight="1" x14ac:dyDescent="0.2">
      <c r="A242" s="656" t="s">
        <v>2118</v>
      </c>
      <c r="B242" s="665" t="s">
        <v>1551</v>
      </c>
      <c r="C242" s="666"/>
      <c r="D242" s="622">
        <v>0</v>
      </c>
      <c r="E242" s="622">
        <v>0</v>
      </c>
      <c r="F242" s="610" t="e">
        <f t="shared" si="173"/>
        <v>#DIV/0!</v>
      </c>
      <c r="G242" s="623">
        <v>0</v>
      </c>
      <c r="H242" s="623">
        <v>0</v>
      </c>
      <c r="I242" s="612" t="e">
        <f t="shared" si="174"/>
        <v>#DIV/0!</v>
      </c>
      <c r="J242" s="622">
        <v>0</v>
      </c>
      <c r="K242" s="622">
        <v>0</v>
      </c>
      <c r="L242" s="614"/>
      <c r="M242" s="614"/>
      <c r="N242" s="614"/>
      <c r="O242" s="614"/>
      <c r="P242" s="614"/>
      <c r="Q242" s="614"/>
      <c r="R242" s="614"/>
      <c r="S242" s="614"/>
      <c r="T242" s="614"/>
      <c r="U242" s="614"/>
      <c r="V242" s="615"/>
      <c r="W242" s="616"/>
      <c r="X242" s="616"/>
      <c r="Y242" s="616"/>
      <c r="Z242" s="616"/>
      <c r="AA242" s="616"/>
      <c r="AB242" s="616"/>
      <c r="AC242" s="616"/>
      <c r="AD242" s="616"/>
      <c r="AE242" s="617"/>
      <c r="AF242" s="619">
        <f t="shared" si="180"/>
        <v>0</v>
      </c>
      <c r="AG242" s="640"/>
      <c r="AH242" s="619"/>
      <c r="AI242" s="606" t="str">
        <f t="shared" si="154"/>
        <v/>
      </c>
      <c r="AJ242" s="606" t="str">
        <f t="shared" si="155"/>
        <v/>
      </c>
      <c r="AK242" s="573">
        <f t="shared" si="156"/>
        <v>0</v>
      </c>
      <c r="AL242" s="573" t="str">
        <f t="shared" si="157"/>
        <v/>
      </c>
      <c r="AM242" s="577" t="str">
        <f t="shared" si="158"/>
        <v/>
      </c>
      <c r="AN242" s="577" t="str">
        <f t="shared" si="159"/>
        <v/>
      </c>
      <c r="AO242" s="577" t="str">
        <f t="shared" si="160"/>
        <v/>
      </c>
    </row>
    <row r="243" spans="1:41" ht="41.25" customHeight="1" x14ac:dyDescent="0.2">
      <c r="A243" s="656" t="s">
        <v>2119</v>
      </c>
      <c r="B243" s="665" t="s">
        <v>1554</v>
      </c>
      <c r="C243" s="666"/>
      <c r="D243" s="622">
        <v>0</v>
      </c>
      <c r="E243" s="622">
        <v>0</v>
      </c>
      <c r="F243" s="610" t="e">
        <f t="shared" si="173"/>
        <v>#DIV/0!</v>
      </c>
      <c r="G243" s="623">
        <v>0</v>
      </c>
      <c r="H243" s="623">
        <v>0</v>
      </c>
      <c r="I243" s="612" t="e">
        <f t="shared" si="174"/>
        <v>#DIV/0!</v>
      </c>
      <c r="J243" s="622">
        <v>1</v>
      </c>
      <c r="K243" s="622">
        <v>144000</v>
      </c>
      <c r="L243" s="614"/>
      <c r="M243" s="614"/>
      <c r="N243" s="614"/>
      <c r="O243" s="614"/>
      <c r="P243" s="614"/>
      <c r="Q243" s="614"/>
      <c r="R243" s="614"/>
      <c r="S243" s="614"/>
      <c r="T243" s="614"/>
      <c r="U243" s="614"/>
      <c r="V243" s="615"/>
      <c r="W243" s="616"/>
      <c r="X243" s="616"/>
      <c r="Y243" s="616"/>
      <c r="Z243" s="616"/>
      <c r="AA243" s="616"/>
      <c r="AB243" s="616"/>
      <c r="AC243" s="616"/>
      <c r="AD243" s="616"/>
      <c r="AE243" s="617"/>
      <c r="AF243" s="619">
        <f t="shared" si="180"/>
        <v>1.44</v>
      </c>
      <c r="AG243" s="640"/>
      <c r="AH243" s="749" t="s">
        <v>2788</v>
      </c>
      <c r="AI243" s="606">
        <f t="shared" si="154"/>
        <v>1</v>
      </c>
      <c r="AJ243" s="606" t="str">
        <f t="shared" si="155"/>
        <v/>
      </c>
      <c r="AK243" s="573">
        <f t="shared" si="156"/>
        <v>1.44</v>
      </c>
      <c r="AL243" s="573" t="str">
        <f t="shared" si="157"/>
        <v/>
      </c>
      <c r="AM243" s="577" t="str">
        <f t="shared" si="158"/>
        <v/>
      </c>
      <c r="AN243" s="577" t="str">
        <f t="shared" si="159"/>
        <v/>
      </c>
      <c r="AO243" s="577" t="str">
        <f t="shared" si="160"/>
        <v>New activity? If not kindly provide the details of the progress (physical and financial) for FY 2012-13</v>
      </c>
    </row>
    <row r="244" spans="1:41" ht="41.25" customHeight="1" x14ac:dyDescent="0.2">
      <c r="A244" s="656" t="s">
        <v>2120</v>
      </c>
      <c r="B244" s="665" t="s">
        <v>759</v>
      </c>
      <c r="C244" s="666"/>
      <c r="D244" s="622"/>
      <c r="E244" s="622"/>
      <c r="F244" s="610" t="e">
        <f t="shared" si="173"/>
        <v>#DIV/0!</v>
      </c>
      <c r="G244" s="623"/>
      <c r="H244" s="623"/>
      <c r="I244" s="612" t="e">
        <f t="shared" si="174"/>
        <v>#DIV/0!</v>
      </c>
      <c r="J244" s="622"/>
      <c r="K244" s="622"/>
      <c r="L244" s="614"/>
      <c r="M244" s="614"/>
      <c r="N244" s="614"/>
      <c r="O244" s="614"/>
      <c r="P244" s="614"/>
      <c r="Q244" s="614"/>
      <c r="R244" s="614"/>
      <c r="S244" s="614"/>
      <c r="T244" s="614"/>
      <c r="U244" s="614"/>
      <c r="V244" s="615"/>
      <c r="W244" s="616"/>
      <c r="X244" s="616"/>
      <c r="Y244" s="616"/>
      <c r="Z244" s="616"/>
      <c r="AA244" s="616"/>
      <c r="AB244" s="616"/>
      <c r="AC244" s="616"/>
      <c r="AD244" s="616"/>
      <c r="AE244" s="617"/>
      <c r="AF244" s="619">
        <f t="shared" si="180"/>
        <v>0</v>
      </c>
      <c r="AG244" s="640"/>
      <c r="AH244" s="619"/>
      <c r="AI244" s="606" t="str">
        <f t="shared" si="154"/>
        <v/>
      </c>
      <c r="AJ244" s="606" t="str">
        <f t="shared" si="155"/>
        <v/>
      </c>
      <c r="AK244" s="573">
        <f t="shared" si="156"/>
        <v>0</v>
      </c>
      <c r="AL244" s="573" t="str">
        <f t="shared" si="157"/>
        <v/>
      </c>
      <c r="AM244" s="577" t="str">
        <f t="shared" si="158"/>
        <v/>
      </c>
      <c r="AN244" s="577" t="str">
        <f t="shared" si="159"/>
        <v/>
      </c>
      <c r="AO244" s="577" t="str">
        <f t="shared" si="160"/>
        <v/>
      </c>
    </row>
    <row r="245" spans="1:41" ht="41.25" customHeight="1" x14ac:dyDescent="0.2">
      <c r="A245" s="653" t="s">
        <v>2121</v>
      </c>
      <c r="B245" s="654" t="s">
        <v>1364</v>
      </c>
      <c r="C245" s="664"/>
      <c r="D245" s="609">
        <f>SUM(D246:D251)</f>
        <v>0</v>
      </c>
      <c r="E245" s="609">
        <f>SUM(E246:E251)</f>
        <v>0</v>
      </c>
      <c r="F245" s="610" t="e">
        <f t="shared" si="173"/>
        <v>#DIV/0!</v>
      </c>
      <c r="G245" s="611">
        <f t="shared" ref="G245:H245" si="181">SUM(G246:G251)</f>
        <v>0</v>
      </c>
      <c r="H245" s="611">
        <f t="shared" si="181"/>
        <v>0</v>
      </c>
      <c r="I245" s="612" t="e">
        <f t="shared" si="174"/>
        <v>#DIV/0!</v>
      </c>
      <c r="J245" s="613">
        <f t="shared" ref="J245:K245" si="182">SUM(J246:J251)</f>
        <v>1</v>
      </c>
      <c r="K245" s="613">
        <f t="shared" si="182"/>
        <v>144000</v>
      </c>
      <c r="L245" s="614"/>
      <c r="M245" s="614"/>
      <c r="N245" s="614"/>
      <c r="O245" s="614"/>
      <c r="P245" s="614"/>
      <c r="Q245" s="614"/>
      <c r="R245" s="614"/>
      <c r="S245" s="614"/>
      <c r="T245" s="614"/>
      <c r="U245" s="614"/>
      <c r="V245" s="615"/>
      <c r="W245" s="616"/>
      <c r="X245" s="616"/>
      <c r="Y245" s="616"/>
      <c r="Z245" s="616"/>
      <c r="AA245" s="616"/>
      <c r="AB245" s="616"/>
      <c r="AC245" s="616"/>
      <c r="AD245" s="616"/>
      <c r="AE245" s="617"/>
      <c r="AF245" s="618">
        <f>SUM(AF246:AF251)</f>
        <v>1.44</v>
      </c>
      <c r="AG245" s="640"/>
      <c r="AH245" s="619"/>
      <c r="AI245" s="606">
        <f t="shared" si="154"/>
        <v>1</v>
      </c>
      <c r="AJ245" s="606" t="str">
        <f t="shared" si="155"/>
        <v/>
      </c>
      <c r="AK245" s="573">
        <f t="shared" si="156"/>
        <v>1.44</v>
      </c>
      <c r="AL245" s="573" t="str">
        <f t="shared" si="157"/>
        <v/>
      </c>
      <c r="AM245" s="577" t="str">
        <f t="shared" si="158"/>
        <v/>
      </c>
      <c r="AN245" s="577" t="str">
        <f t="shared" si="159"/>
        <v/>
      </c>
      <c r="AO245" s="577" t="str">
        <f t="shared" si="160"/>
        <v>New activity? If not kindly provide the details of the progress (physical and financial) for FY 2012-13</v>
      </c>
    </row>
    <row r="246" spans="1:41" ht="41.25" customHeight="1" x14ac:dyDescent="0.2">
      <c r="A246" s="656" t="s">
        <v>2122</v>
      </c>
      <c r="B246" s="665" t="s">
        <v>1393</v>
      </c>
      <c r="C246" s="666"/>
      <c r="D246" s="622">
        <v>0</v>
      </c>
      <c r="E246" s="622">
        <v>0</v>
      </c>
      <c r="F246" s="610" t="e">
        <f t="shared" si="173"/>
        <v>#DIV/0!</v>
      </c>
      <c r="G246" s="623">
        <v>0</v>
      </c>
      <c r="H246" s="623">
        <v>0</v>
      </c>
      <c r="I246" s="612" t="e">
        <f t="shared" si="174"/>
        <v>#DIV/0!</v>
      </c>
      <c r="J246" s="622">
        <v>0</v>
      </c>
      <c r="K246" s="622">
        <v>0</v>
      </c>
      <c r="L246" s="614"/>
      <c r="M246" s="614"/>
      <c r="N246" s="614"/>
      <c r="O246" s="614"/>
      <c r="P246" s="614"/>
      <c r="Q246" s="614"/>
      <c r="R246" s="614"/>
      <c r="S246" s="614"/>
      <c r="T246" s="614"/>
      <c r="U246" s="614"/>
      <c r="V246" s="615"/>
      <c r="W246" s="616"/>
      <c r="X246" s="616"/>
      <c r="Y246" s="616"/>
      <c r="Z246" s="616"/>
      <c r="AA246" s="616"/>
      <c r="AB246" s="616"/>
      <c r="AC246" s="616"/>
      <c r="AD246" s="616"/>
      <c r="AE246" s="617"/>
      <c r="AF246" s="619">
        <f t="shared" ref="AF246:AF251" si="183">(J246*K246)/100000</f>
        <v>0</v>
      </c>
      <c r="AG246" s="640"/>
      <c r="AH246" s="619"/>
      <c r="AI246" s="606" t="str">
        <f t="shared" si="154"/>
        <v/>
      </c>
      <c r="AJ246" s="606" t="str">
        <f t="shared" si="155"/>
        <v/>
      </c>
      <c r="AK246" s="573">
        <f t="shared" si="156"/>
        <v>0</v>
      </c>
      <c r="AL246" s="573" t="str">
        <f t="shared" si="157"/>
        <v/>
      </c>
      <c r="AM246" s="577" t="str">
        <f t="shared" si="158"/>
        <v/>
      </c>
      <c r="AN246" s="577" t="str">
        <f t="shared" si="159"/>
        <v/>
      </c>
      <c r="AO246" s="577" t="str">
        <f t="shared" si="160"/>
        <v/>
      </c>
    </row>
    <row r="247" spans="1:41" ht="41.25" customHeight="1" x14ac:dyDescent="0.2">
      <c r="A247" s="656" t="s">
        <v>2123</v>
      </c>
      <c r="B247" s="665" t="s">
        <v>1542</v>
      </c>
      <c r="C247" s="666"/>
      <c r="D247" s="622">
        <v>0</v>
      </c>
      <c r="E247" s="622">
        <v>0</v>
      </c>
      <c r="F247" s="610" t="e">
        <f t="shared" si="173"/>
        <v>#DIV/0!</v>
      </c>
      <c r="G247" s="623">
        <v>0</v>
      </c>
      <c r="H247" s="623">
        <v>0</v>
      </c>
      <c r="I247" s="612" t="e">
        <f t="shared" si="174"/>
        <v>#DIV/0!</v>
      </c>
      <c r="J247" s="622">
        <v>0</v>
      </c>
      <c r="K247" s="622">
        <v>0</v>
      </c>
      <c r="L247" s="614"/>
      <c r="M247" s="614"/>
      <c r="N247" s="614"/>
      <c r="O247" s="614"/>
      <c r="P247" s="614"/>
      <c r="Q247" s="614"/>
      <c r="R247" s="614"/>
      <c r="S247" s="614"/>
      <c r="T247" s="614"/>
      <c r="U247" s="614"/>
      <c r="V247" s="615"/>
      <c r="W247" s="616"/>
      <c r="X247" s="616"/>
      <c r="Y247" s="616"/>
      <c r="Z247" s="616"/>
      <c r="AA247" s="616"/>
      <c r="AB247" s="616"/>
      <c r="AC247" s="616"/>
      <c r="AD247" s="616"/>
      <c r="AE247" s="617"/>
      <c r="AF247" s="619">
        <f t="shared" si="183"/>
        <v>0</v>
      </c>
      <c r="AG247" s="640"/>
      <c r="AH247" s="619"/>
      <c r="AI247" s="606" t="str">
        <f t="shared" si="154"/>
        <v/>
      </c>
      <c r="AJ247" s="606" t="str">
        <f t="shared" si="155"/>
        <v/>
      </c>
      <c r="AK247" s="573">
        <f t="shared" si="156"/>
        <v>0</v>
      </c>
      <c r="AL247" s="573" t="str">
        <f t="shared" si="157"/>
        <v/>
      </c>
      <c r="AM247" s="577" t="str">
        <f t="shared" si="158"/>
        <v/>
      </c>
      <c r="AN247" s="577" t="str">
        <f t="shared" si="159"/>
        <v/>
      </c>
      <c r="AO247" s="577" t="str">
        <f t="shared" si="160"/>
        <v/>
      </c>
    </row>
    <row r="248" spans="1:41" ht="41.25" customHeight="1" x14ac:dyDescent="0.2">
      <c r="A248" s="656" t="s">
        <v>2124</v>
      </c>
      <c r="B248" s="665" t="s">
        <v>1543</v>
      </c>
      <c r="C248" s="666"/>
      <c r="D248" s="622">
        <v>0</v>
      </c>
      <c r="E248" s="622">
        <v>0</v>
      </c>
      <c r="F248" s="610" t="e">
        <f t="shared" si="173"/>
        <v>#DIV/0!</v>
      </c>
      <c r="G248" s="623">
        <v>0</v>
      </c>
      <c r="H248" s="623">
        <v>0</v>
      </c>
      <c r="I248" s="612" t="e">
        <f t="shared" si="174"/>
        <v>#DIV/0!</v>
      </c>
      <c r="J248" s="622">
        <v>1</v>
      </c>
      <c r="K248" s="622">
        <v>144000</v>
      </c>
      <c r="L248" s="614"/>
      <c r="M248" s="614"/>
      <c r="N248" s="614"/>
      <c r="O248" s="614"/>
      <c r="P248" s="614"/>
      <c r="Q248" s="614"/>
      <c r="R248" s="614"/>
      <c r="S248" s="614"/>
      <c r="T248" s="614"/>
      <c r="U248" s="614"/>
      <c r="V248" s="615"/>
      <c r="W248" s="616"/>
      <c r="X248" s="616"/>
      <c r="Y248" s="616"/>
      <c r="Z248" s="616"/>
      <c r="AA248" s="616"/>
      <c r="AB248" s="616"/>
      <c r="AC248" s="616"/>
      <c r="AD248" s="616"/>
      <c r="AE248" s="617"/>
      <c r="AF248" s="619">
        <f t="shared" si="183"/>
        <v>1.44</v>
      </c>
      <c r="AG248" s="640"/>
      <c r="AH248" s="812" t="s">
        <v>2830</v>
      </c>
      <c r="AI248" s="606">
        <f t="shared" si="154"/>
        <v>1</v>
      </c>
      <c r="AJ248" s="606" t="str">
        <f t="shared" si="155"/>
        <v/>
      </c>
      <c r="AK248" s="573">
        <f t="shared" si="156"/>
        <v>1.44</v>
      </c>
      <c r="AL248" s="573" t="str">
        <f t="shared" si="157"/>
        <v/>
      </c>
      <c r="AM248" s="577" t="str">
        <f t="shared" si="158"/>
        <v/>
      </c>
      <c r="AN248" s="577" t="str">
        <f t="shared" si="159"/>
        <v/>
      </c>
      <c r="AO248" s="577" t="str">
        <f t="shared" si="160"/>
        <v>New activity? If not kindly provide the details of the progress (physical and financial) for FY 2012-13</v>
      </c>
    </row>
    <row r="249" spans="1:41" ht="41.25" customHeight="1" x14ac:dyDescent="0.2">
      <c r="A249" s="656" t="s">
        <v>2125</v>
      </c>
      <c r="B249" s="665" t="s">
        <v>1551</v>
      </c>
      <c r="C249" s="666"/>
      <c r="D249" s="622">
        <v>0</v>
      </c>
      <c r="E249" s="622">
        <v>0</v>
      </c>
      <c r="F249" s="610" t="e">
        <f t="shared" si="173"/>
        <v>#DIV/0!</v>
      </c>
      <c r="G249" s="623">
        <v>0</v>
      </c>
      <c r="H249" s="623">
        <v>0</v>
      </c>
      <c r="I249" s="612" t="e">
        <f t="shared" si="174"/>
        <v>#DIV/0!</v>
      </c>
      <c r="J249" s="622">
        <v>0</v>
      </c>
      <c r="K249" s="622">
        <v>0</v>
      </c>
      <c r="L249" s="614"/>
      <c r="M249" s="614"/>
      <c r="N249" s="614"/>
      <c r="O249" s="614"/>
      <c r="P249" s="614"/>
      <c r="Q249" s="614"/>
      <c r="R249" s="614"/>
      <c r="S249" s="614"/>
      <c r="T249" s="614"/>
      <c r="U249" s="614"/>
      <c r="V249" s="615"/>
      <c r="W249" s="616"/>
      <c r="X249" s="616"/>
      <c r="Y249" s="616"/>
      <c r="Z249" s="616"/>
      <c r="AA249" s="616"/>
      <c r="AB249" s="616"/>
      <c r="AC249" s="616"/>
      <c r="AD249" s="616"/>
      <c r="AE249" s="617"/>
      <c r="AF249" s="619">
        <f t="shared" si="183"/>
        <v>0</v>
      </c>
      <c r="AG249" s="640"/>
      <c r="AH249" s="619"/>
      <c r="AI249" s="606" t="str">
        <f t="shared" si="154"/>
        <v/>
      </c>
      <c r="AJ249" s="606" t="str">
        <f t="shared" si="155"/>
        <v/>
      </c>
      <c r="AK249" s="573">
        <f t="shared" si="156"/>
        <v>0</v>
      </c>
      <c r="AL249" s="573" t="str">
        <f t="shared" si="157"/>
        <v/>
      </c>
      <c r="AM249" s="577" t="str">
        <f t="shared" si="158"/>
        <v/>
      </c>
      <c r="AN249" s="577" t="str">
        <f t="shared" si="159"/>
        <v/>
      </c>
      <c r="AO249" s="577" t="str">
        <f t="shared" si="160"/>
        <v/>
      </c>
    </row>
    <row r="250" spans="1:41" ht="41.25" customHeight="1" x14ac:dyDescent="0.2">
      <c r="A250" s="656" t="s">
        <v>2126</v>
      </c>
      <c r="B250" s="665" t="s">
        <v>1554</v>
      </c>
      <c r="C250" s="666"/>
      <c r="D250" s="622">
        <v>0</v>
      </c>
      <c r="E250" s="622">
        <v>0</v>
      </c>
      <c r="F250" s="610" t="e">
        <f t="shared" si="173"/>
        <v>#DIV/0!</v>
      </c>
      <c r="G250" s="623">
        <v>0</v>
      </c>
      <c r="H250" s="623">
        <v>0</v>
      </c>
      <c r="I250" s="612" t="e">
        <f t="shared" si="174"/>
        <v>#DIV/0!</v>
      </c>
      <c r="J250" s="622">
        <v>0</v>
      </c>
      <c r="K250" s="622">
        <v>0</v>
      </c>
      <c r="L250" s="614"/>
      <c r="M250" s="614"/>
      <c r="N250" s="614"/>
      <c r="O250" s="614"/>
      <c r="P250" s="614"/>
      <c r="Q250" s="614"/>
      <c r="R250" s="614"/>
      <c r="S250" s="614"/>
      <c r="T250" s="614"/>
      <c r="U250" s="614"/>
      <c r="V250" s="615"/>
      <c r="W250" s="616"/>
      <c r="X250" s="616"/>
      <c r="Y250" s="616"/>
      <c r="Z250" s="616"/>
      <c r="AA250" s="616"/>
      <c r="AB250" s="616"/>
      <c r="AC250" s="616"/>
      <c r="AD250" s="616"/>
      <c r="AE250" s="617"/>
      <c r="AF250" s="619">
        <f t="shared" si="183"/>
        <v>0</v>
      </c>
      <c r="AG250" s="640"/>
      <c r="AH250" s="619"/>
      <c r="AI250" s="606" t="str">
        <f t="shared" si="154"/>
        <v/>
      </c>
      <c r="AJ250" s="606" t="str">
        <f t="shared" si="155"/>
        <v/>
      </c>
      <c r="AK250" s="573">
        <f t="shared" si="156"/>
        <v>0</v>
      </c>
      <c r="AL250" s="573" t="str">
        <f t="shared" si="157"/>
        <v/>
      </c>
      <c r="AM250" s="577" t="str">
        <f t="shared" si="158"/>
        <v/>
      </c>
      <c r="AN250" s="577" t="str">
        <f t="shared" si="159"/>
        <v/>
      </c>
      <c r="AO250" s="577" t="str">
        <f t="shared" si="160"/>
        <v/>
      </c>
    </row>
    <row r="251" spans="1:41" ht="41.25" customHeight="1" x14ac:dyDescent="0.2">
      <c r="A251" s="656" t="s">
        <v>2127</v>
      </c>
      <c r="B251" s="665" t="s">
        <v>869</v>
      </c>
      <c r="C251" s="666"/>
      <c r="D251" s="622">
        <v>0</v>
      </c>
      <c r="E251" s="622">
        <v>0</v>
      </c>
      <c r="F251" s="610" t="e">
        <f t="shared" si="173"/>
        <v>#DIV/0!</v>
      </c>
      <c r="G251" s="623">
        <v>0</v>
      </c>
      <c r="H251" s="623">
        <v>0</v>
      </c>
      <c r="I251" s="612" t="e">
        <f t="shared" si="174"/>
        <v>#DIV/0!</v>
      </c>
      <c r="J251" s="622">
        <v>0</v>
      </c>
      <c r="K251" s="622">
        <v>0</v>
      </c>
      <c r="L251" s="614"/>
      <c r="M251" s="614"/>
      <c r="N251" s="614"/>
      <c r="O251" s="614"/>
      <c r="P251" s="614"/>
      <c r="Q251" s="614"/>
      <c r="R251" s="614"/>
      <c r="S251" s="614"/>
      <c r="T251" s="614"/>
      <c r="U251" s="614"/>
      <c r="V251" s="615"/>
      <c r="W251" s="616"/>
      <c r="X251" s="616"/>
      <c r="Y251" s="616"/>
      <c r="Z251" s="616"/>
      <c r="AA251" s="616"/>
      <c r="AB251" s="616"/>
      <c r="AC251" s="616"/>
      <c r="AD251" s="616"/>
      <c r="AE251" s="617"/>
      <c r="AF251" s="619">
        <f t="shared" si="183"/>
        <v>0</v>
      </c>
      <c r="AG251" s="640"/>
      <c r="AH251" s="619"/>
      <c r="AI251" s="606" t="str">
        <f t="shared" si="154"/>
        <v/>
      </c>
      <c r="AJ251" s="606" t="str">
        <f t="shared" si="155"/>
        <v/>
      </c>
      <c r="AK251" s="573">
        <f t="shared" si="156"/>
        <v>0</v>
      </c>
      <c r="AL251" s="573" t="str">
        <f t="shared" si="157"/>
        <v/>
      </c>
      <c r="AM251" s="577" t="str">
        <f t="shared" si="158"/>
        <v/>
      </c>
      <c r="AN251" s="577" t="str">
        <f t="shared" si="159"/>
        <v/>
      </c>
      <c r="AO251" s="577" t="str">
        <f t="shared" si="160"/>
        <v/>
      </c>
    </row>
    <row r="252" spans="1:41" ht="41.25" customHeight="1" x14ac:dyDescent="0.2">
      <c r="A252" s="653" t="s">
        <v>2346</v>
      </c>
      <c r="B252" s="654" t="s">
        <v>1694</v>
      </c>
      <c r="C252" s="664"/>
      <c r="D252" s="609">
        <f>SUM(D253:D258)</f>
        <v>0</v>
      </c>
      <c r="E252" s="609">
        <f>SUM(E253:E258)</f>
        <v>0</v>
      </c>
      <c r="F252" s="610" t="e">
        <f t="shared" si="173"/>
        <v>#DIV/0!</v>
      </c>
      <c r="G252" s="611">
        <f t="shared" ref="G252:H252" si="184">SUM(G253:G258)</f>
        <v>0</v>
      </c>
      <c r="H252" s="611">
        <f t="shared" si="184"/>
        <v>0</v>
      </c>
      <c r="I252" s="612" t="e">
        <f t="shared" si="174"/>
        <v>#DIV/0!</v>
      </c>
      <c r="J252" s="613">
        <f t="shared" ref="J252:K252" si="185">SUM(J253:J258)</f>
        <v>0</v>
      </c>
      <c r="K252" s="613">
        <f t="shared" si="185"/>
        <v>0</v>
      </c>
      <c r="L252" s="614"/>
      <c r="M252" s="614"/>
      <c r="N252" s="614"/>
      <c r="O252" s="614"/>
      <c r="P252" s="614"/>
      <c r="Q252" s="614"/>
      <c r="R252" s="614"/>
      <c r="S252" s="614"/>
      <c r="T252" s="614"/>
      <c r="U252" s="614"/>
      <c r="V252" s="615"/>
      <c r="W252" s="616"/>
      <c r="X252" s="616"/>
      <c r="Y252" s="616"/>
      <c r="Z252" s="616"/>
      <c r="AA252" s="616"/>
      <c r="AB252" s="616"/>
      <c r="AC252" s="616"/>
      <c r="AD252" s="616"/>
      <c r="AE252" s="617"/>
      <c r="AF252" s="618">
        <f>SUM(AF253:AF258)</f>
        <v>0</v>
      </c>
      <c r="AG252" s="640"/>
      <c r="AH252" s="619"/>
      <c r="AI252" s="606" t="str">
        <f t="shared" si="154"/>
        <v/>
      </c>
      <c r="AJ252" s="606" t="str">
        <f t="shared" si="155"/>
        <v/>
      </c>
      <c r="AK252" s="573">
        <f t="shared" si="156"/>
        <v>0</v>
      </c>
      <c r="AL252" s="573" t="str">
        <f t="shared" si="157"/>
        <v/>
      </c>
      <c r="AM252" s="577" t="str">
        <f t="shared" si="158"/>
        <v/>
      </c>
      <c r="AN252" s="577" t="str">
        <f t="shared" si="159"/>
        <v/>
      </c>
      <c r="AO252" s="577" t="str">
        <f t="shared" si="160"/>
        <v/>
      </c>
    </row>
    <row r="253" spans="1:41" ht="41.25" customHeight="1" x14ac:dyDescent="0.2">
      <c r="A253" s="656" t="s">
        <v>2128</v>
      </c>
      <c r="B253" s="665" t="s">
        <v>1393</v>
      </c>
      <c r="C253" s="666"/>
      <c r="D253" s="622">
        <v>0</v>
      </c>
      <c r="E253" s="622">
        <v>0</v>
      </c>
      <c r="F253" s="610" t="e">
        <f t="shared" si="173"/>
        <v>#DIV/0!</v>
      </c>
      <c r="G253" s="623">
        <v>0</v>
      </c>
      <c r="H253" s="623">
        <v>0</v>
      </c>
      <c r="I253" s="612" t="e">
        <f t="shared" si="174"/>
        <v>#DIV/0!</v>
      </c>
      <c r="J253" s="622">
        <v>0</v>
      </c>
      <c r="K253" s="622">
        <v>0</v>
      </c>
      <c r="L253" s="614"/>
      <c r="M253" s="614"/>
      <c r="N253" s="614"/>
      <c r="O253" s="614"/>
      <c r="P253" s="614"/>
      <c r="Q253" s="614"/>
      <c r="R253" s="614"/>
      <c r="S253" s="614"/>
      <c r="T253" s="614"/>
      <c r="U253" s="614"/>
      <c r="V253" s="615"/>
      <c r="W253" s="616"/>
      <c r="X253" s="616"/>
      <c r="Y253" s="616"/>
      <c r="Z253" s="616"/>
      <c r="AA253" s="616"/>
      <c r="AB253" s="616"/>
      <c r="AC253" s="616"/>
      <c r="AD253" s="616"/>
      <c r="AE253" s="617"/>
      <c r="AF253" s="619">
        <f t="shared" ref="AF253:AF258" si="186">(J253*K253)/100000</f>
        <v>0</v>
      </c>
      <c r="AG253" s="640"/>
      <c r="AH253" s="619"/>
      <c r="AI253" s="606" t="str">
        <f t="shared" si="154"/>
        <v/>
      </c>
      <c r="AJ253" s="606" t="str">
        <f t="shared" si="155"/>
        <v/>
      </c>
      <c r="AK253" s="573">
        <f t="shared" si="156"/>
        <v>0</v>
      </c>
      <c r="AL253" s="573" t="str">
        <f t="shared" si="157"/>
        <v/>
      </c>
      <c r="AM253" s="577" t="str">
        <f t="shared" si="158"/>
        <v/>
      </c>
      <c r="AN253" s="577" t="str">
        <f t="shared" si="159"/>
        <v/>
      </c>
      <c r="AO253" s="577" t="str">
        <f t="shared" si="160"/>
        <v/>
      </c>
    </row>
    <row r="254" spans="1:41" ht="41.25" customHeight="1" x14ac:dyDescent="0.2">
      <c r="A254" s="656" t="s">
        <v>2150</v>
      </c>
      <c r="B254" s="665" t="s">
        <v>1542</v>
      </c>
      <c r="C254" s="666"/>
      <c r="D254" s="622">
        <v>0</v>
      </c>
      <c r="E254" s="622">
        <v>0</v>
      </c>
      <c r="F254" s="610" t="e">
        <f t="shared" si="173"/>
        <v>#DIV/0!</v>
      </c>
      <c r="G254" s="623">
        <v>0</v>
      </c>
      <c r="H254" s="623">
        <v>0</v>
      </c>
      <c r="I254" s="612" t="e">
        <f t="shared" si="174"/>
        <v>#DIV/0!</v>
      </c>
      <c r="J254" s="622">
        <v>0</v>
      </c>
      <c r="K254" s="622">
        <v>0</v>
      </c>
      <c r="L254" s="614"/>
      <c r="M254" s="614"/>
      <c r="N254" s="614"/>
      <c r="O254" s="614"/>
      <c r="P254" s="614"/>
      <c r="Q254" s="614"/>
      <c r="R254" s="614"/>
      <c r="S254" s="614"/>
      <c r="T254" s="614"/>
      <c r="U254" s="614"/>
      <c r="V254" s="615"/>
      <c r="W254" s="616"/>
      <c r="X254" s="616"/>
      <c r="Y254" s="616"/>
      <c r="Z254" s="616"/>
      <c r="AA254" s="616"/>
      <c r="AB254" s="616"/>
      <c r="AC254" s="616"/>
      <c r="AD254" s="616"/>
      <c r="AE254" s="617"/>
      <c r="AF254" s="619">
        <f t="shared" si="186"/>
        <v>0</v>
      </c>
      <c r="AG254" s="640"/>
      <c r="AH254" s="619"/>
      <c r="AI254" s="606" t="str">
        <f t="shared" si="154"/>
        <v/>
      </c>
      <c r="AJ254" s="606" t="str">
        <f t="shared" si="155"/>
        <v/>
      </c>
      <c r="AK254" s="573">
        <f t="shared" si="156"/>
        <v>0</v>
      </c>
      <c r="AL254" s="573" t="str">
        <f t="shared" si="157"/>
        <v/>
      </c>
      <c r="AM254" s="577" t="str">
        <f t="shared" si="158"/>
        <v/>
      </c>
      <c r="AN254" s="577" t="str">
        <f t="shared" si="159"/>
        <v/>
      </c>
      <c r="AO254" s="577" t="str">
        <f t="shared" si="160"/>
        <v/>
      </c>
    </row>
    <row r="255" spans="1:41" ht="41.25" customHeight="1" x14ac:dyDescent="0.2">
      <c r="A255" s="656" t="s">
        <v>2151</v>
      </c>
      <c r="B255" s="665" t="s">
        <v>1543</v>
      </c>
      <c r="C255" s="666"/>
      <c r="D255" s="622">
        <v>0</v>
      </c>
      <c r="E255" s="622">
        <v>0</v>
      </c>
      <c r="F255" s="610" t="e">
        <f t="shared" si="173"/>
        <v>#DIV/0!</v>
      </c>
      <c r="G255" s="623">
        <v>0</v>
      </c>
      <c r="H255" s="623">
        <v>0</v>
      </c>
      <c r="I255" s="612" t="e">
        <f t="shared" si="174"/>
        <v>#DIV/0!</v>
      </c>
      <c r="J255" s="622">
        <v>0</v>
      </c>
      <c r="K255" s="622">
        <v>0</v>
      </c>
      <c r="L255" s="614"/>
      <c r="M255" s="614"/>
      <c r="N255" s="614"/>
      <c r="O255" s="614"/>
      <c r="P255" s="614"/>
      <c r="Q255" s="614"/>
      <c r="R255" s="614"/>
      <c r="S255" s="614"/>
      <c r="T255" s="614"/>
      <c r="U255" s="614"/>
      <c r="V255" s="615"/>
      <c r="W255" s="616"/>
      <c r="X255" s="616"/>
      <c r="Y255" s="616"/>
      <c r="Z255" s="616"/>
      <c r="AA255" s="616"/>
      <c r="AB255" s="616"/>
      <c r="AC255" s="616"/>
      <c r="AD255" s="616"/>
      <c r="AE255" s="617"/>
      <c r="AF255" s="619">
        <f t="shared" si="186"/>
        <v>0</v>
      </c>
      <c r="AG255" s="640"/>
      <c r="AH255" s="619"/>
      <c r="AI255" s="606" t="str">
        <f t="shared" si="154"/>
        <v/>
      </c>
      <c r="AJ255" s="606" t="str">
        <f t="shared" si="155"/>
        <v/>
      </c>
      <c r="AK255" s="573">
        <f t="shared" si="156"/>
        <v>0</v>
      </c>
      <c r="AL255" s="573" t="str">
        <f t="shared" si="157"/>
        <v/>
      </c>
      <c r="AM255" s="577" t="str">
        <f t="shared" si="158"/>
        <v/>
      </c>
      <c r="AN255" s="577" t="str">
        <f t="shared" si="159"/>
        <v/>
      </c>
      <c r="AO255" s="577" t="str">
        <f t="shared" si="160"/>
        <v/>
      </c>
    </row>
    <row r="256" spans="1:41" ht="41.25" customHeight="1" x14ac:dyDescent="0.2">
      <c r="A256" s="656" t="s">
        <v>2152</v>
      </c>
      <c r="B256" s="665" t="s">
        <v>1551</v>
      </c>
      <c r="C256" s="666"/>
      <c r="D256" s="622">
        <v>0</v>
      </c>
      <c r="E256" s="622">
        <v>0</v>
      </c>
      <c r="F256" s="610" t="e">
        <f t="shared" si="173"/>
        <v>#DIV/0!</v>
      </c>
      <c r="G256" s="623">
        <v>0</v>
      </c>
      <c r="H256" s="623">
        <v>0</v>
      </c>
      <c r="I256" s="612" t="e">
        <f t="shared" si="174"/>
        <v>#DIV/0!</v>
      </c>
      <c r="J256" s="622">
        <v>0</v>
      </c>
      <c r="K256" s="622">
        <v>0</v>
      </c>
      <c r="L256" s="614"/>
      <c r="M256" s="614"/>
      <c r="N256" s="614"/>
      <c r="O256" s="614"/>
      <c r="P256" s="614"/>
      <c r="Q256" s="614"/>
      <c r="R256" s="614"/>
      <c r="S256" s="614"/>
      <c r="T256" s="614"/>
      <c r="U256" s="614"/>
      <c r="V256" s="615"/>
      <c r="W256" s="616"/>
      <c r="X256" s="616"/>
      <c r="Y256" s="616"/>
      <c r="Z256" s="616"/>
      <c r="AA256" s="616"/>
      <c r="AB256" s="616"/>
      <c r="AC256" s="616"/>
      <c r="AD256" s="616"/>
      <c r="AE256" s="617"/>
      <c r="AF256" s="619">
        <f t="shared" si="186"/>
        <v>0</v>
      </c>
      <c r="AG256" s="640"/>
      <c r="AH256" s="619"/>
      <c r="AI256" s="606" t="str">
        <f t="shared" si="154"/>
        <v/>
      </c>
      <c r="AJ256" s="606" t="str">
        <f t="shared" si="155"/>
        <v/>
      </c>
      <c r="AK256" s="573">
        <f t="shared" si="156"/>
        <v>0</v>
      </c>
      <c r="AL256" s="573" t="str">
        <f t="shared" si="157"/>
        <v/>
      </c>
      <c r="AM256" s="577" t="str">
        <f t="shared" si="158"/>
        <v/>
      </c>
      <c r="AN256" s="577" t="str">
        <f t="shared" si="159"/>
        <v/>
      </c>
      <c r="AO256" s="577" t="str">
        <f t="shared" si="160"/>
        <v/>
      </c>
    </row>
    <row r="257" spans="1:41" ht="41.25" customHeight="1" x14ac:dyDescent="0.2">
      <c r="A257" s="656" t="s">
        <v>2153</v>
      </c>
      <c r="B257" s="665" t="s">
        <v>1554</v>
      </c>
      <c r="C257" s="666"/>
      <c r="D257" s="622">
        <v>0</v>
      </c>
      <c r="E257" s="622">
        <v>0</v>
      </c>
      <c r="F257" s="610" t="e">
        <f t="shared" si="173"/>
        <v>#DIV/0!</v>
      </c>
      <c r="G257" s="623">
        <v>0</v>
      </c>
      <c r="H257" s="623">
        <v>0</v>
      </c>
      <c r="I257" s="612" t="e">
        <f t="shared" si="174"/>
        <v>#DIV/0!</v>
      </c>
      <c r="J257" s="622">
        <v>0</v>
      </c>
      <c r="K257" s="622">
        <v>0</v>
      </c>
      <c r="L257" s="614"/>
      <c r="M257" s="614"/>
      <c r="N257" s="614"/>
      <c r="O257" s="614"/>
      <c r="P257" s="614"/>
      <c r="Q257" s="614"/>
      <c r="R257" s="614"/>
      <c r="S257" s="614"/>
      <c r="T257" s="614"/>
      <c r="U257" s="614"/>
      <c r="V257" s="615"/>
      <c r="W257" s="616"/>
      <c r="X257" s="616"/>
      <c r="Y257" s="616"/>
      <c r="Z257" s="616"/>
      <c r="AA257" s="616"/>
      <c r="AB257" s="616"/>
      <c r="AC257" s="616"/>
      <c r="AD257" s="616"/>
      <c r="AE257" s="617"/>
      <c r="AF257" s="619">
        <f t="shared" si="186"/>
        <v>0</v>
      </c>
      <c r="AG257" s="640"/>
      <c r="AH257" s="619"/>
      <c r="AI257" s="606" t="str">
        <f t="shared" si="154"/>
        <v/>
      </c>
      <c r="AJ257" s="606" t="str">
        <f t="shared" si="155"/>
        <v/>
      </c>
      <c r="AK257" s="573">
        <f t="shared" si="156"/>
        <v>0</v>
      </c>
      <c r="AL257" s="573" t="str">
        <f t="shared" si="157"/>
        <v/>
      </c>
      <c r="AM257" s="577" t="str">
        <f t="shared" si="158"/>
        <v/>
      </c>
      <c r="AN257" s="577" t="str">
        <f t="shared" si="159"/>
        <v/>
      </c>
      <c r="AO257" s="577" t="str">
        <f t="shared" si="160"/>
        <v/>
      </c>
    </row>
    <row r="258" spans="1:41" ht="41.25" customHeight="1" x14ac:dyDescent="0.2">
      <c r="A258" s="656" t="s">
        <v>2154</v>
      </c>
      <c r="B258" s="665" t="s">
        <v>869</v>
      </c>
      <c r="C258" s="666"/>
      <c r="D258" s="622">
        <v>0</v>
      </c>
      <c r="E258" s="622">
        <v>0</v>
      </c>
      <c r="F258" s="610" t="e">
        <f t="shared" si="173"/>
        <v>#DIV/0!</v>
      </c>
      <c r="G258" s="623">
        <v>0</v>
      </c>
      <c r="H258" s="623">
        <v>0</v>
      </c>
      <c r="I258" s="612" t="e">
        <f t="shared" si="174"/>
        <v>#DIV/0!</v>
      </c>
      <c r="J258" s="622">
        <v>0</v>
      </c>
      <c r="K258" s="622">
        <v>0</v>
      </c>
      <c r="L258" s="614"/>
      <c r="M258" s="614"/>
      <c r="N258" s="614"/>
      <c r="O258" s="614"/>
      <c r="P258" s="614"/>
      <c r="Q258" s="614"/>
      <c r="R258" s="614"/>
      <c r="S258" s="614"/>
      <c r="T258" s="614"/>
      <c r="U258" s="614"/>
      <c r="V258" s="615"/>
      <c r="W258" s="616"/>
      <c r="X258" s="616"/>
      <c r="Y258" s="616"/>
      <c r="Z258" s="616"/>
      <c r="AA258" s="616"/>
      <c r="AB258" s="616"/>
      <c r="AC258" s="616"/>
      <c r="AD258" s="616"/>
      <c r="AE258" s="617"/>
      <c r="AF258" s="619">
        <f t="shared" si="186"/>
        <v>0</v>
      </c>
      <c r="AG258" s="640"/>
      <c r="AH258" s="619"/>
      <c r="AI258" s="606" t="str">
        <f t="shared" si="154"/>
        <v/>
      </c>
      <c r="AJ258" s="606" t="str">
        <f t="shared" si="155"/>
        <v/>
      </c>
      <c r="AK258" s="573">
        <f t="shared" si="156"/>
        <v>0</v>
      </c>
      <c r="AL258" s="573" t="str">
        <f t="shared" si="157"/>
        <v/>
      </c>
      <c r="AM258" s="577" t="str">
        <f t="shared" si="158"/>
        <v/>
      </c>
      <c r="AN258" s="577" t="str">
        <f t="shared" si="159"/>
        <v/>
      </c>
      <c r="AO258" s="577" t="str">
        <f t="shared" si="160"/>
        <v/>
      </c>
    </row>
    <row r="259" spans="1:41" ht="41.25" customHeight="1" x14ac:dyDescent="0.2">
      <c r="A259" s="653" t="s">
        <v>2129</v>
      </c>
      <c r="B259" s="654" t="s">
        <v>1368</v>
      </c>
      <c r="C259" s="664"/>
      <c r="D259" s="609">
        <f>SUM(D260:D267)</f>
        <v>0</v>
      </c>
      <c r="E259" s="609">
        <f>SUM(E260:E267)</f>
        <v>0</v>
      </c>
      <c r="F259" s="610" t="e">
        <f t="shared" si="173"/>
        <v>#DIV/0!</v>
      </c>
      <c r="G259" s="611">
        <f t="shared" ref="G259:H259" si="187">SUM(G260:G267)</f>
        <v>0</v>
      </c>
      <c r="H259" s="611">
        <f t="shared" si="187"/>
        <v>0</v>
      </c>
      <c r="I259" s="612" t="e">
        <f t="shared" si="174"/>
        <v>#DIV/0!</v>
      </c>
      <c r="J259" s="613">
        <f t="shared" ref="J259:K259" si="188">SUM(J260:J267)</f>
        <v>56</v>
      </c>
      <c r="K259" s="613">
        <f t="shared" si="188"/>
        <v>1632000</v>
      </c>
      <c r="L259" s="614"/>
      <c r="M259" s="614"/>
      <c r="N259" s="614"/>
      <c r="O259" s="614"/>
      <c r="P259" s="614"/>
      <c r="Q259" s="614"/>
      <c r="R259" s="614"/>
      <c r="S259" s="614"/>
      <c r="T259" s="614"/>
      <c r="U259" s="614"/>
      <c r="V259" s="615"/>
      <c r="W259" s="616"/>
      <c r="X259" s="616"/>
      <c r="Y259" s="616"/>
      <c r="Z259" s="616"/>
      <c r="AA259" s="616"/>
      <c r="AB259" s="616"/>
      <c r="AC259" s="616"/>
      <c r="AD259" s="616"/>
      <c r="AE259" s="617"/>
      <c r="AF259" s="618">
        <f>SUM(AF260:AF267)</f>
        <v>130.56</v>
      </c>
      <c r="AG259" s="640"/>
      <c r="AH259" s="619"/>
      <c r="AI259" s="606">
        <f t="shared" si="154"/>
        <v>1</v>
      </c>
      <c r="AJ259" s="606" t="str">
        <f t="shared" si="155"/>
        <v/>
      </c>
      <c r="AK259" s="573">
        <f t="shared" si="156"/>
        <v>130.56</v>
      </c>
      <c r="AL259" s="573" t="str">
        <f t="shared" si="157"/>
        <v/>
      </c>
      <c r="AM259" s="577" t="str">
        <f t="shared" si="158"/>
        <v/>
      </c>
      <c r="AN259" s="577" t="str">
        <f t="shared" si="159"/>
        <v/>
      </c>
      <c r="AO259" s="577" t="str">
        <f t="shared" si="160"/>
        <v>New activity? If not kindly provide the details of the progress (physical and financial) for FY 2012-13</v>
      </c>
    </row>
    <row r="260" spans="1:41" ht="41.25" customHeight="1" x14ac:dyDescent="0.2">
      <c r="A260" s="656" t="s">
        <v>2157</v>
      </c>
      <c r="B260" s="665" t="s">
        <v>1455</v>
      </c>
      <c r="C260" s="666"/>
      <c r="D260" s="622">
        <v>0</v>
      </c>
      <c r="E260" s="622">
        <v>0</v>
      </c>
      <c r="F260" s="610" t="e">
        <f t="shared" si="173"/>
        <v>#DIV/0!</v>
      </c>
      <c r="G260" s="623">
        <v>0</v>
      </c>
      <c r="H260" s="623">
        <v>0</v>
      </c>
      <c r="I260" s="612" t="e">
        <f t="shared" si="174"/>
        <v>#DIV/0!</v>
      </c>
      <c r="J260" s="622">
        <v>8</v>
      </c>
      <c r="K260" s="622">
        <v>600000</v>
      </c>
      <c r="L260" s="614"/>
      <c r="M260" s="614"/>
      <c r="N260" s="614"/>
      <c r="O260" s="614"/>
      <c r="P260" s="614"/>
      <c r="Q260" s="614"/>
      <c r="R260" s="614"/>
      <c r="S260" s="614"/>
      <c r="T260" s="614"/>
      <c r="U260" s="614"/>
      <c r="V260" s="615"/>
      <c r="W260" s="616"/>
      <c r="X260" s="616"/>
      <c r="Y260" s="616"/>
      <c r="Z260" s="616"/>
      <c r="AA260" s="616"/>
      <c r="AB260" s="616"/>
      <c r="AC260" s="616"/>
      <c r="AD260" s="616"/>
      <c r="AE260" s="617"/>
      <c r="AF260" s="619">
        <f t="shared" ref="AF260:AF267" si="189">(J260*K260)/100000</f>
        <v>48</v>
      </c>
      <c r="AG260" s="640"/>
      <c r="AH260" s="812" t="s">
        <v>2829</v>
      </c>
      <c r="AI260" s="606">
        <f t="shared" si="154"/>
        <v>1</v>
      </c>
      <c r="AJ260" s="606" t="str">
        <f t="shared" si="155"/>
        <v/>
      </c>
      <c r="AK260" s="573">
        <f t="shared" si="156"/>
        <v>48</v>
      </c>
      <c r="AL260" s="573" t="str">
        <f t="shared" si="157"/>
        <v/>
      </c>
      <c r="AM260" s="577" t="str">
        <f t="shared" si="158"/>
        <v/>
      </c>
      <c r="AN260" s="577" t="str">
        <f t="shared" si="159"/>
        <v/>
      </c>
      <c r="AO260" s="577" t="str">
        <f t="shared" si="160"/>
        <v>New activity? If not kindly provide the details of the progress (physical and financial) for FY 2012-13</v>
      </c>
    </row>
    <row r="261" spans="1:41" ht="41.25" customHeight="1" x14ac:dyDescent="0.2">
      <c r="A261" s="656" t="s">
        <v>2158</v>
      </c>
      <c r="B261" s="665" t="s">
        <v>1557</v>
      </c>
      <c r="C261" s="666"/>
      <c r="D261" s="622">
        <v>0</v>
      </c>
      <c r="E261" s="622">
        <v>0</v>
      </c>
      <c r="F261" s="610" t="e">
        <f t="shared" si="173"/>
        <v>#DIV/0!</v>
      </c>
      <c r="G261" s="623">
        <v>0</v>
      </c>
      <c r="H261" s="623">
        <v>0</v>
      </c>
      <c r="I261" s="612" t="e">
        <f t="shared" si="174"/>
        <v>#DIV/0!</v>
      </c>
      <c r="J261" s="622">
        <v>8</v>
      </c>
      <c r="K261" s="622">
        <v>144000</v>
      </c>
      <c r="L261" s="614"/>
      <c r="M261" s="614"/>
      <c r="N261" s="614"/>
      <c r="O261" s="614"/>
      <c r="P261" s="614"/>
      <c r="Q261" s="614"/>
      <c r="R261" s="614"/>
      <c r="S261" s="614"/>
      <c r="T261" s="614"/>
      <c r="U261" s="614"/>
      <c r="V261" s="615"/>
      <c r="W261" s="616"/>
      <c r="X261" s="616"/>
      <c r="Y261" s="616"/>
      <c r="Z261" s="616"/>
      <c r="AA261" s="616"/>
      <c r="AB261" s="616"/>
      <c r="AC261" s="616"/>
      <c r="AD261" s="616"/>
      <c r="AE261" s="617"/>
      <c r="AF261" s="619">
        <f t="shared" si="189"/>
        <v>11.52</v>
      </c>
      <c r="AG261" s="640"/>
      <c r="AH261" s="812" t="s">
        <v>2829</v>
      </c>
      <c r="AI261" s="606">
        <f t="shared" si="154"/>
        <v>1</v>
      </c>
      <c r="AJ261" s="606" t="str">
        <f t="shared" si="155"/>
        <v/>
      </c>
      <c r="AK261" s="573">
        <f t="shared" si="156"/>
        <v>11.52</v>
      </c>
      <c r="AL261" s="573" t="str">
        <f t="shared" si="157"/>
        <v/>
      </c>
      <c r="AM261" s="577" t="str">
        <f t="shared" si="158"/>
        <v/>
      </c>
      <c r="AN261" s="577" t="str">
        <f t="shared" si="159"/>
        <v/>
      </c>
      <c r="AO261" s="577" t="str">
        <f t="shared" si="160"/>
        <v>New activity? If not kindly provide the details of the progress (physical and financial) for FY 2012-13</v>
      </c>
    </row>
    <row r="262" spans="1:41" ht="41.25" customHeight="1" x14ac:dyDescent="0.2">
      <c r="A262" s="656" t="s">
        <v>2159</v>
      </c>
      <c r="B262" s="665" t="s">
        <v>1558</v>
      </c>
      <c r="C262" s="666"/>
      <c r="D262" s="622">
        <v>0</v>
      </c>
      <c r="E262" s="622">
        <v>0</v>
      </c>
      <c r="F262" s="610" t="e">
        <f t="shared" si="173"/>
        <v>#DIV/0!</v>
      </c>
      <c r="G262" s="623">
        <v>0</v>
      </c>
      <c r="H262" s="623">
        <v>0</v>
      </c>
      <c r="I262" s="612" t="e">
        <f t="shared" si="174"/>
        <v>#DIV/0!</v>
      </c>
      <c r="J262" s="622">
        <v>8</v>
      </c>
      <c r="K262" s="622">
        <v>144000</v>
      </c>
      <c r="L262" s="614"/>
      <c r="M262" s="614"/>
      <c r="N262" s="614"/>
      <c r="O262" s="614"/>
      <c r="P262" s="614"/>
      <c r="Q262" s="614"/>
      <c r="R262" s="614"/>
      <c r="S262" s="614"/>
      <c r="T262" s="614"/>
      <c r="U262" s="614"/>
      <c r="V262" s="615"/>
      <c r="W262" s="616"/>
      <c r="X262" s="616"/>
      <c r="Y262" s="616"/>
      <c r="Z262" s="616"/>
      <c r="AA262" s="616"/>
      <c r="AB262" s="616"/>
      <c r="AC262" s="616"/>
      <c r="AD262" s="616"/>
      <c r="AE262" s="617"/>
      <c r="AF262" s="619">
        <f t="shared" si="189"/>
        <v>11.52</v>
      </c>
      <c r="AG262" s="640"/>
      <c r="AH262" s="812" t="s">
        <v>2829</v>
      </c>
      <c r="AI262" s="606">
        <f t="shared" si="154"/>
        <v>1</v>
      </c>
      <c r="AJ262" s="606" t="str">
        <f t="shared" si="155"/>
        <v/>
      </c>
      <c r="AK262" s="573">
        <f t="shared" si="156"/>
        <v>11.52</v>
      </c>
      <c r="AL262" s="573" t="str">
        <f t="shared" si="157"/>
        <v/>
      </c>
      <c r="AM262" s="577" t="str">
        <f t="shared" si="158"/>
        <v/>
      </c>
      <c r="AN262" s="577" t="str">
        <f t="shared" si="159"/>
        <v/>
      </c>
      <c r="AO262" s="577" t="str">
        <f t="shared" si="160"/>
        <v>New activity? If not kindly provide the details of the progress (physical and financial) for FY 2012-13</v>
      </c>
    </row>
    <row r="263" spans="1:41" ht="41.25" customHeight="1" x14ac:dyDescent="0.2">
      <c r="A263" s="656" t="s">
        <v>2160</v>
      </c>
      <c r="B263" s="665" t="s">
        <v>1559</v>
      </c>
      <c r="C263" s="666"/>
      <c r="D263" s="622">
        <v>0</v>
      </c>
      <c r="E263" s="622">
        <v>0</v>
      </c>
      <c r="F263" s="610" t="e">
        <f t="shared" si="173"/>
        <v>#DIV/0!</v>
      </c>
      <c r="G263" s="623">
        <v>0</v>
      </c>
      <c r="H263" s="623">
        <v>0</v>
      </c>
      <c r="I263" s="612" t="e">
        <f t="shared" si="174"/>
        <v>#DIV/0!</v>
      </c>
      <c r="J263" s="622">
        <v>8</v>
      </c>
      <c r="K263" s="622">
        <v>180000</v>
      </c>
      <c r="L263" s="614"/>
      <c r="M263" s="614"/>
      <c r="N263" s="614"/>
      <c r="O263" s="614"/>
      <c r="P263" s="614"/>
      <c r="Q263" s="614"/>
      <c r="R263" s="614"/>
      <c r="S263" s="614"/>
      <c r="T263" s="614"/>
      <c r="U263" s="614"/>
      <c r="V263" s="615"/>
      <c r="W263" s="616"/>
      <c r="X263" s="616"/>
      <c r="Y263" s="616"/>
      <c r="Z263" s="616"/>
      <c r="AA263" s="616"/>
      <c r="AB263" s="616"/>
      <c r="AC263" s="616"/>
      <c r="AD263" s="616"/>
      <c r="AE263" s="617"/>
      <c r="AF263" s="619">
        <f t="shared" si="189"/>
        <v>14.4</v>
      </c>
      <c r="AG263" s="640"/>
      <c r="AH263" s="812" t="s">
        <v>2829</v>
      </c>
      <c r="AI263" s="606">
        <f t="shared" si="154"/>
        <v>1</v>
      </c>
      <c r="AJ263" s="606" t="str">
        <f t="shared" si="155"/>
        <v/>
      </c>
      <c r="AK263" s="573">
        <f t="shared" si="156"/>
        <v>14.4</v>
      </c>
      <c r="AL263" s="573" t="str">
        <f t="shared" si="157"/>
        <v/>
      </c>
      <c r="AM263" s="577" t="str">
        <f t="shared" si="158"/>
        <v/>
      </c>
      <c r="AN263" s="577" t="str">
        <f t="shared" si="159"/>
        <v/>
      </c>
      <c r="AO263" s="577" t="str">
        <f t="shared" si="160"/>
        <v>New activity? If not kindly provide the details of the progress (physical and financial) for FY 2012-13</v>
      </c>
    </row>
    <row r="264" spans="1:41" ht="41.25" customHeight="1" x14ac:dyDescent="0.2">
      <c r="A264" s="656" t="s">
        <v>2161</v>
      </c>
      <c r="B264" s="665" t="s">
        <v>1560</v>
      </c>
      <c r="C264" s="666"/>
      <c r="D264" s="622">
        <v>0</v>
      </c>
      <c r="E264" s="622">
        <v>0</v>
      </c>
      <c r="F264" s="610" t="e">
        <f t="shared" si="173"/>
        <v>#DIV/0!</v>
      </c>
      <c r="G264" s="623">
        <v>0</v>
      </c>
      <c r="H264" s="623">
        <v>0</v>
      </c>
      <c r="I264" s="612" t="e">
        <f t="shared" si="174"/>
        <v>#DIV/0!</v>
      </c>
      <c r="J264" s="622">
        <v>8</v>
      </c>
      <c r="K264" s="622">
        <v>180000</v>
      </c>
      <c r="L264" s="614"/>
      <c r="M264" s="614"/>
      <c r="N264" s="614"/>
      <c r="O264" s="614"/>
      <c r="P264" s="614"/>
      <c r="Q264" s="614"/>
      <c r="R264" s="614"/>
      <c r="S264" s="614"/>
      <c r="T264" s="614"/>
      <c r="U264" s="614"/>
      <c r="V264" s="615"/>
      <c r="W264" s="616"/>
      <c r="X264" s="616"/>
      <c r="Y264" s="616"/>
      <c r="Z264" s="616"/>
      <c r="AA264" s="616"/>
      <c r="AB264" s="616"/>
      <c r="AC264" s="616"/>
      <c r="AD264" s="616"/>
      <c r="AE264" s="617"/>
      <c r="AF264" s="619">
        <f t="shared" si="189"/>
        <v>14.4</v>
      </c>
      <c r="AG264" s="640"/>
      <c r="AH264" s="812" t="s">
        <v>2829</v>
      </c>
      <c r="AI264" s="606">
        <f t="shared" ref="AI264:AI327" si="190">IF(OR(AM264="The proposed budget is more that 30% increase over FY 12-13 budget. Consider revising or provide explanation",AN264="Please check, there is a proposed budget but FY 12-13 expenditure is  &lt;30%", AN264="Please check, there is a proposed budget but FY 12-13 expenditure is  &lt;50%", AN264="Please check, there is a proposed budget but FY 12-13 expenditure is  &lt;60%",AO264="New activity? If not kindly provide the details of the progress (physical and financial) for FY 2012-13"),1,"")</f>
        <v>1</v>
      </c>
      <c r="AJ264" s="606" t="str">
        <f t="shared" ref="AJ264:AJ327" si="191">IF(AND(G264&gt;=0.00000000001,H264&gt;=0.0000000000001),H264/G264*100,"")</f>
        <v/>
      </c>
      <c r="AK264" s="573">
        <f t="shared" ref="AK264:AK327" si="192">AF264-G264</f>
        <v>14.4</v>
      </c>
      <c r="AL264" s="573" t="str">
        <f t="shared" ref="AL264:AL327" si="193">IF(AND(G264&gt;=0.00000000001,AF264&gt;=0.0000000000001),((AF264-G264)/G264)*100,"")</f>
        <v/>
      </c>
      <c r="AM264" s="577" t="str">
        <f t="shared" ref="AM264:AM327" si="194">IF(AND(G264&gt;=0.000000001,AL264&gt;=30.000000000001),"The proposed budget is more that 30% increase over FY 12-13 budget. Consider revising or provide explanation","")</f>
        <v/>
      </c>
      <c r="AN264" s="577" t="str">
        <f t="shared" ref="AN264:AN327" si="195">IF(AND(AJ264&lt;30,AK264&gt;=0.000001),"Please check, there is a proposed budget but FY 12-13 expenditure is  &lt;30%","")&amp;IF(AND(AJ264&gt;30,AJ264&lt;50,AK264&gt;=0.000001),"Please check, there is a proposed budget but FY 12-13 expenditure is  &lt;50%","")&amp;IF(AND(AJ264&gt;50,AJ264&lt;60,AK264&gt;=0.000001),"Please check, there is a proposed budget but FY 12-13 expenditure is  &lt;60%","")</f>
        <v/>
      </c>
      <c r="AO264" s="577" t="str">
        <f t="shared" ref="AO264:AO327" si="196">IF(AND(G264=0,AF264&gt;=0.0000001), "New activity? If not kindly provide the details of the progress (physical and financial) for FY 2012-13", "")</f>
        <v>New activity? If not kindly provide the details of the progress (physical and financial) for FY 2012-13</v>
      </c>
    </row>
    <row r="265" spans="1:41" ht="41.25" customHeight="1" x14ac:dyDescent="0.2">
      <c r="A265" s="656" t="s">
        <v>2162</v>
      </c>
      <c r="B265" s="665" t="s">
        <v>1561</v>
      </c>
      <c r="C265" s="666"/>
      <c r="D265" s="622">
        <v>0</v>
      </c>
      <c r="E265" s="622">
        <v>0</v>
      </c>
      <c r="F265" s="610" t="e">
        <f t="shared" si="173"/>
        <v>#DIV/0!</v>
      </c>
      <c r="G265" s="623">
        <v>0</v>
      </c>
      <c r="H265" s="623">
        <v>0</v>
      </c>
      <c r="I265" s="612" t="e">
        <f t="shared" si="174"/>
        <v>#DIV/0!</v>
      </c>
      <c r="J265" s="622">
        <v>8</v>
      </c>
      <c r="K265" s="622">
        <v>240000</v>
      </c>
      <c r="L265" s="614"/>
      <c r="M265" s="614"/>
      <c r="N265" s="614"/>
      <c r="O265" s="614"/>
      <c r="P265" s="614"/>
      <c r="Q265" s="614"/>
      <c r="R265" s="614"/>
      <c r="S265" s="614"/>
      <c r="T265" s="614"/>
      <c r="U265" s="614"/>
      <c r="V265" s="615"/>
      <c r="W265" s="616"/>
      <c r="X265" s="616"/>
      <c r="Y265" s="616"/>
      <c r="Z265" s="616"/>
      <c r="AA265" s="616"/>
      <c r="AB265" s="616"/>
      <c r="AC265" s="616"/>
      <c r="AD265" s="616"/>
      <c r="AE265" s="617"/>
      <c r="AF265" s="619">
        <f t="shared" si="189"/>
        <v>19.2</v>
      </c>
      <c r="AG265" s="640"/>
      <c r="AH265" s="812" t="s">
        <v>2829</v>
      </c>
      <c r="AI265" s="606">
        <f t="shared" si="190"/>
        <v>1</v>
      </c>
      <c r="AJ265" s="606" t="str">
        <f t="shared" si="191"/>
        <v/>
      </c>
      <c r="AK265" s="573">
        <f t="shared" si="192"/>
        <v>19.2</v>
      </c>
      <c r="AL265" s="573" t="str">
        <f t="shared" si="193"/>
        <v/>
      </c>
      <c r="AM265" s="577" t="str">
        <f t="shared" si="194"/>
        <v/>
      </c>
      <c r="AN265" s="577" t="str">
        <f t="shared" si="195"/>
        <v/>
      </c>
      <c r="AO265" s="577" t="str">
        <f t="shared" si="196"/>
        <v>New activity? If not kindly provide the details of the progress (physical and financial) for FY 2012-13</v>
      </c>
    </row>
    <row r="266" spans="1:41" ht="41.25" customHeight="1" x14ac:dyDescent="0.2">
      <c r="A266" s="656" t="s">
        <v>2163</v>
      </c>
      <c r="B266" s="665" t="s">
        <v>1457</v>
      </c>
      <c r="C266" s="666"/>
      <c r="D266" s="622">
        <v>0</v>
      </c>
      <c r="E266" s="622">
        <v>0</v>
      </c>
      <c r="F266" s="610" t="e">
        <f t="shared" si="173"/>
        <v>#DIV/0!</v>
      </c>
      <c r="G266" s="623">
        <v>0</v>
      </c>
      <c r="H266" s="623">
        <v>0</v>
      </c>
      <c r="I266" s="612" t="e">
        <f t="shared" si="174"/>
        <v>#DIV/0!</v>
      </c>
      <c r="J266" s="622">
        <v>8</v>
      </c>
      <c r="K266" s="622">
        <v>144000</v>
      </c>
      <c r="L266" s="614"/>
      <c r="M266" s="614"/>
      <c r="N266" s="614"/>
      <c r="O266" s="614"/>
      <c r="P266" s="614"/>
      <c r="Q266" s="614"/>
      <c r="R266" s="614"/>
      <c r="S266" s="614"/>
      <c r="T266" s="614"/>
      <c r="U266" s="614"/>
      <c r="V266" s="615"/>
      <c r="W266" s="616"/>
      <c r="X266" s="616"/>
      <c r="Y266" s="616"/>
      <c r="Z266" s="616"/>
      <c r="AA266" s="616"/>
      <c r="AB266" s="616"/>
      <c r="AC266" s="616"/>
      <c r="AD266" s="616"/>
      <c r="AE266" s="617"/>
      <c r="AF266" s="619">
        <f t="shared" si="189"/>
        <v>11.52</v>
      </c>
      <c r="AG266" s="640"/>
      <c r="AH266" s="812" t="s">
        <v>2829</v>
      </c>
      <c r="AI266" s="606">
        <f t="shared" si="190"/>
        <v>1</v>
      </c>
      <c r="AJ266" s="606" t="str">
        <f t="shared" si="191"/>
        <v/>
      </c>
      <c r="AK266" s="573">
        <f t="shared" si="192"/>
        <v>11.52</v>
      </c>
      <c r="AL266" s="573" t="str">
        <f t="shared" si="193"/>
        <v/>
      </c>
      <c r="AM266" s="577" t="str">
        <f t="shared" si="194"/>
        <v/>
      </c>
      <c r="AN266" s="577" t="str">
        <f t="shared" si="195"/>
        <v/>
      </c>
      <c r="AO266" s="577" t="str">
        <f t="shared" si="196"/>
        <v>New activity? If not kindly provide the details of the progress (physical and financial) for FY 2012-13</v>
      </c>
    </row>
    <row r="267" spans="1:41" ht="41.25" customHeight="1" x14ac:dyDescent="0.2">
      <c r="A267" s="656" t="s">
        <v>2164</v>
      </c>
      <c r="B267" s="665" t="s">
        <v>1019</v>
      </c>
      <c r="C267" s="666"/>
      <c r="D267" s="622">
        <v>0</v>
      </c>
      <c r="E267" s="622">
        <v>0</v>
      </c>
      <c r="F267" s="610" t="e">
        <f t="shared" si="173"/>
        <v>#DIV/0!</v>
      </c>
      <c r="G267" s="623">
        <v>0</v>
      </c>
      <c r="H267" s="623">
        <v>0</v>
      </c>
      <c r="I267" s="612" t="e">
        <f t="shared" si="174"/>
        <v>#DIV/0!</v>
      </c>
      <c r="J267" s="622">
        <v>0</v>
      </c>
      <c r="K267" s="622"/>
      <c r="L267" s="614"/>
      <c r="M267" s="614"/>
      <c r="N267" s="614"/>
      <c r="O267" s="614"/>
      <c r="P267" s="614"/>
      <c r="Q267" s="614"/>
      <c r="R267" s="614"/>
      <c r="S267" s="614"/>
      <c r="T267" s="614"/>
      <c r="U267" s="614"/>
      <c r="V267" s="615"/>
      <c r="W267" s="616"/>
      <c r="X267" s="616"/>
      <c r="Y267" s="616"/>
      <c r="Z267" s="616"/>
      <c r="AA267" s="616"/>
      <c r="AB267" s="616"/>
      <c r="AC267" s="616"/>
      <c r="AD267" s="616"/>
      <c r="AE267" s="617"/>
      <c r="AF267" s="619">
        <f t="shared" si="189"/>
        <v>0</v>
      </c>
      <c r="AG267" s="640"/>
      <c r="AH267" s="812"/>
      <c r="AI267" s="606" t="str">
        <f t="shared" si="190"/>
        <v/>
      </c>
      <c r="AJ267" s="606" t="str">
        <f t="shared" si="191"/>
        <v/>
      </c>
      <c r="AK267" s="573">
        <f t="shared" si="192"/>
        <v>0</v>
      </c>
      <c r="AL267" s="573" t="str">
        <f t="shared" si="193"/>
        <v/>
      </c>
      <c r="AM267" s="577" t="str">
        <f t="shared" si="194"/>
        <v/>
      </c>
      <c r="AN267" s="577" t="str">
        <f t="shared" si="195"/>
        <v/>
      </c>
      <c r="AO267" s="577" t="str">
        <f t="shared" si="196"/>
        <v/>
      </c>
    </row>
    <row r="268" spans="1:41" ht="41.25" customHeight="1" x14ac:dyDescent="0.2">
      <c r="A268" s="653" t="s">
        <v>2130</v>
      </c>
      <c r="B268" s="654" t="s">
        <v>1566</v>
      </c>
      <c r="C268" s="655"/>
      <c r="D268" s="609">
        <f>SUM(D269:D275)</f>
        <v>0</v>
      </c>
      <c r="E268" s="609">
        <f>SUM(E269:E275)</f>
        <v>0</v>
      </c>
      <c r="F268" s="634" t="e">
        <f t="shared" si="173"/>
        <v>#DIV/0!</v>
      </c>
      <c r="G268" s="611">
        <f t="shared" ref="G268:H268" si="197">SUM(G269:G275)</f>
        <v>0</v>
      </c>
      <c r="H268" s="611">
        <f t="shared" si="197"/>
        <v>0</v>
      </c>
      <c r="I268" s="635" t="e">
        <f t="shared" si="174"/>
        <v>#DIV/0!</v>
      </c>
      <c r="J268" s="613">
        <f t="shared" ref="J268:K268" si="198">SUM(J269:J275)</f>
        <v>13</v>
      </c>
      <c r="K268" s="613">
        <f t="shared" si="198"/>
        <v>308000</v>
      </c>
      <c r="L268" s="636"/>
      <c r="M268" s="636"/>
      <c r="N268" s="636"/>
      <c r="O268" s="636"/>
      <c r="P268" s="636"/>
      <c r="Q268" s="636"/>
      <c r="R268" s="636"/>
      <c r="S268" s="636"/>
      <c r="T268" s="636"/>
      <c r="U268" s="636"/>
      <c r="V268" s="637"/>
      <c r="W268" s="638"/>
      <c r="X268" s="638"/>
      <c r="Y268" s="638"/>
      <c r="Z268" s="638"/>
      <c r="AA268" s="638"/>
      <c r="AB268" s="638"/>
      <c r="AC268" s="638"/>
      <c r="AD268" s="638"/>
      <c r="AE268" s="639"/>
      <c r="AF268" s="618">
        <f>SUM(AF269:AF275)</f>
        <v>13.76</v>
      </c>
      <c r="AG268" s="640"/>
      <c r="AH268" s="619"/>
      <c r="AI268" s="606">
        <f t="shared" si="190"/>
        <v>1</v>
      </c>
      <c r="AJ268" s="606" t="str">
        <f t="shared" si="191"/>
        <v/>
      </c>
      <c r="AK268" s="573">
        <f t="shared" si="192"/>
        <v>13.76</v>
      </c>
      <c r="AL268" s="573" t="str">
        <f t="shared" si="193"/>
        <v/>
      </c>
      <c r="AM268" s="577" t="str">
        <f t="shared" si="194"/>
        <v/>
      </c>
      <c r="AN268" s="577" t="str">
        <f t="shared" si="195"/>
        <v/>
      </c>
      <c r="AO268" s="577" t="str">
        <f t="shared" si="196"/>
        <v>New activity? If not kindly provide the details of the progress (physical and financial) for FY 2012-13</v>
      </c>
    </row>
    <row r="269" spans="1:41" ht="41.25" customHeight="1" x14ac:dyDescent="0.2">
      <c r="A269" s="656" t="s">
        <v>2238</v>
      </c>
      <c r="B269" s="665" t="s">
        <v>1565</v>
      </c>
      <c r="C269" s="666"/>
      <c r="D269" s="622">
        <v>0</v>
      </c>
      <c r="E269" s="622">
        <v>0</v>
      </c>
      <c r="F269" s="610" t="e">
        <f t="shared" si="173"/>
        <v>#DIV/0!</v>
      </c>
      <c r="G269" s="623">
        <v>0</v>
      </c>
      <c r="H269" s="623">
        <v>0</v>
      </c>
      <c r="I269" s="612" t="e">
        <f t="shared" si="174"/>
        <v>#DIV/0!</v>
      </c>
      <c r="J269" s="622">
        <v>0</v>
      </c>
      <c r="K269" s="622">
        <v>0</v>
      </c>
      <c r="L269" s="614"/>
      <c r="M269" s="614"/>
      <c r="N269" s="614"/>
      <c r="O269" s="614"/>
      <c r="P269" s="614"/>
      <c r="Q269" s="614"/>
      <c r="R269" s="614"/>
      <c r="S269" s="614"/>
      <c r="T269" s="614"/>
      <c r="U269" s="614"/>
      <c r="V269" s="615"/>
      <c r="W269" s="616"/>
      <c r="X269" s="616"/>
      <c r="Y269" s="616"/>
      <c r="Z269" s="616"/>
      <c r="AA269" s="616"/>
      <c r="AB269" s="616"/>
      <c r="AC269" s="616"/>
      <c r="AD269" s="616"/>
      <c r="AE269" s="617"/>
      <c r="AF269" s="619">
        <f t="shared" ref="AF269:AF277" si="199">(J269*K269)/100000</f>
        <v>0</v>
      </c>
      <c r="AG269" s="640"/>
      <c r="AH269" s="619"/>
      <c r="AI269" s="606" t="str">
        <f t="shared" si="190"/>
        <v/>
      </c>
      <c r="AJ269" s="606" t="str">
        <f t="shared" si="191"/>
        <v/>
      </c>
      <c r="AK269" s="573">
        <f t="shared" si="192"/>
        <v>0</v>
      </c>
      <c r="AL269" s="573" t="str">
        <f t="shared" si="193"/>
        <v/>
      </c>
      <c r="AM269" s="577" t="str">
        <f t="shared" si="194"/>
        <v/>
      </c>
      <c r="AN269" s="577" t="str">
        <f t="shared" si="195"/>
        <v/>
      </c>
      <c r="AO269" s="577" t="str">
        <f t="shared" si="196"/>
        <v/>
      </c>
    </row>
    <row r="270" spans="1:41" ht="41.25" customHeight="1" x14ac:dyDescent="0.2">
      <c r="A270" s="656" t="s">
        <v>2239</v>
      </c>
      <c r="B270" s="665" t="s">
        <v>1562</v>
      </c>
      <c r="C270" s="666"/>
      <c r="D270" s="622">
        <v>0</v>
      </c>
      <c r="E270" s="622">
        <v>0</v>
      </c>
      <c r="F270" s="610" t="e">
        <f t="shared" si="173"/>
        <v>#DIV/0!</v>
      </c>
      <c r="G270" s="623">
        <v>0</v>
      </c>
      <c r="H270" s="623">
        <v>0</v>
      </c>
      <c r="I270" s="612" t="e">
        <f t="shared" si="174"/>
        <v>#DIV/0!</v>
      </c>
      <c r="J270" s="622">
        <v>8</v>
      </c>
      <c r="K270" s="622">
        <v>144000</v>
      </c>
      <c r="L270" s="614"/>
      <c r="M270" s="614"/>
      <c r="N270" s="614"/>
      <c r="O270" s="614"/>
      <c r="P270" s="614"/>
      <c r="Q270" s="614"/>
      <c r="R270" s="614"/>
      <c r="S270" s="614"/>
      <c r="T270" s="614"/>
      <c r="U270" s="614"/>
      <c r="V270" s="615"/>
      <c r="W270" s="616"/>
      <c r="X270" s="616"/>
      <c r="Y270" s="616"/>
      <c r="Z270" s="616"/>
      <c r="AA270" s="616"/>
      <c r="AB270" s="616"/>
      <c r="AC270" s="616"/>
      <c r="AD270" s="616"/>
      <c r="AE270" s="617"/>
      <c r="AF270" s="619">
        <f t="shared" si="199"/>
        <v>11.52</v>
      </c>
      <c r="AG270" s="640"/>
      <c r="AH270" s="812" t="s">
        <v>2829</v>
      </c>
      <c r="AI270" s="606">
        <f t="shared" si="190"/>
        <v>1</v>
      </c>
      <c r="AJ270" s="606" t="str">
        <f t="shared" si="191"/>
        <v/>
      </c>
      <c r="AK270" s="573">
        <f t="shared" si="192"/>
        <v>11.52</v>
      </c>
      <c r="AL270" s="573" t="str">
        <f t="shared" si="193"/>
        <v/>
      </c>
      <c r="AM270" s="577" t="str">
        <f t="shared" si="194"/>
        <v/>
      </c>
      <c r="AN270" s="577" t="str">
        <f t="shared" si="195"/>
        <v/>
      </c>
      <c r="AO270" s="577" t="str">
        <f t="shared" si="196"/>
        <v>New activity? If not kindly provide the details of the progress (physical and financial) for FY 2012-13</v>
      </c>
    </row>
    <row r="271" spans="1:41" ht="41.25" customHeight="1" x14ac:dyDescent="0.2">
      <c r="A271" s="656" t="s">
        <v>2240</v>
      </c>
      <c r="B271" s="665" t="s">
        <v>1563</v>
      </c>
      <c r="C271" s="666"/>
      <c r="D271" s="622">
        <v>0</v>
      </c>
      <c r="E271" s="622">
        <v>0</v>
      </c>
      <c r="F271" s="610" t="e">
        <f t="shared" si="173"/>
        <v>#DIV/0!</v>
      </c>
      <c r="G271" s="623">
        <v>0</v>
      </c>
      <c r="H271" s="623">
        <v>0</v>
      </c>
      <c r="I271" s="612" t="e">
        <f t="shared" si="174"/>
        <v>#DIV/0!</v>
      </c>
      <c r="J271" s="622">
        <v>4</v>
      </c>
      <c r="K271" s="622">
        <v>20000</v>
      </c>
      <c r="L271" s="614"/>
      <c r="M271" s="614"/>
      <c r="N271" s="614"/>
      <c r="O271" s="614"/>
      <c r="P271" s="614"/>
      <c r="Q271" s="614"/>
      <c r="R271" s="614"/>
      <c r="S271" s="614"/>
      <c r="T271" s="614"/>
      <c r="U271" s="614"/>
      <c r="V271" s="615"/>
      <c r="W271" s="616"/>
      <c r="X271" s="616"/>
      <c r="Y271" s="616"/>
      <c r="Z271" s="616"/>
      <c r="AA271" s="616"/>
      <c r="AB271" s="616"/>
      <c r="AC271" s="616"/>
      <c r="AD271" s="616"/>
      <c r="AE271" s="617"/>
      <c r="AF271" s="619">
        <f t="shared" si="199"/>
        <v>0.8</v>
      </c>
      <c r="AG271" s="640"/>
      <c r="AH271" s="812" t="s">
        <v>2829</v>
      </c>
      <c r="AI271" s="606">
        <f t="shared" si="190"/>
        <v>1</v>
      </c>
      <c r="AJ271" s="606" t="str">
        <f t="shared" si="191"/>
        <v/>
      </c>
      <c r="AK271" s="573">
        <f t="shared" si="192"/>
        <v>0.8</v>
      </c>
      <c r="AL271" s="573" t="str">
        <f t="shared" si="193"/>
        <v/>
      </c>
      <c r="AM271" s="577" t="str">
        <f t="shared" si="194"/>
        <v/>
      </c>
      <c r="AN271" s="577" t="str">
        <f t="shared" si="195"/>
        <v/>
      </c>
      <c r="AO271" s="577" t="str">
        <f t="shared" si="196"/>
        <v>New activity? If not kindly provide the details of the progress (physical and financial) for FY 2012-13</v>
      </c>
    </row>
    <row r="272" spans="1:41" ht="41.25" customHeight="1" x14ac:dyDescent="0.2">
      <c r="A272" s="656" t="s">
        <v>2241</v>
      </c>
      <c r="B272" s="665" t="s">
        <v>1564</v>
      </c>
      <c r="C272" s="666"/>
      <c r="D272" s="622">
        <v>0</v>
      </c>
      <c r="E272" s="622">
        <v>0</v>
      </c>
      <c r="F272" s="610" t="e">
        <f t="shared" si="173"/>
        <v>#DIV/0!</v>
      </c>
      <c r="G272" s="623">
        <v>0</v>
      </c>
      <c r="H272" s="623">
        <v>0</v>
      </c>
      <c r="I272" s="612" t="e">
        <f t="shared" si="174"/>
        <v>#DIV/0!</v>
      </c>
      <c r="J272" s="622">
        <v>0</v>
      </c>
      <c r="K272" s="622">
        <v>0</v>
      </c>
      <c r="L272" s="614"/>
      <c r="M272" s="614"/>
      <c r="N272" s="614"/>
      <c r="O272" s="614"/>
      <c r="P272" s="614"/>
      <c r="Q272" s="614"/>
      <c r="R272" s="614"/>
      <c r="S272" s="614"/>
      <c r="T272" s="614"/>
      <c r="U272" s="614"/>
      <c r="V272" s="615"/>
      <c r="W272" s="616"/>
      <c r="X272" s="616"/>
      <c r="Y272" s="616"/>
      <c r="Z272" s="616"/>
      <c r="AA272" s="616"/>
      <c r="AB272" s="616"/>
      <c r="AC272" s="616"/>
      <c r="AD272" s="616"/>
      <c r="AE272" s="617"/>
      <c r="AF272" s="619">
        <f t="shared" si="199"/>
        <v>0</v>
      </c>
      <c r="AG272" s="640"/>
      <c r="AH272" s="619"/>
      <c r="AI272" s="606" t="str">
        <f t="shared" si="190"/>
        <v/>
      </c>
      <c r="AJ272" s="606" t="str">
        <f t="shared" si="191"/>
        <v/>
      </c>
      <c r="AK272" s="573">
        <f t="shared" si="192"/>
        <v>0</v>
      </c>
      <c r="AL272" s="573" t="str">
        <f t="shared" si="193"/>
        <v/>
      </c>
      <c r="AM272" s="577" t="str">
        <f t="shared" si="194"/>
        <v/>
      </c>
      <c r="AN272" s="577" t="str">
        <f t="shared" si="195"/>
        <v/>
      </c>
      <c r="AO272" s="577" t="str">
        <f t="shared" si="196"/>
        <v/>
      </c>
    </row>
    <row r="273" spans="1:41" ht="41.25" customHeight="1" x14ac:dyDescent="0.2">
      <c r="A273" s="656" t="s">
        <v>2347</v>
      </c>
      <c r="B273" s="665" t="s">
        <v>1458</v>
      </c>
      <c r="C273" s="666"/>
      <c r="D273" s="622">
        <v>0</v>
      </c>
      <c r="E273" s="622">
        <v>0</v>
      </c>
      <c r="F273" s="610" t="e">
        <f t="shared" si="173"/>
        <v>#DIV/0!</v>
      </c>
      <c r="G273" s="623">
        <v>0</v>
      </c>
      <c r="H273" s="623">
        <v>0</v>
      </c>
      <c r="I273" s="612" t="e">
        <f t="shared" si="174"/>
        <v>#DIV/0!</v>
      </c>
      <c r="J273" s="622">
        <v>0</v>
      </c>
      <c r="K273" s="622">
        <v>0</v>
      </c>
      <c r="L273" s="614"/>
      <c r="M273" s="614"/>
      <c r="N273" s="614"/>
      <c r="O273" s="614"/>
      <c r="P273" s="614"/>
      <c r="Q273" s="614"/>
      <c r="R273" s="614"/>
      <c r="S273" s="614"/>
      <c r="T273" s="614"/>
      <c r="U273" s="614"/>
      <c r="V273" s="615"/>
      <c r="W273" s="616"/>
      <c r="X273" s="616"/>
      <c r="Y273" s="616"/>
      <c r="Z273" s="616"/>
      <c r="AA273" s="616"/>
      <c r="AB273" s="616"/>
      <c r="AC273" s="616"/>
      <c r="AD273" s="616"/>
      <c r="AE273" s="617"/>
      <c r="AF273" s="619">
        <f t="shared" si="199"/>
        <v>0</v>
      </c>
      <c r="AG273" s="640"/>
      <c r="AH273" s="619"/>
      <c r="AI273" s="606" t="str">
        <f t="shared" si="190"/>
        <v/>
      </c>
      <c r="AJ273" s="606" t="str">
        <f t="shared" si="191"/>
        <v/>
      </c>
      <c r="AK273" s="573">
        <f t="shared" si="192"/>
        <v>0</v>
      </c>
      <c r="AL273" s="573" t="str">
        <f t="shared" si="193"/>
        <v/>
      </c>
      <c r="AM273" s="577" t="str">
        <f t="shared" si="194"/>
        <v/>
      </c>
      <c r="AN273" s="577" t="str">
        <f t="shared" si="195"/>
        <v/>
      </c>
      <c r="AO273" s="577" t="str">
        <f t="shared" si="196"/>
        <v/>
      </c>
    </row>
    <row r="274" spans="1:41" ht="41.25" customHeight="1" x14ac:dyDescent="0.2">
      <c r="A274" s="656" t="s">
        <v>2348</v>
      </c>
      <c r="B274" s="657" t="s">
        <v>1326</v>
      </c>
      <c r="C274" s="655"/>
      <c r="D274" s="622">
        <v>0</v>
      </c>
      <c r="E274" s="622">
        <v>0</v>
      </c>
      <c r="F274" s="610" t="e">
        <f t="shared" si="173"/>
        <v>#DIV/0!</v>
      </c>
      <c r="G274" s="623">
        <v>0</v>
      </c>
      <c r="H274" s="623">
        <v>0</v>
      </c>
      <c r="I274" s="612" t="e">
        <f t="shared" si="174"/>
        <v>#DIV/0!</v>
      </c>
      <c r="J274" s="622">
        <v>1</v>
      </c>
      <c r="K274" s="622">
        <v>144000</v>
      </c>
      <c r="L274" s="614"/>
      <c r="M274" s="614"/>
      <c r="N274" s="614"/>
      <c r="O274" s="614"/>
      <c r="P274" s="614"/>
      <c r="Q274" s="614"/>
      <c r="R274" s="614"/>
      <c r="S274" s="614"/>
      <c r="T274" s="614"/>
      <c r="U274" s="614"/>
      <c r="V274" s="615"/>
      <c r="W274" s="616"/>
      <c r="X274" s="616"/>
      <c r="Y274" s="616"/>
      <c r="Z274" s="616"/>
      <c r="AA274" s="616"/>
      <c r="AB274" s="616"/>
      <c r="AC274" s="616"/>
      <c r="AD274" s="616"/>
      <c r="AE274" s="617"/>
      <c r="AF274" s="619">
        <f t="shared" si="199"/>
        <v>1.44</v>
      </c>
      <c r="AG274" s="640"/>
      <c r="AH274" s="812" t="s">
        <v>2831</v>
      </c>
      <c r="AI274" s="606">
        <f t="shared" si="190"/>
        <v>1</v>
      </c>
      <c r="AJ274" s="606" t="str">
        <f t="shared" si="191"/>
        <v/>
      </c>
      <c r="AK274" s="573">
        <f t="shared" si="192"/>
        <v>1.44</v>
      </c>
      <c r="AL274" s="573" t="str">
        <f t="shared" si="193"/>
        <v/>
      </c>
      <c r="AM274" s="577" t="str">
        <f t="shared" si="194"/>
        <v/>
      </c>
      <c r="AN274" s="577" t="str">
        <f t="shared" si="195"/>
        <v/>
      </c>
      <c r="AO274" s="577" t="str">
        <f t="shared" si="196"/>
        <v>New activity? If not kindly provide the details of the progress (physical and financial) for FY 2012-13</v>
      </c>
    </row>
    <row r="275" spans="1:41" ht="41.25" customHeight="1" x14ac:dyDescent="0.2">
      <c r="A275" s="656" t="s">
        <v>2131</v>
      </c>
      <c r="B275" s="657" t="s">
        <v>1459</v>
      </c>
      <c r="C275" s="655"/>
      <c r="D275" s="622">
        <v>0</v>
      </c>
      <c r="E275" s="622">
        <v>0</v>
      </c>
      <c r="F275" s="610" t="e">
        <f t="shared" si="173"/>
        <v>#DIV/0!</v>
      </c>
      <c r="G275" s="623">
        <v>0</v>
      </c>
      <c r="H275" s="623">
        <v>0</v>
      </c>
      <c r="I275" s="612" t="e">
        <f t="shared" si="174"/>
        <v>#DIV/0!</v>
      </c>
      <c r="J275" s="622">
        <v>0</v>
      </c>
      <c r="K275" s="622">
        <v>0</v>
      </c>
      <c r="L275" s="614"/>
      <c r="M275" s="614"/>
      <c r="N275" s="614"/>
      <c r="O275" s="614"/>
      <c r="P275" s="614"/>
      <c r="Q275" s="614"/>
      <c r="R275" s="614"/>
      <c r="S275" s="614"/>
      <c r="T275" s="614"/>
      <c r="U275" s="614"/>
      <c r="V275" s="615"/>
      <c r="W275" s="616"/>
      <c r="X275" s="616"/>
      <c r="Y275" s="616"/>
      <c r="Z275" s="616"/>
      <c r="AA275" s="616"/>
      <c r="AB275" s="616"/>
      <c r="AC275" s="616"/>
      <c r="AD275" s="616"/>
      <c r="AE275" s="617"/>
      <c r="AF275" s="619">
        <f t="shared" si="199"/>
        <v>0</v>
      </c>
      <c r="AG275" s="640"/>
      <c r="AH275" s="619"/>
      <c r="AI275" s="606" t="str">
        <f t="shared" si="190"/>
        <v/>
      </c>
      <c r="AJ275" s="606" t="str">
        <f t="shared" si="191"/>
        <v/>
      </c>
      <c r="AK275" s="573">
        <f t="shared" si="192"/>
        <v>0</v>
      </c>
      <c r="AL275" s="573" t="str">
        <f t="shared" si="193"/>
        <v/>
      </c>
      <c r="AM275" s="577" t="str">
        <f t="shared" si="194"/>
        <v/>
      </c>
      <c r="AN275" s="577" t="str">
        <f t="shared" si="195"/>
        <v/>
      </c>
      <c r="AO275" s="577" t="str">
        <f t="shared" si="196"/>
        <v/>
      </c>
    </row>
    <row r="276" spans="1:41" ht="41.25" customHeight="1" x14ac:dyDescent="0.2">
      <c r="A276" s="656" t="s">
        <v>348</v>
      </c>
      <c r="B276" s="657" t="s">
        <v>349</v>
      </c>
      <c r="C276" s="664"/>
      <c r="D276" s="622">
        <v>0</v>
      </c>
      <c r="E276" s="622">
        <v>0</v>
      </c>
      <c r="F276" s="610" t="e">
        <f t="shared" si="173"/>
        <v>#DIV/0!</v>
      </c>
      <c r="G276" s="623">
        <v>0</v>
      </c>
      <c r="H276" s="623">
        <v>0</v>
      </c>
      <c r="I276" s="612" t="e">
        <f t="shared" si="174"/>
        <v>#DIV/0!</v>
      </c>
      <c r="J276" s="622">
        <v>10</v>
      </c>
      <c r="K276" s="622">
        <v>10000</v>
      </c>
      <c r="L276" s="614"/>
      <c r="M276" s="614"/>
      <c r="N276" s="614"/>
      <c r="O276" s="614"/>
      <c r="P276" s="614"/>
      <c r="Q276" s="614"/>
      <c r="R276" s="614"/>
      <c r="S276" s="614"/>
      <c r="T276" s="614"/>
      <c r="U276" s="614"/>
      <c r="V276" s="615"/>
      <c r="W276" s="616"/>
      <c r="X276" s="616"/>
      <c r="Y276" s="616"/>
      <c r="Z276" s="616"/>
      <c r="AA276" s="616"/>
      <c r="AB276" s="616"/>
      <c r="AC276" s="616"/>
      <c r="AD276" s="616"/>
      <c r="AE276" s="617"/>
      <c r="AF276" s="619">
        <f t="shared" si="199"/>
        <v>1</v>
      </c>
      <c r="AG276" s="640"/>
      <c r="AH276" s="749" t="s">
        <v>2789</v>
      </c>
      <c r="AI276" s="606">
        <f t="shared" si="190"/>
        <v>1</v>
      </c>
      <c r="AJ276" s="606" t="str">
        <f t="shared" si="191"/>
        <v/>
      </c>
      <c r="AK276" s="573">
        <f t="shared" si="192"/>
        <v>1</v>
      </c>
      <c r="AL276" s="573" t="str">
        <f t="shared" si="193"/>
        <v/>
      </c>
      <c r="AM276" s="577" t="str">
        <f t="shared" si="194"/>
        <v/>
      </c>
      <c r="AN276" s="577" t="str">
        <f t="shared" si="195"/>
        <v/>
      </c>
      <c r="AO276" s="577" t="str">
        <f t="shared" si="196"/>
        <v>New activity? If not kindly provide the details of the progress (physical and financial) for FY 2012-13</v>
      </c>
    </row>
    <row r="277" spans="1:41" ht="41.25" customHeight="1" x14ac:dyDescent="0.2">
      <c r="A277" s="656" t="s">
        <v>350</v>
      </c>
      <c r="B277" s="657" t="s">
        <v>351</v>
      </c>
      <c r="C277" s="667"/>
      <c r="D277" s="622">
        <v>0</v>
      </c>
      <c r="E277" s="622">
        <v>0</v>
      </c>
      <c r="F277" s="610" t="e">
        <f t="shared" si="173"/>
        <v>#DIV/0!</v>
      </c>
      <c r="G277" s="623">
        <v>0</v>
      </c>
      <c r="H277" s="623">
        <v>0</v>
      </c>
      <c r="I277" s="612" t="e">
        <f t="shared" si="174"/>
        <v>#DIV/0!</v>
      </c>
      <c r="J277" s="622">
        <v>0</v>
      </c>
      <c r="K277" s="622">
        <v>0</v>
      </c>
      <c r="L277" s="614"/>
      <c r="M277" s="614"/>
      <c r="N277" s="614"/>
      <c r="O277" s="614"/>
      <c r="P277" s="614"/>
      <c r="Q277" s="614"/>
      <c r="R277" s="614"/>
      <c r="S277" s="614"/>
      <c r="T277" s="614"/>
      <c r="U277" s="614"/>
      <c r="V277" s="615"/>
      <c r="W277" s="616"/>
      <c r="X277" s="616"/>
      <c r="Y277" s="616"/>
      <c r="Z277" s="616"/>
      <c r="AA277" s="616"/>
      <c r="AB277" s="616"/>
      <c r="AC277" s="616"/>
      <c r="AD277" s="616"/>
      <c r="AE277" s="617"/>
      <c r="AF277" s="619">
        <f t="shared" si="199"/>
        <v>0</v>
      </c>
      <c r="AG277" s="640"/>
      <c r="AH277" s="619"/>
      <c r="AI277" s="606" t="str">
        <f t="shared" si="190"/>
        <v/>
      </c>
      <c r="AJ277" s="606" t="str">
        <f t="shared" si="191"/>
        <v/>
      </c>
      <c r="AK277" s="573">
        <f t="shared" si="192"/>
        <v>0</v>
      </c>
      <c r="AL277" s="573" t="str">
        <f t="shared" si="193"/>
        <v/>
      </c>
      <c r="AM277" s="577" t="str">
        <f t="shared" si="194"/>
        <v/>
      </c>
      <c r="AN277" s="577" t="str">
        <f t="shared" si="195"/>
        <v/>
      </c>
      <c r="AO277" s="577" t="str">
        <f t="shared" si="196"/>
        <v/>
      </c>
    </row>
    <row r="278" spans="1:41" ht="41.25" customHeight="1" x14ac:dyDescent="0.2">
      <c r="A278" s="653" t="s">
        <v>352</v>
      </c>
      <c r="B278" s="654" t="s">
        <v>353</v>
      </c>
      <c r="C278" s="666"/>
      <c r="D278" s="609">
        <f>SUM(D279:D280)</f>
        <v>0</v>
      </c>
      <c r="E278" s="609">
        <f>SUM(E279:E280)</f>
        <v>0</v>
      </c>
      <c r="F278" s="634" t="e">
        <f t="shared" si="173"/>
        <v>#DIV/0!</v>
      </c>
      <c r="G278" s="611">
        <f t="shared" ref="G278:H278" si="200">SUM(G279:G280)</f>
        <v>0</v>
      </c>
      <c r="H278" s="611">
        <f t="shared" si="200"/>
        <v>0</v>
      </c>
      <c r="I278" s="635" t="e">
        <f t="shared" si="174"/>
        <v>#DIV/0!</v>
      </c>
      <c r="J278" s="613">
        <f t="shared" ref="J278:K278" si="201">SUM(J279:J280)</f>
        <v>0</v>
      </c>
      <c r="K278" s="613">
        <f t="shared" si="201"/>
        <v>0</v>
      </c>
      <c r="L278" s="636"/>
      <c r="M278" s="636"/>
      <c r="N278" s="636"/>
      <c r="O278" s="636"/>
      <c r="P278" s="636"/>
      <c r="Q278" s="636"/>
      <c r="R278" s="636"/>
      <c r="S278" s="636"/>
      <c r="T278" s="636"/>
      <c r="U278" s="636"/>
      <c r="V278" s="637"/>
      <c r="W278" s="638"/>
      <c r="X278" s="638"/>
      <c r="Y278" s="638"/>
      <c r="Z278" s="638"/>
      <c r="AA278" s="638"/>
      <c r="AB278" s="638"/>
      <c r="AC278" s="638"/>
      <c r="AD278" s="638"/>
      <c r="AE278" s="639"/>
      <c r="AF278" s="618">
        <f>SUM(AF279:AF280)</f>
        <v>0</v>
      </c>
      <c r="AG278" s="640"/>
      <c r="AH278" s="619"/>
      <c r="AI278" s="606" t="str">
        <f t="shared" si="190"/>
        <v/>
      </c>
      <c r="AJ278" s="606" t="str">
        <f t="shared" si="191"/>
        <v/>
      </c>
      <c r="AK278" s="573">
        <f t="shared" si="192"/>
        <v>0</v>
      </c>
      <c r="AL278" s="573" t="str">
        <f t="shared" si="193"/>
        <v/>
      </c>
      <c r="AM278" s="577" t="str">
        <f t="shared" si="194"/>
        <v/>
      </c>
      <c r="AN278" s="577" t="str">
        <f t="shared" si="195"/>
        <v/>
      </c>
      <c r="AO278" s="577" t="str">
        <f t="shared" si="196"/>
        <v/>
      </c>
    </row>
    <row r="279" spans="1:41" ht="41.25" customHeight="1" x14ac:dyDescent="0.2">
      <c r="A279" s="656" t="s">
        <v>2242</v>
      </c>
      <c r="B279" s="669"/>
      <c r="C279" s="666"/>
      <c r="D279" s="622"/>
      <c r="E279" s="622"/>
      <c r="F279" s="610"/>
      <c r="G279" s="623"/>
      <c r="H279" s="623"/>
      <c r="I279" s="612"/>
      <c r="J279" s="622"/>
      <c r="K279" s="622"/>
      <c r="L279" s="614"/>
      <c r="M279" s="614"/>
      <c r="N279" s="614"/>
      <c r="O279" s="614"/>
      <c r="P279" s="614"/>
      <c r="Q279" s="614"/>
      <c r="R279" s="614"/>
      <c r="S279" s="614"/>
      <c r="T279" s="614"/>
      <c r="U279" s="614"/>
      <c r="V279" s="615"/>
      <c r="W279" s="616"/>
      <c r="X279" s="616"/>
      <c r="Y279" s="616"/>
      <c r="Z279" s="616"/>
      <c r="AA279" s="616"/>
      <c r="AB279" s="616"/>
      <c r="AC279" s="616"/>
      <c r="AD279" s="616"/>
      <c r="AE279" s="617"/>
      <c r="AF279" s="619">
        <f t="shared" ref="AF279:AF280" si="202">(J279*K279)/100000</f>
        <v>0</v>
      </c>
      <c r="AG279" s="640"/>
      <c r="AH279" s="619"/>
      <c r="AI279" s="606" t="str">
        <f t="shared" si="190"/>
        <v/>
      </c>
      <c r="AJ279" s="606" t="str">
        <f t="shared" si="191"/>
        <v/>
      </c>
      <c r="AK279" s="573">
        <f t="shared" si="192"/>
        <v>0</v>
      </c>
      <c r="AL279" s="573" t="str">
        <f t="shared" si="193"/>
        <v/>
      </c>
      <c r="AM279" s="577" t="str">
        <f t="shared" si="194"/>
        <v/>
      </c>
      <c r="AN279" s="577" t="str">
        <f t="shared" si="195"/>
        <v/>
      </c>
      <c r="AO279" s="577" t="str">
        <f t="shared" si="196"/>
        <v/>
      </c>
    </row>
    <row r="280" spans="1:41" ht="41.25" customHeight="1" x14ac:dyDescent="0.2">
      <c r="A280" s="656" t="s">
        <v>2243</v>
      </c>
      <c r="B280" s="669"/>
      <c r="C280" s="666"/>
      <c r="D280" s="622"/>
      <c r="E280" s="622"/>
      <c r="F280" s="610"/>
      <c r="G280" s="623"/>
      <c r="H280" s="623"/>
      <c r="I280" s="612"/>
      <c r="J280" s="622"/>
      <c r="K280" s="622"/>
      <c r="L280" s="614"/>
      <c r="M280" s="614"/>
      <c r="N280" s="614"/>
      <c r="O280" s="614"/>
      <c r="P280" s="614"/>
      <c r="Q280" s="614"/>
      <c r="R280" s="614"/>
      <c r="S280" s="614"/>
      <c r="T280" s="614"/>
      <c r="U280" s="614"/>
      <c r="V280" s="615"/>
      <c r="W280" s="616"/>
      <c r="X280" s="616"/>
      <c r="Y280" s="616"/>
      <c r="Z280" s="616"/>
      <c r="AA280" s="616"/>
      <c r="AB280" s="616"/>
      <c r="AC280" s="616"/>
      <c r="AD280" s="616"/>
      <c r="AE280" s="617"/>
      <c r="AF280" s="619">
        <f t="shared" si="202"/>
        <v>0</v>
      </c>
      <c r="AG280" s="640"/>
      <c r="AH280" s="619"/>
      <c r="AI280" s="606" t="str">
        <f t="shared" si="190"/>
        <v/>
      </c>
      <c r="AJ280" s="606" t="str">
        <f t="shared" si="191"/>
        <v/>
      </c>
      <c r="AK280" s="573">
        <f t="shared" si="192"/>
        <v>0</v>
      </c>
      <c r="AL280" s="573" t="str">
        <f t="shared" si="193"/>
        <v/>
      </c>
      <c r="AM280" s="577" t="str">
        <f t="shared" si="194"/>
        <v/>
      </c>
      <c r="AN280" s="577" t="str">
        <f t="shared" si="195"/>
        <v/>
      </c>
      <c r="AO280" s="577" t="str">
        <f t="shared" si="196"/>
        <v/>
      </c>
    </row>
    <row r="281" spans="1:41" ht="41.25" customHeight="1" x14ac:dyDescent="0.2">
      <c r="A281" s="653" t="s">
        <v>1712</v>
      </c>
      <c r="B281" s="658" t="s">
        <v>1838</v>
      </c>
      <c r="C281" s="666"/>
      <c r="D281" s="609">
        <f>SUM(D282:D287)</f>
        <v>0</v>
      </c>
      <c r="E281" s="609">
        <f>SUM(E282:E287)</f>
        <v>0</v>
      </c>
      <c r="F281" s="610" t="e">
        <f t="shared" si="173"/>
        <v>#DIV/0!</v>
      </c>
      <c r="G281" s="611">
        <f t="shared" ref="G281:H281" si="203">SUM(G282:G287)</f>
        <v>0</v>
      </c>
      <c r="H281" s="611">
        <f t="shared" si="203"/>
        <v>0</v>
      </c>
      <c r="I281" s="612" t="e">
        <f t="shared" si="174"/>
        <v>#DIV/0!</v>
      </c>
      <c r="J281" s="613">
        <f t="shared" ref="J281:K281" si="204">SUM(J282:J287)</f>
        <v>5</v>
      </c>
      <c r="K281" s="613">
        <f t="shared" si="204"/>
        <v>300000</v>
      </c>
      <c r="L281" s="614"/>
      <c r="M281" s="614"/>
      <c r="N281" s="614"/>
      <c r="O281" s="614"/>
      <c r="P281" s="614"/>
      <c r="Q281" s="614"/>
      <c r="R281" s="614"/>
      <c r="S281" s="614"/>
      <c r="T281" s="614"/>
      <c r="U281" s="614"/>
      <c r="V281" s="615"/>
      <c r="W281" s="616"/>
      <c r="X281" s="616"/>
      <c r="Y281" s="616"/>
      <c r="Z281" s="616"/>
      <c r="AA281" s="616"/>
      <c r="AB281" s="616"/>
      <c r="AC281" s="616"/>
      <c r="AD281" s="616"/>
      <c r="AE281" s="617"/>
      <c r="AF281" s="618">
        <f>SUM(AF282:AF287)</f>
        <v>4.8</v>
      </c>
      <c r="AG281" s="640"/>
      <c r="AH281" s="619"/>
      <c r="AI281" s="606">
        <f t="shared" si="190"/>
        <v>1</v>
      </c>
      <c r="AJ281" s="606" t="str">
        <f t="shared" si="191"/>
        <v/>
      </c>
      <c r="AK281" s="573">
        <f t="shared" si="192"/>
        <v>4.8</v>
      </c>
      <c r="AL281" s="573" t="str">
        <f t="shared" si="193"/>
        <v/>
      </c>
      <c r="AM281" s="577" t="str">
        <f t="shared" si="194"/>
        <v/>
      </c>
      <c r="AN281" s="577" t="str">
        <f t="shared" si="195"/>
        <v/>
      </c>
      <c r="AO281" s="577" t="str">
        <f t="shared" si="196"/>
        <v>New activity? If not kindly provide the details of the progress (physical and financial) for FY 2012-13</v>
      </c>
    </row>
    <row r="282" spans="1:41" ht="41.25" customHeight="1" x14ac:dyDescent="0.2">
      <c r="A282" s="656" t="s">
        <v>2132</v>
      </c>
      <c r="B282" s="665" t="s">
        <v>1393</v>
      </c>
      <c r="C282" s="666"/>
      <c r="D282" s="622">
        <v>0</v>
      </c>
      <c r="E282" s="622">
        <v>0</v>
      </c>
      <c r="F282" s="610" t="e">
        <f t="shared" si="173"/>
        <v>#DIV/0!</v>
      </c>
      <c r="G282" s="623">
        <v>0</v>
      </c>
      <c r="H282" s="623">
        <v>0</v>
      </c>
      <c r="I282" s="612" t="e">
        <f t="shared" si="174"/>
        <v>#DIV/0!</v>
      </c>
      <c r="J282" s="622">
        <v>4</v>
      </c>
      <c r="K282" s="622">
        <v>60000</v>
      </c>
      <c r="L282" s="614"/>
      <c r="M282" s="614"/>
      <c r="N282" s="614"/>
      <c r="O282" s="614"/>
      <c r="P282" s="614"/>
      <c r="Q282" s="614"/>
      <c r="R282" s="614"/>
      <c r="S282" s="614"/>
      <c r="T282" s="614"/>
      <c r="U282" s="614"/>
      <c r="V282" s="615"/>
      <c r="W282" s="616"/>
      <c r="X282" s="616"/>
      <c r="Y282" s="616"/>
      <c r="Z282" s="616"/>
      <c r="AA282" s="616"/>
      <c r="AB282" s="616"/>
      <c r="AC282" s="616"/>
      <c r="AD282" s="616"/>
      <c r="AE282" s="617"/>
      <c r="AF282" s="619">
        <f t="shared" ref="AF282:AF287" si="205">(J282*K282)/100000</f>
        <v>2.4</v>
      </c>
      <c r="AG282" s="640"/>
      <c r="AH282" s="749" t="s">
        <v>2790</v>
      </c>
      <c r="AI282" s="606">
        <f t="shared" si="190"/>
        <v>1</v>
      </c>
      <c r="AJ282" s="606" t="str">
        <f t="shared" si="191"/>
        <v/>
      </c>
      <c r="AK282" s="573">
        <f t="shared" si="192"/>
        <v>2.4</v>
      </c>
      <c r="AL282" s="573" t="str">
        <f t="shared" si="193"/>
        <v/>
      </c>
      <c r="AM282" s="577" t="str">
        <f t="shared" si="194"/>
        <v/>
      </c>
      <c r="AN282" s="577" t="str">
        <f t="shared" si="195"/>
        <v/>
      </c>
      <c r="AO282" s="577" t="str">
        <f t="shared" si="196"/>
        <v>New activity? If not kindly provide the details of the progress (physical and financial) for FY 2012-13</v>
      </c>
    </row>
    <row r="283" spans="1:41" ht="41.25" customHeight="1" x14ac:dyDescent="0.2">
      <c r="A283" s="656" t="s">
        <v>2133</v>
      </c>
      <c r="B283" s="665" t="s">
        <v>1542</v>
      </c>
      <c r="C283" s="666"/>
      <c r="D283" s="622"/>
      <c r="E283" s="622"/>
      <c r="F283" s="610" t="e">
        <f t="shared" si="173"/>
        <v>#DIV/0!</v>
      </c>
      <c r="G283" s="623"/>
      <c r="H283" s="623"/>
      <c r="I283" s="612" t="e">
        <f t="shared" si="174"/>
        <v>#DIV/0!</v>
      </c>
      <c r="J283" s="622"/>
      <c r="K283" s="622"/>
      <c r="L283" s="614"/>
      <c r="M283" s="614"/>
      <c r="N283" s="614"/>
      <c r="O283" s="614"/>
      <c r="P283" s="614"/>
      <c r="Q283" s="614"/>
      <c r="R283" s="614"/>
      <c r="S283" s="614"/>
      <c r="T283" s="614"/>
      <c r="U283" s="614"/>
      <c r="V283" s="615"/>
      <c r="W283" s="616"/>
      <c r="X283" s="616"/>
      <c r="Y283" s="616"/>
      <c r="Z283" s="616"/>
      <c r="AA283" s="616"/>
      <c r="AB283" s="616"/>
      <c r="AC283" s="616"/>
      <c r="AD283" s="616"/>
      <c r="AE283" s="617"/>
      <c r="AF283" s="619">
        <f t="shared" si="205"/>
        <v>0</v>
      </c>
      <c r="AG283" s="640"/>
      <c r="AH283" s="619"/>
      <c r="AI283" s="606" t="str">
        <f t="shared" si="190"/>
        <v/>
      </c>
      <c r="AJ283" s="606" t="str">
        <f t="shared" si="191"/>
        <v/>
      </c>
      <c r="AK283" s="573">
        <f t="shared" si="192"/>
        <v>0</v>
      </c>
      <c r="AL283" s="573" t="str">
        <f t="shared" si="193"/>
        <v/>
      </c>
      <c r="AM283" s="577" t="str">
        <f t="shared" si="194"/>
        <v/>
      </c>
      <c r="AN283" s="577" t="str">
        <f t="shared" si="195"/>
        <v/>
      </c>
      <c r="AO283" s="577" t="str">
        <f t="shared" si="196"/>
        <v/>
      </c>
    </row>
    <row r="284" spans="1:41" ht="41.25" customHeight="1" x14ac:dyDescent="0.2">
      <c r="A284" s="656" t="s">
        <v>2134</v>
      </c>
      <c r="B284" s="665" t="s">
        <v>1543</v>
      </c>
      <c r="C284" s="666"/>
      <c r="D284" s="622"/>
      <c r="E284" s="622"/>
      <c r="F284" s="610" t="e">
        <f t="shared" si="173"/>
        <v>#DIV/0!</v>
      </c>
      <c r="G284" s="623"/>
      <c r="H284" s="623"/>
      <c r="I284" s="612" t="e">
        <f t="shared" si="174"/>
        <v>#DIV/0!</v>
      </c>
      <c r="J284" s="622"/>
      <c r="K284" s="622"/>
      <c r="L284" s="614"/>
      <c r="M284" s="614"/>
      <c r="N284" s="614"/>
      <c r="O284" s="614"/>
      <c r="P284" s="614"/>
      <c r="Q284" s="614"/>
      <c r="R284" s="614"/>
      <c r="S284" s="614"/>
      <c r="T284" s="614"/>
      <c r="U284" s="614"/>
      <c r="V284" s="615"/>
      <c r="W284" s="616"/>
      <c r="X284" s="616"/>
      <c r="Y284" s="616"/>
      <c r="Z284" s="616"/>
      <c r="AA284" s="616"/>
      <c r="AB284" s="616"/>
      <c r="AC284" s="616"/>
      <c r="AD284" s="616"/>
      <c r="AE284" s="617"/>
      <c r="AF284" s="619">
        <f t="shared" si="205"/>
        <v>0</v>
      </c>
      <c r="AG284" s="640"/>
      <c r="AH284" s="619"/>
      <c r="AI284" s="606" t="str">
        <f t="shared" si="190"/>
        <v/>
      </c>
      <c r="AJ284" s="606" t="str">
        <f t="shared" si="191"/>
        <v/>
      </c>
      <c r="AK284" s="573">
        <f t="shared" si="192"/>
        <v>0</v>
      </c>
      <c r="AL284" s="573" t="str">
        <f t="shared" si="193"/>
        <v/>
      </c>
      <c r="AM284" s="577" t="str">
        <f t="shared" si="194"/>
        <v/>
      </c>
      <c r="AN284" s="577" t="str">
        <f t="shared" si="195"/>
        <v/>
      </c>
      <c r="AO284" s="577" t="str">
        <f t="shared" si="196"/>
        <v/>
      </c>
    </row>
    <row r="285" spans="1:41" ht="41.25" customHeight="1" x14ac:dyDescent="0.2">
      <c r="A285" s="656" t="s">
        <v>2135</v>
      </c>
      <c r="B285" s="665" t="s">
        <v>1551</v>
      </c>
      <c r="C285" s="666"/>
      <c r="D285" s="622"/>
      <c r="E285" s="622"/>
      <c r="F285" s="610" t="e">
        <f t="shared" ref="F285:F351" si="206">E285/D285*100</f>
        <v>#DIV/0!</v>
      </c>
      <c r="G285" s="623"/>
      <c r="H285" s="623"/>
      <c r="I285" s="612" t="e">
        <f t="shared" ref="I285:I351" si="207">H285/G285*100</f>
        <v>#DIV/0!</v>
      </c>
      <c r="J285" s="622"/>
      <c r="K285" s="622"/>
      <c r="L285" s="614"/>
      <c r="M285" s="614"/>
      <c r="N285" s="614"/>
      <c r="O285" s="614"/>
      <c r="P285" s="614"/>
      <c r="Q285" s="614"/>
      <c r="R285" s="614"/>
      <c r="S285" s="614"/>
      <c r="T285" s="614"/>
      <c r="U285" s="614"/>
      <c r="V285" s="615"/>
      <c r="W285" s="616"/>
      <c r="X285" s="616"/>
      <c r="Y285" s="616"/>
      <c r="Z285" s="616"/>
      <c r="AA285" s="616"/>
      <c r="AB285" s="616"/>
      <c r="AC285" s="616"/>
      <c r="AD285" s="616"/>
      <c r="AE285" s="617"/>
      <c r="AF285" s="619">
        <f t="shared" si="205"/>
        <v>0</v>
      </c>
      <c r="AG285" s="640"/>
      <c r="AH285" s="619"/>
      <c r="AI285" s="606" t="str">
        <f t="shared" si="190"/>
        <v/>
      </c>
      <c r="AJ285" s="606" t="str">
        <f t="shared" si="191"/>
        <v/>
      </c>
      <c r="AK285" s="573">
        <f t="shared" si="192"/>
        <v>0</v>
      </c>
      <c r="AL285" s="573" t="str">
        <f t="shared" si="193"/>
        <v/>
      </c>
      <c r="AM285" s="577" t="str">
        <f t="shared" si="194"/>
        <v/>
      </c>
      <c r="AN285" s="577" t="str">
        <f t="shared" si="195"/>
        <v/>
      </c>
      <c r="AO285" s="577" t="str">
        <f t="shared" si="196"/>
        <v/>
      </c>
    </row>
    <row r="286" spans="1:41" ht="41.25" customHeight="1" x14ac:dyDescent="0.2">
      <c r="A286" s="656" t="s">
        <v>2136</v>
      </c>
      <c r="B286" s="665" t="s">
        <v>1554</v>
      </c>
      <c r="C286" s="666"/>
      <c r="D286" s="622"/>
      <c r="E286" s="622"/>
      <c r="F286" s="610" t="e">
        <f t="shared" si="206"/>
        <v>#DIV/0!</v>
      </c>
      <c r="G286" s="623"/>
      <c r="H286" s="623"/>
      <c r="I286" s="612" t="e">
        <f t="shared" si="207"/>
        <v>#DIV/0!</v>
      </c>
      <c r="J286" s="622"/>
      <c r="K286" s="622"/>
      <c r="L286" s="614"/>
      <c r="M286" s="614"/>
      <c r="N286" s="614"/>
      <c r="O286" s="614"/>
      <c r="P286" s="614"/>
      <c r="Q286" s="614"/>
      <c r="R286" s="614"/>
      <c r="S286" s="614"/>
      <c r="T286" s="614"/>
      <c r="U286" s="614"/>
      <c r="V286" s="615"/>
      <c r="W286" s="616"/>
      <c r="X286" s="616"/>
      <c r="Y286" s="616"/>
      <c r="Z286" s="616"/>
      <c r="AA286" s="616"/>
      <c r="AB286" s="616"/>
      <c r="AC286" s="616"/>
      <c r="AD286" s="616"/>
      <c r="AE286" s="617"/>
      <c r="AF286" s="619">
        <f t="shared" si="205"/>
        <v>0</v>
      </c>
      <c r="AG286" s="640"/>
      <c r="AH286" s="619"/>
      <c r="AI286" s="606" t="str">
        <f t="shared" si="190"/>
        <v/>
      </c>
      <c r="AJ286" s="606" t="str">
        <f t="shared" si="191"/>
        <v/>
      </c>
      <c r="AK286" s="573">
        <f t="shared" si="192"/>
        <v>0</v>
      </c>
      <c r="AL286" s="573" t="str">
        <f t="shared" si="193"/>
        <v/>
      </c>
      <c r="AM286" s="577" t="str">
        <f t="shared" si="194"/>
        <v/>
      </c>
      <c r="AN286" s="577" t="str">
        <f t="shared" si="195"/>
        <v/>
      </c>
      <c r="AO286" s="577" t="str">
        <f t="shared" si="196"/>
        <v/>
      </c>
    </row>
    <row r="287" spans="1:41" ht="41.25" customHeight="1" x14ac:dyDescent="0.2">
      <c r="A287" s="656" t="s">
        <v>2137</v>
      </c>
      <c r="B287" s="665" t="s">
        <v>1587</v>
      </c>
      <c r="C287" s="655"/>
      <c r="D287" s="622">
        <v>0</v>
      </c>
      <c r="E287" s="622">
        <v>0</v>
      </c>
      <c r="F287" s="610" t="e">
        <f t="shared" si="206"/>
        <v>#DIV/0!</v>
      </c>
      <c r="G287" s="623">
        <v>0</v>
      </c>
      <c r="H287" s="623">
        <v>0</v>
      </c>
      <c r="I287" s="612" t="e">
        <f t="shared" si="207"/>
        <v>#DIV/0!</v>
      </c>
      <c r="J287" s="622">
        <v>1</v>
      </c>
      <c r="K287" s="622">
        <v>240000</v>
      </c>
      <c r="L287" s="614"/>
      <c r="M287" s="614"/>
      <c r="N287" s="614"/>
      <c r="O287" s="614"/>
      <c r="P287" s="614"/>
      <c r="Q287" s="614"/>
      <c r="R287" s="614"/>
      <c r="S287" s="614"/>
      <c r="T287" s="614"/>
      <c r="U287" s="614"/>
      <c r="V287" s="615"/>
      <c r="W287" s="616"/>
      <c r="X287" s="616"/>
      <c r="Y287" s="616"/>
      <c r="Z287" s="616"/>
      <c r="AA287" s="616"/>
      <c r="AB287" s="616"/>
      <c r="AC287" s="616"/>
      <c r="AD287" s="616"/>
      <c r="AE287" s="617"/>
      <c r="AF287" s="619">
        <f t="shared" si="205"/>
        <v>2.4</v>
      </c>
      <c r="AG287" s="640"/>
      <c r="AH287" s="749" t="s">
        <v>2791</v>
      </c>
      <c r="AI287" s="606">
        <f t="shared" si="190"/>
        <v>1</v>
      </c>
      <c r="AJ287" s="606" t="str">
        <f t="shared" si="191"/>
        <v/>
      </c>
      <c r="AK287" s="573">
        <f t="shared" si="192"/>
        <v>2.4</v>
      </c>
      <c r="AL287" s="573" t="str">
        <f t="shared" si="193"/>
        <v/>
      </c>
      <c r="AM287" s="577" t="str">
        <f t="shared" si="194"/>
        <v/>
      </c>
      <c r="AN287" s="577" t="str">
        <f t="shared" si="195"/>
        <v/>
      </c>
      <c r="AO287" s="577" t="str">
        <f t="shared" si="196"/>
        <v>New activity? If not kindly provide the details of the progress (physical and financial) for FY 2012-13</v>
      </c>
    </row>
    <row r="288" spans="1:41" ht="41.25" customHeight="1" x14ac:dyDescent="0.2">
      <c r="A288" s="643"/>
      <c r="B288" s="644" t="s">
        <v>2044</v>
      </c>
      <c r="C288" s="627"/>
      <c r="D288" s="609">
        <f>D155</f>
        <v>45</v>
      </c>
      <c r="E288" s="609">
        <f>E155</f>
        <v>45</v>
      </c>
      <c r="F288" s="610">
        <f t="shared" si="206"/>
        <v>100</v>
      </c>
      <c r="G288" s="611">
        <f t="shared" ref="G288:H288" si="208">G155</f>
        <v>38.923999999999999</v>
      </c>
      <c r="H288" s="611">
        <f t="shared" si="208"/>
        <v>32.44</v>
      </c>
      <c r="I288" s="612">
        <f t="shared" si="207"/>
        <v>83.341897030109962</v>
      </c>
      <c r="J288" s="613">
        <f t="shared" ref="J288:K288" si="209">J155</f>
        <v>190</v>
      </c>
      <c r="K288" s="613">
        <f t="shared" si="209"/>
        <v>10118000</v>
      </c>
      <c r="L288" s="614"/>
      <c r="M288" s="614"/>
      <c r="N288" s="614"/>
      <c r="O288" s="614"/>
      <c r="P288" s="614"/>
      <c r="Q288" s="614"/>
      <c r="R288" s="614"/>
      <c r="S288" s="614"/>
      <c r="T288" s="614"/>
      <c r="U288" s="614"/>
      <c r="V288" s="615"/>
      <c r="W288" s="616"/>
      <c r="X288" s="616"/>
      <c r="Y288" s="616"/>
      <c r="Z288" s="616"/>
      <c r="AA288" s="616"/>
      <c r="AB288" s="616"/>
      <c r="AC288" s="616"/>
      <c r="AD288" s="616"/>
      <c r="AE288" s="617"/>
      <c r="AF288" s="618">
        <f>AF155</f>
        <v>382.96</v>
      </c>
      <c r="AG288" s="640"/>
      <c r="AH288" s="619"/>
      <c r="AI288" s="606">
        <f t="shared" si="190"/>
        <v>1</v>
      </c>
      <c r="AJ288" s="606">
        <f t="shared" si="191"/>
        <v>83.341897030109962</v>
      </c>
      <c r="AK288" s="573">
        <f t="shared" si="192"/>
        <v>344.036</v>
      </c>
      <c r="AL288" s="573">
        <f t="shared" si="193"/>
        <v>883.86599527283943</v>
      </c>
      <c r="AM288" s="577" t="str">
        <f t="shared" si="194"/>
        <v>The proposed budget is more that 30% increase over FY 12-13 budget. Consider revising or provide explanation</v>
      </c>
      <c r="AN288" s="577" t="str">
        <f t="shared" si="195"/>
        <v/>
      </c>
      <c r="AO288" s="577" t="str">
        <f t="shared" si="196"/>
        <v/>
      </c>
    </row>
    <row r="289" spans="1:41" s="576" customFormat="1" ht="41.25" customHeight="1" x14ac:dyDescent="0.2">
      <c r="A289" s="643" t="s">
        <v>654</v>
      </c>
      <c r="B289" s="594" t="s">
        <v>655</v>
      </c>
      <c r="C289" s="595"/>
      <c r="D289" s="646">
        <f>D290+D291+D296+D323+D327+D351+D374+D400+D401+D402+D405+D393</f>
        <v>0</v>
      </c>
      <c r="E289" s="646">
        <f>E290+E291+E296+E323+E327+E351+E374+E400+E401+E402+E405+E393</f>
        <v>0</v>
      </c>
      <c r="F289" s="597" t="e">
        <f t="shared" si="206"/>
        <v>#DIV/0!</v>
      </c>
      <c r="G289" s="647">
        <f t="shared" ref="G289:H289" si="210">G290+G291+G296+G323+G327+G351+G374+G400+G401+G402+G405+G393</f>
        <v>0</v>
      </c>
      <c r="H289" s="647">
        <f t="shared" si="210"/>
        <v>0</v>
      </c>
      <c r="I289" s="599" t="e">
        <f t="shared" si="207"/>
        <v>#DIV/0!</v>
      </c>
      <c r="J289" s="596">
        <f t="shared" ref="J289:K289" si="211">J290+J291+J296+J323+J327+J351+J374+J400+J401+J402+J405+J393</f>
        <v>421</v>
      </c>
      <c r="K289" s="596">
        <f t="shared" si="211"/>
        <v>0</v>
      </c>
      <c r="L289" s="600"/>
      <c r="M289" s="600"/>
      <c r="N289" s="600"/>
      <c r="O289" s="600"/>
      <c r="P289" s="600"/>
      <c r="Q289" s="600"/>
      <c r="R289" s="600"/>
      <c r="S289" s="600"/>
      <c r="T289" s="600"/>
      <c r="U289" s="600"/>
      <c r="V289" s="601"/>
      <c r="W289" s="602"/>
      <c r="X289" s="602"/>
      <c r="Y289" s="602"/>
      <c r="Z289" s="602"/>
      <c r="AA289" s="602"/>
      <c r="AB289" s="602"/>
      <c r="AC289" s="602"/>
      <c r="AD289" s="602"/>
      <c r="AE289" s="603"/>
      <c r="AF289" s="598">
        <f>AF290+AF291+AF296+AF323+AF327+AF351+AF374+AF400+AF401+AF402+AF405+AF393</f>
        <v>0</v>
      </c>
      <c r="AG289" s="640"/>
      <c r="AH289" s="648"/>
      <c r="AI289" s="606" t="str">
        <f t="shared" si="190"/>
        <v/>
      </c>
      <c r="AJ289" s="606" t="str">
        <f t="shared" si="191"/>
        <v/>
      </c>
      <c r="AK289" s="573">
        <f t="shared" si="192"/>
        <v>0</v>
      </c>
      <c r="AL289" s="573" t="str">
        <f t="shared" si="193"/>
        <v/>
      </c>
      <c r="AM289" s="577" t="str">
        <f t="shared" si="194"/>
        <v/>
      </c>
      <c r="AN289" s="577" t="str">
        <f t="shared" si="195"/>
        <v/>
      </c>
      <c r="AO289" s="577" t="str">
        <f t="shared" si="196"/>
        <v/>
      </c>
    </row>
    <row r="290" spans="1:41" ht="41.25" customHeight="1" x14ac:dyDescent="0.2">
      <c r="A290" s="652" t="s">
        <v>656</v>
      </c>
      <c r="B290" s="621" t="s">
        <v>2244</v>
      </c>
      <c r="C290" s="627"/>
      <c r="D290" s="622"/>
      <c r="E290" s="622"/>
      <c r="F290" s="610" t="e">
        <f t="shared" si="206"/>
        <v>#DIV/0!</v>
      </c>
      <c r="G290" s="623"/>
      <c r="H290" s="623"/>
      <c r="I290" s="612" t="e">
        <f t="shared" si="207"/>
        <v>#DIV/0!</v>
      </c>
      <c r="J290" s="624"/>
      <c r="K290" s="624"/>
      <c r="L290" s="614"/>
      <c r="M290" s="614"/>
      <c r="N290" s="614"/>
      <c r="O290" s="614"/>
      <c r="P290" s="614"/>
      <c r="Q290" s="614"/>
      <c r="R290" s="614"/>
      <c r="S290" s="614"/>
      <c r="T290" s="614"/>
      <c r="U290" s="614"/>
      <c r="V290" s="615"/>
      <c r="W290" s="616"/>
      <c r="X290" s="616"/>
      <c r="Y290" s="616"/>
      <c r="Z290" s="616"/>
      <c r="AA290" s="616"/>
      <c r="AB290" s="616"/>
      <c r="AC290" s="616"/>
      <c r="AD290" s="616"/>
      <c r="AE290" s="617"/>
      <c r="AF290" s="625">
        <f>(J290*K290)/100000</f>
        <v>0</v>
      </c>
      <c r="AG290" s="604"/>
      <c r="AH290" s="619"/>
      <c r="AI290" s="606" t="str">
        <f t="shared" si="190"/>
        <v/>
      </c>
      <c r="AJ290" s="606" t="str">
        <f t="shared" si="191"/>
        <v/>
      </c>
      <c r="AK290" s="573">
        <f t="shared" si="192"/>
        <v>0</v>
      </c>
      <c r="AL290" s="573" t="str">
        <f t="shared" si="193"/>
        <v/>
      </c>
      <c r="AM290" s="577" t="str">
        <f t="shared" si="194"/>
        <v/>
      </c>
      <c r="AN290" s="577" t="str">
        <f t="shared" si="195"/>
        <v/>
      </c>
      <c r="AO290" s="577" t="str">
        <f t="shared" si="196"/>
        <v/>
      </c>
    </row>
    <row r="291" spans="1:41" ht="41.25" customHeight="1" x14ac:dyDescent="0.2">
      <c r="A291" s="629" t="s">
        <v>658</v>
      </c>
      <c r="B291" s="608" t="s">
        <v>192</v>
      </c>
      <c r="C291" s="627"/>
      <c r="D291" s="609">
        <f>SUM(D292:D293)</f>
        <v>0</v>
      </c>
      <c r="E291" s="609">
        <f>SUM(E292:E293)</f>
        <v>0</v>
      </c>
      <c r="F291" s="610" t="e">
        <f t="shared" si="206"/>
        <v>#DIV/0!</v>
      </c>
      <c r="G291" s="611">
        <f t="shared" ref="G291:H291" si="212">SUM(G292:G293)</f>
        <v>0</v>
      </c>
      <c r="H291" s="611">
        <f t="shared" si="212"/>
        <v>0</v>
      </c>
      <c r="I291" s="612" t="e">
        <f t="shared" si="207"/>
        <v>#DIV/0!</v>
      </c>
      <c r="J291" s="613">
        <f t="shared" ref="J291:K291" si="213">SUM(J292:J293)</f>
        <v>0</v>
      </c>
      <c r="K291" s="613">
        <f t="shared" si="213"/>
        <v>0</v>
      </c>
      <c r="L291" s="614"/>
      <c r="M291" s="614"/>
      <c r="N291" s="614"/>
      <c r="O291" s="614"/>
      <c r="P291" s="614"/>
      <c r="Q291" s="614"/>
      <c r="R291" s="614"/>
      <c r="S291" s="614"/>
      <c r="T291" s="614"/>
      <c r="U291" s="614"/>
      <c r="V291" s="615"/>
      <c r="W291" s="616"/>
      <c r="X291" s="616"/>
      <c r="Y291" s="616"/>
      <c r="Z291" s="616"/>
      <c r="AA291" s="616"/>
      <c r="AB291" s="616"/>
      <c r="AC291" s="616"/>
      <c r="AD291" s="616"/>
      <c r="AE291" s="617"/>
      <c r="AF291" s="618">
        <f>SUM(AF292:AF293)</f>
        <v>0</v>
      </c>
      <c r="AG291" s="604"/>
      <c r="AH291" s="619"/>
      <c r="AI291" s="606" t="str">
        <f t="shared" si="190"/>
        <v/>
      </c>
      <c r="AJ291" s="606" t="str">
        <f t="shared" si="191"/>
        <v/>
      </c>
      <c r="AK291" s="573">
        <f t="shared" si="192"/>
        <v>0</v>
      </c>
      <c r="AL291" s="573" t="str">
        <f t="shared" si="193"/>
        <v/>
      </c>
      <c r="AM291" s="577" t="str">
        <f t="shared" si="194"/>
        <v/>
      </c>
      <c r="AN291" s="577" t="str">
        <f t="shared" si="195"/>
        <v/>
      </c>
      <c r="AO291" s="577" t="str">
        <f t="shared" si="196"/>
        <v/>
      </c>
    </row>
    <row r="292" spans="1:41" ht="41.25" customHeight="1" x14ac:dyDescent="0.2">
      <c r="A292" s="628" t="s">
        <v>1905</v>
      </c>
      <c r="B292" s="621" t="s">
        <v>193</v>
      </c>
      <c r="C292" s="627"/>
      <c r="D292" s="622"/>
      <c r="E292" s="622"/>
      <c r="F292" s="610" t="e">
        <f t="shared" si="206"/>
        <v>#DIV/0!</v>
      </c>
      <c r="G292" s="623"/>
      <c r="H292" s="623"/>
      <c r="I292" s="612" t="e">
        <f t="shared" si="207"/>
        <v>#DIV/0!</v>
      </c>
      <c r="J292" s="622"/>
      <c r="K292" s="622"/>
      <c r="L292" s="614"/>
      <c r="M292" s="614"/>
      <c r="N292" s="614"/>
      <c r="O292" s="614"/>
      <c r="P292" s="614"/>
      <c r="Q292" s="614"/>
      <c r="R292" s="614"/>
      <c r="S292" s="614"/>
      <c r="T292" s="614"/>
      <c r="U292" s="614"/>
      <c r="V292" s="615"/>
      <c r="W292" s="616"/>
      <c r="X292" s="616"/>
      <c r="Y292" s="616"/>
      <c r="Z292" s="616"/>
      <c r="AA292" s="616"/>
      <c r="AB292" s="616"/>
      <c r="AC292" s="616"/>
      <c r="AD292" s="616"/>
      <c r="AE292" s="617"/>
      <c r="AF292" s="619">
        <f t="shared" ref="AF292" si="214">(J292*K292)/100000</f>
        <v>0</v>
      </c>
      <c r="AG292" s="604"/>
      <c r="AH292" s="619"/>
      <c r="AI292" s="606" t="str">
        <f t="shared" si="190"/>
        <v/>
      </c>
      <c r="AJ292" s="606" t="str">
        <f t="shared" si="191"/>
        <v/>
      </c>
      <c r="AK292" s="573">
        <f t="shared" si="192"/>
        <v>0</v>
      </c>
      <c r="AL292" s="573" t="str">
        <f t="shared" si="193"/>
        <v/>
      </c>
      <c r="AM292" s="577" t="str">
        <f t="shared" si="194"/>
        <v/>
      </c>
      <c r="AN292" s="577" t="str">
        <f t="shared" si="195"/>
        <v/>
      </c>
      <c r="AO292" s="577" t="str">
        <f t="shared" si="196"/>
        <v/>
      </c>
    </row>
    <row r="293" spans="1:41" ht="41.25" customHeight="1" x14ac:dyDescent="0.2">
      <c r="A293" s="629" t="s">
        <v>1906</v>
      </c>
      <c r="B293" s="608" t="s">
        <v>186</v>
      </c>
      <c r="C293" s="627"/>
      <c r="D293" s="609">
        <f>SUM(D294:D295)</f>
        <v>0</v>
      </c>
      <c r="E293" s="609">
        <f>SUM(E294:E295)</f>
        <v>0</v>
      </c>
      <c r="F293" s="634" t="e">
        <f t="shared" si="206"/>
        <v>#DIV/0!</v>
      </c>
      <c r="G293" s="611">
        <f t="shared" ref="G293:H293" si="215">SUM(G294:G295)</f>
        <v>0</v>
      </c>
      <c r="H293" s="611">
        <f t="shared" si="215"/>
        <v>0</v>
      </c>
      <c r="I293" s="635" t="e">
        <f t="shared" si="207"/>
        <v>#DIV/0!</v>
      </c>
      <c r="J293" s="613">
        <f t="shared" ref="J293:K293" si="216">SUM(J294:J295)</f>
        <v>0</v>
      </c>
      <c r="K293" s="613">
        <f t="shared" si="216"/>
        <v>0</v>
      </c>
      <c r="L293" s="636"/>
      <c r="M293" s="636"/>
      <c r="N293" s="636"/>
      <c r="O293" s="636"/>
      <c r="P293" s="636"/>
      <c r="Q293" s="636"/>
      <c r="R293" s="636"/>
      <c r="S293" s="636"/>
      <c r="T293" s="636"/>
      <c r="U293" s="636"/>
      <c r="V293" s="637"/>
      <c r="W293" s="638"/>
      <c r="X293" s="638"/>
      <c r="Y293" s="638"/>
      <c r="Z293" s="638"/>
      <c r="AA293" s="638"/>
      <c r="AB293" s="638"/>
      <c r="AC293" s="638"/>
      <c r="AD293" s="638"/>
      <c r="AE293" s="639"/>
      <c r="AF293" s="618">
        <f>SUM(AF294:AF295)</f>
        <v>0</v>
      </c>
      <c r="AG293" s="604"/>
      <c r="AH293" s="619"/>
      <c r="AI293" s="606" t="str">
        <f t="shared" si="190"/>
        <v/>
      </c>
      <c r="AJ293" s="606" t="str">
        <f t="shared" si="191"/>
        <v/>
      </c>
      <c r="AK293" s="573">
        <f t="shared" si="192"/>
        <v>0</v>
      </c>
      <c r="AL293" s="573" t="str">
        <f t="shared" si="193"/>
        <v/>
      </c>
      <c r="AM293" s="577" t="str">
        <f t="shared" si="194"/>
        <v/>
      </c>
      <c r="AN293" s="577" t="str">
        <f t="shared" si="195"/>
        <v/>
      </c>
      <c r="AO293" s="577" t="str">
        <f t="shared" si="196"/>
        <v/>
      </c>
    </row>
    <row r="294" spans="1:41" ht="41.25" customHeight="1" x14ac:dyDescent="0.2">
      <c r="A294" s="628" t="s">
        <v>2246</v>
      </c>
      <c r="B294" s="642"/>
      <c r="C294" s="627"/>
      <c r="D294" s="622"/>
      <c r="E294" s="622"/>
      <c r="F294" s="610"/>
      <c r="G294" s="623"/>
      <c r="H294" s="623"/>
      <c r="I294" s="612"/>
      <c r="J294" s="622"/>
      <c r="K294" s="622"/>
      <c r="L294" s="614"/>
      <c r="M294" s="614"/>
      <c r="N294" s="614"/>
      <c r="O294" s="614"/>
      <c r="P294" s="614"/>
      <c r="Q294" s="614"/>
      <c r="R294" s="614"/>
      <c r="S294" s="614"/>
      <c r="T294" s="614"/>
      <c r="U294" s="614"/>
      <c r="V294" s="615"/>
      <c r="W294" s="616"/>
      <c r="X294" s="616"/>
      <c r="Y294" s="616"/>
      <c r="Z294" s="616"/>
      <c r="AA294" s="616"/>
      <c r="AB294" s="616"/>
      <c r="AC294" s="616"/>
      <c r="AD294" s="616"/>
      <c r="AE294" s="617"/>
      <c r="AF294" s="619">
        <f t="shared" ref="AF294:AF295" si="217">(J294*K294)/100000</f>
        <v>0</v>
      </c>
      <c r="AG294" s="604"/>
      <c r="AH294" s="619"/>
      <c r="AI294" s="606" t="str">
        <f t="shared" si="190"/>
        <v/>
      </c>
      <c r="AJ294" s="606" t="str">
        <f t="shared" si="191"/>
        <v/>
      </c>
      <c r="AK294" s="573">
        <f t="shared" si="192"/>
        <v>0</v>
      </c>
      <c r="AL294" s="573" t="str">
        <f t="shared" si="193"/>
        <v/>
      </c>
      <c r="AM294" s="577" t="str">
        <f t="shared" si="194"/>
        <v/>
      </c>
      <c r="AN294" s="577" t="str">
        <f t="shared" si="195"/>
        <v/>
      </c>
      <c r="AO294" s="577" t="str">
        <f t="shared" si="196"/>
        <v/>
      </c>
    </row>
    <row r="295" spans="1:41" ht="41.25" customHeight="1" x14ac:dyDescent="0.2">
      <c r="A295" s="628" t="s">
        <v>2247</v>
      </c>
      <c r="B295" s="642"/>
      <c r="C295" s="627"/>
      <c r="D295" s="622"/>
      <c r="E295" s="622"/>
      <c r="F295" s="610"/>
      <c r="G295" s="623"/>
      <c r="H295" s="623"/>
      <c r="I295" s="612"/>
      <c r="J295" s="622"/>
      <c r="K295" s="622"/>
      <c r="L295" s="614"/>
      <c r="M295" s="614"/>
      <c r="N295" s="614"/>
      <c r="O295" s="614"/>
      <c r="P295" s="614"/>
      <c r="Q295" s="614"/>
      <c r="R295" s="614"/>
      <c r="S295" s="614"/>
      <c r="T295" s="614"/>
      <c r="U295" s="614"/>
      <c r="V295" s="615"/>
      <c r="W295" s="616"/>
      <c r="X295" s="616"/>
      <c r="Y295" s="616"/>
      <c r="Z295" s="616"/>
      <c r="AA295" s="616"/>
      <c r="AB295" s="616"/>
      <c r="AC295" s="616"/>
      <c r="AD295" s="616"/>
      <c r="AE295" s="617"/>
      <c r="AF295" s="619">
        <f t="shared" si="217"/>
        <v>0</v>
      </c>
      <c r="AG295" s="604"/>
      <c r="AH295" s="619"/>
      <c r="AI295" s="606" t="str">
        <f t="shared" si="190"/>
        <v/>
      </c>
      <c r="AJ295" s="606" t="str">
        <f t="shared" si="191"/>
        <v/>
      </c>
      <c r="AK295" s="573">
        <f t="shared" si="192"/>
        <v>0</v>
      </c>
      <c r="AL295" s="573" t="str">
        <f t="shared" si="193"/>
        <v/>
      </c>
      <c r="AM295" s="577" t="str">
        <f t="shared" si="194"/>
        <v/>
      </c>
      <c r="AN295" s="577" t="str">
        <f t="shared" si="195"/>
        <v/>
      </c>
      <c r="AO295" s="577" t="str">
        <f t="shared" si="196"/>
        <v/>
      </c>
    </row>
    <row r="296" spans="1:41" s="576" customFormat="1" ht="41.25" customHeight="1" x14ac:dyDescent="0.2">
      <c r="A296" s="643" t="s">
        <v>659</v>
      </c>
      <c r="B296" s="594" t="s">
        <v>194</v>
      </c>
      <c r="C296" s="595"/>
      <c r="D296" s="646">
        <f>D297+D302+D306+D310+D313+D317+D318+D321+D322</f>
        <v>0</v>
      </c>
      <c r="E296" s="646">
        <f>E297+E302+E306+E310+E313+E317+E318+E321+E322</f>
        <v>0</v>
      </c>
      <c r="F296" s="597" t="e">
        <f t="shared" si="206"/>
        <v>#DIV/0!</v>
      </c>
      <c r="G296" s="647">
        <f t="shared" ref="G296:H296" si="218">G297+G302+G306+G310+G313+G317+G318+G321+G322</f>
        <v>0</v>
      </c>
      <c r="H296" s="647">
        <f t="shared" si="218"/>
        <v>0</v>
      </c>
      <c r="I296" s="599" t="e">
        <f t="shared" si="207"/>
        <v>#DIV/0!</v>
      </c>
      <c r="J296" s="596">
        <f t="shared" ref="J296:K296" si="219">J297+J302+J306+J310+J313+J317+J318+J321+J322</f>
        <v>55</v>
      </c>
      <c r="K296" s="596">
        <f t="shared" si="219"/>
        <v>0</v>
      </c>
      <c r="L296" s="600"/>
      <c r="M296" s="600"/>
      <c r="N296" s="600"/>
      <c r="O296" s="600"/>
      <c r="P296" s="600"/>
      <c r="Q296" s="600"/>
      <c r="R296" s="600"/>
      <c r="S296" s="600"/>
      <c r="T296" s="600"/>
      <c r="U296" s="600"/>
      <c r="V296" s="601"/>
      <c r="W296" s="602"/>
      <c r="X296" s="602"/>
      <c r="Y296" s="602"/>
      <c r="Z296" s="602"/>
      <c r="AA296" s="602"/>
      <c r="AB296" s="602"/>
      <c r="AC296" s="602"/>
      <c r="AD296" s="602"/>
      <c r="AE296" s="603"/>
      <c r="AF296" s="598">
        <f>AF297+AF302+AF306+AF310+AF313+AF317+AF318+AF321+AF322</f>
        <v>0</v>
      </c>
      <c r="AG296" s="640"/>
      <c r="AH296" s="748" t="s">
        <v>2781</v>
      </c>
      <c r="AI296" s="606" t="str">
        <f t="shared" si="190"/>
        <v/>
      </c>
      <c r="AJ296" s="606" t="str">
        <f t="shared" si="191"/>
        <v/>
      </c>
      <c r="AK296" s="573">
        <f t="shared" si="192"/>
        <v>0</v>
      </c>
      <c r="AL296" s="573" t="str">
        <f t="shared" si="193"/>
        <v/>
      </c>
      <c r="AM296" s="577" t="str">
        <f t="shared" si="194"/>
        <v/>
      </c>
      <c r="AN296" s="577" t="str">
        <f t="shared" si="195"/>
        <v/>
      </c>
      <c r="AO296" s="577" t="str">
        <f t="shared" si="196"/>
        <v/>
      </c>
    </row>
    <row r="297" spans="1:41" ht="41.25" customHeight="1" x14ac:dyDescent="0.2">
      <c r="A297" s="629" t="s">
        <v>660</v>
      </c>
      <c r="B297" s="608" t="s">
        <v>195</v>
      </c>
      <c r="C297" s="627"/>
      <c r="D297" s="609">
        <f>SUM(D298:D301)</f>
        <v>0</v>
      </c>
      <c r="E297" s="609">
        <f>SUM(E298:E301)</f>
        <v>0</v>
      </c>
      <c r="F297" s="610" t="e">
        <f t="shared" si="206"/>
        <v>#DIV/0!</v>
      </c>
      <c r="G297" s="611">
        <f t="shared" ref="G297:H297" si="220">SUM(G298:G301)</f>
        <v>0</v>
      </c>
      <c r="H297" s="611">
        <f t="shared" si="220"/>
        <v>0</v>
      </c>
      <c r="I297" s="612" t="e">
        <f t="shared" si="207"/>
        <v>#DIV/0!</v>
      </c>
      <c r="J297" s="613">
        <f t="shared" ref="J297:K297" si="221">SUM(J298:J301)</f>
        <v>20</v>
      </c>
      <c r="K297" s="613">
        <f t="shared" si="221"/>
        <v>0</v>
      </c>
      <c r="L297" s="614"/>
      <c r="M297" s="614"/>
      <c r="N297" s="614"/>
      <c r="O297" s="614"/>
      <c r="P297" s="614"/>
      <c r="Q297" s="614"/>
      <c r="R297" s="614"/>
      <c r="S297" s="614"/>
      <c r="T297" s="614"/>
      <c r="U297" s="614"/>
      <c r="V297" s="615"/>
      <c r="W297" s="616"/>
      <c r="X297" s="616"/>
      <c r="Y297" s="616"/>
      <c r="Z297" s="616"/>
      <c r="AA297" s="616"/>
      <c r="AB297" s="616"/>
      <c r="AC297" s="616"/>
      <c r="AD297" s="616"/>
      <c r="AE297" s="617"/>
      <c r="AF297" s="618">
        <f>SUM(AF298:AF301)</f>
        <v>0</v>
      </c>
      <c r="AG297" s="604"/>
      <c r="AH297" s="619"/>
      <c r="AI297" s="606" t="str">
        <f t="shared" si="190"/>
        <v/>
      </c>
      <c r="AJ297" s="606" t="str">
        <f t="shared" si="191"/>
        <v/>
      </c>
      <c r="AK297" s="573">
        <f t="shared" si="192"/>
        <v>0</v>
      </c>
      <c r="AL297" s="573" t="str">
        <f t="shared" si="193"/>
        <v/>
      </c>
      <c r="AM297" s="577" t="str">
        <f t="shared" si="194"/>
        <v/>
      </c>
      <c r="AN297" s="577" t="str">
        <f t="shared" si="195"/>
        <v/>
      </c>
      <c r="AO297" s="577" t="str">
        <f t="shared" si="196"/>
        <v/>
      </c>
    </row>
    <row r="298" spans="1:41" ht="41.25" customHeight="1" x14ac:dyDescent="0.2">
      <c r="A298" s="628" t="s">
        <v>1907</v>
      </c>
      <c r="B298" s="621" t="s">
        <v>196</v>
      </c>
      <c r="C298" s="627"/>
      <c r="D298" s="622">
        <v>0</v>
      </c>
      <c r="E298" s="622">
        <v>0</v>
      </c>
      <c r="F298" s="610" t="e">
        <f t="shared" si="206"/>
        <v>#DIV/0!</v>
      </c>
      <c r="G298" s="623">
        <v>0</v>
      </c>
      <c r="H298" s="623">
        <v>0</v>
      </c>
      <c r="I298" s="612" t="e">
        <f t="shared" si="207"/>
        <v>#DIV/0!</v>
      </c>
      <c r="J298" s="622">
        <v>0</v>
      </c>
      <c r="K298" s="622">
        <v>0</v>
      </c>
      <c r="L298" s="614"/>
      <c r="M298" s="614"/>
      <c r="N298" s="614"/>
      <c r="O298" s="614"/>
      <c r="P298" s="614"/>
      <c r="Q298" s="614"/>
      <c r="R298" s="614"/>
      <c r="S298" s="614"/>
      <c r="T298" s="614"/>
      <c r="U298" s="614"/>
      <c r="V298" s="615"/>
      <c r="W298" s="616"/>
      <c r="X298" s="616"/>
      <c r="Y298" s="616"/>
      <c r="Z298" s="616"/>
      <c r="AA298" s="616"/>
      <c r="AB298" s="616"/>
      <c r="AC298" s="616"/>
      <c r="AD298" s="616"/>
      <c r="AE298" s="617"/>
      <c r="AF298" s="619">
        <f t="shared" ref="AF298:AF301" si="222">(J298*K298)/100000</f>
        <v>0</v>
      </c>
      <c r="AG298" s="604"/>
      <c r="AH298" s="619"/>
      <c r="AI298" s="606" t="str">
        <f t="shared" si="190"/>
        <v/>
      </c>
      <c r="AJ298" s="606" t="str">
        <f t="shared" si="191"/>
        <v/>
      </c>
      <c r="AK298" s="573">
        <f t="shared" si="192"/>
        <v>0</v>
      </c>
      <c r="AL298" s="573" t="str">
        <f t="shared" si="193"/>
        <v/>
      </c>
      <c r="AM298" s="577" t="str">
        <f t="shared" si="194"/>
        <v/>
      </c>
      <c r="AN298" s="577" t="str">
        <f t="shared" si="195"/>
        <v/>
      </c>
      <c r="AO298" s="577" t="str">
        <f t="shared" si="196"/>
        <v/>
      </c>
    </row>
    <row r="299" spans="1:41" ht="41.25" customHeight="1" x14ac:dyDescent="0.2">
      <c r="A299" s="628" t="s">
        <v>1908</v>
      </c>
      <c r="B299" s="621" t="s">
        <v>197</v>
      </c>
      <c r="C299" s="627"/>
      <c r="D299" s="622">
        <v>0</v>
      </c>
      <c r="E299" s="622">
        <v>0</v>
      </c>
      <c r="F299" s="610" t="e">
        <f t="shared" si="206"/>
        <v>#DIV/0!</v>
      </c>
      <c r="G299" s="623">
        <v>0</v>
      </c>
      <c r="H299" s="623">
        <v>0</v>
      </c>
      <c r="I299" s="612" t="e">
        <f t="shared" si="207"/>
        <v>#DIV/0!</v>
      </c>
      <c r="J299" s="622">
        <v>0</v>
      </c>
      <c r="K299" s="622">
        <v>0</v>
      </c>
      <c r="L299" s="614"/>
      <c r="M299" s="614"/>
      <c r="N299" s="614"/>
      <c r="O299" s="614"/>
      <c r="P299" s="614"/>
      <c r="Q299" s="614"/>
      <c r="R299" s="614"/>
      <c r="S299" s="614"/>
      <c r="T299" s="614"/>
      <c r="U299" s="614"/>
      <c r="V299" s="615"/>
      <c r="W299" s="616"/>
      <c r="X299" s="616"/>
      <c r="Y299" s="616"/>
      <c r="Z299" s="616"/>
      <c r="AA299" s="616"/>
      <c r="AB299" s="616"/>
      <c r="AC299" s="616"/>
      <c r="AD299" s="616"/>
      <c r="AE299" s="617"/>
      <c r="AF299" s="619">
        <f t="shared" si="222"/>
        <v>0</v>
      </c>
      <c r="AG299" s="604"/>
      <c r="AH299" s="619"/>
      <c r="AI299" s="606" t="str">
        <f t="shared" si="190"/>
        <v/>
      </c>
      <c r="AJ299" s="606" t="str">
        <f t="shared" si="191"/>
        <v/>
      </c>
      <c r="AK299" s="573">
        <f t="shared" si="192"/>
        <v>0</v>
      </c>
      <c r="AL299" s="573" t="str">
        <f t="shared" si="193"/>
        <v/>
      </c>
      <c r="AM299" s="577" t="str">
        <f t="shared" si="194"/>
        <v/>
      </c>
      <c r="AN299" s="577" t="str">
        <f t="shared" si="195"/>
        <v/>
      </c>
      <c r="AO299" s="577" t="str">
        <f t="shared" si="196"/>
        <v/>
      </c>
    </row>
    <row r="300" spans="1:41" ht="41.25" customHeight="1" x14ac:dyDescent="0.2">
      <c r="A300" s="628" t="s">
        <v>1909</v>
      </c>
      <c r="B300" s="621" t="s">
        <v>199</v>
      </c>
      <c r="C300" s="627"/>
      <c r="D300" s="622">
        <v>0</v>
      </c>
      <c r="E300" s="622">
        <v>0</v>
      </c>
      <c r="F300" s="610" t="e">
        <f t="shared" si="206"/>
        <v>#DIV/0!</v>
      </c>
      <c r="G300" s="623">
        <v>0</v>
      </c>
      <c r="H300" s="623">
        <v>0</v>
      </c>
      <c r="I300" s="612" t="e">
        <f t="shared" si="207"/>
        <v>#DIV/0!</v>
      </c>
      <c r="J300" s="622">
        <v>10</v>
      </c>
      <c r="K300" s="622"/>
      <c r="L300" s="614"/>
      <c r="M300" s="614"/>
      <c r="N300" s="614"/>
      <c r="O300" s="614"/>
      <c r="P300" s="614"/>
      <c r="Q300" s="614"/>
      <c r="R300" s="614"/>
      <c r="S300" s="614"/>
      <c r="T300" s="614"/>
      <c r="U300" s="614"/>
      <c r="V300" s="615"/>
      <c r="W300" s="616"/>
      <c r="X300" s="616"/>
      <c r="Y300" s="616"/>
      <c r="Z300" s="616"/>
      <c r="AA300" s="616"/>
      <c r="AB300" s="616"/>
      <c r="AC300" s="616"/>
      <c r="AD300" s="616"/>
      <c r="AE300" s="617"/>
      <c r="AF300" s="619">
        <f t="shared" si="222"/>
        <v>0</v>
      </c>
      <c r="AG300" s="604"/>
      <c r="AH300" s="619"/>
      <c r="AI300" s="606" t="str">
        <f t="shared" si="190"/>
        <v/>
      </c>
      <c r="AJ300" s="606" t="str">
        <f t="shared" si="191"/>
        <v/>
      </c>
      <c r="AK300" s="573">
        <f t="shared" si="192"/>
        <v>0</v>
      </c>
      <c r="AL300" s="573" t="str">
        <f t="shared" si="193"/>
        <v/>
      </c>
      <c r="AM300" s="577" t="str">
        <f t="shared" si="194"/>
        <v/>
      </c>
      <c r="AN300" s="577" t="str">
        <f t="shared" si="195"/>
        <v/>
      </c>
      <c r="AO300" s="577" t="str">
        <f t="shared" si="196"/>
        <v/>
      </c>
    </row>
    <row r="301" spans="1:41" ht="41.25" customHeight="1" x14ac:dyDescent="0.2">
      <c r="A301" s="628" t="s">
        <v>1910</v>
      </c>
      <c r="B301" s="621" t="s">
        <v>200</v>
      </c>
      <c r="C301" s="627"/>
      <c r="D301" s="622"/>
      <c r="E301" s="622"/>
      <c r="F301" s="610" t="e">
        <f t="shared" si="206"/>
        <v>#DIV/0!</v>
      </c>
      <c r="G301" s="623"/>
      <c r="H301" s="623"/>
      <c r="I301" s="612" t="e">
        <f t="shared" si="207"/>
        <v>#DIV/0!</v>
      </c>
      <c r="J301" s="622">
        <v>10</v>
      </c>
      <c r="K301" s="622"/>
      <c r="L301" s="614"/>
      <c r="M301" s="614"/>
      <c r="N301" s="614"/>
      <c r="O301" s="614"/>
      <c r="P301" s="614"/>
      <c r="Q301" s="614"/>
      <c r="R301" s="614"/>
      <c r="S301" s="614"/>
      <c r="T301" s="614"/>
      <c r="U301" s="614"/>
      <c r="V301" s="615"/>
      <c r="W301" s="616"/>
      <c r="X301" s="616"/>
      <c r="Y301" s="616"/>
      <c r="Z301" s="616"/>
      <c r="AA301" s="616"/>
      <c r="AB301" s="616"/>
      <c r="AC301" s="616"/>
      <c r="AD301" s="616"/>
      <c r="AE301" s="617"/>
      <c r="AF301" s="619">
        <f t="shared" si="222"/>
        <v>0</v>
      </c>
      <c r="AG301" s="604"/>
      <c r="AH301" s="619"/>
      <c r="AI301" s="606" t="str">
        <f t="shared" si="190"/>
        <v/>
      </c>
      <c r="AJ301" s="606" t="str">
        <f t="shared" si="191"/>
        <v/>
      </c>
      <c r="AK301" s="573">
        <f t="shared" si="192"/>
        <v>0</v>
      </c>
      <c r="AL301" s="573" t="str">
        <f t="shared" si="193"/>
        <v/>
      </c>
      <c r="AM301" s="577" t="str">
        <f t="shared" si="194"/>
        <v/>
      </c>
      <c r="AN301" s="577" t="str">
        <f t="shared" si="195"/>
        <v/>
      </c>
      <c r="AO301" s="577" t="str">
        <f t="shared" si="196"/>
        <v/>
      </c>
    </row>
    <row r="302" spans="1:41" ht="41.25" customHeight="1" x14ac:dyDescent="0.2">
      <c r="A302" s="629" t="s">
        <v>662</v>
      </c>
      <c r="B302" s="608" t="s">
        <v>201</v>
      </c>
      <c r="C302" s="627"/>
      <c r="D302" s="609">
        <f>SUM(D303:D305)</f>
        <v>0</v>
      </c>
      <c r="E302" s="609">
        <f>SUM(E303:E305)</f>
        <v>0</v>
      </c>
      <c r="F302" s="610" t="e">
        <f t="shared" si="206"/>
        <v>#DIV/0!</v>
      </c>
      <c r="G302" s="611">
        <f t="shared" ref="G302:H302" si="223">SUM(G303:G305)</f>
        <v>0</v>
      </c>
      <c r="H302" s="611">
        <f t="shared" si="223"/>
        <v>0</v>
      </c>
      <c r="I302" s="612" t="e">
        <f t="shared" si="207"/>
        <v>#DIV/0!</v>
      </c>
      <c r="J302" s="613">
        <f t="shared" ref="J302:K302" si="224">SUM(J303:J305)</f>
        <v>1</v>
      </c>
      <c r="K302" s="613">
        <f t="shared" si="224"/>
        <v>0</v>
      </c>
      <c r="L302" s="614"/>
      <c r="M302" s="614"/>
      <c r="N302" s="614"/>
      <c r="O302" s="614"/>
      <c r="P302" s="614"/>
      <c r="Q302" s="614"/>
      <c r="R302" s="614"/>
      <c r="S302" s="614"/>
      <c r="T302" s="614"/>
      <c r="U302" s="614"/>
      <c r="V302" s="615"/>
      <c r="W302" s="616"/>
      <c r="X302" s="616"/>
      <c r="Y302" s="616"/>
      <c r="Z302" s="616"/>
      <c r="AA302" s="616"/>
      <c r="AB302" s="616"/>
      <c r="AC302" s="616"/>
      <c r="AD302" s="616"/>
      <c r="AE302" s="617"/>
      <c r="AF302" s="618">
        <f>SUM(AF303:AF305)</f>
        <v>0</v>
      </c>
      <c r="AG302" s="604"/>
      <c r="AH302" s="619"/>
      <c r="AI302" s="606" t="str">
        <f t="shared" si="190"/>
        <v/>
      </c>
      <c r="AJ302" s="606" t="str">
        <f t="shared" si="191"/>
        <v/>
      </c>
      <c r="AK302" s="573">
        <f t="shared" si="192"/>
        <v>0</v>
      </c>
      <c r="AL302" s="573" t="str">
        <f t="shared" si="193"/>
        <v/>
      </c>
      <c r="AM302" s="577" t="str">
        <f t="shared" si="194"/>
        <v/>
      </c>
      <c r="AN302" s="577" t="str">
        <f t="shared" si="195"/>
        <v/>
      </c>
      <c r="AO302" s="577" t="str">
        <f t="shared" si="196"/>
        <v/>
      </c>
    </row>
    <row r="303" spans="1:41" ht="41.25" customHeight="1" x14ac:dyDescent="0.2">
      <c r="A303" s="628" t="s">
        <v>1911</v>
      </c>
      <c r="B303" s="621" t="s">
        <v>202</v>
      </c>
      <c r="C303" s="627"/>
      <c r="D303" s="622"/>
      <c r="E303" s="622"/>
      <c r="F303" s="610" t="e">
        <f t="shared" si="206"/>
        <v>#DIV/0!</v>
      </c>
      <c r="G303" s="623"/>
      <c r="H303" s="623"/>
      <c r="I303" s="612" t="e">
        <f t="shared" si="207"/>
        <v>#DIV/0!</v>
      </c>
      <c r="J303" s="622">
        <v>0</v>
      </c>
      <c r="K303" s="622"/>
      <c r="L303" s="614"/>
      <c r="M303" s="614"/>
      <c r="N303" s="614"/>
      <c r="O303" s="614"/>
      <c r="P303" s="614"/>
      <c r="Q303" s="614"/>
      <c r="R303" s="614"/>
      <c r="S303" s="614"/>
      <c r="T303" s="614"/>
      <c r="U303" s="614"/>
      <c r="V303" s="615"/>
      <c r="W303" s="616"/>
      <c r="X303" s="616"/>
      <c r="Y303" s="616"/>
      <c r="Z303" s="616"/>
      <c r="AA303" s="616"/>
      <c r="AB303" s="616"/>
      <c r="AC303" s="616"/>
      <c r="AD303" s="616"/>
      <c r="AE303" s="617"/>
      <c r="AF303" s="619">
        <f t="shared" ref="AF303:AF305" si="225">(J303*K303)/100000</f>
        <v>0</v>
      </c>
      <c r="AG303" s="604"/>
      <c r="AH303" s="619"/>
      <c r="AI303" s="606" t="str">
        <f t="shared" si="190"/>
        <v/>
      </c>
      <c r="AJ303" s="606" t="str">
        <f t="shared" si="191"/>
        <v/>
      </c>
      <c r="AK303" s="573">
        <f t="shared" si="192"/>
        <v>0</v>
      </c>
      <c r="AL303" s="573" t="str">
        <f t="shared" si="193"/>
        <v/>
      </c>
      <c r="AM303" s="577" t="str">
        <f t="shared" si="194"/>
        <v/>
      </c>
      <c r="AN303" s="577" t="str">
        <f t="shared" si="195"/>
        <v/>
      </c>
      <c r="AO303" s="577" t="str">
        <f t="shared" si="196"/>
        <v/>
      </c>
    </row>
    <row r="304" spans="1:41" ht="41.25" customHeight="1" x14ac:dyDescent="0.2">
      <c r="A304" s="628" t="s">
        <v>1912</v>
      </c>
      <c r="B304" s="621" t="s">
        <v>203</v>
      </c>
      <c r="C304" s="627"/>
      <c r="D304" s="622"/>
      <c r="E304" s="622"/>
      <c r="F304" s="610" t="e">
        <f t="shared" si="206"/>
        <v>#DIV/0!</v>
      </c>
      <c r="G304" s="623"/>
      <c r="H304" s="623"/>
      <c r="I304" s="612" t="e">
        <f t="shared" si="207"/>
        <v>#DIV/0!</v>
      </c>
      <c r="J304" s="622">
        <v>0</v>
      </c>
      <c r="K304" s="622"/>
      <c r="L304" s="614"/>
      <c r="M304" s="614"/>
      <c r="N304" s="614"/>
      <c r="O304" s="614"/>
      <c r="P304" s="614"/>
      <c r="Q304" s="614"/>
      <c r="R304" s="614"/>
      <c r="S304" s="614"/>
      <c r="T304" s="614"/>
      <c r="U304" s="614"/>
      <c r="V304" s="615"/>
      <c r="W304" s="616"/>
      <c r="X304" s="616"/>
      <c r="Y304" s="616"/>
      <c r="Z304" s="616"/>
      <c r="AA304" s="616"/>
      <c r="AB304" s="616"/>
      <c r="AC304" s="616"/>
      <c r="AD304" s="616"/>
      <c r="AE304" s="617"/>
      <c r="AF304" s="619">
        <f t="shared" si="225"/>
        <v>0</v>
      </c>
      <c r="AG304" s="604"/>
      <c r="AH304" s="619"/>
      <c r="AI304" s="606" t="str">
        <f t="shared" si="190"/>
        <v/>
      </c>
      <c r="AJ304" s="606" t="str">
        <f t="shared" si="191"/>
        <v/>
      </c>
      <c r="AK304" s="573">
        <f t="shared" si="192"/>
        <v>0</v>
      </c>
      <c r="AL304" s="573" t="str">
        <f t="shared" si="193"/>
        <v/>
      </c>
      <c r="AM304" s="577" t="str">
        <f t="shared" si="194"/>
        <v/>
      </c>
      <c r="AN304" s="577" t="str">
        <f t="shared" si="195"/>
        <v/>
      </c>
      <c r="AO304" s="577" t="str">
        <f t="shared" si="196"/>
        <v/>
      </c>
    </row>
    <row r="305" spans="1:41" ht="41.25" customHeight="1" x14ac:dyDescent="0.2">
      <c r="A305" s="628" t="s">
        <v>1913</v>
      </c>
      <c r="B305" s="621" t="s">
        <v>204</v>
      </c>
      <c r="C305" s="627"/>
      <c r="D305" s="622"/>
      <c r="E305" s="622"/>
      <c r="F305" s="610" t="e">
        <f t="shared" si="206"/>
        <v>#DIV/0!</v>
      </c>
      <c r="G305" s="623"/>
      <c r="H305" s="623"/>
      <c r="I305" s="612" t="e">
        <f t="shared" si="207"/>
        <v>#DIV/0!</v>
      </c>
      <c r="J305" s="622">
        <v>1</v>
      </c>
      <c r="K305" s="622"/>
      <c r="L305" s="614"/>
      <c r="M305" s="614"/>
      <c r="N305" s="614"/>
      <c r="O305" s="614"/>
      <c r="P305" s="614"/>
      <c r="Q305" s="614"/>
      <c r="R305" s="614"/>
      <c r="S305" s="614"/>
      <c r="T305" s="614"/>
      <c r="U305" s="614"/>
      <c r="V305" s="615"/>
      <c r="W305" s="616"/>
      <c r="X305" s="616"/>
      <c r="Y305" s="616"/>
      <c r="Z305" s="616"/>
      <c r="AA305" s="616"/>
      <c r="AB305" s="616"/>
      <c r="AC305" s="616"/>
      <c r="AD305" s="616"/>
      <c r="AE305" s="617"/>
      <c r="AF305" s="619">
        <f t="shared" si="225"/>
        <v>0</v>
      </c>
      <c r="AG305" s="604"/>
      <c r="AH305" s="619"/>
      <c r="AI305" s="606" t="str">
        <f t="shared" si="190"/>
        <v/>
      </c>
      <c r="AJ305" s="606" t="str">
        <f t="shared" si="191"/>
        <v/>
      </c>
      <c r="AK305" s="573">
        <f t="shared" si="192"/>
        <v>0</v>
      </c>
      <c r="AL305" s="573" t="str">
        <f t="shared" si="193"/>
        <v/>
      </c>
      <c r="AM305" s="577" t="str">
        <f t="shared" si="194"/>
        <v/>
      </c>
      <c r="AN305" s="577" t="str">
        <f t="shared" si="195"/>
        <v/>
      </c>
      <c r="AO305" s="577" t="str">
        <f t="shared" si="196"/>
        <v/>
      </c>
    </row>
    <row r="306" spans="1:41" ht="41.25" customHeight="1" x14ac:dyDescent="0.2">
      <c r="A306" s="629" t="s">
        <v>663</v>
      </c>
      <c r="B306" s="608" t="s">
        <v>1693</v>
      </c>
      <c r="C306" s="627"/>
      <c r="D306" s="609">
        <f>SUM(D307:D309)</f>
        <v>0</v>
      </c>
      <c r="E306" s="609">
        <f>SUM(E307:E309)</f>
        <v>0</v>
      </c>
      <c r="F306" s="610" t="e">
        <f t="shared" si="206"/>
        <v>#DIV/0!</v>
      </c>
      <c r="G306" s="611">
        <f t="shared" ref="G306:H306" si="226">SUM(G307:G309)</f>
        <v>0</v>
      </c>
      <c r="H306" s="611">
        <f t="shared" si="226"/>
        <v>0</v>
      </c>
      <c r="I306" s="612" t="e">
        <f t="shared" si="207"/>
        <v>#DIV/0!</v>
      </c>
      <c r="J306" s="613">
        <f t="shared" ref="J306:K306" si="227">SUM(J307:J309)</f>
        <v>1</v>
      </c>
      <c r="K306" s="613">
        <f t="shared" si="227"/>
        <v>0</v>
      </c>
      <c r="L306" s="614"/>
      <c r="M306" s="614"/>
      <c r="N306" s="614"/>
      <c r="O306" s="614"/>
      <c r="P306" s="614"/>
      <c r="Q306" s="614"/>
      <c r="R306" s="614"/>
      <c r="S306" s="614"/>
      <c r="T306" s="614"/>
      <c r="U306" s="614"/>
      <c r="V306" s="615"/>
      <c r="W306" s="616"/>
      <c r="X306" s="616"/>
      <c r="Y306" s="616"/>
      <c r="Z306" s="616"/>
      <c r="AA306" s="616"/>
      <c r="AB306" s="616"/>
      <c r="AC306" s="616"/>
      <c r="AD306" s="616"/>
      <c r="AE306" s="617"/>
      <c r="AF306" s="618">
        <f>SUM(AF307:AF309)</f>
        <v>0</v>
      </c>
      <c r="AG306" s="604"/>
      <c r="AH306" s="619"/>
      <c r="AI306" s="606" t="str">
        <f t="shared" si="190"/>
        <v/>
      </c>
      <c r="AJ306" s="606" t="str">
        <f t="shared" si="191"/>
        <v/>
      </c>
      <c r="AK306" s="573">
        <f t="shared" si="192"/>
        <v>0</v>
      </c>
      <c r="AL306" s="573" t="str">
        <f t="shared" si="193"/>
        <v/>
      </c>
      <c r="AM306" s="577" t="str">
        <f t="shared" si="194"/>
        <v/>
      </c>
      <c r="AN306" s="577" t="str">
        <f t="shared" si="195"/>
        <v/>
      </c>
      <c r="AO306" s="577" t="str">
        <f t="shared" si="196"/>
        <v/>
      </c>
    </row>
    <row r="307" spans="1:41" ht="41.25" customHeight="1" x14ac:dyDescent="0.2">
      <c r="A307" s="628" t="s">
        <v>1914</v>
      </c>
      <c r="B307" s="621" t="s">
        <v>205</v>
      </c>
      <c r="C307" s="627"/>
      <c r="D307" s="622"/>
      <c r="E307" s="622"/>
      <c r="F307" s="610" t="e">
        <f t="shared" si="206"/>
        <v>#DIV/0!</v>
      </c>
      <c r="G307" s="623"/>
      <c r="H307" s="623"/>
      <c r="I307" s="612" t="e">
        <f t="shared" si="207"/>
        <v>#DIV/0!</v>
      </c>
      <c r="J307" s="622">
        <v>0</v>
      </c>
      <c r="K307" s="622"/>
      <c r="L307" s="614"/>
      <c r="M307" s="614"/>
      <c r="N307" s="614"/>
      <c r="O307" s="614"/>
      <c r="P307" s="614"/>
      <c r="Q307" s="614"/>
      <c r="R307" s="614"/>
      <c r="S307" s="614"/>
      <c r="T307" s="614"/>
      <c r="U307" s="614"/>
      <c r="V307" s="615"/>
      <c r="W307" s="616"/>
      <c r="X307" s="616"/>
      <c r="Y307" s="616"/>
      <c r="Z307" s="616"/>
      <c r="AA307" s="616"/>
      <c r="AB307" s="616"/>
      <c r="AC307" s="616"/>
      <c r="AD307" s="616"/>
      <c r="AE307" s="617"/>
      <c r="AF307" s="619">
        <f t="shared" ref="AF307:AF309" si="228">(J307*K307)/100000</f>
        <v>0</v>
      </c>
      <c r="AG307" s="604"/>
      <c r="AH307" s="619"/>
      <c r="AI307" s="606" t="str">
        <f t="shared" si="190"/>
        <v/>
      </c>
      <c r="AJ307" s="606" t="str">
        <f t="shared" si="191"/>
        <v/>
      </c>
      <c r="AK307" s="573">
        <f t="shared" si="192"/>
        <v>0</v>
      </c>
      <c r="AL307" s="573" t="str">
        <f t="shared" si="193"/>
        <v/>
      </c>
      <c r="AM307" s="577" t="str">
        <f t="shared" si="194"/>
        <v/>
      </c>
      <c r="AN307" s="577" t="str">
        <f t="shared" si="195"/>
        <v/>
      </c>
      <c r="AO307" s="577" t="str">
        <f t="shared" si="196"/>
        <v/>
      </c>
    </row>
    <row r="308" spans="1:41" ht="41.25" customHeight="1" x14ac:dyDescent="0.2">
      <c r="A308" s="628" t="s">
        <v>1915</v>
      </c>
      <c r="B308" s="621" t="s">
        <v>206</v>
      </c>
      <c r="C308" s="627"/>
      <c r="D308" s="622"/>
      <c r="E308" s="622"/>
      <c r="F308" s="610" t="e">
        <f t="shared" si="206"/>
        <v>#DIV/0!</v>
      </c>
      <c r="G308" s="623"/>
      <c r="H308" s="623"/>
      <c r="I308" s="612" t="e">
        <f t="shared" si="207"/>
        <v>#DIV/0!</v>
      </c>
      <c r="J308" s="622">
        <v>0</v>
      </c>
      <c r="K308" s="622"/>
      <c r="L308" s="614"/>
      <c r="M308" s="614"/>
      <c r="N308" s="614"/>
      <c r="O308" s="614"/>
      <c r="P308" s="614"/>
      <c r="Q308" s="614"/>
      <c r="R308" s="614"/>
      <c r="S308" s="614"/>
      <c r="T308" s="614"/>
      <c r="U308" s="614"/>
      <c r="V308" s="615"/>
      <c r="W308" s="616"/>
      <c r="X308" s="616"/>
      <c r="Y308" s="616"/>
      <c r="Z308" s="616"/>
      <c r="AA308" s="616"/>
      <c r="AB308" s="616"/>
      <c r="AC308" s="616"/>
      <c r="AD308" s="616"/>
      <c r="AE308" s="617"/>
      <c r="AF308" s="619">
        <f t="shared" si="228"/>
        <v>0</v>
      </c>
      <c r="AG308" s="604"/>
      <c r="AH308" s="619"/>
      <c r="AI308" s="606" t="str">
        <f t="shared" si="190"/>
        <v/>
      </c>
      <c r="AJ308" s="606" t="str">
        <f t="shared" si="191"/>
        <v/>
      </c>
      <c r="AK308" s="573">
        <f t="shared" si="192"/>
        <v>0</v>
      </c>
      <c r="AL308" s="573" t="str">
        <f t="shared" si="193"/>
        <v/>
      </c>
      <c r="AM308" s="577" t="str">
        <f t="shared" si="194"/>
        <v/>
      </c>
      <c r="AN308" s="577" t="str">
        <f t="shared" si="195"/>
        <v/>
      </c>
      <c r="AO308" s="577" t="str">
        <f t="shared" si="196"/>
        <v/>
      </c>
    </row>
    <row r="309" spans="1:41" ht="41.25" customHeight="1" x14ac:dyDescent="0.2">
      <c r="A309" s="628" t="s">
        <v>1916</v>
      </c>
      <c r="B309" s="621" t="s">
        <v>207</v>
      </c>
      <c r="C309" s="627"/>
      <c r="D309" s="622"/>
      <c r="E309" s="622"/>
      <c r="F309" s="610" t="e">
        <f t="shared" si="206"/>
        <v>#DIV/0!</v>
      </c>
      <c r="G309" s="623"/>
      <c r="H309" s="623"/>
      <c r="I309" s="612" t="e">
        <f t="shared" si="207"/>
        <v>#DIV/0!</v>
      </c>
      <c r="J309" s="622">
        <v>1</v>
      </c>
      <c r="K309" s="622"/>
      <c r="L309" s="614"/>
      <c r="M309" s="614"/>
      <c r="N309" s="614"/>
      <c r="O309" s="614"/>
      <c r="P309" s="614"/>
      <c r="Q309" s="614"/>
      <c r="R309" s="614"/>
      <c r="S309" s="614"/>
      <c r="T309" s="614"/>
      <c r="U309" s="614"/>
      <c r="V309" s="615"/>
      <c r="W309" s="616"/>
      <c r="X309" s="616"/>
      <c r="Y309" s="616"/>
      <c r="Z309" s="616"/>
      <c r="AA309" s="616"/>
      <c r="AB309" s="616"/>
      <c r="AC309" s="616"/>
      <c r="AD309" s="616"/>
      <c r="AE309" s="617"/>
      <c r="AF309" s="619">
        <f t="shared" si="228"/>
        <v>0</v>
      </c>
      <c r="AG309" s="604"/>
      <c r="AH309" s="619"/>
      <c r="AI309" s="606" t="str">
        <f t="shared" si="190"/>
        <v/>
      </c>
      <c r="AJ309" s="606" t="str">
        <f t="shared" si="191"/>
        <v/>
      </c>
      <c r="AK309" s="573">
        <f t="shared" si="192"/>
        <v>0</v>
      </c>
      <c r="AL309" s="573" t="str">
        <f t="shared" si="193"/>
        <v/>
      </c>
      <c r="AM309" s="577" t="str">
        <f t="shared" si="194"/>
        <v/>
      </c>
      <c r="AN309" s="577" t="str">
        <f t="shared" si="195"/>
        <v/>
      </c>
      <c r="AO309" s="577" t="str">
        <f t="shared" si="196"/>
        <v/>
      </c>
    </row>
    <row r="310" spans="1:41" ht="41.25" customHeight="1" x14ac:dyDescent="0.2">
      <c r="A310" s="629" t="s">
        <v>665</v>
      </c>
      <c r="B310" s="608" t="s">
        <v>208</v>
      </c>
      <c r="C310" s="627"/>
      <c r="D310" s="609">
        <f>SUM(D311:D312)</f>
        <v>0</v>
      </c>
      <c r="E310" s="609">
        <f>SUM(E311:E312)</f>
        <v>0</v>
      </c>
      <c r="F310" s="610" t="e">
        <f t="shared" si="206"/>
        <v>#DIV/0!</v>
      </c>
      <c r="G310" s="611">
        <f t="shared" ref="G310:H310" si="229">SUM(G311:G312)</f>
        <v>0</v>
      </c>
      <c r="H310" s="611">
        <f t="shared" si="229"/>
        <v>0</v>
      </c>
      <c r="I310" s="612" t="e">
        <f t="shared" si="207"/>
        <v>#DIV/0!</v>
      </c>
      <c r="J310" s="613">
        <f t="shared" ref="J310:K310" si="230">SUM(J311:J312)</f>
        <v>6</v>
      </c>
      <c r="K310" s="613">
        <f t="shared" si="230"/>
        <v>0</v>
      </c>
      <c r="L310" s="614"/>
      <c r="M310" s="614"/>
      <c r="N310" s="614"/>
      <c r="O310" s="614"/>
      <c r="P310" s="614"/>
      <c r="Q310" s="614"/>
      <c r="R310" s="614"/>
      <c r="S310" s="614"/>
      <c r="T310" s="614"/>
      <c r="U310" s="614"/>
      <c r="V310" s="615"/>
      <c r="W310" s="616"/>
      <c r="X310" s="616"/>
      <c r="Y310" s="616"/>
      <c r="Z310" s="616"/>
      <c r="AA310" s="616"/>
      <c r="AB310" s="616"/>
      <c r="AC310" s="616"/>
      <c r="AD310" s="616"/>
      <c r="AE310" s="617"/>
      <c r="AF310" s="618">
        <f>SUM(AF311:AF312)</f>
        <v>0</v>
      </c>
      <c r="AG310" s="604"/>
      <c r="AH310" s="619"/>
      <c r="AI310" s="606" t="str">
        <f t="shared" si="190"/>
        <v/>
      </c>
      <c r="AJ310" s="606" t="str">
        <f t="shared" si="191"/>
        <v/>
      </c>
      <c r="AK310" s="573">
        <f t="shared" si="192"/>
        <v>0</v>
      </c>
      <c r="AL310" s="573" t="str">
        <f t="shared" si="193"/>
        <v/>
      </c>
      <c r="AM310" s="577" t="str">
        <f t="shared" si="194"/>
        <v/>
      </c>
      <c r="AN310" s="577" t="str">
        <f t="shared" si="195"/>
        <v/>
      </c>
      <c r="AO310" s="577" t="str">
        <f t="shared" si="196"/>
        <v/>
      </c>
    </row>
    <row r="311" spans="1:41" ht="41.25" customHeight="1" x14ac:dyDescent="0.2">
      <c r="A311" s="628" t="s">
        <v>1917</v>
      </c>
      <c r="B311" s="621" t="s">
        <v>209</v>
      </c>
      <c r="C311" s="627"/>
      <c r="D311" s="622"/>
      <c r="E311" s="622"/>
      <c r="F311" s="610" t="e">
        <f t="shared" si="206"/>
        <v>#DIV/0!</v>
      </c>
      <c r="G311" s="623"/>
      <c r="H311" s="623"/>
      <c r="I311" s="612" t="e">
        <f t="shared" si="207"/>
        <v>#DIV/0!</v>
      </c>
      <c r="J311" s="622">
        <v>0</v>
      </c>
      <c r="K311" s="622"/>
      <c r="L311" s="614"/>
      <c r="M311" s="614"/>
      <c r="N311" s="614"/>
      <c r="O311" s="614"/>
      <c r="P311" s="614"/>
      <c r="Q311" s="614"/>
      <c r="R311" s="614"/>
      <c r="S311" s="614"/>
      <c r="T311" s="614"/>
      <c r="U311" s="614"/>
      <c r="V311" s="615"/>
      <c r="W311" s="616"/>
      <c r="X311" s="616"/>
      <c r="Y311" s="616"/>
      <c r="Z311" s="616"/>
      <c r="AA311" s="616"/>
      <c r="AB311" s="616"/>
      <c r="AC311" s="616"/>
      <c r="AD311" s="616"/>
      <c r="AE311" s="617"/>
      <c r="AF311" s="619">
        <f t="shared" ref="AF311:AF312" si="231">(J311*K311)/100000</f>
        <v>0</v>
      </c>
      <c r="AG311" s="640"/>
      <c r="AH311" s="619"/>
      <c r="AI311" s="606" t="str">
        <f t="shared" si="190"/>
        <v/>
      </c>
      <c r="AJ311" s="606" t="str">
        <f t="shared" si="191"/>
        <v/>
      </c>
      <c r="AK311" s="573">
        <f t="shared" si="192"/>
        <v>0</v>
      </c>
      <c r="AL311" s="573" t="str">
        <f t="shared" si="193"/>
        <v/>
      </c>
      <c r="AM311" s="577" t="str">
        <f t="shared" si="194"/>
        <v/>
      </c>
      <c r="AN311" s="577" t="str">
        <f t="shared" si="195"/>
        <v/>
      </c>
      <c r="AO311" s="577" t="str">
        <f t="shared" si="196"/>
        <v/>
      </c>
    </row>
    <row r="312" spans="1:41" ht="41.25" customHeight="1" x14ac:dyDescent="0.2">
      <c r="A312" s="628" t="s">
        <v>1918</v>
      </c>
      <c r="B312" s="621" t="s">
        <v>210</v>
      </c>
      <c r="C312" s="627"/>
      <c r="D312" s="622"/>
      <c r="E312" s="622"/>
      <c r="F312" s="610" t="e">
        <f t="shared" si="206"/>
        <v>#DIV/0!</v>
      </c>
      <c r="G312" s="623"/>
      <c r="H312" s="623"/>
      <c r="I312" s="612" t="e">
        <f t="shared" si="207"/>
        <v>#DIV/0!</v>
      </c>
      <c r="J312" s="622">
        <v>6</v>
      </c>
      <c r="K312" s="622"/>
      <c r="L312" s="614"/>
      <c r="M312" s="614"/>
      <c r="N312" s="614"/>
      <c r="O312" s="614"/>
      <c r="P312" s="614"/>
      <c r="Q312" s="614"/>
      <c r="R312" s="614"/>
      <c r="S312" s="614"/>
      <c r="T312" s="614"/>
      <c r="U312" s="614"/>
      <c r="V312" s="615"/>
      <c r="W312" s="616"/>
      <c r="X312" s="616"/>
      <c r="Y312" s="616"/>
      <c r="Z312" s="616"/>
      <c r="AA312" s="616"/>
      <c r="AB312" s="616"/>
      <c r="AC312" s="616"/>
      <c r="AD312" s="616"/>
      <c r="AE312" s="617"/>
      <c r="AF312" s="619">
        <f t="shared" si="231"/>
        <v>0</v>
      </c>
      <c r="AG312" s="640"/>
      <c r="AH312" s="619"/>
      <c r="AI312" s="606" t="str">
        <f t="shared" si="190"/>
        <v/>
      </c>
      <c r="AJ312" s="606" t="str">
        <f t="shared" si="191"/>
        <v/>
      </c>
      <c r="AK312" s="573">
        <f t="shared" si="192"/>
        <v>0</v>
      </c>
      <c r="AL312" s="573" t="str">
        <f t="shared" si="193"/>
        <v/>
      </c>
      <c r="AM312" s="577" t="str">
        <f t="shared" si="194"/>
        <v/>
      </c>
      <c r="AN312" s="577" t="str">
        <f t="shared" si="195"/>
        <v/>
      </c>
      <c r="AO312" s="577" t="str">
        <f t="shared" si="196"/>
        <v/>
      </c>
    </row>
    <row r="313" spans="1:41" ht="41.25" customHeight="1" x14ac:dyDescent="0.2">
      <c r="A313" s="629" t="s">
        <v>667</v>
      </c>
      <c r="B313" s="608" t="s">
        <v>211</v>
      </c>
      <c r="C313" s="627"/>
      <c r="D313" s="609">
        <f>SUM(D314:D316)</f>
        <v>0</v>
      </c>
      <c r="E313" s="609">
        <f>SUM(E314:E316)</f>
        <v>0</v>
      </c>
      <c r="F313" s="610" t="e">
        <f t="shared" si="206"/>
        <v>#DIV/0!</v>
      </c>
      <c r="G313" s="611">
        <f t="shared" ref="G313:H313" si="232">SUM(G314:G316)</f>
        <v>0</v>
      </c>
      <c r="H313" s="611">
        <f t="shared" si="232"/>
        <v>0</v>
      </c>
      <c r="I313" s="612" t="e">
        <f t="shared" si="207"/>
        <v>#DIV/0!</v>
      </c>
      <c r="J313" s="613">
        <f t="shared" ref="J313:K313" si="233">SUM(J314:J316)</f>
        <v>11</v>
      </c>
      <c r="K313" s="613">
        <f t="shared" si="233"/>
        <v>0</v>
      </c>
      <c r="L313" s="614"/>
      <c r="M313" s="614"/>
      <c r="N313" s="614"/>
      <c r="O313" s="614"/>
      <c r="P313" s="614"/>
      <c r="Q313" s="614"/>
      <c r="R313" s="614"/>
      <c r="S313" s="614"/>
      <c r="T313" s="614"/>
      <c r="U313" s="614"/>
      <c r="V313" s="615"/>
      <c r="W313" s="616"/>
      <c r="X313" s="616"/>
      <c r="Y313" s="616"/>
      <c r="Z313" s="616"/>
      <c r="AA313" s="616"/>
      <c r="AB313" s="616"/>
      <c r="AC313" s="616"/>
      <c r="AD313" s="616"/>
      <c r="AE313" s="617"/>
      <c r="AF313" s="618">
        <f>SUM(AF314:AF316)</f>
        <v>0</v>
      </c>
      <c r="AG313" s="604"/>
      <c r="AH313" s="619"/>
      <c r="AI313" s="606" t="str">
        <f t="shared" si="190"/>
        <v/>
      </c>
      <c r="AJ313" s="606" t="str">
        <f t="shared" si="191"/>
        <v/>
      </c>
      <c r="AK313" s="573">
        <f t="shared" si="192"/>
        <v>0</v>
      </c>
      <c r="AL313" s="573" t="str">
        <f t="shared" si="193"/>
        <v/>
      </c>
      <c r="AM313" s="577" t="str">
        <f t="shared" si="194"/>
        <v/>
      </c>
      <c r="AN313" s="577" t="str">
        <f t="shared" si="195"/>
        <v/>
      </c>
      <c r="AO313" s="577" t="str">
        <f t="shared" si="196"/>
        <v/>
      </c>
    </row>
    <row r="314" spans="1:41" ht="41.25" customHeight="1" x14ac:dyDescent="0.2">
      <c r="A314" s="628" t="s">
        <v>1919</v>
      </c>
      <c r="B314" s="621" t="s">
        <v>212</v>
      </c>
      <c r="C314" s="627"/>
      <c r="D314" s="622"/>
      <c r="E314" s="622"/>
      <c r="F314" s="610" t="e">
        <f t="shared" si="206"/>
        <v>#DIV/0!</v>
      </c>
      <c r="G314" s="623"/>
      <c r="H314" s="623"/>
      <c r="I314" s="612" t="e">
        <f t="shared" si="207"/>
        <v>#DIV/0!</v>
      </c>
      <c r="J314" s="622">
        <v>0</v>
      </c>
      <c r="K314" s="622"/>
      <c r="L314" s="614"/>
      <c r="M314" s="614"/>
      <c r="N314" s="614"/>
      <c r="O314" s="614"/>
      <c r="P314" s="614"/>
      <c r="Q314" s="614"/>
      <c r="R314" s="614"/>
      <c r="S314" s="614"/>
      <c r="T314" s="614"/>
      <c r="U314" s="614"/>
      <c r="V314" s="615"/>
      <c r="W314" s="616"/>
      <c r="X314" s="616"/>
      <c r="Y314" s="616"/>
      <c r="Z314" s="616"/>
      <c r="AA314" s="616"/>
      <c r="AB314" s="616"/>
      <c r="AC314" s="616"/>
      <c r="AD314" s="616"/>
      <c r="AE314" s="617"/>
      <c r="AF314" s="619">
        <f t="shared" ref="AF314:AF317" si="234">(J314*K314)/100000</f>
        <v>0</v>
      </c>
      <c r="AG314" s="604"/>
      <c r="AH314" s="619"/>
      <c r="AI314" s="606" t="str">
        <f t="shared" si="190"/>
        <v/>
      </c>
      <c r="AJ314" s="606" t="str">
        <f t="shared" si="191"/>
        <v/>
      </c>
      <c r="AK314" s="573">
        <f t="shared" si="192"/>
        <v>0</v>
      </c>
      <c r="AL314" s="573" t="str">
        <f t="shared" si="193"/>
        <v/>
      </c>
      <c r="AM314" s="577" t="str">
        <f t="shared" si="194"/>
        <v/>
      </c>
      <c r="AN314" s="577" t="str">
        <f t="shared" si="195"/>
        <v/>
      </c>
      <c r="AO314" s="577" t="str">
        <f t="shared" si="196"/>
        <v/>
      </c>
    </row>
    <row r="315" spans="1:41" ht="41.25" customHeight="1" x14ac:dyDescent="0.2">
      <c r="A315" s="628" t="s">
        <v>1920</v>
      </c>
      <c r="B315" s="621" t="s">
        <v>213</v>
      </c>
      <c r="C315" s="627"/>
      <c r="D315" s="622"/>
      <c r="E315" s="622"/>
      <c r="F315" s="610" t="e">
        <f t="shared" si="206"/>
        <v>#DIV/0!</v>
      </c>
      <c r="G315" s="623"/>
      <c r="H315" s="623"/>
      <c r="I315" s="612" t="e">
        <f t="shared" si="207"/>
        <v>#DIV/0!</v>
      </c>
      <c r="J315" s="622">
        <v>5</v>
      </c>
      <c r="K315" s="622"/>
      <c r="L315" s="614"/>
      <c r="M315" s="614"/>
      <c r="N315" s="614"/>
      <c r="O315" s="614"/>
      <c r="P315" s="614"/>
      <c r="Q315" s="614"/>
      <c r="R315" s="614"/>
      <c r="S315" s="614"/>
      <c r="T315" s="614"/>
      <c r="U315" s="614"/>
      <c r="V315" s="615"/>
      <c r="W315" s="616"/>
      <c r="X315" s="616"/>
      <c r="Y315" s="616"/>
      <c r="Z315" s="616"/>
      <c r="AA315" s="616"/>
      <c r="AB315" s="616"/>
      <c r="AC315" s="616"/>
      <c r="AD315" s="616"/>
      <c r="AE315" s="617"/>
      <c r="AF315" s="619">
        <f t="shared" si="234"/>
        <v>0</v>
      </c>
      <c r="AG315" s="604"/>
      <c r="AH315" s="619"/>
      <c r="AI315" s="606" t="str">
        <f t="shared" si="190"/>
        <v/>
      </c>
      <c r="AJ315" s="606" t="str">
        <f t="shared" si="191"/>
        <v/>
      </c>
      <c r="AK315" s="573">
        <f t="shared" si="192"/>
        <v>0</v>
      </c>
      <c r="AL315" s="573" t="str">
        <f t="shared" si="193"/>
        <v/>
      </c>
      <c r="AM315" s="577" t="str">
        <f t="shared" si="194"/>
        <v/>
      </c>
      <c r="AN315" s="577" t="str">
        <f t="shared" si="195"/>
        <v/>
      </c>
      <c r="AO315" s="577" t="str">
        <f t="shared" si="196"/>
        <v/>
      </c>
    </row>
    <row r="316" spans="1:41" ht="41.25" customHeight="1" x14ac:dyDescent="0.2">
      <c r="A316" s="628" t="s">
        <v>1921</v>
      </c>
      <c r="B316" s="621" t="s">
        <v>214</v>
      </c>
      <c r="C316" s="627"/>
      <c r="D316" s="622"/>
      <c r="E316" s="622"/>
      <c r="F316" s="610" t="e">
        <f t="shared" si="206"/>
        <v>#DIV/0!</v>
      </c>
      <c r="G316" s="623"/>
      <c r="H316" s="623"/>
      <c r="I316" s="612" t="e">
        <f t="shared" si="207"/>
        <v>#DIV/0!</v>
      </c>
      <c r="J316" s="622">
        <v>6</v>
      </c>
      <c r="K316" s="622"/>
      <c r="L316" s="614"/>
      <c r="M316" s="614"/>
      <c r="N316" s="614"/>
      <c r="O316" s="614"/>
      <c r="P316" s="614"/>
      <c r="Q316" s="614"/>
      <c r="R316" s="614"/>
      <c r="S316" s="614"/>
      <c r="T316" s="614"/>
      <c r="U316" s="614"/>
      <c r="V316" s="615"/>
      <c r="W316" s="616"/>
      <c r="X316" s="616"/>
      <c r="Y316" s="616"/>
      <c r="Z316" s="616"/>
      <c r="AA316" s="616"/>
      <c r="AB316" s="616"/>
      <c r="AC316" s="616"/>
      <c r="AD316" s="616"/>
      <c r="AE316" s="617"/>
      <c r="AF316" s="619">
        <f t="shared" si="234"/>
        <v>0</v>
      </c>
      <c r="AG316" s="604"/>
      <c r="AH316" s="619"/>
      <c r="AI316" s="606" t="str">
        <f t="shared" si="190"/>
        <v/>
      </c>
      <c r="AJ316" s="606" t="str">
        <f t="shared" si="191"/>
        <v/>
      </c>
      <c r="AK316" s="573">
        <f t="shared" si="192"/>
        <v>0</v>
      </c>
      <c r="AL316" s="573" t="str">
        <f t="shared" si="193"/>
        <v/>
      </c>
      <c r="AM316" s="577" t="str">
        <f t="shared" si="194"/>
        <v/>
      </c>
      <c r="AN316" s="577" t="str">
        <f t="shared" si="195"/>
        <v/>
      </c>
      <c r="AO316" s="577" t="str">
        <f t="shared" si="196"/>
        <v/>
      </c>
    </row>
    <row r="317" spans="1:41" ht="41.25" customHeight="1" x14ac:dyDescent="0.2">
      <c r="A317" s="628" t="s">
        <v>668</v>
      </c>
      <c r="B317" s="621" t="s">
        <v>2171</v>
      </c>
      <c r="C317" s="627"/>
      <c r="D317" s="622"/>
      <c r="E317" s="622"/>
      <c r="F317" s="610" t="e">
        <f t="shared" si="206"/>
        <v>#DIV/0!</v>
      </c>
      <c r="G317" s="623"/>
      <c r="H317" s="623"/>
      <c r="I317" s="612" t="e">
        <f t="shared" si="207"/>
        <v>#DIV/0!</v>
      </c>
      <c r="J317" s="622">
        <v>10</v>
      </c>
      <c r="K317" s="622"/>
      <c r="L317" s="614"/>
      <c r="M317" s="614"/>
      <c r="N317" s="614"/>
      <c r="O317" s="614"/>
      <c r="P317" s="614"/>
      <c r="Q317" s="614"/>
      <c r="R317" s="614"/>
      <c r="S317" s="614"/>
      <c r="T317" s="614"/>
      <c r="U317" s="614"/>
      <c r="V317" s="615"/>
      <c r="W317" s="616"/>
      <c r="X317" s="616"/>
      <c r="Y317" s="616"/>
      <c r="Z317" s="616"/>
      <c r="AA317" s="616"/>
      <c r="AB317" s="616"/>
      <c r="AC317" s="616"/>
      <c r="AD317" s="616"/>
      <c r="AE317" s="617"/>
      <c r="AF317" s="619">
        <f t="shared" si="234"/>
        <v>0</v>
      </c>
      <c r="AG317" s="604"/>
      <c r="AH317" s="619"/>
      <c r="AI317" s="606" t="str">
        <f t="shared" si="190"/>
        <v/>
      </c>
      <c r="AJ317" s="606" t="str">
        <f t="shared" si="191"/>
        <v/>
      </c>
      <c r="AK317" s="573">
        <f t="shared" si="192"/>
        <v>0</v>
      </c>
      <c r="AL317" s="573" t="str">
        <f t="shared" si="193"/>
        <v/>
      </c>
      <c r="AM317" s="577" t="str">
        <f t="shared" si="194"/>
        <v/>
      </c>
      <c r="AN317" s="577" t="str">
        <f t="shared" si="195"/>
        <v/>
      </c>
      <c r="AO317" s="577" t="str">
        <f t="shared" si="196"/>
        <v/>
      </c>
    </row>
    <row r="318" spans="1:41" ht="41.25" customHeight="1" x14ac:dyDescent="0.2">
      <c r="A318" s="629" t="s">
        <v>670</v>
      </c>
      <c r="B318" s="608" t="s">
        <v>217</v>
      </c>
      <c r="C318" s="627"/>
      <c r="D318" s="609">
        <f>SUM(D319:D320)</f>
        <v>0</v>
      </c>
      <c r="E318" s="609">
        <f>SUM(E319:E320)</f>
        <v>0</v>
      </c>
      <c r="F318" s="634" t="e">
        <f t="shared" si="206"/>
        <v>#DIV/0!</v>
      </c>
      <c r="G318" s="611">
        <f t="shared" ref="G318:H318" si="235">SUM(G319:G320)</f>
        <v>0</v>
      </c>
      <c r="H318" s="611">
        <f t="shared" si="235"/>
        <v>0</v>
      </c>
      <c r="I318" s="635" t="e">
        <f t="shared" si="207"/>
        <v>#DIV/0!</v>
      </c>
      <c r="J318" s="613">
        <f t="shared" ref="J318:K318" si="236">SUM(J319:J320)</f>
        <v>0</v>
      </c>
      <c r="K318" s="613">
        <f t="shared" si="236"/>
        <v>0</v>
      </c>
      <c r="L318" s="636"/>
      <c r="M318" s="636"/>
      <c r="N318" s="636"/>
      <c r="O318" s="636"/>
      <c r="P318" s="636"/>
      <c r="Q318" s="636"/>
      <c r="R318" s="636"/>
      <c r="S318" s="636"/>
      <c r="T318" s="636"/>
      <c r="U318" s="636"/>
      <c r="V318" s="637"/>
      <c r="W318" s="638"/>
      <c r="X318" s="638"/>
      <c r="Y318" s="638"/>
      <c r="Z318" s="638"/>
      <c r="AA318" s="638"/>
      <c r="AB318" s="638"/>
      <c r="AC318" s="638"/>
      <c r="AD318" s="638"/>
      <c r="AE318" s="639"/>
      <c r="AF318" s="618">
        <f>SUM(AF319:AF320)</f>
        <v>0</v>
      </c>
      <c r="AG318" s="604"/>
      <c r="AH318" s="619"/>
      <c r="AI318" s="606" t="str">
        <f t="shared" si="190"/>
        <v/>
      </c>
      <c r="AJ318" s="606" t="str">
        <f t="shared" si="191"/>
        <v/>
      </c>
      <c r="AK318" s="573">
        <f t="shared" si="192"/>
        <v>0</v>
      </c>
      <c r="AL318" s="573" t="str">
        <f t="shared" si="193"/>
        <v/>
      </c>
      <c r="AM318" s="577" t="str">
        <f t="shared" si="194"/>
        <v/>
      </c>
      <c r="AN318" s="577" t="str">
        <f t="shared" si="195"/>
        <v/>
      </c>
      <c r="AO318" s="577" t="str">
        <f t="shared" si="196"/>
        <v/>
      </c>
    </row>
    <row r="319" spans="1:41" ht="41.25" customHeight="1" x14ac:dyDescent="0.2">
      <c r="A319" s="628" t="s">
        <v>2254</v>
      </c>
      <c r="B319" s="642"/>
      <c r="C319" s="627"/>
      <c r="D319" s="622"/>
      <c r="E319" s="622"/>
      <c r="F319" s="610"/>
      <c r="G319" s="623"/>
      <c r="H319" s="623"/>
      <c r="I319" s="612"/>
      <c r="J319" s="622">
        <v>0</v>
      </c>
      <c r="K319" s="622"/>
      <c r="L319" s="614"/>
      <c r="M319" s="614"/>
      <c r="N319" s="614"/>
      <c r="O319" s="614"/>
      <c r="P319" s="614"/>
      <c r="Q319" s="614"/>
      <c r="R319" s="614"/>
      <c r="S319" s="614"/>
      <c r="T319" s="614"/>
      <c r="U319" s="614"/>
      <c r="V319" s="615"/>
      <c r="W319" s="616"/>
      <c r="X319" s="616"/>
      <c r="Y319" s="616"/>
      <c r="Z319" s="616"/>
      <c r="AA319" s="616"/>
      <c r="AB319" s="616"/>
      <c r="AC319" s="616"/>
      <c r="AD319" s="616"/>
      <c r="AE319" s="617"/>
      <c r="AF319" s="619">
        <f t="shared" ref="AF319:AF322" si="237">(J319*K319)/100000</f>
        <v>0</v>
      </c>
      <c r="AG319" s="604"/>
      <c r="AH319" s="619"/>
      <c r="AI319" s="606" t="str">
        <f t="shared" si="190"/>
        <v/>
      </c>
      <c r="AJ319" s="606" t="str">
        <f t="shared" si="191"/>
        <v/>
      </c>
      <c r="AK319" s="573">
        <f t="shared" si="192"/>
        <v>0</v>
      </c>
      <c r="AL319" s="573" t="str">
        <f t="shared" si="193"/>
        <v/>
      </c>
      <c r="AM319" s="577" t="str">
        <f t="shared" si="194"/>
        <v/>
      </c>
      <c r="AN319" s="577" t="str">
        <f t="shared" si="195"/>
        <v/>
      </c>
      <c r="AO319" s="577" t="str">
        <f t="shared" si="196"/>
        <v/>
      </c>
    </row>
    <row r="320" spans="1:41" ht="41.25" customHeight="1" x14ac:dyDescent="0.2">
      <c r="A320" s="628" t="s">
        <v>2255</v>
      </c>
      <c r="B320" s="642"/>
      <c r="C320" s="627"/>
      <c r="D320" s="622"/>
      <c r="E320" s="622"/>
      <c r="F320" s="610"/>
      <c r="G320" s="623"/>
      <c r="H320" s="623"/>
      <c r="I320" s="612"/>
      <c r="J320" s="622">
        <v>0</v>
      </c>
      <c r="K320" s="622"/>
      <c r="L320" s="614"/>
      <c r="M320" s="614"/>
      <c r="N320" s="614"/>
      <c r="O320" s="614"/>
      <c r="P320" s="614"/>
      <c r="Q320" s="614"/>
      <c r="R320" s="614"/>
      <c r="S320" s="614"/>
      <c r="T320" s="614"/>
      <c r="U320" s="614"/>
      <c r="V320" s="615"/>
      <c r="W320" s="616"/>
      <c r="X320" s="616"/>
      <c r="Y320" s="616"/>
      <c r="Z320" s="616"/>
      <c r="AA320" s="616"/>
      <c r="AB320" s="616"/>
      <c r="AC320" s="616"/>
      <c r="AD320" s="616"/>
      <c r="AE320" s="617"/>
      <c r="AF320" s="619">
        <f t="shared" si="237"/>
        <v>0</v>
      </c>
      <c r="AG320" s="604"/>
      <c r="AH320" s="619"/>
      <c r="AI320" s="606" t="str">
        <f t="shared" si="190"/>
        <v/>
      </c>
      <c r="AJ320" s="606" t="str">
        <f t="shared" si="191"/>
        <v/>
      </c>
      <c r="AK320" s="573">
        <f t="shared" si="192"/>
        <v>0</v>
      </c>
      <c r="AL320" s="573" t="str">
        <f t="shared" si="193"/>
        <v/>
      </c>
      <c r="AM320" s="577" t="str">
        <f t="shared" si="194"/>
        <v/>
      </c>
      <c r="AN320" s="577" t="str">
        <f t="shared" si="195"/>
        <v/>
      </c>
      <c r="AO320" s="577" t="str">
        <f t="shared" si="196"/>
        <v/>
      </c>
    </row>
    <row r="321" spans="1:41" ht="41.25" customHeight="1" x14ac:dyDescent="0.2">
      <c r="A321" s="628" t="s">
        <v>1922</v>
      </c>
      <c r="B321" s="670" t="s">
        <v>1839</v>
      </c>
      <c r="C321" s="667"/>
      <c r="D321" s="622"/>
      <c r="E321" s="622"/>
      <c r="F321" s="610" t="e">
        <f t="shared" si="206"/>
        <v>#DIV/0!</v>
      </c>
      <c r="G321" s="623"/>
      <c r="H321" s="623"/>
      <c r="I321" s="612" t="e">
        <f t="shared" si="207"/>
        <v>#DIV/0!</v>
      </c>
      <c r="J321" s="622">
        <v>1</v>
      </c>
      <c r="K321" s="622"/>
      <c r="L321" s="614"/>
      <c r="M321" s="614"/>
      <c r="N321" s="614"/>
      <c r="O321" s="614"/>
      <c r="P321" s="614"/>
      <c r="Q321" s="614"/>
      <c r="R321" s="614"/>
      <c r="S321" s="614"/>
      <c r="T321" s="614"/>
      <c r="U321" s="614"/>
      <c r="V321" s="615"/>
      <c r="W321" s="616"/>
      <c r="X321" s="616"/>
      <c r="Y321" s="616"/>
      <c r="Z321" s="616"/>
      <c r="AA321" s="616"/>
      <c r="AB321" s="616"/>
      <c r="AC321" s="616"/>
      <c r="AD321" s="616"/>
      <c r="AE321" s="617"/>
      <c r="AF321" s="619">
        <f t="shared" si="237"/>
        <v>0</v>
      </c>
      <c r="AG321" s="604"/>
      <c r="AH321" s="619"/>
      <c r="AI321" s="606" t="str">
        <f t="shared" si="190"/>
        <v/>
      </c>
      <c r="AJ321" s="606" t="str">
        <f t="shared" si="191"/>
        <v/>
      </c>
      <c r="AK321" s="573">
        <f t="shared" si="192"/>
        <v>0</v>
      </c>
      <c r="AL321" s="573" t="str">
        <f t="shared" si="193"/>
        <v/>
      </c>
      <c r="AM321" s="577" t="str">
        <f t="shared" si="194"/>
        <v/>
      </c>
      <c r="AN321" s="577" t="str">
        <f t="shared" si="195"/>
        <v/>
      </c>
      <c r="AO321" s="577" t="str">
        <f t="shared" si="196"/>
        <v/>
      </c>
    </row>
    <row r="322" spans="1:41" ht="41.25" customHeight="1" x14ac:dyDescent="0.2">
      <c r="A322" s="628" t="s">
        <v>1923</v>
      </c>
      <c r="B322" s="670" t="s">
        <v>1603</v>
      </c>
      <c r="C322" s="667"/>
      <c r="D322" s="622"/>
      <c r="E322" s="622"/>
      <c r="F322" s="610" t="e">
        <f t="shared" si="206"/>
        <v>#DIV/0!</v>
      </c>
      <c r="G322" s="623"/>
      <c r="H322" s="623"/>
      <c r="I322" s="612" t="e">
        <f t="shared" si="207"/>
        <v>#DIV/0!</v>
      </c>
      <c r="J322" s="622">
        <v>5</v>
      </c>
      <c r="K322" s="622"/>
      <c r="L322" s="614"/>
      <c r="M322" s="614"/>
      <c r="N322" s="614"/>
      <c r="O322" s="614"/>
      <c r="P322" s="614"/>
      <c r="Q322" s="614"/>
      <c r="R322" s="614"/>
      <c r="S322" s="614"/>
      <c r="T322" s="614"/>
      <c r="U322" s="614"/>
      <c r="V322" s="615"/>
      <c r="W322" s="616"/>
      <c r="X322" s="616"/>
      <c r="Y322" s="616"/>
      <c r="Z322" s="616"/>
      <c r="AA322" s="616"/>
      <c r="AB322" s="616"/>
      <c r="AC322" s="616"/>
      <c r="AD322" s="616"/>
      <c r="AE322" s="617"/>
      <c r="AF322" s="619">
        <f t="shared" si="237"/>
        <v>0</v>
      </c>
      <c r="AG322" s="604"/>
      <c r="AH322" s="619"/>
      <c r="AI322" s="606" t="str">
        <f t="shared" si="190"/>
        <v/>
      </c>
      <c r="AJ322" s="606" t="str">
        <f t="shared" si="191"/>
        <v/>
      </c>
      <c r="AK322" s="573">
        <f t="shared" si="192"/>
        <v>0</v>
      </c>
      <c r="AL322" s="573" t="str">
        <f t="shared" si="193"/>
        <v/>
      </c>
      <c r="AM322" s="577" t="str">
        <f t="shared" si="194"/>
        <v/>
      </c>
      <c r="AN322" s="577" t="str">
        <f t="shared" si="195"/>
        <v/>
      </c>
      <c r="AO322" s="577" t="str">
        <f t="shared" si="196"/>
        <v/>
      </c>
    </row>
    <row r="323" spans="1:41" ht="41.25" customHeight="1" x14ac:dyDescent="0.2">
      <c r="A323" s="643" t="s">
        <v>672</v>
      </c>
      <c r="B323" s="594" t="s">
        <v>218</v>
      </c>
      <c r="C323" s="595"/>
      <c r="D323" s="609">
        <f>SUM(D324:D326)</f>
        <v>0</v>
      </c>
      <c r="E323" s="609">
        <f>SUM(E324:E326)</f>
        <v>0</v>
      </c>
      <c r="F323" s="610" t="e">
        <f t="shared" si="206"/>
        <v>#DIV/0!</v>
      </c>
      <c r="G323" s="611">
        <f t="shared" ref="G323:H323" si="238">SUM(G324:G326)</f>
        <v>0</v>
      </c>
      <c r="H323" s="611">
        <f t="shared" si="238"/>
        <v>0</v>
      </c>
      <c r="I323" s="612" t="e">
        <f t="shared" si="207"/>
        <v>#DIV/0!</v>
      </c>
      <c r="J323" s="613">
        <f t="shared" ref="J323:K323" si="239">SUM(J324:J326)</f>
        <v>0</v>
      </c>
      <c r="K323" s="613">
        <f t="shared" si="239"/>
        <v>0</v>
      </c>
      <c r="L323" s="614"/>
      <c r="M323" s="614"/>
      <c r="N323" s="614"/>
      <c r="O323" s="614"/>
      <c r="P323" s="614"/>
      <c r="Q323" s="614"/>
      <c r="R323" s="614"/>
      <c r="S323" s="614"/>
      <c r="T323" s="614"/>
      <c r="U323" s="614"/>
      <c r="V323" s="615"/>
      <c r="W323" s="616"/>
      <c r="X323" s="616"/>
      <c r="Y323" s="616"/>
      <c r="Z323" s="616"/>
      <c r="AA323" s="616"/>
      <c r="AB323" s="616"/>
      <c r="AC323" s="616"/>
      <c r="AD323" s="616"/>
      <c r="AE323" s="617"/>
      <c r="AF323" s="618">
        <f>SUM(AF324:AF326)</f>
        <v>0</v>
      </c>
      <c r="AG323" s="604"/>
      <c r="AH323" s="619"/>
      <c r="AI323" s="606" t="str">
        <f t="shared" si="190"/>
        <v/>
      </c>
      <c r="AJ323" s="606" t="str">
        <f t="shared" si="191"/>
        <v/>
      </c>
      <c r="AK323" s="573">
        <f t="shared" si="192"/>
        <v>0</v>
      </c>
      <c r="AL323" s="573" t="str">
        <f t="shared" si="193"/>
        <v/>
      </c>
      <c r="AM323" s="577" t="str">
        <f t="shared" si="194"/>
        <v/>
      </c>
      <c r="AN323" s="577" t="str">
        <f t="shared" si="195"/>
        <v/>
      </c>
      <c r="AO323" s="577" t="str">
        <f t="shared" si="196"/>
        <v/>
      </c>
    </row>
    <row r="324" spans="1:41" ht="41.25" customHeight="1" x14ac:dyDescent="0.2">
      <c r="A324" s="628" t="s">
        <v>1924</v>
      </c>
      <c r="B324" s="621" t="s">
        <v>219</v>
      </c>
      <c r="C324" s="627"/>
      <c r="D324" s="622"/>
      <c r="E324" s="622"/>
      <c r="F324" s="610" t="e">
        <f t="shared" si="206"/>
        <v>#DIV/0!</v>
      </c>
      <c r="G324" s="623"/>
      <c r="H324" s="623"/>
      <c r="I324" s="612" t="e">
        <f t="shared" si="207"/>
        <v>#DIV/0!</v>
      </c>
      <c r="J324" s="622">
        <v>0</v>
      </c>
      <c r="K324" s="622"/>
      <c r="L324" s="614"/>
      <c r="M324" s="614"/>
      <c r="N324" s="614"/>
      <c r="O324" s="614"/>
      <c r="P324" s="614"/>
      <c r="Q324" s="614"/>
      <c r="R324" s="614"/>
      <c r="S324" s="614"/>
      <c r="T324" s="614"/>
      <c r="U324" s="614"/>
      <c r="V324" s="615"/>
      <c r="W324" s="616"/>
      <c r="X324" s="616"/>
      <c r="Y324" s="616"/>
      <c r="Z324" s="616"/>
      <c r="AA324" s="616"/>
      <c r="AB324" s="616"/>
      <c r="AC324" s="616"/>
      <c r="AD324" s="616"/>
      <c r="AE324" s="617"/>
      <c r="AF324" s="619">
        <f t="shared" ref="AF324:AF326" si="240">(J324*K324)/100000</f>
        <v>0</v>
      </c>
      <c r="AG324" s="604"/>
      <c r="AH324" s="619"/>
      <c r="AI324" s="606" t="str">
        <f t="shared" si="190"/>
        <v/>
      </c>
      <c r="AJ324" s="606" t="str">
        <f t="shared" si="191"/>
        <v/>
      </c>
      <c r="AK324" s="573">
        <f t="shared" si="192"/>
        <v>0</v>
      </c>
      <c r="AL324" s="573" t="str">
        <f t="shared" si="193"/>
        <v/>
      </c>
      <c r="AM324" s="577" t="str">
        <f t="shared" si="194"/>
        <v/>
      </c>
      <c r="AN324" s="577" t="str">
        <f t="shared" si="195"/>
        <v/>
      </c>
      <c r="AO324" s="577" t="str">
        <f t="shared" si="196"/>
        <v/>
      </c>
    </row>
    <row r="325" spans="1:41" ht="41.25" customHeight="1" x14ac:dyDescent="0.2">
      <c r="A325" s="628" t="s">
        <v>1925</v>
      </c>
      <c r="B325" s="621" t="s">
        <v>220</v>
      </c>
      <c r="C325" s="627"/>
      <c r="D325" s="622"/>
      <c r="E325" s="622"/>
      <c r="F325" s="610" t="e">
        <f t="shared" si="206"/>
        <v>#DIV/0!</v>
      </c>
      <c r="G325" s="623"/>
      <c r="H325" s="623"/>
      <c r="I325" s="612" t="e">
        <f t="shared" si="207"/>
        <v>#DIV/0!</v>
      </c>
      <c r="J325" s="622">
        <v>0</v>
      </c>
      <c r="K325" s="622"/>
      <c r="L325" s="614"/>
      <c r="M325" s="614"/>
      <c r="N325" s="614"/>
      <c r="O325" s="614"/>
      <c r="P325" s="614"/>
      <c r="Q325" s="614"/>
      <c r="R325" s="614"/>
      <c r="S325" s="614"/>
      <c r="T325" s="614"/>
      <c r="U325" s="614"/>
      <c r="V325" s="615"/>
      <c r="W325" s="616"/>
      <c r="X325" s="616"/>
      <c r="Y325" s="616"/>
      <c r="Z325" s="616"/>
      <c r="AA325" s="616"/>
      <c r="AB325" s="616"/>
      <c r="AC325" s="616"/>
      <c r="AD325" s="616"/>
      <c r="AE325" s="617"/>
      <c r="AF325" s="619">
        <f t="shared" si="240"/>
        <v>0</v>
      </c>
      <c r="AG325" s="604"/>
      <c r="AH325" s="619"/>
      <c r="AI325" s="606" t="str">
        <f t="shared" si="190"/>
        <v/>
      </c>
      <c r="AJ325" s="606" t="str">
        <f t="shared" si="191"/>
        <v/>
      </c>
      <c r="AK325" s="573">
        <f t="shared" si="192"/>
        <v>0</v>
      </c>
      <c r="AL325" s="573" t="str">
        <f t="shared" si="193"/>
        <v/>
      </c>
      <c r="AM325" s="577" t="str">
        <f t="shared" si="194"/>
        <v/>
      </c>
      <c r="AN325" s="577" t="str">
        <f t="shared" si="195"/>
        <v/>
      </c>
      <c r="AO325" s="577" t="str">
        <f t="shared" si="196"/>
        <v/>
      </c>
    </row>
    <row r="326" spans="1:41" ht="41.25" customHeight="1" x14ac:dyDescent="0.2">
      <c r="A326" s="628" t="s">
        <v>1926</v>
      </c>
      <c r="B326" s="621" t="s">
        <v>221</v>
      </c>
      <c r="C326" s="627"/>
      <c r="D326" s="622"/>
      <c r="E326" s="622"/>
      <c r="F326" s="610" t="e">
        <f t="shared" si="206"/>
        <v>#DIV/0!</v>
      </c>
      <c r="G326" s="623"/>
      <c r="H326" s="623"/>
      <c r="I326" s="612" t="e">
        <f t="shared" si="207"/>
        <v>#DIV/0!</v>
      </c>
      <c r="J326" s="622">
        <v>0</v>
      </c>
      <c r="K326" s="622"/>
      <c r="L326" s="614"/>
      <c r="M326" s="614"/>
      <c r="N326" s="614"/>
      <c r="O326" s="614"/>
      <c r="P326" s="614"/>
      <c r="Q326" s="614"/>
      <c r="R326" s="614"/>
      <c r="S326" s="614"/>
      <c r="T326" s="614"/>
      <c r="U326" s="614"/>
      <c r="V326" s="615"/>
      <c r="W326" s="616"/>
      <c r="X326" s="616"/>
      <c r="Y326" s="616"/>
      <c r="Z326" s="616"/>
      <c r="AA326" s="616"/>
      <c r="AB326" s="616"/>
      <c r="AC326" s="616"/>
      <c r="AD326" s="616"/>
      <c r="AE326" s="617"/>
      <c r="AF326" s="619">
        <f t="shared" si="240"/>
        <v>0</v>
      </c>
      <c r="AG326" s="604"/>
      <c r="AH326" s="619"/>
      <c r="AI326" s="606" t="str">
        <f t="shared" si="190"/>
        <v/>
      </c>
      <c r="AJ326" s="606" t="str">
        <f t="shared" si="191"/>
        <v/>
      </c>
      <c r="AK326" s="573">
        <f t="shared" si="192"/>
        <v>0</v>
      </c>
      <c r="AL326" s="573" t="str">
        <f t="shared" si="193"/>
        <v/>
      </c>
      <c r="AM326" s="577" t="str">
        <f t="shared" si="194"/>
        <v/>
      </c>
      <c r="AN326" s="577" t="str">
        <f t="shared" si="195"/>
        <v/>
      </c>
      <c r="AO326" s="577" t="str">
        <f t="shared" si="196"/>
        <v/>
      </c>
    </row>
    <row r="327" spans="1:41" ht="41.25" customHeight="1" x14ac:dyDescent="0.2">
      <c r="A327" s="629" t="s">
        <v>674</v>
      </c>
      <c r="B327" s="594" t="s">
        <v>222</v>
      </c>
      <c r="C327" s="595"/>
      <c r="D327" s="609">
        <f>D328+D332+D336+D339+D342</f>
        <v>0</v>
      </c>
      <c r="E327" s="609">
        <f>E328+E332+E336+E339+E342</f>
        <v>0</v>
      </c>
      <c r="F327" s="610" t="e">
        <f t="shared" si="206"/>
        <v>#DIV/0!</v>
      </c>
      <c r="G327" s="611">
        <f t="shared" ref="G327:H327" si="241">G328+G332+G336+G339+G342</f>
        <v>0</v>
      </c>
      <c r="H327" s="611">
        <f t="shared" si="241"/>
        <v>0</v>
      </c>
      <c r="I327" s="612" t="e">
        <f t="shared" si="207"/>
        <v>#DIV/0!</v>
      </c>
      <c r="J327" s="613">
        <f t="shared" ref="J327:K327" si="242">J328+J332+J336+J339+J342</f>
        <v>53</v>
      </c>
      <c r="K327" s="613">
        <f t="shared" si="242"/>
        <v>0</v>
      </c>
      <c r="L327" s="614"/>
      <c r="M327" s="614"/>
      <c r="N327" s="614"/>
      <c r="O327" s="614"/>
      <c r="P327" s="614"/>
      <c r="Q327" s="614"/>
      <c r="R327" s="614"/>
      <c r="S327" s="614"/>
      <c r="T327" s="614"/>
      <c r="U327" s="614"/>
      <c r="V327" s="615"/>
      <c r="W327" s="616"/>
      <c r="X327" s="616"/>
      <c r="Y327" s="616"/>
      <c r="Z327" s="616"/>
      <c r="AA327" s="616"/>
      <c r="AB327" s="616"/>
      <c r="AC327" s="616"/>
      <c r="AD327" s="616"/>
      <c r="AE327" s="617"/>
      <c r="AF327" s="618">
        <f>AF328+AF332+AF336+AF339+AF342</f>
        <v>0</v>
      </c>
      <c r="AG327" s="604"/>
      <c r="AH327" s="746" t="s">
        <v>2030</v>
      </c>
      <c r="AI327" s="606" t="str">
        <f t="shared" si="190"/>
        <v/>
      </c>
      <c r="AJ327" s="606" t="str">
        <f t="shared" si="191"/>
        <v/>
      </c>
      <c r="AK327" s="573">
        <f t="shared" si="192"/>
        <v>0</v>
      </c>
      <c r="AL327" s="573" t="str">
        <f t="shared" si="193"/>
        <v/>
      </c>
      <c r="AM327" s="577" t="str">
        <f t="shared" si="194"/>
        <v/>
      </c>
      <c r="AN327" s="577" t="str">
        <f t="shared" si="195"/>
        <v/>
      </c>
      <c r="AO327" s="577" t="str">
        <f t="shared" si="196"/>
        <v/>
      </c>
    </row>
    <row r="328" spans="1:41" ht="41.25" customHeight="1" x14ac:dyDescent="0.2">
      <c r="A328" s="629" t="s">
        <v>675</v>
      </c>
      <c r="B328" s="594" t="s">
        <v>1332</v>
      </c>
      <c r="C328" s="595"/>
      <c r="D328" s="609">
        <f>SUM(D329:D331)</f>
        <v>0</v>
      </c>
      <c r="E328" s="609">
        <f>SUM(E329:E331)</f>
        <v>0</v>
      </c>
      <c r="F328" s="610" t="e">
        <f t="shared" si="206"/>
        <v>#DIV/0!</v>
      </c>
      <c r="G328" s="611">
        <f t="shared" ref="G328:H328" si="243">SUM(G329:G331)</f>
        <v>0</v>
      </c>
      <c r="H328" s="611">
        <f t="shared" si="243"/>
        <v>0</v>
      </c>
      <c r="I328" s="612" t="e">
        <f t="shared" si="207"/>
        <v>#DIV/0!</v>
      </c>
      <c r="J328" s="613">
        <f t="shared" ref="J328:K328" si="244">SUM(J329:J331)</f>
        <v>0</v>
      </c>
      <c r="K328" s="613">
        <f t="shared" si="244"/>
        <v>0</v>
      </c>
      <c r="L328" s="614"/>
      <c r="M328" s="614"/>
      <c r="N328" s="614"/>
      <c r="O328" s="614"/>
      <c r="P328" s="614"/>
      <c r="Q328" s="614"/>
      <c r="R328" s="614"/>
      <c r="S328" s="614"/>
      <c r="T328" s="614"/>
      <c r="U328" s="614"/>
      <c r="V328" s="615"/>
      <c r="W328" s="616"/>
      <c r="X328" s="616"/>
      <c r="Y328" s="616"/>
      <c r="Z328" s="616"/>
      <c r="AA328" s="616"/>
      <c r="AB328" s="616"/>
      <c r="AC328" s="616"/>
      <c r="AD328" s="616"/>
      <c r="AE328" s="617"/>
      <c r="AF328" s="618">
        <f>SUM(AF329:AF331)</f>
        <v>0</v>
      </c>
      <c r="AG328" s="604"/>
      <c r="AH328" s="619"/>
      <c r="AI328" s="606" t="str">
        <f t="shared" ref="AI328:AI391" si="245">IF(OR(AM328="The proposed budget is more that 30% increase over FY 12-13 budget. Consider revising or provide explanation",AN328="Please check, there is a proposed budget but FY 12-13 expenditure is  &lt;30%", AN328="Please check, there is a proposed budget but FY 12-13 expenditure is  &lt;50%", AN328="Please check, there is a proposed budget but FY 12-13 expenditure is  &lt;60%",AO328="New activity? If not kindly provide the details of the progress (physical and financial) for FY 2012-13"),1,"")</f>
        <v/>
      </c>
      <c r="AJ328" s="606" t="str">
        <f t="shared" ref="AJ328:AJ391" si="246">IF(AND(G328&gt;=0.00000000001,H328&gt;=0.0000000000001),H328/G328*100,"")</f>
        <v/>
      </c>
      <c r="AK328" s="573">
        <f t="shared" ref="AK328:AK391" si="247">AF328-G328</f>
        <v>0</v>
      </c>
      <c r="AL328" s="573" t="str">
        <f t="shared" ref="AL328:AL391" si="248">IF(AND(G328&gt;=0.00000000001,AF328&gt;=0.0000000000001),((AF328-G328)/G328)*100,"")</f>
        <v/>
      </c>
      <c r="AM328" s="577" t="str">
        <f t="shared" ref="AM328:AM391" si="249">IF(AND(G328&gt;=0.000000001,AL328&gt;=30.000000000001),"The proposed budget is more that 30% increase over FY 12-13 budget. Consider revising or provide explanation","")</f>
        <v/>
      </c>
      <c r="AN328" s="577" t="str">
        <f t="shared" ref="AN328:AN391" si="250">IF(AND(AJ328&lt;30,AK328&gt;=0.000001),"Please check, there is a proposed budget but FY 12-13 expenditure is  &lt;30%","")&amp;IF(AND(AJ328&gt;30,AJ328&lt;50,AK328&gt;=0.000001),"Please check, there is a proposed budget but FY 12-13 expenditure is  &lt;50%","")&amp;IF(AND(AJ328&gt;50,AJ328&lt;60,AK328&gt;=0.000001),"Please check, there is a proposed budget but FY 12-13 expenditure is  &lt;60%","")</f>
        <v/>
      </c>
      <c r="AO328" s="577" t="str">
        <f t="shared" ref="AO328:AO391" si="251">IF(AND(G328=0,AF328&gt;=0.0000001), "New activity? If not kindly provide the details of the progress (physical and financial) for FY 2012-13", "")</f>
        <v/>
      </c>
    </row>
    <row r="329" spans="1:41" ht="41.25" customHeight="1" x14ac:dyDescent="0.2">
      <c r="A329" s="628" t="s">
        <v>1927</v>
      </c>
      <c r="B329" s="621" t="s">
        <v>225</v>
      </c>
      <c r="C329" s="627"/>
      <c r="D329" s="622"/>
      <c r="E329" s="622"/>
      <c r="F329" s="610" t="e">
        <f t="shared" si="206"/>
        <v>#DIV/0!</v>
      </c>
      <c r="G329" s="623"/>
      <c r="H329" s="623"/>
      <c r="I329" s="612" t="e">
        <f t="shared" si="207"/>
        <v>#DIV/0!</v>
      </c>
      <c r="J329" s="622">
        <v>0</v>
      </c>
      <c r="K329" s="622"/>
      <c r="L329" s="614"/>
      <c r="M329" s="614"/>
      <c r="N329" s="614"/>
      <c r="O329" s="614"/>
      <c r="P329" s="614"/>
      <c r="Q329" s="614"/>
      <c r="R329" s="614"/>
      <c r="S329" s="614"/>
      <c r="T329" s="614"/>
      <c r="U329" s="614"/>
      <c r="V329" s="615"/>
      <c r="W329" s="616"/>
      <c r="X329" s="616"/>
      <c r="Y329" s="616"/>
      <c r="Z329" s="616"/>
      <c r="AA329" s="616"/>
      <c r="AB329" s="616"/>
      <c r="AC329" s="616"/>
      <c r="AD329" s="616"/>
      <c r="AE329" s="617"/>
      <c r="AF329" s="619">
        <f t="shared" ref="AF329:AF331" si="252">(J329*K329)/100000</f>
        <v>0</v>
      </c>
      <c r="AG329" s="604"/>
      <c r="AH329" s="619"/>
      <c r="AI329" s="606" t="str">
        <f t="shared" si="245"/>
        <v/>
      </c>
      <c r="AJ329" s="606" t="str">
        <f t="shared" si="246"/>
        <v/>
      </c>
      <c r="AK329" s="573">
        <f t="shared" si="247"/>
        <v>0</v>
      </c>
      <c r="AL329" s="573" t="str">
        <f t="shared" si="248"/>
        <v/>
      </c>
      <c r="AM329" s="577" t="str">
        <f t="shared" si="249"/>
        <v/>
      </c>
      <c r="AN329" s="577" t="str">
        <f t="shared" si="250"/>
        <v/>
      </c>
      <c r="AO329" s="577" t="str">
        <f t="shared" si="251"/>
        <v/>
      </c>
    </row>
    <row r="330" spans="1:41" ht="41.25" customHeight="1" x14ac:dyDescent="0.2">
      <c r="A330" s="628" t="s">
        <v>1928</v>
      </c>
      <c r="B330" s="621" t="s">
        <v>224</v>
      </c>
      <c r="C330" s="627"/>
      <c r="D330" s="622"/>
      <c r="E330" s="622"/>
      <c r="F330" s="610" t="e">
        <f t="shared" si="206"/>
        <v>#DIV/0!</v>
      </c>
      <c r="G330" s="623"/>
      <c r="H330" s="623"/>
      <c r="I330" s="612" t="e">
        <f t="shared" si="207"/>
        <v>#DIV/0!</v>
      </c>
      <c r="J330" s="622">
        <v>0</v>
      </c>
      <c r="K330" s="622"/>
      <c r="L330" s="614"/>
      <c r="M330" s="614"/>
      <c r="N330" s="614"/>
      <c r="O330" s="614"/>
      <c r="P330" s="614"/>
      <c r="Q330" s="614"/>
      <c r="R330" s="614"/>
      <c r="S330" s="614"/>
      <c r="T330" s="614"/>
      <c r="U330" s="614"/>
      <c r="V330" s="615"/>
      <c r="W330" s="616"/>
      <c r="X330" s="616"/>
      <c r="Y330" s="616"/>
      <c r="Z330" s="616"/>
      <c r="AA330" s="616"/>
      <c r="AB330" s="616"/>
      <c r="AC330" s="616"/>
      <c r="AD330" s="616"/>
      <c r="AE330" s="617"/>
      <c r="AF330" s="619">
        <f t="shared" si="252"/>
        <v>0</v>
      </c>
      <c r="AG330" s="604"/>
      <c r="AH330" s="619"/>
      <c r="AI330" s="606" t="str">
        <f t="shared" si="245"/>
        <v/>
      </c>
      <c r="AJ330" s="606" t="str">
        <f t="shared" si="246"/>
        <v/>
      </c>
      <c r="AK330" s="573">
        <f t="shared" si="247"/>
        <v>0</v>
      </c>
      <c r="AL330" s="573" t="str">
        <f t="shared" si="248"/>
        <v/>
      </c>
      <c r="AM330" s="577" t="str">
        <f t="shared" si="249"/>
        <v/>
      </c>
      <c r="AN330" s="577" t="str">
        <f t="shared" si="250"/>
        <v/>
      </c>
      <c r="AO330" s="577" t="str">
        <f t="shared" si="251"/>
        <v/>
      </c>
    </row>
    <row r="331" spans="1:41" ht="41.25" customHeight="1" x14ac:dyDescent="0.2">
      <c r="A331" s="628" t="s">
        <v>1929</v>
      </c>
      <c r="B331" s="621" t="s">
        <v>226</v>
      </c>
      <c r="C331" s="627"/>
      <c r="D331" s="622"/>
      <c r="E331" s="622"/>
      <c r="F331" s="610" t="e">
        <f t="shared" si="206"/>
        <v>#DIV/0!</v>
      </c>
      <c r="G331" s="623"/>
      <c r="H331" s="623"/>
      <c r="I331" s="612" t="e">
        <f t="shared" si="207"/>
        <v>#DIV/0!</v>
      </c>
      <c r="J331" s="622">
        <v>0</v>
      </c>
      <c r="K331" s="622"/>
      <c r="L331" s="614"/>
      <c r="M331" s="614"/>
      <c r="N331" s="614"/>
      <c r="O331" s="614"/>
      <c r="P331" s="614"/>
      <c r="Q331" s="614"/>
      <c r="R331" s="614"/>
      <c r="S331" s="614"/>
      <c r="T331" s="614"/>
      <c r="U331" s="614"/>
      <c r="V331" s="615"/>
      <c r="W331" s="616"/>
      <c r="X331" s="616"/>
      <c r="Y331" s="616"/>
      <c r="Z331" s="616"/>
      <c r="AA331" s="616"/>
      <c r="AB331" s="616"/>
      <c r="AC331" s="616"/>
      <c r="AD331" s="616"/>
      <c r="AE331" s="617"/>
      <c r="AF331" s="619">
        <f t="shared" si="252"/>
        <v>0</v>
      </c>
      <c r="AG331" s="604"/>
      <c r="AH331" s="619"/>
      <c r="AI331" s="606" t="str">
        <f t="shared" si="245"/>
        <v/>
      </c>
      <c r="AJ331" s="606" t="str">
        <f t="shared" si="246"/>
        <v/>
      </c>
      <c r="AK331" s="573">
        <f t="shared" si="247"/>
        <v>0</v>
      </c>
      <c r="AL331" s="573" t="str">
        <f t="shared" si="248"/>
        <v/>
      </c>
      <c r="AM331" s="577" t="str">
        <f t="shared" si="249"/>
        <v/>
      </c>
      <c r="AN331" s="577" t="str">
        <f t="shared" si="250"/>
        <v/>
      </c>
      <c r="AO331" s="577" t="str">
        <f t="shared" si="251"/>
        <v/>
      </c>
    </row>
    <row r="332" spans="1:41" ht="41.25" customHeight="1" x14ac:dyDescent="0.2">
      <c r="A332" s="629" t="s">
        <v>677</v>
      </c>
      <c r="B332" s="594" t="s">
        <v>395</v>
      </c>
      <c r="C332" s="595"/>
      <c r="D332" s="609">
        <f>SUM(D333:D335)</f>
        <v>0</v>
      </c>
      <c r="E332" s="609">
        <f>SUM(E333:E335)</f>
        <v>0</v>
      </c>
      <c r="F332" s="610" t="e">
        <f t="shared" si="206"/>
        <v>#DIV/0!</v>
      </c>
      <c r="G332" s="611">
        <f t="shared" ref="G332:H332" si="253">SUM(G333:G335)</f>
        <v>0</v>
      </c>
      <c r="H332" s="611">
        <f t="shared" si="253"/>
        <v>0</v>
      </c>
      <c r="I332" s="612" t="e">
        <f t="shared" si="207"/>
        <v>#DIV/0!</v>
      </c>
      <c r="J332" s="613">
        <f t="shared" ref="J332:K332" si="254">SUM(J333:J335)</f>
        <v>11</v>
      </c>
      <c r="K332" s="613">
        <f t="shared" si="254"/>
        <v>0</v>
      </c>
      <c r="L332" s="614"/>
      <c r="M332" s="614"/>
      <c r="N332" s="614"/>
      <c r="O332" s="614"/>
      <c r="P332" s="614"/>
      <c r="Q332" s="614"/>
      <c r="R332" s="614"/>
      <c r="S332" s="614"/>
      <c r="T332" s="614"/>
      <c r="U332" s="614"/>
      <c r="V332" s="615"/>
      <c r="W332" s="616"/>
      <c r="X332" s="616"/>
      <c r="Y332" s="616"/>
      <c r="Z332" s="616"/>
      <c r="AA332" s="616"/>
      <c r="AB332" s="616"/>
      <c r="AC332" s="616"/>
      <c r="AD332" s="616"/>
      <c r="AE332" s="617"/>
      <c r="AF332" s="618">
        <f>SUM(AF333:AF335)</f>
        <v>0</v>
      </c>
      <c r="AG332" s="604"/>
      <c r="AH332" s="619"/>
      <c r="AI332" s="606" t="str">
        <f t="shared" si="245"/>
        <v/>
      </c>
      <c r="AJ332" s="606" t="str">
        <f t="shared" si="246"/>
        <v/>
      </c>
      <c r="AK332" s="573">
        <f t="shared" si="247"/>
        <v>0</v>
      </c>
      <c r="AL332" s="573" t="str">
        <f t="shared" si="248"/>
        <v/>
      </c>
      <c r="AM332" s="577" t="str">
        <f t="shared" si="249"/>
        <v/>
      </c>
      <c r="AN332" s="577" t="str">
        <f t="shared" si="250"/>
        <v/>
      </c>
      <c r="AO332" s="577" t="str">
        <f t="shared" si="251"/>
        <v/>
      </c>
    </row>
    <row r="333" spans="1:41" ht="41.25" customHeight="1" x14ac:dyDescent="0.2">
      <c r="A333" s="628" t="s">
        <v>1930</v>
      </c>
      <c r="B333" s="621" t="s">
        <v>227</v>
      </c>
      <c r="C333" s="627"/>
      <c r="D333" s="622"/>
      <c r="E333" s="622"/>
      <c r="F333" s="610" t="e">
        <f t="shared" si="206"/>
        <v>#DIV/0!</v>
      </c>
      <c r="G333" s="623"/>
      <c r="H333" s="623"/>
      <c r="I333" s="612" t="e">
        <f t="shared" si="207"/>
        <v>#DIV/0!</v>
      </c>
      <c r="J333" s="622"/>
      <c r="K333" s="622"/>
      <c r="L333" s="614"/>
      <c r="M333" s="614"/>
      <c r="N333" s="614"/>
      <c r="O333" s="614"/>
      <c r="P333" s="614"/>
      <c r="Q333" s="614"/>
      <c r="R333" s="614"/>
      <c r="S333" s="614"/>
      <c r="T333" s="614"/>
      <c r="U333" s="614"/>
      <c r="V333" s="615"/>
      <c r="W333" s="616"/>
      <c r="X333" s="616"/>
      <c r="Y333" s="616"/>
      <c r="Z333" s="616"/>
      <c r="AA333" s="616"/>
      <c r="AB333" s="616"/>
      <c r="AC333" s="616"/>
      <c r="AD333" s="616"/>
      <c r="AE333" s="617"/>
      <c r="AF333" s="619">
        <f t="shared" ref="AF333:AF335" si="255">(J333*K333)/100000</f>
        <v>0</v>
      </c>
      <c r="AG333" s="604"/>
      <c r="AH333" s="619"/>
      <c r="AI333" s="606" t="str">
        <f t="shared" si="245"/>
        <v/>
      </c>
      <c r="AJ333" s="606" t="str">
        <f t="shared" si="246"/>
        <v/>
      </c>
      <c r="AK333" s="573">
        <f t="shared" si="247"/>
        <v>0</v>
      </c>
      <c r="AL333" s="573" t="str">
        <f t="shared" si="248"/>
        <v/>
      </c>
      <c r="AM333" s="577" t="str">
        <f t="shared" si="249"/>
        <v/>
      </c>
      <c r="AN333" s="577" t="str">
        <f t="shared" si="250"/>
        <v/>
      </c>
      <c r="AO333" s="577" t="str">
        <f t="shared" si="251"/>
        <v/>
      </c>
    </row>
    <row r="334" spans="1:41" ht="41.25" customHeight="1" x14ac:dyDescent="0.2">
      <c r="A334" s="628" t="s">
        <v>1931</v>
      </c>
      <c r="B334" s="621" t="s">
        <v>228</v>
      </c>
      <c r="C334" s="627"/>
      <c r="D334" s="622"/>
      <c r="E334" s="622"/>
      <c r="F334" s="610" t="e">
        <f t="shared" si="206"/>
        <v>#DIV/0!</v>
      </c>
      <c r="G334" s="623"/>
      <c r="H334" s="623"/>
      <c r="I334" s="612" t="e">
        <f t="shared" si="207"/>
        <v>#DIV/0!</v>
      </c>
      <c r="J334" s="622">
        <v>5</v>
      </c>
      <c r="K334" s="622"/>
      <c r="L334" s="614"/>
      <c r="M334" s="614"/>
      <c r="N334" s="614"/>
      <c r="O334" s="614"/>
      <c r="P334" s="614"/>
      <c r="Q334" s="614"/>
      <c r="R334" s="614"/>
      <c r="S334" s="614"/>
      <c r="T334" s="614"/>
      <c r="U334" s="614"/>
      <c r="V334" s="615"/>
      <c r="W334" s="616"/>
      <c r="X334" s="616"/>
      <c r="Y334" s="616"/>
      <c r="Z334" s="616"/>
      <c r="AA334" s="616"/>
      <c r="AB334" s="616"/>
      <c r="AC334" s="616"/>
      <c r="AD334" s="616"/>
      <c r="AE334" s="617"/>
      <c r="AF334" s="619">
        <f t="shared" si="255"/>
        <v>0</v>
      </c>
      <c r="AG334" s="604"/>
      <c r="AH334" s="619"/>
      <c r="AI334" s="606" t="str">
        <f t="shared" si="245"/>
        <v/>
      </c>
      <c r="AJ334" s="606" t="str">
        <f t="shared" si="246"/>
        <v/>
      </c>
      <c r="AK334" s="573">
        <f t="shared" si="247"/>
        <v>0</v>
      </c>
      <c r="AL334" s="573" t="str">
        <f t="shared" si="248"/>
        <v/>
      </c>
      <c r="AM334" s="577" t="str">
        <f t="shared" si="249"/>
        <v/>
      </c>
      <c r="AN334" s="577" t="str">
        <f t="shared" si="250"/>
        <v/>
      </c>
      <c r="AO334" s="577" t="str">
        <f t="shared" si="251"/>
        <v/>
      </c>
    </row>
    <row r="335" spans="1:41" ht="41.25" customHeight="1" x14ac:dyDescent="0.2">
      <c r="A335" s="628" t="s">
        <v>1932</v>
      </c>
      <c r="B335" s="621" t="s">
        <v>229</v>
      </c>
      <c r="C335" s="627"/>
      <c r="D335" s="622"/>
      <c r="E335" s="622"/>
      <c r="F335" s="610" t="e">
        <f t="shared" si="206"/>
        <v>#DIV/0!</v>
      </c>
      <c r="G335" s="623"/>
      <c r="H335" s="623"/>
      <c r="I335" s="612" t="e">
        <f t="shared" si="207"/>
        <v>#DIV/0!</v>
      </c>
      <c r="J335" s="622">
        <v>6</v>
      </c>
      <c r="K335" s="622"/>
      <c r="L335" s="614"/>
      <c r="M335" s="614"/>
      <c r="N335" s="614"/>
      <c r="O335" s="614"/>
      <c r="P335" s="614"/>
      <c r="Q335" s="614"/>
      <c r="R335" s="614"/>
      <c r="S335" s="614"/>
      <c r="T335" s="614"/>
      <c r="U335" s="614"/>
      <c r="V335" s="615"/>
      <c r="W335" s="616"/>
      <c r="X335" s="616"/>
      <c r="Y335" s="616"/>
      <c r="Z335" s="616"/>
      <c r="AA335" s="616"/>
      <c r="AB335" s="616"/>
      <c r="AC335" s="616"/>
      <c r="AD335" s="616"/>
      <c r="AE335" s="617"/>
      <c r="AF335" s="619">
        <f t="shared" si="255"/>
        <v>0</v>
      </c>
      <c r="AG335" s="604"/>
      <c r="AH335" s="619"/>
      <c r="AI335" s="606" t="str">
        <f t="shared" si="245"/>
        <v/>
      </c>
      <c r="AJ335" s="606" t="str">
        <f t="shared" si="246"/>
        <v/>
      </c>
      <c r="AK335" s="573">
        <f t="shared" si="247"/>
        <v>0</v>
      </c>
      <c r="AL335" s="573" t="str">
        <f t="shared" si="248"/>
        <v/>
      </c>
      <c r="AM335" s="577" t="str">
        <f t="shared" si="249"/>
        <v/>
      </c>
      <c r="AN335" s="577" t="str">
        <f t="shared" si="250"/>
        <v/>
      </c>
      <c r="AO335" s="577" t="str">
        <f t="shared" si="251"/>
        <v/>
      </c>
    </row>
    <row r="336" spans="1:41" ht="41.25" customHeight="1" x14ac:dyDescent="0.2">
      <c r="A336" s="629" t="s">
        <v>679</v>
      </c>
      <c r="B336" s="594" t="s">
        <v>230</v>
      </c>
      <c r="C336" s="595"/>
      <c r="D336" s="609">
        <f>SUM(D337:D338)</f>
        <v>0</v>
      </c>
      <c r="E336" s="609">
        <f>SUM(E337:E338)</f>
        <v>0</v>
      </c>
      <c r="F336" s="610" t="e">
        <f t="shared" si="206"/>
        <v>#DIV/0!</v>
      </c>
      <c r="G336" s="611">
        <f t="shared" ref="G336:H336" si="256">SUM(G337:G338)</f>
        <v>0</v>
      </c>
      <c r="H336" s="611">
        <f t="shared" si="256"/>
        <v>0</v>
      </c>
      <c r="I336" s="612" t="e">
        <f t="shared" si="207"/>
        <v>#DIV/0!</v>
      </c>
      <c r="J336" s="613">
        <f t="shared" ref="J336:K336" si="257">SUM(J337:J338)</f>
        <v>0</v>
      </c>
      <c r="K336" s="613">
        <f t="shared" si="257"/>
        <v>0</v>
      </c>
      <c r="L336" s="614"/>
      <c r="M336" s="614"/>
      <c r="N336" s="614"/>
      <c r="O336" s="614"/>
      <c r="P336" s="614"/>
      <c r="Q336" s="614"/>
      <c r="R336" s="614"/>
      <c r="S336" s="614"/>
      <c r="T336" s="614"/>
      <c r="U336" s="614"/>
      <c r="V336" s="615"/>
      <c r="W336" s="616"/>
      <c r="X336" s="616"/>
      <c r="Y336" s="616"/>
      <c r="Z336" s="616"/>
      <c r="AA336" s="616"/>
      <c r="AB336" s="616"/>
      <c r="AC336" s="616"/>
      <c r="AD336" s="616"/>
      <c r="AE336" s="617"/>
      <c r="AF336" s="618">
        <f>SUM(AF337:AF338)</f>
        <v>0</v>
      </c>
      <c r="AG336" s="604"/>
      <c r="AH336" s="619"/>
      <c r="AI336" s="606" t="str">
        <f t="shared" si="245"/>
        <v/>
      </c>
      <c r="AJ336" s="606" t="str">
        <f t="shared" si="246"/>
        <v/>
      </c>
      <c r="AK336" s="573">
        <f t="shared" si="247"/>
        <v>0</v>
      </c>
      <c r="AL336" s="573" t="str">
        <f t="shared" si="248"/>
        <v/>
      </c>
      <c r="AM336" s="577" t="str">
        <f t="shared" si="249"/>
        <v/>
      </c>
      <c r="AN336" s="577" t="str">
        <f t="shared" si="250"/>
        <v/>
      </c>
      <c r="AO336" s="577" t="str">
        <f t="shared" si="251"/>
        <v/>
      </c>
    </row>
    <row r="337" spans="1:41" ht="41.25" customHeight="1" x14ac:dyDescent="0.2">
      <c r="A337" s="628" t="s">
        <v>1933</v>
      </c>
      <c r="B337" s="621" t="s">
        <v>231</v>
      </c>
      <c r="C337" s="627"/>
      <c r="D337" s="622"/>
      <c r="E337" s="622"/>
      <c r="F337" s="610" t="e">
        <f t="shared" si="206"/>
        <v>#DIV/0!</v>
      </c>
      <c r="G337" s="623"/>
      <c r="H337" s="623"/>
      <c r="I337" s="612" t="e">
        <f t="shared" si="207"/>
        <v>#DIV/0!</v>
      </c>
      <c r="J337" s="622">
        <v>0</v>
      </c>
      <c r="K337" s="622"/>
      <c r="L337" s="614"/>
      <c r="M337" s="614"/>
      <c r="N337" s="614"/>
      <c r="O337" s="614"/>
      <c r="P337" s="614"/>
      <c r="Q337" s="614"/>
      <c r="R337" s="614"/>
      <c r="S337" s="614"/>
      <c r="T337" s="614"/>
      <c r="U337" s="614"/>
      <c r="V337" s="615"/>
      <c r="W337" s="616"/>
      <c r="X337" s="616"/>
      <c r="Y337" s="616"/>
      <c r="Z337" s="616"/>
      <c r="AA337" s="616"/>
      <c r="AB337" s="616"/>
      <c r="AC337" s="616"/>
      <c r="AD337" s="616"/>
      <c r="AE337" s="617"/>
      <c r="AF337" s="619">
        <f t="shared" ref="AF337:AF338" si="258">(J337*K337)/100000</f>
        <v>0</v>
      </c>
      <c r="AG337" s="604"/>
      <c r="AH337" s="619"/>
      <c r="AI337" s="606" t="str">
        <f t="shared" si="245"/>
        <v/>
      </c>
      <c r="AJ337" s="606" t="str">
        <f t="shared" si="246"/>
        <v/>
      </c>
      <c r="AK337" s="573">
        <f t="shared" si="247"/>
        <v>0</v>
      </c>
      <c r="AL337" s="573" t="str">
        <f t="shared" si="248"/>
        <v/>
      </c>
      <c r="AM337" s="577" t="str">
        <f t="shared" si="249"/>
        <v/>
      </c>
      <c r="AN337" s="577" t="str">
        <f t="shared" si="250"/>
        <v/>
      </c>
      <c r="AO337" s="577" t="str">
        <f t="shared" si="251"/>
        <v/>
      </c>
    </row>
    <row r="338" spans="1:41" ht="41.25" customHeight="1" x14ac:dyDescent="0.2">
      <c r="A338" s="628" t="s">
        <v>1934</v>
      </c>
      <c r="B338" s="621" t="s">
        <v>232</v>
      </c>
      <c r="C338" s="627"/>
      <c r="D338" s="622"/>
      <c r="E338" s="622"/>
      <c r="F338" s="610" t="e">
        <f t="shared" si="206"/>
        <v>#DIV/0!</v>
      </c>
      <c r="G338" s="623"/>
      <c r="H338" s="623"/>
      <c r="I338" s="612" t="e">
        <f t="shared" si="207"/>
        <v>#DIV/0!</v>
      </c>
      <c r="J338" s="622"/>
      <c r="K338" s="622"/>
      <c r="L338" s="614"/>
      <c r="M338" s="614"/>
      <c r="N338" s="614"/>
      <c r="O338" s="614"/>
      <c r="P338" s="614"/>
      <c r="Q338" s="614"/>
      <c r="R338" s="614"/>
      <c r="S338" s="614"/>
      <c r="T338" s="614"/>
      <c r="U338" s="614"/>
      <c r="V338" s="615"/>
      <c r="W338" s="616"/>
      <c r="X338" s="616"/>
      <c r="Y338" s="616"/>
      <c r="Z338" s="616"/>
      <c r="AA338" s="616"/>
      <c r="AB338" s="616"/>
      <c r="AC338" s="616"/>
      <c r="AD338" s="616"/>
      <c r="AE338" s="617"/>
      <c r="AF338" s="619">
        <f t="shared" si="258"/>
        <v>0</v>
      </c>
      <c r="AG338" s="604"/>
      <c r="AH338" s="619"/>
      <c r="AI338" s="606" t="str">
        <f t="shared" si="245"/>
        <v/>
      </c>
      <c r="AJ338" s="606" t="str">
        <f t="shared" si="246"/>
        <v/>
      </c>
      <c r="AK338" s="573">
        <f t="shared" si="247"/>
        <v>0</v>
      </c>
      <c r="AL338" s="573" t="str">
        <f t="shared" si="248"/>
        <v/>
      </c>
      <c r="AM338" s="577" t="str">
        <f t="shared" si="249"/>
        <v/>
      </c>
      <c r="AN338" s="577" t="str">
        <f t="shared" si="250"/>
        <v/>
      </c>
      <c r="AO338" s="577" t="str">
        <f t="shared" si="251"/>
        <v/>
      </c>
    </row>
    <row r="339" spans="1:41" ht="41.25" customHeight="1" x14ac:dyDescent="0.2">
      <c r="A339" s="643" t="s">
        <v>681</v>
      </c>
      <c r="B339" s="594" t="s">
        <v>233</v>
      </c>
      <c r="C339" s="627"/>
      <c r="D339" s="609">
        <f>SUM(D340:D341)</f>
        <v>0</v>
      </c>
      <c r="E339" s="609">
        <f>SUM(E340:E341)</f>
        <v>0</v>
      </c>
      <c r="F339" s="610" t="e">
        <f t="shared" si="206"/>
        <v>#DIV/0!</v>
      </c>
      <c r="G339" s="611">
        <f t="shared" ref="G339:H339" si="259">SUM(G340:G341)</f>
        <v>0</v>
      </c>
      <c r="H339" s="611">
        <f t="shared" si="259"/>
        <v>0</v>
      </c>
      <c r="I339" s="612" t="e">
        <f t="shared" si="207"/>
        <v>#DIV/0!</v>
      </c>
      <c r="J339" s="613">
        <f t="shared" ref="J339:K339" si="260">SUM(J340:J341)</f>
        <v>0</v>
      </c>
      <c r="K339" s="613">
        <f t="shared" si="260"/>
        <v>0</v>
      </c>
      <c r="L339" s="614"/>
      <c r="M339" s="614"/>
      <c r="N339" s="614"/>
      <c r="O339" s="614"/>
      <c r="P339" s="614"/>
      <c r="Q339" s="614"/>
      <c r="R339" s="614"/>
      <c r="S339" s="614"/>
      <c r="T339" s="614"/>
      <c r="U339" s="614"/>
      <c r="V339" s="615"/>
      <c r="W339" s="616"/>
      <c r="X339" s="616"/>
      <c r="Y339" s="616"/>
      <c r="Z339" s="616"/>
      <c r="AA339" s="616"/>
      <c r="AB339" s="616"/>
      <c r="AC339" s="616"/>
      <c r="AD339" s="616"/>
      <c r="AE339" s="617"/>
      <c r="AF339" s="618">
        <f>SUM(AF340:AF341)</f>
        <v>0</v>
      </c>
      <c r="AG339" s="604"/>
      <c r="AH339" s="619"/>
      <c r="AI339" s="606" t="str">
        <f t="shared" si="245"/>
        <v/>
      </c>
      <c r="AJ339" s="606" t="str">
        <f t="shared" si="246"/>
        <v/>
      </c>
      <c r="AK339" s="573">
        <f t="shared" si="247"/>
        <v>0</v>
      </c>
      <c r="AL339" s="573" t="str">
        <f t="shared" si="248"/>
        <v/>
      </c>
      <c r="AM339" s="577" t="str">
        <f t="shared" si="249"/>
        <v/>
      </c>
      <c r="AN339" s="577" t="str">
        <f t="shared" si="250"/>
        <v/>
      </c>
      <c r="AO339" s="577" t="str">
        <f t="shared" si="251"/>
        <v/>
      </c>
    </row>
    <row r="340" spans="1:41" ht="41.25" customHeight="1" x14ac:dyDescent="0.2">
      <c r="A340" s="628" t="s">
        <v>1935</v>
      </c>
      <c r="B340" s="621" t="s">
        <v>234</v>
      </c>
      <c r="C340" s="627"/>
      <c r="D340" s="622"/>
      <c r="E340" s="622"/>
      <c r="F340" s="610" t="e">
        <f t="shared" si="206"/>
        <v>#DIV/0!</v>
      </c>
      <c r="G340" s="623"/>
      <c r="H340" s="623"/>
      <c r="I340" s="612" t="e">
        <f t="shared" si="207"/>
        <v>#DIV/0!</v>
      </c>
      <c r="J340" s="622">
        <v>0</v>
      </c>
      <c r="K340" s="622"/>
      <c r="L340" s="614"/>
      <c r="M340" s="614"/>
      <c r="N340" s="614"/>
      <c r="O340" s="614"/>
      <c r="P340" s="614"/>
      <c r="Q340" s="614"/>
      <c r="R340" s="614"/>
      <c r="S340" s="614"/>
      <c r="T340" s="614"/>
      <c r="U340" s="614"/>
      <c r="V340" s="615"/>
      <c r="W340" s="616"/>
      <c r="X340" s="616"/>
      <c r="Y340" s="616"/>
      <c r="Z340" s="616"/>
      <c r="AA340" s="616"/>
      <c r="AB340" s="616"/>
      <c r="AC340" s="616"/>
      <c r="AD340" s="616"/>
      <c r="AE340" s="617"/>
      <c r="AF340" s="619">
        <f t="shared" ref="AF340:AF341" si="261">(J340*K340)/100000</f>
        <v>0</v>
      </c>
      <c r="AG340" s="604"/>
      <c r="AH340" s="619"/>
      <c r="AI340" s="606" t="str">
        <f t="shared" si="245"/>
        <v/>
      </c>
      <c r="AJ340" s="606" t="str">
        <f t="shared" si="246"/>
        <v/>
      </c>
      <c r="AK340" s="573">
        <f t="shared" si="247"/>
        <v>0</v>
      </c>
      <c r="AL340" s="573" t="str">
        <f t="shared" si="248"/>
        <v/>
      </c>
      <c r="AM340" s="577" t="str">
        <f t="shared" si="249"/>
        <v/>
      </c>
      <c r="AN340" s="577" t="str">
        <f t="shared" si="250"/>
        <v/>
      </c>
      <c r="AO340" s="577" t="str">
        <f t="shared" si="251"/>
        <v/>
      </c>
    </row>
    <row r="341" spans="1:41" ht="41.25" customHeight="1" x14ac:dyDescent="0.2">
      <c r="A341" s="628" t="s">
        <v>1936</v>
      </c>
      <c r="B341" s="621" t="s">
        <v>235</v>
      </c>
      <c r="C341" s="627"/>
      <c r="D341" s="622"/>
      <c r="E341" s="622"/>
      <c r="F341" s="610" t="e">
        <f t="shared" si="206"/>
        <v>#DIV/0!</v>
      </c>
      <c r="G341" s="623"/>
      <c r="H341" s="623"/>
      <c r="I341" s="612" t="e">
        <f t="shared" si="207"/>
        <v>#DIV/0!</v>
      </c>
      <c r="J341" s="622">
        <v>0</v>
      </c>
      <c r="K341" s="622"/>
      <c r="L341" s="614"/>
      <c r="M341" s="614"/>
      <c r="N341" s="614"/>
      <c r="O341" s="614"/>
      <c r="P341" s="614"/>
      <c r="Q341" s="614"/>
      <c r="R341" s="614"/>
      <c r="S341" s="614"/>
      <c r="T341" s="614"/>
      <c r="U341" s="614"/>
      <c r="V341" s="615"/>
      <c r="W341" s="616"/>
      <c r="X341" s="616"/>
      <c r="Y341" s="616"/>
      <c r="Z341" s="616"/>
      <c r="AA341" s="616"/>
      <c r="AB341" s="616"/>
      <c r="AC341" s="616"/>
      <c r="AD341" s="616"/>
      <c r="AE341" s="617"/>
      <c r="AF341" s="619">
        <f t="shared" si="261"/>
        <v>0</v>
      </c>
      <c r="AG341" s="604"/>
      <c r="AH341" s="619"/>
      <c r="AI341" s="606" t="str">
        <f t="shared" si="245"/>
        <v/>
      </c>
      <c r="AJ341" s="606" t="str">
        <f t="shared" si="246"/>
        <v/>
      </c>
      <c r="AK341" s="573">
        <f t="shared" si="247"/>
        <v>0</v>
      </c>
      <c r="AL341" s="573" t="str">
        <f t="shared" si="248"/>
        <v/>
      </c>
      <c r="AM341" s="577" t="str">
        <f t="shared" si="249"/>
        <v/>
      </c>
      <c r="AN341" s="577" t="str">
        <f t="shared" si="250"/>
        <v/>
      </c>
      <c r="AO341" s="577" t="str">
        <f t="shared" si="251"/>
        <v/>
      </c>
    </row>
    <row r="342" spans="1:41" ht="41.25" customHeight="1" x14ac:dyDescent="0.2">
      <c r="A342" s="629" t="s">
        <v>683</v>
      </c>
      <c r="B342" s="608" t="s">
        <v>236</v>
      </c>
      <c r="C342" s="627"/>
      <c r="D342" s="609">
        <f>D343+D348</f>
        <v>0</v>
      </c>
      <c r="E342" s="609">
        <f>E343+E348</f>
        <v>0</v>
      </c>
      <c r="F342" s="610" t="e">
        <f t="shared" si="206"/>
        <v>#DIV/0!</v>
      </c>
      <c r="G342" s="611">
        <f t="shared" ref="G342:H342" si="262">G343+G348</f>
        <v>0</v>
      </c>
      <c r="H342" s="611">
        <f t="shared" si="262"/>
        <v>0</v>
      </c>
      <c r="I342" s="612" t="e">
        <f t="shared" si="207"/>
        <v>#DIV/0!</v>
      </c>
      <c r="J342" s="613">
        <f t="shared" ref="J342:K342" si="263">J343+J348</f>
        <v>42</v>
      </c>
      <c r="K342" s="613">
        <f t="shared" si="263"/>
        <v>0</v>
      </c>
      <c r="L342" s="614"/>
      <c r="M342" s="614"/>
      <c r="N342" s="614"/>
      <c r="O342" s="614"/>
      <c r="P342" s="614"/>
      <c r="Q342" s="614"/>
      <c r="R342" s="614"/>
      <c r="S342" s="614"/>
      <c r="T342" s="614"/>
      <c r="U342" s="614"/>
      <c r="V342" s="615"/>
      <c r="W342" s="616"/>
      <c r="X342" s="616"/>
      <c r="Y342" s="616"/>
      <c r="Z342" s="616"/>
      <c r="AA342" s="616"/>
      <c r="AB342" s="616"/>
      <c r="AC342" s="616"/>
      <c r="AD342" s="616"/>
      <c r="AE342" s="617"/>
      <c r="AF342" s="618">
        <f>AF343+AF348</f>
        <v>0</v>
      </c>
      <c r="AG342" s="604"/>
      <c r="AH342" s="619"/>
      <c r="AI342" s="606" t="str">
        <f t="shared" si="245"/>
        <v/>
      </c>
      <c r="AJ342" s="606" t="str">
        <f t="shared" si="246"/>
        <v/>
      </c>
      <c r="AK342" s="573">
        <f t="shared" si="247"/>
        <v>0</v>
      </c>
      <c r="AL342" s="573" t="str">
        <f t="shared" si="248"/>
        <v/>
      </c>
      <c r="AM342" s="577" t="str">
        <f t="shared" si="249"/>
        <v/>
      </c>
      <c r="AN342" s="577" t="str">
        <f t="shared" si="250"/>
        <v/>
      </c>
      <c r="AO342" s="577" t="str">
        <f t="shared" si="251"/>
        <v/>
      </c>
    </row>
    <row r="343" spans="1:41" ht="41.25" customHeight="1" x14ac:dyDescent="0.2">
      <c r="A343" s="629" t="s">
        <v>1937</v>
      </c>
      <c r="B343" s="608" t="s">
        <v>237</v>
      </c>
      <c r="C343" s="595"/>
      <c r="D343" s="609">
        <f>SUM(D344:D347)</f>
        <v>0</v>
      </c>
      <c r="E343" s="609">
        <f>SUM(E344:E347)</f>
        <v>0</v>
      </c>
      <c r="F343" s="634" t="e">
        <f t="shared" si="206"/>
        <v>#DIV/0!</v>
      </c>
      <c r="G343" s="611">
        <f t="shared" ref="G343:H343" si="264">SUM(G344:G347)</f>
        <v>0</v>
      </c>
      <c r="H343" s="611">
        <f t="shared" si="264"/>
        <v>0</v>
      </c>
      <c r="I343" s="635" t="e">
        <f t="shared" si="207"/>
        <v>#DIV/0!</v>
      </c>
      <c r="J343" s="613">
        <f t="shared" ref="J343:K343" si="265">SUM(J344:J347)</f>
        <v>42</v>
      </c>
      <c r="K343" s="613">
        <f t="shared" si="265"/>
        <v>0</v>
      </c>
      <c r="L343" s="636"/>
      <c r="M343" s="636"/>
      <c r="N343" s="636"/>
      <c r="O343" s="636"/>
      <c r="P343" s="636"/>
      <c r="Q343" s="636"/>
      <c r="R343" s="636"/>
      <c r="S343" s="636"/>
      <c r="T343" s="636"/>
      <c r="U343" s="636"/>
      <c r="V343" s="637"/>
      <c r="W343" s="638"/>
      <c r="X343" s="638"/>
      <c r="Y343" s="638"/>
      <c r="Z343" s="638"/>
      <c r="AA343" s="638"/>
      <c r="AB343" s="638"/>
      <c r="AC343" s="638"/>
      <c r="AD343" s="638"/>
      <c r="AE343" s="639"/>
      <c r="AF343" s="618">
        <f>SUM(AF344:AF347)</f>
        <v>0</v>
      </c>
      <c r="AG343" s="604"/>
      <c r="AH343" s="619"/>
      <c r="AI343" s="606" t="str">
        <f t="shared" si="245"/>
        <v/>
      </c>
      <c r="AJ343" s="606" t="str">
        <f t="shared" si="246"/>
        <v/>
      </c>
      <c r="AK343" s="573">
        <f t="shared" si="247"/>
        <v>0</v>
      </c>
      <c r="AL343" s="573" t="str">
        <f t="shared" si="248"/>
        <v/>
      </c>
      <c r="AM343" s="577" t="str">
        <f t="shared" si="249"/>
        <v/>
      </c>
      <c r="AN343" s="577" t="str">
        <f t="shared" si="250"/>
        <v/>
      </c>
      <c r="AO343" s="577" t="str">
        <f t="shared" si="251"/>
        <v/>
      </c>
    </row>
    <row r="344" spans="1:41" ht="41.25" customHeight="1" x14ac:dyDescent="0.2">
      <c r="A344" s="628" t="s">
        <v>1938</v>
      </c>
      <c r="B344" s="621" t="s">
        <v>238</v>
      </c>
      <c r="C344" s="627"/>
      <c r="D344" s="622"/>
      <c r="E344" s="622"/>
      <c r="F344" s="610" t="e">
        <f t="shared" si="206"/>
        <v>#DIV/0!</v>
      </c>
      <c r="G344" s="623"/>
      <c r="H344" s="623"/>
      <c r="I344" s="612" t="e">
        <f t="shared" si="207"/>
        <v>#DIV/0!</v>
      </c>
      <c r="J344" s="622">
        <v>0</v>
      </c>
      <c r="K344" s="622"/>
      <c r="L344" s="614"/>
      <c r="M344" s="614"/>
      <c r="N344" s="614"/>
      <c r="O344" s="614"/>
      <c r="P344" s="614"/>
      <c r="Q344" s="614"/>
      <c r="R344" s="614"/>
      <c r="S344" s="614"/>
      <c r="T344" s="614"/>
      <c r="U344" s="614"/>
      <c r="V344" s="615"/>
      <c r="W344" s="616"/>
      <c r="X344" s="616"/>
      <c r="Y344" s="616"/>
      <c r="Z344" s="616"/>
      <c r="AA344" s="616"/>
      <c r="AB344" s="616"/>
      <c r="AC344" s="616"/>
      <c r="AD344" s="616"/>
      <c r="AE344" s="617"/>
      <c r="AF344" s="619">
        <f t="shared" ref="AF344:AF347" si="266">(J344*K344)/100000</f>
        <v>0</v>
      </c>
      <c r="AG344" s="604"/>
      <c r="AH344" s="619"/>
      <c r="AI344" s="606" t="str">
        <f t="shared" si="245"/>
        <v/>
      </c>
      <c r="AJ344" s="606" t="str">
        <f t="shared" si="246"/>
        <v/>
      </c>
      <c r="AK344" s="573">
        <f t="shared" si="247"/>
        <v>0</v>
      </c>
      <c r="AL344" s="573" t="str">
        <f t="shared" si="248"/>
        <v/>
      </c>
      <c r="AM344" s="577" t="str">
        <f t="shared" si="249"/>
        <v/>
      </c>
      <c r="AN344" s="577" t="str">
        <f t="shared" si="250"/>
        <v/>
      </c>
      <c r="AO344" s="577" t="str">
        <f t="shared" si="251"/>
        <v/>
      </c>
    </row>
    <row r="345" spans="1:41" ht="41.25" customHeight="1" x14ac:dyDescent="0.2">
      <c r="A345" s="628" t="s">
        <v>1939</v>
      </c>
      <c r="B345" s="621" t="s">
        <v>239</v>
      </c>
      <c r="C345" s="627"/>
      <c r="D345" s="622"/>
      <c r="E345" s="622"/>
      <c r="F345" s="610" t="e">
        <f t="shared" si="206"/>
        <v>#DIV/0!</v>
      </c>
      <c r="G345" s="623"/>
      <c r="H345" s="623"/>
      <c r="I345" s="612" t="e">
        <f t="shared" si="207"/>
        <v>#DIV/0!</v>
      </c>
      <c r="J345" s="622">
        <v>6</v>
      </c>
      <c r="K345" s="622"/>
      <c r="L345" s="614"/>
      <c r="M345" s="614"/>
      <c r="N345" s="614"/>
      <c r="O345" s="614"/>
      <c r="P345" s="614"/>
      <c r="Q345" s="614"/>
      <c r="R345" s="614"/>
      <c r="S345" s="614"/>
      <c r="T345" s="614"/>
      <c r="U345" s="614"/>
      <c r="V345" s="615"/>
      <c r="W345" s="616"/>
      <c r="X345" s="616"/>
      <c r="Y345" s="616"/>
      <c r="Z345" s="616"/>
      <c r="AA345" s="616"/>
      <c r="AB345" s="616"/>
      <c r="AC345" s="616"/>
      <c r="AD345" s="616"/>
      <c r="AE345" s="617"/>
      <c r="AF345" s="619">
        <f t="shared" si="266"/>
        <v>0</v>
      </c>
      <c r="AG345" s="604"/>
      <c r="AH345" s="619"/>
      <c r="AI345" s="606" t="str">
        <f t="shared" si="245"/>
        <v/>
      </c>
      <c r="AJ345" s="606" t="str">
        <f t="shared" si="246"/>
        <v/>
      </c>
      <c r="AK345" s="573">
        <f t="shared" si="247"/>
        <v>0</v>
      </c>
      <c r="AL345" s="573" t="str">
        <f t="shared" si="248"/>
        <v/>
      </c>
      <c r="AM345" s="577" t="str">
        <f t="shared" si="249"/>
        <v/>
      </c>
      <c r="AN345" s="577" t="str">
        <f t="shared" si="250"/>
        <v/>
      </c>
      <c r="AO345" s="577" t="str">
        <f t="shared" si="251"/>
        <v/>
      </c>
    </row>
    <row r="346" spans="1:41" ht="41.25" customHeight="1" x14ac:dyDescent="0.2">
      <c r="A346" s="628" t="s">
        <v>1940</v>
      </c>
      <c r="B346" s="621" t="s">
        <v>240</v>
      </c>
      <c r="C346" s="627"/>
      <c r="D346" s="622"/>
      <c r="E346" s="622"/>
      <c r="F346" s="610" t="e">
        <f t="shared" si="206"/>
        <v>#DIV/0!</v>
      </c>
      <c r="G346" s="623"/>
      <c r="H346" s="623"/>
      <c r="I346" s="612" t="e">
        <f t="shared" si="207"/>
        <v>#DIV/0!</v>
      </c>
      <c r="J346" s="622">
        <v>6</v>
      </c>
      <c r="K346" s="622"/>
      <c r="L346" s="614"/>
      <c r="M346" s="614"/>
      <c r="N346" s="614"/>
      <c r="O346" s="614"/>
      <c r="P346" s="614"/>
      <c r="Q346" s="614"/>
      <c r="R346" s="614"/>
      <c r="S346" s="614"/>
      <c r="T346" s="614"/>
      <c r="U346" s="614"/>
      <c r="V346" s="615"/>
      <c r="W346" s="616"/>
      <c r="X346" s="616"/>
      <c r="Y346" s="616"/>
      <c r="Z346" s="616"/>
      <c r="AA346" s="616"/>
      <c r="AB346" s="616"/>
      <c r="AC346" s="616"/>
      <c r="AD346" s="616"/>
      <c r="AE346" s="617"/>
      <c r="AF346" s="619">
        <f t="shared" si="266"/>
        <v>0</v>
      </c>
      <c r="AG346" s="604"/>
      <c r="AH346" s="619"/>
      <c r="AI346" s="606" t="str">
        <f t="shared" si="245"/>
        <v/>
      </c>
      <c r="AJ346" s="606" t="str">
        <f t="shared" si="246"/>
        <v/>
      </c>
      <c r="AK346" s="573">
        <f t="shared" si="247"/>
        <v>0</v>
      </c>
      <c r="AL346" s="573" t="str">
        <f t="shared" si="248"/>
        <v/>
      </c>
      <c r="AM346" s="577" t="str">
        <f t="shared" si="249"/>
        <v/>
      </c>
      <c r="AN346" s="577" t="str">
        <f t="shared" si="250"/>
        <v/>
      </c>
      <c r="AO346" s="577" t="str">
        <f t="shared" si="251"/>
        <v/>
      </c>
    </row>
    <row r="347" spans="1:41" ht="41.25" customHeight="1" x14ac:dyDescent="0.2">
      <c r="A347" s="628" t="s">
        <v>1941</v>
      </c>
      <c r="B347" s="621" t="s">
        <v>241</v>
      </c>
      <c r="C347" s="627"/>
      <c r="D347" s="622"/>
      <c r="E347" s="622"/>
      <c r="F347" s="610" t="e">
        <f t="shared" si="206"/>
        <v>#DIV/0!</v>
      </c>
      <c r="G347" s="623"/>
      <c r="H347" s="623"/>
      <c r="I347" s="612" t="e">
        <f t="shared" si="207"/>
        <v>#DIV/0!</v>
      </c>
      <c r="J347" s="622">
        <v>30</v>
      </c>
      <c r="K347" s="622"/>
      <c r="L347" s="614"/>
      <c r="M347" s="614"/>
      <c r="N347" s="614"/>
      <c r="O347" s="614"/>
      <c r="P347" s="614"/>
      <c r="Q347" s="614"/>
      <c r="R347" s="614"/>
      <c r="S347" s="614"/>
      <c r="T347" s="614"/>
      <c r="U347" s="614"/>
      <c r="V347" s="615"/>
      <c r="W347" s="616"/>
      <c r="X347" s="616"/>
      <c r="Y347" s="616"/>
      <c r="Z347" s="616"/>
      <c r="AA347" s="616"/>
      <c r="AB347" s="616"/>
      <c r="AC347" s="616"/>
      <c r="AD347" s="616"/>
      <c r="AE347" s="617"/>
      <c r="AF347" s="619">
        <f t="shared" si="266"/>
        <v>0</v>
      </c>
      <c r="AG347" s="604"/>
      <c r="AH347" s="619"/>
      <c r="AI347" s="606" t="str">
        <f t="shared" si="245"/>
        <v/>
      </c>
      <c r="AJ347" s="606" t="str">
        <f t="shared" si="246"/>
        <v/>
      </c>
      <c r="AK347" s="573">
        <f t="shared" si="247"/>
        <v>0</v>
      </c>
      <c r="AL347" s="573" t="str">
        <f t="shared" si="248"/>
        <v/>
      </c>
      <c r="AM347" s="577" t="str">
        <f t="shared" si="249"/>
        <v/>
      </c>
      <c r="AN347" s="577" t="str">
        <f t="shared" si="250"/>
        <v/>
      </c>
      <c r="AO347" s="577" t="str">
        <f t="shared" si="251"/>
        <v/>
      </c>
    </row>
    <row r="348" spans="1:41" ht="41.25" customHeight="1" x14ac:dyDescent="0.2">
      <c r="A348" s="629" t="s">
        <v>1942</v>
      </c>
      <c r="B348" s="608" t="s">
        <v>242</v>
      </c>
      <c r="C348" s="595"/>
      <c r="D348" s="609">
        <f>SUM(D349:D350)</f>
        <v>0</v>
      </c>
      <c r="E348" s="609">
        <f>SUM(E349:E350)</f>
        <v>0</v>
      </c>
      <c r="F348" s="634" t="e">
        <f t="shared" si="206"/>
        <v>#DIV/0!</v>
      </c>
      <c r="G348" s="611">
        <f t="shared" ref="G348:H348" si="267">SUM(G349:G350)</f>
        <v>0</v>
      </c>
      <c r="H348" s="611">
        <f t="shared" si="267"/>
        <v>0</v>
      </c>
      <c r="I348" s="635" t="e">
        <f t="shared" si="207"/>
        <v>#DIV/0!</v>
      </c>
      <c r="J348" s="613">
        <f t="shared" ref="J348:K348" si="268">SUM(J349:J350)</f>
        <v>0</v>
      </c>
      <c r="K348" s="613">
        <f t="shared" si="268"/>
        <v>0</v>
      </c>
      <c r="L348" s="636"/>
      <c r="M348" s="636"/>
      <c r="N348" s="636"/>
      <c r="O348" s="636"/>
      <c r="P348" s="636"/>
      <c r="Q348" s="636"/>
      <c r="R348" s="636"/>
      <c r="S348" s="636"/>
      <c r="T348" s="636"/>
      <c r="U348" s="636"/>
      <c r="V348" s="637"/>
      <c r="W348" s="638"/>
      <c r="X348" s="638"/>
      <c r="Y348" s="638"/>
      <c r="Z348" s="638"/>
      <c r="AA348" s="638"/>
      <c r="AB348" s="638"/>
      <c r="AC348" s="638"/>
      <c r="AD348" s="638"/>
      <c r="AE348" s="639"/>
      <c r="AF348" s="618">
        <f>SUM(AF349:AF350)</f>
        <v>0</v>
      </c>
      <c r="AG348" s="604"/>
      <c r="AH348" s="619"/>
      <c r="AI348" s="606" t="str">
        <f t="shared" si="245"/>
        <v/>
      </c>
      <c r="AJ348" s="606" t="str">
        <f t="shared" si="246"/>
        <v/>
      </c>
      <c r="AK348" s="573">
        <f t="shared" si="247"/>
        <v>0</v>
      </c>
      <c r="AL348" s="573" t="str">
        <f t="shared" si="248"/>
        <v/>
      </c>
      <c r="AM348" s="577" t="str">
        <f t="shared" si="249"/>
        <v/>
      </c>
      <c r="AN348" s="577" t="str">
        <f t="shared" si="250"/>
        <v/>
      </c>
      <c r="AO348" s="577" t="str">
        <f t="shared" si="251"/>
        <v/>
      </c>
    </row>
    <row r="349" spans="1:41" ht="41.25" customHeight="1" x14ac:dyDescent="0.2">
      <c r="A349" s="628" t="s">
        <v>2248</v>
      </c>
      <c r="B349" s="642"/>
      <c r="C349" s="595"/>
      <c r="D349" s="622"/>
      <c r="E349" s="622"/>
      <c r="F349" s="610"/>
      <c r="G349" s="623"/>
      <c r="H349" s="623"/>
      <c r="I349" s="612"/>
      <c r="J349" s="622"/>
      <c r="K349" s="622"/>
      <c r="L349" s="614"/>
      <c r="M349" s="614"/>
      <c r="N349" s="614"/>
      <c r="O349" s="614"/>
      <c r="P349" s="614"/>
      <c r="Q349" s="614"/>
      <c r="R349" s="614"/>
      <c r="S349" s="614"/>
      <c r="T349" s="614"/>
      <c r="U349" s="614"/>
      <c r="V349" s="615"/>
      <c r="W349" s="616"/>
      <c r="X349" s="616"/>
      <c r="Y349" s="616"/>
      <c r="Z349" s="616"/>
      <c r="AA349" s="616"/>
      <c r="AB349" s="616"/>
      <c r="AC349" s="616"/>
      <c r="AD349" s="616"/>
      <c r="AE349" s="617"/>
      <c r="AF349" s="619">
        <f t="shared" ref="AF349:AF350" si="269">(J349*K349)/100000</f>
        <v>0</v>
      </c>
      <c r="AG349" s="604"/>
      <c r="AH349" s="619"/>
      <c r="AI349" s="606" t="str">
        <f t="shared" si="245"/>
        <v/>
      </c>
      <c r="AJ349" s="606" t="str">
        <f t="shared" si="246"/>
        <v/>
      </c>
      <c r="AK349" s="573">
        <f t="shared" si="247"/>
        <v>0</v>
      </c>
      <c r="AL349" s="573" t="str">
        <f t="shared" si="248"/>
        <v/>
      </c>
      <c r="AM349" s="577" t="str">
        <f t="shared" si="249"/>
        <v/>
      </c>
      <c r="AN349" s="577" t="str">
        <f t="shared" si="250"/>
        <v/>
      </c>
      <c r="AO349" s="577" t="str">
        <f t="shared" si="251"/>
        <v/>
      </c>
    </row>
    <row r="350" spans="1:41" ht="41.25" customHeight="1" x14ac:dyDescent="0.2">
      <c r="A350" s="628" t="s">
        <v>2249</v>
      </c>
      <c r="B350" s="642"/>
      <c r="C350" s="595"/>
      <c r="D350" s="622"/>
      <c r="E350" s="622"/>
      <c r="F350" s="610"/>
      <c r="G350" s="623"/>
      <c r="H350" s="623"/>
      <c r="I350" s="612"/>
      <c r="J350" s="622"/>
      <c r="K350" s="622"/>
      <c r="L350" s="614"/>
      <c r="M350" s="614"/>
      <c r="N350" s="614"/>
      <c r="O350" s="614"/>
      <c r="P350" s="614"/>
      <c r="Q350" s="614"/>
      <c r="R350" s="614"/>
      <c r="S350" s="614"/>
      <c r="T350" s="614"/>
      <c r="U350" s="614"/>
      <c r="V350" s="615"/>
      <c r="W350" s="616"/>
      <c r="X350" s="616"/>
      <c r="Y350" s="616"/>
      <c r="Z350" s="616"/>
      <c r="AA350" s="616"/>
      <c r="AB350" s="616"/>
      <c r="AC350" s="616"/>
      <c r="AD350" s="616"/>
      <c r="AE350" s="617"/>
      <c r="AF350" s="619">
        <f t="shared" si="269"/>
        <v>0</v>
      </c>
      <c r="AG350" s="604"/>
      <c r="AH350" s="619"/>
      <c r="AI350" s="606" t="str">
        <f t="shared" si="245"/>
        <v/>
      </c>
      <c r="AJ350" s="606" t="str">
        <f t="shared" si="246"/>
        <v/>
      </c>
      <c r="AK350" s="573">
        <f t="shared" si="247"/>
        <v>0</v>
      </c>
      <c r="AL350" s="573" t="str">
        <f t="shared" si="248"/>
        <v/>
      </c>
      <c r="AM350" s="577" t="str">
        <f t="shared" si="249"/>
        <v/>
      </c>
      <c r="AN350" s="577" t="str">
        <f t="shared" si="250"/>
        <v/>
      </c>
      <c r="AO350" s="577" t="str">
        <f t="shared" si="251"/>
        <v/>
      </c>
    </row>
    <row r="351" spans="1:41" s="576" customFormat="1" ht="41.25" customHeight="1" x14ac:dyDescent="0.2">
      <c r="A351" s="671" t="s">
        <v>685</v>
      </c>
      <c r="B351" s="594" t="s">
        <v>243</v>
      </c>
      <c r="C351" s="595"/>
      <c r="D351" s="646">
        <f>D352+D355+D358+D361+D366+D367+D370+D372+D373+D371</f>
        <v>0</v>
      </c>
      <c r="E351" s="646">
        <f>E352+E355+E358+E361+E366+E367+E370+E372+E373+E371</f>
        <v>0</v>
      </c>
      <c r="F351" s="597" t="e">
        <f t="shared" si="206"/>
        <v>#DIV/0!</v>
      </c>
      <c r="G351" s="647">
        <f t="shared" ref="G351:H351" si="270">G352+G355+G358+G361+G366+G367+G370+G372+G373+G371</f>
        <v>0</v>
      </c>
      <c r="H351" s="647">
        <f t="shared" si="270"/>
        <v>0</v>
      </c>
      <c r="I351" s="599" t="e">
        <f t="shared" si="207"/>
        <v>#DIV/0!</v>
      </c>
      <c r="J351" s="596">
        <f t="shared" ref="J351:K351" si="271">J352+J355+J358+J361+J366+J367+J370+J372+J373+J371</f>
        <v>70</v>
      </c>
      <c r="K351" s="596">
        <f t="shared" si="271"/>
        <v>0</v>
      </c>
      <c r="L351" s="600"/>
      <c r="M351" s="600"/>
      <c r="N351" s="600"/>
      <c r="O351" s="600"/>
      <c r="P351" s="600"/>
      <c r="Q351" s="600"/>
      <c r="R351" s="600"/>
      <c r="S351" s="600"/>
      <c r="T351" s="600"/>
      <c r="U351" s="600"/>
      <c r="V351" s="601"/>
      <c r="W351" s="602"/>
      <c r="X351" s="602"/>
      <c r="Y351" s="602"/>
      <c r="Z351" s="602"/>
      <c r="AA351" s="602"/>
      <c r="AB351" s="602"/>
      <c r="AC351" s="602"/>
      <c r="AD351" s="602"/>
      <c r="AE351" s="603"/>
      <c r="AF351" s="598">
        <f>AF352+AF355+AF358+AF361+AF366+AF367+AF370+AF372+AF373+AF371</f>
        <v>0</v>
      </c>
      <c r="AG351" s="640"/>
      <c r="AH351" s="648"/>
      <c r="AI351" s="606" t="str">
        <f t="shared" si="245"/>
        <v/>
      </c>
      <c r="AJ351" s="606" t="str">
        <f t="shared" si="246"/>
        <v/>
      </c>
      <c r="AK351" s="573">
        <f t="shared" si="247"/>
        <v>0</v>
      </c>
      <c r="AL351" s="573" t="str">
        <f t="shared" si="248"/>
        <v/>
      </c>
      <c r="AM351" s="577" t="str">
        <f t="shared" si="249"/>
        <v/>
      </c>
      <c r="AN351" s="577" t="str">
        <f t="shared" si="250"/>
        <v/>
      </c>
      <c r="AO351" s="577" t="str">
        <f t="shared" si="251"/>
        <v/>
      </c>
    </row>
    <row r="352" spans="1:41" ht="41.25" customHeight="1" x14ac:dyDescent="0.2">
      <c r="A352" s="629" t="s">
        <v>686</v>
      </c>
      <c r="B352" s="594" t="s">
        <v>244</v>
      </c>
      <c r="C352" s="595"/>
      <c r="D352" s="609">
        <f>SUM(D353:D354)</f>
        <v>0</v>
      </c>
      <c r="E352" s="609">
        <f>SUM(E353:E354)</f>
        <v>0</v>
      </c>
      <c r="F352" s="610" t="e">
        <f t="shared" ref="F352:F423" si="272">E352/D352*100</f>
        <v>#DIV/0!</v>
      </c>
      <c r="G352" s="611">
        <f t="shared" ref="G352:H352" si="273">SUM(G353:G354)</f>
        <v>0</v>
      </c>
      <c r="H352" s="611">
        <f t="shared" si="273"/>
        <v>0</v>
      </c>
      <c r="I352" s="612" t="e">
        <f t="shared" ref="I352:I423" si="274">H352/G352*100</f>
        <v>#DIV/0!</v>
      </c>
      <c r="J352" s="613">
        <f t="shared" ref="J352:K352" si="275">SUM(J353:J354)</f>
        <v>0</v>
      </c>
      <c r="K352" s="613">
        <f t="shared" si="275"/>
        <v>0</v>
      </c>
      <c r="L352" s="614"/>
      <c r="M352" s="614"/>
      <c r="N352" s="614"/>
      <c r="O352" s="614"/>
      <c r="P352" s="614"/>
      <c r="Q352" s="614"/>
      <c r="R352" s="614"/>
      <c r="S352" s="614"/>
      <c r="T352" s="614"/>
      <c r="U352" s="614"/>
      <c r="V352" s="615"/>
      <c r="W352" s="616"/>
      <c r="X352" s="616"/>
      <c r="Y352" s="616"/>
      <c r="Z352" s="616"/>
      <c r="AA352" s="616"/>
      <c r="AB352" s="616"/>
      <c r="AC352" s="616"/>
      <c r="AD352" s="616"/>
      <c r="AE352" s="617"/>
      <c r="AF352" s="618">
        <f>SUM(AF353:AF354)</f>
        <v>0</v>
      </c>
      <c r="AG352" s="604"/>
      <c r="AH352" s="619"/>
      <c r="AI352" s="606" t="str">
        <f t="shared" si="245"/>
        <v/>
      </c>
      <c r="AJ352" s="606" t="str">
        <f t="shared" si="246"/>
        <v/>
      </c>
      <c r="AK352" s="573">
        <f t="shared" si="247"/>
        <v>0</v>
      </c>
      <c r="AL352" s="573" t="str">
        <f t="shared" si="248"/>
        <v/>
      </c>
      <c r="AM352" s="577" t="str">
        <f t="shared" si="249"/>
        <v/>
      </c>
      <c r="AN352" s="577" t="str">
        <f t="shared" si="250"/>
        <v/>
      </c>
      <c r="AO352" s="577" t="str">
        <f t="shared" si="251"/>
        <v/>
      </c>
    </row>
    <row r="353" spans="1:41" ht="41.25" customHeight="1" x14ac:dyDescent="0.2">
      <c r="A353" s="628" t="s">
        <v>1943</v>
      </c>
      <c r="B353" s="621" t="s">
        <v>245</v>
      </c>
      <c r="C353" s="627"/>
      <c r="D353" s="622"/>
      <c r="E353" s="622"/>
      <c r="F353" s="610" t="e">
        <f t="shared" si="272"/>
        <v>#DIV/0!</v>
      </c>
      <c r="G353" s="623"/>
      <c r="H353" s="623"/>
      <c r="I353" s="612" t="e">
        <f t="shared" si="274"/>
        <v>#DIV/0!</v>
      </c>
      <c r="J353" s="622"/>
      <c r="K353" s="622"/>
      <c r="L353" s="614"/>
      <c r="M353" s="614"/>
      <c r="N353" s="614"/>
      <c r="O353" s="614"/>
      <c r="P353" s="614"/>
      <c r="Q353" s="614"/>
      <c r="R353" s="614"/>
      <c r="S353" s="614"/>
      <c r="T353" s="614"/>
      <c r="U353" s="614"/>
      <c r="V353" s="615"/>
      <c r="W353" s="616"/>
      <c r="X353" s="616"/>
      <c r="Y353" s="616"/>
      <c r="Z353" s="616"/>
      <c r="AA353" s="616"/>
      <c r="AB353" s="616"/>
      <c r="AC353" s="616"/>
      <c r="AD353" s="616"/>
      <c r="AE353" s="617"/>
      <c r="AF353" s="619">
        <f t="shared" ref="AF353:AF354" si="276">(J353*K353)/100000</f>
        <v>0</v>
      </c>
      <c r="AG353" s="604"/>
      <c r="AH353" s="619"/>
      <c r="AI353" s="606" t="str">
        <f t="shared" si="245"/>
        <v/>
      </c>
      <c r="AJ353" s="606" t="str">
        <f t="shared" si="246"/>
        <v/>
      </c>
      <c r="AK353" s="573">
        <f t="shared" si="247"/>
        <v>0</v>
      </c>
      <c r="AL353" s="573" t="str">
        <f t="shared" si="248"/>
        <v/>
      </c>
      <c r="AM353" s="577" t="str">
        <f t="shared" si="249"/>
        <v/>
      </c>
      <c r="AN353" s="577" t="str">
        <f t="shared" si="250"/>
        <v/>
      </c>
      <c r="AO353" s="577" t="str">
        <f t="shared" si="251"/>
        <v/>
      </c>
    </row>
    <row r="354" spans="1:41" ht="41.25" customHeight="1" x14ac:dyDescent="0.2">
      <c r="A354" s="628" t="s">
        <v>1944</v>
      </c>
      <c r="B354" s="621" t="s">
        <v>246</v>
      </c>
      <c r="C354" s="627"/>
      <c r="D354" s="622"/>
      <c r="E354" s="622"/>
      <c r="F354" s="610" t="e">
        <f t="shared" si="272"/>
        <v>#DIV/0!</v>
      </c>
      <c r="G354" s="623"/>
      <c r="H354" s="623"/>
      <c r="I354" s="612" t="e">
        <f t="shared" si="274"/>
        <v>#DIV/0!</v>
      </c>
      <c r="J354" s="622"/>
      <c r="K354" s="622"/>
      <c r="L354" s="614"/>
      <c r="M354" s="614"/>
      <c r="N354" s="614"/>
      <c r="O354" s="614"/>
      <c r="P354" s="614"/>
      <c r="Q354" s="614"/>
      <c r="R354" s="614"/>
      <c r="S354" s="614"/>
      <c r="T354" s="614"/>
      <c r="U354" s="614"/>
      <c r="V354" s="615"/>
      <c r="W354" s="616"/>
      <c r="X354" s="616"/>
      <c r="Y354" s="616"/>
      <c r="Z354" s="616"/>
      <c r="AA354" s="616"/>
      <c r="AB354" s="616"/>
      <c r="AC354" s="616"/>
      <c r="AD354" s="616"/>
      <c r="AE354" s="617"/>
      <c r="AF354" s="619">
        <f t="shared" si="276"/>
        <v>0</v>
      </c>
      <c r="AG354" s="604"/>
      <c r="AH354" s="619"/>
      <c r="AI354" s="606" t="str">
        <f t="shared" si="245"/>
        <v/>
      </c>
      <c r="AJ354" s="606" t="str">
        <f t="shared" si="246"/>
        <v/>
      </c>
      <c r="AK354" s="573">
        <f t="shared" si="247"/>
        <v>0</v>
      </c>
      <c r="AL354" s="573" t="str">
        <f t="shared" si="248"/>
        <v/>
      </c>
      <c r="AM354" s="577" t="str">
        <f t="shared" si="249"/>
        <v/>
      </c>
      <c r="AN354" s="577" t="str">
        <f t="shared" si="250"/>
        <v/>
      </c>
      <c r="AO354" s="577" t="str">
        <f t="shared" si="251"/>
        <v/>
      </c>
    </row>
    <row r="355" spans="1:41" ht="41.25" customHeight="1" x14ac:dyDescent="0.2">
      <c r="A355" s="629" t="s">
        <v>687</v>
      </c>
      <c r="B355" s="594" t="s">
        <v>247</v>
      </c>
      <c r="C355" s="595"/>
      <c r="D355" s="609">
        <f>SUM(D356:D357)</f>
        <v>0</v>
      </c>
      <c r="E355" s="609">
        <f>SUM(E356:E357)</f>
        <v>0</v>
      </c>
      <c r="F355" s="610" t="e">
        <f t="shared" si="272"/>
        <v>#DIV/0!</v>
      </c>
      <c r="G355" s="611">
        <f t="shared" ref="G355:H355" si="277">SUM(G356:G357)</f>
        <v>0</v>
      </c>
      <c r="H355" s="611">
        <f t="shared" si="277"/>
        <v>0</v>
      </c>
      <c r="I355" s="612" t="e">
        <f t="shared" si="274"/>
        <v>#DIV/0!</v>
      </c>
      <c r="J355" s="613">
        <f t="shared" ref="J355:K355" si="278">SUM(J356:J357)</f>
        <v>2</v>
      </c>
      <c r="K355" s="613">
        <f t="shared" si="278"/>
        <v>0</v>
      </c>
      <c r="L355" s="614"/>
      <c r="M355" s="614"/>
      <c r="N355" s="614"/>
      <c r="O355" s="614"/>
      <c r="P355" s="614"/>
      <c r="Q355" s="614"/>
      <c r="R355" s="614"/>
      <c r="S355" s="614"/>
      <c r="T355" s="614"/>
      <c r="U355" s="614"/>
      <c r="V355" s="615"/>
      <c r="W355" s="616"/>
      <c r="X355" s="616"/>
      <c r="Y355" s="616"/>
      <c r="Z355" s="616"/>
      <c r="AA355" s="616"/>
      <c r="AB355" s="616"/>
      <c r="AC355" s="616"/>
      <c r="AD355" s="616"/>
      <c r="AE355" s="617"/>
      <c r="AF355" s="618">
        <f>SUM(AF356:AF357)</f>
        <v>0</v>
      </c>
      <c r="AG355" s="604"/>
      <c r="AH355" s="619"/>
      <c r="AI355" s="606" t="str">
        <f t="shared" si="245"/>
        <v/>
      </c>
      <c r="AJ355" s="606" t="str">
        <f t="shared" si="246"/>
        <v/>
      </c>
      <c r="AK355" s="573">
        <f t="shared" si="247"/>
        <v>0</v>
      </c>
      <c r="AL355" s="573" t="str">
        <f t="shared" si="248"/>
        <v/>
      </c>
      <c r="AM355" s="577" t="str">
        <f t="shared" si="249"/>
        <v/>
      </c>
      <c r="AN355" s="577" t="str">
        <f t="shared" si="250"/>
        <v/>
      </c>
      <c r="AO355" s="577" t="str">
        <f t="shared" si="251"/>
        <v/>
      </c>
    </row>
    <row r="356" spans="1:41" ht="41.25" customHeight="1" x14ac:dyDescent="0.2">
      <c r="A356" s="628" t="s">
        <v>1945</v>
      </c>
      <c r="B356" s="621" t="s">
        <v>248</v>
      </c>
      <c r="C356" s="627"/>
      <c r="D356" s="622"/>
      <c r="E356" s="622"/>
      <c r="F356" s="610" t="e">
        <f t="shared" si="272"/>
        <v>#DIV/0!</v>
      </c>
      <c r="G356" s="623"/>
      <c r="H356" s="623"/>
      <c r="I356" s="612" t="e">
        <f t="shared" si="274"/>
        <v>#DIV/0!</v>
      </c>
      <c r="J356" s="622"/>
      <c r="K356" s="622"/>
      <c r="L356" s="614"/>
      <c r="M356" s="614"/>
      <c r="N356" s="614"/>
      <c r="O356" s="614"/>
      <c r="P356" s="614"/>
      <c r="Q356" s="614"/>
      <c r="R356" s="614"/>
      <c r="S356" s="614"/>
      <c r="T356" s="614"/>
      <c r="U356" s="614"/>
      <c r="V356" s="615"/>
      <c r="W356" s="616"/>
      <c r="X356" s="616"/>
      <c r="Y356" s="616"/>
      <c r="Z356" s="616"/>
      <c r="AA356" s="616"/>
      <c r="AB356" s="616"/>
      <c r="AC356" s="616"/>
      <c r="AD356" s="616"/>
      <c r="AE356" s="617"/>
      <c r="AF356" s="619">
        <f t="shared" ref="AF356:AF357" si="279">(J356*K356)/100000</f>
        <v>0</v>
      </c>
      <c r="AG356" s="604"/>
      <c r="AH356" s="619"/>
      <c r="AI356" s="606" t="str">
        <f t="shared" si="245"/>
        <v/>
      </c>
      <c r="AJ356" s="606" t="str">
        <f t="shared" si="246"/>
        <v/>
      </c>
      <c r="AK356" s="573">
        <f t="shared" si="247"/>
        <v>0</v>
      </c>
      <c r="AL356" s="573" t="str">
        <f t="shared" si="248"/>
        <v/>
      </c>
      <c r="AM356" s="577" t="str">
        <f t="shared" si="249"/>
        <v/>
      </c>
      <c r="AN356" s="577" t="str">
        <f t="shared" si="250"/>
        <v/>
      </c>
      <c r="AO356" s="577" t="str">
        <f t="shared" si="251"/>
        <v/>
      </c>
    </row>
    <row r="357" spans="1:41" ht="41.25" customHeight="1" x14ac:dyDescent="0.2">
      <c r="A357" s="628" t="s">
        <v>1946</v>
      </c>
      <c r="B357" s="621" t="s">
        <v>249</v>
      </c>
      <c r="C357" s="627"/>
      <c r="D357" s="622"/>
      <c r="E357" s="622"/>
      <c r="F357" s="610" t="e">
        <f t="shared" si="272"/>
        <v>#DIV/0!</v>
      </c>
      <c r="G357" s="623"/>
      <c r="H357" s="623"/>
      <c r="I357" s="612" t="e">
        <f t="shared" si="274"/>
        <v>#DIV/0!</v>
      </c>
      <c r="J357" s="622">
        <v>2</v>
      </c>
      <c r="K357" s="622"/>
      <c r="L357" s="614"/>
      <c r="M357" s="614"/>
      <c r="N357" s="614"/>
      <c r="O357" s="614"/>
      <c r="P357" s="614"/>
      <c r="Q357" s="614"/>
      <c r="R357" s="614"/>
      <c r="S357" s="614"/>
      <c r="T357" s="614"/>
      <c r="U357" s="614"/>
      <c r="V357" s="615"/>
      <c r="W357" s="616"/>
      <c r="X357" s="616"/>
      <c r="Y357" s="616"/>
      <c r="Z357" s="616"/>
      <c r="AA357" s="616"/>
      <c r="AB357" s="616"/>
      <c r="AC357" s="616"/>
      <c r="AD357" s="616"/>
      <c r="AE357" s="617"/>
      <c r="AF357" s="619">
        <f t="shared" si="279"/>
        <v>0</v>
      </c>
      <c r="AG357" s="604"/>
      <c r="AH357" s="619"/>
      <c r="AI357" s="606" t="str">
        <f t="shared" si="245"/>
        <v/>
      </c>
      <c r="AJ357" s="606" t="str">
        <f t="shared" si="246"/>
        <v/>
      </c>
      <c r="AK357" s="573">
        <f t="shared" si="247"/>
        <v>0</v>
      </c>
      <c r="AL357" s="573" t="str">
        <f t="shared" si="248"/>
        <v/>
      </c>
      <c r="AM357" s="577" t="str">
        <f t="shared" si="249"/>
        <v/>
      </c>
      <c r="AN357" s="577" t="str">
        <f t="shared" si="250"/>
        <v/>
      </c>
      <c r="AO357" s="577" t="str">
        <f t="shared" si="251"/>
        <v/>
      </c>
    </row>
    <row r="358" spans="1:41" ht="41.25" customHeight="1" x14ac:dyDescent="0.2">
      <c r="A358" s="629" t="s">
        <v>689</v>
      </c>
      <c r="B358" s="594" t="s">
        <v>250</v>
      </c>
      <c r="C358" s="595"/>
      <c r="D358" s="609">
        <f>SUM(D359:D360)</f>
        <v>0</v>
      </c>
      <c r="E358" s="609">
        <f>SUM(E359:E360)</f>
        <v>0</v>
      </c>
      <c r="F358" s="610" t="e">
        <f t="shared" si="272"/>
        <v>#DIV/0!</v>
      </c>
      <c r="G358" s="611">
        <f t="shared" ref="G358:H358" si="280">SUM(G359:G360)</f>
        <v>0</v>
      </c>
      <c r="H358" s="611">
        <f t="shared" si="280"/>
        <v>0</v>
      </c>
      <c r="I358" s="612" t="e">
        <f t="shared" si="274"/>
        <v>#DIV/0!</v>
      </c>
      <c r="J358" s="613">
        <f t="shared" ref="J358:K358" si="281">SUM(J359:J360)</f>
        <v>6</v>
      </c>
      <c r="K358" s="613">
        <f t="shared" si="281"/>
        <v>0</v>
      </c>
      <c r="L358" s="614"/>
      <c r="M358" s="614"/>
      <c r="N358" s="614"/>
      <c r="O358" s="614"/>
      <c r="P358" s="614"/>
      <c r="Q358" s="614"/>
      <c r="R358" s="614"/>
      <c r="S358" s="614"/>
      <c r="T358" s="614"/>
      <c r="U358" s="614"/>
      <c r="V358" s="615"/>
      <c r="W358" s="616"/>
      <c r="X358" s="616"/>
      <c r="Y358" s="616"/>
      <c r="Z358" s="616"/>
      <c r="AA358" s="616"/>
      <c r="AB358" s="616"/>
      <c r="AC358" s="616"/>
      <c r="AD358" s="616"/>
      <c r="AE358" s="617"/>
      <c r="AF358" s="618">
        <f>SUM(AF359:AF360)</f>
        <v>0</v>
      </c>
      <c r="AG358" s="604"/>
      <c r="AH358" s="619"/>
      <c r="AI358" s="606" t="str">
        <f t="shared" si="245"/>
        <v/>
      </c>
      <c r="AJ358" s="606" t="str">
        <f t="shared" si="246"/>
        <v/>
      </c>
      <c r="AK358" s="573">
        <f t="shared" si="247"/>
        <v>0</v>
      </c>
      <c r="AL358" s="573" t="str">
        <f t="shared" si="248"/>
        <v/>
      </c>
      <c r="AM358" s="577" t="str">
        <f t="shared" si="249"/>
        <v/>
      </c>
      <c r="AN358" s="577" t="str">
        <f t="shared" si="250"/>
        <v/>
      </c>
      <c r="AO358" s="577" t="str">
        <f t="shared" si="251"/>
        <v/>
      </c>
    </row>
    <row r="359" spans="1:41" ht="41.25" customHeight="1" x14ac:dyDescent="0.2">
      <c r="A359" s="628" t="s">
        <v>1947</v>
      </c>
      <c r="B359" s="621" t="s">
        <v>251</v>
      </c>
      <c r="C359" s="627"/>
      <c r="D359" s="622"/>
      <c r="E359" s="622"/>
      <c r="F359" s="610" t="e">
        <f t="shared" si="272"/>
        <v>#DIV/0!</v>
      </c>
      <c r="G359" s="623"/>
      <c r="H359" s="623"/>
      <c r="I359" s="612" t="e">
        <f t="shared" si="274"/>
        <v>#DIV/0!</v>
      </c>
      <c r="J359" s="622"/>
      <c r="K359" s="622"/>
      <c r="L359" s="614"/>
      <c r="M359" s="614"/>
      <c r="N359" s="614"/>
      <c r="O359" s="614"/>
      <c r="P359" s="614"/>
      <c r="Q359" s="614"/>
      <c r="R359" s="614"/>
      <c r="S359" s="614"/>
      <c r="T359" s="614"/>
      <c r="U359" s="614"/>
      <c r="V359" s="615"/>
      <c r="W359" s="616"/>
      <c r="X359" s="616"/>
      <c r="Y359" s="616"/>
      <c r="Z359" s="616"/>
      <c r="AA359" s="616"/>
      <c r="AB359" s="616"/>
      <c r="AC359" s="616"/>
      <c r="AD359" s="616"/>
      <c r="AE359" s="617"/>
      <c r="AF359" s="619">
        <f t="shared" ref="AF359:AF360" si="282">(J359*K359)/100000</f>
        <v>0</v>
      </c>
      <c r="AG359" s="604"/>
      <c r="AH359" s="619"/>
      <c r="AI359" s="606" t="str">
        <f t="shared" si="245"/>
        <v/>
      </c>
      <c r="AJ359" s="606" t="str">
        <f t="shared" si="246"/>
        <v/>
      </c>
      <c r="AK359" s="573">
        <f t="shared" si="247"/>
        <v>0</v>
      </c>
      <c r="AL359" s="573" t="str">
        <f t="shared" si="248"/>
        <v/>
      </c>
      <c r="AM359" s="577" t="str">
        <f t="shared" si="249"/>
        <v/>
      </c>
      <c r="AN359" s="577" t="str">
        <f t="shared" si="250"/>
        <v/>
      </c>
      <c r="AO359" s="577" t="str">
        <f t="shared" si="251"/>
        <v/>
      </c>
    </row>
    <row r="360" spans="1:41" ht="41.25" customHeight="1" x14ac:dyDescent="0.2">
      <c r="A360" s="628" t="s">
        <v>1948</v>
      </c>
      <c r="B360" s="672" t="s">
        <v>252</v>
      </c>
      <c r="C360" s="595"/>
      <c r="D360" s="622"/>
      <c r="E360" s="622"/>
      <c r="F360" s="610" t="e">
        <f t="shared" si="272"/>
        <v>#DIV/0!</v>
      </c>
      <c r="G360" s="623"/>
      <c r="H360" s="623"/>
      <c r="I360" s="612" t="e">
        <f t="shared" si="274"/>
        <v>#DIV/0!</v>
      </c>
      <c r="J360" s="622">
        <v>6</v>
      </c>
      <c r="K360" s="622"/>
      <c r="L360" s="614"/>
      <c r="M360" s="614"/>
      <c r="N360" s="614"/>
      <c r="O360" s="614"/>
      <c r="P360" s="614"/>
      <c r="Q360" s="614"/>
      <c r="R360" s="614"/>
      <c r="S360" s="614"/>
      <c r="T360" s="614"/>
      <c r="U360" s="614"/>
      <c r="V360" s="615"/>
      <c r="W360" s="616"/>
      <c r="X360" s="616"/>
      <c r="Y360" s="616"/>
      <c r="Z360" s="616"/>
      <c r="AA360" s="616"/>
      <c r="AB360" s="616"/>
      <c r="AC360" s="616"/>
      <c r="AD360" s="616"/>
      <c r="AE360" s="617"/>
      <c r="AF360" s="619">
        <f t="shared" si="282"/>
        <v>0</v>
      </c>
      <c r="AG360" s="604"/>
      <c r="AH360" s="619"/>
      <c r="AI360" s="606" t="str">
        <f t="shared" si="245"/>
        <v/>
      </c>
      <c r="AJ360" s="606" t="str">
        <f t="shared" si="246"/>
        <v/>
      </c>
      <c r="AK360" s="573">
        <f t="shared" si="247"/>
        <v>0</v>
      </c>
      <c r="AL360" s="573" t="str">
        <f t="shared" si="248"/>
        <v/>
      </c>
      <c r="AM360" s="577" t="str">
        <f t="shared" si="249"/>
        <v/>
      </c>
      <c r="AN360" s="577" t="str">
        <f t="shared" si="250"/>
        <v/>
      </c>
      <c r="AO360" s="577" t="str">
        <f t="shared" si="251"/>
        <v/>
      </c>
    </row>
    <row r="361" spans="1:41" ht="41.25" customHeight="1" x14ac:dyDescent="0.2">
      <c r="A361" s="629" t="s">
        <v>691</v>
      </c>
      <c r="B361" s="594" t="s">
        <v>253</v>
      </c>
      <c r="C361" s="595"/>
      <c r="D361" s="609">
        <f>SUM(D362:D365)</f>
        <v>0</v>
      </c>
      <c r="E361" s="609">
        <f>SUM(E362:E365)</f>
        <v>0</v>
      </c>
      <c r="F361" s="610" t="e">
        <f t="shared" si="272"/>
        <v>#DIV/0!</v>
      </c>
      <c r="G361" s="611">
        <f t="shared" ref="G361:H361" si="283">SUM(G362:G365)</f>
        <v>0</v>
      </c>
      <c r="H361" s="611">
        <f t="shared" si="283"/>
        <v>0</v>
      </c>
      <c r="I361" s="612" t="e">
        <f t="shared" si="274"/>
        <v>#DIV/0!</v>
      </c>
      <c r="J361" s="613">
        <f t="shared" ref="J361:K361" si="284">SUM(J362:J365)</f>
        <v>48</v>
      </c>
      <c r="K361" s="613">
        <f t="shared" si="284"/>
        <v>0</v>
      </c>
      <c r="L361" s="614"/>
      <c r="M361" s="614"/>
      <c r="N361" s="614"/>
      <c r="O361" s="614"/>
      <c r="P361" s="614"/>
      <c r="Q361" s="614"/>
      <c r="R361" s="614"/>
      <c r="S361" s="614"/>
      <c r="T361" s="614"/>
      <c r="U361" s="614"/>
      <c r="V361" s="615"/>
      <c r="W361" s="616"/>
      <c r="X361" s="616"/>
      <c r="Y361" s="616"/>
      <c r="Z361" s="616"/>
      <c r="AA361" s="616"/>
      <c r="AB361" s="616"/>
      <c r="AC361" s="616"/>
      <c r="AD361" s="616"/>
      <c r="AE361" s="617"/>
      <c r="AF361" s="618">
        <f>SUM(AF362:AF365)</f>
        <v>0</v>
      </c>
      <c r="AG361" s="604"/>
      <c r="AH361" s="619"/>
      <c r="AI361" s="606" t="str">
        <f t="shared" si="245"/>
        <v/>
      </c>
      <c r="AJ361" s="606" t="str">
        <f t="shared" si="246"/>
        <v/>
      </c>
      <c r="AK361" s="573">
        <f t="shared" si="247"/>
        <v>0</v>
      </c>
      <c r="AL361" s="573" t="str">
        <f t="shared" si="248"/>
        <v/>
      </c>
      <c r="AM361" s="577" t="str">
        <f t="shared" si="249"/>
        <v/>
      </c>
      <c r="AN361" s="577" t="str">
        <f t="shared" si="250"/>
        <v/>
      </c>
      <c r="AO361" s="577" t="str">
        <f t="shared" si="251"/>
        <v/>
      </c>
    </row>
    <row r="362" spans="1:41" ht="41.25" customHeight="1" x14ac:dyDescent="0.2">
      <c r="A362" s="628" t="s">
        <v>1949</v>
      </c>
      <c r="B362" s="621" t="s">
        <v>254</v>
      </c>
      <c r="C362" s="627"/>
      <c r="D362" s="622"/>
      <c r="E362" s="622"/>
      <c r="F362" s="610" t="e">
        <f t="shared" si="272"/>
        <v>#DIV/0!</v>
      </c>
      <c r="G362" s="623"/>
      <c r="H362" s="623"/>
      <c r="I362" s="612" t="e">
        <f t="shared" si="274"/>
        <v>#DIV/0!</v>
      </c>
      <c r="J362" s="622"/>
      <c r="K362" s="622"/>
      <c r="L362" s="614"/>
      <c r="M362" s="614"/>
      <c r="N362" s="614"/>
      <c r="O362" s="614"/>
      <c r="P362" s="614"/>
      <c r="Q362" s="614"/>
      <c r="R362" s="614"/>
      <c r="S362" s="614"/>
      <c r="T362" s="614"/>
      <c r="U362" s="614"/>
      <c r="V362" s="615"/>
      <c r="W362" s="616"/>
      <c r="X362" s="616"/>
      <c r="Y362" s="616"/>
      <c r="Z362" s="616"/>
      <c r="AA362" s="616"/>
      <c r="AB362" s="616"/>
      <c r="AC362" s="616"/>
      <c r="AD362" s="616"/>
      <c r="AE362" s="617"/>
      <c r="AF362" s="619">
        <f t="shared" ref="AF362:AF366" si="285">(J362*K362)/100000</f>
        <v>0</v>
      </c>
      <c r="AG362" s="604"/>
      <c r="AH362" s="619"/>
      <c r="AI362" s="606" t="str">
        <f t="shared" si="245"/>
        <v/>
      </c>
      <c r="AJ362" s="606" t="str">
        <f t="shared" si="246"/>
        <v/>
      </c>
      <c r="AK362" s="573">
        <f t="shared" si="247"/>
        <v>0</v>
      </c>
      <c r="AL362" s="573" t="str">
        <f t="shared" si="248"/>
        <v/>
      </c>
      <c r="AM362" s="577" t="str">
        <f t="shared" si="249"/>
        <v/>
      </c>
      <c r="AN362" s="577" t="str">
        <f t="shared" si="250"/>
        <v/>
      </c>
      <c r="AO362" s="577" t="str">
        <f t="shared" si="251"/>
        <v/>
      </c>
    </row>
    <row r="363" spans="1:41" ht="41.25" customHeight="1" x14ac:dyDescent="0.2">
      <c r="A363" s="628" t="s">
        <v>1950</v>
      </c>
      <c r="B363" s="621" t="s">
        <v>255</v>
      </c>
      <c r="C363" s="627"/>
      <c r="D363" s="622"/>
      <c r="E363" s="622"/>
      <c r="F363" s="610" t="e">
        <f t="shared" si="272"/>
        <v>#DIV/0!</v>
      </c>
      <c r="G363" s="623"/>
      <c r="H363" s="623"/>
      <c r="I363" s="612" t="e">
        <f t="shared" si="274"/>
        <v>#DIV/0!</v>
      </c>
      <c r="J363" s="622">
        <v>6</v>
      </c>
      <c r="K363" s="622"/>
      <c r="L363" s="614"/>
      <c r="M363" s="614"/>
      <c r="N363" s="614"/>
      <c r="O363" s="614"/>
      <c r="P363" s="614"/>
      <c r="Q363" s="614"/>
      <c r="R363" s="614"/>
      <c r="S363" s="614"/>
      <c r="T363" s="614"/>
      <c r="U363" s="614"/>
      <c r="V363" s="615"/>
      <c r="W363" s="616"/>
      <c r="X363" s="616"/>
      <c r="Y363" s="616"/>
      <c r="Z363" s="616"/>
      <c r="AA363" s="616"/>
      <c r="AB363" s="616"/>
      <c r="AC363" s="616"/>
      <c r="AD363" s="616"/>
      <c r="AE363" s="617"/>
      <c r="AF363" s="619">
        <f t="shared" si="285"/>
        <v>0</v>
      </c>
      <c r="AG363" s="604"/>
      <c r="AH363" s="619"/>
      <c r="AI363" s="606" t="str">
        <f t="shared" si="245"/>
        <v/>
      </c>
      <c r="AJ363" s="606" t="str">
        <f t="shared" si="246"/>
        <v/>
      </c>
      <c r="AK363" s="573">
        <f t="shared" si="247"/>
        <v>0</v>
      </c>
      <c r="AL363" s="573" t="str">
        <f t="shared" si="248"/>
        <v/>
      </c>
      <c r="AM363" s="577" t="str">
        <f t="shared" si="249"/>
        <v/>
      </c>
      <c r="AN363" s="577" t="str">
        <f t="shared" si="250"/>
        <v/>
      </c>
      <c r="AO363" s="577" t="str">
        <f t="shared" si="251"/>
        <v/>
      </c>
    </row>
    <row r="364" spans="1:41" ht="41.25" customHeight="1" x14ac:dyDescent="0.2">
      <c r="A364" s="628" t="s">
        <v>1951</v>
      </c>
      <c r="B364" s="621" t="s">
        <v>256</v>
      </c>
      <c r="C364" s="627"/>
      <c r="D364" s="622"/>
      <c r="E364" s="622"/>
      <c r="F364" s="610" t="e">
        <f t="shared" si="272"/>
        <v>#DIV/0!</v>
      </c>
      <c r="G364" s="623"/>
      <c r="H364" s="623"/>
      <c r="I364" s="612" t="e">
        <f t="shared" si="274"/>
        <v>#DIV/0!</v>
      </c>
      <c r="J364" s="622">
        <v>12</v>
      </c>
      <c r="K364" s="622"/>
      <c r="L364" s="614"/>
      <c r="M364" s="614"/>
      <c r="N364" s="614"/>
      <c r="O364" s="614"/>
      <c r="P364" s="614"/>
      <c r="Q364" s="614"/>
      <c r="R364" s="614"/>
      <c r="S364" s="614"/>
      <c r="T364" s="614"/>
      <c r="U364" s="614"/>
      <c r="V364" s="615"/>
      <c r="W364" s="616"/>
      <c r="X364" s="616"/>
      <c r="Y364" s="616"/>
      <c r="Z364" s="616"/>
      <c r="AA364" s="616"/>
      <c r="AB364" s="616"/>
      <c r="AC364" s="616"/>
      <c r="AD364" s="616"/>
      <c r="AE364" s="617"/>
      <c r="AF364" s="619">
        <f t="shared" si="285"/>
        <v>0</v>
      </c>
      <c r="AG364" s="604"/>
      <c r="AH364" s="619"/>
      <c r="AI364" s="606" t="str">
        <f t="shared" si="245"/>
        <v/>
      </c>
      <c r="AJ364" s="606" t="str">
        <f t="shared" si="246"/>
        <v/>
      </c>
      <c r="AK364" s="573">
        <f t="shared" si="247"/>
        <v>0</v>
      </c>
      <c r="AL364" s="573" t="str">
        <f t="shared" si="248"/>
        <v/>
      </c>
      <c r="AM364" s="577" t="str">
        <f t="shared" si="249"/>
        <v/>
      </c>
      <c r="AN364" s="577" t="str">
        <f t="shared" si="250"/>
        <v/>
      </c>
      <c r="AO364" s="577" t="str">
        <f t="shared" si="251"/>
        <v/>
      </c>
    </row>
    <row r="365" spans="1:41" ht="41.25" customHeight="1" x14ac:dyDescent="0.2">
      <c r="A365" s="628" t="s">
        <v>1952</v>
      </c>
      <c r="B365" s="621" t="s">
        <v>257</v>
      </c>
      <c r="C365" s="627"/>
      <c r="D365" s="622"/>
      <c r="E365" s="622"/>
      <c r="F365" s="610" t="e">
        <f t="shared" si="272"/>
        <v>#DIV/0!</v>
      </c>
      <c r="G365" s="623"/>
      <c r="H365" s="623"/>
      <c r="I365" s="612" t="e">
        <f t="shared" si="274"/>
        <v>#DIV/0!</v>
      </c>
      <c r="J365" s="622">
        <v>30</v>
      </c>
      <c r="K365" s="622"/>
      <c r="L365" s="614"/>
      <c r="M365" s="614"/>
      <c r="N365" s="614"/>
      <c r="O365" s="614"/>
      <c r="P365" s="614"/>
      <c r="Q365" s="614"/>
      <c r="R365" s="614"/>
      <c r="S365" s="614"/>
      <c r="T365" s="614"/>
      <c r="U365" s="614"/>
      <c r="V365" s="615"/>
      <c r="W365" s="616"/>
      <c r="X365" s="616"/>
      <c r="Y365" s="616"/>
      <c r="Z365" s="616"/>
      <c r="AA365" s="616"/>
      <c r="AB365" s="616"/>
      <c r="AC365" s="616"/>
      <c r="AD365" s="616"/>
      <c r="AE365" s="617"/>
      <c r="AF365" s="619">
        <f t="shared" si="285"/>
        <v>0</v>
      </c>
      <c r="AG365" s="604"/>
      <c r="AH365" s="619"/>
      <c r="AI365" s="606" t="str">
        <f t="shared" si="245"/>
        <v/>
      </c>
      <c r="AJ365" s="606" t="str">
        <f t="shared" si="246"/>
        <v/>
      </c>
      <c r="AK365" s="573">
        <f t="shared" si="247"/>
        <v>0</v>
      </c>
      <c r="AL365" s="573" t="str">
        <f t="shared" si="248"/>
        <v/>
      </c>
      <c r="AM365" s="577" t="str">
        <f t="shared" si="249"/>
        <v/>
      </c>
      <c r="AN365" s="577" t="str">
        <f t="shared" si="250"/>
        <v/>
      </c>
      <c r="AO365" s="577" t="str">
        <f t="shared" si="251"/>
        <v/>
      </c>
    </row>
    <row r="366" spans="1:41" ht="41.25" customHeight="1" x14ac:dyDescent="0.2">
      <c r="A366" s="628" t="s">
        <v>693</v>
      </c>
      <c r="B366" s="621" t="s">
        <v>258</v>
      </c>
      <c r="C366" s="595"/>
      <c r="D366" s="622"/>
      <c r="E366" s="622"/>
      <c r="F366" s="610" t="e">
        <f t="shared" si="272"/>
        <v>#DIV/0!</v>
      </c>
      <c r="G366" s="623"/>
      <c r="H366" s="623"/>
      <c r="I366" s="612" t="e">
        <f t="shared" si="274"/>
        <v>#DIV/0!</v>
      </c>
      <c r="J366" s="622"/>
      <c r="K366" s="622"/>
      <c r="L366" s="614"/>
      <c r="M366" s="614"/>
      <c r="N366" s="614"/>
      <c r="O366" s="614"/>
      <c r="P366" s="614"/>
      <c r="Q366" s="614"/>
      <c r="R366" s="614"/>
      <c r="S366" s="614"/>
      <c r="T366" s="614"/>
      <c r="U366" s="614"/>
      <c r="V366" s="615"/>
      <c r="W366" s="616"/>
      <c r="X366" s="616"/>
      <c r="Y366" s="616"/>
      <c r="Z366" s="616"/>
      <c r="AA366" s="616"/>
      <c r="AB366" s="616"/>
      <c r="AC366" s="616"/>
      <c r="AD366" s="616"/>
      <c r="AE366" s="617"/>
      <c r="AF366" s="619">
        <f t="shared" si="285"/>
        <v>0</v>
      </c>
      <c r="AG366" s="604"/>
      <c r="AH366" s="619"/>
      <c r="AI366" s="606" t="str">
        <f t="shared" si="245"/>
        <v/>
      </c>
      <c r="AJ366" s="606" t="str">
        <f t="shared" si="246"/>
        <v/>
      </c>
      <c r="AK366" s="573">
        <f t="shared" si="247"/>
        <v>0</v>
      </c>
      <c r="AL366" s="573" t="str">
        <f t="shared" si="248"/>
        <v/>
      </c>
      <c r="AM366" s="577" t="str">
        <f t="shared" si="249"/>
        <v/>
      </c>
      <c r="AN366" s="577" t="str">
        <f t="shared" si="250"/>
        <v/>
      </c>
      <c r="AO366" s="577" t="str">
        <f t="shared" si="251"/>
        <v/>
      </c>
    </row>
    <row r="367" spans="1:41" ht="41.25" customHeight="1" x14ac:dyDescent="0.2">
      <c r="A367" s="629" t="s">
        <v>695</v>
      </c>
      <c r="B367" s="608" t="s">
        <v>259</v>
      </c>
      <c r="C367" s="627"/>
      <c r="D367" s="609">
        <f>SUM(D368:D369)</f>
        <v>0</v>
      </c>
      <c r="E367" s="609">
        <f>SUM(E368:E369)</f>
        <v>0</v>
      </c>
      <c r="F367" s="634" t="e">
        <f t="shared" si="272"/>
        <v>#DIV/0!</v>
      </c>
      <c r="G367" s="611">
        <f t="shared" ref="G367:H367" si="286">SUM(G368:G369)</f>
        <v>0</v>
      </c>
      <c r="H367" s="611">
        <f t="shared" si="286"/>
        <v>0</v>
      </c>
      <c r="I367" s="635" t="e">
        <f t="shared" si="274"/>
        <v>#DIV/0!</v>
      </c>
      <c r="J367" s="613">
        <f t="shared" ref="J367:K367" si="287">SUM(J368:J369)</f>
        <v>0</v>
      </c>
      <c r="K367" s="613">
        <f t="shared" si="287"/>
        <v>0</v>
      </c>
      <c r="L367" s="614"/>
      <c r="M367" s="614"/>
      <c r="N367" s="614"/>
      <c r="O367" s="614"/>
      <c r="P367" s="614"/>
      <c r="Q367" s="614"/>
      <c r="R367" s="614"/>
      <c r="S367" s="614"/>
      <c r="T367" s="614"/>
      <c r="U367" s="614"/>
      <c r="V367" s="615"/>
      <c r="W367" s="616"/>
      <c r="X367" s="616"/>
      <c r="Y367" s="616"/>
      <c r="Z367" s="616"/>
      <c r="AA367" s="616"/>
      <c r="AB367" s="616"/>
      <c r="AC367" s="616"/>
      <c r="AD367" s="616"/>
      <c r="AE367" s="617"/>
      <c r="AF367" s="618">
        <f>SUM(AF368:AF369)</f>
        <v>0</v>
      </c>
      <c r="AG367" s="604"/>
      <c r="AH367" s="619"/>
      <c r="AI367" s="606" t="str">
        <f t="shared" si="245"/>
        <v/>
      </c>
      <c r="AJ367" s="606" t="str">
        <f t="shared" si="246"/>
        <v/>
      </c>
      <c r="AK367" s="573">
        <f t="shared" si="247"/>
        <v>0</v>
      </c>
      <c r="AL367" s="573" t="str">
        <f t="shared" si="248"/>
        <v/>
      </c>
      <c r="AM367" s="577" t="str">
        <f t="shared" si="249"/>
        <v/>
      </c>
      <c r="AN367" s="577" t="str">
        <f t="shared" si="250"/>
        <v/>
      </c>
      <c r="AO367" s="577" t="str">
        <f t="shared" si="251"/>
        <v/>
      </c>
    </row>
    <row r="368" spans="1:41" ht="41.25" customHeight="1" x14ac:dyDescent="0.2">
      <c r="A368" s="628" t="s">
        <v>2250</v>
      </c>
      <c r="B368" s="642"/>
      <c r="C368" s="627"/>
      <c r="D368" s="622"/>
      <c r="E368" s="622"/>
      <c r="F368" s="610"/>
      <c r="G368" s="623"/>
      <c r="H368" s="623"/>
      <c r="I368" s="612"/>
      <c r="J368" s="622"/>
      <c r="K368" s="622"/>
      <c r="L368" s="614"/>
      <c r="M368" s="614"/>
      <c r="N368" s="614"/>
      <c r="O368" s="614"/>
      <c r="P368" s="614"/>
      <c r="Q368" s="614"/>
      <c r="R368" s="614"/>
      <c r="S368" s="614"/>
      <c r="T368" s="614"/>
      <c r="U368" s="614"/>
      <c r="V368" s="615"/>
      <c r="W368" s="616"/>
      <c r="X368" s="616"/>
      <c r="Y368" s="616"/>
      <c r="Z368" s="616"/>
      <c r="AA368" s="616"/>
      <c r="AB368" s="616"/>
      <c r="AC368" s="616"/>
      <c r="AD368" s="616"/>
      <c r="AE368" s="617"/>
      <c r="AF368" s="619">
        <f t="shared" ref="AF368:AF373" si="288">(J368*K368)/100000</f>
        <v>0</v>
      </c>
      <c r="AG368" s="604"/>
      <c r="AH368" s="619"/>
      <c r="AI368" s="606" t="str">
        <f t="shared" si="245"/>
        <v/>
      </c>
      <c r="AJ368" s="606" t="str">
        <f t="shared" si="246"/>
        <v/>
      </c>
      <c r="AK368" s="573">
        <f t="shared" si="247"/>
        <v>0</v>
      </c>
      <c r="AL368" s="573" t="str">
        <f t="shared" si="248"/>
        <v/>
      </c>
      <c r="AM368" s="577" t="str">
        <f t="shared" si="249"/>
        <v/>
      </c>
      <c r="AN368" s="577" t="str">
        <f t="shared" si="250"/>
        <v/>
      </c>
      <c r="AO368" s="577" t="str">
        <f t="shared" si="251"/>
        <v/>
      </c>
    </row>
    <row r="369" spans="1:41" ht="41.25" customHeight="1" x14ac:dyDescent="0.2">
      <c r="A369" s="628" t="s">
        <v>2251</v>
      </c>
      <c r="B369" s="642"/>
      <c r="C369" s="627"/>
      <c r="D369" s="622"/>
      <c r="E369" s="622"/>
      <c r="F369" s="610"/>
      <c r="G369" s="623"/>
      <c r="H369" s="623"/>
      <c r="I369" s="612"/>
      <c r="J369" s="622"/>
      <c r="K369" s="622"/>
      <c r="L369" s="614"/>
      <c r="M369" s="614"/>
      <c r="N369" s="614"/>
      <c r="O369" s="614"/>
      <c r="P369" s="614"/>
      <c r="Q369" s="614"/>
      <c r="R369" s="614"/>
      <c r="S369" s="614"/>
      <c r="T369" s="614"/>
      <c r="U369" s="614"/>
      <c r="V369" s="615"/>
      <c r="W369" s="616"/>
      <c r="X369" s="616"/>
      <c r="Y369" s="616"/>
      <c r="Z369" s="616"/>
      <c r="AA369" s="616"/>
      <c r="AB369" s="616"/>
      <c r="AC369" s="616"/>
      <c r="AD369" s="616"/>
      <c r="AE369" s="617"/>
      <c r="AF369" s="619">
        <f t="shared" si="288"/>
        <v>0</v>
      </c>
      <c r="AG369" s="604"/>
      <c r="AH369" s="619"/>
      <c r="AI369" s="606" t="str">
        <f t="shared" si="245"/>
        <v/>
      </c>
      <c r="AJ369" s="606" t="str">
        <f t="shared" si="246"/>
        <v/>
      </c>
      <c r="AK369" s="573">
        <f t="shared" si="247"/>
        <v>0</v>
      </c>
      <c r="AL369" s="573" t="str">
        <f t="shared" si="248"/>
        <v/>
      </c>
      <c r="AM369" s="577" t="str">
        <f t="shared" si="249"/>
        <v/>
      </c>
      <c r="AN369" s="577" t="str">
        <f t="shared" si="250"/>
        <v/>
      </c>
      <c r="AO369" s="577" t="str">
        <f t="shared" si="251"/>
        <v/>
      </c>
    </row>
    <row r="370" spans="1:41" ht="41.25" customHeight="1" x14ac:dyDescent="0.2">
      <c r="A370" s="628" t="s">
        <v>1953</v>
      </c>
      <c r="B370" s="665" t="s">
        <v>1604</v>
      </c>
      <c r="C370" s="667"/>
      <c r="D370" s="622"/>
      <c r="E370" s="622"/>
      <c r="F370" s="610" t="e">
        <f t="shared" si="272"/>
        <v>#DIV/0!</v>
      </c>
      <c r="G370" s="623"/>
      <c r="H370" s="623"/>
      <c r="I370" s="612" t="e">
        <f t="shared" si="274"/>
        <v>#DIV/0!</v>
      </c>
      <c r="J370" s="622">
        <v>1</v>
      </c>
      <c r="K370" s="622"/>
      <c r="L370" s="614"/>
      <c r="M370" s="614"/>
      <c r="N370" s="614"/>
      <c r="O370" s="614"/>
      <c r="P370" s="614"/>
      <c r="Q370" s="614"/>
      <c r="R370" s="614"/>
      <c r="S370" s="614"/>
      <c r="T370" s="614"/>
      <c r="U370" s="614"/>
      <c r="V370" s="615"/>
      <c r="W370" s="616"/>
      <c r="X370" s="616"/>
      <c r="Y370" s="616"/>
      <c r="Z370" s="616"/>
      <c r="AA370" s="616"/>
      <c r="AB370" s="616"/>
      <c r="AC370" s="616"/>
      <c r="AD370" s="616"/>
      <c r="AE370" s="617"/>
      <c r="AF370" s="619">
        <f t="shared" si="288"/>
        <v>0</v>
      </c>
      <c r="AG370" s="604"/>
      <c r="AH370" s="619"/>
      <c r="AI370" s="606" t="str">
        <f t="shared" si="245"/>
        <v/>
      </c>
      <c r="AJ370" s="606" t="str">
        <f t="shared" si="246"/>
        <v/>
      </c>
      <c r="AK370" s="573">
        <f t="shared" si="247"/>
        <v>0</v>
      </c>
      <c r="AL370" s="573" t="str">
        <f t="shared" si="248"/>
        <v/>
      </c>
      <c r="AM370" s="577" t="str">
        <f t="shared" si="249"/>
        <v/>
      </c>
      <c r="AN370" s="577" t="str">
        <f t="shared" si="250"/>
        <v/>
      </c>
      <c r="AO370" s="577" t="str">
        <f t="shared" si="251"/>
        <v/>
      </c>
    </row>
    <row r="371" spans="1:41" ht="41.25" customHeight="1" x14ac:dyDescent="0.2">
      <c r="A371" s="628" t="s">
        <v>1954</v>
      </c>
      <c r="B371" s="665" t="s">
        <v>2253</v>
      </c>
      <c r="C371" s="667"/>
      <c r="D371" s="622"/>
      <c r="E371" s="622"/>
      <c r="F371" s="610"/>
      <c r="G371" s="623"/>
      <c r="H371" s="623"/>
      <c r="I371" s="612"/>
      <c r="J371" s="622">
        <v>1</v>
      </c>
      <c r="K371" s="622"/>
      <c r="L371" s="614"/>
      <c r="M371" s="614"/>
      <c r="N371" s="614"/>
      <c r="O371" s="614"/>
      <c r="P371" s="614"/>
      <c r="Q371" s="614"/>
      <c r="R371" s="614"/>
      <c r="S371" s="614"/>
      <c r="T371" s="614"/>
      <c r="U371" s="614"/>
      <c r="V371" s="615"/>
      <c r="W371" s="616"/>
      <c r="X371" s="616"/>
      <c r="Y371" s="616"/>
      <c r="Z371" s="616"/>
      <c r="AA371" s="616"/>
      <c r="AB371" s="616"/>
      <c r="AC371" s="616"/>
      <c r="AD371" s="616"/>
      <c r="AE371" s="617"/>
      <c r="AF371" s="619">
        <f t="shared" si="288"/>
        <v>0</v>
      </c>
      <c r="AG371" s="604"/>
      <c r="AH371" s="619"/>
      <c r="AI371" s="606" t="str">
        <f t="shared" si="245"/>
        <v/>
      </c>
      <c r="AJ371" s="606" t="str">
        <f t="shared" si="246"/>
        <v/>
      </c>
      <c r="AK371" s="573">
        <f t="shared" si="247"/>
        <v>0</v>
      </c>
      <c r="AL371" s="573" t="str">
        <f t="shared" si="248"/>
        <v/>
      </c>
      <c r="AM371" s="577" t="str">
        <f t="shared" si="249"/>
        <v/>
      </c>
      <c r="AN371" s="577" t="str">
        <f t="shared" si="250"/>
        <v/>
      </c>
      <c r="AO371" s="577" t="str">
        <f t="shared" si="251"/>
        <v/>
      </c>
    </row>
    <row r="372" spans="1:41" ht="41.25" customHeight="1" x14ac:dyDescent="0.2">
      <c r="A372" s="628" t="s">
        <v>1955</v>
      </c>
      <c r="B372" s="665" t="s">
        <v>1605</v>
      </c>
      <c r="C372" s="667"/>
      <c r="D372" s="622"/>
      <c r="E372" s="622"/>
      <c r="F372" s="610" t="e">
        <f t="shared" si="272"/>
        <v>#DIV/0!</v>
      </c>
      <c r="G372" s="623"/>
      <c r="H372" s="623"/>
      <c r="I372" s="612" t="e">
        <f t="shared" si="274"/>
        <v>#DIV/0!</v>
      </c>
      <c r="J372" s="622">
        <v>8</v>
      </c>
      <c r="K372" s="622"/>
      <c r="L372" s="614"/>
      <c r="M372" s="614"/>
      <c r="N372" s="614"/>
      <c r="O372" s="614"/>
      <c r="P372" s="614"/>
      <c r="Q372" s="614"/>
      <c r="R372" s="614"/>
      <c r="S372" s="614"/>
      <c r="T372" s="614"/>
      <c r="U372" s="614"/>
      <c r="V372" s="615"/>
      <c r="W372" s="616"/>
      <c r="X372" s="616"/>
      <c r="Y372" s="616"/>
      <c r="Z372" s="616"/>
      <c r="AA372" s="616"/>
      <c r="AB372" s="616"/>
      <c r="AC372" s="616"/>
      <c r="AD372" s="616"/>
      <c r="AE372" s="617"/>
      <c r="AF372" s="619">
        <f t="shared" si="288"/>
        <v>0</v>
      </c>
      <c r="AG372" s="604"/>
      <c r="AH372" s="619"/>
      <c r="AI372" s="606" t="str">
        <f t="shared" si="245"/>
        <v/>
      </c>
      <c r="AJ372" s="606" t="str">
        <f t="shared" si="246"/>
        <v/>
      </c>
      <c r="AK372" s="573">
        <f t="shared" si="247"/>
        <v>0</v>
      </c>
      <c r="AL372" s="573" t="str">
        <f t="shared" si="248"/>
        <v/>
      </c>
      <c r="AM372" s="577" t="str">
        <f t="shared" si="249"/>
        <v/>
      </c>
      <c r="AN372" s="577" t="str">
        <f t="shared" si="250"/>
        <v/>
      </c>
      <c r="AO372" s="577" t="str">
        <f t="shared" si="251"/>
        <v/>
      </c>
    </row>
    <row r="373" spans="1:41" ht="41.25" customHeight="1" x14ac:dyDescent="0.2">
      <c r="A373" s="628" t="s">
        <v>2252</v>
      </c>
      <c r="B373" s="665" t="s">
        <v>1606</v>
      </c>
      <c r="C373" s="666"/>
      <c r="D373" s="622"/>
      <c r="E373" s="622"/>
      <c r="F373" s="610" t="e">
        <f t="shared" si="272"/>
        <v>#DIV/0!</v>
      </c>
      <c r="G373" s="623"/>
      <c r="H373" s="623"/>
      <c r="I373" s="612" t="e">
        <f t="shared" si="274"/>
        <v>#DIV/0!</v>
      </c>
      <c r="J373" s="622">
        <v>4</v>
      </c>
      <c r="K373" s="622"/>
      <c r="L373" s="614"/>
      <c r="M373" s="614"/>
      <c r="N373" s="614"/>
      <c r="O373" s="614"/>
      <c r="P373" s="614"/>
      <c r="Q373" s="614"/>
      <c r="R373" s="614"/>
      <c r="S373" s="614"/>
      <c r="T373" s="614"/>
      <c r="U373" s="614"/>
      <c r="V373" s="615"/>
      <c r="W373" s="616"/>
      <c r="X373" s="616"/>
      <c r="Y373" s="616"/>
      <c r="Z373" s="616"/>
      <c r="AA373" s="616"/>
      <c r="AB373" s="616"/>
      <c r="AC373" s="616"/>
      <c r="AD373" s="616"/>
      <c r="AE373" s="617"/>
      <c r="AF373" s="619">
        <f t="shared" si="288"/>
        <v>0</v>
      </c>
      <c r="AG373" s="604"/>
      <c r="AH373" s="619"/>
      <c r="AI373" s="606" t="str">
        <f t="shared" si="245"/>
        <v/>
      </c>
      <c r="AJ373" s="606" t="str">
        <f t="shared" si="246"/>
        <v/>
      </c>
      <c r="AK373" s="573">
        <f t="shared" si="247"/>
        <v>0</v>
      </c>
      <c r="AL373" s="573" t="str">
        <f t="shared" si="248"/>
        <v/>
      </c>
      <c r="AM373" s="577" t="str">
        <f t="shared" si="249"/>
        <v/>
      </c>
      <c r="AN373" s="577" t="str">
        <f t="shared" si="250"/>
        <v/>
      </c>
      <c r="AO373" s="577" t="str">
        <f t="shared" si="251"/>
        <v/>
      </c>
    </row>
    <row r="374" spans="1:41" ht="41.25" customHeight="1" x14ac:dyDescent="0.2">
      <c r="A374" s="629" t="s">
        <v>697</v>
      </c>
      <c r="B374" s="594" t="s">
        <v>260</v>
      </c>
      <c r="C374" s="595"/>
      <c r="D374" s="646">
        <f>D375+D376+D377+D378+D379+D380+D383+D386+D387</f>
        <v>0</v>
      </c>
      <c r="E374" s="646">
        <f>E375+E376+E377+E378+E379+E380+E383+E386+E387</f>
        <v>0</v>
      </c>
      <c r="F374" s="610" t="e">
        <f t="shared" si="272"/>
        <v>#DIV/0!</v>
      </c>
      <c r="G374" s="647">
        <f t="shared" ref="G374:H374" si="289">G375+G376+G377+G378+G379+G380+G383+G386+G387</f>
        <v>0</v>
      </c>
      <c r="H374" s="647">
        <f t="shared" si="289"/>
        <v>0</v>
      </c>
      <c r="I374" s="612" t="e">
        <f t="shared" si="274"/>
        <v>#DIV/0!</v>
      </c>
      <c r="J374" s="596">
        <f t="shared" ref="J374:K374" si="290">J375+J376+J377+J378+J379+J380+J383+J386+J387</f>
        <v>212</v>
      </c>
      <c r="K374" s="596">
        <f t="shared" si="290"/>
        <v>0</v>
      </c>
      <c r="L374" s="614"/>
      <c r="M374" s="614"/>
      <c r="N374" s="614"/>
      <c r="O374" s="614"/>
      <c r="P374" s="614"/>
      <c r="Q374" s="614"/>
      <c r="R374" s="614"/>
      <c r="S374" s="614"/>
      <c r="T374" s="614"/>
      <c r="U374" s="614"/>
      <c r="V374" s="615"/>
      <c r="W374" s="616"/>
      <c r="X374" s="616"/>
      <c r="Y374" s="616"/>
      <c r="Z374" s="616"/>
      <c r="AA374" s="616"/>
      <c r="AB374" s="616"/>
      <c r="AC374" s="616"/>
      <c r="AD374" s="616"/>
      <c r="AE374" s="617"/>
      <c r="AF374" s="598">
        <f>AF375+AF376+AF377+AF378+AF379+AF380+AF383+AF386+AF387</f>
        <v>0</v>
      </c>
      <c r="AG374" s="604"/>
      <c r="AH374" s="619"/>
      <c r="AI374" s="606" t="str">
        <f t="shared" si="245"/>
        <v/>
      </c>
      <c r="AJ374" s="606" t="str">
        <f t="shared" si="246"/>
        <v/>
      </c>
      <c r="AK374" s="573">
        <f t="shared" si="247"/>
        <v>0</v>
      </c>
      <c r="AL374" s="573" t="str">
        <f t="shared" si="248"/>
        <v/>
      </c>
      <c r="AM374" s="577" t="str">
        <f t="shared" si="249"/>
        <v/>
      </c>
      <c r="AN374" s="577" t="str">
        <f t="shared" si="250"/>
        <v/>
      </c>
      <c r="AO374" s="577" t="str">
        <f t="shared" si="251"/>
        <v/>
      </c>
    </row>
    <row r="375" spans="1:41" ht="41.25" customHeight="1" x14ac:dyDescent="0.2">
      <c r="A375" s="628" t="s">
        <v>1956</v>
      </c>
      <c r="B375" s="621" t="s">
        <v>261</v>
      </c>
      <c r="C375" s="627"/>
      <c r="D375" s="622"/>
      <c r="E375" s="622"/>
      <c r="F375" s="610" t="e">
        <f t="shared" si="272"/>
        <v>#DIV/0!</v>
      </c>
      <c r="G375" s="623"/>
      <c r="H375" s="623"/>
      <c r="I375" s="612" t="e">
        <f t="shared" si="274"/>
        <v>#DIV/0!</v>
      </c>
      <c r="J375" s="622"/>
      <c r="K375" s="622"/>
      <c r="L375" s="614"/>
      <c r="M375" s="614"/>
      <c r="N375" s="614"/>
      <c r="O375" s="614"/>
      <c r="P375" s="614"/>
      <c r="Q375" s="614"/>
      <c r="R375" s="614"/>
      <c r="S375" s="614"/>
      <c r="T375" s="614"/>
      <c r="U375" s="614"/>
      <c r="V375" s="615"/>
      <c r="W375" s="616"/>
      <c r="X375" s="616"/>
      <c r="Y375" s="616"/>
      <c r="Z375" s="616"/>
      <c r="AA375" s="616"/>
      <c r="AB375" s="616"/>
      <c r="AC375" s="616"/>
      <c r="AD375" s="616"/>
      <c r="AE375" s="617"/>
      <c r="AF375" s="619">
        <f t="shared" ref="AF375:AF379" si="291">(J375*K375)/100000</f>
        <v>0</v>
      </c>
      <c r="AG375" s="604"/>
      <c r="AH375" s="619"/>
      <c r="AI375" s="606" t="str">
        <f t="shared" si="245"/>
        <v/>
      </c>
      <c r="AJ375" s="606" t="str">
        <f t="shared" si="246"/>
        <v/>
      </c>
      <c r="AK375" s="573">
        <f t="shared" si="247"/>
        <v>0</v>
      </c>
      <c r="AL375" s="573" t="str">
        <f t="shared" si="248"/>
        <v/>
      </c>
      <c r="AM375" s="577" t="str">
        <f t="shared" si="249"/>
        <v/>
      </c>
      <c r="AN375" s="577" t="str">
        <f t="shared" si="250"/>
        <v/>
      </c>
      <c r="AO375" s="577" t="str">
        <f t="shared" si="251"/>
        <v/>
      </c>
    </row>
    <row r="376" spans="1:41" ht="41.25" customHeight="1" x14ac:dyDescent="0.2">
      <c r="A376" s="628" t="s">
        <v>1957</v>
      </c>
      <c r="B376" s="621" t="s">
        <v>262</v>
      </c>
      <c r="C376" s="627"/>
      <c r="D376" s="622"/>
      <c r="E376" s="622"/>
      <c r="F376" s="610" t="e">
        <f t="shared" si="272"/>
        <v>#DIV/0!</v>
      </c>
      <c r="G376" s="623"/>
      <c r="H376" s="623"/>
      <c r="I376" s="612" t="e">
        <f t="shared" si="274"/>
        <v>#DIV/0!</v>
      </c>
      <c r="J376" s="622">
        <v>6</v>
      </c>
      <c r="K376" s="622"/>
      <c r="L376" s="614"/>
      <c r="M376" s="614"/>
      <c r="N376" s="614"/>
      <c r="O376" s="614"/>
      <c r="P376" s="614"/>
      <c r="Q376" s="614"/>
      <c r="R376" s="614"/>
      <c r="S376" s="614"/>
      <c r="T376" s="614"/>
      <c r="U376" s="614"/>
      <c r="V376" s="615"/>
      <c r="W376" s="616"/>
      <c r="X376" s="616"/>
      <c r="Y376" s="616"/>
      <c r="Z376" s="616"/>
      <c r="AA376" s="616"/>
      <c r="AB376" s="616"/>
      <c r="AC376" s="616"/>
      <c r="AD376" s="616"/>
      <c r="AE376" s="617"/>
      <c r="AF376" s="619">
        <f t="shared" si="291"/>
        <v>0</v>
      </c>
      <c r="AG376" s="604"/>
      <c r="AH376" s="619"/>
      <c r="AI376" s="606" t="str">
        <f t="shared" si="245"/>
        <v/>
      </c>
      <c r="AJ376" s="606" t="str">
        <f t="shared" si="246"/>
        <v/>
      </c>
      <c r="AK376" s="573">
        <f t="shared" si="247"/>
        <v>0</v>
      </c>
      <c r="AL376" s="573" t="str">
        <f t="shared" si="248"/>
        <v/>
      </c>
      <c r="AM376" s="577" t="str">
        <f t="shared" si="249"/>
        <v/>
      </c>
      <c r="AN376" s="577" t="str">
        <f t="shared" si="250"/>
        <v/>
      </c>
      <c r="AO376" s="577" t="str">
        <f t="shared" si="251"/>
        <v/>
      </c>
    </row>
    <row r="377" spans="1:41" ht="41.25" customHeight="1" x14ac:dyDescent="0.2">
      <c r="A377" s="628" t="s">
        <v>1958</v>
      </c>
      <c r="B377" s="621" t="s">
        <v>263</v>
      </c>
      <c r="C377" s="627"/>
      <c r="D377" s="622"/>
      <c r="E377" s="622"/>
      <c r="F377" s="610" t="e">
        <f t="shared" si="272"/>
        <v>#DIV/0!</v>
      </c>
      <c r="G377" s="623"/>
      <c r="H377" s="623"/>
      <c r="I377" s="612" t="e">
        <f t="shared" si="274"/>
        <v>#DIV/0!</v>
      </c>
      <c r="J377" s="622">
        <v>4</v>
      </c>
      <c r="K377" s="622"/>
      <c r="L377" s="614"/>
      <c r="M377" s="614"/>
      <c r="N377" s="614"/>
      <c r="O377" s="614"/>
      <c r="P377" s="614"/>
      <c r="Q377" s="614"/>
      <c r="R377" s="614"/>
      <c r="S377" s="614"/>
      <c r="T377" s="614"/>
      <c r="U377" s="614"/>
      <c r="V377" s="615"/>
      <c r="W377" s="616"/>
      <c r="X377" s="616"/>
      <c r="Y377" s="616"/>
      <c r="Z377" s="616"/>
      <c r="AA377" s="616"/>
      <c r="AB377" s="616"/>
      <c r="AC377" s="616"/>
      <c r="AD377" s="616"/>
      <c r="AE377" s="617"/>
      <c r="AF377" s="619">
        <f t="shared" si="291"/>
        <v>0</v>
      </c>
      <c r="AG377" s="604"/>
      <c r="AH377" s="619"/>
      <c r="AI377" s="606" t="str">
        <f t="shared" si="245"/>
        <v/>
      </c>
      <c r="AJ377" s="606" t="str">
        <f t="shared" si="246"/>
        <v/>
      </c>
      <c r="AK377" s="573">
        <f t="shared" si="247"/>
        <v>0</v>
      </c>
      <c r="AL377" s="573" t="str">
        <f t="shared" si="248"/>
        <v/>
      </c>
      <c r="AM377" s="577" t="str">
        <f t="shared" si="249"/>
        <v/>
      </c>
      <c r="AN377" s="577" t="str">
        <f t="shared" si="250"/>
        <v/>
      </c>
      <c r="AO377" s="577" t="str">
        <f t="shared" si="251"/>
        <v/>
      </c>
    </row>
    <row r="378" spans="1:41" ht="41.25" customHeight="1" x14ac:dyDescent="0.2">
      <c r="A378" s="628" t="s">
        <v>1959</v>
      </c>
      <c r="B378" s="621" t="s">
        <v>264</v>
      </c>
      <c r="C378" s="627"/>
      <c r="D378" s="622"/>
      <c r="E378" s="622"/>
      <c r="F378" s="610" t="e">
        <f t="shared" si="272"/>
        <v>#DIV/0!</v>
      </c>
      <c r="G378" s="623"/>
      <c r="H378" s="623"/>
      <c r="I378" s="612" t="e">
        <f t="shared" si="274"/>
        <v>#DIV/0!</v>
      </c>
      <c r="J378" s="622">
        <v>30</v>
      </c>
      <c r="K378" s="622"/>
      <c r="L378" s="614"/>
      <c r="M378" s="614"/>
      <c r="N378" s="614"/>
      <c r="O378" s="614"/>
      <c r="P378" s="614"/>
      <c r="Q378" s="614"/>
      <c r="R378" s="614"/>
      <c r="S378" s="614"/>
      <c r="T378" s="614"/>
      <c r="U378" s="614"/>
      <c r="V378" s="615"/>
      <c r="W378" s="616"/>
      <c r="X378" s="616"/>
      <c r="Y378" s="616"/>
      <c r="Z378" s="616"/>
      <c r="AA378" s="616"/>
      <c r="AB378" s="616"/>
      <c r="AC378" s="616"/>
      <c r="AD378" s="616"/>
      <c r="AE378" s="617"/>
      <c r="AF378" s="619">
        <f t="shared" si="291"/>
        <v>0</v>
      </c>
      <c r="AG378" s="604"/>
      <c r="AH378" s="619"/>
      <c r="AI378" s="606" t="str">
        <f t="shared" si="245"/>
        <v/>
      </c>
      <c r="AJ378" s="606" t="str">
        <f t="shared" si="246"/>
        <v/>
      </c>
      <c r="AK378" s="573">
        <f t="shared" si="247"/>
        <v>0</v>
      </c>
      <c r="AL378" s="573" t="str">
        <f t="shared" si="248"/>
        <v/>
      </c>
      <c r="AM378" s="577" t="str">
        <f t="shared" si="249"/>
        <v/>
      </c>
      <c r="AN378" s="577" t="str">
        <f t="shared" si="250"/>
        <v/>
      </c>
      <c r="AO378" s="577" t="str">
        <f t="shared" si="251"/>
        <v/>
      </c>
    </row>
    <row r="379" spans="1:41" ht="41.25" customHeight="1" x14ac:dyDescent="0.2">
      <c r="A379" s="628" t="s">
        <v>1960</v>
      </c>
      <c r="B379" s="621" t="s">
        <v>265</v>
      </c>
      <c r="C379" s="627"/>
      <c r="D379" s="622"/>
      <c r="E379" s="622"/>
      <c r="F379" s="610" t="e">
        <f t="shared" si="272"/>
        <v>#DIV/0!</v>
      </c>
      <c r="G379" s="623"/>
      <c r="H379" s="623"/>
      <c r="I379" s="612" t="e">
        <f t="shared" si="274"/>
        <v>#DIV/0!</v>
      </c>
      <c r="J379" s="622">
        <v>90</v>
      </c>
      <c r="K379" s="622"/>
      <c r="L379" s="614"/>
      <c r="M379" s="614"/>
      <c r="N379" s="614"/>
      <c r="O379" s="614"/>
      <c r="P379" s="614"/>
      <c r="Q379" s="614"/>
      <c r="R379" s="614"/>
      <c r="S379" s="614"/>
      <c r="T379" s="614"/>
      <c r="U379" s="614"/>
      <c r="V379" s="615"/>
      <c r="W379" s="616"/>
      <c r="X379" s="616"/>
      <c r="Y379" s="616"/>
      <c r="Z379" s="616"/>
      <c r="AA379" s="616"/>
      <c r="AB379" s="616"/>
      <c r="AC379" s="616"/>
      <c r="AD379" s="616"/>
      <c r="AE379" s="617"/>
      <c r="AF379" s="619">
        <f t="shared" si="291"/>
        <v>0</v>
      </c>
      <c r="AG379" s="604"/>
      <c r="AH379" s="619"/>
      <c r="AI379" s="606" t="str">
        <f t="shared" si="245"/>
        <v/>
      </c>
      <c r="AJ379" s="606" t="str">
        <f t="shared" si="246"/>
        <v/>
      </c>
      <c r="AK379" s="573">
        <f t="shared" si="247"/>
        <v>0</v>
      </c>
      <c r="AL379" s="573" t="str">
        <f t="shared" si="248"/>
        <v/>
      </c>
      <c r="AM379" s="577" t="str">
        <f t="shared" si="249"/>
        <v/>
      </c>
      <c r="AN379" s="577" t="str">
        <f t="shared" si="250"/>
        <v/>
      </c>
      <c r="AO379" s="577" t="str">
        <f t="shared" si="251"/>
        <v/>
      </c>
    </row>
    <row r="380" spans="1:41" ht="41.25" customHeight="1" x14ac:dyDescent="0.2">
      <c r="A380" s="629" t="s">
        <v>1961</v>
      </c>
      <c r="B380" s="608" t="s">
        <v>1496</v>
      </c>
      <c r="C380" s="627"/>
      <c r="D380" s="609">
        <f>SUM(D381:D382)</f>
        <v>0</v>
      </c>
      <c r="E380" s="609">
        <f>SUM(E381:E382)</f>
        <v>0</v>
      </c>
      <c r="F380" s="634" t="e">
        <f t="shared" si="272"/>
        <v>#DIV/0!</v>
      </c>
      <c r="G380" s="611">
        <f t="shared" ref="G380:H380" si="292">SUM(G381:G382)</f>
        <v>0</v>
      </c>
      <c r="H380" s="611">
        <f t="shared" si="292"/>
        <v>0</v>
      </c>
      <c r="I380" s="635" t="e">
        <f t="shared" si="274"/>
        <v>#DIV/0!</v>
      </c>
      <c r="J380" s="613">
        <f t="shared" ref="J380:K380" si="293">SUM(J381:J382)</f>
        <v>0</v>
      </c>
      <c r="K380" s="613">
        <f t="shared" si="293"/>
        <v>0</v>
      </c>
      <c r="L380" s="636"/>
      <c r="M380" s="636"/>
      <c r="N380" s="636"/>
      <c r="O380" s="636"/>
      <c r="P380" s="636"/>
      <c r="Q380" s="636"/>
      <c r="R380" s="636"/>
      <c r="S380" s="636"/>
      <c r="T380" s="636"/>
      <c r="U380" s="636"/>
      <c r="V380" s="637"/>
      <c r="W380" s="638"/>
      <c r="X380" s="638"/>
      <c r="Y380" s="638"/>
      <c r="Z380" s="638"/>
      <c r="AA380" s="638"/>
      <c r="AB380" s="638"/>
      <c r="AC380" s="638"/>
      <c r="AD380" s="638"/>
      <c r="AE380" s="639"/>
      <c r="AF380" s="618">
        <f>SUM(AF381:AF382)</f>
        <v>0</v>
      </c>
      <c r="AG380" s="604"/>
      <c r="AH380" s="619"/>
      <c r="AI380" s="606" t="str">
        <f t="shared" si="245"/>
        <v/>
      </c>
      <c r="AJ380" s="606" t="str">
        <f t="shared" si="246"/>
        <v/>
      </c>
      <c r="AK380" s="573">
        <f t="shared" si="247"/>
        <v>0</v>
      </c>
      <c r="AL380" s="573" t="str">
        <f t="shared" si="248"/>
        <v/>
      </c>
      <c r="AM380" s="577" t="str">
        <f t="shared" si="249"/>
        <v/>
      </c>
      <c r="AN380" s="577" t="str">
        <f t="shared" si="250"/>
        <v/>
      </c>
      <c r="AO380" s="577" t="str">
        <f t="shared" si="251"/>
        <v/>
      </c>
    </row>
    <row r="381" spans="1:41" ht="41.25" customHeight="1" x14ac:dyDescent="0.2">
      <c r="A381" s="628" t="s">
        <v>1962</v>
      </c>
      <c r="B381" s="642"/>
      <c r="C381" s="627"/>
      <c r="D381" s="622"/>
      <c r="E381" s="622"/>
      <c r="F381" s="610"/>
      <c r="G381" s="623"/>
      <c r="H381" s="623"/>
      <c r="I381" s="612"/>
      <c r="J381" s="622"/>
      <c r="K381" s="622"/>
      <c r="L381" s="614"/>
      <c r="M381" s="614"/>
      <c r="N381" s="614"/>
      <c r="O381" s="614"/>
      <c r="P381" s="614"/>
      <c r="Q381" s="614"/>
      <c r="R381" s="614"/>
      <c r="S381" s="614"/>
      <c r="T381" s="614"/>
      <c r="U381" s="614"/>
      <c r="V381" s="615"/>
      <c r="W381" s="616"/>
      <c r="X381" s="616"/>
      <c r="Y381" s="616"/>
      <c r="Z381" s="616"/>
      <c r="AA381" s="616"/>
      <c r="AB381" s="616"/>
      <c r="AC381" s="616"/>
      <c r="AD381" s="616"/>
      <c r="AE381" s="617"/>
      <c r="AF381" s="619">
        <f t="shared" ref="AF381:AF382" si="294">(J381*K381)/100000</f>
        <v>0</v>
      </c>
      <c r="AG381" s="604"/>
      <c r="AH381" s="619"/>
      <c r="AI381" s="606" t="str">
        <f t="shared" si="245"/>
        <v/>
      </c>
      <c r="AJ381" s="606" t="str">
        <f t="shared" si="246"/>
        <v/>
      </c>
      <c r="AK381" s="573">
        <f t="shared" si="247"/>
        <v>0</v>
      </c>
      <c r="AL381" s="573" t="str">
        <f t="shared" si="248"/>
        <v/>
      </c>
      <c r="AM381" s="577" t="str">
        <f t="shared" si="249"/>
        <v/>
      </c>
      <c r="AN381" s="577" t="str">
        <f t="shared" si="250"/>
        <v/>
      </c>
      <c r="AO381" s="577" t="str">
        <f t="shared" si="251"/>
        <v/>
      </c>
    </row>
    <row r="382" spans="1:41" ht="41.25" customHeight="1" x14ac:dyDescent="0.2">
      <c r="A382" s="628" t="s">
        <v>1965</v>
      </c>
      <c r="B382" s="642"/>
      <c r="C382" s="627"/>
      <c r="D382" s="622"/>
      <c r="E382" s="622"/>
      <c r="F382" s="610"/>
      <c r="G382" s="623"/>
      <c r="H382" s="623"/>
      <c r="I382" s="612"/>
      <c r="J382" s="622"/>
      <c r="K382" s="622"/>
      <c r="L382" s="614"/>
      <c r="M382" s="614"/>
      <c r="N382" s="614"/>
      <c r="O382" s="614"/>
      <c r="P382" s="614"/>
      <c r="Q382" s="614"/>
      <c r="R382" s="614"/>
      <c r="S382" s="614"/>
      <c r="T382" s="614"/>
      <c r="U382" s="614"/>
      <c r="V382" s="615"/>
      <c r="W382" s="616"/>
      <c r="X382" s="616"/>
      <c r="Y382" s="616"/>
      <c r="Z382" s="616"/>
      <c r="AA382" s="616"/>
      <c r="AB382" s="616"/>
      <c r="AC382" s="616"/>
      <c r="AD382" s="616"/>
      <c r="AE382" s="617"/>
      <c r="AF382" s="619">
        <f t="shared" si="294"/>
        <v>0</v>
      </c>
      <c r="AG382" s="604"/>
      <c r="AH382" s="619"/>
      <c r="AI382" s="606" t="str">
        <f t="shared" si="245"/>
        <v/>
      </c>
      <c r="AJ382" s="606" t="str">
        <f t="shared" si="246"/>
        <v/>
      </c>
      <c r="AK382" s="573">
        <f t="shared" si="247"/>
        <v>0</v>
      </c>
      <c r="AL382" s="573" t="str">
        <f t="shared" si="248"/>
        <v/>
      </c>
      <c r="AM382" s="577" t="str">
        <f t="shared" si="249"/>
        <v/>
      </c>
      <c r="AN382" s="577" t="str">
        <f t="shared" si="250"/>
        <v/>
      </c>
      <c r="AO382" s="577" t="str">
        <f t="shared" si="251"/>
        <v/>
      </c>
    </row>
    <row r="383" spans="1:41" ht="41.25" customHeight="1" x14ac:dyDescent="0.2">
      <c r="A383" s="629" t="s">
        <v>1962</v>
      </c>
      <c r="B383" s="594" t="s">
        <v>1467</v>
      </c>
      <c r="C383" s="595"/>
      <c r="D383" s="609">
        <f>SUM(D384:D385)</f>
        <v>0</v>
      </c>
      <c r="E383" s="609">
        <f>SUM(E384:E385)</f>
        <v>0</v>
      </c>
      <c r="F383" s="610" t="e">
        <f t="shared" si="272"/>
        <v>#DIV/0!</v>
      </c>
      <c r="G383" s="611">
        <f t="shared" ref="G383:H383" si="295">SUM(G384:G385)</f>
        <v>0</v>
      </c>
      <c r="H383" s="611">
        <f t="shared" si="295"/>
        <v>0</v>
      </c>
      <c r="I383" s="612" t="e">
        <f t="shared" si="274"/>
        <v>#DIV/0!</v>
      </c>
      <c r="J383" s="613">
        <f t="shared" ref="J383:K383" si="296">SUM(J384:J385)</f>
        <v>6</v>
      </c>
      <c r="K383" s="613">
        <f t="shared" si="296"/>
        <v>0</v>
      </c>
      <c r="L383" s="614"/>
      <c r="M383" s="614"/>
      <c r="N383" s="614"/>
      <c r="O383" s="614"/>
      <c r="P383" s="614"/>
      <c r="Q383" s="614"/>
      <c r="R383" s="614"/>
      <c r="S383" s="614"/>
      <c r="T383" s="614"/>
      <c r="U383" s="614"/>
      <c r="V383" s="615"/>
      <c r="W383" s="616"/>
      <c r="X383" s="616"/>
      <c r="Y383" s="616"/>
      <c r="Z383" s="616"/>
      <c r="AA383" s="616"/>
      <c r="AB383" s="616"/>
      <c r="AC383" s="616"/>
      <c r="AD383" s="616"/>
      <c r="AE383" s="617"/>
      <c r="AF383" s="618">
        <f>SUM(AF384:AF385)</f>
        <v>0</v>
      </c>
      <c r="AG383" s="604"/>
      <c r="AH383" s="619"/>
      <c r="AI383" s="606" t="str">
        <f t="shared" si="245"/>
        <v/>
      </c>
      <c r="AJ383" s="606" t="str">
        <f t="shared" si="246"/>
        <v/>
      </c>
      <c r="AK383" s="573">
        <f t="shared" si="247"/>
        <v>0</v>
      </c>
      <c r="AL383" s="573" t="str">
        <f t="shared" si="248"/>
        <v/>
      </c>
      <c r="AM383" s="577" t="str">
        <f t="shared" si="249"/>
        <v/>
      </c>
      <c r="AN383" s="577" t="str">
        <f t="shared" si="250"/>
        <v/>
      </c>
      <c r="AO383" s="577" t="str">
        <f t="shared" si="251"/>
        <v/>
      </c>
    </row>
    <row r="384" spans="1:41" ht="41.25" customHeight="1" x14ac:dyDescent="0.2">
      <c r="A384" s="628" t="s">
        <v>1963</v>
      </c>
      <c r="B384" s="665" t="s">
        <v>1607</v>
      </c>
      <c r="C384" s="666"/>
      <c r="D384" s="622"/>
      <c r="E384" s="622"/>
      <c r="F384" s="610" t="e">
        <f t="shared" si="272"/>
        <v>#DIV/0!</v>
      </c>
      <c r="G384" s="623"/>
      <c r="H384" s="623"/>
      <c r="I384" s="612" t="e">
        <f t="shared" si="274"/>
        <v>#DIV/0!</v>
      </c>
      <c r="J384" s="622">
        <v>6</v>
      </c>
      <c r="K384" s="622"/>
      <c r="L384" s="614"/>
      <c r="M384" s="614"/>
      <c r="N384" s="614"/>
      <c r="O384" s="614"/>
      <c r="P384" s="614"/>
      <c r="Q384" s="614"/>
      <c r="R384" s="614"/>
      <c r="S384" s="614"/>
      <c r="T384" s="614"/>
      <c r="U384" s="614"/>
      <c r="V384" s="615"/>
      <c r="W384" s="616"/>
      <c r="X384" s="616"/>
      <c r="Y384" s="616"/>
      <c r="Z384" s="616"/>
      <c r="AA384" s="616"/>
      <c r="AB384" s="616"/>
      <c r="AC384" s="616"/>
      <c r="AD384" s="616"/>
      <c r="AE384" s="617"/>
      <c r="AF384" s="619">
        <f t="shared" ref="AF384:AF386" si="297">(J384*K384)/100000</f>
        <v>0</v>
      </c>
      <c r="AG384" s="604"/>
      <c r="AH384" s="619"/>
      <c r="AI384" s="606" t="str">
        <f t="shared" si="245"/>
        <v/>
      </c>
      <c r="AJ384" s="606" t="str">
        <f t="shared" si="246"/>
        <v/>
      </c>
      <c r="AK384" s="573">
        <f t="shared" si="247"/>
        <v>0</v>
      </c>
      <c r="AL384" s="573" t="str">
        <f t="shared" si="248"/>
        <v/>
      </c>
      <c r="AM384" s="577" t="str">
        <f t="shared" si="249"/>
        <v/>
      </c>
      <c r="AN384" s="577" t="str">
        <f t="shared" si="250"/>
        <v/>
      </c>
      <c r="AO384" s="577" t="str">
        <f t="shared" si="251"/>
        <v/>
      </c>
    </row>
    <row r="385" spans="1:41" ht="41.25" customHeight="1" x14ac:dyDescent="0.2">
      <c r="A385" s="628" t="s">
        <v>1964</v>
      </c>
      <c r="B385" s="665" t="s">
        <v>1608</v>
      </c>
      <c r="C385" s="666"/>
      <c r="D385" s="622"/>
      <c r="E385" s="622"/>
      <c r="F385" s="610" t="e">
        <f t="shared" si="272"/>
        <v>#DIV/0!</v>
      </c>
      <c r="G385" s="623"/>
      <c r="H385" s="623"/>
      <c r="I385" s="612" t="e">
        <f t="shared" si="274"/>
        <v>#DIV/0!</v>
      </c>
      <c r="J385" s="622"/>
      <c r="K385" s="622"/>
      <c r="L385" s="614"/>
      <c r="M385" s="614"/>
      <c r="N385" s="614"/>
      <c r="O385" s="614"/>
      <c r="P385" s="614"/>
      <c r="Q385" s="614"/>
      <c r="R385" s="614"/>
      <c r="S385" s="614"/>
      <c r="T385" s="614"/>
      <c r="U385" s="614"/>
      <c r="V385" s="615"/>
      <c r="W385" s="616"/>
      <c r="X385" s="616"/>
      <c r="Y385" s="616"/>
      <c r="Z385" s="616"/>
      <c r="AA385" s="616"/>
      <c r="AB385" s="616"/>
      <c r="AC385" s="616"/>
      <c r="AD385" s="616"/>
      <c r="AE385" s="617"/>
      <c r="AF385" s="619">
        <f t="shared" si="297"/>
        <v>0</v>
      </c>
      <c r="AG385" s="604"/>
      <c r="AH385" s="619"/>
      <c r="AI385" s="606" t="str">
        <f t="shared" si="245"/>
        <v/>
      </c>
      <c r="AJ385" s="606" t="str">
        <f t="shared" si="246"/>
        <v/>
      </c>
      <c r="AK385" s="573">
        <f t="shared" si="247"/>
        <v>0</v>
      </c>
      <c r="AL385" s="573" t="str">
        <f t="shared" si="248"/>
        <v/>
      </c>
      <c r="AM385" s="577" t="str">
        <f t="shared" si="249"/>
        <v/>
      </c>
      <c r="AN385" s="577" t="str">
        <f t="shared" si="250"/>
        <v/>
      </c>
      <c r="AO385" s="577" t="str">
        <f t="shared" si="251"/>
        <v/>
      </c>
    </row>
    <row r="386" spans="1:41" ht="41.25" customHeight="1" x14ac:dyDescent="0.2">
      <c r="A386" s="628" t="s">
        <v>1965</v>
      </c>
      <c r="B386" s="672" t="s">
        <v>1840</v>
      </c>
      <c r="C386" s="595"/>
      <c r="D386" s="622"/>
      <c r="E386" s="622"/>
      <c r="F386" s="610" t="e">
        <f t="shared" si="272"/>
        <v>#DIV/0!</v>
      </c>
      <c r="G386" s="623"/>
      <c r="H386" s="623"/>
      <c r="I386" s="612" t="e">
        <f t="shared" si="274"/>
        <v>#DIV/0!</v>
      </c>
      <c r="J386" s="622"/>
      <c r="K386" s="622"/>
      <c r="L386" s="614"/>
      <c r="M386" s="614"/>
      <c r="N386" s="614"/>
      <c r="O386" s="614"/>
      <c r="P386" s="614"/>
      <c r="Q386" s="614"/>
      <c r="R386" s="614"/>
      <c r="S386" s="614"/>
      <c r="T386" s="614"/>
      <c r="U386" s="614"/>
      <c r="V386" s="615"/>
      <c r="W386" s="616"/>
      <c r="X386" s="616"/>
      <c r="Y386" s="616"/>
      <c r="Z386" s="616"/>
      <c r="AA386" s="616"/>
      <c r="AB386" s="616"/>
      <c r="AC386" s="616"/>
      <c r="AD386" s="616"/>
      <c r="AE386" s="617"/>
      <c r="AF386" s="619">
        <f t="shared" si="297"/>
        <v>0</v>
      </c>
      <c r="AG386" s="604"/>
      <c r="AH386" s="619"/>
      <c r="AI386" s="606" t="str">
        <f t="shared" si="245"/>
        <v/>
      </c>
      <c r="AJ386" s="606" t="str">
        <f t="shared" si="246"/>
        <v/>
      </c>
      <c r="AK386" s="573">
        <f t="shared" si="247"/>
        <v>0</v>
      </c>
      <c r="AL386" s="573" t="str">
        <f t="shared" si="248"/>
        <v/>
      </c>
      <c r="AM386" s="577" t="str">
        <f t="shared" si="249"/>
        <v/>
      </c>
      <c r="AN386" s="577" t="str">
        <f t="shared" si="250"/>
        <v/>
      </c>
      <c r="AO386" s="577" t="str">
        <f t="shared" si="251"/>
        <v/>
      </c>
    </row>
    <row r="387" spans="1:41" ht="41.25" customHeight="1" x14ac:dyDescent="0.2">
      <c r="A387" s="643" t="s">
        <v>1966</v>
      </c>
      <c r="B387" s="594" t="s">
        <v>1497</v>
      </c>
      <c r="C387" s="595"/>
      <c r="D387" s="609">
        <f>SUM(D388:D392)</f>
        <v>0</v>
      </c>
      <c r="E387" s="609">
        <f>SUM(E388:E392)</f>
        <v>0</v>
      </c>
      <c r="F387" s="610" t="e">
        <f t="shared" si="272"/>
        <v>#DIV/0!</v>
      </c>
      <c r="G387" s="611">
        <f t="shared" ref="G387:H387" si="298">SUM(G388:G392)</f>
        <v>0</v>
      </c>
      <c r="H387" s="611">
        <f t="shared" si="298"/>
        <v>0</v>
      </c>
      <c r="I387" s="612" t="e">
        <f t="shared" si="274"/>
        <v>#DIV/0!</v>
      </c>
      <c r="J387" s="613">
        <f t="shared" ref="J387:K387" si="299">SUM(J388:J392)</f>
        <v>76</v>
      </c>
      <c r="K387" s="613">
        <f t="shared" si="299"/>
        <v>0</v>
      </c>
      <c r="L387" s="614"/>
      <c r="M387" s="614"/>
      <c r="N387" s="614"/>
      <c r="O387" s="614"/>
      <c r="P387" s="614"/>
      <c r="Q387" s="614"/>
      <c r="R387" s="614"/>
      <c r="S387" s="614"/>
      <c r="T387" s="614"/>
      <c r="U387" s="614"/>
      <c r="V387" s="615"/>
      <c r="W387" s="616"/>
      <c r="X387" s="616"/>
      <c r="Y387" s="616"/>
      <c r="Z387" s="616"/>
      <c r="AA387" s="616"/>
      <c r="AB387" s="616"/>
      <c r="AC387" s="616"/>
      <c r="AD387" s="616"/>
      <c r="AE387" s="617"/>
      <c r="AF387" s="618">
        <f>SUM(AF388:AF392)</f>
        <v>0</v>
      </c>
      <c r="AG387" s="604"/>
      <c r="AH387" s="619"/>
      <c r="AI387" s="606" t="str">
        <f t="shared" si="245"/>
        <v/>
      </c>
      <c r="AJ387" s="606" t="str">
        <f t="shared" si="246"/>
        <v/>
      </c>
      <c r="AK387" s="573">
        <f t="shared" si="247"/>
        <v>0</v>
      </c>
      <c r="AL387" s="573" t="str">
        <f t="shared" si="248"/>
        <v/>
      </c>
      <c r="AM387" s="577" t="str">
        <f t="shared" si="249"/>
        <v/>
      </c>
      <c r="AN387" s="577" t="str">
        <f t="shared" si="250"/>
        <v/>
      </c>
      <c r="AO387" s="577" t="str">
        <f t="shared" si="251"/>
        <v/>
      </c>
    </row>
    <row r="388" spans="1:41" ht="41.25" customHeight="1" x14ac:dyDescent="0.2">
      <c r="A388" s="628" t="s">
        <v>1967</v>
      </c>
      <c r="B388" s="665" t="s">
        <v>1841</v>
      </c>
      <c r="C388" s="666"/>
      <c r="D388" s="622"/>
      <c r="E388" s="622"/>
      <c r="F388" s="610" t="e">
        <f t="shared" si="272"/>
        <v>#DIV/0!</v>
      </c>
      <c r="G388" s="623"/>
      <c r="H388" s="623"/>
      <c r="I388" s="612" t="e">
        <f t="shared" si="274"/>
        <v>#DIV/0!</v>
      </c>
      <c r="J388" s="622"/>
      <c r="K388" s="622"/>
      <c r="L388" s="614"/>
      <c r="M388" s="614"/>
      <c r="N388" s="614"/>
      <c r="O388" s="614"/>
      <c r="P388" s="614"/>
      <c r="Q388" s="614"/>
      <c r="R388" s="614"/>
      <c r="S388" s="614"/>
      <c r="T388" s="614"/>
      <c r="U388" s="614"/>
      <c r="V388" s="615"/>
      <c r="W388" s="616"/>
      <c r="X388" s="616"/>
      <c r="Y388" s="616"/>
      <c r="Z388" s="616"/>
      <c r="AA388" s="616"/>
      <c r="AB388" s="616"/>
      <c r="AC388" s="616"/>
      <c r="AD388" s="616"/>
      <c r="AE388" s="617"/>
      <c r="AF388" s="619">
        <f t="shared" ref="AF388:AF392" si="300">(J388*K388)/100000</f>
        <v>0</v>
      </c>
      <c r="AG388" s="604"/>
      <c r="AH388" s="619"/>
      <c r="AI388" s="606" t="str">
        <f t="shared" si="245"/>
        <v/>
      </c>
      <c r="AJ388" s="606" t="str">
        <f t="shared" si="246"/>
        <v/>
      </c>
      <c r="AK388" s="573">
        <f t="shared" si="247"/>
        <v>0</v>
      </c>
      <c r="AL388" s="573" t="str">
        <f t="shared" si="248"/>
        <v/>
      </c>
      <c r="AM388" s="577" t="str">
        <f t="shared" si="249"/>
        <v/>
      </c>
      <c r="AN388" s="577" t="str">
        <f t="shared" si="250"/>
        <v/>
      </c>
      <c r="AO388" s="577" t="str">
        <f t="shared" si="251"/>
        <v/>
      </c>
    </row>
    <row r="389" spans="1:41" ht="41.25" customHeight="1" x14ac:dyDescent="0.2">
      <c r="A389" s="628" t="s">
        <v>1968</v>
      </c>
      <c r="B389" s="665" t="s">
        <v>1609</v>
      </c>
      <c r="C389" s="666"/>
      <c r="D389" s="622"/>
      <c r="E389" s="622"/>
      <c r="F389" s="610" t="e">
        <f t="shared" si="272"/>
        <v>#DIV/0!</v>
      </c>
      <c r="G389" s="623"/>
      <c r="H389" s="623"/>
      <c r="I389" s="612" t="e">
        <f t="shared" si="274"/>
        <v>#DIV/0!</v>
      </c>
      <c r="J389" s="622"/>
      <c r="K389" s="622"/>
      <c r="L389" s="614"/>
      <c r="M389" s="614"/>
      <c r="N389" s="614"/>
      <c r="O389" s="614"/>
      <c r="P389" s="614"/>
      <c r="Q389" s="614"/>
      <c r="R389" s="614"/>
      <c r="S389" s="614"/>
      <c r="T389" s="614"/>
      <c r="U389" s="614"/>
      <c r="V389" s="615"/>
      <c r="W389" s="616"/>
      <c r="X389" s="616"/>
      <c r="Y389" s="616"/>
      <c r="Z389" s="616"/>
      <c r="AA389" s="616"/>
      <c r="AB389" s="616"/>
      <c r="AC389" s="616"/>
      <c r="AD389" s="616"/>
      <c r="AE389" s="617"/>
      <c r="AF389" s="619">
        <f t="shared" si="300"/>
        <v>0</v>
      </c>
      <c r="AG389" s="604"/>
      <c r="AH389" s="619"/>
      <c r="AI389" s="606" t="str">
        <f t="shared" si="245"/>
        <v/>
      </c>
      <c r="AJ389" s="606" t="str">
        <f t="shared" si="246"/>
        <v/>
      </c>
      <c r="AK389" s="573">
        <f t="shared" si="247"/>
        <v>0</v>
      </c>
      <c r="AL389" s="573" t="str">
        <f t="shared" si="248"/>
        <v/>
      </c>
      <c r="AM389" s="577" t="str">
        <f t="shared" si="249"/>
        <v/>
      </c>
      <c r="AN389" s="577" t="str">
        <f t="shared" si="250"/>
        <v/>
      </c>
      <c r="AO389" s="577" t="str">
        <f t="shared" si="251"/>
        <v/>
      </c>
    </row>
    <row r="390" spans="1:41" ht="41.25" customHeight="1" x14ac:dyDescent="0.2">
      <c r="A390" s="628" t="s">
        <v>1969</v>
      </c>
      <c r="B390" s="665" t="s">
        <v>1610</v>
      </c>
      <c r="C390" s="666"/>
      <c r="D390" s="622"/>
      <c r="E390" s="622"/>
      <c r="F390" s="610" t="e">
        <f t="shared" si="272"/>
        <v>#DIV/0!</v>
      </c>
      <c r="G390" s="623"/>
      <c r="H390" s="623"/>
      <c r="I390" s="612" t="e">
        <f t="shared" si="274"/>
        <v>#DIV/0!</v>
      </c>
      <c r="J390" s="622">
        <v>6</v>
      </c>
      <c r="K390" s="622"/>
      <c r="L390" s="614"/>
      <c r="M390" s="614"/>
      <c r="N390" s="614"/>
      <c r="O390" s="614"/>
      <c r="P390" s="614"/>
      <c r="Q390" s="614"/>
      <c r="R390" s="614"/>
      <c r="S390" s="614"/>
      <c r="T390" s="614"/>
      <c r="U390" s="614"/>
      <c r="V390" s="615"/>
      <c r="W390" s="616"/>
      <c r="X390" s="616"/>
      <c r="Y390" s="616"/>
      <c r="Z390" s="616"/>
      <c r="AA390" s="616"/>
      <c r="AB390" s="616"/>
      <c r="AC390" s="616"/>
      <c r="AD390" s="616"/>
      <c r="AE390" s="617"/>
      <c r="AF390" s="619">
        <f t="shared" si="300"/>
        <v>0</v>
      </c>
      <c r="AG390" s="604"/>
      <c r="AH390" s="619"/>
      <c r="AI390" s="606" t="str">
        <f t="shared" si="245"/>
        <v/>
      </c>
      <c r="AJ390" s="606" t="str">
        <f t="shared" si="246"/>
        <v/>
      </c>
      <c r="AK390" s="573">
        <f t="shared" si="247"/>
        <v>0</v>
      </c>
      <c r="AL390" s="573" t="str">
        <f t="shared" si="248"/>
        <v/>
      </c>
      <c r="AM390" s="577" t="str">
        <f t="shared" si="249"/>
        <v/>
      </c>
      <c r="AN390" s="577" t="str">
        <f t="shared" si="250"/>
        <v/>
      </c>
      <c r="AO390" s="577" t="str">
        <f t="shared" si="251"/>
        <v/>
      </c>
    </row>
    <row r="391" spans="1:41" ht="41.25" customHeight="1" x14ac:dyDescent="0.2">
      <c r="A391" s="628" t="s">
        <v>1970</v>
      </c>
      <c r="B391" s="665" t="s">
        <v>1611</v>
      </c>
      <c r="C391" s="666"/>
      <c r="D391" s="622"/>
      <c r="E391" s="622"/>
      <c r="F391" s="610" t="e">
        <f t="shared" si="272"/>
        <v>#DIV/0!</v>
      </c>
      <c r="G391" s="623"/>
      <c r="H391" s="623"/>
      <c r="I391" s="612" t="e">
        <f t="shared" si="274"/>
        <v>#DIV/0!</v>
      </c>
      <c r="J391" s="622">
        <v>60</v>
      </c>
      <c r="K391" s="622"/>
      <c r="L391" s="614"/>
      <c r="M391" s="614"/>
      <c r="N391" s="614"/>
      <c r="O391" s="614"/>
      <c r="P391" s="614"/>
      <c r="Q391" s="614"/>
      <c r="R391" s="614"/>
      <c r="S391" s="614"/>
      <c r="T391" s="614"/>
      <c r="U391" s="614"/>
      <c r="V391" s="615"/>
      <c r="W391" s="616"/>
      <c r="X391" s="616"/>
      <c r="Y391" s="616"/>
      <c r="Z391" s="616"/>
      <c r="AA391" s="616"/>
      <c r="AB391" s="616"/>
      <c r="AC391" s="616"/>
      <c r="AD391" s="616"/>
      <c r="AE391" s="617"/>
      <c r="AF391" s="619">
        <f t="shared" si="300"/>
        <v>0</v>
      </c>
      <c r="AG391" s="604"/>
      <c r="AH391" s="619"/>
      <c r="AI391" s="606" t="str">
        <f t="shared" si="245"/>
        <v/>
      </c>
      <c r="AJ391" s="606" t="str">
        <f t="shared" si="246"/>
        <v/>
      </c>
      <c r="AK391" s="573">
        <f t="shared" si="247"/>
        <v>0</v>
      </c>
      <c r="AL391" s="573" t="str">
        <f t="shared" si="248"/>
        <v/>
      </c>
      <c r="AM391" s="577" t="str">
        <f t="shared" si="249"/>
        <v/>
      </c>
      <c r="AN391" s="577" t="str">
        <f t="shared" si="250"/>
        <v/>
      </c>
      <c r="AO391" s="577" t="str">
        <f t="shared" si="251"/>
        <v/>
      </c>
    </row>
    <row r="392" spans="1:41" ht="41.25" customHeight="1" x14ac:dyDescent="0.2">
      <c r="A392" s="628" t="s">
        <v>1971</v>
      </c>
      <c r="B392" s="665" t="s">
        <v>1612</v>
      </c>
      <c r="C392" s="666"/>
      <c r="D392" s="622"/>
      <c r="E392" s="622"/>
      <c r="F392" s="610" t="e">
        <f t="shared" si="272"/>
        <v>#DIV/0!</v>
      </c>
      <c r="G392" s="623"/>
      <c r="H392" s="623"/>
      <c r="I392" s="612" t="e">
        <f t="shared" si="274"/>
        <v>#DIV/0!</v>
      </c>
      <c r="J392" s="622">
        <v>10</v>
      </c>
      <c r="K392" s="622"/>
      <c r="L392" s="614"/>
      <c r="M392" s="614"/>
      <c r="N392" s="614"/>
      <c r="O392" s="614"/>
      <c r="P392" s="614"/>
      <c r="Q392" s="614"/>
      <c r="R392" s="614"/>
      <c r="S392" s="614"/>
      <c r="T392" s="614"/>
      <c r="U392" s="614"/>
      <c r="V392" s="615"/>
      <c r="W392" s="616"/>
      <c r="X392" s="616"/>
      <c r="Y392" s="616"/>
      <c r="Z392" s="616"/>
      <c r="AA392" s="616"/>
      <c r="AB392" s="616"/>
      <c r="AC392" s="616"/>
      <c r="AD392" s="616"/>
      <c r="AE392" s="617"/>
      <c r="AF392" s="619">
        <f t="shared" si="300"/>
        <v>0</v>
      </c>
      <c r="AG392" s="604"/>
      <c r="AH392" s="619"/>
      <c r="AI392" s="606" t="str">
        <f t="shared" ref="AI392:AI455" si="301">IF(OR(AM392="The proposed budget is more that 30% increase over FY 12-13 budget. Consider revising or provide explanation",AN392="Please check, there is a proposed budget but FY 12-13 expenditure is  &lt;30%", AN392="Please check, there is a proposed budget but FY 12-13 expenditure is  &lt;50%", AN392="Please check, there is a proposed budget but FY 12-13 expenditure is  &lt;60%",AO392="New activity? If not kindly provide the details of the progress (physical and financial) for FY 2012-13"),1,"")</f>
        <v/>
      </c>
      <c r="AJ392" s="606" t="str">
        <f t="shared" ref="AJ392:AJ455" si="302">IF(AND(G392&gt;=0.00000000001,H392&gt;=0.0000000000001),H392/G392*100,"")</f>
        <v/>
      </c>
      <c r="AK392" s="573">
        <f t="shared" ref="AK392:AK455" si="303">AF392-G392</f>
        <v>0</v>
      </c>
      <c r="AL392" s="573" t="str">
        <f t="shared" ref="AL392:AL455" si="304">IF(AND(G392&gt;=0.00000000001,AF392&gt;=0.0000000000001),((AF392-G392)/G392)*100,"")</f>
        <v/>
      </c>
      <c r="AM392" s="577" t="str">
        <f t="shared" ref="AM392:AM455" si="305">IF(AND(G392&gt;=0.000000001,AL392&gt;=30.000000000001),"The proposed budget is more that 30% increase over FY 12-13 budget. Consider revising or provide explanation","")</f>
        <v/>
      </c>
      <c r="AN392" s="577" t="str">
        <f t="shared" ref="AN392:AN455" si="306">IF(AND(AJ392&lt;30,AK392&gt;=0.000001),"Please check, there is a proposed budget but FY 12-13 expenditure is  &lt;30%","")&amp;IF(AND(AJ392&gt;30,AJ392&lt;50,AK392&gt;=0.000001),"Please check, there is a proposed budget but FY 12-13 expenditure is  &lt;50%","")&amp;IF(AND(AJ392&gt;50,AJ392&lt;60,AK392&gt;=0.000001),"Please check, there is a proposed budget but FY 12-13 expenditure is  &lt;60%","")</f>
        <v/>
      </c>
      <c r="AO392" s="577" t="str">
        <f t="shared" ref="AO392:AO455" si="307">IF(AND(G392=0,AF392&gt;=0.0000001), "New activity? If not kindly provide the details of the progress (physical and financial) for FY 2012-13", "")</f>
        <v/>
      </c>
    </row>
    <row r="393" spans="1:41" ht="41.25" customHeight="1" x14ac:dyDescent="0.2">
      <c r="A393" s="643" t="s">
        <v>699</v>
      </c>
      <c r="B393" s="594" t="s">
        <v>472</v>
      </c>
      <c r="C393" s="595"/>
      <c r="D393" s="609">
        <f>SUM(D394:D397)</f>
        <v>0</v>
      </c>
      <c r="E393" s="609">
        <f>SUM(E394:E397)</f>
        <v>0</v>
      </c>
      <c r="F393" s="610" t="e">
        <f t="shared" si="272"/>
        <v>#DIV/0!</v>
      </c>
      <c r="G393" s="611">
        <f t="shared" ref="G393:H393" si="308">SUM(G394:G397)</f>
        <v>0</v>
      </c>
      <c r="H393" s="611">
        <f t="shared" si="308"/>
        <v>0</v>
      </c>
      <c r="I393" s="612" t="e">
        <f t="shared" si="274"/>
        <v>#DIV/0!</v>
      </c>
      <c r="J393" s="613">
        <f t="shared" ref="J393:K393" si="309">SUM(J394:J397)</f>
        <v>30</v>
      </c>
      <c r="K393" s="613">
        <f t="shared" si="309"/>
        <v>0</v>
      </c>
      <c r="L393" s="614"/>
      <c r="M393" s="614"/>
      <c r="N393" s="614"/>
      <c r="O393" s="614"/>
      <c r="P393" s="614"/>
      <c r="Q393" s="614"/>
      <c r="R393" s="614"/>
      <c r="S393" s="614"/>
      <c r="T393" s="614"/>
      <c r="U393" s="614"/>
      <c r="V393" s="615"/>
      <c r="W393" s="616"/>
      <c r="X393" s="616"/>
      <c r="Y393" s="616"/>
      <c r="Z393" s="616"/>
      <c r="AA393" s="616"/>
      <c r="AB393" s="616"/>
      <c r="AC393" s="616"/>
      <c r="AD393" s="616"/>
      <c r="AE393" s="617"/>
      <c r="AF393" s="618">
        <f>SUM(AF394:AF397)</f>
        <v>0</v>
      </c>
      <c r="AG393" s="604"/>
      <c r="AH393" s="619"/>
      <c r="AI393" s="606" t="str">
        <f t="shared" si="301"/>
        <v/>
      </c>
      <c r="AJ393" s="606" t="str">
        <f t="shared" si="302"/>
        <v/>
      </c>
      <c r="AK393" s="573">
        <f t="shared" si="303"/>
        <v>0</v>
      </c>
      <c r="AL393" s="573" t="str">
        <f t="shared" si="304"/>
        <v/>
      </c>
      <c r="AM393" s="577" t="str">
        <f t="shared" si="305"/>
        <v/>
      </c>
      <c r="AN393" s="577" t="str">
        <f t="shared" si="306"/>
        <v/>
      </c>
      <c r="AO393" s="577" t="str">
        <f t="shared" si="307"/>
        <v/>
      </c>
    </row>
    <row r="394" spans="1:41" ht="41.25" customHeight="1" x14ac:dyDescent="0.2">
      <c r="A394" s="628" t="s">
        <v>701</v>
      </c>
      <c r="B394" s="621" t="s">
        <v>1842</v>
      </c>
      <c r="C394" s="627"/>
      <c r="D394" s="622"/>
      <c r="E394" s="622"/>
      <c r="F394" s="610" t="e">
        <f t="shared" si="272"/>
        <v>#DIV/0!</v>
      </c>
      <c r="G394" s="623"/>
      <c r="H394" s="623"/>
      <c r="I394" s="612" t="e">
        <f t="shared" si="274"/>
        <v>#DIV/0!</v>
      </c>
      <c r="J394" s="622"/>
      <c r="K394" s="622"/>
      <c r="L394" s="614"/>
      <c r="M394" s="614"/>
      <c r="N394" s="614"/>
      <c r="O394" s="614"/>
      <c r="P394" s="614"/>
      <c r="Q394" s="614"/>
      <c r="R394" s="614"/>
      <c r="S394" s="614"/>
      <c r="T394" s="614"/>
      <c r="U394" s="614"/>
      <c r="V394" s="615"/>
      <c r="W394" s="616"/>
      <c r="X394" s="616"/>
      <c r="Y394" s="616"/>
      <c r="Z394" s="616"/>
      <c r="AA394" s="616"/>
      <c r="AB394" s="616"/>
      <c r="AC394" s="616"/>
      <c r="AD394" s="616"/>
      <c r="AE394" s="617"/>
      <c r="AF394" s="619">
        <f t="shared" ref="AF394:AF396" si="310">(J394*K394)/100000</f>
        <v>0</v>
      </c>
      <c r="AG394" s="604"/>
      <c r="AH394" s="619"/>
      <c r="AI394" s="606" t="str">
        <f t="shared" si="301"/>
        <v/>
      </c>
      <c r="AJ394" s="606" t="str">
        <f t="shared" si="302"/>
        <v/>
      </c>
      <c r="AK394" s="573">
        <f t="shared" si="303"/>
        <v>0</v>
      </c>
      <c r="AL394" s="573" t="str">
        <f t="shared" si="304"/>
        <v/>
      </c>
      <c r="AM394" s="577" t="str">
        <f t="shared" si="305"/>
        <v/>
      </c>
      <c r="AN394" s="577" t="str">
        <f t="shared" si="306"/>
        <v/>
      </c>
      <c r="AO394" s="577" t="str">
        <f t="shared" si="307"/>
        <v/>
      </c>
    </row>
    <row r="395" spans="1:41" ht="41.25" customHeight="1" x14ac:dyDescent="0.2">
      <c r="A395" s="628" t="s">
        <v>703</v>
      </c>
      <c r="B395" s="621" t="s">
        <v>1843</v>
      </c>
      <c r="C395" s="627"/>
      <c r="D395" s="622"/>
      <c r="E395" s="622"/>
      <c r="F395" s="610" t="e">
        <f t="shared" si="272"/>
        <v>#DIV/0!</v>
      </c>
      <c r="G395" s="623"/>
      <c r="H395" s="623"/>
      <c r="I395" s="612" t="e">
        <f t="shared" si="274"/>
        <v>#DIV/0!</v>
      </c>
      <c r="J395" s="622">
        <v>5</v>
      </c>
      <c r="K395" s="622"/>
      <c r="L395" s="614"/>
      <c r="M395" s="614"/>
      <c r="N395" s="614"/>
      <c r="O395" s="614"/>
      <c r="P395" s="614"/>
      <c r="Q395" s="614"/>
      <c r="R395" s="614"/>
      <c r="S395" s="614"/>
      <c r="T395" s="614"/>
      <c r="U395" s="614"/>
      <c r="V395" s="615"/>
      <c r="W395" s="616"/>
      <c r="X395" s="616"/>
      <c r="Y395" s="616"/>
      <c r="Z395" s="616"/>
      <c r="AA395" s="616"/>
      <c r="AB395" s="616"/>
      <c r="AC395" s="616"/>
      <c r="AD395" s="616"/>
      <c r="AE395" s="617"/>
      <c r="AF395" s="619">
        <f t="shared" si="310"/>
        <v>0</v>
      </c>
      <c r="AG395" s="604"/>
      <c r="AH395" s="619"/>
      <c r="AI395" s="606" t="str">
        <f t="shared" si="301"/>
        <v/>
      </c>
      <c r="AJ395" s="606" t="str">
        <f t="shared" si="302"/>
        <v/>
      </c>
      <c r="AK395" s="573">
        <f t="shared" si="303"/>
        <v>0</v>
      </c>
      <c r="AL395" s="573" t="str">
        <f t="shared" si="304"/>
        <v/>
      </c>
      <c r="AM395" s="577" t="str">
        <f t="shared" si="305"/>
        <v/>
      </c>
      <c r="AN395" s="577" t="str">
        <f t="shared" si="306"/>
        <v/>
      </c>
      <c r="AO395" s="577" t="str">
        <f t="shared" si="307"/>
        <v/>
      </c>
    </row>
    <row r="396" spans="1:41" ht="41.25" customHeight="1" x14ac:dyDescent="0.2">
      <c r="A396" s="628" t="s">
        <v>1972</v>
      </c>
      <c r="B396" s="621" t="s">
        <v>1844</v>
      </c>
      <c r="C396" s="627"/>
      <c r="D396" s="622"/>
      <c r="E396" s="622"/>
      <c r="F396" s="610" t="e">
        <f t="shared" si="272"/>
        <v>#DIV/0!</v>
      </c>
      <c r="G396" s="623"/>
      <c r="H396" s="623"/>
      <c r="I396" s="612" t="e">
        <f t="shared" si="274"/>
        <v>#DIV/0!</v>
      </c>
      <c r="J396" s="622">
        <v>25</v>
      </c>
      <c r="K396" s="622"/>
      <c r="L396" s="614"/>
      <c r="M396" s="614"/>
      <c r="N396" s="614"/>
      <c r="O396" s="614"/>
      <c r="P396" s="614"/>
      <c r="Q396" s="614"/>
      <c r="R396" s="614"/>
      <c r="S396" s="614"/>
      <c r="T396" s="614"/>
      <c r="U396" s="614"/>
      <c r="V396" s="615"/>
      <c r="W396" s="616"/>
      <c r="X396" s="616"/>
      <c r="Y396" s="616"/>
      <c r="Z396" s="616"/>
      <c r="AA396" s="616"/>
      <c r="AB396" s="616"/>
      <c r="AC396" s="616"/>
      <c r="AD396" s="616"/>
      <c r="AE396" s="617"/>
      <c r="AF396" s="619">
        <f t="shared" si="310"/>
        <v>0</v>
      </c>
      <c r="AG396" s="604"/>
      <c r="AH396" s="619"/>
      <c r="AI396" s="606" t="str">
        <f t="shared" si="301"/>
        <v/>
      </c>
      <c r="AJ396" s="606" t="str">
        <f t="shared" si="302"/>
        <v/>
      </c>
      <c r="AK396" s="573">
        <f t="shared" si="303"/>
        <v>0</v>
      </c>
      <c r="AL396" s="573" t="str">
        <f t="shared" si="304"/>
        <v/>
      </c>
      <c r="AM396" s="577" t="str">
        <f t="shared" si="305"/>
        <v/>
      </c>
      <c r="AN396" s="577" t="str">
        <f t="shared" si="306"/>
        <v/>
      </c>
      <c r="AO396" s="577" t="str">
        <f t="shared" si="307"/>
        <v/>
      </c>
    </row>
    <row r="397" spans="1:41" ht="41.25" customHeight="1" x14ac:dyDescent="0.2">
      <c r="A397" s="629" t="s">
        <v>2051</v>
      </c>
      <c r="B397" s="608" t="s">
        <v>268</v>
      </c>
      <c r="C397" s="627"/>
      <c r="D397" s="609">
        <f>SUM(D398:D399)</f>
        <v>0</v>
      </c>
      <c r="E397" s="609">
        <f>SUM(E398:E399)</f>
        <v>0</v>
      </c>
      <c r="F397" s="634" t="e">
        <f t="shared" si="272"/>
        <v>#DIV/0!</v>
      </c>
      <c r="G397" s="611">
        <f t="shared" ref="G397:H397" si="311">SUM(G398:G399)</f>
        <v>0</v>
      </c>
      <c r="H397" s="611">
        <f t="shared" si="311"/>
        <v>0</v>
      </c>
      <c r="I397" s="635" t="e">
        <f t="shared" si="274"/>
        <v>#DIV/0!</v>
      </c>
      <c r="J397" s="613">
        <f t="shared" ref="J397:K397" si="312">SUM(J398:J399)</f>
        <v>0</v>
      </c>
      <c r="K397" s="613">
        <f t="shared" si="312"/>
        <v>0</v>
      </c>
      <c r="L397" s="636"/>
      <c r="M397" s="636"/>
      <c r="N397" s="636"/>
      <c r="O397" s="636"/>
      <c r="P397" s="636"/>
      <c r="Q397" s="636"/>
      <c r="R397" s="636"/>
      <c r="S397" s="636"/>
      <c r="T397" s="636"/>
      <c r="U397" s="636"/>
      <c r="V397" s="637"/>
      <c r="W397" s="638"/>
      <c r="X397" s="638"/>
      <c r="Y397" s="638"/>
      <c r="Z397" s="638"/>
      <c r="AA397" s="638"/>
      <c r="AB397" s="638"/>
      <c r="AC397" s="638"/>
      <c r="AD397" s="638"/>
      <c r="AE397" s="639"/>
      <c r="AF397" s="618">
        <f>SUM(AF398:AF399)</f>
        <v>0</v>
      </c>
      <c r="AG397" s="604"/>
      <c r="AH397" s="619"/>
      <c r="AI397" s="606" t="str">
        <f t="shared" si="301"/>
        <v/>
      </c>
      <c r="AJ397" s="606" t="str">
        <f t="shared" si="302"/>
        <v/>
      </c>
      <c r="AK397" s="573">
        <f t="shared" si="303"/>
        <v>0</v>
      </c>
      <c r="AL397" s="573" t="str">
        <f t="shared" si="304"/>
        <v/>
      </c>
      <c r="AM397" s="577" t="str">
        <f t="shared" si="305"/>
        <v/>
      </c>
      <c r="AN397" s="577" t="str">
        <f t="shared" si="306"/>
        <v/>
      </c>
      <c r="AO397" s="577" t="str">
        <f t="shared" si="307"/>
        <v/>
      </c>
    </row>
    <row r="398" spans="1:41" ht="41.25" customHeight="1" x14ac:dyDescent="0.2">
      <c r="A398" s="628" t="s">
        <v>2258</v>
      </c>
      <c r="B398" s="642"/>
      <c r="C398" s="627"/>
      <c r="D398" s="622"/>
      <c r="E398" s="622"/>
      <c r="F398" s="610"/>
      <c r="G398" s="623"/>
      <c r="H398" s="623"/>
      <c r="I398" s="612"/>
      <c r="J398" s="622"/>
      <c r="K398" s="622"/>
      <c r="L398" s="614"/>
      <c r="M398" s="614"/>
      <c r="N398" s="614"/>
      <c r="O398" s="614"/>
      <c r="P398" s="614"/>
      <c r="Q398" s="614"/>
      <c r="R398" s="614"/>
      <c r="S398" s="614"/>
      <c r="T398" s="614"/>
      <c r="U398" s="614"/>
      <c r="V398" s="615"/>
      <c r="W398" s="616"/>
      <c r="X398" s="616"/>
      <c r="Y398" s="616"/>
      <c r="Z398" s="616"/>
      <c r="AA398" s="616"/>
      <c r="AB398" s="616"/>
      <c r="AC398" s="616"/>
      <c r="AD398" s="616"/>
      <c r="AE398" s="617"/>
      <c r="AF398" s="619">
        <f t="shared" ref="AF398:AF401" si="313">(J398*K398)/100000</f>
        <v>0</v>
      </c>
      <c r="AG398" s="604"/>
      <c r="AH398" s="619"/>
      <c r="AI398" s="606" t="str">
        <f t="shared" si="301"/>
        <v/>
      </c>
      <c r="AJ398" s="606" t="str">
        <f t="shared" si="302"/>
        <v/>
      </c>
      <c r="AK398" s="573">
        <f t="shared" si="303"/>
        <v>0</v>
      </c>
      <c r="AL398" s="573" t="str">
        <f t="shared" si="304"/>
        <v/>
      </c>
      <c r="AM398" s="577" t="str">
        <f t="shared" si="305"/>
        <v/>
      </c>
      <c r="AN398" s="577" t="str">
        <f t="shared" si="306"/>
        <v/>
      </c>
      <c r="AO398" s="577" t="str">
        <f t="shared" si="307"/>
        <v/>
      </c>
    </row>
    <row r="399" spans="1:41" ht="41.25" customHeight="1" x14ac:dyDescent="0.2">
      <c r="A399" s="628" t="s">
        <v>2259</v>
      </c>
      <c r="B399" s="642"/>
      <c r="C399" s="627"/>
      <c r="D399" s="622"/>
      <c r="E399" s="622"/>
      <c r="F399" s="610"/>
      <c r="G399" s="623"/>
      <c r="H399" s="623"/>
      <c r="I399" s="612"/>
      <c r="J399" s="622"/>
      <c r="K399" s="622"/>
      <c r="L399" s="614"/>
      <c r="M399" s="614"/>
      <c r="N399" s="614"/>
      <c r="O399" s="614"/>
      <c r="P399" s="614"/>
      <c r="Q399" s="614"/>
      <c r="R399" s="614"/>
      <c r="S399" s="614"/>
      <c r="T399" s="614"/>
      <c r="U399" s="614"/>
      <c r="V399" s="615"/>
      <c r="W399" s="616"/>
      <c r="X399" s="616"/>
      <c r="Y399" s="616"/>
      <c r="Z399" s="616"/>
      <c r="AA399" s="616"/>
      <c r="AB399" s="616"/>
      <c r="AC399" s="616"/>
      <c r="AD399" s="616"/>
      <c r="AE399" s="617"/>
      <c r="AF399" s="619">
        <f t="shared" si="313"/>
        <v>0</v>
      </c>
      <c r="AG399" s="604"/>
      <c r="AH399" s="619"/>
      <c r="AI399" s="606" t="str">
        <f t="shared" si="301"/>
        <v/>
      </c>
      <c r="AJ399" s="606" t="str">
        <f t="shared" si="302"/>
        <v/>
      </c>
      <c r="AK399" s="573">
        <f t="shared" si="303"/>
        <v>0</v>
      </c>
      <c r="AL399" s="573" t="str">
        <f t="shared" si="304"/>
        <v/>
      </c>
      <c r="AM399" s="577" t="str">
        <f t="shared" si="305"/>
        <v/>
      </c>
      <c r="AN399" s="577" t="str">
        <f t="shared" si="306"/>
        <v/>
      </c>
      <c r="AO399" s="577" t="str">
        <f t="shared" si="307"/>
        <v/>
      </c>
    </row>
    <row r="400" spans="1:41" ht="41.25" customHeight="1" x14ac:dyDescent="0.2">
      <c r="A400" s="628" t="s">
        <v>1973</v>
      </c>
      <c r="B400" s="621" t="s">
        <v>1498</v>
      </c>
      <c r="C400" s="595"/>
      <c r="D400" s="622"/>
      <c r="E400" s="622"/>
      <c r="F400" s="610" t="e">
        <f t="shared" si="272"/>
        <v>#DIV/0!</v>
      </c>
      <c r="G400" s="623"/>
      <c r="H400" s="623"/>
      <c r="I400" s="612" t="e">
        <f t="shared" si="274"/>
        <v>#DIV/0!</v>
      </c>
      <c r="J400" s="622">
        <v>1</v>
      </c>
      <c r="K400" s="622"/>
      <c r="L400" s="614"/>
      <c r="M400" s="614"/>
      <c r="N400" s="614"/>
      <c r="O400" s="614"/>
      <c r="P400" s="614"/>
      <c r="Q400" s="614"/>
      <c r="R400" s="614"/>
      <c r="S400" s="614"/>
      <c r="T400" s="614"/>
      <c r="U400" s="614"/>
      <c r="V400" s="615"/>
      <c r="W400" s="616"/>
      <c r="X400" s="616"/>
      <c r="Y400" s="616"/>
      <c r="Z400" s="616"/>
      <c r="AA400" s="616"/>
      <c r="AB400" s="616"/>
      <c r="AC400" s="616"/>
      <c r="AD400" s="616"/>
      <c r="AE400" s="617"/>
      <c r="AF400" s="619">
        <f t="shared" si="313"/>
        <v>0</v>
      </c>
      <c r="AG400" s="604"/>
      <c r="AH400" s="619"/>
      <c r="AI400" s="606" t="str">
        <f t="shared" si="301"/>
        <v/>
      </c>
      <c r="AJ400" s="606" t="str">
        <f t="shared" si="302"/>
        <v/>
      </c>
      <c r="AK400" s="573">
        <f t="shared" si="303"/>
        <v>0</v>
      </c>
      <c r="AL400" s="573" t="str">
        <f t="shared" si="304"/>
        <v/>
      </c>
      <c r="AM400" s="577" t="str">
        <f t="shared" si="305"/>
        <v/>
      </c>
      <c r="AN400" s="577" t="str">
        <f t="shared" si="306"/>
        <v/>
      </c>
      <c r="AO400" s="577" t="str">
        <f t="shared" si="307"/>
        <v/>
      </c>
    </row>
    <row r="401" spans="1:41" ht="41.25" customHeight="1" x14ac:dyDescent="0.2">
      <c r="A401" s="628" t="s">
        <v>1974</v>
      </c>
      <c r="B401" s="621" t="s">
        <v>759</v>
      </c>
      <c r="C401" s="627"/>
      <c r="D401" s="622"/>
      <c r="E401" s="622"/>
      <c r="F401" s="610" t="e">
        <f t="shared" si="272"/>
        <v>#DIV/0!</v>
      </c>
      <c r="G401" s="623"/>
      <c r="H401" s="623"/>
      <c r="I401" s="612" t="e">
        <f t="shared" si="274"/>
        <v>#DIV/0!</v>
      </c>
      <c r="J401" s="622"/>
      <c r="K401" s="622"/>
      <c r="L401" s="614"/>
      <c r="M401" s="614"/>
      <c r="N401" s="614"/>
      <c r="O401" s="614"/>
      <c r="P401" s="614"/>
      <c r="Q401" s="614"/>
      <c r="R401" s="614"/>
      <c r="S401" s="614"/>
      <c r="T401" s="614"/>
      <c r="U401" s="614"/>
      <c r="V401" s="615"/>
      <c r="W401" s="616"/>
      <c r="X401" s="616"/>
      <c r="Y401" s="616"/>
      <c r="Z401" s="616"/>
      <c r="AA401" s="616"/>
      <c r="AB401" s="616"/>
      <c r="AC401" s="616"/>
      <c r="AD401" s="616"/>
      <c r="AE401" s="617"/>
      <c r="AF401" s="619">
        <f t="shared" si="313"/>
        <v>0</v>
      </c>
      <c r="AG401" s="604"/>
      <c r="AH401" s="619"/>
      <c r="AI401" s="606" t="str">
        <f t="shared" si="301"/>
        <v/>
      </c>
      <c r="AJ401" s="606" t="str">
        <f t="shared" si="302"/>
        <v/>
      </c>
      <c r="AK401" s="573">
        <f t="shared" si="303"/>
        <v>0</v>
      </c>
      <c r="AL401" s="573" t="str">
        <f t="shared" si="304"/>
        <v/>
      </c>
      <c r="AM401" s="577" t="str">
        <f t="shared" si="305"/>
        <v/>
      </c>
      <c r="AN401" s="577" t="str">
        <f t="shared" si="306"/>
        <v/>
      </c>
      <c r="AO401" s="577" t="str">
        <f t="shared" si="307"/>
        <v/>
      </c>
    </row>
    <row r="402" spans="1:41" s="604" customFormat="1" ht="41.25" customHeight="1" x14ac:dyDescent="0.2">
      <c r="A402" s="673" t="s">
        <v>435</v>
      </c>
      <c r="B402" s="594" t="s">
        <v>436</v>
      </c>
      <c r="C402" s="595"/>
      <c r="D402" s="609">
        <f>SUM(D403:D404)</f>
        <v>0</v>
      </c>
      <c r="E402" s="609">
        <f>SUM(E403:E404)</f>
        <v>0</v>
      </c>
      <c r="F402" s="610" t="e">
        <f t="shared" si="272"/>
        <v>#DIV/0!</v>
      </c>
      <c r="G402" s="611">
        <f t="shared" ref="G402:H402" si="314">SUM(G403:G404)</f>
        <v>0</v>
      </c>
      <c r="H402" s="611">
        <f t="shared" si="314"/>
        <v>0</v>
      </c>
      <c r="I402" s="612" t="e">
        <f t="shared" si="274"/>
        <v>#DIV/0!</v>
      </c>
      <c r="J402" s="613">
        <f t="shared" ref="J402:K402" si="315">SUM(J403:J404)</f>
        <v>0</v>
      </c>
      <c r="K402" s="613">
        <f t="shared" si="315"/>
        <v>0</v>
      </c>
      <c r="L402" s="614"/>
      <c r="M402" s="614"/>
      <c r="N402" s="614"/>
      <c r="O402" s="614"/>
      <c r="P402" s="614"/>
      <c r="Q402" s="614"/>
      <c r="R402" s="614"/>
      <c r="S402" s="614"/>
      <c r="T402" s="614"/>
      <c r="U402" s="614"/>
      <c r="V402" s="615"/>
      <c r="W402" s="616"/>
      <c r="X402" s="616"/>
      <c r="Y402" s="616"/>
      <c r="Z402" s="616"/>
      <c r="AA402" s="616"/>
      <c r="AB402" s="616"/>
      <c r="AC402" s="616"/>
      <c r="AD402" s="616"/>
      <c r="AE402" s="617"/>
      <c r="AF402" s="618">
        <f>SUM(AF403:AF404)</f>
        <v>0</v>
      </c>
      <c r="AH402" s="674"/>
      <c r="AI402" s="606" t="str">
        <f t="shared" si="301"/>
        <v/>
      </c>
      <c r="AJ402" s="606" t="str">
        <f t="shared" si="302"/>
        <v/>
      </c>
      <c r="AK402" s="573">
        <f t="shared" si="303"/>
        <v>0</v>
      </c>
      <c r="AL402" s="573" t="str">
        <f t="shared" si="304"/>
        <v/>
      </c>
      <c r="AM402" s="577" t="str">
        <f t="shared" si="305"/>
        <v/>
      </c>
      <c r="AN402" s="577" t="str">
        <f t="shared" si="306"/>
        <v/>
      </c>
      <c r="AO402" s="577" t="str">
        <f t="shared" si="307"/>
        <v/>
      </c>
    </row>
    <row r="403" spans="1:41" s="604" customFormat="1" ht="41.25" customHeight="1" x14ac:dyDescent="0.2">
      <c r="A403" s="628" t="s">
        <v>437</v>
      </c>
      <c r="B403" s="621" t="s">
        <v>2245</v>
      </c>
      <c r="C403" s="627"/>
      <c r="D403" s="622"/>
      <c r="E403" s="622"/>
      <c r="F403" s="610" t="e">
        <f t="shared" si="272"/>
        <v>#DIV/0!</v>
      </c>
      <c r="G403" s="623"/>
      <c r="H403" s="623"/>
      <c r="I403" s="612" t="e">
        <f t="shared" si="274"/>
        <v>#DIV/0!</v>
      </c>
      <c r="J403" s="622"/>
      <c r="K403" s="622"/>
      <c r="L403" s="614"/>
      <c r="M403" s="614"/>
      <c r="N403" s="614"/>
      <c r="O403" s="614"/>
      <c r="P403" s="614"/>
      <c r="Q403" s="614"/>
      <c r="R403" s="614"/>
      <c r="S403" s="614"/>
      <c r="T403" s="614"/>
      <c r="U403" s="614"/>
      <c r="V403" s="615"/>
      <c r="W403" s="616"/>
      <c r="X403" s="616"/>
      <c r="Y403" s="616"/>
      <c r="Z403" s="616"/>
      <c r="AA403" s="616"/>
      <c r="AB403" s="616"/>
      <c r="AC403" s="616"/>
      <c r="AD403" s="616"/>
      <c r="AE403" s="617"/>
      <c r="AF403" s="619">
        <f t="shared" ref="AF403:AF404" si="316">(J403*K403)/100000</f>
        <v>0</v>
      </c>
      <c r="AH403" s="674"/>
      <c r="AI403" s="606" t="str">
        <f t="shared" si="301"/>
        <v/>
      </c>
      <c r="AJ403" s="606" t="str">
        <f t="shared" si="302"/>
        <v/>
      </c>
      <c r="AK403" s="573">
        <f t="shared" si="303"/>
        <v>0</v>
      </c>
      <c r="AL403" s="573" t="str">
        <f t="shared" si="304"/>
        <v/>
      </c>
      <c r="AM403" s="577" t="str">
        <f t="shared" si="305"/>
        <v/>
      </c>
      <c r="AN403" s="577" t="str">
        <f t="shared" si="306"/>
        <v/>
      </c>
      <c r="AO403" s="577" t="str">
        <f t="shared" si="307"/>
        <v/>
      </c>
    </row>
    <row r="404" spans="1:41" s="604" customFormat="1" ht="41.25" customHeight="1" x14ac:dyDescent="0.2">
      <c r="A404" s="628" t="s">
        <v>439</v>
      </c>
      <c r="B404" s="621" t="s">
        <v>1338</v>
      </c>
      <c r="C404" s="627"/>
      <c r="D404" s="622"/>
      <c r="E404" s="622"/>
      <c r="F404" s="610" t="e">
        <f t="shared" si="272"/>
        <v>#DIV/0!</v>
      </c>
      <c r="G404" s="623"/>
      <c r="H404" s="623"/>
      <c r="I404" s="612" t="e">
        <f t="shared" si="274"/>
        <v>#DIV/0!</v>
      </c>
      <c r="J404" s="622"/>
      <c r="K404" s="622"/>
      <c r="L404" s="614"/>
      <c r="M404" s="614"/>
      <c r="N404" s="614"/>
      <c r="O404" s="614"/>
      <c r="P404" s="614"/>
      <c r="Q404" s="614"/>
      <c r="R404" s="614"/>
      <c r="S404" s="614"/>
      <c r="T404" s="614"/>
      <c r="U404" s="614"/>
      <c r="V404" s="615"/>
      <c r="W404" s="616"/>
      <c r="X404" s="616"/>
      <c r="Y404" s="616"/>
      <c r="Z404" s="616"/>
      <c r="AA404" s="616"/>
      <c r="AB404" s="616"/>
      <c r="AC404" s="616"/>
      <c r="AD404" s="616"/>
      <c r="AE404" s="617"/>
      <c r="AF404" s="619">
        <f t="shared" si="316"/>
        <v>0</v>
      </c>
      <c r="AH404" s="674"/>
      <c r="AI404" s="606" t="str">
        <f t="shared" si="301"/>
        <v/>
      </c>
      <c r="AJ404" s="606" t="str">
        <f t="shared" si="302"/>
        <v/>
      </c>
      <c r="AK404" s="573">
        <f t="shared" si="303"/>
        <v>0</v>
      </c>
      <c r="AL404" s="573" t="str">
        <f t="shared" si="304"/>
        <v/>
      </c>
      <c r="AM404" s="577" t="str">
        <f t="shared" si="305"/>
        <v/>
      </c>
      <c r="AN404" s="577" t="str">
        <f t="shared" si="306"/>
        <v/>
      </c>
      <c r="AO404" s="577" t="str">
        <f t="shared" si="307"/>
        <v/>
      </c>
    </row>
    <row r="405" spans="1:41" s="604" customFormat="1" ht="41.25" customHeight="1" x14ac:dyDescent="0.2">
      <c r="A405" s="643" t="s">
        <v>441</v>
      </c>
      <c r="B405" s="594" t="s">
        <v>1845</v>
      </c>
      <c r="C405" s="627"/>
      <c r="D405" s="609">
        <f>SUM(D406:D409)</f>
        <v>0</v>
      </c>
      <c r="E405" s="609">
        <f>SUM(E406:E409)</f>
        <v>0</v>
      </c>
      <c r="F405" s="610" t="e">
        <f t="shared" si="272"/>
        <v>#DIV/0!</v>
      </c>
      <c r="G405" s="611">
        <f t="shared" ref="G405:H405" si="317">SUM(G406:G409)</f>
        <v>0</v>
      </c>
      <c r="H405" s="611">
        <f t="shared" si="317"/>
        <v>0</v>
      </c>
      <c r="I405" s="612" t="e">
        <f t="shared" si="274"/>
        <v>#DIV/0!</v>
      </c>
      <c r="J405" s="613">
        <f t="shared" ref="J405:K405" si="318">SUM(J406:J409)</f>
        <v>0</v>
      </c>
      <c r="K405" s="613">
        <f t="shared" si="318"/>
        <v>0</v>
      </c>
      <c r="L405" s="614"/>
      <c r="M405" s="614"/>
      <c r="N405" s="614"/>
      <c r="O405" s="614"/>
      <c r="P405" s="614"/>
      <c r="Q405" s="614"/>
      <c r="R405" s="614"/>
      <c r="S405" s="614"/>
      <c r="T405" s="614"/>
      <c r="U405" s="614"/>
      <c r="V405" s="615"/>
      <c r="W405" s="616"/>
      <c r="X405" s="616"/>
      <c r="Y405" s="616"/>
      <c r="Z405" s="616"/>
      <c r="AA405" s="616"/>
      <c r="AB405" s="616"/>
      <c r="AC405" s="616"/>
      <c r="AD405" s="616"/>
      <c r="AE405" s="617"/>
      <c r="AF405" s="618">
        <f>SUM(AF406:AF409)</f>
        <v>0</v>
      </c>
      <c r="AH405" s="674"/>
      <c r="AI405" s="606" t="str">
        <f t="shared" si="301"/>
        <v/>
      </c>
      <c r="AJ405" s="606" t="str">
        <f t="shared" si="302"/>
        <v/>
      </c>
      <c r="AK405" s="573">
        <f t="shared" si="303"/>
        <v>0</v>
      </c>
      <c r="AL405" s="573" t="str">
        <f t="shared" si="304"/>
        <v/>
      </c>
      <c r="AM405" s="577" t="str">
        <f t="shared" si="305"/>
        <v/>
      </c>
      <c r="AN405" s="577" t="str">
        <f t="shared" si="306"/>
        <v/>
      </c>
      <c r="AO405" s="577" t="str">
        <f t="shared" si="307"/>
        <v/>
      </c>
    </row>
    <row r="406" spans="1:41" s="604" customFormat="1" ht="41.25" customHeight="1" x14ac:dyDescent="0.2">
      <c r="A406" s="628" t="s">
        <v>443</v>
      </c>
      <c r="B406" s="621" t="s">
        <v>1340</v>
      </c>
      <c r="C406" s="627"/>
      <c r="D406" s="622"/>
      <c r="E406" s="622"/>
      <c r="F406" s="610" t="e">
        <f t="shared" si="272"/>
        <v>#DIV/0!</v>
      </c>
      <c r="G406" s="623"/>
      <c r="H406" s="623"/>
      <c r="I406" s="612" t="e">
        <f t="shared" si="274"/>
        <v>#DIV/0!</v>
      </c>
      <c r="J406" s="622"/>
      <c r="K406" s="622"/>
      <c r="L406" s="614"/>
      <c r="M406" s="614"/>
      <c r="N406" s="614"/>
      <c r="O406" s="614"/>
      <c r="P406" s="614"/>
      <c r="Q406" s="614"/>
      <c r="R406" s="614"/>
      <c r="S406" s="614"/>
      <c r="T406" s="614"/>
      <c r="U406" s="614"/>
      <c r="V406" s="615"/>
      <c r="W406" s="616"/>
      <c r="X406" s="616"/>
      <c r="Y406" s="616"/>
      <c r="Z406" s="616"/>
      <c r="AA406" s="616"/>
      <c r="AB406" s="616"/>
      <c r="AC406" s="616"/>
      <c r="AD406" s="616"/>
      <c r="AE406" s="617"/>
      <c r="AF406" s="619">
        <f t="shared" ref="AF406:AF409" si="319">(J406*K406)/100000</f>
        <v>0</v>
      </c>
      <c r="AH406" s="674"/>
      <c r="AI406" s="606" t="str">
        <f t="shared" si="301"/>
        <v/>
      </c>
      <c r="AJ406" s="606" t="str">
        <f t="shared" si="302"/>
        <v/>
      </c>
      <c r="AK406" s="573">
        <f t="shared" si="303"/>
        <v>0</v>
      </c>
      <c r="AL406" s="573" t="str">
        <f t="shared" si="304"/>
        <v/>
      </c>
      <c r="AM406" s="577" t="str">
        <f t="shared" si="305"/>
        <v/>
      </c>
      <c r="AN406" s="577" t="str">
        <f t="shared" si="306"/>
        <v/>
      </c>
      <c r="AO406" s="577" t="str">
        <f t="shared" si="307"/>
        <v/>
      </c>
    </row>
    <row r="407" spans="1:41" s="604" customFormat="1" ht="41.25" customHeight="1" x14ac:dyDescent="0.2">
      <c r="A407" s="628" t="s">
        <v>445</v>
      </c>
      <c r="B407" s="621" t="s">
        <v>1342</v>
      </c>
      <c r="C407" s="627"/>
      <c r="D407" s="622"/>
      <c r="E407" s="622"/>
      <c r="F407" s="610" t="e">
        <f t="shared" si="272"/>
        <v>#DIV/0!</v>
      </c>
      <c r="G407" s="623"/>
      <c r="H407" s="623"/>
      <c r="I407" s="612" t="e">
        <f t="shared" si="274"/>
        <v>#DIV/0!</v>
      </c>
      <c r="J407" s="622"/>
      <c r="K407" s="622"/>
      <c r="L407" s="614"/>
      <c r="M407" s="614"/>
      <c r="N407" s="614"/>
      <c r="O407" s="614"/>
      <c r="P407" s="614"/>
      <c r="Q407" s="614"/>
      <c r="R407" s="614"/>
      <c r="S407" s="614"/>
      <c r="T407" s="614"/>
      <c r="U407" s="614"/>
      <c r="V407" s="615"/>
      <c r="W407" s="616"/>
      <c r="X407" s="616"/>
      <c r="Y407" s="616"/>
      <c r="Z407" s="616"/>
      <c r="AA407" s="616"/>
      <c r="AB407" s="616"/>
      <c r="AC407" s="616"/>
      <c r="AD407" s="616"/>
      <c r="AE407" s="617"/>
      <c r="AF407" s="619">
        <f t="shared" si="319"/>
        <v>0</v>
      </c>
      <c r="AH407" s="674"/>
      <c r="AI407" s="606" t="str">
        <f t="shared" si="301"/>
        <v/>
      </c>
      <c r="AJ407" s="606" t="str">
        <f t="shared" si="302"/>
        <v/>
      </c>
      <c r="AK407" s="573">
        <f t="shared" si="303"/>
        <v>0</v>
      </c>
      <c r="AL407" s="573" t="str">
        <f t="shared" si="304"/>
        <v/>
      </c>
      <c r="AM407" s="577" t="str">
        <f t="shared" si="305"/>
        <v/>
      </c>
      <c r="AN407" s="577" t="str">
        <f t="shared" si="306"/>
        <v/>
      </c>
      <c r="AO407" s="577" t="str">
        <f t="shared" si="307"/>
        <v/>
      </c>
    </row>
    <row r="408" spans="1:41" s="604" customFormat="1" ht="41.25" customHeight="1" x14ac:dyDescent="0.2">
      <c r="A408" s="628" t="s">
        <v>447</v>
      </c>
      <c r="B408" s="621" t="s">
        <v>2172</v>
      </c>
      <c r="C408" s="627"/>
      <c r="D408" s="622"/>
      <c r="E408" s="622"/>
      <c r="F408" s="610"/>
      <c r="G408" s="623"/>
      <c r="H408" s="623"/>
      <c r="I408" s="612"/>
      <c r="J408" s="622"/>
      <c r="K408" s="622"/>
      <c r="L408" s="614"/>
      <c r="M408" s="614"/>
      <c r="N408" s="614"/>
      <c r="O408" s="614"/>
      <c r="P408" s="614"/>
      <c r="Q408" s="614"/>
      <c r="R408" s="614"/>
      <c r="S408" s="614"/>
      <c r="T408" s="614"/>
      <c r="U408" s="614"/>
      <c r="V408" s="615"/>
      <c r="W408" s="616"/>
      <c r="X408" s="616"/>
      <c r="Y408" s="616"/>
      <c r="Z408" s="616"/>
      <c r="AA408" s="616"/>
      <c r="AB408" s="616"/>
      <c r="AC408" s="616"/>
      <c r="AD408" s="616"/>
      <c r="AE408" s="617"/>
      <c r="AF408" s="619">
        <f t="shared" si="319"/>
        <v>0</v>
      </c>
      <c r="AH408" s="674"/>
      <c r="AI408" s="606" t="str">
        <f t="shared" si="301"/>
        <v/>
      </c>
      <c r="AJ408" s="606" t="str">
        <f t="shared" si="302"/>
        <v/>
      </c>
      <c r="AK408" s="573">
        <f t="shared" si="303"/>
        <v>0</v>
      </c>
      <c r="AL408" s="573" t="str">
        <f t="shared" si="304"/>
        <v/>
      </c>
      <c r="AM408" s="577" t="str">
        <f t="shared" si="305"/>
        <v/>
      </c>
      <c r="AN408" s="577" t="str">
        <f t="shared" si="306"/>
        <v/>
      </c>
      <c r="AO408" s="577" t="str">
        <f t="shared" si="307"/>
        <v/>
      </c>
    </row>
    <row r="409" spans="1:41" s="604" customFormat="1" ht="41.25" customHeight="1" x14ac:dyDescent="0.2">
      <c r="A409" s="628" t="s">
        <v>2181</v>
      </c>
      <c r="B409" s="465" t="s">
        <v>2173</v>
      </c>
      <c r="C409" s="627"/>
      <c r="D409" s="622"/>
      <c r="E409" s="622"/>
      <c r="F409" s="610" t="e">
        <f t="shared" si="272"/>
        <v>#DIV/0!</v>
      </c>
      <c r="G409" s="623"/>
      <c r="H409" s="623"/>
      <c r="I409" s="612" t="e">
        <f t="shared" si="274"/>
        <v>#DIV/0!</v>
      </c>
      <c r="J409" s="622"/>
      <c r="K409" s="622"/>
      <c r="L409" s="614"/>
      <c r="M409" s="614"/>
      <c r="N409" s="614"/>
      <c r="O409" s="614"/>
      <c r="P409" s="614"/>
      <c r="Q409" s="614"/>
      <c r="R409" s="614"/>
      <c r="S409" s="614"/>
      <c r="T409" s="614"/>
      <c r="U409" s="614"/>
      <c r="V409" s="615"/>
      <c r="W409" s="616"/>
      <c r="X409" s="616"/>
      <c r="Y409" s="616"/>
      <c r="Z409" s="616"/>
      <c r="AA409" s="616"/>
      <c r="AB409" s="616"/>
      <c r="AC409" s="616"/>
      <c r="AD409" s="616"/>
      <c r="AE409" s="617"/>
      <c r="AF409" s="619">
        <f t="shared" si="319"/>
        <v>0</v>
      </c>
      <c r="AH409" s="674"/>
      <c r="AI409" s="606" t="str">
        <f t="shared" si="301"/>
        <v/>
      </c>
      <c r="AJ409" s="606" t="str">
        <f t="shared" si="302"/>
        <v/>
      </c>
      <c r="AK409" s="573">
        <f t="shared" si="303"/>
        <v>0</v>
      </c>
      <c r="AL409" s="573" t="str">
        <f t="shared" si="304"/>
        <v/>
      </c>
      <c r="AM409" s="577" t="str">
        <f t="shared" si="305"/>
        <v/>
      </c>
      <c r="AN409" s="577" t="str">
        <f t="shared" si="306"/>
        <v/>
      </c>
      <c r="AO409" s="577" t="str">
        <f t="shared" si="307"/>
        <v/>
      </c>
    </row>
    <row r="410" spans="1:41" s="576" customFormat="1" ht="41.25" customHeight="1" x14ac:dyDescent="0.2">
      <c r="A410" s="675"/>
      <c r="B410" s="644" t="s">
        <v>9</v>
      </c>
      <c r="C410" s="645"/>
      <c r="D410" s="646">
        <f>D289</f>
        <v>0</v>
      </c>
      <c r="E410" s="646">
        <f>E289</f>
        <v>0</v>
      </c>
      <c r="F410" s="597" t="e">
        <f t="shared" si="272"/>
        <v>#DIV/0!</v>
      </c>
      <c r="G410" s="647">
        <f t="shared" ref="G410:H410" si="320">G289</f>
        <v>0</v>
      </c>
      <c r="H410" s="647">
        <f t="shared" si="320"/>
        <v>0</v>
      </c>
      <c r="I410" s="599" t="e">
        <f t="shared" si="274"/>
        <v>#DIV/0!</v>
      </c>
      <c r="J410" s="596">
        <f t="shared" ref="J410:K410" si="321">J289</f>
        <v>421</v>
      </c>
      <c r="K410" s="596">
        <f t="shared" si="321"/>
        <v>0</v>
      </c>
      <c r="L410" s="600"/>
      <c r="M410" s="600"/>
      <c r="N410" s="600"/>
      <c r="O410" s="600"/>
      <c r="P410" s="600"/>
      <c r="Q410" s="600"/>
      <c r="R410" s="600"/>
      <c r="S410" s="600"/>
      <c r="T410" s="600"/>
      <c r="U410" s="600"/>
      <c r="V410" s="601"/>
      <c r="W410" s="602"/>
      <c r="X410" s="602"/>
      <c r="Y410" s="602"/>
      <c r="Z410" s="602"/>
      <c r="AA410" s="602"/>
      <c r="AB410" s="602"/>
      <c r="AC410" s="602"/>
      <c r="AD410" s="602"/>
      <c r="AE410" s="603"/>
      <c r="AF410" s="598">
        <f>AF289</f>
        <v>0</v>
      </c>
      <c r="AG410" s="640"/>
      <c r="AH410" s="648"/>
      <c r="AI410" s="606" t="str">
        <f t="shared" si="301"/>
        <v/>
      </c>
      <c r="AJ410" s="606" t="str">
        <f t="shared" si="302"/>
        <v/>
      </c>
      <c r="AK410" s="573">
        <f t="shared" si="303"/>
        <v>0</v>
      </c>
      <c r="AL410" s="573" t="str">
        <f t="shared" si="304"/>
        <v/>
      </c>
      <c r="AM410" s="577" t="str">
        <f t="shared" si="305"/>
        <v/>
      </c>
      <c r="AN410" s="577" t="str">
        <f t="shared" si="306"/>
        <v/>
      </c>
      <c r="AO410" s="577" t="str">
        <f t="shared" si="307"/>
        <v/>
      </c>
    </row>
    <row r="411" spans="1:41" ht="41.25" customHeight="1" x14ac:dyDescent="0.2">
      <c r="A411" s="649"/>
      <c r="B411" s="621"/>
      <c r="C411" s="627"/>
      <c r="D411" s="622"/>
      <c r="E411" s="622"/>
      <c r="F411" s="610"/>
      <c r="G411" s="623"/>
      <c r="H411" s="623"/>
      <c r="I411" s="612"/>
      <c r="J411" s="650"/>
      <c r="K411" s="650"/>
      <c r="L411" s="614"/>
      <c r="M411" s="614"/>
      <c r="N411" s="614"/>
      <c r="O411" s="614"/>
      <c r="P411" s="614"/>
      <c r="Q411" s="614"/>
      <c r="R411" s="614"/>
      <c r="S411" s="614"/>
      <c r="T411" s="614"/>
      <c r="U411" s="614"/>
      <c r="V411" s="615"/>
      <c r="W411" s="616"/>
      <c r="X411" s="616"/>
      <c r="Y411" s="616"/>
      <c r="Z411" s="616"/>
      <c r="AA411" s="616"/>
      <c r="AB411" s="616"/>
      <c r="AC411" s="616"/>
      <c r="AD411" s="616"/>
      <c r="AE411" s="617"/>
      <c r="AF411" s="617"/>
      <c r="AG411" s="604"/>
      <c r="AH411" s="619"/>
      <c r="AI411" s="606"/>
      <c r="AJ411" s="606" t="str">
        <f t="shared" si="302"/>
        <v/>
      </c>
      <c r="AK411" s="573">
        <f t="shared" si="303"/>
        <v>0</v>
      </c>
      <c r="AL411" s="573" t="str">
        <f t="shared" si="304"/>
        <v/>
      </c>
    </row>
    <row r="412" spans="1:41" s="576" customFormat="1" ht="41.25" customHeight="1" x14ac:dyDescent="0.2">
      <c r="A412" s="643" t="s">
        <v>707</v>
      </c>
      <c r="B412" s="594" t="s">
        <v>269</v>
      </c>
      <c r="C412" s="595"/>
      <c r="D412" s="646">
        <f>D413+D426+D436+D444+D449+D450+D451</f>
        <v>29</v>
      </c>
      <c r="E412" s="646">
        <f>E413+E426+E436+E444+E449+E450+E451</f>
        <v>29</v>
      </c>
      <c r="F412" s="597">
        <f t="shared" si="272"/>
        <v>100</v>
      </c>
      <c r="G412" s="647">
        <f t="shared" ref="G412:H412" si="322">G413+G426+G436+G444+G449+G450+G451</f>
        <v>55.98</v>
      </c>
      <c r="H412" s="647">
        <f t="shared" si="322"/>
        <v>1</v>
      </c>
      <c r="I412" s="599">
        <f t="shared" si="274"/>
        <v>1.7863522686673814</v>
      </c>
      <c r="J412" s="596">
        <f t="shared" ref="J412:K412" si="323">J413+J426+J436+J444+J449+J450+J451</f>
        <v>31</v>
      </c>
      <c r="K412" s="596">
        <f t="shared" si="323"/>
        <v>2900000</v>
      </c>
      <c r="L412" s="600"/>
      <c r="M412" s="600"/>
      <c r="N412" s="600"/>
      <c r="O412" s="600"/>
      <c r="P412" s="600"/>
      <c r="Q412" s="600"/>
      <c r="R412" s="600"/>
      <c r="S412" s="600"/>
      <c r="T412" s="600"/>
      <c r="U412" s="600"/>
      <c r="V412" s="601"/>
      <c r="W412" s="602"/>
      <c r="X412" s="602"/>
      <c r="Y412" s="602"/>
      <c r="Z412" s="602"/>
      <c r="AA412" s="602"/>
      <c r="AB412" s="602"/>
      <c r="AC412" s="602"/>
      <c r="AD412" s="602"/>
      <c r="AE412" s="603"/>
      <c r="AF412" s="598">
        <f>AF413+AF426+AF436+AF444+AF449+AF450+AF451</f>
        <v>61.099999999999994</v>
      </c>
      <c r="AG412" s="640"/>
      <c r="AH412" s="746" t="s">
        <v>2031</v>
      </c>
      <c r="AI412" s="606">
        <f t="shared" si="301"/>
        <v>1</v>
      </c>
      <c r="AJ412" s="606">
        <f t="shared" si="302"/>
        <v>1.7863522686673814</v>
      </c>
      <c r="AK412" s="573">
        <f t="shared" si="303"/>
        <v>5.1199999999999974</v>
      </c>
      <c r="AL412" s="573">
        <f t="shared" si="304"/>
        <v>9.1461236155769878</v>
      </c>
      <c r="AM412" s="577" t="str">
        <f t="shared" si="305"/>
        <v/>
      </c>
      <c r="AN412" s="577" t="str">
        <f t="shared" si="306"/>
        <v>Please check, there is a proposed budget but FY 12-13 expenditure is  &lt;30%</v>
      </c>
      <c r="AO412" s="577" t="str">
        <f t="shared" si="307"/>
        <v/>
      </c>
    </row>
    <row r="413" spans="1:41" ht="41.25" customHeight="1" x14ac:dyDescent="0.2">
      <c r="A413" s="643" t="s">
        <v>709</v>
      </c>
      <c r="B413" s="594" t="s">
        <v>474</v>
      </c>
      <c r="C413" s="595"/>
      <c r="D413" s="609">
        <f>D414</f>
        <v>0</v>
      </c>
      <c r="E413" s="609">
        <f>E414</f>
        <v>0</v>
      </c>
      <c r="F413" s="610" t="e">
        <f t="shared" si="272"/>
        <v>#DIV/0!</v>
      </c>
      <c r="G413" s="611">
        <f t="shared" ref="G413:H413" si="324">G414</f>
        <v>0</v>
      </c>
      <c r="H413" s="611">
        <f t="shared" si="324"/>
        <v>0</v>
      </c>
      <c r="I413" s="612" t="e">
        <f t="shared" si="274"/>
        <v>#DIV/0!</v>
      </c>
      <c r="J413" s="613">
        <f t="shared" ref="J413:K413" si="325">J414</f>
        <v>0</v>
      </c>
      <c r="K413" s="613">
        <f t="shared" si="325"/>
        <v>0</v>
      </c>
      <c r="L413" s="614"/>
      <c r="M413" s="614"/>
      <c r="N413" s="614"/>
      <c r="O413" s="614"/>
      <c r="P413" s="614"/>
      <c r="Q413" s="614"/>
      <c r="R413" s="614"/>
      <c r="S413" s="614"/>
      <c r="T413" s="614"/>
      <c r="U413" s="614"/>
      <c r="V413" s="615"/>
      <c r="W413" s="616"/>
      <c r="X413" s="616"/>
      <c r="Y413" s="616"/>
      <c r="Z413" s="616"/>
      <c r="AA413" s="616"/>
      <c r="AB413" s="616"/>
      <c r="AC413" s="616"/>
      <c r="AD413" s="616"/>
      <c r="AE413" s="617"/>
      <c r="AF413" s="618">
        <f>AF414</f>
        <v>0</v>
      </c>
      <c r="AG413" s="604"/>
      <c r="AH413" s="619"/>
      <c r="AI413" s="606" t="str">
        <f t="shared" si="301"/>
        <v/>
      </c>
      <c r="AJ413" s="606" t="str">
        <f t="shared" si="302"/>
        <v/>
      </c>
      <c r="AK413" s="573">
        <f t="shared" si="303"/>
        <v>0</v>
      </c>
      <c r="AL413" s="573" t="str">
        <f t="shared" si="304"/>
        <v/>
      </c>
      <c r="AM413" s="577" t="str">
        <f t="shared" si="305"/>
        <v/>
      </c>
      <c r="AN413" s="577" t="str">
        <f t="shared" si="306"/>
        <v/>
      </c>
      <c r="AO413" s="577" t="str">
        <f t="shared" si="307"/>
        <v/>
      </c>
    </row>
    <row r="414" spans="1:41" ht="41.25" customHeight="1" x14ac:dyDescent="0.2">
      <c r="A414" s="676"/>
      <c r="B414" s="608" t="s">
        <v>271</v>
      </c>
      <c r="C414" s="627"/>
      <c r="D414" s="609">
        <f>SUM(D415:D425)</f>
        <v>0</v>
      </c>
      <c r="E414" s="609">
        <f>SUM(E415:E425)</f>
        <v>0</v>
      </c>
      <c r="F414" s="634"/>
      <c r="G414" s="611">
        <f t="shared" ref="G414:H414" si="326">SUM(G415:G425)</f>
        <v>0</v>
      </c>
      <c r="H414" s="611">
        <f t="shared" si="326"/>
        <v>0</v>
      </c>
      <c r="I414" s="635"/>
      <c r="J414" s="613">
        <f t="shared" ref="J414:K414" si="327">SUM(J415:J425)</f>
        <v>0</v>
      </c>
      <c r="K414" s="613">
        <f t="shared" si="327"/>
        <v>0</v>
      </c>
      <c r="L414" s="636"/>
      <c r="M414" s="636"/>
      <c r="N414" s="636"/>
      <c r="O414" s="636"/>
      <c r="P414" s="636"/>
      <c r="Q414" s="636"/>
      <c r="R414" s="636"/>
      <c r="S414" s="636"/>
      <c r="T414" s="636"/>
      <c r="U414" s="636"/>
      <c r="V414" s="637"/>
      <c r="W414" s="638"/>
      <c r="X414" s="638"/>
      <c r="Y414" s="638"/>
      <c r="Z414" s="638"/>
      <c r="AA414" s="638"/>
      <c r="AB414" s="638"/>
      <c r="AC414" s="638"/>
      <c r="AD414" s="638"/>
      <c r="AE414" s="639"/>
      <c r="AF414" s="618">
        <f>SUM(AF415:AF425)</f>
        <v>0</v>
      </c>
      <c r="AG414" s="604"/>
      <c r="AH414" s="619"/>
      <c r="AI414" s="606" t="str">
        <f t="shared" si="301"/>
        <v/>
      </c>
      <c r="AJ414" s="606" t="str">
        <f t="shared" si="302"/>
        <v/>
      </c>
      <c r="AK414" s="573">
        <f t="shared" si="303"/>
        <v>0</v>
      </c>
      <c r="AL414" s="573" t="str">
        <f t="shared" si="304"/>
        <v/>
      </c>
      <c r="AM414" s="577" t="str">
        <f t="shared" si="305"/>
        <v/>
      </c>
      <c r="AN414" s="577" t="str">
        <f t="shared" si="306"/>
        <v/>
      </c>
      <c r="AO414" s="577" t="str">
        <f t="shared" si="307"/>
        <v/>
      </c>
    </row>
    <row r="415" spans="1:41" ht="41.25" customHeight="1" x14ac:dyDescent="0.2">
      <c r="A415" s="628" t="s">
        <v>1975</v>
      </c>
      <c r="B415" s="665" t="s">
        <v>1567</v>
      </c>
      <c r="C415" s="666"/>
      <c r="D415" s="622"/>
      <c r="E415" s="622"/>
      <c r="F415" s="610" t="e">
        <f t="shared" si="272"/>
        <v>#DIV/0!</v>
      </c>
      <c r="G415" s="623"/>
      <c r="H415" s="623"/>
      <c r="I415" s="612" t="e">
        <f t="shared" si="274"/>
        <v>#DIV/0!</v>
      </c>
      <c r="J415" s="622"/>
      <c r="K415" s="622"/>
      <c r="L415" s="614"/>
      <c r="M415" s="614"/>
      <c r="N415" s="614"/>
      <c r="O415" s="614"/>
      <c r="P415" s="614"/>
      <c r="Q415" s="614"/>
      <c r="R415" s="614"/>
      <c r="S415" s="614"/>
      <c r="T415" s="614"/>
      <c r="U415" s="614"/>
      <c r="V415" s="615"/>
      <c r="W415" s="616"/>
      <c r="X415" s="616"/>
      <c r="Y415" s="616"/>
      <c r="Z415" s="616"/>
      <c r="AA415" s="616"/>
      <c r="AB415" s="616"/>
      <c r="AC415" s="616"/>
      <c r="AD415" s="616"/>
      <c r="AE415" s="617"/>
      <c r="AF415" s="619">
        <f t="shared" ref="AF415:AF425" si="328">(J415*K415)/100000</f>
        <v>0</v>
      </c>
      <c r="AG415" s="604"/>
      <c r="AH415" s="619"/>
      <c r="AI415" s="606" t="str">
        <f t="shared" si="301"/>
        <v/>
      </c>
      <c r="AJ415" s="606" t="str">
        <f t="shared" si="302"/>
        <v/>
      </c>
      <c r="AK415" s="573">
        <f t="shared" si="303"/>
        <v>0</v>
      </c>
      <c r="AL415" s="573" t="str">
        <f t="shared" si="304"/>
        <v/>
      </c>
      <c r="AM415" s="577" t="str">
        <f t="shared" si="305"/>
        <v/>
      </c>
      <c r="AN415" s="577" t="str">
        <f t="shared" si="306"/>
        <v/>
      </c>
      <c r="AO415" s="577" t="str">
        <f t="shared" si="307"/>
        <v/>
      </c>
    </row>
    <row r="416" spans="1:41" ht="41.25" customHeight="1" x14ac:dyDescent="0.2">
      <c r="A416" s="628" t="s">
        <v>1976</v>
      </c>
      <c r="B416" s="665" t="s">
        <v>1568</v>
      </c>
      <c r="C416" s="666"/>
      <c r="D416" s="622"/>
      <c r="E416" s="622"/>
      <c r="F416" s="610" t="e">
        <f t="shared" si="272"/>
        <v>#DIV/0!</v>
      </c>
      <c r="G416" s="623"/>
      <c r="H416" s="623"/>
      <c r="I416" s="612" t="e">
        <f t="shared" si="274"/>
        <v>#DIV/0!</v>
      </c>
      <c r="J416" s="622"/>
      <c r="K416" s="622"/>
      <c r="L416" s="614"/>
      <c r="M416" s="614"/>
      <c r="N416" s="614"/>
      <c r="O416" s="614"/>
      <c r="P416" s="614"/>
      <c r="Q416" s="614"/>
      <c r="R416" s="614"/>
      <c r="S416" s="614"/>
      <c r="T416" s="614"/>
      <c r="U416" s="614"/>
      <c r="V416" s="615"/>
      <c r="W416" s="616"/>
      <c r="X416" s="616"/>
      <c r="Y416" s="616"/>
      <c r="Z416" s="616"/>
      <c r="AA416" s="616"/>
      <c r="AB416" s="616"/>
      <c r="AC416" s="616"/>
      <c r="AD416" s="616"/>
      <c r="AE416" s="617"/>
      <c r="AF416" s="619">
        <f t="shared" si="328"/>
        <v>0</v>
      </c>
      <c r="AG416" s="604"/>
      <c r="AH416" s="619"/>
      <c r="AI416" s="606" t="str">
        <f t="shared" si="301"/>
        <v/>
      </c>
      <c r="AJ416" s="606" t="str">
        <f t="shared" si="302"/>
        <v/>
      </c>
      <c r="AK416" s="573">
        <f t="shared" si="303"/>
        <v>0</v>
      </c>
      <c r="AL416" s="573" t="str">
        <f t="shared" si="304"/>
        <v/>
      </c>
      <c r="AM416" s="577" t="str">
        <f t="shared" si="305"/>
        <v/>
      </c>
      <c r="AN416" s="577" t="str">
        <f t="shared" si="306"/>
        <v/>
      </c>
      <c r="AO416" s="577" t="str">
        <f t="shared" si="307"/>
        <v/>
      </c>
    </row>
    <row r="417" spans="1:41" ht="41.25" customHeight="1" x14ac:dyDescent="0.2">
      <c r="A417" s="628" t="s">
        <v>1977</v>
      </c>
      <c r="B417" s="665" t="s">
        <v>1569</v>
      </c>
      <c r="C417" s="666"/>
      <c r="D417" s="622"/>
      <c r="E417" s="622"/>
      <c r="F417" s="610" t="e">
        <f t="shared" si="272"/>
        <v>#DIV/0!</v>
      </c>
      <c r="G417" s="623"/>
      <c r="H417" s="623"/>
      <c r="I417" s="612" t="e">
        <f t="shared" si="274"/>
        <v>#DIV/0!</v>
      </c>
      <c r="J417" s="622"/>
      <c r="K417" s="622"/>
      <c r="L417" s="614"/>
      <c r="M417" s="614"/>
      <c r="N417" s="614"/>
      <c r="O417" s="614"/>
      <c r="P417" s="614"/>
      <c r="Q417" s="614"/>
      <c r="R417" s="614"/>
      <c r="S417" s="614"/>
      <c r="T417" s="614"/>
      <c r="U417" s="614"/>
      <c r="V417" s="615"/>
      <c r="W417" s="616"/>
      <c r="X417" s="616"/>
      <c r="Y417" s="616"/>
      <c r="Z417" s="616"/>
      <c r="AA417" s="616"/>
      <c r="AB417" s="616"/>
      <c r="AC417" s="616"/>
      <c r="AD417" s="616"/>
      <c r="AE417" s="617"/>
      <c r="AF417" s="619">
        <f t="shared" si="328"/>
        <v>0</v>
      </c>
      <c r="AG417" s="604"/>
      <c r="AH417" s="619"/>
      <c r="AI417" s="606" t="str">
        <f t="shared" si="301"/>
        <v/>
      </c>
      <c r="AJ417" s="606" t="str">
        <f t="shared" si="302"/>
        <v/>
      </c>
      <c r="AK417" s="573">
        <f t="shared" si="303"/>
        <v>0</v>
      </c>
      <c r="AL417" s="573" t="str">
        <f t="shared" si="304"/>
        <v/>
      </c>
      <c r="AM417" s="577" t="str">
        <f t="shared" si="305"/>
        <v/>
      </c>
      <c r="AN417" s="577" t="str">
        <f t="shared" si="306"/>
        <v/>
      </c>
      <c r="AO417" s="577" t="str">
        <f t="shared" si="307"/>
        <v/>
      </c>
    </row>
    <row r="418" spans="1:41" ht="41.25" customHeight="1" x14ac:dyDescent="0.2">
      <c r="A418" s="628" t="s">
        <v>1978</v>
      </c>
      <c r="B418" s="665" t="s">
        <v>1570</v>
      </c>
      <c r="C418" s="666"/>
      <c r="D418" s="622"/>
      <c r="E418" s="622"/>
      <c r="F418" s="610" t="e">
        <f t="shared" si="272"/>
        <v>#DIV/0!</v>
      </c>
      <c r="G418" s="623"/>
      <c r="H418" s="623"/>
      <c r="I418" s="612" t="e">
        <f t="shared" si="274"/>
        <v>#DIV/0!</v>
      </c>
      <c r="J418" s="622"/>
      <c r="K418" s="622"/>
      <c r="L418" s="614"/>
      <c r="M418" s="614"/>
      <c r="N418" s="614"/>
      <c r="O418" s="614"/>
      <c r="P418" s="614"/>
      <c r="Q418" s="614"/>
      <c r="R418" s="614"/>
      <c r="S418" s="614"/>
      <c r="T418" s="614"/>
      <c r="U418" s="614"/>
      <c r="V418" s="615"/>
      <c r="W418" s="616"/>
      <c r="X418" s="616"/>
      <c r="Y418" s="616"/>
      <c r="Z418" s="616"/>
      <c r="AA418" s="616"/>
      <c r="AB418" s="616"/>
      <c r="AC418" s="616"/>
      <c r="AD418" s="616"/>
      <c r="AE418" s="617"/>
      <c r="AF418" s="619">
        <f t="shared" si="328"/>
        <v>0</v>
      </c>
      <c r="AG418" s="604"/>
      <c r="AH418" s="619"/>
      <c r="AI418" s="606" t="str">
        <f t="shared" si="301"/>
        <v/>
      </c>
      <c r="AJ418" s="606" t="str">
        <f t="shared" si="302"/>
        <v/>
      </c>
      <c r="AK418" s="573">
        <f t="shared" si="303"/>
        <v>0</v>
      </c>
      <c r="AL418" s="573" t="str">
        <f t="shared" si="304"/>
        <v/>
      </c>
      <c r="AM418" s="577" t="str">
        <f t="shared" si="305"/>
        <v/>
      </c>
      <c r="AN418" s="577" t="str">
        <f t="shared" si="306"/>
        <v/>
      </c>
      <c r="AO418" s="577" t="str">
        <f t="shared" si="307"/>
        <v/>
      </c>
    </row>
    <row r="419" spans="1:41" ht="41.25" customHeight="1" x14ac:dyDescent="0.2">
      <c r="A419" s="628" t="s">
        <v>1979</v>
      </c>
      <c r="B419" s="665" t="s">
        <v>1571</v>
      </c>
      <c r="C419" s="666"/>
      <c r="D419" s="622"/>
      <c r="E419" s="622"/>
      <c r="F419" s="610" t="e">
        <f t="shared" si="272"/>
        <v>#DIV/0!</v>
      </c>
      <c r="G419" s="623"/>
      <c r="H419" s="623"/>
      <c r="I419" s="612" t="e">
        <f t="shared" si="274"/>
        <v>#DIV/0!</v>
      </c>
      <c r="J419" s="622"/>
      <c r="K419" s="622"/>
      <c r="L419" s="614"/>
      <c r="M419" s="614"/>
      <c r="N419" s="614"/>
      <c r="O419" s="614"/>
      <c r="P419" s="614"/>
      <c r="Q419" s="614"/>
      <c r="R419" s="614"/>
      <c r="S419" s="614"/>
      <c r="T419" s="614"/>
      <c r="U419" s="614"/>
      <c r="V419" s="615"/>
      <c r="W419" s="616"/>
      <c r="X419" s="616"/>
      <c r="Y419" s="616"/>
      <c r="Z419" s="616"/>
      <c r="AA419" s="616"/>
      <c r="AB419" s="616"/>
      <c r="AC419" s="616"/>
      <c r="AD419" s="616"/>
      <c r="AE419" s="617"/>
      <c r="AF419" s="619">
        <f t="shared" si="328"/>
        <v>0</v>
      </c>
      <c r="AG419" s="604"/>
      <c r="AH419" s="619"/>
      <c r="AI419" s="606" t="str">
        <f t="shared" si="301"/>
        <v/>
      </c>
      <c r="AJ419" s="606" t="str">
        <f t="shared" si="302"/>
        <v/>
      </c>
      <c r="AK419" s="573">
        <f t="shared" si="303"/>
        <v>0</v>
      </c>
      <c r="AL419" s="573" t="str">
        <f t="shared" si="304"/>
        <v/>
      </c>
      <c r="AM419" s="577" t="str">
        <f t="shared" si="305"/>
        <v/>
      </c>
      <c r="AN419" s="577" t="str">
        <f t="shared" si="306"/>
        <v/>
      </c>
      <c r="AO419" s="577" t="str">
        <f t="shared" si="307"/>
        <v/>
      </c>
    </row>
    <row r="420" spans="1:41" ht="41.25" customHeight="1" x14ac:dyDescent="0.2">
      <c r="A420" s="628" t="s">
        <v>1980</v>
      </c>
      <c r="B420" s="665" t="s">
        <v>1572</v>
      </c>
      <c r="C420" s="666"/>
      <c r="D420" s="622"/>
      <c r="E420" s="622"/>
      <c r="F420" s="610" t="e">
        <f t="shared" si="272"/>
        <v>#DIV/0!</v>
      </c>
      <c r="G420" s="623"/>
      <c r="H420" s="623"/>
      <c r="I420" s="612" t="e">
        <f t="shared" si="274"/>
        <v>#DIV/0!</v>
      </c>
      <c r="J420" s="622"/>
      <c r="K420" s="622"/>
      <c r="L420" s="614"/>
      <c r="M420" s="614"/>
      <c r="N420" s="614"/>
      <c r="O420" s="614"/>
      <c r="P420" s="614"/>
      <c r="Q420" s="614"/>
      <c r="R420" s="614"/>
      <c r="S420" s="614"/>
      <c r="T420" s="614"/>
      <c r="U420" s="614"/>
      <c r="V420" s="615"/>
      <c r="W420" s="616"/>
      <c r="X420" s="616"/>
      <c r="Y420" s="616"/>
      <c r="Z420" s="616"/>
      <c r="AA420" s="616"/>
      <c r="AB420" s="616"/>
      <c r="AC420" s="616"/>
      <c r="AD420" s="616"/>
      <c r="AE420" s="617"/>
      <c r="AF420" s="619">
        <f t="shared" si="328"/>
        <v>0</v>
      </c>
      <c r="AG420" s="604"/>
      <c r="AH420" s="619"/>
      <c r="AI420" s="606" t="str">
        <f t="shared" si="301"/>
        <v/>
      </c>
      <c r="AJ420" s="606" t="str">
        <f t="shared" si="302"/>
        <v/>
      </c>
      <c r="AK420" s="573">
        <f t="shared" si="303"/>
        <v>0</v>
      </c>
      <c r="AL420" s="573" t="str">
        <f t="shared" si="304"/>
        <v/>
      </c>
      <c r="AM420" s="577" t="str">
        <f t="shared" si="305"/>
        <v/>
      </c>
      <c r="AN420" s="577" t="str">
        <f t="shared" si="306"/>
        <v/>
      </c>
      <c r="AO420" s="577" t="str">
        <f t="shared" si="307"/>
        <v/>
      </c>
    </row>
    <row r="421" spans="1:41" ht="41.25" customHeight="1" x14ac:dyDescent="0.2">
      <c r="A421" s="628" t="s">
        <v>1981</v>
      </c>
      <c r="B421" s="665" t="s">
        <v>1573</v>
      </c>
      <c r="C421" s="666"/>
      <c r="D421" s="622"/>
      <c r="E421" s="622"/>
      <c r="F421" s="610" t="e">
        <f t="shared" si="272"/>
        <v>#DIV/0!</v>
      </c>
      <c r="G421" s="623"/>
      <c r="H421" s="623"/>
      <c r="I421" s="612" t="e">
        <f t="shared" si="274"/>
        <v>#DIV/0!</v>
      </c>
      <c r="J421" s="622"/>
      <c r="K421" s="622"/>
      <c r="L421" s="614"/>
      <c r="M421" s="614"/>
      <c r="N421" s="614"/>
      <c r="O421" s="614"/>
      <c r="P421" s="614"/>
      <c r="Q421" s="614"/>
      <c r="R421" s="614"/>
      <c r="S421" s="614"/>
      <c r="T421" s="614"/>
      <c r="U421" s="614"/>
      <c r="V421" s="615"/>
      <c r="W421" s="616"/>
      <c r="X421" s="616"/>
      <c r="Y421" s="616"/>
      <c r="Z421" s="616"/>
      <c r="AA421" s="616"/>
      <c r="AB421" s="616"/>
      <c r="AC421" s="616"/>
      <c r="AD421" s="616"/>
      <c r="AE421" s="617"/>
      <c r="AF421" s="619">
        <f t="shared" si="328"/>
        <v>0</v>
      </c>
      <c r="AG421" s="604"/>
      <c r="AH421" s="619"/>
      <c r="AI421" s="606" t="str">
        <f t="shared" si="301"/>
        <v/>
      </c>
      <c r="AJ421" s="606" t="str">
        <f t="shared" si="302"/>
        <v/>
      </c>
      <c r="AK421" s="573">
        <f t="shared" si="303"/>
        <v>0</v>
      </c>
      <c r="AL421" s="573" t="str">
        <f t="shared" si="304"/>
        <v/>
      </c>
      <c r="AM421" s="577" t="str">
        <f t="shared" si="305"/>
        <v/>
      </c>
      <c r="AN421" s="577" t="str">
        <f t="shared" si="306"/>
        <v/>
      </c>
      <c r="AO421" s="577" t="str">
        <f t="shared" si="307"/>
        <v/>
      </c>
    </row>
    <row r="422" spans="1:41" ht="41.25" customHeight="1" x14ac:dyDescent="0.2">
      <c r="A422" s="628" t="s">
        <v>1982</v>
      </c>
      <c r="B422" s="665" t="s">
        <v>996</v>
      </c>
      <c r="C422" s="666"/>
      <c r="D422" s="622"/>
      <c r="E422" s="622"/>
      <c r="F422" s="610" t="e">
        <f t="shared" si="272"/>
        <v>#DIV/0!</v>
      </c>
      <c r="G422" s="623"/>
      <c r="H422" s="623"/>
      <c r="I422" s="612" t="e">
        <f t="shared" si="274"/>
        <v>#DIV/0!</v>
      </c>
      <c r="J422" s="622"/>
      <c r="K422" s="622"/>
      <c r="L422" s="614"/>
      <c r="M422" s="614"/>
      <c r="N422" s="614"/>
      <c r="O422" s="614"/>
      <c r="P422" s="614"/>
      <c r="Q422" s="614"/>
      <c r="R422" s="614"/>
      <c r="S422" s="614"/>
      <c r="T422" s="614"/>
      <c r="U422" s="614"/>
      <c r="V422" s="615"/>
      <c r="W422" s="616"/>
      <c r="X422" s="616"/>
      <c r="Y422" s="616"/>
      <c r="Z422" s="616"/>
      <c r="AA422" s="616"/>
      <c r="AB422" s="616"/>
      <c r="AC422" s="616"/>
      <c r="AD422" s="616"/>
      <c r="AE422" s="617"/>
      <c r="AF422" s="619">
        <f t="shared" si="328"/>
        <v>0</v>
      </c>
      <c r="AG422" s="604"/>
      <c r="AH422" s="619"/>
      <c r="AI422" s="606" t="str">
        <f t="shared" si="301"/>
        <v/>
      </c>
      <c r="AJ422" s="606" t="str">
        <f t="shared" si="302"/>
        <v/>
      </c>
      <c r="AK422" s="573">
        <f t="shared" si="303"/>
        <v>0</v>
      </c>
      <c r="AL422" s="573" t="str">
        <f t="shared" si="304"/>
        <v/>
      </c>
      <c r="AM422" s="577" t="str">
        <f t="shared" si="305"/>
        <v/>
      </c>
      <c r="AN422" s="577" t="str">
        <f t="shared" si="306"/>
        <v/>
      </c>
      <c r="AO422" s="577" t="str">
        <f t="shared" si="307"/>
        <v/>
      </c>
    </row>
    <row r="423" spans="1:41" ht="41.25" customHeight="1" x14ac:dyDescent="0.2">
      <c r="A423" s="628" t="s">
        <v>1983</v>
      </c>
      <c r="B423" s="665" t="s">
        <v>1574</v>
      </c>
      <c r="C423" s="666"/>
      <c r="D423" s="622"/>
      <c r="E423" s="622"/>
      <c r="F423" s="610" t="e">
        <f t="shared" si="272"/>
        <v>#DIV/0!</v>
      </c>
      <c r="G423" s="623"/>
      <c r="H423" s="623"/>
      <c r="I423" s="612" t="e">
        <f t="shared" si="274"/>
        <v>#DIV/0!</v>
      </c>
      <c r="J423" s="622"/>
      <c r="K423" s="622"/>
      <c r="L423" s="614"/>
      <c r="M423" s="614"/>
      <c r="N423" s="614"/>
      <c r="O423" s="614"/>
      <c r="P423" s="614"/>
      <c r="Q423" s="614"/>
      <c r="R423" s="614"/>
      <c r="S423" s="614"/>
      <c r="T423" s="614"/>
      <c r="U423" s="614"/>
      <c r="V423" s="615"/>
      <c r="W423" s="616"/>
      <c r="X423" s="616"/>
      <c r="Y423" s="616"/>
      <c r="Z423" s="616"/>
      <c r="AA423" s="616"/>
      <c r="AB423" s="616"/>
      <c r="AC423" s="616"/>
      <c r="AD423" s="616"/>
      <c r="AE423" s="617"/>
      <c r="AF423" s="619">
        <f t="shared" si="328"/>
        <v>0</v>
      </c>
      <c r="AG423" s="604"/>
      <c r="AH423" s="619"/>
      <c r="AI423" s="606" t="str">
        <f t="shared" si="301"/>
        <v/>
      </c>
      <c r="AJ423" s="606" t="str">
        <f t="shared" si="302"/>
        <v/>
      </c>
      <c r="AK423" s="573">
        <f t="shared" si="303"/>
        <v>0</v>
      </c>
      <c r="AL423" s="573" t="str">
        <f t="shared" si="304"/>
        <v/>
      </c>
      <c r="AM423" s="577" t="str">
        <f t="shared" si="305"/>
        <v/>
      </c>
      <c r="AN423" s="577" t="str">
        <f t="shared" si="306"/>
        <v/>
      </c>
      <c r="AO423" s="577" t="str">
        <f t="shared" si="307"/>
        <v/>
      </c>
    </row>
    <row r="424" spans="1:41" ht="41.25" customHeight="1" x14ac:dyDescent="0.2">
      <c r="A424" s="628" t="s">
        <v>1984</v>
      </c>
      <c r="B424" s="665" t="s">
        <v>1575</v>
      </c>
      <c r="C424" s="666"/>
      <c r="D424" s="622"/>
      <c r="E424" s="622"/>
      <c r="F424" s="610" t="e">
        <f t="shared" ref="F424:F522" si="329">E424/D424*100</f>
        <v>#DIV/0!</v>
      </c>
      <c r="G424" s="623"/>
      <c r="H424" s="623"/>
      <c r="I424" s="612" t="e">
        <f t="shared" ref="I424:I522" si="330">H424/G424*100</f>
        <v>#DIV/0!</v>
      </c>
      <c r="J424" s="622"/>
      <c r="K424" s="622"/>
      <c r="L424" s="614"/>
      <c r="M424" s="614"/>
      <c r="N424" s="614"/>
      <c r="O424" s="614"/>
      <c r="P424" s="614"/>
      <c r="Q424" s="614"/>
      <c r="R424" s="614"/>
      <c r="S424" s="614"/>
      <c r="T424" s="614"/>
      <c r="U424" s="614"/>
      <c r="V424" s="615"/>
      <c r="W424" s="616"/>
      <c r="X424" s="616"/>
      <c r="Y424" s="616"/>
      <c r="Z424" s="616"/>
      <c r="AA424" s="616"/>
      <c r="AB424" s="616"/>
      <c r="AC424" s="616"/>
      <c r="AD424" s="616"/>
      <c r="AE424" s="617"/>
      <c r="AF424" s="619">
        <f t="shared" si="328"/>
        <v>0</v>
      </c>
      <c r="AG424" s="604"/>
      <c r="AH424" s="619"/>
      <c r="AI424" s="606" t="str">
        <f t="shared" si="301"/>
        <v/>
      </c>
      <c r="AJ424" s="606" t="str">
        <f t="shared" si="302"/>
        <v/>
      </c>
      <c r="AK424" s="573">
        <f t="shared" si="303"/>
        <v>0</v>
      </c>
      <c r="AL424" s="573" t="str">
        <f t="shared" si="304"/>
        <v/>
      </c>
      <c r="AM424" s="577" t="str">
        <f t="shared" si="305"/>
        <v/>
      </c>
      <c r="AN424" s="577" t="str">
        <f t="shared" si="306"/>
        <v/>
      </c>
      <c r="AO424" s="577" t="str">
        <f t="shared" si="307"/>
        <v/>
      </c>
    </row>
    <row r="425" spans="1:41" ht="41.25" customHeight="1" x14ac:dyDescent="0.2">
      <c r="A425" s="628" t="s">
        <v>1985</v>
      </c>
      <c r="B425" s="665" t="s">
        <v>1544</v>
      </c>
      <c r="C425" s="666"/>
      <c r="D425" s="622"/>
      <c r="E425" s="622"/>
      <c r="F425" s="610" t="e">
        <f t="shared" si="329"/>
        <v>#DIV/0!</v>
      </c>
      <c r="G425" s="623"/>
      <c r="H425" s="623"/>
      <c r="I425" s="612" t="e">
        <f t="shared" si="330"/>
        <v>#DIV/0!</v>
      </c>
      <c r="J425" s="622"/>
      <c r="K425" s="622"/>
      <c r="L425" s="614"/>
      <c r="M425" s="614"/>
      <c r="N425" s="614"/>
      <c r="O425" s="614"/>
      <c r="P425" s="614"/>
      <c r="Q425" s="614"/>
      <c r="R425" s="614"/>
      <c r="S425" s="614"/>
      <c r="T425" s="614"/>
      <c r="U425" s="614"/>
      <c r="V425" s="615"/>
      <c r="W425" s="616"/>
      <c r="X425" s="616"/>
      <c r="Y425" s="616"/>
      <c r="Z425" s="616"/>
      <c r="AA425" s="616"/>
      <c r="AB425" s="616"/>
      <c r="AC425" s="616"/>
      <c r="AD425" s="616"/>
      <c r="AE425" s="617"/>
      <c r="AF425" s="619">
        <f t="shared" si="328"/>
        <v>0</v>
      </c>
      <c r="AG425" s="604"/>
      <c r="AH425" s="619"/>
      <c r="AI425" s="606" t="str">
        <f t="shared" si="301"/>
        <v/>
      </c>
      <c r="AJ425" s="606" t="str">
        <f t="shared" si="302"/>
        <v/>
      </c>
      <c r="AK425" s="573">
        <f t="shared" si="303"/>
        <v>0</v>
      </c>
      <c r="AL425" s="573" t="str">
        <f t="shared" si="304"/>
        <v/>
      </c>
      <c r="AM425" s="577" t="str">
        <f t="shared" si="305"/>
        <v/>
      </c>
      <c r="AN425" s="577" t="str">
        <f t="shared" si="306"/>
        <v/>
      </c>
      <c r="AO425" s="577" t="str">
        <f t="shared" si="307"/>
        <v/>
      </c>
    </row>
    <row r="426" spans="1:41" ht="41.25" customHeight="1" x14ac:dyDescent="0.2">
      <c r="A426" s="643" t="s">
        <v>711</v>
      </c>
      <c r="B426" s="594" t="s">
        <v>475</v>
      </c>
      <c r="C426" s="595"/>
      <c r="D426" s="609">
        <f>SUM(D428:D435)</f>
        <v>5</v>
      </c>
      <c r="E426" s="609">
        <f>SUM(E428:E435)</f>
        <v>5</v>
      </c>
      <c r="F426" s="610">
        <f t="shared" si="329"/>
        <v>100</v>
      </c>
      <c r="G426" s="611">
        <f t="shared" ref="G426:H426" si="331">SUM(G428:G435)</f>
        <v>10.38</v>
      </c>
      <c r="H426" s="611">
        <f t="shared" si="331"/>
        <v>0</v>
      </c>
      <c r="I426" s="612">
        <f t="shared" si="330"/>
        <v>0</v>
      </c>
      <c r="J426" s="613">
        <f t="shared" ref="J426:K426" si="332">SUM(J428:J435)</f>
        <v>5</v>
      </c>
      <c r="K426" s="613">
        <f t="shared" si="332"/>
        <v>1230000</v>
      </c>
      <c r="L426" s="614"/>
      <c r="M426" s="614"/>
      <c r="N426" s="614"/>
      <c r="O426" s="614"/>
      <c r="P426" s="614"/>
      <c r="Q426" s="614"/>
      <c r="R426" s="614"/>
      <c r="S426" s="614"/>
      <c r="T426" s="614"/>
      <c r="U426" s="614"/>
      <c r="V426" s="615"/>
      <c r="W426" s="616"/>
      <c r="X426" s="616"/>
      <c r="Y426" s="616"/>
      <c r="Z426" s="616"/>
      <c r="AA426" s="616"/>
      <c r="AB426" s="616"/>
      <c r="AC426" s="616"/>
      <c r="AD426" s="616"/>
      <c r="AE426" s="617"/>
      <c r="AF426" s="618">
        <f>SUM(AF428:AF435)</f>
        <v>12.299999999999999</v>
      </c>
      <c r="AG426" s="604"/>
      <c r="AH426" s="619"/>
      <c r="AI426" s="606" t="str">
        <f t="shared" si="301"/>
        <v/>
      </c>
      <c r="AJ426" s="606" t="str">
        <f t="shared" si="302"/>
        <v/>
      </c>
      <c r="AK426" s="573">
        <f t="shared" si="303"/>
        <v>1.9199999999999982</v>
      </c>
      <c r="AL426" s="573">
        <f t="shared" si="304"/>
        <v>18.497109826589575</v>
      </c>
      <c r="AM426" s="577" t="str">
        <f t="shared" si="305"/>
        <v/>
      </c>
      <c r="AN426" s="577" t="str">
        <f t="shared" si="306"/>
        <v/>
      </c>
      <c r="AO426" s="577" t="str">
        <f t="shared" si="307"/>
        <v/>
      </c>
    </row>
    <row r="427" spans="1:41" ht="41.25" customHeight="1" x14ac:dyDescent="0.2">
      <c r="A427" s="676"/>
      <c r="B427" s="594" t="s">
        <v>273</v>
      </c>
      <c r="C427" s="595"/>
      <c r="D427" s="609">
        <f>D426</f>
        <v>5</v>
      </c>
      <c r="E427" s="609">
        <f>E426</f>
        <v>5</v>
      </c>
      <c r="F427" s="634">
        <f t="shared" si="329"/>
        <v>100</v>
      </c>
      <c r="G427" s="611">
        <f t="shared" ref="G427:H427" si="333">G426</f>
        <v>10.38</v>
      </c>
      <c r="H427" s="611">
        <f t="shared" si="333"/>
        <v>0</v>
      </c>
      <c r="I427" s="635">
        <f t="shared" si="330"/>
        <v>0</v>
      </c>
      <c r="J427" s="613">
        <f t="shared" ref="J427:K427" si="334">J426</f>
        <v>5</v>
      </c>
      <c r="K427" s="613">
        <f t="shared" si="334"/>
        <v>1230000</v>
      </c>
      <c r="L427" s="636"/>
      <c r="M427" s="636"/>
      <c r="N427" s="636"/>
      <c r="O427" s="636"/>
      <c r="P427" s="636"/>
      <c r="Q427" s="636"/>
      <c r="R427" s="636"/>
      <c r="S427" s="636"/>
      <c r="T427" s="636"/>
      <c r="U427" s="636"/>
      <c r="V427" s="637"/>
      <c r="W427" s="638"/>
      <c r="X427" s="638"/>
      <c r="Y427" s="638"/>
      <c r="Z427" s="638"/>
      <c r="AA427" s="638"/>
      <c r="AB427" s="638"/>
      <c r="AC427" s="638"/>
      <c r="AD427" s="638"/>
      <c r="AE427" s="639"/>
      <c r="AF427" s="618">
        <f>AF426</f>
        <v>12.299999999999999</v>
      </c>
      <c r="AG427" s="604"/>
      <c r="AH427" s="619"/>
      <c r="AI427" s="606" t="str">
        <f t="shared" si="301"/>
        <v/>
      </c>
      <c r="AJ427" s="606" t="str">
        <f t="shared" si="302"/>
        <v/>
      </c>
      <c r="AK427" s="573">
        <f t="shared" si="303"/>
        <v>1.9199999999999982</v>
      </c>
      <c r="AL427" s="573">
        <f t="shared" si="304"/>
        <v>18.497109826589575</v>
      </c>
      <c r="AM427" s="577" t="str">
        <f t="shared" si="305"/>
        <v/>
      </c>
      <c r="AN427" s="577" t="str">
        <f t="shared" si="306"/>
        <v/>
      </c>
      <c r="AO427" s="577" t="str">
        <f t="shared" si="307"/>
        <v/>
      </c>
    </row>
    <row r="428" spans="1:41" ht="41.25" customHeight="1" x14ac:dyDescent="0.2">
      <c r="A428" s="628" t="s">
        <v>1986</v>
      </c>
      <c r="B428" s="665" t="s">
        <v>1576</v>
      </c>
      <c r="C428" s="666"/>
      <c r="D428" s="622">
        <v>1</v>
      </c>
      <c r="E428" s="622">
        <v>1</v>
      </c>
      <c r="F428" s="610">
        <f t="shared" si="329"/>
        <v>100</v>
      </c>
      <c r="G428" s="623">
        <v>2.88</v>
      </c>
      <c r="H428" s="623"/>
      <c r="I428" s="612">
        <f t="shared" si="330"/>
        <v>0</v>
      </c>
      <c r="J428" s="622">
        <v>1</v>
      </c>
      <c r="K428" s="622">
        <v>370000</v>
      </c>
      <c r="L428" s="614"/>
      <c r="M428" s="614"/>
      <c r="N428" s="614"/>
      <c r="O428" s="614"/>
      <c r="P428" s="614"/>
      <c r="Q428" s="614"/>
      <c r="R428" s="614"/>
      <c r="S428" s="614"/>
      <c r="T428" s="614"/>
      <c r="U428" s="614"/>
      <c r="V428" s="615"/>
      <c r="W428" s="616"/>
      <c r="X428" s="616"/>
      <c r="Y428" s="616"/>
      <c r="Z428" s="616"/>
      <c r="AA428" s="616"/>
      <c r="AB428" s="616"/>
      <c r="AC428" s="616"/>
      <c r="AD428" s="616"/>
      <c r="AE428" s="617"/>
      <c r="AF428" s="619">
        <f t="shared" ref="AF428:AF435" si="335">(J428*K428)/100000</f>
        <v>3.7</v>
      </c>
      <c r="AG428" s="604"/>
      <c r="AH428" s="619"/>
      <c r="AI428" s="606" t="str">
        <f t="shared" si="301"/>
        <v/>
      </c>
      <c r="AJ428" s="606" t="str">
        <f t="shared" si="302"/>
        <v/>
      </c>
      <c r="AK428" s="573">
        <f t="shared" si="303"/>
        <v>0.82000000000000028</v>
      </c>
      <c r="AL428" s="573">
        <f t="shared" si="304"/>
        <v>28.472222222222232</v>
      </c>
      <c r="AM428" s="577" t="str">
        <f t="shared" si="305"/>
        <v/>
      </c>
      <c r="AN428" s="577" t="str">
        <f t="shared" si="306"/>
        <v/>
      </c>
      <c r="AO428" s="577" t="str">
        <f t="shared" si="307"/>
        <v/>
      </c>
    </row>
    <row r="429" spans="1:41" ht="41.25" customHeight="1" x14ac:dyDescent="0.2">
      <c r="A429" s="628" t="s">
        <v>1987</v>
      </c>
      <c r="B429" s="665" t="s">
        <v>1577</v>
      </c>
      <c r="C429" s="666"/>
      <c r="D429" s="622">
        <v>1</v>
      </c>
      <c r="E429" s="622">
        <v>1</v>
      </c>
      <c r="F429" s="610">
        <f t="shared" si="329"/>
        <v>100</v>
      </c>
      <c r="G429" s="623">
        <v>2.4</v>
      </c>
      <c r="H429" s="623"/>
      <c r="I429" s="612">
        <f t="shared" si="330"/>
        <v>0</v>
      </c>
      <c r="J429" s="622">
        <v>1</v>
      </c>
      <c r="K429" s="622">
        <v>310000</v>
      </c>
      <c r="L429" s="614"/>
      <c r="M429" s="614"/>
      <c r="N429" s="614"/>
      <c r="O429" s="614"/>
      <c r="P429" s="614"/>
      <c r="Q429" s="614"/>
      <c r="R429" s="614"/>
      <c r="S429" s="614"/>
      <c r="T429" s="614"/>
      <c r="U429" s="614"/>
      <c r="V429" s="615"/>
      <c r="W429" s="616"/>
      <c r="X429" s="616"/>
      <c r="Y429" s="616"/>
      <c r="Z429" s="616"/>
      <c r="AA429" s="616"/>
      <c r="AB429" s="616"/>
      <c r="AC429" s="616"/>
      <c r="AD429" s="616"/>
      <c r="AE429" s="617"/>
      <c r="AF429" s="619">
        <f t="shared" si="335"/>
        <v>3.1</v>
      </c>
      <c r="AG429" s="604"/>
      <c r="AH429" s="619"/>
      <c r="AI429" s="606" t="str">
        <f t="shared" si="301"/>
        <v/>
      </c>
      <c r="AJ429" s="606" t="str">
        <f t="shared" si="302"/>
        <v/>
      </c>
      <c r="AK429" s="573">
        <f t="shared" si="303"/>
        <v>0.70000000000000018</v>
      </c>
      <c r="AL429" s="573">
        <f t="shared" si="304"/>
        <v>29.166666666666675</v>
      </c>
      <c r="AM429" s="577" t="str">
        <f t="shared" si="305"/>
        <v/>
      </c>
      <c r="AN429" s="577" t="str">
        <f t="shared" si="306"/>
        <v/>
      </c>
      <c r="AO429" s="577" t="str">
        <f t="shared" si="307"/>
        <v/>
      </c>
    </row>
    <row r="430" spans="1:41" ht="41.25" customHeight="1" x14ac:dyDescent="0.2">
      <c r="A430" s="628" t="s">
        <v>1988</v>
      </c>
      <c r="B430" s="665" t="s">
        <v>1578</v>
      </c>
      <c r="C430" s="666"/>
      <c r="D430" s="622">
        <v>1</v>
      </c>
      <c r="E430" s="622">
        <v>1</v>
      </c>
      <c r="F430" s="610">
        <f t="shared" si="329"/>
        <v>100</v>
      </c>
      <c r="G430" s="623">
        <v>2.4</v>
      </c>
      <c r="H430" s="623"/>
      <c r="I430" s="612">
        <f t="shared" si="330"/>
        <v>0</v>
      </c>
      <c r="J430" s="622">
        <v>1</v>
      </c>
      <c r="K430" s="622">
        <v>310000</v>
      </c>
      <c r="L430" s="614"/>
      <c r="M430" s="614"/>
      <c r="N430" s="614"/>
      <c r="O430" s="614"/>
      <c r="P430" s="614"/>
      <c r="Q430" s="614"/>
      <c r="R430" s="614"/>
      <c r="S430" s="614"/>
      <c r="T430" s="614"/>
      <c r="U430" s="614"/>
      <c r="V430" s="615"/>
      <c r="W430" s="616"/>
      <c r="X430" s="616"/>
      <c r="Y430" s="616"/>
      <c r="Z430" s="616"/>
      <c r="AA430" s="616"/>
      <c r="AB430" s="616"/>
      <c r="AC430" s="616"/>
      <c r="AD430" s="616"/>
      <c r="AE430" s="617"/>
      <c r="AF430" s="619">
        <f t="shared" si="335"/>
        <v>3.1</v>
      </c>
      <c r="AG430" s="604"/>
      <c r="AH430" s="619"/>
      <c r="AI430" s="606" t="str">
        <f t="shared" si="301"/>
        <v/>
      </c>
      <c r="AJ430" s="606" t="str">
        <f t="shared" si="302"/>
        <v/>
      </c>
      <c r="AK430" s="573">
        <f t="shared" si="303"/>
        <v>0.70000000000000018</v>
      </c>
      <c r="AL430" s="573">
        <f t="shared" si="304"/>
        <v>29.166666666666675</v>
      </c>
      <c r="AM430" s="577" t="str">
        <f t="shared" si="305"/>
        <v/>
      </c>
      <c r="AN430" s="577" t="str">
        <f t="shared" si="306"/>
        <v/>
      </c>
      <c r="AO430" s="577" t="str">
        <f t="shared" si="307"/>
        <v/>
      </c>
    </row>
    <row r="431" spans="1:41" ht="41.25" customHeight="1" x14ac:dyDescent="0.2">
      <c r="A431" s="628" t="s">
        <v>1989</v>
      </c>
      <c r="B431" s="665" t="s">
        <v>1579</v>
      </c>
      <c r="C431" s="666"/>
      <c r="D431" s="622"/>
      <c r="E431" s="622"/>
      <c r="F431" s="610" t="e">
        <f t="shared" si="329"/>
        <v>#DIV/0!</v>
      </c>
      <c r="G431" s="623"/>
      <c r="H431" s="623"/>
      <c r="I431" s="612" t="e">
        <f t="shared" si="330"/>
        <v>#DIV/0!</v>
      </c>
      <c r="J431" s="622"/>
      <c r="K431" s="622"/>
      <c r="L431" s="614"/>
      <c r="M431" s="614"/>
      <c r="N431" s="614"/>
      <c r="O431" s="614"/>
      <c r="P431" s="614"/>
      <c r="Q431" s="614"/>
      <c r="R431" s="614"/>
      <c r="S431" s="614"/>
      <c r="T431" s="614"/>
      <c r="U431" s="614"/>
      <c r="V431" s="615"/>
      <c r="W431" s="616"/>
      <c r="X431" s="616"/>
      <c r="Y431" s="616"/>
      <c r="Z431" s="616"/>
      <c r="AA431" s="616"/>
      <c r="AB431" s="616"/>
      <c r="AC431" s="616"/>
      <c r="AD431" s="616"/>
      <c r="AE431" s="617"/>
      <c r="AF431" s="619">
        <f t="shared" si="335"/>
        <v>0</v>
      </c>
      <c r="AG431" s="604"/>
      <c r="AH431" s="619"/>
      <c r="AI431" s="606" t="str">
        <f t="shared" si="301"/>
        <v/>
      </c>
      <c r="AJ431" s="606" t="str">
        <f t="shared" si="302"/>
        <v/>
      </c>
      <c r="AK431" s="573">
        <f t="shared" si="303"/>
        <v>0</v>
      </c>
      <c r="AL431" s="573" t="str">
        <f t="shared" si="304"/>
        <v/>
      </c>
      <c r="AM431" s="577" t="str">
        <f t="shared" si="305"/>
        <v/>
      </c>
      <c r="AN431" s="577" t="str">
        <f t="shared" si="306"/>
        <v/>
      </c>
      <c r="AO431" s="577" t="str">
        <f t="shared" si="307"/>
        <v/>
      </c>
    </row>
    <row r="432" spans="1:41" ht="41.25" customHeight="1" x14ac:dyDescent="0.2">
      <c r="A432" s="628" t="s">
        <v>1990</v>
      </c>
      <c r="B432" s="665" t="s">
        <v>1573</v>
      </c>
      <c r="C432" s="666"/>
      <c r="D432" s="622">
        <v>1</v>
      </c>
      <c r="E432" s="622">
        <v>1</v>
      </c>
      <c r="F432" s="610">
        <f t="shared" si="329"/>
        <v>100</v>
      </c>
      <c r="G432" s="623">
        <v>1.8</v>
      </c>
      <c r="H432" s="623"/>
      <c r="I432" s="612">
        <f t="shared" si="330"/>
        <v>0</v>
      </c>
      <c r="J432" s="622">
        <v>1</v>
      </c>
      <c r="K432" s="622">
        <v>230000</v>
      </c>
      <c r="L432" s="614"/>
      <c r="M432" s="614"/>
      <c r="N432" s="614"/>
      <c r="O432" s="614"/>
      <c r="P432" s="614"/>
      <c r="Q432" s="614"/>
      <c r="R432" s="614"/>
      <c r="S432" s="614"/>
      <c r="T432" s="614"/>
      <c r="U432" s="614"/>
      <c r="V432" s="615"/>
      <c r="W432" s="616"/>
      <c r="X432" s="616"/>
      <c r="Y432" s="616"/>
      <c r="Z432" s="616"/>
      <c r="AA432" s="616"/>
      <c r="AB432" s="616"/>
      <c r="AC432" s="616"/>
      <c r="AD432" s="616"/>
      <c r="AE432" s="617"/>
      <c r="AF432" s="619">
        <f t="shared" si="335"/>
        <v>2.2999999999999998</v>
      </c>
      <c r="AG432" s="604"/>
      <c r="AH432" s="619"/>
      <c r="AI432" s="606" t="str">
        <f t="shared" si="301"/>
        <v/>
      </c>
      <c r="AJ432" s="606" t="str">
        <f t="shared" si="302"/>
        <v/>
      </c>
      <c r="AK432" s="573">
        <f t="shared" si="303"/>
        <v>0.49999999999999978</v>
      </c>
      <c r="AL432" s="573">
        <f t="shared" si="304"/>
        <v>27.777777777777761</v>
      </c>
      <c r="AM432" s="577" t="str">
        <f t="shared" si="305"/>
        <v/>
      </c>
      <c r="AN432" s="577" t="str">
        <f t="shared" si="306"/>
        <v/>
      </c>
      <c r="AO432" s="577" t="str">
        <f t="shared" si="307"/>
        <v/>
      </c>
    </row>
    <row r="433" spans="1:41" ht="41.25" customHeight="1" x14ac:dyDescent="0.2">
      <c r="A433" s="628" t="s">
        <v>1991</v>
      </c>
      <c r="B433" s="665" t="s">
        <v>996</v>
      </c>
      <c r="C433" s="666"/>
      <c r="D433" s="622"/>
      <c r="E433" s="622"/>
      <c r="F433" s="610" t="e">
        <f t="shared" si="329"/>
        <v>#DIV/0!</v>
      </c>
      <c r="G433" s="623"/>
      <c r="H433" s="623"/>
      <c r="I433" s="612" t="e">
        <f t="shared" si="330"/>
        <v>#DIV/0!</v>
      </c>
      <c r="J433" s="622"/>
      <c r="K433" s="622"/>
      <c r="L433" s="614"/>
      <c r="M433" s="614"/>
      <c r="N433" s="614"/>
      <c r="O433" s="614"/>
      <c r="P433" s="614"/>
      <c r="Q433" s="614"/>
      <c r="R433" s="614"/>
      <c r="S433" s="614"/>
      <c r="T433" s="614"/>
      <c r="U433" s="614"/>
      <c r="V433" s="615"/>
      <c r="W433" s="616"/>
      <c r="X433" s="616"/>
      <c r="Y433" s="616"/>
      <c r="Z433" s="616"/>
      <c r="AA433" s="616"/>
      <c r="AB433" s="616"/>
      <c r="AC433" s="616"/>
      <c r="AD433" s="616"/>
      <c r="AE433" s="617"/>
      <c r="AF433" s="619">
        <f t="shared" si="335"/>
        <v>0</v>
      </c>
      <c r="AG433" s="604"/>
      <c r="AH433" s="619"/>
      <c r="AI433" s="606" t="str">
        <f t="shared" si="301"/>
        <v/>
      </c>
      <c r="AJ433" s="606" t="str">
        <f t="shared" si="302"/>
        <v/>
      </c>
      <c r="AK433" s="573">
        <f t="shared" si="303"/>
        <v>0</v>
      </c>
      <c r="AL433" s="573" t="str">
        <f t="shared" si="304"/>
        <v/>
      </c>
      <c r="AM433" s="577" t="str">
        <f t="shared" si="305"/>
        <v/>
      </c>
      <c r="AN433" s="577" t="str">
        <f t="shared" si="306"/>
        <v/>
      </c>
      <c r="AO433" s="577" t="str">
        <f t="shared" si="307"/>
        <v/>
      </c>
    </row>
    <row r="434" spans="1:41" ht="41.25" customHeight="1" x14ac:dyDescent="0.2">
      <c r="A434" s="628" t="s">
        <v>1992</v>
      </c>
      <c r="B434" s="665" t="s">
        <v>1574</v>
      </c>
      <c r="C434" s="666"/>
      <c r="D434" s="622">
        <v>1</v>
      </c>
      <c r="E434" s="622">
        <v>1</v>
      </c>
      <c r="F434" s="610">
        <f t="shared" si="329"/>
        <v>100</v>
      </c>
      <c r="G434" s="623">
        <v>0.9</v>
      </c>
      <c r="H434" s="623"/>
      <c r="I434" s="612">
        <f t="shared" si="330"/>
        <v>0</v>
      </c>
      <c r="J434" s="622">
        <v>1</v>
      </c>
      <c r="K434" s="622">
        <v>10000</v>
      </c>
      <c r="L434" s="614"/>
      <c r="M434" s="614"/>
      <c r="N434" s="614"/>
      <c r="O434" s="614"/>
      <c r="P434" s="614"/>
      <c r="Q434" s="614"/>
      <c r="R434" s="614"/>
      <c r="S434" s="614"/>
      <c r="T434" s="614"/>
      <c r="U434" s="614"/>
      <c r="V434" s="615"/>
      <c r="W434" s="616"/>
      <c r="X434" s="616"/>
      <c r="Y434" s="616"/>
      <c r="Z434" s="616"/>
      <c r="AA434" s="616"/>
      <c r="AB434" s="616"/>
      <c r="AC434" s="616"/>
      <c r="AD434" s="616"/>
      <c r="AE434" s="617"/>
      <c r="AF434" s="619">
        <f t="shared" si="335"/>
        <v>0.1</v>
      </c>
      <c r="AG434" s="604"/>
      <c r="AH434" s="749" t="s">
        <v>2792</v>
      </c>
      <c r="AI434" s="606" t="str">
        <f t="shared" si="301"/>
        <v/>
      </c>
      <c r="AJ434" s="606" t="str">
        <f t="shared" si="302"/>
        <v/>
      </c>
      <c r="AK434" s="573">
        <f t="shared" si="303"/>
        <v>-0.8</v>
      </c>
      <c r="AL434" s="573">
        <f t="shared" si="304"/>
        <v>-88.8888888888889</v>
      </c>
      <c r="AM434" s="577" t="str">
        <f t="shared" si="305"/>
        <v/>
      </c>
      <c r="AN434" s="577" t="str">
        <f t="shared" si="306"/>
        <v/>
      </c>
      <c r="AO434" s="577" t="str">
        <f t="shared" si="307"/>
        <v/>
      </c>
    </row>
    <row r="435" spans="1:41" ht="41.25" customHeight="1" x14ac:dyDescent="0.2">
      <c r="A435" s="628" t="s">
        <v>1993</v>
      </c>
      <c r="B435" s="665" t="s">
        <v>1544</v>
      </c>
      <c r="C435" s="666"/>
      <c r="D435" s="622"/>
      <c r="E435" s="622"/>
      <c r="F435" s="610" t="e">
        <f t="shared" si="329"/>
        <v>#DIV/0!</v>
      </c>
      <c r="G435" s="623"/>
      <c r="H435" s="623"/>
      <c r="I435" s="612" t="e">
        <f t="shared" si="330"/>
        <v>#DIV/0!</v>
      </c>
      <c r="J435" s="622"/>
      <c r="K435" s="622"/>
      <c r="L435" s="614"/>
      <c r="M435" s="614"/>
      <c r="N435" s="614"/>
      <c r="O435" s="614"/>
      <c r="P435" s="614"/>
      <c r="Q435" s="614"/>
      <c r="R435" s="614"/>
      <c r="S435" s="614"/>
      <c r="T435" s="614"/>
      <c r="U435" s="614"/>
      <c r="V435" s="615"/>
      <c r="W435" s="616"/>
      <c r="X435" s="616"/>
      <c r="Y435" s="616"/>
      <c r="Z435" s="616"/>
      <c r="AA435" s="616"/>
      <c r="AB435" s="616"/>
      <c r="AC435" s="616"/>
      <c r="AD435" s="616"/>
      <c r="AE435" s="617"/>
      <c r="AF435" s="619">
        <f t="shared" si="335"/>
        <v>0</v>
      </c>
      <c r="AG435" s="604"/>
      <c r="AH435" s="619"/>
      <c r="AI435" s="606" t="str">
        <f t="shared" si="301"/>
        <v/>
      </c>
      <c r="AJ435" s="606" t="str">
        <f t="shared" si="302"/>
        <v/>
      </c>
      <c r="AK435" s="573">
        <f t="shared" si="303"/>
        <v>0</v>
      </c>
      <c r="AL435" s="573" t="str">
        <f t="shared" si="304"/>
        <v/>
      </c>
      <c r="AM435" s="577" t="str">
        <f t="shared" si="305"/>
        <v/>
      </c>
      <c r="AN435" s="577" t="str">
        <f t="shared" si="306"/>
        <v/>
      </c>
      <c r="AO435" s="577" t="str">
        <f t="shared" si="307"/>
        <v/>
      </c>
    </row>
    <row r="436" spans="1:41" s="604" customFormat="1" ht="41.25" customHeight="1" x14ac:dyDescent="0.2">
      <c r="A436" s="643" t="s">
        <v>451</v>
      </c>
      <c r="B436" s="594" t="s">
        <v>2345</v>
      </c>
      <c r="C436" s="595"/>
      <c r="D436" s="609">
        <f>SUM(D437:D443)</f>
        <v>17</v>
      </c>
      <c r="E436" s="609">
        <f>SUM(E437:E443)</f>
        <v>17</v>
      </c>
      <c r="F436" s="610">
        <f t="shared" si="329"/>
        <v>100</v>
      </c>
      <c r="G436" s="611">
        <f t="shared" ref="G436:H436" si="336">SUM(G437:G443)</f>
        <v>35.099999999999994</v>
      </c>
      <c r="H436" s="611">
        <f t="shared" si="336"/>
        <v>0</v>
      </c>
      <c r="I436" s="612">
        <f t="shared" si="330"/>
        <v>0</v>
      </c>
      <c r="J436" s="613">
        <f t="shared" ref="J436:K436" si="337">SUM(J437:J443)</f>
        <v>20</v>
      </c>
      <c r="K436" s="613">
        <f t="shared" si="337"/>
        <v>740000</v>
      </c>
      <c r="L436" s="614"/>
      <c r="M436" s="614"/>
      <c r="N436" s="614"/>
      <c r="O436" s="614"/>
      <c r="P436" s="614"/>
      <c r="Q436" s="614"/>
      <c r="R436" s="614"/>
      <c r="S436" s="614"/>
      <c r="T436" s="614"/>
      <c r="U436" s="614"/>
      <c r="V436" s="615"/>
      <c r="W436" s="616"/>
      <c r="X436" s="616"/>
      <c r="Y436" s="616"/>
      <c r="Z436" s="616"/>
      <c r="AA436" s="616"/>
      <c r="AB436" s="616"/>
      <c r="AC436" s="616"/>
      <c r="AD436" s="616"/>
      <c r="AE436" s="617"/>
      <c r="AF436" s="618">
        <f>SUM(AF437:AF443)</f>
        <v>36.799999999999997</v>
      </c>
      <c r="AH436" s="674"/>
      <c r="AI436" s="606" t="str">
        <f t="shared" si="301"/>
        <v/>
      </c>
      <c r="AJ436" s="606" t="str">
        <f t="shared" si="302"/>
        <v/>
      </c>
      <c r="AK436" s="573">
        <f t="shared" si="303"/>
        <v>1.7000000000000028</v>
      </c>
      <c r="AL436" s="573">
        <f t="shared" si="304"/>
        <v>4.8433048433048516</v>
      </c>
      <c r="AM436" s="577" t="str">
        <f t="shared" si="305"/>
        <v/>
      </c>
      <c r="AN436" s="577" t="str">
        <f t="shared" si="306"/>
        <v/>
      </c>
      <c r="AO436" s="577" t="str">
        <f t="shared" si="307"/>
        <v/>
      </c>
    </row>
    <row r="437" spans="1:41" s="604" customFormat="1" ht="41.25" customHeight="1" x14ac:dyDescent="0.2">
      <c r="A437" s="628" t="s">
        <v>1994</v>
      </c>
      <c r="B437" s="665" t="s">
        <v>1580</v>
      </c>
      <c r="C437" s="666"/>
      <c r="D437" s="622">
        <v>5</v>
      </c>
      <c r="E437" s="622">
        <v>5</v>
      </c>
      <c r="F437" s="610">
        <f t="shared" si="329"/>
        <v>100</v>
      </c>
      <c r="G437" s="623">
        <v>9</v>
      </c>
      <c r="H437" s="623"/>
      <c r="I437" s="612">
        <f t="shared" si="330"/>
        <v>0</v>
      </c>
      <c r="J437" s="622">
        <v>6</v>
      </c>
      <c r="K437" s="622">
        <v>190000</v>
      </c>
      <c r="L437" s="614"/>
      <c r="M437" s="614"/>
      <c r="N437" s="614"/>
      <c r="O437" s="614"/>
      <c r="P437" s="614"/>
      <c r="Q437" s="614"/>
      <c r="R437" s="614"/>
      <c r="S437" s="614"/>
      <c r="T437" s="614"/>
      <c r="U437" s="614"/>
      <c r="V437" s="615"/>
      <c r="W437" s="616"/>
      <c r="X437" s="616"/>
      <c r="Y437" s="616"/>
      <c r="Z437" s="616"/>
      <c r="AA437" s="616"/>
      <c r="AB437" s="616"/>
      <c r="AC437" s="616"/>
      <c r="AD437" s="616"/>
      <c r="AE437" s="617"/>
      <c r="AF437" s="619">
        <f t="shared" ref="AF437:AF443" si="338">(J437*K437)/100000</f>
        <v>11.4</v>
      </c>
      <c r="AH437" s="674"/>
      <c r="AI437" s="606" t="str">
        <f t="shared" si="301"/>
        <v/>
      </c>
      <c r="AJ437" s="606" t="str">
        <f t="shared" si="302"/>
        <v/>
      </c>
      <c r="AK437" s="573">
        <f t="shared" si="303"/>
        <v>2.4000000000000004</v>
      </c>
      <c r="AL437" s="573">
        <f t="shared" si="304"/>
        <v>26.666666666666671</v>
      </c>
      <c r="AM437" s="577" t="str">
        <f t="shared" si="305"/>
        <v/>
      </c>
      <c r="AN437" s="577" t="str">
        <f t="shared" si="306"/>
        <v/>
      </c>
      <c r="AO437" s="577" t="str">
        <f t="shared" si="307"/>
        <v/>
      </c>
    </row>
    <row r="438" spans="1:41" s="604" customFormat="1" ht="41.25" customHeight="1" x14ac:dyDescent="0.2">
      <c r="A438" s="628" t="s">
        <v>1995</v>
      </c>
      <c r="B438" s="665" t="s">
        <v>1581</v>
      </c>
      <c r="C438" s="666"/>
      <c r="D438" s="622">
        <v>5</v>
      </c>
      <c r="E438" s="622">
        <v>5</v>
      </c>
      <c r="F438" s="610">
        <f t="shared" si="329"/>
        <v>100</v>
      </c>
      <c r="G438" s="623">
        <v>8.6999999999999993</v>
      </c>
      <c r="H438" s="623"/>
      <c r="I438" s="612">
        <f t="shared" si="330"/>
        <v>0</v>
      </c>
      <c r="J438" s="622">
        <v>6</v>
      </c>
      <c r="K438" s="622">
        <v>180000</v>
      </c>
      <c r="L438" s="614"/>
      <c r="M438" s="614"/>
      <c r="N438" s="614"/>
      <c r="O438" s="614"/>
      <c r="P438" s="614"/>
      <c r="Q438" s="614"/>
      <c r="R438" s="614"/>
      <c r="S438" s="614"/>
      <c r="T438" s="614"/>
      <c r="U438" s="614"/>
      <c r="V438" s="615"/>
      <c r="W438" s="616"/>
      <c r="X438" s="616"/>
      <c r="Y438" s="616"/>
      <c r="Z438" s="616"/>
      <c r="AA438" s="616"/>
      <c r="AB438" s="616"/>
      <c r="AC438" s="616"/>
      <c r="AD438" s="616"/>
      <c r="AE438" s="617"/>
      <c r="AF438" s="619">
        <f t="shared" si="338"/>
        <v>10.8</v>
      </c>
      <c r="AH438" s="674"/>
      <c r="AI438" s="606" t="str">
        <f t="shared" si="301"/>
        <v/>
      </c>
      <c r="AJ438" s="606" t="str">
        <f t="shared" si="302"/>
        <v/>
      </c>
      <c r="AK438" s="573">
        <f t="shared" si="303"/>
        <v>2.1000000000000014</v>
      </c>
      <c r="AL438" s="573">
        <f t="shared" si="304"/>
        <v>24.137931034482776</v>
      </c>
      <c r="AM438" s="577" t="str">
        <f t="shared" si="305"/>
        <v/>
      </c>
      <c r="AN438" s="577" t="str">
        <f t="shared" si="306"/>
        <v/>
      </c>
      <c r="AO438" s="577" t="str">
        <f t="shared" si="307"/>
        <v/>
      </c>
    </row>
    <row r="439" spans="1:41" s="604" customFormat="1" ht="41.25" customHeight="1" x14ac:dyDescent="0.2">
      <c r="A439" s="628" t="s">
        <v>1996</v>
      </c>
      <c r="B439" s="665" t="s">
        <v>1582</v>
      </c>
      <c r="C439" s="666"/>
      <c r="D439" s="622">
        <v>5</v>
      </c>
      <c r="E439" s="622">
        <v>5</v>
      </c>
      <c r="F439" s="610">
        <f t="shared" si="329"/>
        <v>100</v>
      </c>
      <c r="G439" s="623">
        <v>8.6999999999999993</v>
      </c>
      <c r="H439" s="623"/>
      <c r="I439" s="612">
        <f t="shared" si="330"/>
        <v>0</v>
      </c>
      <c r="J439" s="622">
        <v>6</v>
      </c>
      <c r="K439" s="622">
        <v>180000</v>
      </c>
      <c r="L439" s="614"/>
      <c r="M439" s="614"/>
      <c r="N439" s="614"/>
      <c r="O439" s="614"/>
      <c r="P439" s="614"/>
      <c r="Q439" s="614"/>
      <c r="R439" s="614"/>
      <c r="S439" s="614"/>
      <c r="T439" s="614"/>
      <c r="U439" s="614"/>
      <c r="V439" s="615"/>
      <c r="W439" s="616"/>
      <c r="X439" s="616"/>
      <c r="Y439" s="616"/>
      <c r="Z439" s="616"/>
      <c r="AA439" s="616"/>
      <c r="AB439" s="616"/>
      <c r="AC439" s="616"/>
      <c r="AD439" s="616"/>
      <c r="AE439" s="617"/>
      <c r="AF439" s="619">
        <f t="shared" si="338"/>
        <v>10.8</v>
      </c>
      <c r="AH439" s="674"/>
      <c r="AI439" s="606" t="str">
        <f t="shared" si="301"/>
        <v/>
      </c>
      <c r="AJ439" s="606" t="str">
        <f t="shared" si="302"/>
        <v/>
      </c>
      <c r="AK439" s="573">
        <f t="shared" si="303"/>
        <v>2.1000000000000014</v>
      </c>
      <c r="AL439" s="573">
        <f t="shared" si="304"/>
        <v>24.137931034482776</v>
      </c>
      <c r="AM439" s="577" t="str">
        <f t="shared" si="305"/>
        <v/>
      </c>
      <c r="AN439" s="577" t="str">
        <f t="shared" si="306"/>
        <v/>
      </c>
      <c r="AO439" s="577" t="str">
        <f t="shared" si="307"/>
        <v/>
      </c>
    </row>
    <row r="440" spans="1:41" s="604" customFormat="1" ht="41.25" customHeight="1" x14ac:dyDescent="0.2">
      <c r="A440" s="628" t="s">
        <v>1997</v>
      </c>
      <c r="B440" s="665" t="s">
        <v>1573</v>
      </c>
      <c r="C440" s="666"/>
      <c r="D440" s="622">
        <v>2</v>
      </c>
      <c r="E440" s="622">
        <v>2</v>
      </c>
      <c r="F440" s="610">
        <f t="shared" si="329"/>
        <v>100</v>
      </c>
      <c r="G440" s="623">
        <v>8.6999999999999993</v>
      </c>
      <c r="H440" s="623"/>
      <c r="I440" s="612">
        <f t="shared" si="330"/>
        <v>0</v>
      </c>
      <c r="J440" s="622">
        <v>2</v>
      </c>
      <c r="K440" s="622">
        <v>190000</v>
      </c>
      <c r="L440" s="614"/>
      <c r="M440" s="614"/>
      <c r="N440" s="614"/>
      <c r="O440" s="614"/>
      <c r="P440" s="614"/>
      <c r="Q440" s="614"/>
      <c r="R440" s="614"/>
      <c r="S440" s="614"/>
      <c r="T440" s="614"/>
      <c r="U440" s="614"/>
      <c r="V440" s="615"/>
      <c r="W440" s="616"/>
      <c r="X440" s="616"/>
      <c r="Y440" s="616"/>
      <c r="Z440" s="616"/>
      <c r="AA440" s="616"/>
      <c r="AB440" s="616"/>
      <c r="AC440" s="616"/>
      <c r="AD440" s="616"/>
      <c r="AE440" s="617"/>
      <c r="AF440" s="619">
        <f t="shared" si="338"/>
        <v>3.8</v>
      </c>
      <c r="AH440" s="674"/>
      <c r="AI440" s="606" t="str">
        <f t="shared" si="301"/>
        <v/>
      </c>
      <c r="AJ440" s="606" t="str">
        <f t="shared" si="302"/>
        <v/>
      </c>
      <c r="AK440" s="573">
        <f t="shared" si="303"/>
        <v>-4.8999999999999995</v>
      </c>
      <c r="AL440" s="573">
        <f t="shared" si="304"/>
        <v>-56.321839080459768</v>
      </c>
      <c r="AM440" s="577" t="str">
        <f t="shared" si="305"/>
        <v/>
      </c>
      <c r="AN440" s="577" t="str">
        <f t="shared" si="306"/>
        <v/>
      </c>
      <c r="AO440" s="577" t="str">
        <f t="shared" si="307"/>
        <v/>
      </c>
    </row>
    <row r="441" spans="1:41" s="604" customFormat="1" ht="41.25" customHeight="1" x14ac:dyDescent="0.2">
      <c r="A441" s="628" t="s">
        <v>1998</v>
      </c>
      <c r="B441" s="665" t="s">
        <v>996</v>
      </c>
      <c r="C441" s="666"/>
      <c r="D441" s="622"/>
      <c r="E441" s="622"/>
      <c r="F441" s="610" t="e">
        <f t="shared" si="329"/>
        <v>#DIV/0!</v>
      </c>
      <c r="G441" s="623"/>
      <c r="H441" s="623"/>
      <c r="I441" s="612" t="e">
        <f t="shared" si="330"/>
        <v>#DIV/0!</v>
      </c>
      <c r="J441" s="622"/>
      <c r="K441" s="622"/>
      <c r="L441" s="614"/>
      <c r="M441" s="614"/>
      <c r="N441" s="614"/>
      <c r="O441" s="614"/>
      <c r="P441" s="614"/>
      <c r="Q441" s="614"/>
      <c r="R441" s="614"/>
      <c r="S441" s="614"/>
      <c r="T441" s="614"/>
      <c r="U441" s="614"/>
      <c r="V441" s="615"/>
      <c r="W441" s="616"/>
      <c r="X441" s="616"/>
      <c r="Y441" s="616"/>
      <c r="Z441" s="616"/>
      <c r="AA441" s="616"/>
      <c r="AB441" s="616"/>
      <c r="AC441" s="616"/>
      <c r="AD441" s="616"/>
      <c r="AE441" s="617"/>
      <c r="AF441" s="619">
        <f t="shared" si="338"/>
        <v>0</v>
      </c>
      <c r="AH441" s="674"/>
      <c r="AI441" s="606" t="str">
        <f t="shared" si="301"/>
        <v/>
      </c>
      <c r="AJ441" s="606" t="str">
        <f t="shared" si="302"/>
        <v/>
      </c>
      <c r="AK441" s="573">
        <f t="shared" si="303"/>
        <v>0</v>
      </c>
      <c r="AL441" s="573" t="str">
        <f t="shared" si="304"/>
        <v/>
      </c>
      <c r="AM441" s="577" t="str">
        <f t="shared" si="305"/>
        <v/>
      </c>
      <c r="AN441" s="577" t="str">
        <f t="shared" si="306"/>
        <v/>
      </c>
      <c r="AO441" s="577" t="str">
        <f t="shared" si="307"/>
        <v/>
      </c>
    </row>
    <row r="442" spans="1:41" s="604" customFormat="1" ht="41.25" customHeight="1" x14ac:dyDescent="0.2">
      <c r="A442" s="628" t="s">
        <v>1999</v>
      </c>
      <c r="B442" s="665" t="s">
        <v>1574</v>
      </c>
      <c r="C442" s="666"/>
      <c r="D442" s="622"/>
      <c r="E442" s="622"/>
      <c r="F442" s="610" t="e">
        <f t="shared" si="329"/>
        <v>#DIV/0!</v>
      </c>
      <c r="G442" s="623"/>
      <c r="H442" s="623"/>
      <c r="I442" s="612" t="e">
        <f t="shared" si="330"/>
        <v>#DIV/0!</v>
      </c>
      <c r="J442" s="622"/>
      <c r="K442" s="622"/>
      <c r="L442" s="614"/>
      <c r="M442" s="614"/>
      <c r="N442" s="614"/>
      <c r="O442" s="614"/>
      <c r="P442" s="614"/>
      <c r="Q442" s="614"/>
      <c r="R442" s="614"/>
      <c r="S442" s="614"/>
      <c r="T442" s="614"/>
      <c r="U442" s="614"/>
      <c r="V442" s="615"/>
      <c r="W442" s="616"/>
      <c r="X442" s="616"/>
      <c r="Y442" s="616"/>
      <c r="Z442" s="616"/>
      <c r="AA442" s="616"/>
      <c r="AB442" s="616"/>
      <c r="AC442" s="616"/>
      <c r="AD442" s="616"/>
      <c r="AE442" s="617"/>
      <c r="AF442" s="619">
        <f t="shared" si="338"/>
        <v>0</v>
      </c>
      <c r="AH442" s="674"/>
      <c r="AI442" s="606" t="str">
        <f t="shared" si="301"/>
        <v/>
      </c>
      <c r="AJ442" s="606" t="str">
        <f t="shared" si="302"/>
        <v/>
      </c>
      <c r="AK442" s="573">
        <f t="shared" si="303"/>
        <v>0</v>
      </c>
      <c r="AL442" s="573" t="str">
        <f t="shared" si="304"/>
        <v/>
      </c>
      <c r="AM442" s="577" t="str">
        <f t="shared" si="305"/>
        <v/>
      </c>
      <c r="AN442" s="577" t="str">
        <f t="shared" si="306"/>
        <v/>
      </c>
      <c r="AO442" s="577" t="str">
        <f t="shared" si="307"/>
        <v/>
      </c>
    </row>
    <row r="443" spans="1:41" s="604" customFormat="1" ht="41.25" customHeight="1" x14ac:dyDescent="0.2">
      <c r="A443" s="628" t="s">
        <v>2000</v>
      </c>
      <c r="B443" s="665" t="s">
        <v>1544</v>
      </c>
      <c r="C443" s="666"/>
      <c r="D443" s="622"/>
      <c r="E443" s="622"/>
      <c r="F443" s="610" t="e">
        <f t="shared" si="329"/>
        <v>#DIV/0!</v>
      </c>
      <c r="G443" s="623"/>
      <c r="H443" s="623"/>
      <c r="I443" s="612" t="e">
        <f t="shared" si="330"/>
        <v>#DIV/0!</v>
      </c>
      <c r="J443" s="622"/>
      <c r="K443" s="622"/>
      <c r="L443" s="614"/>
      <c r="M443" s="614"/>
      <c r="N443" s="614"/>
      <c r="O443" s="614"/>
      <c r="P443" s="614"/>
      <c r="Q443" s="614"/>
      <c r="R443" s="614"/>
      <c r="S443" s="614"/>
      <c r="T443" s="614"/>
      <c r="U443" s="614"/>
      <c r="V443" s="615"/>
      <c r="W443" s="616"/>
      <c r="X443" s="616"/>
      <c r="Y443" s="616"/>
      <c r="Z443" s="616"/>
      <c r="AA443" s="616"/>
      <c r="AB443" s="616"/>
      <c r="AC443" s="616"/>
      <c r="AD443" s="616"/>
      <c r="AE443" s="617"/>
      <c r="AF443" s="619">
        <f t="shared" si="338"/>
        <v>0</v>
      </c>
      <c r="AH443" s="674"/>
      <c r="AI443" s="606" t="str">
        <f t="shared" si="301"/>
        <v/>
      </c>
      <c r="AJ443" s="606" t="str">
        <f t="shared" si="302"/>
        <v/>
      </c>
      <c r="AK443" s="573">
        <f t="shared" si="303"/>
        <v>0</v>
      </c>
      <c r="AL443" s="573" t="str">
        <f t="shared" si="304"/>
        <v/>
      </c>
      <c r="AM443" s="577" t="str">
        <f t="shared" si="305"/>
        <v/>
      </c>
      <c r="AN443" s="577" t="str">
        <f t="shared" si="306"/>
        <v/>
      </c>
      <c r="AO443" s="577" t="str">
        <f t="shared" si="307"/>
        <v/>
      </c>
    </row>
    <row r="444" spans="1:41" s="604" customFormat="1" ht="41.25" customHeight="1" x14ac:dyDescent="0.2">
      <c r="A444" s="629" t="s">
        <v>453</v>
      </c>
      <c r="B444" s="608" t="s">
        <v>454</v>
      </c>
      <c r="C444" s="627"/>
      <c r="D444" s="609">
        <f>SUM(D445:D448)</f>
        <v>0</v>
      </c>
      <c r="E444" s="609">
        <f>SUM(E445:E448)</f>
        <v>0</v>
      </c>
      <c r="F444" s="634" t="e">
        <f t="shared" si="329"/>
        <v>#DIV/0!</v>
      </c>
      <c r="G444" s="611">
        <f t="shared" ref="G444:H444" si="339">SUM(G445:G448)</f>
        <v>0</v>
      </c>
      <c r="H444" s="611">
        <f t="shared" si="339"/>
        <v>0</v>
      </c>
      <c r="I444" s="635" t="e">
        <f t="shared" si="330"/>
        <v>#DIV/0!</v>
      </c>
      <c r="J444" s="613">
        <f t="shared" ref="J444:K444" si="340">SUM(J445:J448)</f>
        <v>0</v>
      </c>
      <c r="K444" s="613">
        <f t="shared" si="340"/>
        <v>0</v>
      </c>
      <c r="L444" s="636"/>
      <c r="M444" s="636"/>
      <c r="N444" s="636"/>
      <c r="O444" s="636"/>
      <c r="P444" s="636"/>
      <c r="Q444" s="636"/>
      <c r="R444" s="636"/>
      <c r="S444" s="636"/>
      <c r="T444" s="636"/>
      <c r="U444" s="636"/>
      <c r="V444" s="637"/>
      <c r="W444" s="638"/>
      <c r="X444" s="638"/>
      <c r="Y444" s="638"/>
      <c r="Z444" s="638"/>
      <c r="AA444" s="638"/>
      <c r="AB444" s="638"/>
      <c r="AC444" s="638"/>
      <c r="AD444" s="638"/>
      <c r="AE444" s="639"/>
      <c r="AF444" s="618">
        <f>SUM(AF445:AF448)</f>
        <v>0</v>
      </c>
      <c r="AH444" s="674"/>
      <c r="AI444" s="606" t="str">
        <f t="shared" si="301"/>
        <v/>
      </c>
      <c r="AJ444" s="606" t="str">
        <f t="shared" si="302"/>
        <v/>
      </c>
      <c r="AK444" s="573">
        <f t="shared" si="303"/>
        <v>0</v>
      </c>
      <c r="AL444" s="573" t="str">
        <f t="shared" si="304"/>
        <v/>
      </c>
      <c r="AM444" s="577" t="str">
        <f t="shared" si="305"/>
        <v/>
      </c>
      <c r="AN444" s="577" t="str">
        <f t="shared" si="306"/>
        <v/>
      </c>
      <c r="AO444" s="577" t="str">
        <f t="shared" si="307"/>
        <v/>
      </c>
    </row>
    <row r="445" spans="1:41" s="604" customFormat="1" ht="41.25" customHeight="1" x14ac:dyDescent="0.2">
      <c r="A445" s="628" t="s">
        <v>2260</v>
      </c>
      <c r="B445" s="621" t="s">
        <v>2261</v>
      </c>
      <c r="C445" s="627"/>
      <c r="D445" s="622"/>
      <c r="E445" s="622"/>
      <c r="F445" s="610"/>
      <c r="G445" s="623"/>
      <c r="H445" s="623"/>
      <c r="I445" s="612"/>
      <c r="J445" s="622"/>
      <c r="K445" s="622"/>
      <c r="L445" s="614"/>
      <c r="M445" s="614"/>
      <c r="N445" s="614"/>
      <c r="O445" s="614"/>
      <c r="P445" s="614"/>
      <c r="Q445" s="614"/>
      <c r="R445" s="614"/>
      <c r="S445" s="614"/>
      <c r="T445" s="614"/>
      <c r="U445" s="614"/>
      <c r="V445" s="615"/>
      <c r="W445" s="616"/>
      <c r="X445" s="616"/>
      <c r="Y445" s="616"/>
      <c r="Z445" s="616"/>
      <c r="AA445" s="616"/>
      <c r="AB445" s="616"/>
      <c r="AC445" s="616"/>
      <c r="AD445" s="616"/>
      <c r="AE445" s="617"/>
      <c r="AF445" s="619">
        <f t="shared" ref="AF445:AF450" si="341">(J445*K445)/100000</f>
        <v>0</v>
      </c>
      <c r="AH445" s="674"/>
      <c r="AI445" s="606" t="str">
        <f t="shared" si="301"/>
        <v/>
      </c>
      <c r="AJ445" s="606" t="str">
        <f t="shared" si="302"/>
        <v/>
      </c>
      <c r="AK445" s="573">
        <f t="shared" si="303"/>
        <v>0</v>
      </c>
      <c r="AL445" s="573" t="str">
        <f t="shared" si="304"/>
        <v/>
      </c>
      <c r="AM445" s="577" t="str">
        <f t="shared" si="305"/>
        <v/>
      </c>
      <c r="AN445" s="577" t="str">
        <f t="shared" si="306"/>
        <v/>
      </c>
      <c r="AO445" s="577" t="str">
        <f t="shared" si="307"/>
        <v/>
      </c>
    </row>
    <row r="446" spans="1:41" s="604" customFormat="1" ht="41.25" customHeight="1" x14ac:dyDescent="0.2">
      <c r="A446" s="628" t="s">
        <v>2262</v>
      </c>
      <c r="B446" s="642"/>
      <c r="C446" s="627"/>
      <c r="D446" s="622"/>
      <c r="E446" s="622"/>
      <c r="F446" s="610"/>
      <c r="G446" s="623"/>
      <c r="H446" s="623"/>
      <c r="I446" s="612"/>
      <c r="J446" s="622"/>
      <c r="K446" s="622"/>
      <c r="L446" s="614"/>
      <c r="M446" s="614"/>
      <c r="N446" s="614"/>
      <c r="O446" s="614"/>
      <c r="P446" s="614"/>
      <c r="Q446" s="614"/>
      <c r="R446" s="614"/>
      <c r="S446" s="614"/>
      <c r="T446" s="614"/>
      <c r="U446" s="614"/>
      <c r="V446" s="615"/>
      <c r="W446" s="616"/>
      <c r="X446" s="616"/>
      <c r="Y446" s="616"/>
      <c r="Z446" s="616"/>
      <c r="AA446" s="616"/>
      <c r="AB446" s="616"/>
      <c r="AC446" s="616"/>
      <c r="AD446" s="616"/>
      <c r="AE446" s="617"/>
      <c r="AF446" s="619">
        <f t="shared" si="341"/>
        <v>0</v>
      </c>
      <c r="AH446" s="674"/>
      <c r="AI446" s="606" t="str">
        <f t="shared" si="301"/>
        <v/>
      </c>
      <c r="AJ446" s="606" t="str">
        <f t="shared" si="302"/>
        <v/>
      </c>
      <c r="AK446" s="573">
        <f t="shared" si="303"/>
        <v>0</v>
      </c>
      <c r="AL446" s="573" t="str">
        <f t="shared" si="304"/>
        <v/>
      </c>
      <c r="AM446" s="577" t="str">
        <f t="shared" si="305"/>
        <v/>
      </c>
      <c r="AN446" s="577" t="str">
        <f t="shared" si="306"/>
        <v/>
      </c>
      <c r="AO446" s="577" t="str">
        <f t="shared" si="307"/>
        <v/>
      </c>
    </row>
    <row r="447" spans="1:41" s="604" customFormat="1" ht="41.25" customHeight="1" x14ac:dyDescent="0.2">
      <c r="A447" s="628" t="s">
        <v>2263</v>
      </c>
      <c r="B447" s="642"/>
      <c r="C447" s="627"/>
      <c r="D447" s="622"/>
      <c r="E447" s="622"/>
      <c r="F447" s="610"/>
      <c r="G447" s="623"/>
      <c r="H447" s="623"/>
      <c r="I447" s="612"/>
      <c r="J447" s="622"/>
      <c r="K447" s="622"/>
      <c r="L447" s="614"/>
      <c r="M447" s="614"/>
      <c r="N447" s="614"/>
      <c r="O447" s="614"/>
      <c r="P447" s="614"/>
      <c r="Q447" s="614"/>
      <c r="R447" s="614"/>
      <c r="S447" s="614"/>
      <c r="T447" s="614"/>
      <c r="U447" s="614"/>
      <c r="V447" s="615"/>
      <c r="W447" s="616"/>
      <c r="X447" s="616"/>
      <c r="Y447" s="616"/>
      <c r="Z447" s="616"/>
      <c r="AA447" s="616"/>
      <c r="AB447" s="616"/>
      <c r="AC447" s="616"/>
      <c r="AD447" s="616"/>
      <c r="AE447" s="617"/>
      <c r="AF447" s="619">
        <f t="shared" si="341"/>
        <v>0</v>
      </c>
      <c r="AH447" s="674"/>
      <c r="AI447" s="606" t="str">
        <f t="shared" si="301"/>
        <v/>
      </c>
      <c r="AJ447" s="606" t="str">
        <f t="shared" si="302"/>
        <v/>
      </c>
      <c r="AK447" s="573">
        <f t="shared" si="303"/>
        <v>0</v>
      </c>
      <c r="AL447" s="573" t="str">
        <f t="shared" si="304"/>
        <v/>
      </c>
      <c r="AM447" s="577" t="str">
        <f t="shared" si="305"/>
        <v/>
      </c>
      <c r="AN447" s="577" t="str">
        <f t="shared" si="306"/>
        <v/>
      </c>
      <c r="AO447" s="577" t="str">
        <f t="shared" si="307"/>
        <v/>
      </c>
    </row>
    <row r="448" spans="1:41" s="604" customFormat="1" ht="41.25" customHeight="1" x14ac:dyDescent="0.2">
      <c r="A448" s="628" t="s">
        <v>2264</v>
      </c>
      <c r="B448" s="642"/>
      <c r="C448" s="627"/>
      <c r="D448" s="622"/>
      <c r="E448" s="622"/>
      <c r="F448" s="610"/>
      <c r="G448" s="623"/>
      <c r="H448" s="623"/>
      <c r="I448" s="612"/>
      <c r="J448" s="622"/>
      <c r="K448" s="622"/>
      <c r="L448" s="614"/>
      <c r="M448" s="614"/>
      <c r="N448" s="614"/>
      <c r="O448" s="614"/>
      <c r="P448" s="614"/>
      <c r="Q448" s="614"/>
      <c r="R448" s="614"/>
      <c r="S448" s="614"/>
      <c r="T448" s="614"/>
      <c r="U448" s="614"/>
      <c r="V448" s="615"/>
      <c r="W448" s="616"/>
      <c r="X448" s="616"/>
      <c r="Y448" s="616"/>
      <c r="Z448" s="616"/>
      <c r="AA448" s="616"/>
      <c r="AB448" s="616"/>
      <c r="AC448" s="616"/>
      <c r="AD448" s="616"/>
      <c r="AE448" s="617"/>
      <c r="AF448" s="619">
        <f t="shared" si="341"/>
        <v>0</v>
      </c>
      <c r="AH448" s="674"/>
      <c r="AI448" s="606" t="str">
        <f t="shared" si="301"/>
        <v/>
      </c>
      <c r="AJ448" s="606" t="str">
        <f t="shared" si="302"/>
        <v/>
      </c>
      <c r="AK448" s="573">
        <f t="shared" si="303"/>
        <v>0</v>
      </c>
      <c r="AL448" s="573" t="str">
        <f t="shared" si="304"/>
        <v/>
      </c>
      <c r="AM448" s="577" t="str">
        <f t="shared" si="305"/>
        <v/>
      </c>
      <c r="AN448" s="577" t="str">
        <f t="shared" si="306"/>
        <v/>
      </c>
      <c r="AO448" s="577" t="str">
        <f t="shared" si="307"/>
        <v/>
      </c>
    </row>
    <row r="449" spans="1:41" s="604" customFormat="1" ht="41.25" customHeight="1" x14ac:dyDescent="0.2">
      <c r="A449" s="628" t="s">
        <v>455</v>
      </c>
      <c r="B449" s="621" t="s">
        <v>456</v>
      </c>
      <c r="C449" s="627"/>
      <c r="D449" s="622">
        <v>1</v>
      </c>
      <c r="E449" s="622">
        <v>1</v>
      </c>
      <c r="F449" s="610">
        <f t="shared" si="329"/>
        <v>100</v>
      </c>
      <c r="G449" s="623">
        <v>1</v>
      </c>
      <c r="H449" s="623">
        <v>1</v>
      </c>
      <c r="I449" s="612">
        <f t="shared" si="330"/>
        <v>100</v>
      </c>
      <c r="J449" s="622"/>
      <c r="K449" s="622">
        <v>130000</v>
      </c>
      <c r="L449" s="614"/>
      <c r="M449" s="614"/>
      <c r="N449" s="614"/>
      <c r="O449" s="614"/>
      <c r="P449" s="614"/>
      <c r="Q449" s="614"/>
      <c r="R449" s="614"/>
      <c r="S449" s="614"/>
      <c r="T449" s="614"/>
      <c r="U449" s="614"/>
      <c r="V449" s="615"/>
      <c r="W449" s="616"/>
      <c r="X449" s="616"/>
      <c r="Y449" s="616"/>
      <c r="Z449" s="616"/>
      <c r="AA449" s="616"/>
      <c r="AB449" s="616"/>
      <c r="AC449" s="616"/>
      <c r="AD449" s="616"/>
      <c r="AE449" s="617"/>
      <c r="AF449" s="619">
        <f t="shared" si="341"/>
        <v>0</v>
      </c>
      <c r="AH449" s="674"/>
      <c r="AI449" s="606">
        <f t="shared" si="301"/>
        <v>1</v>
      </c>
      <c r="AJ449" s="606">
        <f t="shared" si="302"/>
        <v>100</v>
      </c>
      <c r="AK449" s="573">
        <f t="shared" si="303"/>
        <v>-1</v>
      </c>
      <c r="AL449" s="573" t="str">
        <f t="shared" si="304"/>
        <v/>
      </c>
      <c r="AM449" s="577" t="str">
        <f t="shared" si="305"/>
        <v>The proposed budget is more that 30% increase over FY 12-13 budget. Consider revising or provide explanation</v>
      </c>
      <c r="AN449" s="577" t="str">
        <f t="shared" si="306"/>
        <v/>
      </c>
      <c r="AO449" s="577" t="str">
        <f t="shared" si="307"/>
        <v/>
      </c>
    </row>
    <row r="450" spans="1:41" s="604" customFormat="1" ht="41.25" customHeight="1" x14ac:dyDescent="0.2">
      <c r="A450" s="628" t="s">
        <v>457</v>
      </c>
      <c r="B450" s="621" t="s">
        <v>458</v>
      </c>
      <c r="C450" s="627"/>
      <c r="D450" s="622"/>
      <c r="E450" s="622"/>
      <c r="F450" s="610" t="e">
        <f t="shared" si="329"/>
        <v>#DIV/0!</v>
      </c>
      <c r="G450" s="623"/>
      <c r="H450" s="623"/>
      <c r="I450" s="612" t="e">
        <f t="shared" si="330"/>
        <v>#DIV/0!</v>
      </c>
      <c r="J450" s="622"/>
      <c r="K450" s="622"/>
      <c r="L450" s="614"/>
      <c r="M450" s="614"/>
      <c r="N450" s="614"/>
      <c r="O450" s="614"/>
      <c r="P450" s="614"/>
      <c r="Q450" s="614"/>
      <c r="R450" s="614"/>
      <c r="S450" s="614"/>
      <c r="T450" s="614"/>
      <c r="U450" s="614"/>
      <c r="V450" s="615"/>
      <c r="W450" s="616"/>
      <c r="X450" s="616"/>
      <c r="Y450" s="616"/>
      <c r="Z450" s="616"/>
      <c r="AA450" s="616"/>
      <c r="AB450" s="616"/>
      <c r="AC450" s="616"/>
      <c r="AD450" s="616"/>
      <c r="AE450" s="617"/>
      <c r="AF450" s="619">
        <f t="shared" si="341"/>
        <v>0</v>
      </c>
      <c r="AH450" s="674"/>
      <c r="AI450" s="606" t="str">
        <f t="shared" si="301"/>
        <v/>
      </c>
      <c r="AJ450" s="606" t="str">
        <f t="shared" si="302"/>
        <v/>
      </c>
      <c r="AK450" s="573">
        <f t="shared" si="303"/>
        <v>0</v>
      </c>
      <c r="AL450" s="573" t="str">
        <f t="shared" si="304"/>
        <v/>
      </c>
      <c r="AM450" s="577" t="str">
        <f t="shared" si="305"/>
        <v/>
      </c>
      <c r="AN450" s="577" t="str">
        <f t="shared" si="306"/>
        <v/>
      </c>
      <c r="AO450" s="577" t="str">
        <f t="shared" si="307"/>
        <v/>
      </c>
    </row>
    <row r="451" spans="1:41" s="604" customFormat="1" ht="41.25" customHeight="1" x14ac:dyDescent="0.2">
      <c r="A451" s="629" t="s">
        <v>459</v>
      </c>
      <c r="B451" s="594" t="s">
        <v>1513</v>
      </c>
      <c r="C451" s="595"/>
      <c r="D451" s="609">
        <f>SUM(D452:D455)</f>
        <v>6</v>
      </c>
      <c r="E451" s="609">
        <f>SUM(E452:E455)</f>
        <v>6</v>
      </c>
      <c r="F451" s="610">
        <f t="shared" si="329"/>
        <v>100</v>
      </c>
      <c r="G451" s="611">
        <f t="shared" ref="G451:H451" si="342">SUM(G452:G455)</f>
        <v>9.5</v>
      </c>
      <c r="H451" s="611">
        <f t="shared" si="342"/>
        <v>0</v>
      </c>
      <c r="I451" s="612">
        <f t="shared" si="330"/>
        <v>0</v>
      </c>
      <c r="J451" s="613">
        <f t="shared" ref="J451:K451" si="343">SUM(J452:J455)</f>
        <v>6</v>
      </c>
      <c r="K451" s="613">
        <f t="shared" si="343"/>
        <v>800000</v>
      </c>
      <c r="L451" s="614"/>
      <c r="M451" s="614"/>
      <c r="N451" s="614"/>
      <c r="O451" s="614"/>
      <c r="P451" s="614"/>
      <c r="Q451" s="614"/>
      <c r="R451" s="614"/>
      <c r="S451" s="614"/>
      <c r="T451" s="614"/>
      <c r="U451" s="614"/>
      <c r="V451" s="615"/>
      <c r="W451" s="616"/>
      <c r="X451" s="616"/>
      <c r="Y451" s="616"/>
      <c r="Z451" s="616"/>
      <c r="AA451" s="616"/>
      <c r="AB451" s="616"/>
      <c r="AC451" s="616"/>
      <c r="AD451" s="616"/>
      <c r="AE451" s="617"/>
      <c r="AF451" s="618">
        <f>SUM(AF452:AF455)</f>
        <v>12</v>
      </c>
      <c r="AH451" s="674"/>
      <c r="AI451" s="606" t="str">
        <f t="shared" si="301"/>
        <v/>
      </c>
      <c r="AJ451" s="606" t="str">
        <f t="shared" si="302"/>
        <v/>
      </c>
      <c r="AK451" s="573">
        <f t="shared" si="303"/>
        <v>2.5</v>
      </c>
      <c r="AL451" s="573">
        <f t="shared" si="304"/>
        <v>26.315789473684209</v>
      </c>
      <c r="AM451" s="577" t="str">
        <f t="shared" si="305"/>
        <v/>
      </c>
      <c r="AN451" s="577" t="str">
        <f t="shared" si="306"/>
        <v/>
      </c>
      <c r="AO451" s="577" t="str">
        <f t="shared" si="307"/>
        <v/>
      </c>
    </row>
    <row r="452" spans="1:41" s="604" customFormat="1" ht="41.25" customHeight="1" x14ac:dyDescent="0.2">
      <c r="A452" s="628" t="s">
        <v>2001</v>
      </c>
      <c r="B452" s="621" t="s">
        <v>1846</v>
      </c>
      <c r="C452" s="627"/>
      <c r="D452" s="622"/>
      <c r="E452" s="622"/>
      <c r="F452" s="610" t="e">
        <f t="shared" si="329"/>
        <v>#DIV/0!</v>
      </c>
      <c r="G452" s="623"/>
      <c r="H452" s="623"/>
      <c r="I452" s="612" t="e">
        <f t="shared" si="330"/>
        <v>#DIV/0!</v>
      </c>
      <c r="J452" s="622"/>
      <c r="K452" s="622"/>
      <c r="L452" s="614"/>
      <c r="M452" s="614"/>
      <c r="N452" s="614"/>
      <c r="O452" s="614"/>
      <c r="P452" s="614"/>
      <c r="Q452" s="614"/>
      <c r="R452" s="614"/>
      <c r="S452" s="614"/>
      <c r="T452" s="614"/>
      <c r="U452" s="614"/>
      <c r="V452" s="615"/>
      <c r="W452" s="616"/>
      <c r="X452" s="616"/>
      <c r="Y452" s="616"/>
      <c r="Z452" s="616"/>
      <c r="AA452" s="616"/>
      <c r="AB452" s="616"/>
      <c r="AC452" s="616"/>
      <c r="AD452" s="616"/>
      <c r="AE452" s="617"/>
      <c r="AF452" s="619">
        <f t="shared" ref="AF452:AF455" si="344">(J452*K452)/100000</f>
        <v>0</v>
      </c>
      <c r="AH452" s="674"/>
      <c r="AI452" s="606" t="str">
        <f t="shared" si="301"/>
        <v/>
      </c>
      <c r="AJ452" s="606" t="str">
        <f t="shared" si="302"/>
        <v/>
      </c>
      <c r="AK452" s="573">
        <f t="shared" si="303"/>
        <v>0</v>
      </c>
      <c r="AL452" s="573" t="str">
        <f t="shared" si="304"/>
        <v/>
      </c>
      <c r="AM452" s="577" t="str">
        <f t="shared" si="305"/>
        <v/>
      </c>
      <c r="AN452" s="577" t="str">
        <f t="shared" si="306"/>
        <v/>
      </c>
      <c r="AO452" s="577" t="str">
        <f t="shared" si="307"/>
        <v/>
      </c>
    </row>
    <row r="453" spans="1:41" s="604" customFormat="1" ht="41.25" customHeight="1" x14ac:dyDescent="0.2">
      <c r="A453" s="628" t="s">
        <v>2002</v>
      </c>
      <c r="B453" s="621" t="s">
        <v>1847</v>
      </c>
      <c r="C453" s="627"/>
      <c r="D453" s="622">
        <v>1</v>
      </c>
      <c r="E453" s="622">
        <v>1</v>
      </c>
      <c r="F453" s="610">
        <f t="shared" si="329"/>
        <v>100</v>
      </c>
      <c r="G453" s="623">
        <v>5.5</v>
      </c>
      <c r="H453" s="623"/>
      <c r="I453" s="612">
        <f t="shared" si="330"/>
        <v>0</v>
      </c>
      <c r="J453" s="622">
        <v>1</v>
      </c>
      <c r="K453" s="622">
        <v>700000</v>
      </c>
      <c r="L453" s="614"/>
      <c r="M453" s="614"/>
      <c r="N453" s="614"/>
      <c r="O453" s="614"/>
      <c r="P453" s="614"/>
      <c r="Q453" s="614"/>
      <c r="R453" s="614"/>
      <c r="S453" s="614"/>
      <c r="T453" s="614"/>
      <c r="U453" s="614"/>
      <c r="V453" s="615"/>
      <c r="W453" s="616"/>
      <c r="X453" s="616"/>
      <c r="Y453" s="616"/>
      <c r="Z453" s="616"/>
      <c r="AA453" s="616"/>
      <c r="AB453" s="616"/>
      <c r="AC453" s="616"/>
      <c r="AD453" s="616"/>
      <c r="AE453" s="617"/>
      <c r="AF453" s="619">
        <f t="shared" si="344"/>
        <v>7</v>
      </c>
      <c r="AH453" s="674"/>
      <c r="AI453" s="606" t="str">
        <f t="shared" si="301"/>
        <v/>
      </c>
      <c r="AJ453" s="606" t="str">
        <f t="shared" si="302"/>
        <v/>
      </c>
      <c r="AK453" s="573">
        <f t="shared" si="303"/>
        <v>1.5</v>
      </c>
      <c r="AL453" s="573">
        <f t="shared" si="304"/>
        <v>27.27272727272727</v>
      </c>
      <c r="AM453" s="577" t="str">
        <f t="shared" si="305"/>
        <v/>
      </c>
      <c r="AN453" s="577" t="str">
        <f t="shared" si="306"/>
        <v/>
      </c>
      <c r="AO453" s="577" t="str">
        <f t="shared" si="307"/>
        <v/>
      </c>
    </row>
    <row r="454" spans="1:41" s="604" customFormat="1" ht="41.25" customHeight="1" x14ac:dyDescent="0.2">
      <c r="A454" s="628" t="s">
        <v>2003</v>
      </c>
      <c r="B454" s="621" t="s">
        <v>1848</v>
      </c>
      <c r="C454" s="627"/>
      <c r="D454" s="622">
        <v>5</v>
      </c>
      <c r="E454" s="622">
        <v>5</v>
      </c>
      <c r="F454" s="610">
        <f t="shared" si="329"/>
        <v>100</v>
      </c>
      <c r="G454" s="623">
        <v>4</v>
      </c>
      <c r="H454" s="623"/>
      <c r="I454" s="612">
        <f t="shared" si="330"/>
        <v>0</v>
      </c>
      <c r="J454" s="622">
        <v>5</v>
      </c>
      <c r="K454" s="622">
        <v>100000</v>
      </c>
      <c r="L454" s="614"/>
      <c r="M454" s="614"/>
      <c r="N454" s="614"/>
      <c r="O454" s="614"/>
      <c r="P454" s="614"/>
      <c r="Q454" s="614"/>
      <c r="R454" s="614"/>
      <c r="S454" s="614"/>
      <c r="T454" s="614"/>
      <c r="U454" s="614"/>
      <c r="V454" s="615"/>
      <c r="W454" s="616"/>
      <c r="X454" s="616"/>
      <c r="Y454" s="616"/>
      <c r="Z454" s="616"/>
      <c r="AA454" s="616"/>
      <c r="AB454" s="616"/>
      <c r="AC454" s="616"/>
      <c r="AD454" s="616"/>
      <c r="AE454" s="617"/>
      <c r="AF454" s="619">
        <f t="shared" si="344"/>
        <v>5</v>
      </c>
      <c r="AH454" s="674"/>
      <c r="AI454" s="606" t="str">
        <f t="shared" si="301"/>
        <v/>
      </c>
      <c r="AJ454" s="606" t="str">
        <f t="shared" si="302"/>
        <v/>
      </c>
      <c r="AK454" s="573">
        <f t="shared" si="303"/>
        <v>1</v>
      </c>
      <c r="AL454" s="573">
        <f t="shared" si="304"/>
        <v>25</v>
      </c>
      <c r="AM454" s="577" t="str">
        <f t="shared" si="305"/>
        <v/>
      </c>
      <c r="AN454" s="577" t="str">
        <f t="shared" si="306"/>
        <v/>
      </c>
      <c r="AO454" s="577" t="str">
        <f t="shared" si="307"/>
        <v/>
      </c>
    </row>
    <row r="455" spans="1:41" s="604" customFormat="1" ht="41.25" customHeight="1" x14ac:dyDescent="0.25">
      <c r="A455" s="628" t="s">
        <v>2004</v>
      </c>
      <c r="B455" s="665" t="s">
        <v>1627</v>
      </c>
      <c r="C455" s="659"/>
      <c r="D455" s="622"/>
      <c r="E455" s="622"/>
      <c r="F455" s="610" t="e">
        <f t="shared" si="329"/>
        <v>#DIV/0!</v>
      </c>
      <c r="G455" s="623"/>
      <c r="H455" s="623"/>
      <c r="I455" s="612" t="e">
        <f t="shared" si="330"/>
        <v>#DIV/0!</v>
      </c>
      <c r="J455" s="622"/>
      <c r="K455" s="622"/>
      <c r="L455" s="614"/>
      <c r="M455" s="614"/>
      <c r="N455" s="614"/>
      <c r="O455" s="614"/>
      <c r="P455" s="614"/>
      <c r="Q455" s="614"/>
      <c r="R455" s="614"/>
      <c r="S455" s="614"/>
      <c r="T455" s="614"/>
      <c r="U455" s="614"/>
      <c r="V455" s="615"/>
      <c r="W455" s="616"/>
      <c r="X455" s="616"/>
      <c r="Y455" s="616"/>
      <c r="Z455" s="616"/>
      <c r="AA455" s="616"/>
      <c r="AB455" s="616"/>
      <c r="AC455" s="616"/>
      <c r="AD455" s="616"/>
      <c r="AE455" s="617"/>
      <c r="AF455" s="619">
        <f t="shared" si="344"/>
        <v>0</v>
      </c>
      <c r="AH455" s="674"/>
      <c r="AI455" s="606" t="str">
        <f t="shared" si="301"/>
        <v/>
      </c>
      <c r="AJ455" s="606" t="str">
        <f t="shared" si="302"/>
        <v/>
      </c>
      <c r="AK455" s="573">
        <f t="shared" si="303"/>
        <v>0</v>
      </c>
      <c r="AL455" s="573" t="str">
        <f t="shared" si="304"/>
        <v/>
      </c>
      <c r="AM455" s="577" t="str">
        <f t="shared" si="305"/>
        <v/>
      </c>
      <c r="AN455" s="577" t="str">
        <f t="shared" si="306"/>
        <v/>
      </c>
      <c r="AO455" s="577" t="str">
        <f t="shared" si="307"/>
        <v/>
      </c>
    </row>
    <row r="456" spans="1:41" s="576" customFormat="1" ht="41.25" customHeight="1" x14ac:dyDescent="0.2">
      <c r="A456" s="593"/>
      <c r="B456" s="644" t="s">
        <v>10</v>
      </c>
      <c r="C456" s="645"/>
      <c r="D456" s="646">
        <f>D412</f>
        <v>29</v>
      </c>
      <c r="E456" s="646">
        <f>E412</f>
        <v>29</v>
      </c>
      <c r="F456" s="597">
        <f t="shared" si="329"/>
        <v>100</v>
      </c>
      <c r="G456" s="647">
        <f t="shared" ref="G456:H456" si="345">G412</f>
        <v>55.98</v>
      </c>
      <c r="H456" s="647">
        <f t="shared" si="345"/>
        <v>1</v>
      </c>
      <c r="I456" s="599">
        <f t="shared" si="330"/>
        <v>1.7863522686673814</v>
      </c>
      <c r="J456" s="596">
        <f t="shared" ref="J456:K456" si="346">J412</f>
        <v>31</v>
      </c>
      <c r="K456" s="596">
        <f t="shared" si="346"/>
        <v>2900000</v>
      </c>
      <c r="L456" s="600"/>
      <c r="M456" s="600"/>
      <c r="N456" s="600"/>
      <c r="O456" s="600"/>
      <c r="P456" s="600"/>
      <c r="Q456" s="600"/>
      <c r="R456" s="600"/>
      <c r="S456" s="600"/>
      <c r="T456" s="600"/>
      <c r="U456" s="600"/>
      <c r="V456" s="601"/>
      <c r="W456" s="602"/>
      <c r="X456" s="602"/>
      <c r="Y456" s="602"/>
      <c r="Z456" s="602"/>
      <c r="AA456" s="602"/>
      <c r="AB456" s="602"/>
      <c r="AC456" s="602"/>
      <c r="AD456" s="602"/>
      <c r="AE456" s="603"/>
      <c r="AF456" s="598">
        <f>AF412</f>
        <v>61.099999999999994</v>
      </c>
      <c r="AG456" s="640"/>
      <c r="AH456" s="648"/>
      <c r="AI456" s="606">
        <f t="shared" ref="AI456:AI537" si="347">IF(OR(AM456="The proposed budget is more that 30% increase over FY 12-13 budget. Consider revising or provide explanation",AN456="Please check, there is a proposed budget but FY 12-13 expenditure is  &lt;30%", AN456="Please check, there is a proposed budget but FY 12-13 expenditure is  &lt;50%", AN456="Please check, there is a proposed budget but FY 12-13 expenditure is  &lt;60%",AO456="New activity? If not kindly provide the details of the progress (physical and financial) for FY 2012-13"),1,"")</f>
        <v>1</v>
      </c>
      <c r="AJ456" s="606">
        <f t="shared" ref="AJ456:AJ537" si="348">IF(AND(G456&gt;=0.00000000001,H456&gt;=0.0000000000001),H456/G456*100,"")</f>
        <v>1.7863522686673814</v>
      </c>
      <c r="AK456" s="573">
        <f t="shared" ref="AK456:AK537" si="349">AF456-G456</f>
        <v>5.1199999999999974</v>
      </c>
      <c r="AL456" s="573">
        <f t="shared" ref="AL456:AL519" si="350">IF(AND(G456&gt;=0.00000000001,AF456&gt;=0.0000000000001),((AF456-G456)/G456)*100,"")</f>
        <v>9.1461236155769878</v>
      </c>
      <c r="AM456" s="577" t="str">
        <f t="shared" ref="AM456:AM519" si="351">IF(AND(G456&gt;=0.000000001,AL456&gt;=30.000000000001),"The proposed budget is more that 30% increase over FY 12-13 budget. Consider revising or provide explanation","")</f>
        <v/>
      </c>
      <c r="AN456" s="577" t="str">
        <f t="shared" ref="AN456:AN519" si="352">IF(AND(AJ456&lt;30,AK456&gt;=0.000001),"Please check, there is a proposed budget but FY 12-13 expenditure is  &lt;30%","")&amp;IF(AND(AJ456&gt;30,AJ456&lt;50,AK456&gt;=0.000001),"Please check, there is a proposed budget but FY 12-13 expenditure is  &lt;50%","")&amp;IF(AND(AJ456&gt;50,AJ456&lt;60,AK456&gt;=0.000001),"Please check, there is a proposed budget but FY 12-13 expenditure is  &lt;60%","")</f>
        <v>Please check, there is a proposed budget but FY 12-13 expenditure is  &lt;30%</v>
      </c>
      <c r="AO456" s="577" t="str">
        <f t="shared" ref="AO456:AO519" si="353">IF(AND(G456=0,AF456&gt;=0.0000001), "New activity? If not kindly provide the details of the progress (physical and financial) for FY 2012-13", "")</f>
        <v/>
      </c>
    </row>
    <row r="457" spans="1:41" ht="41.25" customHeight="1" x14ac:dyDescent="0.2">
      <c r="A457" s="626"/>
      <c r="B457" s="621"/>
      <c r="C457" s="627"/>
      <c r="D457" s="622"/>
      <c r="E457" s="622"/>
      <c r="F457" s="610"/>
      <c r="G457" s="623"/>
      <c r="H457" s="623"/>
      <c r="I457" s="612"/>
      <c r="J457" s="650"/>
      <c r="K457" s="650"/>
      <c r="L457" s="614"/>
      <c r="M457" s="614"/>
      <c r="N457" s="614"/>
      <c r="O457" s="614"/>
      <c r="P457" s="614"/>
      <c r="Q457" s="614"/>
      <c r="R457" s="614"/>
      <c r="S457" s="614"/>
      <c r="T457" s="614"/>
      <c r="U457" s="614"/>
      <c r="V457" s="615"/>
      <c r="W457" s="616"/>
      <c r="X457" s="616"/>
      <c r="Y457" s="616"/>
      <c r="Z457" s="616"/>
      <c r="AA457" s="616"/>
      <c r="AB457" s="616"/>
      <c r="AC457" s="616"/>
      <c r="AD457" s="616"/>
      <c r="AE457" s="617"/>
      <c r="AF457" s="617"/>
      <c r="AG457" s="604"/>
      <c r="AH457" s="619"/>
      <c r="AI457" s="606"/>
      <c r="AJ457" s="606" t="str">
        <f t="shared" si="348"/>
        <v/>
      </c>
      <c r="AK457" s="573">
        <f t="shared" si="349"/>
        <v>0</v>
      </c>
      <c r="AL457" s="573" t="str">
        <f t="shared" si="350"/>
        <v/>
      </c>
    </row>
    <row r="458" spans="1:41" ht="41.25" customHeight="1" x14ac:dyDescent="0.2">
      <c r="A458" s="643" t="s">
        <v>2005</v>
      </c>
      <c r="B458" s="594" t="s">
        <v>176</v>
      </c>
      <c r="C458" s="595"/>
      <c r="D458" s="609">
        <f>SUM(D459:D462)</f>
        <v>0</v>
      </c>
      <c r="E458" s="609">
        <f>SUM(E459:E462)</f>
        <v>0</v>
      </c>
      <c r="F458" s="610" t="e">
        <f t="shared" si="329"/>
        <v>#DIV/0!</v>
      </c>
      <c r="G458" s="611">
        <f t="shared" ref="G458:H458" si="354">SUM(G459:G462)</f>
        <v>0</v>
      </c>
      <c r="H458" s="611">
        <f t="shared" si="354"/>
        <v>0</v>
      </c>
      <c r="I458" s="612" t="e">
        <f t="shared" si="330"/>
        <v>#DIV/0!</v>
      </c>
      <c r="J458" s="613">
        <f t="shared" ref="J458:K458" si="355">SUM(J459:J462)</f>
        <v>0</v>
      </c>
      <c r="K458" s="613">
        <f t="shared" si="355"/>
        <v>0</v>
      </c>
      <c r="L458" s="614"/>
      <c r="M458" s="614"/>
      <c r="N458" s="614"/>
      <c r="O458" s="614"/>
      <c r="P458" s="614"/>
      <c r="Q458" s="614"/>
      <c r="R458" s="614"/>
      <c r="S458" s="614"/>
      <c r="T458" s="614"/>
      <c r="U458" s="614"/>
      <c r="V458" s="615"/>
      <c r="W458" s="616"/>
      <c r="X458" s="616"/>
      <c r="Y458" s="616"/>
      <c r="Z458" s="616"/>
      <c r="AA458" s="616"/>
      <c r="AB458" s="616"/>
      <c r="AC458" s="616"/>
      <c r="AD458" s="616"/>
      <c r="AE458" s="617"/>
      <c r="AF458" s="618">
        <f>SUM(AF459:AF462)</f>
        <v>0</v>
      </c>
      <c r="AG458" s="604"/>
      <c r="AH458" s="619"/>
      <c r="AI458" s="606" t="str">
        <f t="shared" si="347"/>
        <v/>
      </c>
      <c r="AJ458" s="606" t="str">
        <f t="shared" si="348"/>
        <v/>
      </c>
      <c r="AK458" s="573">
        <f t="shared" si="349"/>
        <v>0</v>
      </c>
      <c r="AL458" s="573" t="str">
        <f t="shared" si="350"/>
        <v/>
      </c>
      <c r="AM458" s="577" t="str">
        <f t="shared" si="351"/>
        <v/>
      </c>
      <c r="AN458" s="577" t="str">
        <f t="shared" si="352"/>
        <v/>
      </c>
      <c r="AO458" s="577" t="str">
        <f t="shared" si="353"/>
        <v/>
      </c>
    </row>
    <row r="459" spans="1:41" ht="41.25" customHeight="1" x14ac:dyDescent="0.2">
      <c r="A459" s="628" t="s">
        <v>2006</v>
      </c>
      <c r="B459" s="621" t="s">
        <v>1346</v>
      </c>
      <c r="C459" s="627"/>
      <c r="D459" s="622"/>
      <c r="E459" s="622"/>
      <c r="F459" s="610" t="e">
        <f t="shared" si="329"/>
        <v>#DIV/0!</v>
      </c>
      <c r="G459" s="623"/>
      <c r="H459" s="623"/>
      <c r="I459" s="612" t="e">
        <f t="shared" si="330"/>
        <v>#DIV/0!</v>
      </c>
      <c r="J459" s="622"/>
      <c r="K459" s="622"/>
      <c r="L459" s="614"/>
      <c r="M459" s="614"/>
      <c r="N459" s="614"/>
      <c r="O459" s="614"/>
      <c r="P459" s="614"/>
      <c r="Q459" s="614"/>
      <c r="R459" s="614"/>
      <c r="S459" s="614"/>
      <c r="T459" s="614"/>
      <c r="U459" s="614"/>
      <c r="V459" s="615"/>
      <c r="W459" s="616"/>
      <c r="X459" s="616"/>
      <c r="Y459" s="616"/>
      <c r="Z459" s="616"/>
      <c r="AA459" s="616"/>
      <c r="AB459" s="616"/>
      <c r="AC459" s="616"/>
      <c r="AD459" s="616"/>
      <c r="AE459" s="617"/>
      <c r="AF459" s="619">
        <f t="shared" ref="AF459:AF461" si="356">(J459*K459)/100000</f>
        <v>0</v>
      </c>
      <c r="AG459" s="604"/>
      <c r="AH459" s="619"/>
      <c r="AI459" s="606" t="str">
        <f t="shared" si="347"/>
        <v/>
      </c>
      <c r="AJ459" s="606" t="str">
        <f t="shared" si="348"/>
        <v/>
      </c>
      <c r="AK459" s="573">
        <f t="shared" si="349"/>
        <v>0</v>
      </c>
      <c r="AL459" s="573" t="str">
        <f t="shared" si="350"/>
        <v/>
      </c>
      <c r="AM459" s="577" t="str">
        <f t="shared" si="351"/>
        <v/>
      </c>
      <c r="AN459" s="577" t="str">
        <f t="shared" si="352"/>
        <v/>
      </c>
      <c r="AO459" s="577" t="str">
        <f t="shared" si="353"/>
        <v/>
      </c>
    </row>
    <row r="460" spans="1:41" ht="41.25" customHeight="1" x14ac:dyDescent="0.2">
      <c r="A460" s="628" t="s">
        <v>2007</v>
      </c>
      <c r="B460" s="621" t="s">
        <v>177</v>
      </c>
      <c r="C460" s="627"/>
      <c r="D460" s="622"/>
      <c r="E460" s="622"/>
      <c r="F460" s="610" t="e">
        <f t="shared" si="329"/>
        <v>#DIV/0!</v>
      </c>
      <c r="G460" s="623"/>
      <c r="H460" s="623"/>
      <c r="I460" s="612" t="e">
        <f t="shared" si="330"/>
        <v>#DIV/0!</v>
      </c>
      <c r="J460" s="622"/>
      <c r="K460" s="622"/>
      <c r="L460" s="614"/>
      <c r="M460" s="614"/>
      <c r="N460" s="614"/>
      <c r="O460" s="614"/>
      <c r="P460" s="614"/>
      <c r="Q460" s="614"/>
      <c r="R460" s="614"/>
      <c r="S460" s="614"/>
      <c r="T460" s="614"/>
      <c r="U460" s="614"/>
      <c r="V460" s="615"/>
      <c r="W460" s="616"/>
      <c r="X460" s="616"/>
      <c r="Y460" s="616"/>
      <c r="Z460" s="616"/>
      <c r="AA460" s="616"/>
      <c r="AB460" s="616"/>
      <c r="AC460" s="616"/>
      <c r="AD460" s="616"/>
      <c r="AE460" s="617"/>
      <c r="AF460" s="619">
        <f t="shared" si="356"/>
        <v>0</v>
      </c>
      <c r="AG460" s="604"/>
      <c r="AH460" s="619"/>
      <c r="AI460" s="606" t="str">
        <f t="shared" si="347"/>
        <v/>
      </c>
      <c r="AJ460" s="606" t="str">
        <f t="shared" si="348"/>
        <v/>
      </c>
      <c r="AK460" s="573">
        <f t="shared" si="349"/>
        <v>0</v>
      </c>
      <c r="AL460" s="573" t="str">
        <f t="shared" si="350"/>
        <v/>
      </c>
      <c r="AM460" s="577" t="str">
        <f t="shared" si="351"/>
        <v/>
      </c>
      <c r="AN460" s="577" t="str">
        <f t="shared" si="352"/>
        <v/>
      </c>
      <c r="AO460" s="577" t="str">
        <f t="shared" si="353"/>
        <v/>
      </c>
    </row>
    <row r="461" spans="1:41" ht="41.25" customHeight="1" x14ac:dyDescent="0.2">
      <c r="A461" s="628" t="s">
        <v>2008</v>
      </c>
      <c r="B461" s="621" t="s">
        <v>1420</v>
      </c>
      <c r="C461" s="627"/>
      <c r="D461" s="622"/>
      <c r="E461" s="622"/>
      <c r="F461" s="610" t="e">
        <f t="shared" si="329"/>
        <v>#DIV/0!</v>
      </c>
      <c r="G461" s="623"/>
      <c r="H461" s="623"/>
      <c r="I461" s="612" t="e">
        <f t="shared" si="330"/>
        <v>#DIV/0!</v>
      </c>
      <c r="J461" s="622"/>
      <c r="K461" s="622"/>
      <c r="L461" s="614"/>
      <c r="M461" s="614"/>
      <c r="N461" s="614"/>
      <c r="O461" s="614"/>
      <c r="P461" s="614"/>
      <c r="Q461" s="614"/>
      <c r="R461" s="614"/>
      <c r="S461" s="614"/>
      <c r="T461" s="614"/>
      <c r="U461" s="614"/>
      <c r="V461" s="615"/>
      <c r="W461" s="616"/>
      <c r="X461" s="616"/>
      <c r="Y461" s="616"/>
      <c r="Z461" s="616"/>
      <c r="AA461" s="616"/>
      <c r="AB461" s="616"/>
      <c r="AC461" s="616"/>
      <c r="AD461" s="616"/>
      <c r="AE461" s="617"/>
      <c r="AF461" s="619">
        <f t="shared" si="356"/>
        <v>0</v>
      </c>
      <c r="AG461" s="604"/>
      <c r="AH461" s="619"/>
      <c r="AI461" s="606" t="str">
        <f t="shared" si="347"/>
        <v/>
      </c>
      <c r="AJ461" s="606" t="str">
        <f t="shared" si="348"/>
        <v/>
      </c>
      <c r="AK461" s="573">
        <f t="shared" si="349"/>
        <v>0</v>
      </c>
      <c r="AL461" s="573" t="str">
        <f t="shared" si="350"/>
        <v/>
      </c>
      <c r="AM461" s="577" t="str">
        <f t="shared" si="351"/>
        <v/>
      </c>
      <c r="AN461" s="577" t="str">
        <f t="shared" si="352"/>
        <v/>
      </c>
      <c r="AO461" s="577" t="str">
        <f t="shared" si="353"/>
        <v/>
      </c>
    </row>
    <row r="462" spans="1:41" ht="41.25" customHeight="1" x14ac:dyDescent="0.2">
      <c r="A462" s="629" t="s">
        <v>2009</v>
      </c>
      <c r="B462" s="608" t="s">
        <v>291</v>
      </c>
      <c r="C462" s="627"/>
      <c r="D462" s="609">
        <f>SUM(D463:D464)</f>
        <v>0</v>
      </c>
      <c r="E462" s="609">
        <f>SUM(E463:E464)</f>
        <v>0</v>
      </c>
      <c r="F462" s="634" t="e">
        <f t="shared" si="329"/>
        <v>#DIV/0!</v>
      </c>
      <c r="G462" s="611">
        <f t="shared" ref="G462:H462" si="357">SUM(G463:G464)</f>
        <v>0</v>
      </c>
      <c r="H462" s="611">
        <f t="shared" si="357"/>
        <v>0</v>
      </c>
      <c r="I462" s="635" t="e">
        <f t="shared" si="330"/>
        <v>#DIV/0!</v>
      </c>
      <c r="J462" s="613">
        <f t="shared" ref="J462:K462" si="358">SUM(J463:J464)</f>
        <v>0</v>
      </c>
      <c r="K462" s="613">
        <f t="shared" si="358"/>
        <v>0</v>
      </c>
      <c r="L462" s="636"/>
      <c r="M462" s="636"/>
      <c r="N462" s="636"/>
      <c r="O462" s="636"/>
      <c r="P462" s="636"/>
      <c r="Q462" s="636"/>
      <c r="R462" s="636"/>
      <c r="S462" s="636"/>
      <c r="T462" s="636"/>
      <c r="U462" s="636"/>
      <c r="V462" s="637"/>
      <c r="W462" s="638"/>
      <c r="X462" s="638"/>
      <c r="Y462" s="638"/>
      <c r="Z462" s="638"/>
      <c r="AA462" s="638"/>
      <c r="AB462" s="638"/>
      <c r="AC462" s="638"/>
      <c r="AD462" s="638"/>
      <c r="AE462" s="639"/>
      <c r="AF462" s="618">
        <f>SUM(AF463:AF464)</f>
        <v>0</v>
      </c>
      <c r="AG462" s="604"/>
      <c r="AH462" s="619"/>
      <c r="AI462" s="606" t="str">
        <f t="shared" si="347"/>
        <v/>
      </c>
      <c r="AJ462" s="606" t="str">
        <f t="shared" si="348"/>
        <v/>
      </c>
      <c r="AK462" s="573">
        <f t="shared" si="349"/>
        <v>0</v>
      </c>
      <c r="AL462" s="573" t="str">
        <f t="shared" si="350"/>
        <v/>
      </c>
      <c r="AM462" s="577" t="str">
        <f t="shared" si="351"/>
        <v/>
      </c>
      <c r="AN462" s="577" t="str">
        <f t="shared" si="352"/>
        <v/>
      </c>
      <c r="AO462" s="577" t="str">
        <f t="shared" si="353"/>
        <v/>
      </c>
    </row>
    <row r="463" spans="1:41" ht="41.25" customHeight="1" x14ac:dyDescent="0.2">
      <c r="A463" s="628" t="s">
        <v>2265</v>
      </c>
      <c r="B463" s="642"/>
      <c r="C463" s="627"/>
      <c r="D463" s="622"/>
      <c r="E463" s="622"/>
      <c r="F463" s="610"/>
      <c r="G463" s="623"/>
      <c r="H463" s="623"/>
      <c r="I463" s="612"/>
      <c r="J463" s="622"/>
      <c r="K463" s="622"/>
      <c r="L463" s="614"/>
      <c r="M463" s="614"/>
      <c r="N463" s="614"/>
      <c r="O463" s="614"/>
      <c r="P463" s="614"/>
      <c r="Q463" s="614"/>
      <c r="R463" s="614"/>
      <c r="S463" s="614"/>
      <c r="T463" s="614"/>
      <c r="U463" s="614"/>
      <c r="V463" s="615"/>
      <c r="W463" s="616"/>
      <c r="X463" s="616"/>
      <c r="Y463" s="616"/>
      <c r="Z463" s="616"/>
      <c r="AA463" s="616"/>
      <c r="AB463" s="616"/>
      <c r="AC463" s="616"/>
      <c r="AD463" s="616"/>
      <c r="AE463" s="617"/>
      <c r="AF463" s="619">
        <f t="shared" ref="AF463:AF464" si="359">(J463*K463)/100000</f>
        <v>0</v>
      </c>
      <c r="AG463" s="604"/>
      <c r="AH463" s="619"/>
      <c r="AI463" s="606" t="str">
        <f t="shared" si="347"/>
        <v/>
      </c>
      <c r="AJ463" s="606" t="str">
        <f t="shared" si="348"/>
        <v/>
      </c>
      <c r="AK463" s="573">
        <f t="shared" si="349"/>
        <v>0</v>
      </c>
      <c r="AL463" s="573" t="str">
        <f t="shared" si="350"/>
        <v/>
      </c>
      <c r="AM463" s="577" t="str">
        <f t="shared" si="351"/>
        <v/>
      </c>
      <c r="AN463" s="577" t="str">
        <f t="shared" si="352"/>
        <v/>
      </c>
      <c r="AO463" s="577" t="str">
        <f t="shared" si="353"/>
        <v/>
      </c>
    </row>
    <row r="464" spans="1:41" ht="41.25" customHeight="1" x14ac:dyDescent="0.2">
      <c r="A464" s="628" t="s">
        <v>2266</v>
      </c>
      <c r="B464" s="642"/>
      <c r="C464" s="627"/>
      <c r="D464" s="622"/>
      <c r="E464" s="622"/>
      <c r="F464" s="610"/>
      <c r="G464" s="623"/>
      <c r="H464" s="623"/>
      <c r="I464" s="612"/>
      <c r="J464" s="622"/>
      <c r="K464" s="622"/>
      <c r="L464" s="614"/>
      <c r="M464" s="614"/>
      <c r="N464" s="614"/>
      <c r="O464" s="614"/>
      <c r="P464" s="614"/>
      <c r="Q464" s="614"/>
      <c r="R464" s="614"/>
      <c r="S464" s="614"/>
      <c r="T464" s="614"/>
      <c r="U464" s="614"/>
      <c r="V464" s="615"/>
      <c r="W464" s="616"/>
      <c r="X464" s="616"/>
      <c r="Y464" s="616"/>
      <c r="Z464" s="616"/>
      <c r="AA464" s="616"/>
      <c r="AB464" s="616"/>
      <c r="AC464" s="616"/>
      <c r="AD464" s="616"/>
      <c r="AE464" s="617"/>
      <c r="AF464" s="619">
        <f t="shared" si="359"/>
        <v>0</v>
      </c>
      <c r="AG464" s="604"/>
      <c r="AH464" s="619"/>
      <c r="AI464" s="606" t="str">
        <f t="shared" si="347"/>
        <v/>
      </c>
      <c r="AJ464" s="606" t="str">
        <f t="shared" si="348"/>
        <v/>
      </c>
      <c r="AK464" s="573">
        <f t="shared" si="349"/>
        <v>0</v>
      </c>
      <c r="AL464" s="573" t="str">
        <f t="shared" si="350"/>
        <v/>
      </c>
      <c r="AM464" s="577" t="str">
        <f t="shared" si="351"/>
        <v/>
      </c>
      <c r="AN464" s="577" t="str">
        <f t="shared" si="352"/>
        <v/>
      </c>
      <c r="AO464" s="577" t="str">
        <f t="shared" si="353"/>
        <v/>
      </c>
    </row>
    <row r="465" spans="1:41" ht="41.25" customHeight="1" x14ac:dyDescent="0.2">
      <c r="A465" s="643"/>
      <c r="B465" s="644" t="s">
        <v>8</v>
      </c>
      <c r="C465" s="645"/>
      <c r="D465" s="609">
        <f>D458</f>
        <v>0</v>
      </c>
      <c r="E465" s="609">
        <f>E458</f>
        <v>0</v>
      </c>
      <c r="F465" s="610" t="e">
        <f t="shared" si="329"/>
        <v>#DIV/0!</v>
      </c>
      <c r="G465" s="611">
        <f t="shared" ref="G465:H465" si="360">G458</f>
        <v>0</v>
      </c>
      <c r="H465" s="611">
        <f t="shared" si="360"/>
        <v>0</v>
      </c>
      <c r="I465" s="612" t="e">
        <f t="shared" si="330"/>
        <v>#DIV/0!</v>
      </c>
      <c r="J465" s="613">
        <f t="shared" ref="J465:K465" si="361">J458</f>
        <v>0</v>
      </c>
      <c r="K465" s="613">
        <f t="shared" si="361"/>
        <v>0</v>
      </c>
      <c r="L465" s="614"/>
      <c r="M465" s="614"/>
      <c r="N465" s="614"/>
      <c r="O465" s="614"/>
      <c r="P465" s="614"/>
      <c r="Q465" s="614"/>
      <c r="R465" s="614"/>
      <c r="S465" s="614"/>
      <c r="T465" s="614"/>
      <c r="U465" s="614"/>
      <c r="V465" s="615"/>
      <c r="W465" s="616"/>
      <c r="X465" s="616"/>
      <c r="Y465" s="616"/>
      <c r="Z465" s="616"/>
      <c r="AA465" s="616"/>
      <c r="AB465" s="616"/>
      <c r="AC465" s="616"/>
      <c r="AD465" s="616"/>
      <c r="AE465" s="617"/>
      <c r="AF465" s="618">
        <f>AF458</f>
        <v>0</v>
      </c>
      <c r="AG465" s="604"/>
      <c r="AH465" s="619"/>
      <c r="AI465" s="606" t="str">
        <f t="shared" si="347"/>
        <v/>
      </c>
      <c r="AJ465" s="606" t="str">
        <f t="shared" si="348"/>
        <v/>
      </c>
      <c r="AK465" s="573">
        <f t="shared" si="349"/>
        <v>0</v>
      </c>
      <c r="AL465" s="573" t="str">
        <f t="shared" si="350"/>
        <v/>
      </c>
      <c r="AM465" s="577" t="str">
        <f t="shared" si="351"/>
        <v/>
      </c>
      <c r="AN465" s="577" t="str">
        <f t="shared" si="352"/>
        <v/>
      </c>
      <c r="AO465" s="577" t="str">
        <f t="shared" si="353"/>
        <v/>
      </c>
    </row>
    <row r="466" spans="1:41" ht="41.25" customHeight="1" x14ac:dyDescent="0.2">
      <c r="A466" s="649"/>
      <c r="B466" s="621"/>
      <c r="C466" s="627"/>
      <c r="D466" s="622"/>
      <c r="E466" s="622"/>
      <c r="F466" s="610"/>
      <c r="G466" s="623"/>
      <c r="H466" s="623"/>
      <c r="I466" s="612"/>
      <c r="J466" s="650"/>
      <c r="K466" s="650"/>
      <c r="L466" s="614"/>
      <c r="M466" s="614"/>
      <c r="N466" s="614"/>
      <c r="O466" s="614"/>
      <c r="P466" s="614"/>
      <c r="Q466" s="614"/>
      <c r="R466" s="614"/>
      <c r="S466" s="614"/>
      <c r="T466" s="614"/>
      <c r="U466" s="614"/>
      <c r="V466" s="615"/>
      <c r="W466" s="616"/>
      <c r="X466" s="616"/>
      <c r="Y466" s="616"/>
      <c r="Z466" s="616"/>
      <c r="AA466" s="616"/>
      <c r="AB466" s="616"/>
      <c r="AC466" s="616"/>
      <c r="AD466" s="616"/>
      <c r="AE466" s="617"/>
      <c r="AF466" s="617"/>
      <c r="AG466" s="604"/>
      <c r="AH466" s="619"/>
      <c r="AI466" s="606"/>
      <c r="AJ466" s="606" t="str">
        <f t="shared" si="348"/>
        <v/>
      </c>
      <c r="AK466" s="573">
        <f t="shared" si="349"/>
        <v>0</v>
      </c>
      <c r="AL466" s="573" t="str">
        <f t="shared" si="350"/>
        <v/>
      </c>
    </row>
    <row r="467" spans="1:41" ht="41.25" customHeight="1" x14ac:dyDescent="0.2">
      <c r="A467" s="607"/>
      <c r="B467" s="677" t="s">
        <v>2052</v>
      </c>
      <c r="C467" s="678"/>
      <c r="D467" s="679">
        <f>D469-D468</f>
        <v>9819</v>
      </c>
      <c r="E467" s="679">
        <f>E469-E468</f>
        <v>407</v>
      </c>
      <c r="F467" s="680">
        <f t="shared" si="329"/>
        <v>4.1450249516244018</v>
      </c>
      <c r="G467" s="681">
        <f t="shared" ref="G467:H467" si="362">G469-G468</f>
        <v>138.15599999999998</v>
      </c>
      <c r="H467" s="681">
        <f t="shared" si="362"/>
        <v>35.574599999999997</v>
      </c>
      <c r="I467" s="612">
        <f t="shared" si="330"/>
        <v>25.74958742291323</v>
      </c>
      <c r="J467" s="679">
        <f t="shared" ref="J467:K467" si="363">J469-J468</f>
        <v>14980</v>
      </c>
      <c r="K467" s="679">
        <f t="shared" si="363"/>
        <v>14012850</v>
      </c>
      <c r="L467" s="614"/>
      <c r="M467" s="614"/>
      <c r="N467" s="614"/>
      <c r="O467" s="614"/>
      <c r="P467" s="614"/>
      <c r="Q467" s="614"/>
      <c r="R467" s="614"/>
      <c r="S467" s="614"/>
      <c r="T467" s="614"/>
      <c r="U467" s="614"/>
      <c r="V467" s="615"/>
      <c r="W467" s="616"/>
      <c r="X467" s="616"/>
      <c r="Y467" s="616"/>
      <c r="Z467" s="616"/>
      <c r="AA467" s="616"/>
      <c r="AB467" s="616"/>
      <c r="AC467" s="616"/>
      <c r="AD467" s="616"/>
      <c r="AE467" s="617"/>
      <c r="AF467" s="681">
        <f>AF469-AF468</f>
        <v>571.53449999999998</v>
      </c>
      <c r="AG467" s="604"/>
      <c r="AH467" s="619"/>
      <c r="AI467" s="606">
        <f t="shared" si="347"/>
        <v>1</v>
      </c>
      <c r="AJ467" s="606">
        <f t="shared" si="348"/>
        <v>25.74958742291323</v>
      </c>
      <c r="AK467" s="573">
        <f t="shared" si="349"/>
        <v>433.37850000000003</v>
      </c>
      <c r="AL467" s="573">
        <f t="shared" si="350"/>
        <v>313.68778771823162</v>
      </c>
      <c r="AM467" s="577" t="str">
        <f t="shared" si="351"/>
        <v>The proposed budget is more that 30% increase over FY 12-13 budget. Consider revising or provide explanation</v>
      </c>
      <c r="AN467" s="577" t="str">
        <f t="shared" si="352"/>
        <v>Please check, there is a proposed budget but FY 12-13 expenditure is  &lt;30%</v>
      </c>
      <c r="AO467" s="577" t="str">
        <f t="shared" si="353"/>
        <v/>
      </c>
    </row>
    <row r="468" spans="1:41" ht="41.25" customHeight="1" x14ac:dyDescent="0.2">
      <c r="A468" s="607"/>
      <c r="B468" s="677" t="s">
        <v>2021</v>
      </c>
      <c r="C468" s="678"/>
      <c r="D468" s="679">
        <f>D44+D93</f>
        <v>2105</v>
      </c>
      <c r="E468" s="679">
        <f>E44+E93</f>
        <v>765</v>
      </c>
      <c r="F468" s="680">
        <f t="shared" si="329"/>
        <v>36.342042755344416</v>
      </c>
      <c r="G468" s="681">
        <f t="shared" ref="G468:H468" si="364">G44+G93</f>
        <v>11.692</v>
      </c>
      <c r="H468" s="681">
        <f t="shared" si="364"/>
        <v>5.7519</v>
      </c>
      <c r="I468" s="612">
        <f t="shared" si="330"/>
        <v>49.195176188847071</v>
      </c>
      <c r="J468" s="679">
        <f t="shared" ref="J468:K468" si="365">J44+J93</f>
        <v>2294</v>
      </c>
      <c r="K468" s="679">
        <f t="shared" si="365"/>
        <v>134570</v>
      </c>
      <c r="L468" s="614"/>
      <c r="M468" s="614"/>
      <c r="N468" s="614"/>
      <c r="O468" s="614"/>
      <c r="P468" s="614"/>
      <c r="Q468" s="614"/>
      <c r="R468" s="614"/>
      <c r="S468" s="614"/>
      <c r="T468" s="614"/>
      <c r="U468" s="614"/>
      <c r="V468" s="615"/>
      <c r="W468" s="616"/>
      <c r="X468" s="616"/>
      <c r="Y468" s="616"/>
      <c r="Z468" s="616"/>
      <c r="AA468" s="616"/>
      <c r="AB468" s="616"/>
      <c r="AC468" s="616"/>
      <c r="AD468" s="616"/>
      <c r="AE468" s="617"/>
      <c r="AF468" s="681">
        <f>AF44+AF93</f>
        <v>17.509599999999999</v>
      </c>
      <c r="AG468" s="604"/>
      <c r="AH468" s="619"/>
      <c r="AI468" s="606">
        <f t="shared" si="347"/>
        <v>1</v>
      </c>
      <c r="AJ468" s="606">
        <f t="shared" si="348"/>
        <v>49.195176188847071</v>
      </c>
      <c r="AK468" s="573">
        <f t="shared" si="349"/>
        <v>5.8175999999999988</v>
      </c>
      <c r="AL468" s="573">
        <f t="shared" si="350"/>
        <v>49.757098871022912</v>
      </c>
      <c r="AM468" s="577" t="str">
        <f t="shared" si="351"/>
        <v>The proposed budget is more that 30% increase over FY 12-13 budget. Consider revising or provide explanation</v>
      </c>
      <c r="AN468" s="577" t="str">
        <f t="shared" si="352"/>
        <v>Please check, there is a proposed budget but FY 12-13 expenditure is  &lt;50%</v>
      </c>
      <c r="AO468" s="577" t="str">
        <f t="shared" si="353"/>
        <v/>
      </c>
    </row>
    <row r="469" spans="1:41" ht="41.25" customHeight="1" x14ac:dyDescent="0.2">
      <c r="A469" s="607"/>
      <c r="B469" s="682" t="s">
        <v>16</v>
      </c>
      <c r="C469" s="683"/>
      <c r="D469" s="679">
        <f>D7+D46+D68+D95+D116+D138+D147+D155+D289+D412+D458</f>
        <v>11924</v>
      </c>
      <c r="E469" s="679">
        <f>E7+E46+E68+E95+E116+E138+E147+E155+E289+E412+E458</f>
        <v>1172</v>
      </c>
      <c r="F469" s="680">
        <f t="shared" si="329"/>
        <v>9.8289164709828913</v>
      </c>
      <c r="G469" s="681">
        <f t="shared" ref="G469:H469" si="366">G7+G46+G68+G95+G116+G138+G147+G155+G289+G412+G458</f>
        <v>149.84799999999998</v>
      </c>
      <c r="H469" s="681">
        <f t="shared" si="366"/>
        <v>41.326499999999996</v>
      </c>
      <c r="I469" s="612">
        <f t="shared" si="330"/>
        <v>27.578946665954835</v>
      </c>
      <c r="J469" s="679">
        <f t="shared" ref="J469:K469" si="367">J7+J46+J68+J95+J116+J138+J147+J155+J289+J412+J458</f>
        <v>17274</v>
      </c>
      <c r="K469" s="679">
        <f t="shared" si="367"/>
        <v>14147420</v>
      </c>
      <c r="L469" s="614"/>
      <c r="M469" s="614"/>
      <c r="N469" s="614"/>
      <c r="O469" s="614"/>
      <c r="P469" s="614"/>
      <c r="Q469" s="614"/>
      <c r="R469" s="614"/>
      <c r="S469" s="614"/>
      <c r="T469" s="614"/>
      <c r="U469" s="614"/>
      <c r="V469" s="615"/>
      <c r="W469" s="616"/>
      <c r="X469" s="616"/>
      <c r="Y469" s="616"/>
      <c r="Z469" s="616"/>
      <c r="AA469" s="616"/>
      <c r="AB469" s="616"/>
      <c r="AC469" s="616"/>
      <c r="AD469" s="616"/>
      <c r="AE469" s="617"/>
      <c r="AF469" s="681">
        <f>AF7+AF46+AF68+AF95+AF116+AF138+AF147+AF155+AF289+AF412+AF458</f>
        <v>589.04409999999996</v>
      </c>
      <c r="AG469" s="604"/>
      <c r="AH469" s="619"/>
      <c r="AI469" s="606">
        <f t="shared" si="347"/>
        <v>1</v>
      </c>
      <c r="AJ469" s="606">
        <f t="shared" si="348"/>
        <v>27.578946665954835</v>
      </c>
      <c r="AK469" s="573">
        <f t="shared" si="349"/>
        <v>439.1961</v>
      </c>
      <c r="AL469" s="573">
        <f t="shared" si="350"/>
        <v>293.09440232769208</v>
      </c>
      <c r="AM469" s="577" t="str">
        <f t="shared" si="351"/>
        <v>The proposed budget is more that 30% increase over FY 12-13 budget. Consider revising or provide explanation</v>
      </c>
      <c r="AN469" s="577" t="str">
        <f t="shared" si="352"/>
        <v>Please check, there is a proposed budget but FY 12-13 expenditure is  &lt;30%</v>
      </c>
      <c r="AO469" s="577" t="str">
        <f t="shared" si="353"/>
        <v/>
      </c>
    </row>
    <row r="470" spans="1:41" s="576" customFormat="1" ht="41.25" customHeight="1" x14ac:dyDescent="0.2">
      <c r="A470" s="593" t="s">
        <v>715</v>
      </c>
      <c r="B470" s="684"/>
      <c r="C470" s="633"/>
      <c r="D470" s="679">
        <f t="shared" ref="D470:AF470" si="368">D471+D528+D534+D541+D581+D605+D611+D615+D644+D673+D685+D704+D714+D731+D847+D854+D856+D857+D858+D861+D869+D622+D783</f>
        <v>1029</v>
      </c>
      <c r="E470" s="679">
        <f t="shared" si="368"/>
        <v>680</v>
      </c>
      <c r="F470" s="646" t="e">
        <f t="shared" si="368"/>
        <v>#DIV/0!</v>
      </c>
      <c r="G470" s="681">
        <f t="shared" si="368"/>
        <v>56.84</v>
      </c>
      <c r="H470" s="681">
        <f t="shared" si="368"/>
        <v>41.900000000000006</v>
      </c>
      <c r="I470" s="596" t="e">
        <f t="shared" si="368"/>
        <v>#DIV/0!</v>
      </c>
      <c r="J470" s="679">
        <f t="shared" si="368"/>
        <v>5004033</v>
      </c>
      <c r="K470" s="679">
        <f t="shared" si="368"/>
        <v>56206500</v>
      </c>
      <c r="L470" s="596">
        <f t="shared" si="368"/>
        <v>0</v>
      </c>
      <c r="M470" s="596">
        <f t="shared" si="368"/>
        <v>0</v>
      </c>
      <c r="N470" s="596">
        <f t="shared" si="368"/>
        <v>0</v>
      </c>
      <c r="O470" s="596">
        <f t="shared" si="368"/>
        <v>0</v>
      </c>
      <c r="P470" s="596">
        <f t="shared" si="368"/>
        <v>0</v>
      </c>
      <c r="Q470" s="596">
        <f t="shared" si="368"/>
        <v>0</v>
      </c>
      <c r="R470" s="596">
        <f t="shared" si="368"/>
        <v>0</v>
      </c>
      <c r="S470" s="596">
        <f t="shared" si="368"/>
        <v>0</v>
      </c>
      <c r="T470" s="596">
        <f t="shared" si="368"/>
        <v>0</v>
      </c>
      <c r="U470" s="596">
        <f t="shared" si="368"/>
        <v>0</v>
      </c>
      <c r="V470" s="596">
        <f t="shared" si="368"/>
        <v>0</v>
      </c>
      <c r="W470" s="596">
        <f t="shared" si="368"/>
        <v>0</v>
      </c>
      <c r="X470" s="596">
        <f t="shared" si="368"/>
        <v>0</v>
      </c>
      <c r="Y470" s="596">
        <f t="shared" si="368"/>
        <v>0</v>
      </c>
      <c r="Z470" s="596">
        <f t="shared" si="368"/>
        <v>0</v>
      </c>
      <c r="AA470" s="596">
        <f t="shared" si="368"/>
        <v>0</v>
      </c>
      <c r="AB470" s="596">
        <f t="shared" si="368"/>
        <v>0</v>
      </c>
      <c r="AC470" s="596">
        <f t="shared" si="368"/>
        <v>0</v>
      </c>
      <c r="AD470" s="596">
        <f t="shared" si="368"/>
        <v>0</v>
      </c>
      <c r="AE470" s="596">
        <f t="shared" si="368"/>
        <v>0</v>
      </c>
      <c r="AF470" s="681">
        <f t="shared" si="368"/>
        <v>1179.126</v>
      </c>
      <c r="AG470" s="640"/>
      <c r="AH470" s="648"/>
      <c r="AI470" s="606">
        <f t="shared" si="347"/>
        <v>1</v>
      </c>
      <c r="AJ470" s="606">
        <f t="shared" si="348"/>
        <v>73.715693173821265</v>
      </c>
      <c r="AK470" s="573">
        <f t="shared" si="349"/>
        <v>1122.2860000000001</v>
      </c>
      <c r="AL470" s="573">
        <f t="shared" si="350"/>
        <v>1974.4651653764954</v>
      </c>
      <c r="AM470" s="577" t="str">
        <f t="shared" si="351"/>
        <v>The proposed budget is more that 30% increase over FY 12-13 budget. Consider revising or provide explanation</v>
      </c>
      <c r="AN470" s="577" t="str">
        <f t="shared" si="352"/>
        <v/>
      </c>
      <c r="AO470" s="577" t="str">
        <f t="shared" si="353"/>
        <v/>
      </c>
    </row>
    <row r="471" spans="1:41" ht="41.25" customHeight="1" x14ac:dyDescent="0.2">
      <c r="A471" s="643" t="s">
        <v>717</v>
      </c>
      <c r="B471" s="594" t="s">
        <v>718</v>
      </c>
      <c r="C471" s="595"/>
      <c r="D471" s="685">
        <f>D472</f>
        <v>1</v>
      </c>
      <c r="E471" s="685">
        <f t="shared" ref="E471:AF471" si="369">E472</f>
        <v>1</v>
      </c>
      <c r="F471" s="609" t="e">
        <f t="shared" si="369"/>
        <v>#DIV/0!</v>
      </c>
      <c r="G471" s="686">
        <f t="shared" si="369"/>
        <v>2.16</v>
      </c>
      <c r="H471" s="686">
        <f t="shared" si="369"/>
        <v>1.8</v>
      </c>
      <c r="I471" s="613" t="e">
        <f t="shared" si="369"/>
        <v>#DIV/0!</v>
      </c>
      <c r="J471" s="679">
        <f t="shared" si="369"/>
        <v>2737</v>
      </c>
      <c r="K471" s="679">
        <f t="shared" si="369"/>
        <v>603300</v>
      </c>
      <c r="L471" s="613">
        <f t="shared" si="369"/>
        <v>0</v>
      </c>
      <c r="M471" s="613">
        <f t="shared" si="369"/>
        <v>0</v>
      </c>
      <c r="N471" s="613">
        <f t="shared" si="369"/>
        <v>0</v>
      </c>
      <c r="O471" s="613">
        <f t="shared" si="369"/>
        <v>0</v>
      </c>
      <c r="P471" s="613">
        <f t="shared" si="369"/>
        <v>0</v>
      </c>
      <c r="Q471" s="613">
        <f t="shared" si="369"/>
        <v>0</v>
      </c>
      <c r="R471" s="613">
        <f t="shared" si="369"/>
        <v>0</v>
      </c>
      <c r="S471" s="613">
        <f t="shared" si="369"/>
        <v>0</v>
      </c>
      <c r="T471" s="613">
        <f t="shared" si="369"/>
        <v>0</v>
      </c>
      <c r="U471" s="613">
        <f t="shared" si="369"/>
        <v>0</v>
      </c>
      <c r="V471" s="613">
        <f t="shared" si="369"/>
        <v>0</v>
      </c>
      <c r="W471" s="613">
        <f t="shared" si="369"/>
        <v>0</v>
      </c>
      <c r="X471" s="613">
        <f t="shared" si="369"/>
        <v>0</v>
      </c>
      <c r="Y471" s="613">
        <f t="shared" si="369"/>
        <v>0</v>
      </c>
      <c r="Z471" s="613">
        <f t="shared" si="369"/>
        <v>0</v>
      </c>
      <c r="AA471" s="613">
        <f t="shared" si="369"/>
        <v>0</v>
      </c>
      <c r="AB471" s="613">
        <f t="shared" si="369"/>
        <v>0</v>
      </c>
      <c r="AC471" s="613">
        <f t="shared" si="369"/>
        <v>0</v>
      </c>
      <c r="AD471" s="613">
        <f t="shared" si="369"/>
        <v>0</v>
      </c>
      <c r="AE471" s="613">
        <f t="shared" si="369"/>
        <v>0</v>
      </c>
      <c r="AF471" s="681">
        <f t="shared" si="369"/>
        <v>83.765999999999991</v>
      </c>
      <c r="AG471" s="604"/>
      <c r="AH471" s="746" t="s">
        <v>2032</v>
      </c>
      <c r="AI471" s="606">
        <f t="shared" si="347"/>
        <v>1</v>
      </c>
      <c r="AJ471" s="606">
        <f t="shared" si="348"/>
        <v>83.333333333333329</v>
      </c>
      <c r="AK471" s="573">
        <f t="shared" si="349"/>
        <v>81.605999999999995</v>
      </c>
      <c r="AL471" s="573">
        <f t="shared" si="350"/>
        <v>3778.0555555555552</v>
      </c>
      <c r="AM471" s="577" t="str">
        <f t="shared" si="351"/>
        <v>The proposed budget is more that 30% increase over FY 12-13 budget. Consider revising or provide explanation</v>
      </c>
      <c r="AN471" s="577" t="str">
        <f t="shared" si="352"/>
        <v/>
      </c>
      <c r="AO471" s="577" t="str">
        <f t="shared" si="353"/>
        <v/>
      </c>
    </row>
    <row r="472" spans="1:41" ht="41.25" customHeight="1" x14ac:dyDescent="0.2">
      <c r="A472" s="643" t="s">
        <v>719</v>
      </c>
      <c r="B472" s="608" t="s">
        <v>720</v>
      </c>
      <c r="C472" s="627"/>
      <c r="D472" s="685">
        <f t="shared" ref="D472:AE472" si="370">D473+D484+D490+D523+D522</f>
        <v>1</v>
      </c>
      <c r="E472" s="685">
        <f t="shared" si="370"/>
        <v>1</v>
      </c>
      <c r="F472" s="609" t="e">
        <f t="shared" si="370"/>
        <v>#DIV/0!</v>
      </c>
      <c r="G472" s="686">
        <f t="shared" si="370"/>
        <v>2.16</v>
      </c>
      <c r="H472" s="686">
        <f t="shared" si="370"/>
        <v>1.8</v>
      </c>
      <c r="I472" s="613" t="e">
        <f t="shared" si="370"/>
        <v>#DIV/0!</v>
      </c>
      <c r="J472" s="679">
        <f t="shared" si="370"/>
        <v>2737</v>
      </c>
      <c r="K472" s="679">
        <f t="shared" si="370"/>
        <v>603300</v>
      </c>
      <c r="L472" s="613">
        <f t="shared" si="370"/>
        <v>0</v>
      </c>
      <c r="M472" s="613">
        <f t="shared" si="370"/>
        <v>0</v>
      </c>
      <c r="N472" s="613">
        <f t="shared" si="370"/>
        <v>0</v>
      </c>
      <c r="O472" s="613">
        <f t="shared" si="370"/>
        <v>0</v>
      </c>
      <c r="P472" s="613">
        <f t="shared" si="370"/>
        <v>0</v>
      </c>
      <c r="Q472" s="613">
        <f t="shared" si="370"/>
        <v>0</v>
      </c>
      <c r="R472" s="613">
        <f t="shared" si="370"/>
        <v>0</v>
      </c>
      <c r="S472" s="613">
        <f t="shared" si="370"/>
        <v>0</v>
      </c>
      <c r="T472" s="613">
        <f t="shared" si="370"/>
        <v>0</v>
      </c>
      <c r="U472" s="613">
        <f t="shared" si="370"/>
        <v>0</v>
      </c>
      <c r="V472" s="613">
        <f t="shared" si="370"/>
        <v>0</v>
      </c>
      <c r="W472" s="613">
        <f t="shared" si="370"/>
        <v>0</v>
      </c>
      <c r="X472" s="613">
        <f t="shared" si="370"/>
        <v>0</v>
      </c>
      <c r="Y472" s="613">
        <f t="shared" si="370"/>
        <v>0</v>
      </c>
      <c r="Z472" s="613">
        <f t="shared" si="370"/>
        <v>0</v>
      </c>
      <c r="AA472" s="613">
        <f t="shared" si="370"/>
        <v>0</v>
      </c>
      <c r="AB472" s="613">
        <f t="shared" si="370"/>
        <v>0</v>
      </c>
      <c r="AC472" s="613">
        <f t="shared" si="370"/>
        <v>0</v>
      </c>
      <c r="AD472" s="613">
        <f t="shared" si="370"/>
        <v>0</v>
      </c>
      <c r="AE472" s="613">
        <f t="shared" si="370"/>
        <v>0</v>
      </c>
      <c r="AF472" s="681">
        <f>AF473+AF484+AF490+AF523+AF522</f>
        <v>83.765999999999991</v>
      </c>
      <c r="AG472" s="640"/>
      <c r="AH472" s="619"/>
      <c r="AI472" s="606">
        <f t="shared" si="347"/>
        <v>1</v>
      </c>
      <c r="AJ472" s="606">
        <f t="shared" si="348"/>
        <v>83.333333333333329</v>
      </c>
      <c r="AK472" s="573">
        <f t="shared" si="349"/>
        <v>81.605999999999995</v>
      </c>
      <c r="AL472" s="573">
        <f t="shared" si="350"/>
        <v>3778.0555555555552</v>
      </c>
      <c r="AM472" s="577" t="str">
        <f t="shared" si="351"/>
        <v>The proposed budget is more that 30% increase over FY 12-13 budget. Consider revising or provide explanation</v>
      </c>
      <c r="AN472" s="577" t="str">
        <f t="shared" si="352"/>
        <v/>
      </c>
      <c r="AO472" s="577" t="str">
        <f t="shared" si="353"/>
        <v/>
      </c>
    </row>
    <row r="473" spans="1:41" ht="41.25" customHeight="1" x14ac:dyDescent="0.2">
      <c r="A473" s="629" t="s">
        <v>721</v>
      </c>
      <c r="B473" s="608" t="s">
        <v>722</v>
      </c>
      <c r="C473" s="627"/>
      <c r="D473" s="685">
        <f>D474+D475+D476+D477</f>
        <v>0</v>
      </c>
      <c r="E473" s="685">
        <f t="shared" ref="E473:AE473" si="371">E474+E475+E476+E477</f>
        <v>0</v>
      </c>
      <c r="F473" s="609" t="e">
        <f t="shared" si="371"/>
        <v>#DIV/0!</v>
      </c>
      <c r="G473" s="686">
        <f t="shared" si="371"/>
        <v>0</v>
      </c>
      <c r="H473" s="686">
        <f t="shared" si="371"/>
        <v>0</v>
      </c>
      <c r="I473" s="613" t="e">
        <f t="shared" si="371"/>
        <v>#DIV/0!</v>
      </c>
      <c r="J473" s="679">
        <f t="shared" si="371"/>
        <v>302</v>
      </c>
      <c r="K473" s="679">
        <f t="shared" si="371"/>
        <v>2000</v>
      </c>
      <c r="L473" s="613">
        <f t="shared" si="371"/>
        <v>0</v>
      </c>
      <c r="M473" s="613">
        <f t="shared" si="371"/>
        <v>0</v>
      </c>
      <c r="N473" s="613">
        <f t="shared" si="371"/>
        <v>0</v>
      </c>
      <c r="O473" s="613">
        <f t="shared" si="371"/>
        <v>0</v>
      </c>
      <c r="P473" s="613">
        <f t="shared" si="371"/>
        <v>0</v>
      </c>
      <c r="Q473" s="613">
        <f t="shared" si="371"/>
        <v>0</v>
      </c>
      <c r="R473" s="613">
        <f t="shared" si="371"/>
        <v>0</v>
      </c>
      <c r="S473" s="613">
        <f t="shared" si="371"/>
        <v>0</v>
      </c>
      <c r="T473" s="613">
        <f t="shared" si="371"/>
        <v>0</v>
      </c>
      <c r="U473" s="613">
        <f t="shared" si="371"/>
        <v>0</v>
      </c>
      <c r="V473" s="613">
        <f t="shared" si="371"/>
        <v>0</v>
      </c>
      <c r="W473" s="613">
        <f t="shared" si="371"/>
        <v>0</v>
      </c>
      <c r="X473" s="613">
        <f t="shared" si="371"/>
        <v>0</v>
      </c>
      <c r="Y473" s="613">
        <f t="shared" si="371"/>
        <v>0</v>
      </c>
      <c r="Z473" s="613">
        <f t="shared" si="371"/>
        <v>0</v>
      </c>
      <c r="AA473" s="613">
        <f t="shared" si="371"/>
        <v>0</v>
      </c>
      <c r="AB473" s="613">
        <f t="shared" si="371"/>
        <v>0</v>
      </c>
      <c r="AC473" s="613">
        <f t="shared" si="371"/>
        <v>0</v>
      </c>
      <c r="AD473" s="613">
        <f t="shared" si="371"/>
        <v>0</v>
      </c>
      <c r="AE473" s="613">
        <f t="shared" si="371"/>
        <v>0</v>
      </c>
      <c r="AF473" s="681">
        <f>AF474+AF475+AF476+AF477</f>
        <v>6.04</v>
      </c>
      <c r="AG473" s="640"/>
      <c r="AH473" s="619"/>
      <c r="AI473" s="606">
        <f t="shared" si="347"/>
        <v>1</v>
      </c>
      <c r="AJ473" s="606" t="str">
        <f t="shared" si="348"/>
        <v/>
      </c>
      <c r="AK473" s="573">
        <f t="shared" si="349"/>
        <v>6.04</v>
      </c>
      <c r="AL473" s="573" t="str">
        <f t="shared" si="350"/>
        <v/>
      </c>
      <c r="AM473" s="577" t="str">
        <f t="shared" si="351"/>
        <v/>
      </c>
      <c r="AN473" s="577" t="str">
        <f t="shared" si="352"/>
        <v/>
      </c>
      <c r="AO473" s="577" t="str">
        <f t="shared" si="353"/>
        <v>New activity? If not kindly provide the details of the progress (physical and financial) for FY 2012-13</v>
      </c>
    </row>
    <row r="474" spans="1:41" ht="41.25" customHeight="1" x14ac:dyDescent="0.2">
      <c r="A474" s="628" t="s">
        <v>1713</v>
      </c>
      <c r="B474" s="665" t="s">
        <v>1613</v>
      </c>
      <c r="C474" s="666"/>
      <c r="D474" s="622"/>
      <c r="E474" s="622"/>
      <c r="F474" s="610" t="e">
        <f t="shared" si="329"/>
        <v>#DIV/0!</v>
      </c>
      <c r="G474" s="623"/>
      <c r="H474" s="623"/>
      <c r="I474" s="612" t="e">
        <f t="shared" si="330"/>
        <v>#DIV/0!</v>
      </c>
      <c r="J474" s="622"/>
      <c r="K474" s="622"/>
      <c r="L474" s="614"/>
      <c r="M474" s="614"/>
      <c r="N474" s="614"/>
      <c r="O474" s="614"/>
      <c r="P474" s="614"/>
      <c r="Q474" s="614"/>
      <c r="R474" s="614"/>
      <c r="S474" s="614"/>
      <c r="T474" s="614"/>
      <c r="U474" s="614"/>
      <c r="V474" s="615"/>
      <c r="W474" s="616"/>
      <c r="X474" s="616"/>
      <c r="Y474" s="616"/>
      <c r="Z474" s="616"/>
      <c r="AA474" s="616"/>
      <c r="AB474" s="616"/>
      <c r="AC474" s="616"/>
      <c r="AD474" s="616"/>
      <c r="AE474" s="617"/>
      <c r="AF474" s="619">
        <f t="shared" ref="AF474:AF476" si="372">(J474*K474)/100000</f>
        <v>0</v>
      </c>
      <c r="AG474" s="640"/>
      <c r="AH474" s="619"/>
      <c r="AI474" s="606" t="str">
        <f t="shared" si="347"/>
        <v/>
      </c>
      <c r="AJ474" s="606" t="str">
        <f t="shared" si="348"/>
        <v/>
      </c>
      <c r="AK474" s="573">
        <f t="shared" si="349"/>
        <v>0</v>
      </c>
      <c r="AL474" s="573" t="str">
        <f t="shared" si="350"/>
        <v/>
      </c>
      <c r="AM474" s="577" t="str">
        <f t="shared" si="351"/>
        <v/>
      </c>
      <c r="AN474" s="577" t="str">
        <f t="shared" si="352"/>
        <v/>
      </c>
      <c r="AO474" s="577" t="str">
        <f t="shared" si="353"/>
        <v/>
      </c>
    </row>
    <row r="475" spans="1:41" ht="41.25" customHeight="1" x14ac:dyDescent="0.2">
      <c r="A475" s="628" t="s">
        <v>1714</v>
      </c>
      <c r="B475" s="665" t="s">
        <v>1614</v>
      </c>
      <c r="C475" s="666"/>
      <c r="D475" s="622"/>
      <c r="E475" s="622"/>
      <c r="F475" s="610" t="e">
        <f t="shared" si="329"/>
        <v>#DIV/0!</v>
      </c>
      <c r="G475" s="623"/>
      <c r="H475" s="623"/>
      <c r="I475" s="612" t="e">
        <f t="shared" si="330"/>
        <v>#DIV/0!</v>
      </c>
      <c r="J475" s="622"/>
      <c r="K475" s="622"/>
      <c r="L475" s="614"/>
      <c r="M475" s="614"/>
      <c r="N475" s="614"/>
      <c r="O475" s="614"/>
      <c r="P475" s="614"/>
      <c r="Q475" s="614"/>
      <c r="R475" s="614"/>
      <c r="S475" s="614"/>
      <c r="T475" s="614"/>
      <c r="U475" s="614"/>
      <c r="V475" s="615"/>
      <c r="W475" s="616"/>
      <c r="X475" s="616"/>
      <c r="Y475" s="616"/>
      <c r="Z475" s="616"/>
      <c r="AA475" s="616"/>
      <c r="AB475" s="616"/>
      <c r="AC475" s="616"/>
      <c r="AD475" s="616"/>
      <c r="AE475" s="617"/>
      <c r="AF475" s="619">
        <f t="shared" si="372"/>
        <v>0</v>
      </c>
      <c r="AG475" s="640"/>
      <c r="AH475" s="619"/>
      <c r="AI475" s="606" t="str">
        <f t="shared" si="347"/>
        <v/>
      </c>
      <c r="AJ475" s="606" t="str">
        <f t="shared" si="348"/>
        <v/>
      </c>
      <c r="AK475" s="573">
        <f t="shared" si="349"/>
        <v>0</v>
      </c>
      <c r="AL475" s="573" t="str">
        <f t="shared" si="350"/>
        <v/>
      </c>
      <c r="AM475" s="577" t="str">
        <f t="shared" si="351"/>
        <v/>
      </c>
      <c r="AN475" s="577" t="str">
        <f t="shared" si="352"/>
        <v/>
      </c>
      <c r="AO475" s="577" t="str">
        <f t="shared" si="353"/>
        <v/>
      </c>
    </row>
    <row r="476" spans="1:41" ht="41.25" customHeight="1" x14ac:dyDescent="0.2">
      <c r="A476" s="628" t="s">
        <v>1715</v>
      </c>
      <c r="B476" s="665" t="s">
        <v>1615</v>
      </c>
      <c r="C476" s="666"/>
      <c r="D476" s="622"/>
      <c r="E476" s="622"/>
      <c r="F476" s="610" t="e">
        <f t="shared" si="329"/>
        <v>#DIV/0!</v>
      </c>
      <c r="G476" s="623"/>
      <c r="H476" s="623"/>
      <c r="I476" s="612" t="e">
        <f t="shared" si="330"/>
        <v>#DIV/0!</v>
      </c>
      <c r="J476" s="622">
        <v>302</v>
      </c>
      <c r="K476" s="622">
        <v>2000</v>
      </c>
      <c r="L476" s="614"/>
      <c r="M476" s="614"/>
      <c r="N476" s="614"/>
      <c r="O476" s="614"/>
      <c r="P476" s="614"/>
      <c r="Q476" s="614"/>
      <c r="R476" s="614"/>
      <c r="S476" s="614"/>
      <c r="T476" s="614"/>
      <c r="U476" s="614"/>
      <c r="V476" s="615"/>
      <c r="W476" s="616"/>
      <c r="X476" s="616"/>
      <c r="Y476" s="616"/>
      <c r="Z476" s="616"/>
      <c r="AA476" s="616"/>
      <c r="AB476" s="616"/>
      <c r="AC476" s="616"/>
      <c r="AD476" s="616"/>
      <c r="AE476" s="617"/>
      <c r="AF476" s="619">
        <f t="shared" si="372"/>
        <v>6.04</v>
      </c>
      <c r="AG476" s="640"/>
      <c r="AH476" s="812" t="s">
        <v>2827</v>
      </c>
      <c r="AI476" s="606">
        <f t="shared" si="347"/>
        <v>1</v>
      </c>
      <c r="AJ476" s="606" t="str">
        <f t="shared" si="348"/>
        <v/>
      </c>
      <c r="AK476" s="573">
        <f t="shared" si="349"/>
        <v>6.04</v>
      </c>
      <c r="AL476" s="573" t="str">
        <f t="shared" si="350"/>
        <v/>
      </c>
      <c r="AM476" s="577" t="str">
        <f t="shared" si="351"/>
        <v/>
      </c>
      <c r="AN476" s="577" t="str">
        <f t="shared" si="352"/>
        <v/>
      </c>
      <c r="AO476" s="577" t="str">
        <f t="shared" si="353"/>
        <v>New activity? If not kindly provide the details of the progress (physical and financial) for FY 2012-13</v>
      </c>
    </row>
    <row r="477" spans="1:41" ht="41.25" customHeight="1" x14ac:dyDescent="0.2">
      <c r="A477" s="629" t="s">
        <v>1716</v>
      </c>
      <c r="B477" s="658" t="s">
        <v>1616</v>
      </c>
      <c r="C477" s="666"/>
      <c r="D477" s="609">
        <f>SUM(D478:D483)</f>
        <v>0</v>
      </c>
      <c r="E477" s="609">
        <f>SUM(E478:F483)</f>
        <v>0</v>
      </c>
      <c r="F477" s="634" t="e">
        <f t="shared" si="329"/>
        <v>#DIV/0!</v>
      </c>
      <c r="G477" s="611">
        <f>SUM(G478:G483)</f>
        <v>0</v>
      </c>
      <c r="H477" s="611">
        <f>SUM(H478:I483)</f>
        <v>0</v>
      </c>
      <c r="I477" s="635" t="e">
        <f t="shared" si="330"/>
        <v>#DIV/0!</v>
      </c>
      <c r="J477" s="613">
        <f>SUM(J478:J483)</f>
        <v>0</v>
      </c>
      <c r="K477" s="613">
        <f>SUM(K478:K483)</f>
        <v>0</v>
      </c>
      <c r="L477" s="636"/>
      <c r="M477" s="636"/>
      <c r="N477" s="636"/>
      <c r="O477" s="636"/>
      <c r="P477" s="636"/>
      <c r="Q477" s="636"/>
      <c r="R477" s="636"/>
      <c r="S477" s="636"/>
      <c r="T477" s="636"/>
      <c r="U477" s="636"/>
      <c r="V477" s="637"/>
      <c r="W477" s="638"/>
      <c r="X477" s="638"/>
      <c r="Y477" s="638"/>
      <c r="Z477" s="638"/>
      <c r="AA477" s="638"/>
      <c r="AB477" s="638"/>
      <c r="AC477" s="638"/>
      <c r="AD477" s="638"/>
      <c r="AE477" s="639"/>
      <c r="AF477" s="618">
        <f>SUM(AF478:AF483)</f>
        <v>0</v>
      </c>
      <c r="AG477" s="640"/>
      <c r="AH477" s="619"/>
      <c r="AI477" s="606" t="str">
        <f t="shared" si="347"/>
        <v/>
      </c>
      <c r="AJ477" s="606" t="str">
        <f t="shared" si="348"/>
        <v/>
      </c>
      <c r="AK477" s="573">
        <f t="shared" si="349"/>
        <v>0</v>
      </c>
      <c r="AL477" s="573" t="str">
        <f t="shared" si="350"/>
        <v/>
      </c>
      <c r="AM477" s="577" t="str">
        <f t="shared" si="351"/>
        <v/>
      </c>
      <c r="AN477" s="577" t="str">
        <f t="shared" si="352"/>
        <v/>
      </c>
      <c r="AO477" s="577" t="str">
        <f t="shared" si="353"/>
        <v/>
      </c>
    </row>
    <row r="478" spans="1:41" ht="41.25" customHeight="1" x14ac:dyDescent="0.2">
      <c r="A478" s="628" t="s">
        <v>2267</v>
      </c>
      <c r="B478" s="660"/>
      <c r="C478" s="666"/>
      <c r="D478" s="622"/>
      <c r="E478" s="622"/>
      <c r="F478" s="610"/>
      <c r="G478" s="623"/>
      <c r="H478" s="623"/>
      <c r="I478" s="612"/>
      <c r="J478" s="622"/>
      <c r="K478" s="622"/>
      <c r="L478" s="614"/>
      <c r="M478" s="614"/>
      <c r="N478" s="614"/>
      <c r="O478" s="614"/>
      <c r="P478" s="614"/>
      <c r="Q478" s="614"/>
      <c r="R478" s="614"/>
      <c r="S478" s="614"/>
      <c r="T478" s="614"/>
      <c r="U478" s="614"/>
      <c r="V478" s="615"/>
      <c r="W478" s="616"/>
      <c r="X478" s="616"/>
      <c r="Y478" s="616"/>
      <c r="Z478" s="616"/>
      <c r="AA478" s="616"/>
      <c r="AB478" s="616"/>
      <c r="AC478" s="616"/>
      <c r="AD478" s="616"/>
      <c r="AE478" s="617"/>
      <c r="AF478" s="619">
        <f t="shared" ref="AF478:AF483" si="373">(J478*K478)/100000</f>
        <v>0</v>
      </c>
      <c r="AG478" s="640"/>
      <c r="AH478" s="619"/>
      <c r="AI478" s="606" t="str">
        <f t="shared" si="347"/>
        <v/>
      </c>
      <c r="AJ478" s="606" t="str">
        <f t="shared" si="348"/>
        <v/>
      </c>
      <c r="AK478" s="573">
        <f t="shared" si="349"/>
        <v>0</v>
      </c>
      <c r="AL478" s="573" t="str">
        <f t="shared" si="350"/>
        <v/>
      </c>
      <c r="AM478" s="577" t="str">
        <f t="shared" si="351"/>
        <v/>
      </c>
      <c r="AN478" s="577" t="str">
        <f t="shared" si="352"/>
        <v/>
      </c>
      <c r="AO478" s="577" t="str">
        <f t="shared" si="353"/>
        <v/>
      </c>
    </row>
    <row r="479" spans="1:41" ht="41.25" customHeight="1" x14ac:dyDescent="0.2">
      <c r="A479" s="628" t="s">
        <v>2268</v>
      </c>
      <c r="B479" s="660"/>
      <c r="C479" s="666"/>
      <c r="D479" s="622"/>
      <c r="E479" s="622"/>
      <c r="F479" s="610"/>
      <c r="G479" s="623"/>
      <c r="H479" s="623"/>
      <c r="I479" s="612"/>
      <c r="J479" s="622"/>
      <c r="K479" s="622"/>
      <c r="L479" s="614"/>
      <c r="M479" s="614"/>
      <c r="N479" s="614"/>
      <c r="O479" s="614"/>
      <c r="P479" s="614"/>
      <c r="Q479" s="614"/>
      <c r="R479" s="614"/>
      <c r="S479" s="614"/>
      <c r="T479" s="614"/>
      <c r="U479" s="614"/>
      <c r="V479" s="615"/>
      <c r="W479" s="616"/>
      <c r="X479" s="616"/>
      <c r="Y479" s="616"/>
      <c r="Z479" s="616"/>
      <c r="AA479" s="616"/>
      <c r="AB479" s="616"/>
      <c r="AC479" s="616"/>
      <c r="AD479" s="616"/>
      <c r="AE479" s="617"/>
      <c r="AF479" s="619">
        <f t="shared" si="373"/>
        <v>0</v>
      </c>
      <c r="AG479" s="640"/>
      <c r="AH479" s="619"/>
      <c r="AI479" s="606" t="str">
        <f t="shared" si="347"/>
        <v/>
      </c>
      <c r="AJ479" s="606" t="str">
        <f t="shared" si="348"/>
        <v/>
      </c>
      <c r="AK479" s="573">
        <f t="shared" si="349"/>
        <v>0</v>
      </c>
      <c r="AL479" s="573" t="str">
        <f t="shared" si="350"/>
        <v/>
      </c>
      <c r="AM479" s="577" t="str">
        <f t="shared" si="351"/>
        <v/>
      </c>
      <c r="AN479" s="577" t="str">
        <f t="shared" si="352"/>
        <v/>
      </c>
      <c r="AO479" s="577" t="str">
        <f t="shared" si="353"/>
        <v/>
      </c>
    </row>
    <row r="480" spans="1:41" ht="41.25" customHeight="1" x14ac:dyDescent="0.2">
      <c r="A480" s="628" t="s">
        <v>2269</v>
      </c>
      <c r="B480" s="660"/>
      <c r="C480" s="666"/>
      <c r="D480" s="622"/>
      <c r="E480" s="622"/>
      <c r="F480" s="610"/>
      <c r="G480" s="623"/>
      <c r="H480" s="623"/>
      <c r="I480" s="612"/>
      <c r="J480" s="622"/>
      <c r="K480" s="622"/>
      <c r="L480" s="614"/>
      <c r="M480" s="614"/>
      <c r="N480" s="614"/>
      <c r="O480" s="614"/>
      <c r="P480" s="614"/>
      <c r="Q480" s="614"/>
      <c r="R480" s="614"/>
      <c r="S480" s="614"/>
      <c r="T480" s="614"/>
      <c r="U480" s="614"/>
      <c r="V480" s="615"/>
      <c r="W480" s="616"/>
      <c r="X480" s="616"/>
      <c r="Y480" s="616"/>
      <c r="Z480" s="616"/>
      <c r="AA480" s="616"/>
      <c r="AB480" s="616"/>
      <c r="AC480" s="616"/>
      <c r="AD480" s="616"/>
      <c r="AE480" s="617"/>
      <c r="AF480" s="619">
        <f t="shared" si="373"/>
        <v>0</v>
      </c>
      <c r="AG480" s="640"/>
      <c r="AH480" s="619"/>
      <c r="AI480" s="606" t="str">
        <f t="shared" si="347"/>
        <v/>
      </c>
      <c r="AJ480" s="606" t="str">
        <f t="shared" si="348"/>
        <v/>
      </c>
      <c r="AK480" s="573">
        <f t="shared" si="349"/>
        <v>0</v>
      </c>
      <c r="AL480" s="573" t="str">
        <f t="shared" si="350"/>
        <v/>
      </c>
      <c r="AM480" s="577" t="str">
        <f t="shared" si="351"/>
        <v/>
      </c>
      <c r="AN480" s="577" t="str">
        <f t="shared" si="352"/>
        <v/>
      </c>
      <c r="AO480" s="577" t="str">
        <f t="shared" si="353"/>
        <v/>
      </c>
    </row>
    <row r="481" spans="1:41" ht="41.25" customHeight="1" x14ac:dyDescent="0.2">
      <c r="A481" s="628" t="s">
        <v>2270</v>
      </c>
      <c r="B481" s="660"/>
      <c r="C481" s="666"/>
      <c r="D481" s="622"/>
      <c r="E481" s="622"/>
      <c r="F481" s="610"/>
      <c r="G481" s="623"/>
      <c r="H481" s="623"/>
      <c r="I481" s="612"/>
      <c r="J481" s="622"/>
      <c r="K481" s="622"/>
      <c r="L481" s="614"/>
      <c r="M481" s="614"/>
      <c r="N481" s="614"/>
      <c r="O481" s="614"/>
      <c r="P481" s="614"/>
      <c r="Q481" s="614"/>
      <c r="R481" s="614"/>
      <c r="S481" s="614"/>
      <c r="T481" s="614"/>
      <c r="U481" s="614"/>
      <c r="V481" s="615"/>
      <c r="W481" s="616"/>
      <c r="X481" s="616"/>
      <c r="Y481" s="616"/>
      <c r="Z481" s="616"/>
      <c r="AA481" s="616"/>
      <c r="AB481" s="616"/>
      <c r="AC481" s="616"/>
      <c r="AD481" s="616"/>
      <c r="AE481" s="617"/>
      <c r="AF481" s="619">
        <f t="shared" si="373"/>
        <v>0</v>
      </c>
      <c r="AG481" s="640"/>
      <c r="AH481" s="619"/>
      <c r="AI481" s="606" t="str">
        <f t="shared" si="347"/>
        <v/>
      </c>
      <c r="AJ481" s="606" t="str">
        <f t="shared" si="348"/>
        <v/>
      </c>
      <c r="AK481" s="573">
        <f t="shared" si="349"/>
        <v>0</v>
      </c>
      <c r="AL481" s="573" t="str">
        <f t="shared" si="350"/>
        <v/>
      </c>
      <c r="AM481" s="577" t="str">
        <f t="shared" si="351"/>
        <v/>
      </c>
      <c r="AN481" s="577" t="str">
        <f t="shared" si="352"/>
        <v/>
      </c>
      <c r="AO481" s="577" t="str">
        <f t="shared" si="353"/>
        <v/>
      </c>
    </row>
    <row r="482" spans="1:41" ht="41.25" customHeight="1" x14ac:dyDescent="0.2">
      <c r="A482" s="628" t="s">
        <v>2380</v>
      </c>
      <c r="B482" s="660"/>
      <c r="C482" s="666"/>
      <c r="D482" s="622"/>
      <c r="E482" s="622"/>
      <c r="F482" s="610"/>
      <c r="G482" s="623"/>
      <c r="H482" s="623"/>
      <c r="I482" s="612"/>
      <c r="J482" s="622"/>
      <c r="K482" s="622"/>
      <c r="L482" s="614"/>
      <c r="M482" s="614"/>
      <c r="N482" s="614"/>
      <c r="O482" s="614"/>
      <c r="P482" s="614"/>
      <c r="Q482" s="614"/>
      <c r="R482" s="614"/>
      <c r="S482" s="614"/>
      <c r="T482" s="614"/>
      <c r="U482" s="614"/>
      <c r="V482" s="615"/>
      <c r="W482" s="616"/>
      <c r="X482" s="616"/>
      <c r="Y482" s="616"/>
      <c r="Z482" s="616"/>
      <c r="AA482" s="616"/>
      <c r="AB482" s="616"/>
      <c r="AC482" s="616"/>
      <c r="AD482" s="616"/>
      <c r="AE482" s="617"/>
      <c r="AF482" s="619">
        <f t="shared" si="373"/>
        <v>0</v>
      </c>
      <c r="AG482" s="640"/>
      <c r="AH482" s="619"/>
      <c r="AI482" s="606"/>
      <c r="AJ482" s="606"/>
      <c r="AL482" s="573" t="str">
        <f t="shared" si="350"/>
        <v/>
      </c>
      <c r="AM482" s="577" t="str">
        <f t="shared" si="351"/>
        <v/>
      </c>
      <c r="AN482" s="577" t="str">
        <f t="shared" si="352"/>
        <v/>
      </c>
      <c r="AO482" s="577" t="str">
        <f t="shared" si="353"/>
        <v/>
      </c>
    </row>
    <row r="483" spans="1:41" ht="41.25" customHeight="1" x14ac:dyDescent="0.2">
      <c r="A483" s="628" t="s">
        <v>2381</v>
      </c>
      <c r="B483" s="660"/>
      <c r="C483" s="666"/>
      <c r="D483" s="622"/>
      <c r="E483" s="622"/>
      <c r="F483" s="610"/>
      <c r="G483" s="623"/>
      <c r="H483" s="623"/>
      <c r="I483" s="612"/>
      <c r="J483" s="622"/>
      <c r="K483" s="622"/>
      <c r="L483" s="614"/>
      <c r="M483" s="614"/>
      <c r="N483" s="614"/>
      <c r="O483" s="614"/>
      <c r="P483" s="614"/>
      <c r="Q483" s="614"/>
      <c r="R483" s="614"/>
      <c r="S483" s="614"/>
      <c r="T483" s="614"/>
      <c r="U483" s="614"/>
      <c r="V483" s="615"/>
      <c r="W483" s="616"/>
      <c r="X483" s="616"/>
      <c r="Y483" s="616"/>
      <c r="Z483" s="616"/>
      <c r="AA483" s="616"/>
      <c r="AB483" s="616"/>
      <c r="AC483" s="616"/>
      <c r="AD483" s="616"/>
      <c r="AE483" s="617"/>
      <c r="AF483" s="619">
        <f t="shared" si="373"/>
        <v>0</v>
      </c>
      <c r="AG483" s="640"/>
      <c r="AH483" s="619"/>
      <c r="AI483" s="606"/>
      <c r="AJ483" s="606"/>
      <c r="AL483" s="573" t="str">
        <f t="shared" si="350"/>
        <v/>
      </c>
      <c r="AM483" s="577" t="str">
        <f t="shared" si="351"/>
        <v/>
      </c>
      <c r="AN483" s="577" t="str">
        <f t="shared" si="352"/>
        <v/>
      </c>
      <c r="AO483" s="577" t="str">
        <f t="shared" si="353"/>
        <v/>
      </c>
    </row>
    <row r="484" spans="1:41" ht="41.25" customHeight="1" x14ac:dyDescent="0.2">
      <c r="A484" s="629" t="s">
        <v>723</v>
      </c>
      <c r="B484" s="608" t="s">
        <v>724</v>
      </c>
      <c r="C484" s="627"/>
      <c r="D484" s="609">
        <f>SUM(D485:D487)</f>
        <v>0</v>
      </c>
      <c r="E484" s="609">
        <f>SUM(E485:E487)</f>
        <v>0</v>
      </c>
      <c r="F484" s="610" t="e">
        <f t="shared" si="329"/>
        <v>#DIV/0!</v>
      </c>
      <c r="G484" s="611">
        <f t="shared" ref="G484:H484" si="374">SUM(G485:G487)</f>
        <v>0</v>
      </c>
      <c r="H484" s="611">
        <f t="shared" si="374"/>
        <v>0</v>
      </c>
      <c r="I484" s="612" t="e">
        <f t="shared" si="330"/>
        <v>#DIV/0!</v>
      </c>
      <c r="J484" s="613">
        <f t="shared" ref="J484:K484" si="375">SUM(J485:J487)</f>
        <v>1208</v>
      </c>
      <c r="K484" s="613">
        <f t="shared" si="375"/>
        <v>10800</v>
      </c>
      <c r="L484" s="614"/>
      <c r="M484" s="614"/>
      <c r="N484" s="614"/>
      <c r="O484" s="614"/>
      <c r="P484" s="614"/>
      <c r="Q484" s="614"/>
      <c r="R484" s="614"/>
      <c r="S484" s="614"/>
      <c r="T484" s="614"/>
      <c r="U484" s="614"/>
      <c r="V484" s="615"/>
      <c r="W484" s="616"/>
      <c r="X484" s="616"/>
      <c r="Y484" s="616"/>
      <c r="Z484" s="616"/>
      <c r="AA484" s="616"/>
      <c r="AB484" s="616"/>
      <c r="AC484" s="616"/>
      <c r="AD484" s="616"/>
      <c r="AE484" s="617"/>
      <c r="AF484" s="618">
        <f>SUM(AF485:AF487)</f>
        <v>32.616</v>
      </c>
      <c r="AG484" s="604"/>
      <c r="AH484" s="619"/>
      <c r="AI484" s="606">
        <f t="shared" si="347"/>
        <v>1</v>
      </c>
      <c r="AJ484" s="606" t="str">
        <f t="shared" si="348"/>
        <v/>
      </c>
      <c r="AK484" s="573">
        <f t="shared" si="349"/>
        <v>32.616</v>
      </c>
      <c r="AL484" s="573" t="str">
        <f t="shared" si="350"/>
        <v/>
      </c>
      <c r="AM484" s="577" t="str">
        <f t="shared" si="351"/>
        <v/>
      </c>
      <c r="AN484" s="577" t="str">
        <f t="shared" si="352"/>
        <v/>
      </c>
      <c r="AO484" s="577" t="str">
        <f t="shared" si="353"/>
        <v>New activity? If not kindly provide the details of the progress (physical and financial) for FY 2012-13</v>
      </c>
    </row>
    <row r="485" spans="1:41" ht="41.25" customHeight="1" x14ac:dyDescent="0.2">
      <c r="A485" s="628" t="s">
        <v>1717</v>
      </c>
      <c r="B485" s="621" t="s">
        <v>1375</v>
      </c>
      <c r="C485" s="627"/>
      <c r="D485" s="630">
        <v>0</v>
      </c>
      <c r="E485" s="630">
        <v>0</v>
      </c>
      <c r="F485" s="610" t="e">
        <f t="shared" si="329"/>
        <v>#DIV/0!</v>
      </c>
      <c r="G485" s="631">
        <v>0</v>
      </c>
      <c r="H485" s="631">
        <v>0</v>
      </c>
      <c r="I485" s="612" t="e">
        <f t="shared" si="330"/>
        <v>#DIV/0!</v>
      </c>
      <c r="J485" s="630">
        <v>302</v>
      </c>
      <c r="K485" s="630">
        <v>2400</v>
      </c>
      <c r="L485" s="614"/>
      <c r="M485" s="614"/>
      <c r="N485" s="614"/>
      <c r="O485" s="614"/>
      <c r="P485" s="614"/>
      <c r="Q485" s="614"/>
      <c r="R485" s="614"/>
      <c r="S485" s="614"/>
      <c r="T485" s="614"/>
      <c r="U485" s="614"/>
      <c r="V485" s="615"/>
      <c r="W485" s="616"/>
      <c r="X485" s="616"/>
      <c r="Y485" s="616"/>
      <c r="Z485" s="616"/>
      <c r="AA485" s="616"/>
      <c r="AB485" s="616"/>
      <c r="AC485" s="616"/>
      <c r="AD485" s="616"/>
      <c r="AE485" s="617"/>
      <c r="AF485" s="619">
        <f t="shared" ref="AF485:AF486" si="376">(J485*K485)/100000</f>
        <v>7.2480000000000002</v>
      </c>
      <c r="AG485" s="604"/>
      <c r="AH485" s="812" t="s">
        <v>2827</v>
      </c>
      <c r="AI485" s="606">
        <f t="shared" si="347"/>
        <v>1</v>
      </c>
      <c r="AJ485" s="606" t="str">
        <f t="shared" si="348"/>
        <v/>
      </c>
      <c r="AK485" s="573">
        <f t="shared" si="349"/>
        <v>7.2480000000000002</v>
      </c>
      <c r="AL485" s="573" t="str">
        <f t="shared" si="350"/>
        <v/>
      </c>
      <c r="AM485" s="577" t="str">
        <f t="shared" si="351"/>
        <v/>
      </c>
      <c r="AN485" s="577" t="str">
        <f t="shared" si="352"/>
        <v/>
      </c>
      <c r="AO485" s="577" t="str">
        <f t="shared" si="353"/>
        <v>New activity? If not kindly provide the details of the progress (physical and financial) for FY 2012-13</v>
      </c>
    </row>
    <row r="486" spans="1:41" ht="41.25" customHeight="1" x14ac:dyDescent="0.2">
      <c r="A486" s="628" t="s">
        <v>1718</v>
      </c>
      <c r="B486" s="621" t="s">
        <v>1376</v>
      </c>
      <c r="C486" s="627"/>
      <c r="D486" s="630"/>
      <c r="E486" s="630"/>
      <c r="F486" s="610" t="e">
        <f t="shared" si="329"/>
        <v>#DIV/0!</v>
      </c>
      <c r="G486" s="631"/>
      <c r="H486" s="631"/>
      <c r="I486" s="612" t="e">
        <f t="shared" si="330"/>
        <v>#DIV/0!</v>
      </c>
      <c r="J486" s="630">
        <v>302</v>
      </c>
      <c r="K486" s="630">
        <v>2400</v>
      </c>
      <c r="L486" s="614"/>
      <c r="M486" s="614"/>
      <c r="N486" s="614"/>
      <c r="O486" s="614"/>
      <c r="P486" s="614"/>
      <c r="Q486" s="614"/>
      <c r="R486" s="614"/>
      <c r="S486" s="614"/>
      <c r="T486" s="614"/>
      <c r="U486" s="614"/>
      <c r="V486" s="615"/>
      <c r="W486" s="616"/>
      <c r="X486" s="616"/>
      <c r="Y486" s="616"/>
      <c r="Z486" s="616"/>
      <c r="AA486" s="616"/>
      <c r="AB486" s="616"/>
      <c r="AC486" s="616"/>
      <c r="AD486" s="616"/>
      <c r="AE486" s="617"/>
      <c r="AF486" s="619">
        <f t="shared" si="376"/>
        <v>7.2480000000000002</v>
      </c>
      <c r="AG486" s="604"/>
      <c r="AH486" s="812" t="s">
        <v>2827</v>
      </c>
      <c r="AI486" s="606">
        <f t="shared" si="347"/>
        <v>1</v>
      </c>
      <c r="AJ486" s="606" t="str">
        <f t="shared" si="348"/>
        <v/>
      </c>
      <c r="AK486" s="573">
        <f t="shared" si="349"/>
        <v>7.2480000000000002</v>
      </c>
      <c r="AL486" s="573" t="str">
        <f t="shared" si="350"/>
        <v/>
      </c>
      <c r="AM486" s="577" t="str">
        <f t="shared" si="351"/>
        <v/>
      </c>
      <c r="AN486" s="577" t="str">
        <f t="shared" si="352"/>
        <v/>
      </c>
      <c r="AO486" s="577" t="str">
        <f t="shared" si="353"/>
        <v>New activity? If not kindly provide the details of the progress (physical and financial) for FY 2012-13</v>
      </c>
    </row>
    <row r="487" spans="1:41" ht="41.25" customHeight="1" x14ac:dyDescent="0.25">
      <c r="A487" s="629" t="s">
        <v>1719</v>
      </c>
      <c r="B487" s="658" t="s">
        <v>1617</v>
      </c>
      <c r="C487" s="659"/>
      <c r="D487" s="609">
        <f>SUM(D488:D489)</f>
        <v>0</v>
      </c>
      <c r="E487" s="609">
        <f>SUM(E488:E489)</f>
        <v>0</v>
      </c>
      <c r="F487" s="610" t="e">
        <f t="shared" si="329"/>
        <v>#DIV/0!</v>
      </c>
      <c r="G487" s="611">
        <f t="shared" ref="G487:H487" si="377">SUM(G488:G489)</f>
        <v>0</v>
      </c>
      <c r="H487" s="611">
        <f t="shared" si="377"/>
        <v>0</v>
      </c>
      <c r="I487" s="612" t="e">
        <f t="shared" si="330"/>
        <v>#DIV/0!</v>
      </c>
      <c r="J487" s="613">
        <f t="shared" ref="J487:K487" si="378">SUM(J488:J489)</f>
        <v>604</v>
      </c>
      <c r="K487" s="613">
        <f t="shared" si="378"/>
        <v>6000</v>
      </c>
      <c r="L487" s="614"/>
      <c r="M487" s="614"/>
      <c r="N487" s="614"/>
      <c r="O487" s="614"/>
      <c r="P487" s="614"/>
      <c r="Q487" s="614"/>
      <c r="R487" s="614"/>
      <c r="S487" s="614"/>
      <c r="T487" s="614"/>
      <c r="U487" s="614"/>
      <c r="V487" s="615"/>
      <c r="W487" s="616"/>
      <c r="X487" s="616"/>
      <c r="Y487" s="616"/>
      <c r="Z487" s="616"/>
      <c r="AA487" s="616"/>
      <c r="AB487" s="616"/>
      <c r="AC487" s="616"/>
      <c r="AD487" s="616"/>
      <c r="AE487" s="617"/>
      <c r="AF487" s="618">
        <f>SUM(AF488:AF489)</f>
        <v>18.12</v>
      </c>
      <c r="AG487" s="604"/>
      <c r="AH487" s="619"/>
      <c r="AI487" s="606">
        <f t="shared" si="347"/>
        <v>1</v>
      </c>
      <c r="AJ487" s="606" t="str">
        <f t="shared" si="348"/>
        <v/>
      </c>
      <c r="AK487" s="573">
        <f t="shared" si="349"/>
        <v>18.12</v>
      </c>
      <c r="AL487" s="573" t="str">
        <f t="shared" si="350"/>
        <v/>
      </c>
      <c r="AM487" s="577" t="str">
        <f t="shared" si="351"/>
        <v/>
      </c>
      <c r="AN487" s="577" t="str">
        <f t="shared" si="352"/>
        <v/>
      </c>
      <c r="AO487" s="577" t="str">
        <f t="shared" si="353"/>
        <v>New activity? If not kindly provide the details of the progress (physical and financial) for FY 2012-13</v>
      </c>
    </row>
    <row r="488" spans="1:41" ht="41.25" customHeight="1" x14ac:dyDescent="0.2">
      <c r="A488" s="628" t="s">
        <v>1720</v>
      </c>
      <c r="B488" s="621" t="s">
        <v>1375</v>
      </c>
      <c r="C488" s="627"/>
      <c r="D488" s="630"/>
      <c r="E488" s="630"/>
      <c r="F488" s="610" t="e">
        <f t="shared" si="329"/>
        <v>#DIV/0!</v>
      </c>
      <c r="G488" s="631"/>
      <c r="H488" s="631"/>
      <c r="I488" s="612" t="e">
        <f t="shared" si="330"/>
        <v>#DIV/0!</v>
      </c>
      <c r="J488" s="630">
        <v>302</v>
      </c>
      <c r="K488" s="630">
        <v>3000</v>
      </c>
      <c r="L488" s="614"/>
      <c r="M488" s="614"/>
      <c r="N488" s="614"/>
      <c r="O488" s="614"/>
      <c r="P488" s="614"/>
      <c r="Q488" s="614"/>
      <c r="R488" s="614"/>
      <c r="S488" s="614"/>
      <c r="T488" s="614"/>
      <c r="U488" s="614"/>
      <c r="V488" s="615"/>
      <c r="W488" s="616"/>
      <c r="X488" s="616"/>
      <c r="Y488" s="616"/>
      <c r="Z488" s="616"/>
      <c r="AA488" s="616"/>
      <c r="AB488" s="616"/>
      <c r="AC488" s="616"/>
      <c r="AD488" s="616"/>
      <c r="AE488" s="617"/>
      <c r="AF488" s="619">
        <f t="shared" ref="AF488:AF489" si="379">(J488*K488)/100000</f>
        <v>9.06</v>
      </c>
      <c r="AG488" s="604"/>
      <c r="AH488" s="812" t="s">
        <v>2827</v>
      </c>
      <c r="AI488" s="606">
        <f t="shared" si="347"/>
        <v>1</v>
      </c>
      <c r="AJ488" s="606" t="str">
        <f t="shared" si="348"/>
        <v/>
      </c>
      <c r="AK488" s="573">
        <f t="shared" si="349"/>
        <v>9.06</v>
      </c>
      <c r="AL488" s="573" t="str">
        <f t="shared" si="350"/>
        <v/>
      </c>
      <c r="AM488" s="577" t="str">
        <f t="shared" si="351"/>
        <v/>
      </c>
      <c r="AN488" s="577" t="str">
        <f t="shared" si="352"/>
        <v/>
      </c>
      <c r="AO488" s="577" t="str">
        <f t="shared" si="353"/>
        <v>New activity? If not kindly provide the details of the progress (physical and financial) for FY 2012-13</v>
      </c>
    </row>
    <row r="489" spans="1:41" ht="41.25" customHeight="1" x14ac:dyDescent="0.2">
      <c r="A489" s="628" t="s">
        <v>1721</v>
      </c>
      <c r="B489" s="621" t="s">
        <v>1376</v>
      </c>
      <c r="C489" s="627"/>
      <c r="D489" s="630"/>
      <c r="E489" s="630"/>
      <c r="F489" s="610" t="e">
        <f t="shared" si="329"/>
        <v>#DIV/0!</v>
      </c>
      <c r="G489" s="631"/>
      <c r="H489" s="631"/>
      <c r="I489" s="612" t="e">
        <f t="shared" si="330"/>
        <v>#DIV/0!</v>
      </c>
      <c r="J489" s="630">
        <v>302</v>
      </c>
      <c r="K489" s="630">
        <v>3000</v>
      </c>
      <c r="L489" s="614"/>
      <c r="M489" s="614"/>
      <c r="N489" s="614"/>
      <c r="O489" s="614"/>
      <c r="P489" s="614"/>
      <c r="Q489" s="614"/>
      <c r="R489" s="614"/>
      <c r="S489" s="614"/>
      <c r="T489" s="614"/>
      <c r="U489" s="614"/>
      <c r="V489" s="615"/>
      <c r="W489" s="616"/>
      <c r="X489" s="616"/>
      <c r="Y489" s="616"/>
      <c r="Z489" s="616"/>
      <c r="AA489" s="616"/>
      <c r="AB489" s="616"/>
      <c r="AC489" s="616"/>
      <c r="AD489" s="616"/>
      <c r="AE489" s="617"/>
      <c r="AF489" s="619">
        <f t="shared" si="379"/>
        <v>9.06</v>
      </c>
      <c r="AG489" s="604"/>
      <c r="AH489" s="812" t="s">
        <v>2827</v>
      </c>
      <c r="AI489" s="606">
        <f t="shared" si="347"/>
        <v>1</v>
      </c>
      <c r="AJ489" s="606" t="str">
        <f t="shared" si="348"/>
        <v/>
      </c>
      <c r="AK489" s="573">
        <f t="shared" si="349"/>
        <v>9.06</v>
      </c>
      <c r="AL489" s="573" t="str">
        <f t="shared" si="350"/>
        <v/>
      </c>
      <c r="AM489" s="577" t="str">
        <f t="shared" si="351"/>
        <v/>
      </c>
      <c r="AN489" s="577" t="str">
        <f t="shared" si="352"/>
        <v/>
      </c>
      <c r="AO489" s="577" t="str">
        <f t="shared" si="353"/>
        <v>New activity? If not kindly provide the details of the progress (physical and financial) for FY 2012-13</v>
      </c>
    </row>
    <row r="490" spans="1:41" ht="41.25" customHeight="1" x14ac:dyDescent="0.2">
      <c r="A490" s="629" t="s">
        <v>725</v>
      </c>
      <c r="B490" s="608" t="s">
        <v>726</v>
      </c>
      <c r="C490" s="627"/>
      <c r="D490" s="609">
        <f>D491+D495+D499+D503+D504+D517</f>
        <v>0</v>
      </c>
      <c r="E490" s="609">
        <f>E491+E495+E499+E503+E504+E517</f>
        <v>0</v>
      </c>
      <c r="F490" s="610" t="e">
        <f t="shared" si="329"/>
        <v>#DIV/0!</v>
      </c>
      <c r="G490" s="611">
        <f>G491+G495+G499+G503+G504+G517</f>
        <v>0</v>
      </c>
      <c r="H490" s="611">
        <f>H491+H495+H499+H503+H504+H517</f>
        <v>0</v>
      </c>
      <c r="I490" s="612" t="e">
        <f t="shared" si="330"/>
        <v>#DIV/0!</v>
      </c>
      <c r="J490" s="613">
        <f>J491+J495+J499+J503+J504+J517</f>
        <v>1214</v>
      </c>
      <c r="K490" s="613">
        <f>K491+K495+K499+K503+K504+K517</f>
        <v>20500</v>
      </c>
      <c r="L490" s="614"/>
      <c r="M490" s="614"/>
      <c r="N490" s="614"/>
      <c r="O490" s="614"/>
      <c r="P490" s="614"/>
      <c r="Q490" s="614"/>
      <c r="R490" s="614"/>
      <c r="S490" s="614"/>
      <c r="T490" s="614"/>
      <c r="U490" s="614"/>
      <c r="V490" s="615"/>
      <c r="W490" s="616"/>
      <c r="X490" s="616"/>
      <c r="Y490" s="616"/>
      <c r="Z490" s="616"/>
      <c r="AA490" s="616"/>
      <c r="AB490" s="616"/>
      <c r="AC490" s="616"/>
      <c r="AD490" s="616"/>
      <c r="AE490" s="617"/>
      <c r="AF490" s="618">
        <f>AF491+AF495+AF499+AF503+AF504+AF517</f>
        <v>31.71</v>
      </c>
      <c r="AG490" s="604"/>
      <c r="AH490" s="619"/>
      <c r="AI490" s="606">
        <f t="shared" si="347"/>
        <v>1</v>
      </c>
      <c r="AJ490" s="606" t="str">
        <f t="shared" si="348"/>
        <v/>
      </c>
      <c r="AK490" s="573">
        <f t="shared" si="349"/>
        <v>31.71</v>
      </c>
      <c r="AL490" s="573" t="str">
        <f t="shared" si="350"/>
        <v/>
      </c>
      <c r="AM490" s="577" t="str">
        <f t="shared" si="351"/>
        <v/>
      </c>
      <c r="AN490" s="577" t="str">
        <f t="shared" si="352"/>
        <v/>
      </c>
      <c r="AO490" s="577" t="str">
        <f t="shared" si="353"/>
        <v>New activity? If not kindly provide the details of the progress (physical and financial) for FY 2012-13</v>
      </c>
    </row>
    <row r="491" spans="1:41" ht="41.25" customHeight="1" x14ac:dyDescent="0.2">
      <c r="A491" s="629" t="s">
        <v>1722</v>
      </c>
      <c r="B491" s="608" t="s">
        <v>1377</v>
      </c>
      <c r="C491" s="687"/>
      <c r="D491" s="609">
        <f>SUM(D492:D494)</f>
        <v>0</v>
      </c>
      <c r="E491" s="609">
        <f t="shared" ref="E491:AF491" si="380">SUM(E492:E494)</f>
        <v>0</v>
      </c>
      <c r="F491" s="688">
        <f t="shared" si="380"/>
        <v>0</v>
      </c>
      <c r="G491" s="611">
        <f t="shared" si="380"/>
        <v>0</v>
      </c>
      <c r="H491" s="611">
        <f t="shared" si="380"/>
        <v>0</v>
      </c>
      <c r="I491" s="689">
        <f t="shared" si="380"/>
        <v>0</v>
      </c>
      <c r="J491" s="613">
        <f t="shared" si="380"/>
        <v>0</v>
      </c>
      <c r="K491" s="613">
        <f t="shared" si="380"/>
        <v>0</v>
      </c>
      <c r="L491" s="614">
        <f t="shared" si="380"/>
        <v>0</v>
      </c>
      <c r="M491" s="614">
        <f t="shared" si="380"/>
        <v>0</v>
      </c>
      <c r="N491" s="614">
        <f t="shared" si="380"/>
        <v>0</v>
      </c>
      <c r="O491" s="614">
        <f t="shared" si="380"/>
        <v>0</v>
      </c>
      <c r="P491" s="614">
        <f t="shared" si="380"/>
        <v>0</v>
      </c>
      <c r="Q491" s="614">
        <f t="shared" si="380"/>
        <v>0</v>
      </c>
      <c r="R491" s="614">
        <f t="shared" si="380"/>
        <v>0</v>
      </c>
      <c r="S491" s="614">
        <f t="shared" si="380"/>
        <v>0</v>
      </c>
      <c r="T491" s="614">
        <f t="shared" si="380"/>
        <v>0</v>
      </c>
      <c r="U491" s="614">
        <f t="shared" si="380"/>
        <v>0</v>
      </c>
      <c r="V491" s="615">
        <f t="shared" si="380"/>
        <v>0</v>
      </c>
      <c r="W491" s="616">
        <f t="shared" si="380"/>
        <v>0</v>
      </c>
      <c r="X491" s="616">
        <f t="shared" si="380"/>
        <v>0</v>
      </c>
      <c r="Y491" s="616">
        <f t="shared" si="380"/>
        <v>0</v>
      </c>
      <c r="Z491" s="616">
        <f t="shared" si="380"/>
        <v>0</v>
      </c>
      <c r="AA491" s="616">
        <f t="shared" si="380"/>
        <v>0</v>
      </c>
      <c r="AB491" s="616">
        <f t="shared" si="380"/>
        <v>0</v>
      </c>
      <c r="AC491" s="616">
        <f t="shared" si="380"/>
        <v>0</v>
      </c>
      <c r="AD491" s="616">
        <f t="shared" si="380"/>
        <v>0</v>
      </c>
      <c r="AE491" s="617">
        <f t="shared" si="380"/>
        <v>0</v>
      </c>
      <c r="AF491" s="618">
        <f t="shared" si="380"/>
        <v>0</v>
      </c>
      <c r="AG491" s="604"/>
      <c r="AH491" s="749" t="s">
        <v>2809</v>
      </c>
      <c r="AI491" s="606" t="str">
        <f t="shared" si="347"/>
        <v/>
      </c>
      <c r="AJ491" s="606" t="str">
        <f t="shared" si="348"/>
        <v/>
      </c>
      <c r="AK491" s="573">
        <f t="shared" si="349"/>
        <v>0</v>
      </c>
      <c r="AL491" s="573" t="str">
        <f t="shared" si="350"/>
        <v/>
      </c>
      <c r="AM491" s="577" t="str">
        <f t="shared" si="351"/>
        <v/>
      </c>
      <c r="AN491" s="577" t="str">
        <f t="shared" si="352"/>
        <v/>
      </c>
      <c r="AO491" s="577" t="str">
        <f t="shared" si="353"/>
        <v/>
      </c>
    </row>
    <row r="492" spans="1:41" ht="41.25" customHeight="1" x14ac:dyDescent="0.2">
      <c r="A492" s="628" t="s">
        <v>2362</v>
      </c>
      <c r="B492" s="642" t="s">
        <v>2793</v>
      </c>
      <c r="C492" s="627"/>
      <c r="D492" s="622">
        <v>0</v>
      </c>
      <c r="E492" s="622">
        <v>0</v>
      </c>
      <c r="F492" s="610"/>
      <c r="G492" s="623">
        <v>0</v>
      </c>
      <c r="H492" s="623">
        <v>0</v>
      </c>
      <c r="I492" s="612"/>
      <c r="J492" s="622"/>
      <c r="K492" s="622"/>
      <c r="L492" s="614"/>
      <c r="M492" s="614"/>
      <c r="N492" s="614"/>
      <c r="O492" s="614"/>
      <c r="P492" s="614"/>
      <c r="Q492" s="614"/>
      <c r="R492" s="614"/>
      <c r="S492" s="614"/>
      <c r="T492" s="614"/>
      <c r="U492" s="614"/>
      <c r="V492" s="615"/>
      <c r="W492" s="616"/>
      <c r="X492" s="616"/>
      <c r="Y492" s="616"/>
      <c r="Z492" s="616"/>
      <c r="AA492" s="616"/>
      <c r="AB492" s="616"/>
      <c r="AC492" s="616"/>
      <c r="AD492" s="616"/>
      <c r="AE492" s="617"/>
      <c r="AF492" s="619">
        <f t="shared" ref="AF492:AF494" si="381">(J492*K492)/100000</f>
        <v>0</v>
      </c>
      <c r="AG492" s="604"/>
      <c r="AH492" s="619"/>
      <c r="AI492" s="606"/>
      <c r="AJ492" s="606"/>
      <c r="AL492" s="573" t="str">
        <f t="shared" si="350"/>
        <v/>
      </c>
      <c r="AM492" s="577" t="str">
        <f t="shared" si="351"/>
        <v/>
      </c>
      <c r="AN492" s="577" t="str">
        <f t="shared" si="352"/>
        <v/>
      </c>
      <c r="AO492" s="577" t="str">
        <f t="shared" si="353"/>
        <v/>
      </c>
    </row>
    <row r="493" spans="1:41" ht="41.25" customHeight="1" x14ac:dyDescent="0.2">
      <c r="A493" s="628" t="s">
        <v>2363</v>
      </c>
      <c r="B493" s="642" t="s">
        <v>2794</v>
      </c>
      <c r="C493" s="627"/>
      <c r="D493" s="622"/>
      <c r="E493" s="622"/>
      <c r="F493" s="610"/>
      <c r="G493" s="623"/>
      <c r="H493" s="623"/>
      <c r="I493" s="612"/>
      <c r="J493" s="622"/>
      <c r="K493" s="622"/>
      <c r="L493" s="614"/>
      <c r="M493" s="614"/>
      <c r="N493" s="614"/>
      <c r="O493" s="614"/>
      <c r="P493" s="614"/>
      <c r="Q493" s="614"/>
      <c r="R493" s="614"/>
      <c r="S493" s="614"/>
      <c r="T493" s="614"/>
      <c r="U493" s="614"/>
      <c r="V493" s="615"/>
      <c r="W493" s="616"/>
      <c r="X493" s="616"/>
      <c r="Y493" s="616"/>
      <c r="Z493" s="616"/>
      <c r="AA493" s="616"/>
      <c r="AB493" s="616"/>
      <c r="AC493" s="616"/>
      <c r="AD493" s="616"/>
      <c r="AE493" s="617"/>
      <c r="AF493" s="619">
        <f t="shared" si="381"/>
        <v>0</v>
      </c>
      <c r="AG493" s="604"/>
      <c r="AH493" s="619"/>
      <c r="AI493" s="606"/>
      <c r="AJ493" s="606"/>
      <c r="AL493" s="573" t="str">
        <f t="shared" si="350"/>
        <v/>
      </c>
      <c r="AM493" s="577" t="str">
        <f t="shared" si="351"/>
        <v/>
      </c>
      <c r="AN493" s="577" t="str">
        <f t="shared" si="352"/>
        <v/>
      </c>
      <c r="AO493" s="577" t="str">
        <f t="shared" si="353"/>
        <v/>
      </c>
    </row>
    <row r="494" spans="1:41" ht="41.25" customHeight="1" x14ac:dyDescent="0.2">
      <c r="A494" s="628" t="s">
        <v>2364</v>
      </c>
      <c r="B494" s="642"/>
      <c r="C494" s="627"/>
      <c r="D494" s="622"/>
      <c r="E494" s="622"/>
      <c r="F494" s="610"/>
      <c r="G494" s="623"/>
      <c r="H494" s="623"/>
      <c r="I494" s="612"/>
      <c r="J494" s="622"/>
      <c r="K494" s="622"/>
      <c r="L494" s="614"/>
      <c r="M494" s="614"/>
      <c r="N494" s="614"/>
      <c r="O494" s="614"/>
      <c r="P494" s="614"/>
      <c r="Q494" s="614"/>
      <c r="R494" s="614"/>
      <c r="S494" s="614"/>
      <c r="T494" s="614"/>
      <c r="U494" s="614"/>
      <c r="V494" s="615"/>
      <c r="W494" s="616"/>
      <c r="X494" s="616"/>
      <c r="Y494" s="616"/>
      <c r="Z494" s="616"/>
      <c r="AA494" s="616"/>
      <c r="AB494" s="616"/>
      <c r="AC494" s="616"/>
      <c r="AD494" s="616"/>
      <c r="AE494" s="617"/>
      <c r="AF494" s="619">
        <f t="shared" si="381"/>
        <v>0</v>
      </c>
      <c r="AG494" s="604"/>
      <c r="AH494" s="619"/>
      <c r="AI494" s="606"/>
      <c r="AJ494" s="606"/>
      <c r="AL494" s="573" t="str">
        <f t="shared" si="350"/>
        <v/>
      </c>
      <c r="AM494" s="577" t="str">
        <f t="shared" si="351"/>
        <v/>
      </c>
      <c r="AN494" s="577" t="str">
        <f t="shared" si="352"/>
        <v/>
      </c>
      <c r="AO494" s="577" t="str">
        <f t="shared" si="353"/>
        <v/>
      </c>
    </row>
    <row r="495" spans="1:41" ht="41.25" customHeight="1" x14ac:dyDescent="0.2">
      <c r="A495" s="629" t="s">
        <v>1723</v>
      </c>
      <c r="B495" s="608" t="s">
        <v>1378</v>
      </c>
      <c r="C495" s="690"/>
      <c r="D495" s="609">
        <f>SUM(D496:D498)</f>
        <v>0</v>
      </c>
      <c r="E495" s="609">
        <f t="shared" ref="E495:K495" si="382">SUM(E496:E498)</f>
        <v>0</v>
      </c>
      <c r="F495" s="688">
        <f t="shared" si="382"/>
        <v>0</v>
      </c>
      <c r="G495" s="611">
        <f t="shared" si="382"/>
        <v>0</v>
      </c>
      <c r="H495" s="611">
        <f t="shared" si="382"/>
        <v>0</v>
      </c>
      <c r="I495" s="689">
        <f t="shared" si="382"/>
        <v>0</v>
      </c>
      <c r="J495" s="613">
        <f t="shared" si="382"/>
        <v>0</v>
      </c>
      <c r="K495" s="613">
        <f t="shared" si="382"/>
        <v>0</v>
      </c>
      <c r="L495" s="614">
        <f t="shared" ref="L495" si="383">SUM(L496:L498)</f>
        <v>0</v>
      </c>
      <c r="M495" s="614">
        <f t="shared" ref="M495" si="384">SUM(M496:M498)</f>
        <v>0</v>
      </c>
      <c r="N495" s="614">
        <f t="shared" ref="N495" si="385">SUM(N496:N498)</f>
        <v>0</v>
      </c>
      <c r="O495" s="614">
        <f t="shared" ref="O495" si="386">SUM(O496:O498)</f>
        <v>0</v>
      </c>
      <c r="P495" s="614">
        <f t="shared" ref="P495" si="387">SUM(P496:P498)</f>
        <v>0</v>
      </c>
      <c r="Q495" s="614">
        <f t="shared" ref="Q495" si="388">SUM(Q496:Q498)</f>
        <v>0</v>
      </c>
      <c r="R495" s="614">
        <f t="shared" ref="R495" si="389">SUM(R496:R498)</f>
        <v>0</v>
      </c>
      <c r="S495" s="614">
        <f t="shared" ref="S495" si="390">SUM(S496:S498)</f>
        <v>0</v>
      </c>
      <c r="T495" s="614">
        <f t="shared" ref="T495" si="391">SUM(T496:T498)</f>
        <v>0</v>
      </c>
      <c r="U495" s="614">
        <f t="shared" ref="U495" si="392">SUM(U496:U498)</f>
        <v>0</v>
      </c>
      <c r="V495" s="615">
        <f t="shared" ref="V495" si="393">SUM(V496:V498)</f>
        <v>0</v>
      </c>
      <c r="W495" s="616">
        <f t="shared" ref="W495" si="394">SUM(W496:W498)</f>
        <v>0</v>
      </c>
      <c r="X495" s="616">
        <f t="shared" ref="X495" si="395">SUM(X496:X498)</f>
        <v>0</v>
      </c>
      <c r="Y495" s="616">
        <f t="shared" ref="Y495" si="396">SUM(Y496:Y498)</f>
        <v>0</v>
      </c>
      <c r="Z495" s="616">
        <f t="shared" ref="Z495" si="397">SUM(Z496:Z498)</f>
        <v>0</v>
      </c>
      <c r="AA495" s="616">
        <f t="shared" ref="AA495" si="398">SUM(AA496:AA498)</f>
        <v>0</v>
      </c>
      <c r="AB495" s="616">
        <f t="shared" ref="AB495" si="399">SUM(AB496:AB498)</f>
        <v>0</v>
      </c>
      <c r="AC495" s="616">
        <f t="shared" ref="AC495" si="400">SUM(AC496:AC498)</f>
        <v>0</v>
      </c>
      <c r="AD495" s="616">
        <f t="shared" ref="AD495" si="401">SUM(AD496:AD498)</f>
        <v>0</v>
      </c>
      <c r="AE495" s="617">
        <f t="shared" ref="AE495" si="402">SUM(AE496:AE498)</f>
        <v>0</v>
      </c>
      <c r="AF495" s="618">
        <f t="shared" ref="AF495" si="403">SUM(AF496:AF498)</f>
        <v>0</v>
      </c>
      <c r="AG495" s="604"/>
      <c r="AH495" s="619"/>
      <c r="AI495" s="606" t="str">
        <f t="shared" si="347"/>
        <v/>
      </c>
      <c r="AJ495" s="606" t="str">
        <f t="shared" si="348"/>
        <v/>
      </c>
      <c r="AK495" s="573">
        <f t="shared" si="349"/>
        <v>0</v>
      </c>
      <c r="AL495" s="573" t="str">
        <f t="shared" si="350"/>
        <v/>
      </c>
      <c r="AM495" s="577" t="str">
        <f t="shared" si="351"/>
        <v/>
      </c>
      <c r="AN495" s="577" t="str">
        <f t="shared" si="352"/>
        <v/>
      </c>
      <c r="AO495" s="577" t="str">
        <f t="shared" si="353"/>
        <v/>
      </c>
    </row>
    <row r="496" spans="1:41" ht="41.25" customHeight="1" x14ac:dyDescent="0.2">
      <c r="A496" s="628" t="s">
        <v>2365</v>
      </c>
      <c r="B496" s="642" t="s">
        <v>2795</v>
      </c>
      <c r="C496" s="627"/>
      <c r="D496" s="622"/>
      <c r="E496" s="622"/>
      <c r="F496" s="610"/>
      <c r="G496" s="623"/>
      <c r="H496" s="623"/>
      <c r="I496" s="612"/>
      <c r="J496" s="622"/>
      <c r="K496" s="622"/>
      <c r="L496" s="614"/>
      <c r="M496" s="614"/>
      <c r="N496" s="614"/>
      <c r="O496" s="614"/>
      <c r="P496" s="614"/>
      <c r="Q496" s="614"/>
      <c r="R496" s="614"/>
      <c r="S496" s="614"/>
      <c r="T496" s="614"/>
      <c r="U496" s="614"/>
      <c r="V496" s="615"/>
      <c r="W496" s="616"/>
      <c r="X496" s="616"/>
      <c r="Y496" s="616"/>
      <c r="Z496" s="616"/>
      <c r="AA496" s="616"/>
      <c r="AB496" s="616"/>
      <c r="AC496" s="616"/>
      <c r="AD496" s="616"/>
      <c r="AE496" s="617"/>
      <c r="AF496" s="619">
        <f t="shared" ref="AF496:AF498" si="404">(J496*K496)/100000</f>
        <v>0</v>
      </c>
      <c r="AG496" s="604"/>
      <c r="AH496" s="619"/>
      <c r="AI496" s="606"/>
      <c r="AJ496" s="606"/>
      <c r="AL496" s="573" t="str">
        <f t="shared" si="350"/>
        <v/>
      </c>
      <c r="AM496" s="577" t="str">
        <f t="shared" si="351"/>
        <v/>
      </c>
      <c r="AN496" s="577" t="str">
        <f t="shared" si="352"/>
        <v/>
      </c>
      <c r="AO496" s="577" t="str">
        <f t="shared" si="353"/>
        <v/>
      </c>
    </row>
    <row r="497" spans="1:41" ht="41.25" customHeight="1" x14ac:dyDescent="0.2">
      <c r="A497" s="628" t="s">
        <v>2366</v>
      </c>
      <c r="B497" s="642" t="s">
        <v>2796</v>
      </c>
      <c r="C497" s="627"/>
      <c r="D497" s="622"/>
      <c r="E497" s="622"/>
      <c r="F497" s="610"/>
      <c r="G497" s="623"/>
      <c r="H497" s="623"/>
      <c r="I497" s="612"/>
      <c r="J497" s="622"/>
      <c r="K497" s="622"/>
      <c r="L497" s="614"/>
      <c r="M497" s="614"/>
      <c r="N497" s="614"/>
      <c r="O497" s="614"/>
      <c r="P497" s="614"/>
      <c r="Q497" s="614"/>
      <c r="R497" s="614"/>
      <c r="S497" s="614"/>
      <c r="T497" s="614"/>
      <c r="U497" s="614"/>
      <c r="V497" s="615"/>
      <c r="W497" s="616"/>
      <c r="X497" s="616"/>
      <c r="Y497" s="616"/>
      <c r="Z497" s="616"/>
      <c r="AA497" s="616"/>
      <c r="AB497" s="616"/>
      <c r="AC497" s="616"/>
      <c r="AD497" s="616"/>
      <c r="AE497" s="617"/>
      <c r="AF497" s="619">
        <f t="shared" si="404"/>
        <v>0</v>
      </c>
      <c r="AG497" s="604"/>
      <c r="AH497" s="619"/>
      <c r="AI497" s="606"/>
      <c r="AJ497" s="606"/>
      <c r="AL497" s="573" t="str">
        <f t="shared" si="350"/>
        <v/>
      </c>
      <c r="AM497" s="577" t="str">
        <f t="shared" si="351"/>
        <v/>
      </c>
      <c r="AN497" s="577" t="str">
        <f t="shared" si="352"/>
        <v/>
      </c>
      <c r="AO497" s="577" t="str">
        <f t="shared" si="353"/>
        <v/>
      </c>
    </row>
    <row r="498" spans="1:41" ht="41.25" customHeight="1" x14ac:dyDescent="0.2">
      <c r="A498" s="628" t="s">
        <v>2367</v>
      </c>
      <c r="B498" s="642" t="s">
        <v>2797</v>
      </c>
      <c r="C498" s="627"/>
      <c r="D498" s="622"/>
      <c r="E498" s="622"/>
      <c r="F498" s="610"/>
      <c r="G498" s="623"/>
      <c r="H498" s="623"/>
      <c r="I498" s="612"/>
      <c r="J498" s="622"/>
      <c r="K498" s="622"/>
      <c r="L498" s="614"/>
      <c r="M498" s="614"/>
      <c r="N498" s="614"/>
      <c r="O498" s="614"/>
      <c r="P498" s="614"/>
      <c r="Q498" s="614"/>
      <c r="R498" s="614"/>
      <c r="S498" s="614"/>
      <c r="T498" s="614"/>
      <c r="U498" s="614"/>
      <c r="V498" s="615"/>
      <c r="W498" s="616"/>
      <c r="X498" s="616"/>
      <c r="Y498" s="616"/>
      <c r="Z498" s="616"/>
      <c r="AA498" s="616"/>
      <c r="AB498" s="616"/>
      <c r="AC498" s="616"/>
      <c r="AD498" s="616"/>
      <c r="AE498" s="617"/>
      <c r="AF498" s="619">
        <f t="shared" si="404"/>
        <v>0</v>
      </c>
      <c r="AG498" s="604"/>
      <c r="AH498" s="619"/>
      <c r="AI498" s="606"/>
      <c r="AJ498" s="606"/>
      <c r="AL498" s="573" t="str">
        <f t="shared" si="350"/>
        <v/>
      </c>
      <c r="AM498" s="577" t="str">
        <f t="shared" si="351"/>
        <v/>
      </c>
      <c r="AN498" s="577" t="str">
        <f t="shared" si="352"/>
        <v/>
      </c>
      <c r="AO498" s="577" t="str">
        <f t="shared" si="353"/>
        <v/>
      </c>
    </row>
    <row r="499" spans="1:41" ht="41.25" customHeight="1" x14ac:dyDescent="0.2">
      <c r="A499" s="629" t="s">
        <v>1724</v>
      </c>
      <c r="B499" s="608" t="s">
        <v>1379</v>
      </c>
      <c r="C499" s="687"/>
      <c r="D499" s="609">
        <f>SUM(D500:D502)</f>
        <v>0</v>
      </c>
      <c r="E499" s="609">
        <f t="shared" ref="E499:AF499" si="405">SUM(E500:E502)</f>
        <v>0</v>
      </c>
      <c r="F499" s="688">
        <f t="shared" si="405"/>
        <v>0</v>
      </c>
      <c r="G499" s="611">
        <f t="shared" si="405"/>
        <v>0</v>
      </c>
      <c r="H499" s="611">
        <f t="shared" si="405"/>
        <v>0</v>
      </c>
      <c r="I499" s="689">
        <f t="shared" si="405"/>
        <v>0</v>
      </c>
      <c r="J499" s="613">
        <f t="shared" si="405"/>
        <v>0</v>
      </c>
      <c r="K499" s="613">
        <f t="shared" si="405"/>
        <v>0</v>
      </c>
      <c r="L499" s="614">
        <f t="shared" si="405"/>
        <v>0</v>
      </c>
      <c r="M499" s="614">
        <f t="shared" si="405"/>
        <v>0</v>
      </c>
      <c r="N499" s="614">
        <f t="shared" si="405"/>
        <v>0</v>
      </c>
      <c r="O499" s="614">
        <f t="shared" si="405"/>
        <v>0</v>
      </c>
      <c r="P499" s="614">
        <f t="shared" si="405"/>
        <v>0</v>
      </c>
      <c r="Q499" s="614">
        <f t="shared" si="405"/>
        <v>0</v>
      </c>
      <c r="R499" s="614">
        <f t="shared" si="405"/>
        <v>0</v>
      </c>
      <c r="S499" s="614">
        <f t="shared" si="405"/>
        <v>0</v>
      </c>
      <c r="T499" s="614">
        <f t="shared" si="405"/>
        <v>0</v>
      </c>
      <c r="U499" s="614">
        <f t="shared" si="405"/>
        <v>0</v>
      </c>
      <c r="V499" s="615">
        <f t="shared" si="405"/>
        <v>0</v>
      </c>
      <c r="W499" s="616">
        <f t="shared" si="405"/>
        <v>0</v>
      </c>
      <c r="X499" s="616">
        <f t="shared" si="405"/>
        <v>0</v>
      </c>
      <c r="Y499" s="616">
        <f t="shared" si="405"/>
        <v>0</v>
      </c>
      <c r="Z499" s="616">
        <f t="shared" si="405"/>
        <v>0</v>
      </c>
      <c r="AA499" s="616">
        <f t="shared" si="405"/>
        <v>0</v>
      </c>
      <c r="AB499" s="616">
        <f t="shared" si="405"/>
        <v>0</v>
      </c>
      <c r="AC499" s="616">
        <f t="shared" si="405"/>
        <v>0</v>
      </c>
      <c r="AD499" s="616">
        <f t="shared" si="405"/>
        <v>0</v>
      </c>
      <c r="AE499" s="617">
        <f t="shared" si="405"/>
        <v>0</v>
      </c>
      <c r="AF499" s="618">
        <f t="shared" si="405"/>
        <v>0</v>
      </c>
      <c r="AG499" s="604"/>
      <c r="AH499" s="619"/>
      <c r="AI499" s="606" t="str">
        <f t="shared" si="347"/>
        <v/>
      </c>
      <c r="AJ499" s="606" t="str">
        <f t="shared" si="348"/>
        <v/>
      </c>
      <c r="AK499" s="573">
        <f t="shared" si="349"/>
        <v>0</v>
      </c>
      <c r="AL499" s="573" t="str">
        <f t="shared" si="350"/>
        <v/>
      </c>
      <c r="AM499" s="577" t="str">
        <f t="shared" si="351"/>
        <v/>
      </c>
      <c r="AN499" s="577" t="str">
        <f t="shared" si="352"/>
        <v/>
      </c>
      <c r="AO499" s="577" t="str">
        <f t="shared" si="353"/>
        <v/>
      </c>
    </row>
    <row r="500" spans="1:41" ht="41.25" customHeight="1" x14ac:dyDescent="0.2">
      <c r="A500" s="628" t="s">
        <v>2368</v>
      </c>
      <c r="B500" s="642" t="s">
        <v>2798</v>
      </c>
      <c r="C500" s="627"/>
      <c r="D500" s="622"/>
      <c r="E500" s="622"/>
      <c r="F500" s="610"/>
      <c r="G500" s="623"/>
      <c r="H500" s="623"/>
      <c r="I500" s="612"/>
      <c r="J500" s="622"/>
      <c r="K500" s="622"/>
      <c r="L500" s="614"/>
      <c r="M500" s="614"/>
      <c r="N500" s="614"/>
      <c r="O500" s="614"/>
      <c r="P500" s="614"/>
      <c r="Q500" s="614"/>
      <c r="R500" s="614"/>
      <c r="S500" s="614"/>
      <c r="T500" s="614"/>
      <c r="U500" s="614"/>
      <c r="V500" s="615"/>
      <c r="W500" s="616"/>
      <c r="X500" s="616"/>
      <c r="Y500" s="616"/>
      <c r="Z500" s="616"/>
      <c r="AA500" s="616"/>
      <c r="AB500" s="616"/>
      <c r="AC500" s="616"/>
      <c r="AD500" s="616"/>
      <c r="AE500" s="617"/>
      <c r="AF500" s="619">
        <f t="shared" ref="AF500:AF503" si="406">(J500*K500)/100000</f>
        <v>0</v>
      </c>
      <c r="AG500" s="604"/>
      <c r="AH500" s="619"/>
      <c r="AI500" s="606"/>
      <c r="AJ500" s="606"/>
      <c r="AL500" s="573" t="str">
        <f t="shared" si="350"/>
        <v/>
      </c>
      <c r="AM500" s="577" t="str">
        <f t="shared" si="351"/>
        <v/>
      </c>
      <c r="AN500" s="577" t="str">
        <f t="shared" si="352"/>
        <v/>
      </c>
      <c r="AO500" s="577" t="str">
        <f t="shared" si="353"/>
        <v/>
      </c>
    </row>
    <row r="501" spans="1:41" ht="41.25" customHeight="1" x14ac:dyDescent="0.2">
      <c r="A501" s="628" t="s">
        <v>2369</v>
      </c>
      <c r="B501" s="642" t="s">
        <v>2799</v>
      </c>
      <c r="C501" s="627"/>
      <c r="D501" s="622"/>
      <c r="E501" s="622"/>
      <c r="F501" s="610"/>
      <c r="G501" s="623"/>
      <c r="H501" s="623"/>
      <c r="I501" s="612"/>
      <c r="J501" s="622"/>
      <c r="K501" s="622"/>
      <c r="L501" s="614"/>
      <c r="M501" s="614"/>
      <c r="N501" s="614"/>
      <c r="O501" s="614"/>
      <c r="P501" s="614"/>
      <c r="Q501" s="614"/>
      <c r="R501" s="614"/>
      <c r="S501" s="614"/>
      <c r="T501" s="614"/>
      <c r="U501" s="614"/>
      <c r="V501" s="615"/>
      <c r="W501" s="616"/>
      <c r="X501" s="616"/>
      <c r="Y501" s="616"/>
      <c r="Z501" s="616"/>
      <c r="AA501" s="616"/>
      <c r="AB501" s="616"/>
      <c r="AC501" s="616"/>
      <c r="AD501" s="616"/>
      <c r="AE501" s="617"/>
      <c r="AF501" s="619">
        <f t="shared" si="406"/>
        <v>0</v>
      </c>
      <c r="AG501" s="604"/>
      <c r="AH501" s="619"/>
      <c r="AI501" s="606"/>
      <c r="AJ501" s="606"/>
      <c r="AL501" s="573" t="str">
        <f t="shared" si="350"/>
        <v/>
      </c>
      <c r="AM501" s="577" t="str">
        <f t="shared" si="351"/>
        <v/>
      </c>
      <c r="AN501" s="577" t="str">
        <f t="shared" si="352"/>
        <v/>
      </c>
      <c r="AO501" s="577" t="str">
        <f t="shared" si="353"/>
        <v/>
      </c>
    </row>
    <row r="502" spans="1:41" ht="41.25" customHeight="1" x14ac:dyDescent="0.2">
      <c r="A502" s="628" t="s">
        <v>2370</v>
      </c>
      <c r="B502" s="642" t="s">
        <v>2800</v>
      </c>
      <c r="C502" s="627"/>
      <c r="D502" s="622"/>
      <c r="E502" s="622"/>
      <c r="F502" s="610"/>
      <c r="G502" s="623"/>
      <c r="H502" s="623"/>
      <c r="I502" s="612"/>
      <c r="J502" s="622"/>
      <c r="K502" s="622"/>
      <c r="L502" s="614"/>
      <c r="M502" s="614"/>
      <c r="N502" s="614"/>
      <c r="O502" s="614"/>
      <c r="P502" s="614"/>
      <c r="Q502" s="614"/>
      <c r="R502" s="614"/>
      <c r="S502" s="614"/>
      <c r="T502" s="614"/>
      <c r="U502" s="614"/>
      <c r="V502" s="615"/>
      <c r="W502" s="616"/>
      <c r="X502" s="616"/>
      <c r="Y502" s="616"/>
      <c r="Z502" s="616"/>
      <c r="AA502" s="616"/>
      <c r="AB502" s="616"/>
      <c r="AC502" s="616"/>
      <c r="AD502" s="616"/>
      <c r="AE502" s="617"/>
      <c r="AF502" s="619">
        <f t="shared" si="406"/>
        <v>0</v>
      </c>
      <c r="AG502" s="604"/>
      <c r="AH502" s="619"/>
      <c r="AI502" s="606"/>
      <c r="AJ502" s="606"/>
      <c r="AL502" s="573" t="str">
        <f t="shared" si="350"/>
        <v/>
      </c>
      <c r="AM502" s="577" t="str">
        <f t="shared" si="351"/>
        <v/>
      </c>
      <c r="AN502" s="577" t="str">
        <f t="shared" si="352"/>
        <v/>
      </c>
      <c r="AO502" s="577" t="str">
        <f t="shared" si="353"/>
        <v/>
      </c>
    </row>
    <row r="503" spans="1:41" ht="41.25" customHeight="1" x14ac:dyDescent="0.2">
      <c r="A503" s="628" t="s">
        <v>1725</v>
      </c>
      <c r="B503" s="621" t="s">
        <v>1381</v>
      </c>
      <c r="C503" s="627"/>
      <c r="D503" s="622"/>
      <c r="E503" s="622"/>
      <c r="F503" s="610" t="e">
        <f t="shared" si="329"/>
        <v>#DIV/0!</v>
      </c>
      <c r="G503" s="623"/>
      <c r="H503" s="623"/>
      <c r="I503" s="612" t="e">
        <f t="shared" si="330"/>
        <v>#DIV/0!</v>
      </c>
      <c r="J503" s="622"/>
      <c r="K503" s="622"/>
      <c r="L503" s="614"/>
      <c r="M503" s="614"/>
      <c r="N503" s="614"/>
      <c r="O503" s="614"/>
      <c r="P503" s="614"/>
      <c r="Q503" s="614"/>
      <c r="R503" s="614"/>
      <c r="S503" s="614"/>
      <c r="T503" s="614"/>
      <c r="U503" s="614"/>
      <c r="V503" s="615"/>
      <c r="W503" s="616"/>
      <c r="X503" s="616"/>
      <c r="Y503" s="616"/>
      <c r="Z503" s="616"/>
      <c r="AA503" s="616"/>
      <c r="AB503" s="616"/>
      <c r="AC503" s="616"/>
      <c r="AD503" s="616"/>
      <c r="AE503" s="617"/>
      <c r="AF503" s="619">
        <f t="shared" si="406"/>
        <v>0</v>
      </c>
      <c r="AG503" s="604"/>
      <c r="AH503" s="619"/>
      <c r="AI503" s="606" t="str">
        <f t="shared" si="347"/>
        <v/>
      </c>
      <c r="AJ503" s="606" t="str">
        <f t="shared" si="348"/>
        <v/>
      </c>
      <c r="AK503" s="573">
        <f t="shared" si="349"/>
        <v>0</v>
      </c>
      <c r="AL503" s="573" t="str">
        <f t="shared" si="350"/>
        <v/>
      </c>
      <c r="AM503" s="577" t="str">
        <f t="shared" si="351"/>
        <v/>
      </c>
      <c r="AN503" s="577" t="str">
        <f t="shared" si="352"/>
        <v/>
      </c>
      <c r="AO503" s="577" t="str">
        <f t="shared" si="353"/>
        <v/>
      </c>
    </row>
    <row r="504" spans="1:41" ht="41.25" customHeight="1" x14ac:dyDescent="0.2">
      <c r="A504" s="629" t="s">
        <v>1726</v>
      </c>
      <c r="B504" s="632" t="s">
        <v>1380</v>
      </c>
      <c r="C504" s="663"/>
      <c r="D504" s="609">
        <f>SUM(D505:D516)</f>
        <v>0</v>
      </c>
      <c r="E504" s="609">
        <f>SUM(E505:E516)</f>
        <v>0</v>
      </c>
      <c r="F504" s="634" t="e">
        <f t="shared" si="329"/>
        <v>#DIV/0!</v>
      </c>
      <c r="G504" s="611">
        <f t="shared" ref="G504:H504" si="407">SUM(G505:G516)</f>
        <v>0</v>
      </c>
      <c r="H504" s="611">
        <f t="shared" si="407"/>
        <v>0</v>
      </c>
      <c r="I504" s="635" t="e">
        <f t="shared" si="330"/>
        <v>#DIV/0!</v>
      </c>
      <c r="J504" s="613">
        <f t="shared" ref="J504:K504" si="408">SUM(J505:J516)</f>
        <v>0</v>
      </c>
      <c r="K504" s="613">
        <f t="shared" si="408"/>
        <v>0</v>
      </c>
      <c r="L504" s="636"/>
      <c r="M504" s="636"/>
      <c r="N504" s="636"/>
      <c r="O504" s="636"/>
      <c r="P504" s="636"/>
      <c r="Q504" s="636"/>
      <c r="R504" s="636"/>
      <c r="S504" s="636"/>
      <c r="T504" s="636"/>
      <c r="U504" s="636"/>
      <c r="V504" s="637"/>
      <c r="W504" s="638"/>
      <c r="X504" s="638"/>
      <c r="Y504" s="638"/>
      <c r="Z504" s="638"/>
      <c r="AA504" s="638"/>
      <c r="AB504" s="638"/>
      <c r="AC504" s="638"/>
      <c r="AD504" s="638"/>
      <c r="AE504" s="639"/>
      <c r="AF504" s="618">
        <f>SUM(AF505:AF516)</f>
        <v>0</v>
      </c>
      <c r="AG504" s="604"/>
      <c r="AH504" s="619"/>
      <c r="AI504" s="606" t="str">
        <f t="shared" si="347"/>
        <v/>
      </c>
      <c r="AJ504" s="606" t="str">
        <f t="shared" si="348"/>
        <v/>
      </c>
      <c r="AK504" s="573">
        <f t="shared" si="349"/>
        <v>0</v>
      </c>
      <c r="AL504" s="573" t="str">
        <f t="shared" si="350"/>
        <v/>
      </c>
      <c r="AM504" s="577" t="str">
        <f t="shared" si="351"/>
        <v/>
      </c>
      <c r="AN504" s="577" t="str">
        <f t="shared" si="352"/>
        <v/>
      </c>
      <c r="AO504" s="577" t="str">
        <f t="shared" si="353"/>
        <v/>
      </c>
    </row>
    <row r="505" spans="1:41" ht="41.25" customHeight="1" x14ac:dyDescent="0.2">
      <c r="A505" s="628" t="s">
        <v>2271</v>
      </c>
      <c r="B505" s="641" t="s">
        <v>2801</v>
      </c>
      <c r="C505" s="663"/>
      <c r="D505" s="622"/>
      <c r="E505" s="622"/>
      <c r="F505" s="610"/>
      <c r="G505" s="623"/>
      <c r="H505" s="623"/>
      <c r="I505" s="612"/>
      <c r="J505" s="622"/>
      <c r="K505" s="622"/>
      <c r="L505" s="614"/>
      <c r="M505" s="614"/>
      <c r="N505" s="614"/>
      <c r="O505" s="614"/>
      <c r="P505" s="614"/>
      <c r="Q505" s="614"/>
      <c r="R505" s="614"/>
      <c r="S505" s="614"/>
      <c r="T505" s="614"/>
      <c r="U505" s="614"/>
      <c r="V505" s="615"/>
      <c r="W505" s="616"/>
      <c r="X505" s="616"/>
      <c r="Y505" s="616"/>
      <c r="Z505" s="616"/>
      <c r="AA505" s="616"/>
      <c r="AB505" s="616"/>
      <c r="AC505" s="616"/>
      <c r="AD505" s="616"/>
      <c r="AE505" s="617"/>
      <c r="AF505" s="619">
        <f t="shared" ref="AF505:AF516" si="409">(J505*K505)/100000</f>
        <v>0</v>
      </c>
      <c r="AG505" s="604"/>
      <c r="AH505" s="619"/>
      <c r="AI505" s="606" t="str">
        <f t="shared" si="347"/>
        <v/>
      </c>
      <c r="AJ505" s="606" t="str">
        <f t="shared" si="348"/>
        <v/>
      </c>
      <c r="AK505" s="573">
        <f t="shared" si="349"/>
        <v>0</v>
      </c>
      <c r="AL505" s="573" t="str">
        <f t="shared" si="350"/>
        <v/>
      </c>
      <c r="AM505" s="577" t="str">
        <f t="shared" si="351"/>
        <v/>
      </c>
      <c r="AN505" s="577" t="str">
        <f t="shared" si="352"/>
        <v/>
      </c>
      <c r="AO505" s="577" t="str">
        <f t="shared" si="353"/>
        <v/>
      </c>
    </row>
    <row r="506" spans="1:41" ht="41.25" customHeight="1" x14ac:dyDescent="0.2">
      <c r="A506" s="628" t="s">
        <v>2272</v>
      </c>
      <c r="B506" s="641" t="s">
        <v>2802</v>
      </c>
      <c r="C506" s="663"/>
      <c r="D506" s="622"/>
      <c r="E506" s="622"/>
      <c r="F506" s="610"/>
      <c r="G506" s="623"/>
      <c r="H506" s="623"/>
      <c r="I506" s="612"/>
      <c r="J506" s="622"/>
      <c r="K506" s="622"/>
      <c r="L506" s="614"/>
      <c r="M506" s="614"/>
      <c r="N506" s="614"/>
      <c r="O506" s="614"/>
      <c r="P506" s="614"/>
      <c r="Q506" s="614"/>
      <c r="R506" s="614"/>
      <c r="S506" s="614"/>
      <c r="T506" s="614"/>
      <c r="U506" s="614"/>
      <c r="V506" s="615"/>
      <c r="W506" s="616"/>
      <c r="X506" s="616"/>
      <c r="Y506" s="616"/>
      <c r="Z506" s="616"/>
      <c r="AA506" s="616"/>
      <c r="AB506" s="616"/>
      <c r="AC506" s="616"/>
      <c r="AD506" s="616"/>
      <c r="AE506" s="617"/>
      <c r="AF506" s="619">
        <f t="shared" si="409"/>
        <v>0</v>
      </c>
      <c r="AG506" s="604"/>
      <c r="AH506" s="619"/>
      <c r="AI506" s="606" t="str">
        <f t="shared" si="347"/>
        <v/>
      </c>
      <c r="AJ506" s="606" t="str">
        <f t="shared" si="348"/>
        <v/>
      </c>
      <c r="AK506" s="573">
        <f t="shared" si="349"/>
        <v>0</v>
      </c>
      <c r="AL506" s="573" t="str">
        <f t="shared" si="350"/>
        <v/>
      </c>
      <c r="AM506" s="577" t="str">
        <f t="shared" si="351"/>
        <v/>
      </c>
      <c r="AN506" s="577" t="str">
        <f t="shared" si="352"/>
        <v/>
      </c>
      <c r="AO506" s="577" t="str">
        <f t="shared" si="353"/>
        <v/>
      </c>
    </row>
    <row r="507" spans="1:41" ht="41.25" customHeight="1" x14ac:dyDescent="0.2">
      <c r="A507" s="628" t="s">
        <v>2273</v>
      </c>
      <c r="B507" s="641" t="s">
        <v>1017</v>
      </c>
      <c r="C507" s="663"/>
      <c r="D507" s="622"/>
      <c r="E507" s="622"/>
      <c r="F507" s="610"/>
      <c r="G507" s="623"/>
      <c r="H507" s="623"/>
      <c r="I507" s="612"/>
      <c r="J507" s="622"/>
      <c r="K507" s="622"/>
      <c r="L507" s="614"/>
      <c r="M507" s="614"/>
      <c r="N507" s="614"/>
      <c r="O507" s="614"/>
      <c r="P507" s="614"/>
      <c r="Q507" s="614"/>
      <c r="R507" s="614"/>
      <c r="S507" s="614"/>
      <c r="T507" s="614"/>
      <c r="U507" s="614"/>
      <c r="V507" s="615"/>
      <c r="W507" s="616"/>
      <c r="X507" s="616"/>
      <c r="Y507" s="616"/>
      <c r="Z507" s="616"/>
      <c r="AA507" s="616"/>
      <c r="AB507" s="616"/>
      <c r="AC507" s="616"/>
      <c r="AD507" s="616"/>
      <c r="AE507" s="617"/>
      <c r="AF507" s="619">
        <f t="shared" si="409"/>
        <v>0</v>
      </c>
      <c r="AG507" s="604"/>
      <c r="AH507" s="619"/>
      <c r="AI507" s="606"/>
      <c r="AJ507" s="606"/>
      <c r="AL507" s="573" t="str">
        <f t="shared" si="350"/>
        <v/>
      </c>
      <c r="AM507" s="577" t="str">
        <f t="shared" si="351"/>
        <v/>
      </c>
      <c r="AN507" s="577" t="str">
        <f t="shared" si="352"/>
        <v/>
      </c>
      <c r="AO507" s="577" t="str">
        <f t="shared" si="353"/>
        <v/>
      </c>
    </row>
    <row r="508" spans="1:41" ht="41.25" customHeight="1" x14ac:dyDescent="0.2">
      <c r="A508" s="628" t="s">
        <v>2371</v>
      </c>
      <c r="B508" s="641" t="s">
        <v>2803</v>
      </c>
      <c r="C508" s="663"/>
      <c r="D508" s="622"/>
      <c r="E508" s="622"/>
      <c r="F508" s="610"/>
      <c r="G508" s="623"/>
      <c r="H508" s="623"/>
      <c r="I508" s="612"/>
      <c r="J508" s="622"/>
      <c r="K508" s="622"/>
      <c r="L508" s="614"/>
      <c r="M508" s="614"/>
      <c r="N508" s="614"/>
      <c r="O508" s="614"/>
      <c r="P508" s="614"/>
      <c r="Q508" s="614"/>
      <c r="R508" s="614"/>
      <c r="S508" s="614"/>
      <c r="T508" s="614"/>
      <c r="U508" s="614"/>
      <c r="V508" s="615"/>
      <c r="W508" s="616"/>
      <c r="X508" s="616"/>
      <c r="Y508" s="616"/>
      <c r="Z508" s="616"/>
      <c r="AA508" s="616"/>
      <c r="AB508" s="616"/>
      <c r="AC508" s="616"/>
      <c r="AD508" s="616"/>
      <c r="AE508" s="617"/>
      <c r="AF508" s="619">
        <f t="shared" si="409"/>
        <v>0</v>
      </c>
      <c r="AG508" s="604"/>
      <c r="AH508" s="619"/>
      <c r="AI508" s="606"/>
      <c r="AJ508" s="606"/>
      <c r="AL508" s="573" t="str">
        <f t="shared" si="350"/>
        <v/>
      </c>
      <c r="AM508" s="577" t="str">
        <f t="shared" si="351"/>
        <v/>
      </c>
      <c r="AN508" s="577" t="str">
        <f t="shared" si="352"/>
        <v/>
      </c>
      <c r="AO508" s="577" t="str">
        <f t="shared" si="353"/>
        <v/>
      </c>
    </row>
    <row r="509" spans="1:41" ht="41.25" customHeight="1" x14ac:dyDescent="0.2">
      <c r="A509" s="628" t="s">
        <v>2372</v>
      </c>
      <c r="B509" s="641" t="s">
        <v>2804</v>
      </c>
      <c r="C509" s="663"/>
      <c r="D509" s="622"/>
      <c r="E509" s="622"/>
      <c r="F509" s="610"/>
      <c r="G509" s="623"/>
      <c r="H509" s="623"/>
      <c r="I509" s="612"/>
      <c r="J509" s="622"/>
      <c r="K509" s="622"/>
      <c r="L509" s="614"/>
      <c r="M509" s="614"/>
      <c r="N509" s="614"/>
      <c r="O509" s="614"/>
      <c r="P509" s="614"/>
      <c r="Q509" s="614"/>
      <c r="R509" s="614"/>
      <c r="S509" s="614"/>
      <c r="T509" s="614"/>
      <c r="U509" s="614"/>
      <c r="V509" s="615"/>
      <c r="W509" s="616"/>
      <c r="X509" s="616"/>
      <c r="Y509" s="616"/>
      <c r="Z509" s="616"/>
      <c r="AA509" s="616"/>
      <c r="AB509" s="616"/>
      <c r="AC509" s="616"/>
      <c r="AD509" s="616"/>
      <c r="AE509" s="617"/>
      <c r="AF509" s="619">
        <f t="shared" si="409"/>
        <v>0</v>
      </c>
      <c r="AG509" s="604"/>
      <c r="AH509" s="619"/>
      <c r="AI509" s="606"/>
      <c r="AJ509" s="606"/>
      <c r="AL509" s="573" t="str">
        <f t="shared" si="350"/>
        <v/>
      </c>
      <c r="AM509" s="577" t="str">
        <f t="shared" si="351"/>
        <v/>
      </c>
      <c r="AN509" s="577" t="str">
        <f t="shared" si="352"/>
        <v/>
      </c>
      <c r="AO509" s="577" t="str">
        <f t="shared" si="353"/>
        <v/>
      </c>
    </row>
    <row r="510" spans="1:41" ht="41.25" customHeight="1" x14ac:dyDescent="0.2">
      <c r="A510" s="628" t="s">
        <v>2373</v>
      </c>
      <c r="B510" s="641" t="s">
        <v>2805</v>
      </c>
      <c r="C510" s="663"/>
      <c r="D510" s="622"/>
      <c r="E510" s="622"/>
      <c r="F510" s="610"/>
      <c r="G510" s="623"/>
      <c r="H510" s="623"/>
      <c r="I510" s="612"/>
      <c r="J510" s="622"/>
      <c r="K510" s="622"/>
      <c r="L510" s="614"/>
      <c r="M510" s="614"/>
      <c r="N510" s="614"/>
      <c r="O510" s="614"/>
      <c r="P510" s="614"/>
      <c r="Q510" s="614"/>
      <c r="R510" s="614"/>
      <c r="S510" s="614"/>
      <c r="T510" s="614"/>
      <c r="U510" s="614"/>
      <c r="V510" s="615"/>
      <c r="W510" s="616"/>
      <c r="X510" s="616"/>
      <c r="Y510" s="616"/>
      <c r="Z510" s="616"/>
      <c r="AA510" s="616"/>
      <c r="AB510" s="616"/>
      <c r="AC510" s="616"/>
      <c r="AD510" s="616"/>
      <c r="AE510" s="617"/>
      <c r="AF510" s="619">
        <f t="shared" si="409"/>
        <v>0</v>
      </c>
      <c r="AG510" s="604"/>
      <c r="AH510" s="619"/>
      <c r="AI510" s="606"/>
      <c r="AJ510" s="606"/>
      <c r="AL510" s="573" t="str">
        <f t="shared" si="350"/>
        <v/>
      </c>
      <c r="AM510" s="577" t="str">
        <f t="shared" si="351"/>
        <v/>
      </c>
      <c r="AN510" s="577" t="str">
        <f t="shared" si="352"/>
        <v/>
      </c>
      <c r="AO510" s="577" t="str">
        <f t="shared" si="353"/>
        <v/>
      </c>
    </row>
    <row r="511" spans="1:41" ht="41.25" customHeight="1" x14ac:dyDescent="0.2">
      <c r="A511" s="628" t="s">
        <v>2374</v>
      </c>
      <c r="B511" s="641" t="s">
        <v>2806</v>
      </c>
      <c r="C511" s="663"/>
      <c r="D511" s="622"/>
      <c r="E511" s="622"/>
      <c r="F511" s="610"/>
      <c r="G511" s="623"/>
      <c r="H511" s="623"/>
      <c r="I511" s="612"/>
      <c r="J511" s="622"/>
      <c r="K511" s="622"/>
      <c r="L511" s="614"/>
      <c r="M511" s="614"/>
      <c r="N511" s="614"/>
      <c r="O511" s="614"/>
      <c r="P511" s="614"/>
      <c r="Q511" s="614"/>
      <c r="R511" s="614"/>
      <c r="S511" s="614"/>
      <c r="T511" s="614"/>
      <c r="U511" s="614"/>
      <c r="V511" s="615"/>
      <c r="W511" s="616"/>
      <c r="X511" s="616"/>
      <c r="Y511" s="616"/>
      <c r="Z511" s="616"/>
      <c r="AA511" s="616"/>
      <c r="AB511" s="616"/>
      <c r="AC511" s="616"/>
      <c r="AD511" s="616"/>
      <c r="AE511" s="617"/>
      <c r="AF511" s="619">
        <f t="shared" si="409"/>
        <v>0</v>
      </c>
      <c r="AG511" s="604"/>
      <c r="AH511" s="619"/>
      <c r="AI511" s="606"/>
      <c r="AJ511" s="606"/>
      <c r="AL511" s="573" t="str">
        <f t="shared" si="350"/>
        <v/>
      </c>
      <c r="AM511" s="577" t="str">
        <f t="shared" si="351"/>
        <v/>
      </c>
      <c r="AN511" s="577" t="str">
        <f t="shared" si="352"/>
        <v/>
      </c>
      <c r="AO511" s="577" t="str">
        <f t="shared" si="353"/>
        <v/>
      </c>
    </row>
    <row r="512" spans="1:41" ht="41.25" customHeight="1" x14ac:dyDescent="0.2">
      <c r="A512" s="628" t="s">
        <v>2375</v>
      </c>
      <c r="B512" s="641" t="s">
        <v>2807</v>
      </c>
      <c r="C512" s="663"/>
      <c r="D512" s="622"/>
      <c r="E512" s="622"/>
      <c r="F512" s="610"/>
      <c r="G512" s="623"/>
      <c r="H512" s="623"/>
      <c r="I512" s="612"/>
      <c r="J512" s="622"/>
      <c r="K512" s="622"/>
      <c r="L512" s="614"/>
      <c r="M512" s="614"/>
      <c r="N512" s="614"/>
      <c r="O512" s="614"/>
      <c r="P512" s="614"/>
      <c r="Q512" s="614"/>
      <c r="R512" s="614"/>
      <c r="S512" s="614"/>
      <c r="T512" s="614"/>
      <c r="U512" s="614"/>
      <c r="V512" s="615"/>
      <c r="W512" s="616"/>
      <c r="X512" s="616"/>
      <c r="Y512" s="616"/>
      <c r="Z512" s="616"/>
      <c r="AA512" s="616"/>
      <c r="AB512" s="616"/>
      <c r="AC512" s="616"/>
      <c r="AD512" s="616"/>
      <c r="AE512" s="617"/>
      <c r="AF512" s="619">
        <f t="shared" si="409"/>
        <v>0</v>
      </c>
      <c r="AG512" s="604"/>
      <c r="AH512" s="619"/>
      <c r="AI512" s="606"/>
      <c r="AJ512" s="606"/>
      <c r="AL512" s="573" t="str">
        <f t="shared" si="350"/>
        <v/>
      </c>
      <c r="AM512" s="577" t="str">
        <f t="shared" si="351"/>
        <v/>
      </c>
      <c r="AN512" s="577" t="str">
        <f t="shared" si="352"/>
        <v/>
      </c>
      <c r="AO512" s="577" t="str">
        <f t="shared" si="353"/>
        <v/>
      </c>
    </row>
    <row r="513" spans="1:41" ht="41.25" customHeight="1" x14ac:dyDescent="0.2">
      <c r="A513" s="628" t="s">
        <v>2376</v>
      </c>
      <c r="B513" s="641" t="s">
        <v>2808</v>
      </c>
      <c r="C513" s="663"/>
      <c r="D513" s="622"/>
      <c r="E513" s="622"/>
      <c r="F513" s="610"/>
      <c r="G513" s="623"/>
      <c r="H513" s="623"/>
      <c r="I513" s="612"/>
      <c r="J513" s="622"/>
      <c r="K513" s="622"/>
      <c r="L513" s="614"/>
      <c r="M513" s="614"/>
      <c r="N513" s="614"/>
      <c r="O513" s="614"/>
      <c r="P513" s="614"/>
      <c r="Q513" s="614"/>
      <c r="R513" s="614"/>
      <c r="S513" s="614"/>
      <c r="T513" s="614"/>
      <c r="U513" s="614"/>
      <c r="V513" s="615"/>
      <c r="W513" s="616"/>
      <c r="X513" s="616"/>
      <c r="Y513" s="616"/>
      <c r="Z513" s="616"/>
      <c r="AA513" s="616"/>
      <c r="AB513" s="616"/>
      <c r="AC513" s="616"/>
      <c r="AD513" s="616"/>
      <c r="AE513" s="617"/>
      <c r="AF513" s="619">
        <f t="shared" si="409"/>
        <v>0</v>
      </c>
      <c r="AG513" s="604"/>
      <c r="AH513" s="619"/>
      <c r="AI513" s="606"/>
      <c r="AJ513" s="606"/>
      <c r="AL513" s="573" t="str">
        <f t="shared" si="350"/>
        <v/>
      </c>
      <c r="AM513" s="577" t="str">
        <f t="shared" si="351"/>
        <v/>
      </c>
      <c r="AN513" s="577" t="str">
        <f t="shared" si="352"/>
        <v/>
      </c>
      <c r="AO513" s="577" t="str">
        <f t="shared" si="353"/>
        <v/>
      </c>
    </row>
    <row r="514" spans="1:41" ht="41.25" customHeight="1" x14ac:dyDescent="0.2">
      <c r="A514" s="628" t="s">
        <v>2377</v>
      </c>
      <c r="B514" s="641"/>
      <c r="C514" s="663"/>
      <c r="D514" s="622"/>
      <c r="E514" s="622"/>
      <c r="F514" s="610"/>
      <c r="G514" s="623"/>
      <c r="H514" s="623"/>
      <c r="I514" s="612"/>
      <c r="J514" s="622"/>
      <c r="K514" s="622"/>
      <c r="L514" s="614"/>
      <c r="M514" s="614"/>
      <c r="N514" s="614"/>
      <c r="O514" s="614"/>
      <c r="P514" s="614"/>
      <c r="Q514" s="614"/>
      <c r="R514" s="614"/>
      <c r="S514" s="614"/>
      <c r="T514" s="614"/>
      <c r="U514" s="614"/>
      <c r="V514" s="615"/>
      <c r="W514" s="616"/>
      <c r="X514" s="616"/>
      <c r="Y514" s="616"/>
      <c r="Z514" s="616"/>
      <c r="AA514" s="616"/>
      <c r="AB514" s="616"/>
      <c r="AC514" s="616"/>
      <c r="AD514" s="616"/>
      <c r="AE514" s="617"/>
      <c r="AF514" s="619">
        <f t="shared" si="409"/>
        <v>0</v>
      </c>
      <c r="AG514" s="604"/>
      <c r="AH514" s="619"/>
      <c r="AI514" s="606"/>
      <c r="AJ514" s="606"/>
      <c r="AL514" s="573" t="str">
        <f t="shared" si="350"/>
        <v/>
      </c>
      <c r="AM514" s="577" t="str">
        <f t="shared" si="351"/>
        <v/>
      </c>
      <c r="AN514" s="577" t="str">
        <f t="shared" si="352"/>
        <v/>
      </c>
      <c r="AO514" s="577" t="str">
        <f t="shared" si="353"/>
        <v/>
      </c>
    </row>
    <row r="515" spans="1:41" ht="41.25" customHeight="1" x14ac:dyDescent="0.2">
      <c r="A515" s="628" t="s">
        <v>2378</v>
      </c>
      <c r="B515" s="641"/>
      <c r="C515" s="663"/>
      <c r="D515" s="622"/>
      <c r="E515" s="622"/>
      <c r="F515" s="610"/>
      <c r="G515" s="623"/>
      <c r="H515" s="623"/>
      <c r="I515" s="612"/>
      <c r="J515" s="622"/>
      <c r="K515" s="622"/>
      <c r="L515" s="614"/>
      <c r="M515" s="614"/>
      <c r="N515" s="614"/>
      <c r="O515" s="614"/>
      <c r="P515" s="614"/>
      <c r="Q515" s="614"/>
      <c r="R515" s="614"/>
      <c r="S515" s="614"/>
      <c r="T515" s="614"/>
      <c r="U515" s="614"/>
      <c r="V515" s="615"/>
      <c r="W515" s="616"/>
      <c r="X515" s="616"/>
      <c r="Y515" s="616"/>
      <c r="Z515" s="616"/>
      <c r="AA515" s="616"/>
      <c r="AB515" s="616"/>
      <c r="AC515" s="616"/>
      <c r="AD515" s="616"/>
      <c r="AE515" s="617"/>
      <c r="AF515" s="619">
        <f t="shared" si="409"/>
        <v>0</v>
      </c>
      <c r="AG515" s="604"/>
      <c r="AH515" s="619"/>
      <c r="AI515" s="606"/>
      <c r="AJ515" s="606"/>
      <c r="AL515" s="573" t="str">
        <f t="shared" si="350"/>
        <v/>
      </c>
      <c r="AM515" s="577" t="str">
        <f t="shared" si="351"/>
        <v/>
      </c>
      <c r="AN515" s="577" t="str">
        <f t="shared" si="352"/>
        <v/>
      </c>
      <c r="AO515" s="577" t="str">
        <f t="shared" si="353"/>
        <v/>
      </c>
    </row>
    <row r="516" spans="1:41" ht="41.25" customHeight="1" x14ac:dyDescent="0.2">
      <c r="A516" s="628" t="s">
        <v>2379</v>
      </c>
      <c r="B516" s="641"/>
      <c r="C516" s="663"/>
      <c r="D516" s="622"/>
      <c r="E516" s="622"/>
      <c r="F516" s="610"/>
      <c r="G516" s="623"/>
      <c r="H516" s="623"/>
      <c r="I516" s="612"/>
      <c r="J516" s="622"/>
      <c r="K516" s="622"/>
      <c r="L516" s="614"/>
      <c r="M516" s="614"/>
      <c r="N516" s="614"/>
      <c r="O516" s="614"/>
      <c r="P516" s="614"/>
      <c r="Q516" s="614"/>
      <c r="R516" s="614"/>
      <c r="S516" s="614"/>
      <c r="T516" s="614"/>
      <c r="U516" s="614"/>
      <c r="V516" s="615"/>
      <c r="W516" s="616"/>
      <c r="X516" s="616"/>
      <c r="Y516" s="616"/>
      <c r="Z516" s="616"/>
      <c r="AA516" s="616"/>
      <c r="AB516" s="616"/>
      <c r="AC516" s="616"/>
      <c r="AD516" s="616"/>
      <c r="AE516" s="617"/>
      <c r="AF516" s="619">
        <f t="shared" si="409"/>
        <v>0</v>
      </c>
      <c r="AG516" s="604"/>
      <c r="AH516" s="619"/>
      <c r="AI516" s="606" t="str">
        <f t="shared" si="347"/>
        <v/>
      </c>
      <c r="AJ516" s="606" t="str">
        <f t="shared" si="348"/>
        <v/>
      </c>
      <c r="AK516" s="573">
        <f t="shared" si="349"/>
        <v>0</v>
      </c>
      <c r="AL516" s="573" t="str">
        <f t="shared" si="350"/>
        <v/>
      </c>
      <c r="AM516" s="577" t="str">
        <f t="shared" si="351"/>
        <v/>
      </c>
      <c r="AN516" s="577" t="str">
        <f t="shared" si="352"/>
        <v/>
      </c>
      <c r="AO516" s="577" t="str">
        <f t="shared" si="353"/>
        <v/>
      </c>
    </row>
    <row r="517" spans="1:41" ht="41.25" customHeight="1" x14ac:dyDescent="0.25">
      <c r="A517" s="629" t="s">
        <v>1727</v>
      </c>
      <c r="B517" s="658" t="s">
        <v>1622</v>
      </c>
      <c r="C517" s="659"/>
      <c r="D517" s="609">
        <f>SUM(D518:D522)</f>
        <v>0</v>
      </c>
      <c r="E517" s="609">
        <f>SUM(E518:E522)</f>
        <v>0</v>
      </c>
      <c r="F517" s="634" t="e">
        <f t="shared" si="329"/>
        <v>#DIV/0!</v>
      </c>
      <c r="G517" s="611">
        <f t="shared" ref="G517:H517" si="410">SUM(G518:G522)</f>
        <v>0</v>
      </c>
      <c r="H517" s="611">
        <f t="shared" si="410"/>
        <v>0</v>
      </c>
      <c r="I517" s="635" t="e">
        <f t="shared" si="330"/>
        <v>#DIV/0!</v>
      </c>
      <c r="J517" s="613">
        <f t="shared" ref="J517:K517" si="411">SUM(J518:J522)</f>
        <v>1214</v>
      </c>
      <c r="K517" s="613">
        <f t="shared" si="411"/>
        <v>20500</v>
      </c>
      <c r="L517" s="636"/>
      <c r="M517" s="636"/>
      <c r="N517" s="636"/>
      <c r="O517" s="636"/>
      <c r="P517" s="636"/>
      <c r="Q517" s="636"/>
      <c r="R517" s="636"/>
      <c r="S517" s="636"/>
      <c r="T517" s="636"/>
      <c r="U517" s="636"/>
      <c r="V517" s="637"/>
      <c r="W517" s="638"/>
      <c r="X517" s="638"/>
      <c r="Y517" s="638"/>
      <c r="Z517" s="638"/>
      <c r="AA517" s="638"/>
      <c r="AB517" s="638"/>
      <c r="AC517" s="638"/>
      <c r="AD517" s="638"/>
      <c r="AE517" s="639"/>
      <c r="AF517" s="618">
        <f>SUM(AF518:AF521)</f>
        <v>31.71</v>
      </c>
      <c r="AG517" s="604"/>
      <c r="AH517" s="619"/>
      <c r="AI517" s="606">
        <f t="shared" si="347"/>
        <v>1</v>
      </c>
      <c r="AJ517" s="606" t="str">
        <f t="shared" si="348"/>
        <v/>
      </c>
      <c r="AK517" s="573">
        <f t="shared" si="349"/>
        <v>31.71</v>
      </c>
      <c r="AL517" s="573" t="str">
        <f t="shared" si="350"/>
        <v/>
      </c>
      <c r="AM517" s="577" t="str">
        <f t="shared" si="351"/>
        <v/>
      </c>
      <c r="AN517" s="577" t="str">
        <f t="shared" si="352"/>
        <v/>
      </c>
      <c r="AO517" s="577" t="str">
        <f t="shared" si="353"/>
        <v>New activity? If not kindly provide the details of the progress (physical and financial) for FY 2012-13</v>
      </c>
    </row>
    <row r="518" spans="1:41" ht="56.25" customHeight="1" x14ac:dyDescent="0.25">
      <c r="A518" s="628" t="s">
        <v>2274</v>
      </c>
      <c r="B518" s="660" t="s">
        <v>2810</v>
      </c>
      <c r="C518" s="659"/>
      <c r="D518" s="622"/>
      <c r="E518" s="622"/>
      <c r="F518" s="610"/>
      <c r="G518" s="623"/>
      <c r="H518" s="623"/>
      <c r="I518" s="612"/>
      <c r="J518" s="622">
        <v>302</v>
      </c>
      <c r="K518" s="622">
        <v>6000</v>
      </c>
      <c r="L518" s="614"/>
      <c r="M518" s="614"/>
      <c r="N518" s="614"/>
      <c r="O518" s="614"/>
      <c r="P518" s="614"/>
      <c r="Q518" s="614"/>
      <c r="R518" s="614"/>
      <c r="S518" s="614"/>
      <c r="T518" s="614"/>
      <c r="U518" s="614"/>
      <c r="V518" s="615"/>
      <c r="W518" s="616"/>
      <c r="X518" s="616"/>
      <c r="Y518" s="616"/>
      <c r="Z518" s="616"/>
      <c r="AA518" s="616"/>
      <c r="AB518" s="616"/>
      <c r="AC518" s="616"/>
      <c r="AD518" s="616"/>
      <c r="AE518" s="617"/>
      <c r="AF518" s="619">
        <f t="shared" ref="AF518:AF522" si="412">(J518*K518)/100000</f>
        <v>18.12</v>
      </c>
      <c r="AG518" s="604"/>
      <c r="AH518" s="812" t="s">
        <v>2827</v>
      </c>
      <c r="AI518" s="606">
        <f t="shared" si="347"/>
        <v>1</v>
      </c>
      <c r="AJ518" s="606" t="str">
        <f t="shared" si="348"/>
        <v/>
      </c>
      <c r="AK518" s="573">
        <f t="shared" si="349"/>
        <v>18.12</v>
      </c>
      <c r="AL518" s="573" t="str">
        <f t="shared" si="350"/>
        <v/>
      </c>
      <c r="AM518" s="577" t="str">
        <f t="shared" si="351"/>
        <v/>
      </c>
      <c r="AN518" s="577" t="str">
        <f t="shared" si="352"/>
        <v/>
      </c>
      <c r="AO518" s="577" t="str">
        <f t="shared" si="353"/>
        <v>New activity? If not kindly provide the details of the progress (physical and financial) for FY 2012-13</v>
      </c>
    </row>
    <row r="519" spans="1:41" ht="41.25" customHeight="1" x14ac:dyDescent="0.25">
      <c r="A519" s="628" t="s">
        <v>2275</v>
      </c>
      <c r="B519" s="660" t="s">
        <v>2811</v>
      </c>
      <c r="C519" s="659"/>
      <c r="D519" s="622"/>
      <c r="E519" s="622"/>
      <c r="F519" s="610"/>
      <c r="G519" s="623"/>
      <c r="H519" s="623"/>
      <c r="I519" s="612"/>
      <c r="J519" s="622">
        <v>302</v>
      </c>
      <c r="K519" s="622">
        <v>800</v>
      </c>
      <c r="L519" s="614"/>
      <c r="M519" s="614"/>
      <c r="N519" s="614"/>
      <c r="O519" s="614"/>
      <c r="P519" s="614"/>
      <c r="Q519" s="614"/>
      <c r="R519" s="614"/>
      <c r="S519" s="614"/>
      <c r="T519" s="614"/>
      <c r="U519" s="614"/>
      <c r="V519" s="615"/>
      <c r="W519" s="616"/>
      <c r="X519" s="616"/>
      <c r="Y519" s="616"/>
      <c r="Z519" s="616"/>
      <c r="AA519" s="616"/>
      <c r="AB519" s="616"/>
      <c r="AC519" s="616"/>
      <c r="AD519" s="616"/>
      <c r="AE519" s="617"/>
      <c r="AF519" s="619">
        <f t="shared" si="412"/>
        <v>2.4159999999999999</v>
      </c>
      <c r="AG519" s="604"/>
      <c r="AH519" s="812" t="s">
        <v>2827</v>
      </c>
      <c r="AI519" s="606">
        <f t="shared" si="347"/>
        <v>1</v>
      </c>
      <c r="AJ519" s="606" t="str">
        <f t="shared" si="348"/>
        <v/>
      </c>
      <c r="AK519" s="573">
        <f t="shared" si="349"/>
        <v>2.4159999999999999</v>
      </c>
      <c r="AL519" s="573" t="str">
        <f t="shared" si="350"/>
        <v/>
      </c>
      <c r="AM519" s="577" t="str">
        <f t="shared" si="351"/>
        <v/>
      </c>
      <c r="AN519" s="577" t="str">
        <f t="shared" si="352"/>
        <v/>
      </c>
      <c r="AO519" s="577" t="str">
        <f t="shared" si="353"/>
        <v>New activity? If not kindly provide the details of the progress (physical and financial) for FY 2012-13</v>
      </c>
    </row>
    <row r="520" spans="1:41" ht="41.25" customHeight="1" x14ac:dyDescent="0.25">
      <c r="A520" s="628" t="s">
        <v>2276</v>
      </c>
      <c r="B520" s="660" t="s">
        <v>2812</v>
      </c>
      <c r="C520" s="659"/>
      <c r="D520" s="622"/>
      <c r="E520" s="622"/>
      <c r="F520" s="610"/>
      <c r="G520" s="623"/>
      <c r="H520" s="623"/>
      <c r="I520" s="612"/>
      <c r="J520" s="622">
        <v>302</v>
      </c>
      <c r="K520" s="622">
        <v>2500</v>
      </c>
      <c r="L520" s="614"/>
      <c r="M520" s="614"/>
      <c r="N520" s="614"/>
      <c r="O520" s="614"/>
      <c r="P520" s="614"/>
      <c r="Q520" s="614"/>
      <c r="R520" s="614"/>
      <c r="S520" s="614"/>
      <c r="T520" s="614"/>
      <c r="U520" s="614"/>
      <c r="V520" s="615"/>
      <c r="W520" s="616"/>
      <c r="X520" s="616"/>
      <c r="Y520" s="616"/>
      <c r="Z520" s="616"/>
      <c r="AA520" s="616"/>
      <c r="AB520" s="616"/>
      <c r="AC520" s="616"/>
      <c r="AD520" s="616"/>
      <c r="AE520" s="617"/>
      <c r="AF520" s="619">
        <f t="shared" si="412"/>
        <v>7.55</v>
      </c>
      <c r="AG520" s="604"/>
      <c r="AH520" s="812" t="s">
        <v>2827</v>
      </c>
      <c r="AI520" s="606">
        <f t="shared" si="347"/>
        <v>1</v>
      </c>
      <c r="AJ520" s="606" t="str">
        <f t="shared" si="348"/>
        <v/>
      </c>
      <c r="AK520" s="573">
        <f t="shared" si="349"/>
        <v>7.55</v>
      </c>
      <c r="AL520" s="573" t="str">
        <f t="shared" ref="AL520:AL583" si="413">IF(AND(G520&gt;=0.00000000001,AF520&gt;=0.0000000000001),((AF520-G520)/G520)*100,"")</f>
        <v/>
      </c>
      <c r="AM520" s="577" t="str">
        <f t="shared" ref="AM520:AM583" si="414">IF(AND(G520&gt;=0.000000001,AL520&gt;=30.000000000001),"The proposed budget is more that 30% increase over FY 12-13 budget. Consider revising or provide explanation","")</f>
        <v/>
      </c>
      <c r="AN520" s="577" t="str">
        <f t="shared" ref="AN520:AN583" si="415">IF(AND(AJ520&lt;30,AK520&gt;=0.000001),"Please check, there is a proposed budget but FY 12-13 expenditure is  &lt;30%","")&amp;IF(AND(AJ520&gt;30,AJ520&lt;50,AK520&gt;=0.000001),"Please check, there is a proposed budget but FY 12-13 expenditure is  &lt;50%","")&amp;IF(AND(AJ520&gt;50,AJ520&lt;60,AK520&gt;=0.000001),"Please check, there is a proposed budget but FY 12-13 expenditure is  &lt;60%","")</f>
        <v/>
      </c>
      <c r="AO520" s="577" t="str">
        <f t="shared" ref="AO520:AO583" si="416">IF(AND(G520=0,AF520&gt;=0.0000001), "New activity? If not kindly provide the details of the progress (physical and financial) for FY 2012-13", "")</f>
        <v>New activity? If not kindly provide the details of the progress (physical and financial) for FY 2012-13</v>
      </c>
    </row>
    <row r="521" spans="1:41" ht="41.25" customHeight="1" x14ac:dyDescent="0.25">
      <c r="A521" s="628" t="s">
        <v>2277</v>
      </c>
      <c r="B521" s="660" t="s">
        <v>2813</v>
      </c>
      <c r="C521" s="659"/>
      <c r="D521" s="622"/>
      <c r="E521" s="622"/>
      <c r="F521" s="610"/>
      <c r="G521" s="623"/>
      <c r="H521" s="623"/>
      <c r="I521" s="612"/>
      <c r="J521" s="622">
        <v>302</v>
      </c>
      <c r="K521" s="622">
        <v>1200</v>
      </c>
      <c r="L521" s="614"/>
      <c r="M521" s="614"/>
      <c r="N521" s="614"/>
      <c r="O521" s="614"/>
      <c r="P521" s="614"/>
      <c r="Q521" s="614"/>
      <c r="R521" s="614"/>
      <c r="S521" s="614"/>
      <c r="T521" s="614"/>
      <c r="U521" s="614"/>
      <c r="V521" s="615"/>
      <c r="W521" s="616"/>
      <c r="X521" s="616"/>
      <c r="Y521" s="616"/>
      <c r="Z521" s="616"/>
      <c r="AA521" s="616"/>
      <c r="AB521" s="616"/>
      <c r="AC521" s="616"/>
      <c r="AD521" s="616"/>
      <c r="AE521" s="617"/>
      <c r="AF521" s="619">
        <f t="shared" si="412"/>
        <v>3.6240000000000001</v>
      </c>
      <c r="AG521" s="604"/>
      <c r="AH521" s="812" t="s">
        <v>2827</v>
      </c>
      <c r="AI521" s="606">
        <f t="shared" si="347"/>
        <v>1</v>
      </c>
      <c r="AJ521" s="606" t="str">
        <f t="shared" si="348"/>
        <v/>
      </c>
      <c r="AK521" s="573">
        <f t="shared" si="349"/>
        <v>3.6240000000000001</v>
      </c>
      <c r="AL521" s="573" t="str">
        <f t="shared" si="413"/>
        <v/>
      </c>
      <c r="AM521" s="577" t="str">
        <f t="shared" si="414"/>
        <v/>
      </c>
      <c r="AN521" s="577" t="str">
        <f t="shared" si="415"/>
        <v/>
      </c>
      <c r="AO521" s="577" t="str">
        <f t="shared" si="416"/>
        <v>New activity? If not kindly provide the details of the progress (physical and financial) for FY 2012-13</v>
      </c>
    </row>
    <row r="522" spans="1:41" ht="41.25" customHeight="1" x14ac:dyDescent="0.2">
      <c r="A522" s="628" t="s">
        <v>727</v>
      </c>
      <c r="B522" s="621" t="s">
        <v>728</v>
      </c>
      <c r="C522" s="627"/>
      <c r="D522" s="622"/>
      <c r="E522" s="622"/>
      <c r="F522" s="610" t="e">
        <f t="shared" si="329"/>
        <v>#DIV/0!</v>
      </c>
      <c r="G522" s="623"/>
      <c r="H522" s="623"/>
      <c r="I522" s="612" t="e">
        <f t="shared" si="330"/>
        <v>#DIV/0!</v>
      </c>
      <c r="J522" s="622">
        <v>6</v>
      </c>
      <c r="K522" s="622">
        <v>10000</v>
      </c>
      <c r="L522" s="614"/>
      <c r="M522" s="614"/>
      <c r="N522" s="614"/>
      <c r="O522" s="614"/>
      <c r="P522" s="614"/>
      <c r="Q522" s="614"/>
      <c r="R522" s="614"/>
      <c r="S522" s="614"/>
      <c r="T522" s="614"/>
      <c r="U522" s="614"/>
      <c r="V522" s="615"/>
      <c r="W522" s="616"/>
      <c r="X522" s="616"/>
      <c r="Y522" s="616"/>
      <c r="Z522" s="616"/>
      <c r="AA522" s="616"/>
      <c r="AB522" s="616"/>
      <c r="AC522" s="616"/>
      <c r="AD522" s="616"/>
      <c r="AE522" s="617"/>
      <c r="AF522" s="619">
        <f t="shared" si="412"/>
        <v>0.6</v>
      </c>
      <c r="AG522" s="604"/>
      <c r="AH522" s="812" t="s">
        <v>2828</v>
      </c>
      <c r="AI522" s="606">
        <f t="shared" si="347"/>
        <v>1</v>
      </c>
      <c r="AJ522" s="606" t="str">
        <f t="shared" si="348"/>
        <v/>
      </c>
      <c r="AK522" s="573">
        <f t="shared" si="349"/>
        <v>0.6</v>
      </c>
      <c r="AL522" s="573" t="str">
        <f t="shared" si="413"/>
        <v/>
      </c>
      <c r="AM522" s="577" t="str">
        <f t="shared" si="414"/>
        <v/>
      </c>
      <c r="AN522" s="577" t="str">
        <f t="shared" si="415"/>
        <v/>
      </c>
      <c r="AO522" s="577" t="str">
        <f t="shared" si="416"/>
        <v>New activity? If not kindly provide the details of the progress (physical and financial) for FY 2012-13</v>
      </c>
    </row>
    <row r="523" spans="1:41" ht="41.25" customHeight="1" x14ac:dyDescent="0.2">
      <c r="A523" s="629" t="s">
        <v>729</v>
      </c>
      <c r="B523" s="608" t="s">
        <v>730</v>
      </c>
      <c r="C523" s="627"/>
      <c r="D523" s="609">
        <f>SUM(D524:D527)</f>
        <v>1</v>
      </c>
      <c r="E523" s="609">
        <f>SUM(E524:E527)</f>
        <v>1</v>
      </c>
      <c r="F523" s="610">
        <f t="shared" ref="F523:F604" si="417">E523/D523*100</f>
        <v>100</v>
      </c>
      <c r="G523" s="611">
        <f t="shared" ref="G523:H523" si="418">SUM(G524:G527)</f>
        <v>2.16</v>
      </c>
      <c r="H523" s="611">
        <f t="shared" si="418"/>
        <v>1.8</v>
      </c>
      <c r="I523" s="612">
        <f t="shared" ref="I523:I604" si="419">H523/G523*100</f>
        <v>83.333333333333329</v>
      </c>
      <c r="J523" s="613">
        <f t="shared" ref="J523:K523" si="420">SUM(J524:J527)</f>
        <v>7</v>
      </c>
      <c r="K523" s="613">
        <f t="shared" si="420"/>
        <v>560000</v>
      </c>
      <c r="L523" s="614"/>
      <c r="M523" s="614"/>
      <c r="N523" s="614"/>
      <c r="O523" s="614"/>
      <c r="P523" s="614"/>
      <c r="Q523" s="614"/>
      <c r="R523" s="614"/>
      <c r="S523" s="614"/>
      <c r="T523" s="614"/>
      <c r="U523" s="614"/>
      <c r="V523" s="615"/>
      <c r="W523" s="616"/>
      <c r="X523" s="616"/>
      <c r="Y523" s="616"/>
      <c r="Z523" s="616"/>
      <c r="AA523" s="616"/>
      <c r="AB523" s="616"/>
      <c r="AC523" s="616"/>
      <c r="AD523" s="616"/>
      <c r="AE523" s="617"/>
      <c r="AF523" s="618">
        <f>SUM(AF524:AF527)</f>
        <v>12.8</v>
      </c>
      <c r="AG523" s="604"/>
      <c r="AH523" s="619"/>
      <c r="AI523" s="606">
        <f t="shared" si="347"/>
        <v>1</v>
      </c>
      <c r="AJ523" s="606">
        <f t="shared" si="348"/>
        <v>83.333333333333329</v>
      </c>
      <c r="AK523" s="573">
        <f t="shared" si="349"/>
        <v>10.64</v>
      </c>
      <c r="AL523" s="573">
        <f t="shared" si="413"/>
        <v>492.59259259259255</v>
      </c>
      <c r="AM523" s="577" t="str">
        <f t="shared" si="414"/>
        <v>The proposed budget is more that 30% increase over FY 12-13 budget. Consider revising or provide explanation</v>
      </c>
      <c r="AN523" s="577" t="str">
        <f t="shared" si="415"/>
        <v/>
      </c>
      <c r="AO523" s="577" t="str">
        <f t="shared" si="416"/>
        <v/>
      </c>
    </row>
    <row r="524" spans="1:41" ht="41.25" customHeight="1" x14ac:dyDescent="0.2">
      <c r="A524" s="628" t="s">
        <v>1728</v>
      </c>
      <c r="B524" s="665" t="s">
        <v>1618</v>
      </c>
      <c r="C524" s="666"/>
      <c r="D524" s="622"/>
      <c r="E524" s="622"/>
      <c r="F524" s="610" t="e">
        <f t="shared" si="417"/>
        <v>#DIV/0!</v>
      </c>
      <c r="G524" s="623"/>
      <c r="H524" s="623"/>
      <c r="I524" s="612" t="e">
        <f t="shared" si="419"/>
        <v>#DIV/0!</v>
      </c>
      <c r="J524" s="622"/>
      <c r="K524" s="622"/>
      <c r="L524" s="614"/>
      <c r="M524" s="614"/>
      <c r="N524" s="614"/>
      <c r="O524" s="614"/>
      <c r="P524" s="614"/>
      <c r="Q524" s="614"/>
      <c r="R524" s="614"/>
      <c r="S524" s="614"/>
      <c r="T524" s="614"/>
      <c r="U524" s="614"/>
      <c r="V524" s="615"/>
      <c r="W524" s="616"/>
      <c r="X524" s="616"/>
      <c r="Y524" s="616"/>
      <c r="Z524" s="616"/>
      <c r="AA524" s="616"/>
      <c r="AB524" s="616"/>
      <c r="AC524" s="616"/>
      <c r="AD524" s="616"/>
      <c r="AE524" s="617"/>
      <c r="AF524" s="619">
        <f t="shared" ref="AF524:AF527" si="421">(J524*K524)/100000</f>
        <v>0</v>
      </c>
      <c r="AG524" s="604"/>
      <c r="AH524" s="619"/>
      <c r="AI524" s="606" t="str">
        <f t="shared" si="347"/>
        <v/>
      </c>
      <c r="AJ524" s="606" t="str">
        <f t="shared" si="348"/>
        <v/>
      </c>
      <c r="AK524" s="573">
        <f t="shared" si="349"/>
        <v>0</v>
      </c>
      <c r="AL524" s="573" t="str">
        <f t="shared" si="413"/>
        <v/>
      </c>
      <c r="AM524" s="577" t="str">
        <f t="shared" si="414"/>
        <v/>
      </c>
      <c r="AN524" s="577" t="str">
        <f t="shared" si="415"/>
        <v/>
      </c>
      <c r="AO524" s="577" t="str">
        <f t="shared" si="416"/>
        <v/>
      </c>
    </row>
    <row r="525" spans="1:41" ht="41.25" customHeight="1" x14ac:dyDescent="0.2">
      <c r="A525" s="628" t="s">
        <v>1729</v>
      </c>
      <c r="B525" s="665" t="s">
        <v>1619</v>
      </c>
      <c r="C525" s="666"/>
      <c r="D525" s="622">
        <v>1</v>
      </c>
      <c r="E525" s="622">
        <v>1</v>
      </c>
      <c r="F525" s="610">
        <f t="shared" si="417"/>
        <v>100</v>
      </c>
      <c r="G525" s="623">
        <v>2.16</v>
      </c>
      <c r="H525" s="623">
        <v>1.8</v>
      </c>
      <c r="I525" s="612">
        <f t="shared" si="419"/>
        <v>83.333333333333329</v>
      </c>
      <c r="J525" s="622">
        <v>1</v>
      </c>
      <c r="K525" s="622">
        <v>280000</v>
      </c>
      <c r="L525" s="614"/>
      <c r="M525" s="614"/>
      <c r="N525" s="614"/>
      <c r="O525" s="614"/>
      <c r="P525" s="614"/>
      <c r="Q525" s="614"/>
      <c r="R525" s="614"/>
      <c r="S525" s="614"/>
      <c r="T525" s="614"/>
      <c r="U525" s="614"/>
      <c r="V525" s="615"/>
      <c r="W525" s="616"/>
      <c r="X525" s="616"/>
      <c r="Y525" s="616"/>
      <c r="Z525" s="616"/>
      <c r="AA525" s="616"/>
      <c r="AB525" s="616"/>
      <c r="AC525" s="616"/>
      <c r="AD525" s="616"/>
      <c r="AE525" s="617"/>
      <c r="AF525" s="619">
        <f t="shared" si="421"/>
        <v>2.8</v>
      </c>
      <c r="AG525" s="604"/>
      <c r="AH525" s="812" t="s">
        <v>2827</v>
      </c>
      <c r="AI525" s="606" t="str">
        <f t="shared" si="347"/>
        <v/>
      </c>
      <c r="AJ525" s="606">
        <f t="shared" si="348"/>
        <v>83.333333333333329</v>
      </c>
      <c r="AK525" s="573">
        <f t="shared" si="349"/>
        <v>0.63999999999999968</v>
      </c>
      <c r="AL525" s="573">
        <f t="shared" si="413"/>
        <v>29.629629629629612</v>
      </c>
      <c r="AM525" s="577" t="str">
        <f t="shared" si="414"/>
        <v/>
      </c>
      <c r="AN525" s="577" t="str">
        <f t="shared" si="415"/>
        <v/>
      </c>
      <c r="AO525" s="577" t="str">
        <f t="shared" si="416"/>
        <v/>
      </c>
    </row>
    <row r="526" spans="1:41" ht="41.25" customHeight="1" x14ac:dyDescent="0.2">
      <c r="A526" s="628" t="s">
        <v>1730</v>
      </c>
      <c r="B526" s="665" t="s">
        <v>1620</v>
      </c>
      <c r="C526" s="666"/>
      <c r="D526" s="622">
        <v>0</v>
      </c>
      <c r="E526" s="622">
        <v>0</v>
      </c>
      <c r="F526" s="610" t="e">
        <f t="shared" si="417"/>
        <v>#DIV/0!</v>
      </c>
      <c r="G526" s="623">
        <v>0</v>
      </c>
      <c r="H526" s="623">
        <v>0</v>
      </c>
      <c r="I526" s="612" t="e">
        <f t="shared" si="419"/>
        <v>#DIV/0!</v>
      </c>
      <c r="J526" s="622">
        <v>5</v>
      </c>
      <c r="K526" s="622">
        <v>180000</v>
      </c>
      <c r="L526" s="614"/>
      <c r="M526" s="614"/>
      <c r="N526" s="614"/>
      <c r="O526" s="614"/>
      <c r="P526" s="614"/>
      <c r="Q526" s="614"/>
      <c r="R526" s="614"/>
      <c r="S526" s="614"/>
      <c r="T526" s="614"/>
      <c r="U526" s="614"/>
      <c r="V526" s="615"/>
      <c r="W526" s="616"/>
      <c r="X526" s="616"/>
      <c r="Y526" s="616"/>
      <c r="Z526" s="616"/>
      <c r="AA526" s="616"/>
      <c r="AB526" s="616"/>
      <c r="AC526" s="616"/>
      <c r="AD526" s="616"/>
      <c r="AE526" s="617"/>
      <c r="AF526" s="619">
        <f t="shared" si="421"/>
        <v>9</v>
      </c>
      <c r="AG526" s="604"/>
      <c r="AH526" s="812" t="s">
        <v>2828</v>
      </c>
      <c r="AI526" s="606">
        <f t="shared" si="347"/>
        <v>1</v>
      </c>
      <c r="AJ526" s="606" t="str">
        <f t="shared" si="348"/>
        <v/>
      </c>
      <c r="AK526" s="573">
        <f t="shared" si="349"/>
        <v>9</v>
      </c>
      <c r="AL526" s="573" t="str">
        <f t="shared" si="413"/>
        <v/>
      </c>
      <c r="AM526" s="577" t="str">
        <f t="shared" si="414"/>
        <v/>
      </c>
      <c r="AN526" s="577" t="str">
        <f t="shared" si="415"/>
        <v/>
      </c>
      <c r="AO526" s="577" t="str">
        <f t="shared" si="416"/>
        <v>New activity? If not kindly provide the details of the progress (physical and financial) for FY 2012-13</v>
      </c>
    </row>
    <row r="527" spans="1:41" ht="41.25" customHeight="1" x14ac:dyDescent="0.2">
      <c r="A527" s="628" t="s">
        <v>1731</v>
      </c>
      <c r="B527" s="665" t="s">
        <v>1621</v>
      </c>
      <c r="C527" s="666"/>
      <c r="D527" s="622">
        <v>0</v>
      </c>
      <c r="E527" s="622">
        <v>0</v>
      </c>
      <c r="F527" s="610" t="e">
        <f t="shared" si="417"/>
        <v>#DIV/0!</v>
      </c>
      <c r="G527" s="623">
        <v>0</v>
      </c>
      <c r="H527" s="623">
        <v>0</v>
      </c>
      <c r="I527" s="612" t="e">
        <f t="shared" si="419"/>
        <v>#DIV/0!</v>
      </c>
      <c r="J527" s="622">
        <v>1</v>
      </c>
      <c r="K527" s="622">
        <v>100000</v>
      </c>
      <c r="L527" s="614"/>
      <c r="M527" s="614"/>
      <c r="N527" s="614"/>
      <c r="O527" s="614"/>
      <c r="P527" s="614"/>
      <c r="Q527" s="614"/>
      <c r="R527" s="614"/>
      <c r="S527" s="614"/>
      <c r="T527" s="614"/>
      <c r="U527" s="614"/>
      <c r="V527" s="615"/>
      <c r="W527" s="616"/>
      <c r="X527" s="616"/>
      <c r="Y527" s="616"/>
      <c r="Z527" s="616"/>
      <c r="AA527" s="616"/>
      <c r="AB527" s="616"/>
      <c r="AC527" s="616"/>
      <c r="AD527" s="616"/>
      <c r="AE527" s="617"/>
      <c r="AF527" s="619">
        <f t="shared" si="421"/>
        <v>1</v>
      </c>
      <c r="AG527" s="604"/>
      <c r="AH527" s="619"/>
      <c r="AI527" s="606">
        <f t="shared" si="347"/>
        <v>1</v>
      </c>
      <c r="AJ527" s="606" t="str">
        <f t="shared" si="348"/>
        <v/>
      </c>
      <c r="AK527" s="573">
        <f t="shared" si="349"/>
        <v>1</v>
      </c>
      <c r="AL527" s="573" t="str">
        <f t="shared" si="413"/>
        <v/>
      </c>
      <c r="AM527" s="577" t="str">
        <f t="shared" si="414"/>
        <v/>
      </c>
      <c r="AN527" s="577" t="str">
        <f t="shared" si="415"/>
        <v/>
      </c>
      <c r="AO527" s="577" t="str">
        <f t="shared" si="416"/>
        <v>New activity? If not kindly provide the details of the progress (physical and financial) for FY 2012-13</v>
      </c>
    </row>
    <row r="528" spans="1:41" ht="41.25" customHeight="1" x14ac:dyDescent="0.2">
      <c r="A528" s="643" t="s">
        <v>731</v>
      </c>
      <c r="B528" s="594" t="s">
        <v>732</v>
      </c>
      <c r="C528" s="595"/>
      <c r="D528" s="609">
        <f>SUM(D529:D533)</f>
        <v>352</v>
      </c>
      <c r="E528" s="609">
        <f>SUM(E529:E533)</f>
        <v>352</v>
      </c>
      <c r="F528" s="610">
        <f t="shared" si="417"/>
        <v>100</v>
      </c>
      <c r="G528" s="611">
        <f t="shared" ref="G528:H528" si="422">SUM(G529:G533)</f>
        <v>0.95</v>
      </c>
      <c r="H528" s="611">
        <f t="shared" si="422"/>
        <v>10.193</v>
      </c>
      <c r="I528" s="612">
        <f t="shared" si="419"/>
        <v>1072.9473684210527</v>
      </c>
      <c r="J528" s="613">
        <f t="shared" ref="J528:K528" si="423">SUM(J529:J533)</f>
        <v>352</v>
      </c>
      <c r="K528" s="613">
        <f t="shared" si="423"/>
        <v>95000</v>
      </c>
      <c r="L528" s="614"/>
      <c r="M528" s="614"/>
      <c r="N528" s="614"/>
      <c r="O528" s="614"/>
      <c r="P528" s="614"/>
      <c r="Q528" s="614"/>
      <c r="R528" s="614"/>
      <c r="S528" s="614"/>
      <c r="T528" s="614"/>
      <c r="U528" s="614"/>
      <c r="V528" s="615"/>
      <c r="W528" s="616"/>
      <c r="X528" s="616"/>
      <c r="Y528" s="616"/>
      <c r="Z528" s="616"/>
      <c r="AA528" s="616"/>
      <c r="AB528" s="616"/>
      <c r="AC528" s="616"/>
      <c r="AD528" s="616"/>
      <c r="AE528" s="617"/>
      <c r="AF528" s="618">
        <f>SUM(AF529:AF533)</f>
        <v>36.799999999999997</v>
      </c>
      <c r="AG528" s="604"/>
      <c r="AH528" s="746" t="s">
        <v>2033</v>
      </c>
      <c r="AI528" s="606">
        <f t="shared" si="347"/>
        <v>1</v>
      </c>
      <c r="AJ528" s="606">
        <f t="shared" si="348"/>
        <v>1072.9473684210527</v>
      </c>
      <c r="AK528" s="573">
        <f t="shared" si="349"/>
        <v>35.849999999999994</v>
      </c>
      <c r="AL528" s="573">
        <f t="shared" si="413"/>
        <v>3773.6842105263149</v>
      </c>
      <c r="AM528" s="577" t="str">
        <f t="shared" si="414"/>
        <v>The proposed budget is more that 30% increase over FY 12-13 budget. Consider revising or provide explanation</v>
      </c>
      <c r="AN528" s="577" t="str">
        <f t="shared" si="415"/>
        <v/>
      </c>
      <c r="AO528" s="577" t="str">
        <f t="shared" si="416"/>
        <v/>
      </c>
    </row>
    <row r="529" spans="1:41" ht="41.25" customHeight="1" x14ac:dyDescent="0.2">
      <c r="A529" s="628" t="s">
        <v>733</v>
      </c>
      <c r="B529" s="621" t="s">
        <v>1385</v>
      </c>
      <c r="C529" s="627"/>
      <c r="D529" s="622">
        <v>1</v>
      </c>
      <c r="E529" s="622">
        <v>1</v>
      </c>
      <c r="F529" s="610">
        <f t="shared" si="417"/>
        <v>100</v>
      </c>
      <c r="G529" s="623">
        <v>0.5</v>
      </c>
      <c r="H529" s="623">
        <v>7.2999999999999995E-2</v>
      </c>
      <c r="I529" s="612">
        <f t="shared" si="419"/>
        <v>14.6</v>
      </c>
      <c r="J529" s="622">
        <v>1</v>
      </c>
      <c r="K529" s="622">
        <v>50000</v>
      </c>
      <c r="L529" s="614"/>
      <c r="M529" s="614"/>
      <c r="N529" s="614"/>
      <c r="O529" s="614"/>
      <c r="P529" s="614"/>
      <c r="Q529" s="614"/>
      <c r="R529" s="614"/>
      <c r="S529" s="614"/>
      <c r="T529" s="614"/>
      <c r="U529" s="614"/>
      <c r="V529" s="615"/>
      <c r="W529" s="616"/>
      <c r="X529" s="616"/>
      <c r="Y529" s="616"/>
      <c r="Z529" s="616"/>
      <c r="AA529" s="616"/>
      <c r="AB529" s="616"/>
      <c r="AC529" s="616"/>
      <c r="AD529" s="616"/>
      <c r="AE529" s="617"/>
      <c r="AF529" s="619">
        <f t="shared" ref="AF529:AF533" si="424">(J529*K529)/100000</f>
        <v>0.5</v>
      </c>
      <c r="AG529" s="604"/>
      <c r="AH529" s="812" t="s">
        <v>2827</v>
      </c>
      <c r="AI529" s="606" t="str">
        <f t="shared" si="347"/>
        <v/>
      </c>
      <c r="AJ529" s="606">
        <f t="shared" si="348"/>
        <v>14.6</v>
      </c>
      <c r="AK529" s="573">
        <f t="shared" si="349"/>
        <v>0</v>
      </c>
      <c r="AL529" s="573">
        <f t="shared" si="413"/>
        <v>0</v>
      </c>
      <c r="AM529" s="577" t="str">
        <f t="shared" si="414"/>
        <v/>
      </c>
      <c r="AN529" s="577" t="str">
        <f t="shared" si="415"/>
        <v/>
      </c>
      <c r="AO529" s="577" t="str">
        <f t="shared" si="416"/>
        <v/>
      </c>
    </row>
    <row r="530" spans="1:41" ht="41.25" customHeight="1" x14ac:dyDescent="0.2">
      <c r="A530" s="628" t="s">
        <v>735</v>
      </c>
      <c r="B530" s="621" t="s">
        <v>736</v>
      </c>
      <c r="C530" s="627"/>
      <c r="D530" s="622">
        <v>8</v>
      </c>
      <c r="E530" s="622">
        <v>8</v>
      </c>
      <c r="F530" s="610">
        <f t="shared" si="417"/>
        <v>100</v>
      </c>
      <c r="G530" s="623">
        <v>0.25</v>
      </c>
      <c r="H530" s="623">
        <v>0.32</v>
      </c>
      <c r="I530" s="612"/>
      <c r="J530" s="622">
        <v>8</v>
      </c>
      <c r="K530" s="622">
        <v>25000</v>
      </c>
      <c r="L530" s="614"/>
      <c r="M530" s="614"/>
      <c r="N530" s="614"/>
      <c r="O530" s="614"/>
      <c r="P530" s="614"/>
      <c r="Q530" s="614"/>
      <c r="R530" s="614"/>
      <c r="S530" s="614"/>
      <c r="T530" s="614"/>
      <c r="U530" s="614"/>
      <c r="V530" s="615"/>
      <c r="W530" s="616"/>
      <c r="X530" s="616"/>
      <c r="Y530" s="616"/>
      <c r="Z530" s="616"/>
      <c r="AA530" s="616"/>
      <c r="AB530" s="616"/>
      <c r="AC530" s="616"/>
      <c r="AD530" s="616"/>
      <c r="AE530" s="617"/>
      <c r="AF530" s="619">
        <f t="shared" si="424"/>
        <v>2</v>
      </c>
      <c r="AG530" s="604"/>
      <c r="AH530" s="812" t="s">
        <v>2827</v>
      </c>
      <c r="AI530" s="606">
        <f t="shared" si="347"/>
        <v>1</v>
      </c>
      <c r="AJ530" s="606">
        <f t="shared" si="348"/>
        <v>128</v>
      </c>
      <c r="AK530" s="573">
        <f t="shared" si="349"/>
        <v>1.75</v>
      </c>
      <c r="AL530" s="573">
        <f t="shared" si="413"/>
        <v>700</v>
      </c>
      <c r="AM530" s="577" t="str">
        <f t="shared" si="414"/>
        <v>The proposed budget is more that 30% increase over FY 12-13 budget. Consider revising or provide explanation</v>
      </c>
      <c r="AN530" s="577" t="str">
        <f t="shared" si="415"/>
        <v/>
      </c>
      <c r="AO530" s="577" t="str">
        <f t="shared" si="416"/>
        <v/>
      </c>
    </row>
    <row r="531" spans="1:41" ht="41.25" customHeight="1" x14ac:dyDescent="0.2">
      <c r="A531" s="628" t="s">
        <v>737</v>
      </c>
      <c r="B531" s="621" t="s">
        <v>738</v>
      </c>
      <c r="C531" s="627"/>
      <c r="D531" s="622">
        <v>41</v>
      </c>
      <c r="E531" s="622">
        <v>41</v>
      </c>
      <c r="F531" s="610">
        <f t="shared" si="417"/>
        <v>100</v>
      </c>
      <c r="G531" s="623">
        <v>0.1</v>
      </c>
      <c r="H531" s="623">
        <v>1.4</v>
      </c>
      <c r="I531" s="612"/>
      <c r="J531" s="622">
        <v>41</v>
      </c>
      <c r="K531" s="622">
        <v>10000</v>
      </c>
      <c r="L531" s="614"/>
      <c r="M531" s="614"/>
      <c r="N531" s="614"/>
      <c r="O531" s="614"/>
      <c r="P531" s="614"/>
      <c r="Q531" s="614"/>
      <c r="R531" s="614"/>
      <c r="S531" s="614"/>
      <c r="T531" s="614"/>
      <c r="U531" s="614"/>
      <c r="V531" s="615"/>
      <c r="W531" s="616"/>
      <c r="X531" s="616"/>
      <c r="Y531" s="616"/>
      <c r="Z531" s="616"/>
      <c r="AA531" s="616"/>
      <c r="AB531" s="616"/>
      <c r="AC531" s="616"/>
      <c r="AD531" s="616"/>
      <c r="AE531" s="617"/>
      <c r="AF531" s="619">
        <f t="shared" si="424"/>
        <v>4.0999999999999996</v>
      </c>
      <c r="AG531" s="604"/>
      <c r="AH531" s="812" t="s">
        <v>2827</v>
      </c>
      <c r="AI531" s="606">
        <f t="shared" si="347"/>
        <v>1</v>
      </c>
      <c r="AJ531" s="606">
        <f t="shared" si="348"/>
        <v>1399.9999999999998</v>
      </c>
      <c r="AK531" s="573">
        <f t="shared" si="349"/>
        <v>3.9999999999999996</v>
      </c>
      <c r="AL531" s="573">
        <f t="shared" si="413"/>
        <v>3999.9999999999991</v>
      </c>
      <c r="AM531" s="577" t="str">
        <f t="shared" si="414"/>
        <v>The proposed budget is more that 30% increase over FY 12-13 budget. Consider revising or provide explanation</v>
      </c>
      <c r="AN531" s="577" t="str">
        <f t="shared" si="415"/>
        <v/>
      </c>
      <c r="AO531" s="577" t="str">
        <f t="shared" si="416"/>
        <v/>
      </c>
    </row>
    <row r="532" spans="1:41" ht="41.25" customHeight="1" x14ac:dyDescent="0.2">
      <c r="A532" s="628" t="s">
        <v>739</v>
      </c>
      <c r="B532" s="621" t="s">
        <v>740</v>
      </c>
      <c r="C532" s="627"/>
      <c r="D532" s="622">
        <v>302</v>
      </c>
      <c r="E532" s="622">
        <v>302</v>
      </c>
      <c r="F532" s="610">
        <f>E532/D532*100</f>
        <v>100</v>
      </c>
      <c r="G532" s="623">
        <v>0.1</v>
      </c>
      <c r="H532" s="623">
        <v>8.4</v>
      </c>
      <c r="I532" s="612">
        <f>H532/G532*100</f>
        <v>8400</v>
      </c>
      <c r="J532" s="622">
        <v>302</v>
      </c>
      <c r="K532" s="622">
        <v>10000</v>
      </c>
      <c r="L532" s="614"/>
      <c r="M532" s="614"/>
      <c r="N532" s="614"/>
      <c r="O532" s="614"/>
      <c r="P532" s="614"/>
      <c r="Q532" s="614"/>
      <c r="R532" s="614"/>
      <c r="S532" s="614"/>
      <c r="T532" s="614"/>
      <c r="U532" s="614"/>
      <c r="V532" s="615"/>
      <c r="W532" s="616"/>
      <c r="X532" s="616"/>
      <c r="Y532" s="616"/>
      <c r="Z532" s="616"/>
      <c r="AA532" s="616"/>
      <c r="AB532" s="616"/>
      <c r="AC532" s="616"/>
      <c r="AD532" s="616"/>
      <c r="AE532" s="617"/>
      <c r="AF532" s="619">
        <f t="shared" si="424"/>
        <v>30.2</v>
      </c>
      <c r="AG532" s="604"/>
      <c r="AH532" s="812" t="s">
        <v>2827</v>
      </c>
      <c r="AI532" s="606">
        <f t="shared" si="347"/>
        <v>1</v>
      </c>
      <c r="AJ532" s="606">
        <f t="shared" si="348"/>
        <v>8400</v>
      </c>
      <c r="AK532" s="573">
        <f t="shared" si="349"/>
        <v>30.099999999999998</v>
      </c>
      <c r="AL532" s="573">
        <f t="shared" si="413"/>
        <v>30099.999999999993</v>
      </c>
      <c r="AM532" s="577" t="str">
        <f t="shared" si="414"/>
        <v>The proposed budget is more that 30% increase over FY 12-13 budget. Consider revising or provide explanation</v>
      </c>
      <c r="AN532" s="577" t="str">
        <f t="shared" si="415"/>
        <v/>
      </c>
      <c r="AO532" s="577" t="str">
        <f t="shared" si="416"/>
        <v/>
      </c>
    </row>
    <row r="533" spans="1:41" ht="41.25" customHeight="1" x14ac:dyDescent="0.2">
      <c r="A533" s="628" t="s">
        <v>1512</v>
      </c>
      <c r="B533" s="621" t="s">
        <v>759</v>
      </c>
      <c r="C533" s="627"/>
      <c r="D533" s="622"/>
      <c r="E533" s="622"/>
      <c r="F533" s="610" t="e">
        <f t="shared" si="417"/>
        <v>#DIV/0!</v>
      </c>
      <c r="G533" s="623"/>
      <c r="H533" s="623"/>
      <c r="I533" s="612" t="e">
        <f t="shared" si="419"/>
        <v>#DIV/0!</v>
      </c>
      <c r="J533" s="622"/>
      <c r="K533" s="622"/>
      <c r="L533" s="614"/>
      <c r="M533" s="614"/>
      <c r="N533" s="614"/>
      <c r="O533" s="614"/>
      <c r="P533" s="614"/>
      <c r="Q533" s="614"/>
      <c r="R533" s="614"/>
      <c r="S533" s="614"/>
      <c r="T533" s="614"/>
      <c r="U533" s="614"/>
      <c r="V533" s="615"/>
      <c r="W533" s="616"/>
      <c r="X533" s="616"/>
      <c r="Y533" s="616"/>
      <c r="Z533" s="616"/>
      <c r="AA533" s="616"/>
      <c r="AB533" s="616"/>
      <c r="AC533" s="616"/>
      <c r="AD533" s="616"/>
      <c r="AE533" s="617"/>
      <c r="AF533" s="619">
        <f t="shared" si="424"/>
        <v>0</v>
      </c>
      <c r="AG533" s="604"/>
      <c r="AH533" s="619"/>
      <c r="AI533" s="606" t="str">
        <f t="shared" si="347"/>
        <v/>
      </c>
      <c r="AJ533" s="606" t="str">
        <f t="shared" si="348"/>
        <v/>
      </c>
      <c r="AK533" s="573">
        <f t="shared" si="349"/>
        <v>0</v>
      </c>
      <c r="AL533" s="573" t="str">
        <f t="shared" si="413"/>
        <v/>
      </c>
      <c r="AM533" s="577" t="str">
        <f t="shared" si="414"/>
        <v/>
      </c>
      <c r="AN533" s="577" t="str">
        <f t="shared" si="415"/>
        <v/>
      </c>
      <c r="AO533" s="577" t="str">
        <f t="shared" si="416"/>
        <v/>
      </c>
    </row>
    <row r="534" spans="1:41" ht="41.25" customHeight="1" x14ac:dyDescent="0.2">
      <c r="A534" s="643" t="s">
        <v>741</v>
      </c>
      <c r="B534" s="594" t="s">
        <v>2222</v>
      </c>
      <c r="C534" s="595"/>
      <c r="D534" s="609">
        <f>SUM(D535:D540)</f>
        <v>38</v>
      </c>
      <c r="E534" s="609">
        <f>SUM(E535:E540)</f>
        <v>9</v>
      </c>
      <c r="F534" s="610">
        <f t="shared" si="417"/>
        <v>23.684210526315788</v>
      </c>
      <c r="G534" s="611">
        <f t="shared" ref="G534:H534" si="425">SUM(G535:G540)</f>
        <v>5</v>
      </c>
      <c r="H534" s="611">
        <f t="shared" si="425"/>
        <v>0.22800000000000001</v>
      </c>
      <c r="I534" s="612">
        <f t="shared" si="419"/>
        <v>4.5600000000000005</v>
      </c>
      <c r="J534" s="613">
        <f t="shared" ref="J534:K534" si="426">SUM(J535:J540)</f>
        <v>39</v>
      </c>
      <c r="K534" s="613">
        <f t="shared" si="426"/>
        <v>360000</v>
      </c>
      <c r="L534" s="614"/>
      <c r="M534" s="614"/>
      <c r="N534" s="614"/>
      <c r="O534" s="614"/>
      <c r="P534" s="614"/>
      <c r="Q534" s="614"/>
      <c r="R534" s="614"/>
      <c r="S534" s="614"/>
      <c r="T534" s="614"/>
      <c r="U534" s="614"/>
      <c r="V534" s="615"/>
      <c r="W534" s="616"/>
      <c r="X534" s="616"/>
      <c r="Y534" s="616"/>
      <c r="Z534" s="616"/>
      <c r="AA534" s="616"/>
      <c r="AB534" s="616"/>
      <c r="AC534" s="616"/>
      <c r="AD534" s="616"/>
      <c r="AE534" s="617"/>
      <c r="AF534" s="618">
        <f>SUM(AF535:AF540)</f>
        <v>9.9</v>
      </c>
      <c r="AG534" s="604"/>
      <c r="AH534" s="746" t="s">
        <v>2034</v>
      </c>
      <c r="AI534" s="606">
        <f t="shared" si="347"/>
        <v>1</v>
      </c>
      <c r="AJ534" s="606">
        <f t="shared" si="348"/>
        <v>4.5600000000000005</v>
      </c>
      <c r="AK534" s="573">
        <f t="shared" si="349"/>
        <v>4.9000000000000004</v>
      </c>
      <c r="AL534" s="573">
        <f t="shared" si="413"/>
        <v>98.000000000000014</v>
      </c>
      <c r="AM534" s="577" t="str">
        <f t="shared" si="414"/>
        <v>The proposed budget is more that 30% increase over FY 12-13 budget. Consider revising or provide explanation</v>
      </c>
      <c r="AN534" s="577" t="str">
        <f t="shared" si="415"/>
        <v>Please check, there is a proposed budget but FY 12-13 expenditure is  &lt;30%</v>
      </c>
      <c r="AO534" s="577" t="str">
        <f t="shared" si="416"/>
        <v/>
      </c>
    </row>
    <row r="535" spans="1:41" ht="41.25" customHeight="1" x14ac:dyDescent="0.2">
      <c r="A535" s="628" t="s">
        <v>743</v>
      </c>
      <c r="B535" s="621" t="s">
        <v>1454</v>
      </c>
      <c r="C535" s="627"/>
      <c r="D535" s="622">
        <v>1</v>
      </c>
      <c r="E535" s="622">
        <v>1</v>
      </c>
      <c r="F535" s="610">
        <f>E535/D535*100</f>
        <v>100</v>
      </c>
      <c r="G535" s="623">
        <v>1</v>
      </c>
      <c r="H535" s="623">
        <v>5.8000000000000003E-2</v>
      </c>
      <c r="I535" s="612">
        <f>H535/G535*100</f>
        <v>5.8000000000000007</v>
      </c>
      <c r="J535" s="622">
        <v>1</v>
      </c>
      <c r="K535" s="622">
        <v>100000</v>
      </c>
      <c r="L535" s="614"/>
      <c r="M535" s="614"/>
      <c r="N535" s="614"/>
      <c r="O535" s="614"/>
      <c r="P535" s="614"/>
      <c r="Q535" s="614"/>
      <c r="R535" s="614"/>
      <c r="S535" s="614"/>
      <c r="T535" s="614"/>
      <c r="U535" s="614"/>
      <c r="V535" s="615"/>
      <c r="W535" s="616"/>
      <c r="X535" s="616"/>
      <c r="Y535" s="616"/>
      <c r="Z535" s="616"/>
      <c r="AA535" s="616"/>
      <c r="AB535" s="616"/>
      <c r="AC535" s="616"/>
      <c r="AD535" s="616"/>
      <c r="AE535" s="617"/>
      <c r="AF535" s="619">
        <f t="shared" ref="AF535:AF540" si="427">(J535*K535)/100000</f>
        <v>1</v>
      </c>
      <c r="AG535" s="604"/>
      <c r="AH535" s="812" t="s">
        <v>2827</v>
      </c>
      <c r="AI535" s="606" t="str">
        <f t="shared" si="347"/>
        <v/>
      </c>
      <c r="AJ535" s="606">
        <f t="shared" si="348"/>
        <v>5.8000000000000007</v>
      </c>
      <c r="AK535" s="573">
        <f t="shared" si="349"/>
        <v>0</v>
      </c>
      <c r="AL535" s="573">
        <f t="shared" si="413"/>
        <v>0</v>
      </c>
      <c r="AM535" s="577" t="str">
        <f t="shared" si="414"/>
        <v/>
      </c>
      <c r="AN535" s="577" t="str">
        <f t="shared" si="415"/>
        <v/>
      </c>
      <c r="AO535" s="577" t="str">
        <f t="shared" si="416"/>
        <v/>
      </c>
    </row>
    <row r="536" spans="1:41" ht="41.25" customHeight="1" x14ac:dyDescent="0.2">
      <c r="A536" s="628" t="s">
        <v>745</v>
      </c>
      <c r="B536" s="621" t="s">
        <v>746</v>
      </c>
      <c r="C536" s="627"/>
      <c r="D536" s="622">
        <v>8</v>
      </c>
      <c r="E536" s="622">
        <v>8</v>
      </c>
      <c r="F536" s="610">
        <f>E536/D536*100</f>
        <v>100</v>
      </c>
      <c r="G536" s="623">
        <v>4</v>
      </c>
      <c r="H536" s="623">
        <v>0.17</v>
      </c>
      <c r="I536" s="612">
        <f>H536/G536*100</f>
        <v>4.25</v>
      </c>
      <c r="J536" s="622">
        <v>8</v>
      </c>
      <c r="K536" s="622">
        <v>50000</v>
      </c>
      <c r="L536" s="614"/>
      <c r="M536" s="614"/>
      <c r="N536" s="614"/>
      <c r="O536" s="614"/>
      <c r="P536" s="614"/>
      <c r="Q536" s="614"/>
      <c r="R536" s="614"/>
      <c r="S536" s="614"/>
      <c r="T536" s="614"/>
      <c r="U536" s="614"/>
      <c r="V536" s="615"/>
      <c r="W536" s="616"/>
      <c r="X536" s="616"/>
      <c r="Y536" s="616"/>
      <c r="Z536" s="616"/>
      <c r="AA536" s="616"/>
      <c r="AB536" s="616"/>
      <c r="AC536" s="616"/>
      <c r="AD536" s="616"/>
      <c r="AE536" s="617"/>
      <c r="AF536" s="619">
        <f t="shared" si="427"/>
        <v>4</v>
      </c>
      <c r="AG536" s="604"/>
      <c r="AH536" s="812" t="s">
        <v>2827</v>
      </c>
      <c r="AI536" s="606" t="str">
        <f t="shared" si="347"/>
        <v/>
      </c>
      <c r="AJ536" s="606">
        <f t="shared" si="348"/>
        <v>4.25</v>
      </c>
      <c r="AK536" s="573">
        <f t="shared" si="349"/>
        <v>0</v>
      </c>
      <c r="AL536" s="573">
        <f t="shared" si="413"/>
        <v>0</v>
      </c>
      <c r="AM536" s="577" t="str">
        <f t="shared" si="414"/>
        <v/>
      </c>
      <c r="AN536" s="577" t="str">
        <f t="shared" si="415"/>
        <v/>
      </c>
      <c r="AO536" s="577" t="str">
        <f t="shared" si="416"/>
        <v/>
      </c>
    </row>
    <row r="537" spans="1:41" ht="41.25" customHeight="1" x14ac:dyDescent="0.2">
      <c r="A537" s="628" t="s">
        <v>747</v>
      </c>
      <c r="B537" s="621" t="s">
        <v>748</v>
      </c>
      <c r="C537" s="627"/>
      <c r="D537" s="622">
        <v>29</v>
      </c>
      <c r="E537" s="622">
        <v>0</v>
      </c>
      <c r="F537" s="610">
        <f>E537/D537*100</f>
        <v>0</v>
      </c>
      <c r="G537" s="623">
        <v>0</v>
      </c>
      <c r="H537" s="623">
        <v>0</v>
      </c>
      <c r="I537" s="612" t="e">
        <f>H537/G537*100</f>
        <v>#DIV/0!</v>
      </c>
      <c r="J537" s="622">
        <v>29</v>
      </c>
      <c r="K537" s="622">
        <v>10000</v>
      </c>
      <c r="L537" s="614"/>
      <c r="M537" s="614"/>
      <c r="N537" s="614"/>
      <c r="O537" s="614"/>
      <c r="P537" s="614"/>
      <c r="Q537" s="614"/>
      <c r="R537" s="614"/>
      <c r="S537" s="614"/>
      <c r="T537" s="614"/>
      <c r="U537" s="614"/>
      <c r="V537" s="615"/>
      <c r="W537" s="616"/>
      <c r="X537" s="616"/>
      <c r="Y537" s="616"/>
      <c r="Z537" s="616"/>
      <c r="AA537" s="616"/>
      <c r="AB537" s="616"/>
      <c r="AC537" s="616"/>
      <c r="AD537" s="616"/>
      <c r="AE537" s="617"/>
      <c r="AF537" s="619">
        <f t="shared" si="427"/>
        <v>2.9</v>
      </c>
      <c r="AG537" s="604"/>
      <c r="AH537" s="812" t="s">
        <v>2827</v>
      </c>
      <c r="AI537" s="606">
        <f t="shared" si="347"/>
        <v>1</v>
      </c>
      <c r="AJ537" s="606" t="str">
        <f t="shared" si="348"/>
        <v/>
      </c>
      <c r="AK537" s="573">
        <f t="shared" si="349"/>
        <v>2.9</v>
      </c>
      <c r="AL537" s="573" t="str">
        <f t="shared" si="413"/>
        <v/>
      </c>
      <c r="AM537" s="577" t="str">
        <f t="shared" si="414"/>
        <v/>
      </c>
      <c r="AN537" s="577" t="str">
        <f t="shared" si="415"/>
        <v/>
      </c>
      <c r="AO537" s="577" t="str">
        <f t="shared" si="416"/>
        <v>New activity? If not kindly provide the details of the progress (physical and financial) for FY 2012-13</v>
      </c>
    </row>
    <row r="538" spans="1:41" ht="41.25" customHeight="1" x14ac:dyDescent="0.2">
      <c r="A538" s="628" t="s">
        <v>1509</v>
      </c>
      <c r="B538" s="621" t="s">
        <v>1393</v>
      </c>
      <c r="C538" s="627"/>
      <c r="D538" s="622">
        <v>0</v>
      </c>
      <c r="E538" s="622">
        <v>0</v>
      </c>
      <c r="F538" s="610" t="e">
        <f t="shared" si="417"/>
        <v>#DIV/0!</v>
      </c>
      <c r="G538" s="623">
        <v>0</v>
      </c>
      <c r="H538" s="623">
        <v>0</v>
      </c>
      <c r="I538" s="612" t="e">
        <f t="shared" si="419"/>
        <v>#DIV/0!</v>
      </c>
      <c r="J538" s="622">
        <v>1</v>
      </c>
      <c r="K538" s="622">
        <v>200000</v>
      </c>
      <c r="L538" s="614"/>
      <c r="M538" s="614"/>
      <c r="N538" s="614"/>
      <c r="O538" s="614"/>
      <c r="P538" s="614"/>
      <c r="Q538" s="614"/>
      <c r="R538" s="614"/>
      <c r="S538" s="614"/>
      <c r="T538" s="614"/>
      <c r="U538" s="614"/>
      <c r="V538" s="615"/>
      <c r="W538" s="616"/>
      <c r="X538" s="616"/>
      <c r="Y538" s="616"/>
      <c r="Z538" s="616"/>
      <c r="AA538" s="616"/>
      <c r="AB538" s="616"/>
      <c r="AC538" s="616"/>
      <c r="AD538" s="616"/>
      <c r="AE538" s="617"/>
      <c r="AF538" s="619">
        <f t="shared" si="427"/>
        <v>2</v>
      </c>
      <c r="AG538" s="604"/>
      <c r="AH538" s="812" t="s">
        <v>2828</v>
      </c>
      <c r="AI538" s="606">
        <f t="shared" ref="AI538:AI601" si="428">IF(OR(AM538="The proposed budget is more that 30% increase over FY 12-13 budget. Consider revising or provide explanation",AN538="Please check, there is a proposed budget but FY 12-13 expenditure is  &lt;30%", AN538="Please check, there is a proposed budget but FY 12-13 expenditure is  &lt;50%", AN538="Please check, there is a proposed budget but FY 12-13 expenditure is  &lt;60%",AO538="New activity? If not kindly provide the details of the progress (physical and financial) for FY 2012-13"),1,"")</f>
        <v>1</v>
      </c>
      <c r="AJ538" s="606" t="str">
        <f t="shared" ref="AJ538:AJ601" si="429">IF(AND(G538&gt;=0.00000000001,H538&gt;=0.0000000000001),H538/G538*100,"")</f>
        <v/>
      </c>
      <c r="AK538" s="573">
        <f t="shared" ref="AK538:AK601" si="430">AF538-G538</f>
        <v>2</v>
      </c>
      <c r="AL538" s="573" t="str">
        <f t="shared" si="413"/>
        <v/>
      </c>
      <c r="AM538" s="577" t="str">
        <f t="shared" si="414"/>
        <v/>
      </c>
      <c r="AN538" s="577" t="str">
        <f t="shared" si="415"/>
        <v/>
      </c>
      <c r="AO538" s="577" t="str">
        <f t="shared" si="416"/>
        <v>New activity? If not kindly provide the details of the progress (physical and financial) for FY 2012-13</v>
      </c>
    </row>
    <row r="539" spans="1:41" ht="41.25" customHeight="1" x14ac:dyDescent="0.2">
      <c r="A539" s="628" t="s">
        <v>1510</v>
      </c>
      <c r="B539" s="621" t="s">
        <v>1384</v>
      </c>
      <c r="C539" s="627"/>
      <c r="D539" s="622"/>
      <c r="E539" s="622"/>
      <c r="F539" s="610" t="e">
        <f t="shared" si="417"/>
        <v>#DIV/0!</v>
      </c>
      <c r="G539" s="623"/>
      <c r="H539" s="623"/>
      <c r="I539" s="612" t="e">
        <f t="shared" si="419"/>
        <v>#DIV/0!</v>
      </c>
      <c r="J539" s="622"/>
      <c r="K539" s="622"/>
      <c r="L539" s="614"/>
      <c r="M539" s="614"/>
      <c r="N539" s="614"/>
      <c r="O539" s="614"/>
      <c r="P539" s="614"/>
      <c r="Q539" s="614"/>
      <c r="R539" s="614"/>
      <c r="S539" s="614"/>
      <c r="T539" s="614"/>
      <c r="U539" s="614"/>
      <c r="V539" s="615"/>
      <c r="W539" s="616"/>
      <c r="X539" s="616"/>
      <c r="Y539" s="616"/>
      <c r="Z539" s="616"/>
      <c r="AA539" s="616"/>
      <c r="AB539" s="616"/>
      <c r="AC539" s="616"/>
      <c r="AD539" s="616"/>
      <c r="AE539" s="617"/>
      <c r="AF539" s="619">
        <f t="shared" si="427"/>
        <v>0</v>
      </c>
      <c r="AG539" s="604"/>
      <c r="AH539" s="619"/>
      <c r="AI539" s="606" t="str">
        <f t="shared" si="428"/>
        <v/>
      </c>
      <c r="AJ539" s="606" t="str">
        <f t="shared" si="429"/>
        <v/>
      </c>
      <c r="AK539" s="573">
        <f t="shared" si="430"/>
        <v>0</v>
      </c>
      <c r="AL539" s="573" t="str">
        <f t="shared" si="413"/>
        <v/>
      </c>
      <c r="AM539" s="577" t="str">
        <f t="shared" si="414"/>
        <v/>
      </c>
      <c r="AN539" s="577" t="str">
        <f t="shared" si="415"/>
        <v/>
      </c>
      <c r="AO539" s="577" t="str">
        <f t="shared" si="416"/>
        <v/>
      </c>
    </row>
    <row r="540" spans="1:41" ht="41.25" customHeight="1" x14ac:dyDescent="0.2">
      <c r="A540" s="628" t="s">
        <v>1511</v>
      </c>
      <c r="B540" s="621" t="s">
        <v>1503</v>
      </c>
      <c r="C540" s="627"/>
      <c r="D540" s="622"/>
      <c r="E540" s="622"/>
      <c r="F540" s="610" t="e">
        <f t="shared" si="417"/>
        <v>#DIV/0!</v>
      </c>
      <c r="G540" s="623"/>
      <c r="H540" s="623"/>
      <c r="I540" s="612" t="e">
        <f t="shared" si="419"/>
        <v>#DIV/0!</v>
      </c>
      <c r="J540" s="622"/>
      <c r="K540" s="622"/>
      <c r="L540" s="614"/>
      <c r="M540" s="614"/>
      <c r="N540" s="614"/>
      <c r="O540" s="614"/>
      <c r="P540" s="614"/>
      <c r="Q540" s="614"/>
      <c r="R540" s="614"/>
      <c r="S540" s="614"/>
      <c r="T540" s="614"/>
      <c r="U540" s="614"/>
      <c r="V540" s="615"/>
      <c r="W540" s="616"/>
      <c r="X540" s="616"/>
      <c r="Y540" s="616"/>
      <c r="Z540" s="616"/>
      <c r="AA540" s="616"/>
      <c r="AB540" s="616"/>
      <c r="AC540" s="616"/>
      <c r="AD540" s="616"/>
      <c r="AE540" s="617"/>
      <c r="AF540" s="619">
        <f t="shared" si="427"/>
        <v>0</v>
      </c>
      <c r="AG540" s="604"/>
      <c r="AH540" s="812"/>
      <c r="AI540" s="606" t="str">
        <f t="shared" si="428"/>
        <v/>
      </c>
      <c r="AJ540" s="606" t="str">
        <f t="shared" si="429"/>
        <v/>
      </c>
      <c r="AK540" s="573">
        <f t="shared" si="430"/>
        <v>0</v>
      </c>
      <c r="AL540" s="573" t="str">
        <f t="shared" si="413"/>
        <v/>
      </c>
      <c r="AM540" s="577" t="str">
        <f t="shared" si="414"/>
        <v/>
      </c>
      <c r="AN540" s="577" t="str">
        <f t="shared" si="415"/>
        <v/>
      </c>
      <c r="AO540" s="577" t="str">
        <f t="shared" si="416"/>
        <v/>
      </c>
    </row>
    <row r="541" spans="1:41" ht="41.25" customHeight="1" x14ac:dyDescent="0.2">
      <c r="A541" s="643" t="s">
        <v>749</v>
      </c>
      <c r="B541" s="594" t="s">
        <v>750</v>
      </c>
      <c r="C541" s="595"/>
      <c r="D541" s="609">
        <f>D542+D578+D579+D580</f>
        <v>0</v>
      </c>
      <c r="E541" s="609">
        <f>E542+E578+E579+E580</f>
        <v>0</v>
      </c>
      <c r="F541" s="610" t="e">
        <f t="shared" si="417"/>
        <v>#DIV/0!</v>
      </c>
      <c r="G541" s="611">
        <f t="shared" ref="G541:H541" si="431">G542+G578+G579+G580</f>
        <v>0</v>
      </c>
      <c r="H541" s="611">
        <f t="shared" si="431"/>
        <v>0</v>
      </c>
      <c r="I541" s="612" t="e">
        <f t="shared" si="419"/>
        <v>#DIV/0!</v>
      </c>
      <c r="J541" s="613">
        <f t="shared" ref="J541:K541" si="432">J542+J578+J579+J580</f>
        <v>23</v>
      </c>
      <c r="K541" s="613">
        <f t="shared" si="432"/>
        <v>48500000</v>
      </c>
      <c r="L541" s="614"/>
      <c r="M541" s="614"/>
      <c r="N541" s="614"/>
      <c r="O541" s="614"/>
      <c r="P541" s="614"/>
      <c r="Q541" s="614"/>
      <c r="R541" s="614"/>
      <c r="S541" s="614"/>
      <c r="T541" s="614"/>
      <c r="U541" s="614"/>
      <c r="V541" s="615"/>
      <c r="W541" s="616"/>
      <c r="X541" s="616"/>
      <c r="Y541" s="616"/>
      <c r="Z541" s="616"/>
      <c r="AA541" s="616"/>
      <c r="AB541" s="616"/>
      <c r="AC541" s="616"/>
      <c r="AD541" s="616"/>
      <c r="AE541" s="617"/>
      <c r="AF541" s="618">
        <f>AF542+AF578+AF579+AF580</f>
        <v>810</v>
      </c>
      <c r="AG541" s="604"/>
      <c r="AH541" s="746" t="s">
        <v>2042</v>
      </c>
      <c r="AI541" s="606">
        <f t="shared" si="428"/>
        <v>1</v>
      </c>
      <c r="AJ541" s="606" t="str">
        <f t="shared" si="429"/>
        <v/>
      </c>
      <c r="AK541" s="573">
        <f t="shared" si="430"/>
        <v>810</v>
      </c>
      <c r="AL541" s="573" t="str">
        <f t="shared" si="413"/>
        <v/>
      </c>
      <c r="AM541" s="577" t="str">
        <f t="shared" si="414"/>
        <v/>
      </c>
      <c r="AN541" s="577" t="str">
        <f t="shared" si="415"/>
        <v/>
      </c>
      <c r="AO541" s="577" t="str">
        <f t="shared" si="416"/>
        <v>New activity? If not kindly provide the details of the progress (physical and financial) for FY 2012-13</v>
      </c>
    </row>
    <row r="542" spans="1:41" ht="41.25" customHeight="1" x14ac:dyDescent="0.2">
      <c r="A542" s="643" t="s">
        <v>751</v>
      </c>
      <c r="B542" s="608" t="s">
        <v>1394</v>
      </c>
      <c r="C542" s="627"/>
      <c r="D542" s="609">
        <f>D543+D573+D548+D553+D558+D563</f>
        <v>0</v>
      </c>
      <c r="E542" s="609">
        <f>E543+E573+E548+E553+E558+E563</f>
        <v>0</v>
      </c>
      <c r="F542" s="610" t="e">
        <f t="shared" si="417"/>
        <v>#DIV/0!</v>
      </c>
      <c r="G542" s="611">
        <f t="shared" ref="G542:H542" si="433">G543+G573+G548+G553+G558+G563</f>
        <v>0</v>
      </c>
      <c r="H542" s="611">
        <f t="shared" si="433"/>
        <v>0</v>
      </c>
      <c r="I542" s="612" t="e">
        <f t="shared" si="419"/>
        <v>#DIV/0!</v>
      </c>
      <c r="J542" s="613">
        <f t="shared" ref="J542:K542" si="434">J543+J573+J548+J553+J558+J563</f>
        <v>23</v>
      </c>
      <c r="K542" s="613">
        <f t="shared" si="434"/>
        <v>48500000</v>
      </c>
      <c r="L542" s="614"/>
      <c r="M542" s="614"/>
      <c r="N542" s="614"/>
      <c r="O542" s="614"/>
      <c r="P542" s="614"/>
      <c r="Q542" s="614"/>
      <c r="R542" s="614"/>
      <c r="S542" s="614"/>
      <c r="T542" s="614"/>
      <c r="U542" s="614"/>
      <c r="V542" s="615"/>
      <c r="W542" s="616"/>
      <c r="X542" s="616"/>
      <c r="Y542" s="616"/>
      <c r="Z542" s="616"/>
      <c r="AA542" s="616"/>
      <c r="AB542" s="616"/>
      <c r="AC542" s="616"/>
      <c r="AD542" s="616"/>
      <c r="AE542" s="617"/>
      <c r="AF542" s="618">
        <f>AF543+AF573+AF548+AF553+AF558+AF563</f>
        <v>810</v>
      </c>
      <c r="AG542" s="604"/>
      <c r="AH542" s="619"/>
      <c r="AI542" s="606">
        <f t="shared" si="428"/>
        <v>1</v>
      </c>
      <c r="AJ542" s="606" t="str">
        <f t="shared" si="429"/>
        <v/>
      </c>
      <c r="AK542" s="573">
        <f t="shared" si="430"/>
        <v>810</v>
      </c>
      <c r="AL542" s="573" t="str">
        <f t="shared" si="413"/>
        <v/>
      </c>
      <c r="AM542" s="577" t="str">
        <f t="shared" si="414"/>
        <v/>
      </c>
      <c r="AN542" s="577" t="str">
        <f t="shared" si="415"/>
        <v/>
      </c>
      <c r="AO542" s="577" t="str">
        <f t="shared" si="416"/>
        <v>New activity? If not kindly provide the details of the progress (physical and financial) for FY 2012-13</v>
      </c>
    </row>
    <row r="543" spans="1:41" ht="41.25" customHeight="1" x14ac:dyDescent="0.2">
      <c r="A543" s="629" t="s">
        <v>753</v>
      </c>
      <c r="B543" s="594" t="s">
        <v>754</v>
      </c>
      <c r="C543" s="595"/>
      <c r="D543" s="609">
        <f>SUM(D544:D547)</f>
        <v>0</v>
      </c>
      <c r="E543" s="609">
        <f>SUM(E544:E547)</f>
        <v>0</v>
      </c>
      <c r="F543" s="610" t="e">
        <f t="shared" si="417"/>
        <v>#DIV/0!</v>
      </c>
      <c r="G543" s="611">
        <f t="shared" ref="G543:H543" si="435">SUM(G544:G547)</f>
        <v>0</v>
      </c>
      <c r="H543" s="611">
        <f t="shared" si="435"/>
        <v>0</v>
      </c>
      <c r="I543" s="612" t="e">
        <f t="shared" si="419"/>
        <v>#DIV/0!</v>
      </c>
      <c r="J543" s="613">
        <f t="shared" ref="J543:K543" si="436">SUM(J544:J547)</f>
        <v>3</v>
      </c>
      <c r="K543" s="613">
        <f t="shared" si="436"/>
        <v>19500000</v>
      </c>
      <c r="L543" s="614"/>
      <c r="M543" s="614"/>
      <c r="N543" s="614"/>
      <c r="O543" s="614"/>
      <c r="P543" s="614"/>
      <c r="Q543" s="614"/>
      <c r="R543" s="614"/>
      <c r="S543" s="614"/>
      <c r="T543" s="614"/>
      <c r="U543" s="614"/>
      <c r="V543" s="615"/>
      <c r="W543" s="616"/>
      <c r="X543" s="616"/>
      <c r="Y543" s="616"/>
      <c r="Z543" s="616"/>
      <c r="AA543" s="616"/>
      <c r="AB543" s="616"/>
      <c r="AC543" s="616"/>
      <c r="AD543" s="616"/>
      <c r="AE543" s="617"/>
      <c r="AF543" s="618">
        <f>SUM(AF544:AF547)</f>
        <v>240</v>
      </c>
      <c r="AG543" s="604"/>
      <c r="AH543" s="619"/>
      <c r="AI543" s="606">
        <f t="shared" si="428"/>
        <v>1</v>
      </c>
      <c r="AJ543" s="606" t="str">
        <f t="shared" si="429"/>
        <v/>
      </c>
      <c r="AK543" s="573">
        <f t="shared" si="430"/>
        <v>240</v>
      </c>
      <c r="AL543" s="573" t="str">
        <f t="shared" si="413"/>
        <v/>
      </c>
      <c r="AM543" s="577" t="str">
        <f t="shared" si="414"/>
        <v/>
      </c>
      <c r="AN543" s="577" t="str">
        <f t="shared" si="415"/>
        <v/>
      </c>
      <c r="AO543" s="577" t="str">
        <f t="shared" si="416"/>
        <v>New activity? If not kindly provide the details of the progress (physical and financial) for FY 2012-13</v>
      </c>
    </row>
    <row r="544" spans="1:41" ht="41.25" customHeight="1" x14ac:dyDescent="0.2">
      <c r="A544" s="628" t="s">
        <v>1732</v>
      </c>
      <c r="B544" s="621" t="s">
        <v>1387</v>
      </c>
      <c r="C544" s="627"/>
      <c r="D544" s="622">
        <v>0</v>
      </c>
      <c r="E544" s="622">
        <v>0</v>
      </c>
      <c r="F544" s="610" t="e">
        <f t="shared" si="417"/>
        <v>#DIV/0!</v>
      </c>
      <c r="G544" s="623">
        <v>0</v>
      </c>
      <c r="H544" s="623">
        <v>0</v>
      </c>
      <c r="I544" s="612" t="e">
        <f t="shared" si="419"/>
        <v>#DIV/0!</v>
      </c>
      <c r="J544" s="622">
        <v>1</v>
      </c>
      <c r="K544" s="622">
        <v>15000000</v>
      </c>
      <c r="L544" s="614"/>
      <c r="M544" s="614"/>
      <c r="N544" s="614"/>
      <c r="O544" s="614"/>
      <c r="P544" s="614"/>
      <c r="Q544" s="614"/>
      <c r="R544" s="614"/>
      <c r="S544" s="614"/>
      <c r="T544" s="614"/>
      <c r="U544" s="614"/>
      <c r="V544" s="615"/>
      <c r="W544" s="616"/>
      <c r="X544" s="616"/>
      <c r="Y544" s="616"/>
      <c r="Z544" s="616"/>
      <c r="AA544" s="616"/>
      <c r="AB544" s="616"/>
      <c r="AC544" s="616"/>
      <c r="AD544" s="616"/>
      <c r="AE544" s="617"/>
      <c r="AF544" s="619">
        <f t="shared" ref="AF544:AF547" si="437">(J544*K544)/100000</f>
        <v>150</v>
      </c>
      <c r="AG544" s="604"/>
      <c r="AH544" s="812" t="s">
        <v>2842</v>
      </c>
      <c r="AI544" s="606">
        <f t="shared" si="428"/>
        <v>1</v>
      </c>
      <c r="AJ544" s="606" t="str">
        <f t="shared" si="429"/>
        <v/>
      </c>
      <c r="AK544" s="573">
        <f t="shared" si="430"/>
        <v>150</v>
      </c>
      <c r="AL544" s="573" t="str">
        <f t="shared" si="413"/>
        <v/>
      </c>
      <c r="AM544" s="577" t="str">
        <f t="shared" si="414"/>
        <v/>
      </c>
      <c r="AN544" s="577" t="str">
        <f t="shared" si="415"/>
        <v/>
      </c>
      <c r="AO544" s="577" t="str">
        <f t="shared" si="416"/>
        <v>New activity? If not kindly provide the details of the progress (physical and financial) for FY 2012-13</v>
      </c>
    </row>
    <row r="545" spans="1:41" ht="41.25" customHeight="1" x14ac:dyDescent="0.2">
      <c r="A545" s="628" t="s">
        <v>1733</v>
      </c>
      <c r="B545" s="621" t="s">
        <v>1388</v>
      </c>
      <c r="C545" s="627"/>
      <c r="D545" s="622">
        <v>0</v>
      </c>
      <c r="E545" s="622">
        <v>0</v>
      </c>
      <c r="F545" s="610" t="e">
        <f t="shared" si="417"/>
        <v>#DIV/0!</v>
      </c>
      <c r="G545" s="623">
        <v>0</v>
      </c>
      <c r="H545" s="623">
        <v>0</v>
      </c>
      <c r="I545" s="612" t="e">
        <f t="shared" si="419"/>
        <v>#DIV/0!</v>
      </c>
      <c r="J545" s="622"/>
      <c r="K545" s="622"/>
      <c r="L545" s="614"/>
      <c r="M545" s="614"/>
      <c r="N545" s="614"/>
      <c r="O545" s="614"/>
      <c r="P545" s="614"/>
      <c r="Q545" s="614"/>
      <c r="R545" s="614"/>
      <c r="S545" s="614"/>
      <c r="T545" s="614"/>
      <c r="U545" s="614"/>
      <c r="V545" s="615"/>
      <c r="W545" s="616"/>
      <c r="X545" s="616"/>
      <c r="Y545" s="616"/>
      <c r="Z545" s="616"/>
      <c r="AA545" s="616"/>
      <c r="AB545" s="616"/>
      <c r="AC545" s="616"/>
      <c r="AD545" s="616"/>
      <c r="AE545" s="617"/>
      <c r="AF545" s="619">
        <f t="shared" si="437"/>
        <v>0</v>
      </c>
      <c r="AG545" s="604"/>
      <c r="AH545" s="619"/>
      <c r="AI545" s="606" t="str">
        <f t="shared" si="428"/>
        <v/>
      </c>
      <c r="AJ545" s="606" t="str">
        <f t="shared" si="429"/>
        <v/>
      </c>
      <c r="AK545" s="573">
        <f t="shared" si="430"/>
        <v>0</v>
      </c>
      <c r="AL545" s="573" t="str">
        <f t="shared" si="413"/>
        <v/>
      </c>
      <c r="AM545" s="577" t="str">
        <f t="shared" si="414"/>
        <v/>
      </c>
      <c r="AN545" s="577" t="str">
        <f t="shared" si="415"/>
        <v/>
      </c>
      <c r="AO545" s="577" t="str">
        <f t="shared" si="416"/>
        <v/>
      </c>
    </row>
    <row r="546" spans="1:41" ht="41.25" customHeight="1" x14ac:dyDescent="0.2">
      <c r="A546" s="628" t="s">
        <v>1734</v>
      </c>
      <c r="B546" s="621" t="s">
        <v>1389</v>
      </c>
      <c r="C546" s="627"/>
      <c r="D546" s="622">
        <v>0</v>
      </c>
      <c r="E546" s="622">
        <v>0</v>
      </c>
      <c r="F546" s="610" t="e">
        <f t="shared" si="417"/>
        <v>#DIV/0!</v>
      </c>
      <c r="G546" s="623">
        <v>0</v>
      </c>
      <c r="H546" s="623">
        <v>0</v>
      </c>
      <c r="I546" s="612" t="e">
        <f t="shared" si="419"/>
        <v>#DIV/0!</v>
      </c>
      <c r="J546" s="622"/>
      <c r="K546" s="622"/>
      <c r="L546" s="614"/>
      <c r="M546" s="614"/>
      <c r="N546" s="614"/>
      <c r="O546" s="614"/>
      <c r="P546" s="614"/>
      <c r="Q546" s="614"/>
      <c r="R546" s="614"/>
      <c r="S546" s="614"/>
      <c r="T546" s="614"/>
      <c r="U546" s="614"/>
      <c r="V546" s="615"/>
      <c r="W546" s="616"/>
      <c r="X546" s="616"/>
      <c r="Y546" s="616"/>
      <c r="Z546" s="616"/>
      <c r="AA546" s="616"/>
      <c r="AB546" s="616"/>
      <c r="AC546" s="616"/>
      <c r="AD546" s="616"/>
      <c r="AE546" s="617"/>
      <c r="AF546" s="619">
        <f t="shared" si="437"/>
        <v>0</v>
      </c>
      <c r="AG546" s="604"/>
      <c r="AH546" s="619"/>
      <c r="AI546" s="606" t="str">
        <f t="shared" si="428"/>
        <v/>
      </c>
      <c r="AJ546" s="606" t="str">
        <f t="shared" si="429"/>
        <v/>
      </c>
      <c r="AK546" s="573">
        <f t="shared" si="430"/>
        <v>0</v>
      </c>
      <c r="AL546" s="573" t="str">
        <f t="shared" si="413"/>
        <v/>
      </c>
      <c r="AM546" s="577" t="str">
        <f t="shared" si="414"/>
        <v/>
      </c>
      <c r="AN546" s="577" t="str">
        <f t="shared" si="415"/>
        <v/>
      </c>
      <c r="AO546" s="577" t="str">
        <f t="shared" si="416"/>
        <v/>
      </c>
    </row>
    <row r="547" spans="1:41" ht="41.25" customHeight="1" x14ac:dyDescent="0.2">
      <c r="A547" s="628" t="s">
        <v>1735</v>
      </c>
      <c r="B547" s="621" t="s">
        <v>1390</v>
      </c>
      <c r="C547" s="627"/>
      <c r="D547" s="622">
        <v>0</v>
      </c>
      <c r="E547" s="622">
        <v>0</v>
      </c>
      <c r="F547" s="610" t="e">
        <f t="shared" si="417"/>
        <v>#DIV/0!</v>
      </c>
      <c r="G547" s="623">
        <v>0</v>
      </c>
      <c r="H547" s="623">
        <v>0</v>
      </c>
      <c r="I547" s="612" t="e">
        <f t="shared" si="419"/>
        <v>#DIV/0!</v>
      </c>
      <c r="J547" s="813">
        <v>2</v>
      </c>
      <c r="K547" s="622">
        <v>4500000</v>
      </c>
      <c r="L547" s="614"/>
      <c r="M547" s="614"/>
      <c r="N547" s="614"/>
      <c r="O547" s="614"/>
      <c r="P547" s="614"/>
      <c r="Q547" s="614"/>
      <c r="R547" s="614"/>
      <c r="S547" s="614"/>
      <c r="T547" s="614"/>
      <c r="U547" s="614"/>
      <c r="V547" s="615"/>
      <c r="W547" s="616"/>
      <c r="X547" s="616"/>
      <c r="Y547" s="616"/>
      <c r="Z547" s="616"/>
      <c r="AA547" s="616"/>
      <c r="AB547" s="616"/>
      <c r="AC547" s="616"/>
      <c r="AD547" s="616"/>
      <c r="AE547" s="617"/>
      <c r="AF547" s="619">
        <f t="shared" si="437"/>
        <v>90</v>
      </c>
      <c r="AG547" s="604"/>
      <c r="AH547" s="812" t="s">
        <v>2841</v>
      </c>
      <c r="AI547" s="606">
        <f t="shared" si="428"/>
        <v>1</v>
      </c>
      <c r="AJ547" s="606" t="str">
        <f t="shared" si="429"/>
        <v/>
      </c>
      <c r="AK547" s="573">
        <f t="shared" si="430"/>
        <v>90</v>
      </c>
      <c r="AL547" s="573" t="str">
        <f t="shared" si="413"/>
        <v/>
      </c>
      <c r="AM547" s="577" t="str">
        <f t="shared" si="414"/>
        <v/>
      </c>
      <c r="AN547" s="577" t="str">
        <f t="shared" si="415"/>
        <v/>
      </c>
      <c r="AO547" s="577" t="str">
        <f t="shared" si="416"/>
        <v>New activity? If not kindly provide the details of the progress (physical and financial) for FY 2012-13</v>
      </c>
    </row>
    <row r="548" spans="1:41" ht="41.25" customHeight="1" x14ac:dyDescent="0.2">
      <c r="A548" s="629" t="s">
        <v>755</v>
      </c>
      <c r="B548" s="594" t="s">
        <v>744</v>
      </c>
      <c r="C548" s="595"/>
      <c r="D548" s="609">
        <f>SUM(D549:D552)</f>
        <v>0</v>
      </c>
      <c r="E548" s="609">
        <f>SUM(E549:E552)</f>
        <v>0</v>
      </c>
      <c r="F548" s="610" t="e">
        <f t="shared" ref="F548:F567" si="438">E548/D548*100</f>
        <v>#DIV/0!</v>
      </c>
      <c r="G548" s="611">
        <f t="shared" ref="G548:H548" si="439">SUM(G549:G552)</f>
        <v>0</v>
      </c>
      <c r="H548" s="611">
        <f t="shared" si="439"/>
        <v>0</v>
      </c>
      <c r="I548" s="612" t="e">
        <f t="shared" ref="I548:I567" si="440">H548/G548*100</f>
        <v>#DIV/0!</v>
      </c>
      <c r="J548" s="613">
        <f t="shared" ref="J548:K548" si="441">SUM(J549:J552)</f>
        <v>2</v>
      </c>
      <c r="K548" s="613">
        <f t="shared" si="441"/>
        <v>500000</v>
      </c>
      <c r="L548" s="614"/>
      <c r="M548" s="614"/>
      <c r="N548" s="614"/>
      <c r="O548" s="614"/>
      <c r="P548" s="614"/>
      <c r="Q548" s="614"/>
      <c r="R548" s="614"/>
      <c r="S548" s="614"/>
      <c r="T548" s="614"/>
      <c r="U548" s="614"/>
      <c r="V548" s="615"/>
      <c r="W548" s="616"/>
      <c r="X548" s="616"/>
      <c r="Y548" s="616"/>
      <c r="Z548" s="616"/>
      <c r="AA548" s="616"/>
      <c r="AB548" s="616"/>
      <c r="AC548" s="616"/>
      <c r="AD548" s="616"/>
      <c r="AE548" s="617"/>
      <c r="AF548" s="618">
        <f>SUM(AF549:AF552)</f>
        <v>10</v>
      </c>
      <c r="AG548" s="640"/>
      <c r="AH548" s="619"/>
      <c r="AI548" s="606">
        <f t="shared" si="428"/>
        <v>1</v>
      </c>
      <c r="AJ548" s="606" t="str">
        <f t="shared" si="429"/>
        <v/>
      </c>
      <c r="AK548" s="573">
        <f t="shared" si="430"/>
        <v>10</v>
      </c>
      <c r="AL548" s="573" t="str">
        <f t="shared" si="413"/>
        <v/>
      </c>
      <c r="AM548" s="577" t="str">
        <f t="shared" si="414"/>
        <v/>
      </c>
      <c r="AN548" s="577" t="str">
        <f t="shared" si="415"/>
        <v/>
      </c>
      <c r="AO548" s="577" t="str">
        <f t="shared" si="416"/>
        <v>New activity? If not kindly provide the details of the progress (physical and financial) for FY 2012-13</v>
      </c>
    </row>
    <row r="549" spans="1:41" ht="41.25" customHeight="1" x14ac:dyDescent="0.2">
      <c r="A549" s="628" t="s">
        <v>1736</v>
      </c>
      <c r="B549" s="621" t="s">
        <v>1387</v>
      </c>
      <c r="C549" s="627"/>
      <c r="D549" s="622"/>
      <c r="E549" s="622"/>
      <c r="F549" s="610" t="e">
        <f t="shared" si="438"/>
        <v>#DIV/0!</v>
      </c>
      <c r="G549" s="623"/>
      <c r="H549" s="623"/>
      <c r="I549" s="612" t="e">
        <f t="shared" si="440"/>
        <v>#DIV/0!</v>
      </c>
      <c r="J549" s="622"/>
      <c r="K549" s="622"/>
      <c r="L549" s="614"/>
      <c r="M549" s="614"/>
      <c r="N549" s="614"/>
      <c r="O549" s="614"/>
      <c r="P549" s="614"/>
      <c r="Q549" s="614"/>
      <c r="R549" s="614"/>
      <c r="S549" s="614"/>
      <c r="T549" s="614"/>
      <c r="U549" s="614"/>
      <c r="V549" s="615"/>
      <c r="W549" s="616"/>
      <c r="X549" s="616"/>
      <c r="Y549" s="616"/>
      <c r="Z549" s="616"/>
      <c r="AA549" s="616"/>
      <c r="AB549" s="616"/>
      <c r="AC549" s="616"/>
      <c r="AD549" s="616"/>
      <c r="AE549" s="617"/>
      <c r="AF549" s="619">
        <f t="shared" ref="AF549:AF552" si="442">(J549*K549)/100000</f>
        <v>0</v>
      </c>
      <c r="AG549" s="640"/>
      <c r="AH549" s="619"/>
      <c r="AI549" s="606" t="str">
        <f t="shared" si="428"/>
        <v/>
      </c>
      <c r="AJ549" s="606" t="str">
        <f t="shared" si="429"/>
        <v/>
      </c>
      <c r="AK549" s="573">
        <f t="shared" si="430"/>
        <v>0</v>
      </c>
      <c r="AL549" s="573" t="str">
        <f t="shared" si="413"/>
        <v/>
      </c>
      <c r="AM549" s="577" t="str">
        <f t="shared" si="414"/>
        <v/>
      </c>
      <c r="AN549" s="577" t="str">
        <f t="shared" si="415"/>
        <v/>
      </c>
      <c r="AO549" s="577" t="str">
        <f t="shared" si="416"/>
        <v/>
      </c>
    </row>
    <row r="550" spans="1:41" ht="41.25" customHeight="1" x14ac:dyDescent="0.2">
      <c r="A550" s="628" t="s">
        <v>1737</v>
      </c>
      <c r="B550" s="621" t="s">
        <v>1388</v>
      </c>
      <c r="C550" s="627"/>
      <c r="D550" s="622"/>
      <c r="E550" s="622"/>
      <c r="F550" s="610" t="e">
        <f t="shared" si="438"/>
        <v>#DIV/0!</v>
      </c>
      <c r="G550" s="623"/>
      <c r="H550" s="623"/>
      <c r="I550" s="612" t="e">
        <f t="shared" si="440"/>
        <v>#DIV/0!</v>
      </c>
      <c r="J550" s="622">
        <v>2</v>
      </c>
      <c r="K550" s="622">
        <v>500000</v>
      </c>
      <c r="L550" s="614"/>
      <c r="M550" s="614"/>
      <c r="N550" s="614"/>
      <c r="O550" s="614"/>
      <c r="P550" s="614"/>
      <c r="Q550" s="614"/>
      <c r="R550" s="614"/>
      <c r="S550" s="614"/>
      <c r="T550" s="614"/>
      <c r="U550" s="614"/>
      <c r="V550" s="615"/>
      <c r="W550" s="616"/>
      <c r="X550" s="616"/>
      <c r="Y550" s="616"/>
      <c r="Z550" s="616"/>
      <c r="AA550" s="616"/>
      <c r="AB550" s="616"/>
      <c r="AC550" s="616"/>
      <c r="AD550" s="616"/>
      <c r="AE550" s="617"/>
      <c r="AF550" s="619">
        <f t="shared" si="442"/>
        <v>10</v>
      </c>
      <c r="AG550" s="640"/>
      <c r="AH550" s="812" t="s">
        <v>2840</v>
      </c>
      <c r="AI550" s="606">
        <f t="shared" si="428"/>
        <v>1</v>
      </c>
      <c r="AJ550" s="606" t="str">
        <f t="shared" si="429"/>
        <v/>
      </c>
      <c r="AK550" s="573">
        <f t="shared" si="430"/>
        <v>10</v>
      </c>
      <c r="AL550" s="573" t="str">
        <f t="shared" si="413"/>
        <v/>
      </c>
      <c r="AM550" s="577" t="str">
        <f t="shared" si="414"/>
        <v/>
      </c>
      <c r="AN550" s="577" t="str">
        <f t="shared" si="415"/>
        <v/>
      </c>
      <c r="AO550" s="577" t="str">
        <f t="shared" si="416"/>
        <v>New activity? If not kindly provide the details of the progress (physical and financial) for FY 2012-13</v>
      </c>
    </row>
    <row r="551" spans="1:41" ht="41.25" customHeight="1" x14ac:dyDescent="0.2">
      <c r="A551" s="628" t="s">
        <v>1738</v>
      </c>
      <c r="B551" s="621" t="s">
        <v>1389</v>
      </c>
      <c r="C551" s="627"/>
      <c r="D551" s="622"/>
      <c r="E551" s="622"/>
      <c r="F551" s="610" t="e">
        <f t="shared" si="438"/>
        <v>#DIV/0!</v>
      </c>
      <c r="G551" s="623"/>
      <c r="H551" s="623"/>
      <c r="I551" s="612" t="e">
        <f t="shared" si="440"/>
        <v>#DIV/0!</v>
      </c>
      <c r="J551" s="622"/>
      <c r="K551" s="622"/>
      <c r="L551" s="614"/>
      <c r="M551" s="614"/>
      <c r="N551" s="614"/>
      <c r="O551" s="614"/>
      <c r="P551" s="614"/>
      <c r="Q551" s="614"/>
      <c r="R551" s="614"/>
      <c r="S551" s="614"/>
      <c r="T551" s="614"/>
      <c r="U551" s="614"/>
      <c r="V551" s="615"/>
      <c r="W551" s="616"/>
      <c r="X551" s="616"/>
      <c r="Y551" s="616"/>
      <c r="Z551" s="616"/>
      <c r="AA551" s="616"/>
      <c r="AB551" s="616"/>
      <c r="AC551" s="616"/>
      <c r="AD551" s="616"/>
      <c r="AE551" s="617"/>
      <c r="AF551" s="619">
        <f t="shared" si="442"/>
        <v>0</v>
      </c>
      <c r="AG551" s="640"/>
      <c r="AH551" s="619"/>
      <c r="AI551" s="606" t="str">
        <f t="shared" si="428"/>
        <v/>
      </c>
      <c r="AJ551" s="606" t="str">
        <f t="shared" si="429"/>
        <v/>
      </c>
      <c r="AK551" s="573">
        <f t="shared" si="430"/>
        <v>0</v>
      </c>
      <c r="AL551" s="573" t="str">
        <f t="shared" si="413"/>
        <v/>
      </c>
      <c r="AM551" s="577" t="str">
        <f t="shared" si="414"/>
        <v/>
      </c>
      <c r="AN551" s="577" t="str">
        <f t="shared" si="415"/>
        <v/>
      </c>
      <c r="AO551" s="577" t="str">
        <f t="shared" si="416"/>
        <v/>
      </c>
    </row>
    <row r="552" spans="1:41" ht="41.25" customHeight="1" x14ac:dyDescent="0.2">
      <c r="A552" s="628" t="s">
        <v>1739</v>
      </c>
      <c r="B552" s="621" t="s">
        <v>1390</v>
      </c>
      <c r="C552" s="627"/>
      <c r="D552" s="622"/>
      <c r="E552" s="622"/>
      <c r="F552" s="610" t="e">
        <f t="shared" si="438"/>
        <v>#DIV/0!</v>
      </c>
      <c r="G552" s="623"/>
      <c r="H552" s="623"/>
      <c r="I552" s="612" t="e">
        <f t="shared" si="440"/>
        <v>#DIV/0!</v>
      </c>
      <c r="J552" s="622"/>
      <c r="K552" s="622"/>
      <c r="L552" s="614"/>
      <c r="M552" s="614"/>
      <c r="N552" s="614"/>
      <c r="O552" s="614"/>
      <c r="P552" s="614"/>
      <c r="Q552" s="614"/>
      <c r="R552" s="614"/>
      <c r="S552" s="614"/>
      <c r="T552" s="614"/>
      <c r="U552" s="614"/>
      <c r="V552" s="615"/>
      <c r="W552" s="616"/>
      <c r="X552" s="616"/>
      <c r="Y552" s="616"/>
      <c r="Z552" s="616"/>
      <c r="AA552" s="616"/>
      <c r="AB552" s="616"/>
      <c r="AC552" s="616"/>
      <c r="AD552" s="616"/>
      <c r="AE552" s="617"/>
      <c r="AF552" s="619">
        <f t="shared" si="442"/>
        <v>0</v>
      </c>
      <c r="AG552" s="640"/>
      <c r="AH552" s="619"/>
      <c r="AI552" s="606" t="str">
        <f t="shared" si="428"/>
        <v/>
      </c>
      <c r="AJ552" s="606" t="str">
        <f t="shared" si="429"/>
        <v/>
      </c>
      <c r="AK552" s="573">
        <f t="shared" si="430"/>
        <v>0</v>
      </c>
      <c r="AL552" s="573" t="str">
        <f t="shared" si="413"/>
        <v/>
      </c>
      <c r="AM552" s="577" t="str">
        <f t="shared" si="414"/>
        <v/>
      </c>
      <c r="AN552" s="577" t="str">
        <f t="shared" si="415"/>
        <v/>
      </c>
      <c r="AO552" s="577" t="str">
        <f t="shared" si="416"/>
        <v/>
      </c>
    </row>
    <row r="553" spans="1:41" ht="41.25" customHeight="1" x14ac:dyDescent="0.2">
      <c r="A553" s="629" t="s">
        <v>756</v>
      </c>
      <c r="B553" s="594" t="s">
        <v>746</v>
      </c>
      <c r="C553" s="595"/>
      <c r="D553" s="609">
        <f>SUM(D554:D557)</f>
        <v>0</v>
      </c>
      <c r="E553" s="609">
        <f>SUM(E554:E557)</f>
        <v>0</v>
      </c>
      <c r="F553" s="610" t="e">
        <f t="shared" si="438"/>
        <v>#DIV/0!</v>
      </c>
      <c r="G553" s="611">
        <f t="shared" ref="G553:H553" si="443">SUM(G554:G557)</f>
        <v>0</v>
      </c>
      <c r="H553" s="611">
        <f t="shared" si="443"/>
        <v>0</v>
      </c>
      <c r="I553" s="612" t="e">
        <f t="shared" si="440"/>
        <v>#DIV/0!</v>
      </c>
      <c r="J553" s="613">
        <f t="shared" ref="J553:K553" si="444">SUM(J554:J557)</f>
        <v>4</v>
      </c>
      <c r="K553" s="613">
        <f t="shared" si="444"/>
        <v>6000000</v>
      </c>
      <c r="L553" s="614"/>
      <c r="M553" s="614"/>
      <c r="N553" s="614"/>
      <c r="O553" s="614"/>
      <c r="P553" s="614"/>
      <c r="Q553" s="614"/>
      <c r="R553" s="614"/>
      <c r="S553" s="614"/>
      <c r="T553" s="614"/>
      <c r="U553" s="614"/>
      <c r="V553" s="615"/>
      <c r="W553" s="616"/>
      <c r="X553" s="616"/>
      <c r="Y553" s="616"/>
      <c r="Z553" s="616"/>
      <c r="AA553" s="616"/>
      <c r="AB553" s="616"/>
      <c r="AC553" s="616"/>
      <c r="AD553" s="616"/>
      <c r="AE553" s="617"/>
      <c r="AF553" s="618">
        <f>SUM(AF554:AF557)</f>
        <v>150</v>
      </c>
      <c r="AG553" s="640"/>
      <c r="AH553" s="619"/>
      <c r="AI553" s="606">
        <f t="shared" si="428"/>
        <v>1</v>
      </c>
      <c r="AJ553" s="606" t="str">
        <f t="shared" si="429"/>
        <v/>
      </c>
      <c r="AK553" s="573">
        <f t="shared" si="430"/>
        <v>150</v>
      </c>
      <c r="AL553" s="573" t="str">
        <f t="shared" si="413"/>
        <v/>
      </c>
      <c r="AM553" s="577" t="str">
        <f t="shared" si="414"/>
        <v/>
      </c>
      <c r="AN553" s="577" t="str">
        <f t="shared" si="415"/>
        <v/>
      </c>
      <c r="AO553" s="577" t="str">
        <f t="shared" si="416"/>
        <v>New activity? If not kindly provide the details of the progress (physical and financial) for FY 2012-13</v>
      </c>
    </row>
    <row r="554" spans="1:41" ht="41.25" customHeight="1" x14ac:dyDescent="0.2">
      <c r="A554" s="628" t="s">
        <v>1740</v>
      </c>
      <c r="B554" s="621" t="s">
        <v>1387</v>
      </c>
      <c r="C554" s="627"/>
      <c r="D554" s="622"/>
      <c r="E554" s="622"/>
      <c r="F554" s="610" t="e">
        <f t="shared" si="438"/>
        <v>#DIV/0!</v>
      </c>
      <c r="G554" s="623"/>
      <c r="H554" s="623"/>
      <c r="I554" s="612" t="e">
        <f t="shared" si="440"/>
        <v>#DIV/0!</v>
      </c>
      <c r="J554" s="622"/>
      <c r="K554" s="622"/>
      <c r="L554" s="614"/>
      <c r="M554" s="614"/>
      <c r="N554" s="614"/>
      <c r="O554" s="614"/>
      <c r="P554" s="614"/>
      <c r="Q554" s="614"/>
      <c r="R554" s="614"/>
      <c r="S554" s="614"/>
      <c r="T554" s="614"/>
      <c r="U554" s="614"/>
      <c r="V554" s="615"/>
      <c r="W554" s="616"/>
      <c r="X554" s="616"/>
      <c r="Y554" s="616"/>
      <c r="Z554" s="616"/>
      <c r="AA554" s="616"/>
      <c r="AB554" s="616"/>
      <c r="AC554" s="616"/>
      <c r="AD554" s="616"/>
      <c r="AE554" s="617"/>
      <c r="AF554" s="619">
        <f t="shared" ref="AF554:AF557" si="445">(J554*K554)/100000</f>
        <v>0</v>
      </c>
      <c r="AG554" s="640"/>
      <c r="AH554" s="619"/>
      <c r="AI554" s="606" t="str">
        <f t="shared" si="428"/>
        <v/>
      </c>
      <c r="AJ554" s="606" t="str">
        <f t="shared" si="429"/>
        <v/>
      </c>
      <c r="AK554" s="573">
        <f t="shared" si="430"/>
        <v>0</v>
      </c>
      <c r="AL554" s="573" t="str">
        <f t="shared" si="413"/>
        <v/>
      </c>
      <c r="AM554" s="577" t="str">
        <f t="shared" si="414"/>
        <v/>
      </c>
      <c r="AN554" s="577" t="str">
        <f t="shared" si="415"/>
        <v/>
      </c>
      <c r="AO554" s="577" t="str">
        <f t="shared" si="416"/>
        <v/>
      </c>
    </row>
    <row r="555" spans="1:41" ht="41.25" customHeight="1" x14ac:dyDescent="0.2">
      <c r="A555" s="628" t="s">
        <v>1741</v>
      </c>
      <c r="B555" s="621" t="s">
        <v>1388</v>
      </c>
      <c r="C555" s="627"/>
      <c r="D555" s="622"/>
      <c r="E555" s="622"/>
      <c r="F555" s="610" t="e">
        <f t="shared" si="438"/>
        <v>#DIV/0!</v>
      </c>
      <c r="G555" s="623"/>
      <c r="H555" s="623"/>
      <c r="I555" s="612" t="e">
        <f t="shared" si="440"/>
        <v>#DIV/0!</v>
      </c>
      <c r="J555" s="622">
        <v>1</v>
      </c>
      <c r="K555" s="622">
        <v>1500000</v>
      </c>
      <c r="L555" s="614"/>
      <c r="M555" s="614"/>
      <c r="N555" s="614"/>
      <c r="O555" s="614"/>
      <c r="P555" s="614"/>
      <c r="Q555" s="614"/>
      <c r="R555" s="614"/>
      <c r="S555" s="614"/>
      <c r="T555" s="614"/>
      <c r="U555" s="614"/>
      <c r="V555" s="615"/>
      <c r="W555" s="616"/>
      <c r="X555" s="616"/>
      <c r="Y555" s="616"/>
      <c r="Z555" s="616"/>
      <c r="AA555" s="616"/>
      <c r="AB555" s="616"/>
      <c r="AC555" s="616"/>
      <c r="AD555" s="616"/>
      <c r="AE555" s="617"/>
      <c r="AF555" s="619">
        <f t="shared" si="445"/>
        <v>15</v>
      </c>
      <c r="AG555" s="640"/>
      <c r="AH555" s="812" t="s">
        <v>2838</v>
      </c>
      <c r="AI555" s="606">
        <f t="shared" si="428"/>
        <v>1</v>
      </c>
      <c r="AJ555" s="606" t="str">
        <f t="shared" si="429"/>
        <v/>
      </c>
      <c r="AK555" s="573">
        <f t="shared" si="430"/>
        <v>15</v>
      </c>
      <c r="AL555" s="573" t="str">
        <f t="shared" si="413"/>
        <v/>
      </c>
      <c r="AM555" s="577" t="str">
        <f t="shared" si="414"/>
        <v/>
      </c>
      <c r="AN555" s="577" t="str">
        <f t="shared" si="415"/>
        <v/>
      </c>
      <c r="AO555" s="577" t="str">
        <f t="shared" si="416"/>
        <v>New activity? If not kindly provide the details of the progress (physical and financial) for FY 2012-13</v>
      </c>
    </row>
    <row r="556" spans="1:41" ht="41.25" customHeight="1" x14ac:dyDescent="0.2">
      <c r="A556" s="628" t="s">
        <v>1742</v>
      </c>
      <c r="B556" s="621" t="s">
        <v>1389</v>
      </c>
      <c r="C556" s="627"/>
      <c r="D556" s="622"/>
      <c r="E556" s="622"/>
      <c r="F556" s="610" t="e">
        <f t="shared" si="438"/>
        <v>#DIV/0!</v>
      </c>
      <c r="G556" s="623"/>
      <c r="H556" s="623"/>
      <c r="I556" s="612" t="e">
        <f t="shared" si="440"/>
        <v>#DIV/0!</v>
      </c>
      <c r="J556" s="622"/>
      <c r="K556" s="622"/>
      <c r="L556" s="614"/>
      <c r="M556" s="614"/>
      <c r="N556" s="614"/>
      <c r="O556" s="614"/>
      <c r="P556" s="614"/>
      <c r="Q556" s="614"/>
      <c r="R556" s="614"/>
      <c r="S556" s="614"/>
      <c r="T556" s="614"/>
      <c r="U556" s="614"/>
      <c r="V556" s="615"/>
      <c r="W556" s="616"/>
      <c r="X556" s="616"/>
      <c r="Y556" s="616"/>
      <c r="Z556" s="616"/>
      <c r="AA556" s="616"/>
      <c r="AB556" s="616"/>
      <c r="AC556" s="616"/>
      <c r="AD556" s="616"/>
      <c r="AE556" s="617"/>
      <c r="AF556" s="619">
        <f t="shared" si="445"/>
        <v>0</v>
      </c>
      <c r="AG556" s="640"/>
      <c r="AH556" s="619"/>
      <c r="AI556" s="606" t="str">
        <f t="shared" si="428"/>
        <v/>
      </c>
      <c r="AJ556" s="606" t="str">
        <f t="shared" si="429"/>
        <v/>
      </c>
      <c r="AK556" s="573">
        <f t="shared" si="430"/>
        <v>0</v>
      </c>
      <c r="AL556" s="573" t="str">
        <f t="shared" si="413"/>
        <v/>
      </c>
      <c r="AM556" s="577" t="str">
        <f t="shared" si="414"/>
        <v/>
      </c>
      <c r="AN556" s="577" t="str">
        <f t="shared" si="415"/>
        <v/>
      </c>
      <c r="AO556" s="577" t="str">
        <f t="shared" si="416"/>
        <v/>
      </c>
    </row>
    <row r="557" spans="1:41" ht="41.25" customHeight="1" x14ac:dyDescent="0.2">
      <c r="A557" s="628" t="s">
        <v>1743</v>
      </c>
      <c r="B557" s="621" t="s">
        <v>1390</v>
      </c>
      <c r="C557" s="627"/>
      <c r="D557" s="622"/>
      <c r="E557" s="622"/>
      <c r="F557" s="610" t="e">
        <f t="shared" si="438"/>
        <v>#DIV/0!</v>
      </c>
      <c r="G557" s="623"/>
      <c r="H557" s="623"/>
      <c r="I557" s="612" t="e">
        <f t="shared" si="440"/>
        <v>#DIV/0!</v>
      </c>
      <c r="J557" s="622">
        <v>3</v>
      </c>
      <c r="K557" s="622">
        <v>4500000</v>
      </c>
      <c r="L557" s="614"/>
      <c r="M557" s="614"/>
      <c r="N557" s="614"/>
      <c r="O557" s="614"/>
      <c r="P557" s="614"/>
      <c r="Q557" s="614"/>
      <c r="R557" s="614"/>
      <c r="S557" s="614"/>
      <c r="T557" s="614"/>
      <c r="U557" s="614"/>
      <c r="V557" s="615"/>
      <c r="W557" s="616"/>
      <c r="X557" s="616"/>
      <c r="Y557" s="616"/>
      <c r="Z557" s="616"/>
      <c r="AA557" s="616"/>
      <c r="AB557" s="616"/>
      <c r="AC557" s="616"/>
      <c r="AD557" s="616"/>
      <c r="AE557" s="617"/>
      <c r="AF557" s="619">
        <f t="shared" si="445"/>
        <v>135</v>
      </c>
      <c r="AG557" s="640"/>
      <c r="AH557" s="812" t="s">
        <v>2839</v>
      </c>
      <c r="AI557" s="606">
        <f t="shared" si="428"/>
        <v>1</v>
      </c>
      <c r="AJ557" s="606" t="str">
        <f t="shared" si="429"/>
        <v/>
      </c>
      <c r="AK557" s="573">
        <f t="shared" si="430"/>
        <v>135</v>
      </c>
      <c r="AL557" s="573" t="str">
        <f t="shared" si="413"/>
        <v/>
      </c>
      <c r="AM557" s="577" t="str">
        <f t="shared" si="414"/>
        <v/>
      </c>
      <c r="AN557" s="577" t="str">
        <f t="shared" si="415"/>
        <v/>
      </c>
      <c r="AO557" s="577" t="str">
        <f t="shared" si="416"/>
        <v>New activity? If not kindly provide the details of the progress (physical and financial) for FY 2012-13</v>
      </c>
    </row>
    <row r="558" spans="1:41" ht="41.25" customHeight="1" x14ac:dyDescent="0.2">
      <c r="A558" s="629" t="s">
        <v>757</v>
      </c>
      <c r="B558" s="594" t="s">
        <v>748</v>
      </c>
      <c r="C558" s="595"/>
      <c r="D558" s="609">
        <f>SUM(D559:D562)</f>
        <v>0</v>
      </c>
      <c r="E558" s="609">
        <f>SUM(E559:E562)</f>
        <v>0</v>
      </c>
      <c r="F558" s="610" t="e">
        <f t="shared" si="438"/>
        <v>#DIV/0!</v>
      </c>
      <c r="G558" s="611">
        <f t="shared" ref="G558:H558" si="446">SUM(G559:G562)</f>
        <v>0</v>
      </c>
      <c r="H558" s="611">
        <f t="shared" si="446"/>
        <v>0</v>
      </c>
      <c r="I558" s="612" t="e">
        <f t="shared" si="440"/>
        <v>#DIV/0!</v>
      </c>
      <c r="J558" s="613">
        <f t="shared" ref="J558:K558" si="447">SUM(J559:J562)</f>
        <v>13</v>
      </c>
      <c r="K558" s="613">
        <f t="shared" si="447"/>
        <v>2500000</v>
      </c>
      <c r="L558" s="614"/>
      <c r="M558" s="614"/>
      <c r="N558" s="614"/>
      <c r="O558" s="614"/>
      <c r="P558" s="614"/>
      <c r="Q558" s="614"/>
      <c r="R558" s="614"/>
      <c r="S558" s="614"/>
      <c r="T558" s="614"/>
      <c r="U558" s="614"/>
      <c r="V558" s="615"/>
      <c r="W558" s="616"/>
      <c r="X558" s="616"/>
      <c r="Y558" s="616"/>
      <c r="Z558" s="616"/>
      <c r="AA558" s="616"/>
      <c r="AB558" s="616"/>
      <c r="AC558" s="616"/>
      <c r="AD558" s="616"/>
      <c r="AE558" s="617"/>
      <c r="AF558" s="618">
        <f>SUM(AF559:AF562)</f>
        <v>210</v>
      </c>
      <c r="AG558" s="604"/>
      <c r="AH558" s="619"/>
      <c r="AI558" s="606">
        <f t="shared" si="428"/>
        <v>1</v>
      </c>
      <c r="AJ558" s="606" t="str">
        <f t="shared" si="429"/>
        <v/>
      </c>
      <c r="AK558" s="573">
        <f t="shared" si="430"/>
        <v>210</v>
      </c>
      <c r="AL558" s="573" t="str">
        <f t="shared" si="413"/>
        <v/>
      </c>
      <c r="AM558" s="577" t="str">
        <f t="shared" si="414"/>
        <v/>
      </c>
      <c r="AN558" s="577" t="str">
        <f t="shared" si="415"/>
        <v/>
      </c>
      <c r="AO558" s="577" t="str">
        <f t="shared" si="416"/>
        <v>New activity? If not kindly provide the details of the progress (physical and financial) for FY 2012-13</v>
      </c>
    </row>
    <row r="559" spans="1:41" ht="41.25" customHeight="1" x14ac:dyDescent="0.2">
      <c r="A559" s="628" t="s">
        <v>1744</v>
      </c>
      <c r="B559" s="621" t="s">
        <v>1387</v>
      </c>
      <c r="C559" s="627"/>
      <c r="D559" s="622"/>
      <c r="E559" s="622"/>
      <c r="F559" s="610" t="e">
        <f t="shared" si="438"/>
        <v>#DIV/0!</v>
      </c>
      <c r="G559" s="623"/>
      <c r="H559" s="623"/>
      <c r="I559" s="612" t="e">
        <f t="shared" si="440"/>
        <v>#DIV/0!</v>
      </c>
      <c r="J559" s="622"/>
      <c r="K559" s="622"/>
      <c r="L559" s="614"/>
      <c r="M559" s="614"/>
      <c r="N559" s="614"/>
      <c r="O559" s="614"/>
      <c r="P559" s="614"/>
      <c r="Q559" s="614"/>
      <c r="R559" s="614"/>
      <c r="S559" s="614"/>
      <c r="T559" s="614"/>
      <c r="U559" s="614"/>
      <c r="V559" s="615"/>
      <c r="W559" s="616"/>
      <c r="X559" s="616"/>
      <c r="Y559" s="616"/>
      <c r="Z559" s="616"/>
      <c r="AA559" s="616"/>
      <c r="AB559" s="616"/>
      <c r="AC559" s="616"/>
      <c r="AD559" s="616"/>
      <c r="AE559" s="617"/>
      <c r="AF559" s="619">
        <f t="shared" ref="AF559:AF562" si="448">(J559*K559)/100000</f>
        <v>0</v>
      </c>
      <c r="AG559" s="604"/>
      <c r="AH559" s="619"/>
      <c r="AI559" s="606" t="str">
        <f t="shared" si="428"/>
        <v/>
      </c>
      <c r="AJ559" s="606" t="str">
        <f t="shared" si="429"/>
        <v/>
      </c>
      <c r="AK559" s="573">
        <f t="shared" si="430"/>
        <v>0</v>
      </c>
      <c r="AL559" s="573" t="str">
        <f t="shared" si="413"/>
        <v/>
      </c>
      <c r="AM559" s="577" t="str">
        <f t="shared" si="414"/>
        <v/>
      </c>
      <c r="AN559" s="577" t="str">
        <f t="shared" si="415"/>
        <v/>
      </c>
      <c r="AO559" s="577" t="str">
        <f t="shared" si="416"/>
        <v/>
      </c>
    </row>
    <row r="560" spans="1:41" ht="41.25" customHeight="1" x14ac:dyDescent="0.2">
      <c r="A560" s="628" t="s">
        <v>1745</v>
      </c>
      <c r="B560" s="621" t="s">
        <v>1388</v>
      </c>
      <c r="C560" s="627"/>
      <c r="D560" s="622"/>
      <c r="E560" s="622"/>
      <c r="F560" s="610" t="e">
        <f t="shared" si="438"/>
        <v>#DIV/0!</v>
      </c>
      <c r="G560" s="623"/>
      <c r="H560" s="623"/>
      <c r="I560" s="612" t="e">
        <f t="shared" si="440"/>
        <v>#DIV/0!</v>
      </c>
      <c r="J560" s="622">
        <v>4</v>
      </c>
      <c r="K560" s="622">
        <v>300000</v>
      </c>
      <c r="L560" s="614"/>
      <c r="M560" s="614"/>
      <c r="N560" s="614"/>
      <c r="O560" s="614"/>
      <c r="P560" s="614"/>
      <c r="Q560" s="614"/>
      <c r="R560" s="614"/>
      <c r="S560" s="614"/>
      <c r="T560" s="614"/>
      <c r="U560" s="614"/>
      <c r="V560" s="615"/>
      <c r="W560" s="616"/>
      <c r="X560" s="616"/>
      <c r="Y560" s="616"/>
      <c r="Z560" s="616"/>
      <c r="AA560" s="616"/>
      <c r="AB560" s="616"/>
      <c r="AC560" s="616"/>
      <c r="AD560" s="616"/>
      <c r="AE560" s="617"/>
      <c r="AF560" s="619">
        <f t="shared" si="448"/>
        <v>12</v>
      </c>
      <c r="AG560" s="604"/>
      <c r="AH560" s="619"/>
      <c r="AI560" s="606">
        <f t="shared" si="428"/>
        <v>1</v>
      </c>
      <c r="AJ560" s="606" t="str">
        <f t="shared" si="429"/>
        <v/>
      </c>
      <c r="AK560" s="573">
        <f t="shared" si="430"/>
        <v>12</v>
      </c>
      <c r="AL560" s="573" t="str">
        <f t="shared" si="413"/>
        <v/>
      </c>
      <c r="AM560" s="577" t="str">
        <f t="shared" si="414"/>
        <v/>
      </c>
      <c r="AN560" s="577" t="str">
        <f t="shared" si="415"/>
        <v/>
      </c>
      <c r="AO560" s="577" t="str">
        <f t="shared" si="416"/>
        <v>New activity? If not kindly provide the details of the progress (physical and financial) for FY 2012-13</v>
      </c>
    </row>
    <row r="561" spans="1:41" ht="41.25" customHeight="1" x14ac:dyDescent="0.2">
      <c r="A561" s="628" t="s">
        <v>1746</v>
      </c>
      <c r="B561" s="621" t="s">
        <v>1389</v>
      </c>
      <c r="C561" s="627"/>
      <c r="D561" s="622"/>
      <c r="E561" s="622"/>
      <c r="F561" s="610" t="e">
        <f t="shared" si="438"/>
        <v>#DIV/0!</v>
      </c>
      <c r="G561" s="623"/>
      <c r="H561" s="623"/>
      <c r="I561" s="612" t="e">
        <f t="shared" si="440"/>
        <v>#DIV/0!</v>
      </c>
      <c r="J561" s="622"/>
      <c r="K561" s="622"/>
      <c r="L561" s="614"/>
      <c r="M561" s="614"/>
      <c r="N561" s="614"/>
      <c r="O561" s="614"/>
      <c r="P561" s="614"/>
      <c r="Q561" s="614"/>
      <c r="R561" s="614"/>
      <c r="S561" s="614"/>
      <c r="T561" s="614"/>
      <c r="U561" s="614"/>
      <c r="V561" s="615"/>
      <c r="W561" s="616"/>
      <c r="X561" s="616"/>
      <c r="Y561" s="616"/>
      <c r="Z561" s="616"/>
      <c r="AA561" s="616"/>
      <c r="AB561" s="616"/>
      <c r="AC561" s="616"/>
      <c r="AD561" s="616"/>
      <c r="AE561" s="617"/>
      <c r="AF561" s="619">
        <f t="shared" si="448"/>
        <v>0</v>
      </c>
      <c r="AG561" s="604"/>
      <c r="AH561" s="619"/>
      <c r="AI561" s="606" t="str">
        <f t="shared" si="428"/>
        <v/>
      </c>
      <c r="AJ561" s="606" t="str">
        <f t="shared" si="429"/>
        <v/>
      </c>
      <c r="AK561" s="573">
        <f t="shared" si="430"/>
        <v>0</v>
      </c>
      <c r="AL561" s="573" t="str">
        <f t="shared" si="413"/>
        <v/>
      </c>
      <c r="AM561" s="577" t="str">
        <f t="shared" si="414"/>
        <v/>
      </c>
      <c r="AN561" s="577" t="str">
        <f t="shared" si="415"/>
        <v/>
      </c>
      <c r="AO561" s="577" t="str">
        <f t="shared" si="416"/>
        <v/>
      </c>
    </row>
    <row r="562" spans="1:41" ht="41.25" customHeight="1" x14ac:dyDescent="0.2">
      <c r="A562" s="628" t="s">
        <v>1747</v>
      </c>
      <c r="B562" s="621" t="s">
        <v>1395</v>
      </c>
      <c r="C562" s="627"/>
      <c r="D562" s="622"/>
      <c r="E562" s="622"/>
      <c r="F562" s="610" t="e">
        <f t="shared" si="438"/>
        <v>#DIV/0!</v>
      </c>
      <c r="G562" s="623"/>
      <c r="H562" s="623"/>
      <c r="I562" s="612" t="e">
        <f t="shared" si="440"/>
        <v>#DIV/0!</v>
      </c>
      <c r="J562" s="622">
        <v>9</v>
      </c>
      <c r="K562" s="622">
        <v>2200000</v>
      </c>
      <c r="L562" s="614"/>
      <c r="M562" s="614"/>
      <c r="N562" s="614"/>
      <c r="O562" s="614"/>
      <c r="P562" s="614"/>
      <c r="Q562" s="614"/>
      <c r="R562" s="614"/>
      <c r="S562" s="614"/>
      <c r="T562" s="614"/>
      <c r="U562" s="614"/>
      <c r="V562" s="615"/>
      <c r="W562" s="616"/>
      <c r="X562" s="616"/>
      <c r="Y562" s="616"/>
      <c r="Z562" s="616"/>
      <c r="AA562" s="616"/>
      <c r="AB562" s="616"/>
      <c r="AC562" s="616"/>
      <c r="AD562" s="616"/>
      <c r="AE562" s="617"/>
      <c r="AF562" s="619">
        <f t="shared" si="448"/>
        <v>198</v>
      </c>
      <c r="AG562" s="604"/>
      <c r="AH562" s="619"/>
      <c r="AI562" s="606">
        <f t="shared" si="428"/>
        <v>1</v>
      </c>
      <c r="AJ562" s="606" t="str">
        <f t="shared" si="429"/>
        <v/>
      </c>
      <c r="AK562" s="573">
        <f t="shared" si="430"/>
        <v>198</v>
      </c>
      <c r="AL562" s="573" t="str">
        <f t="shared" si="413"/>
        <v/>
      </c>
      <c r="AM562" s="577" t="str">
        <f t="shared" si="414"/>
        <v/>
      </c>
      <c r="AN562" s="577" t="str">
        <f t="shared" si="415"/>
        <v/>
      </c>
      <c r="AO562" s="577" t="str">
        <f t="shared" si="416"/>
        <v>New activity? If not kindly provide the details of the progress (physical and financial) for FY 2012-13</v>
      </c>
    </row>
    <row r="563" spans="1:41" ht="41.25" customHeight="1" x14ac:dyDescent="0.2">
      <c r="A563" s="629" t="s">
        <v>758</v>
      </c>
      <c r="B563" s="594" t="s">
        <v>1392</v>
      </c>
      <c r="C563" s="595"/>
      <c r="D563" s="609">
        <f>SUM(D564:D567)</f>
        <v>0</v>
      </c>
      <c r="E563" s="609">
        <f>SUM(E564:E567)</f>
        <v>0</v>
      </c>
      <c r="F563" s="610" t="e">
        <f t="shared" si="438"/>
        <v>#DIV/0!</v>
      </c>
      <c r="G563" s="611">
        <f t="shared" ref="G563:H563" si="449">SUM(G564:G567)</f>
        <v>0</v>
      </c>
      <c r="H563" s="611">
        <f t="shared" si="449"/>
        <v>0</v>
      </c>
      <c r="I563" s="612" t="e">
        <f t="shared" si="440"/>
        <v>#DIV/0!</v>
      </c>
      <c r="J563" s="613">
        <f t="shared" ref="J563:K563" si="450">SUM(J564:J567)</f>
        <v>1</v>
      </c>
      <c r="K563" s="613">
        <f t="shared" si="450"/>
        <v>20000000</v>
      </c>
      <c r="L563" s="614"/>
      <c r="M563" s="614"/>
      <c r="N563" s="614"/>
      <c r="O563" s="614"/>
      <c r="P563" s="614"/>
      <c r="Q563" s="614"/>
      <c r="R563" s="614"/>
      <c r="S563" s="614"/>
      <c r="T563" s="614"/>
      <c r="U563" s="614"/>
      <c r="V563" s="615"/>
      <c r="W563" s="616"/>
      <c r="X563" s="616"/>
      <c r="Y563" s="616"/>
      <c r="Z563" s="616"/>
      <c r="AA563" s="616"/>
      <c r="AB563" s="616"/>
      <c r="AC563" s="616"/>
      <c r="AD563" s="616"/>
      <c r="AE563" s="617"/>
      <c r="AF563" s="618">
        <f>SUM(AF564:AF567)</f>
        <v>200</v>
      </c>
      <c r="AG563" s="604"/>
      <c r="AH563" s="619"/>
      <c r="AI563" s="606">
        <f t="shared" si="428"/>
        <v>1</v>
      </c>
      <c r="AJ563" s="606" t="str">
        <f t="shared" si="429"/>
        <v/>
      </c>
      <c r="AK563" s="573">
        <f t="shared" si="430"/>
        <v>200</v>
      </c>
      <c r="AL563" s="573" t="str">
        <f t="shared" si="413"/>
        <v/>
      </c>
      <c r="AM563" s="577" t="str">
        <f t="shared" si="414"/>
        <v/>
      </c>
      <c r="AN563" s="577" t="str">
        <f t="shared" si="415"/>
        <v/>
      </c>
      <c r="AO563" s="577" t="str">
        <f t="shared" si="416"/>
        <v>New activity? If not kindly provide the details of the progress (physical and financial) for FY 2012-13</v>
      </c>
    </row>
    <row r="564" spans="1:41" ht="41.25" customHeight="1" x14ac:dyDescent="0.2">
      <c r="A564" s="628" t="s">
        <v>1748</v>
      </c>
      <c r="B564" s="621" t="s">
        <v>1391</v>
      </c>
      <c r="C564" s="627"/>
      <c r="D564" s="622"/>
      <c r="E564" s="622"/>
      <c r="F564" s="610" t="e">
        <f t="shared" si="438"/>
        <v>#DIV/0!</v>
      </c>
      <c r="G564" s="623"/>
      <c r="H564" s="623"/>
      <c r="I564" s="612" t="e">
        <f t="shared" si="440"/>
        <v>#DIV/0!</v>
      </c>
      <c r="J564" s="622"/>
      <c r="K564" s="622"/>
      <c r="L564" s="614"/>
      <c r="M564" s="614"/>
      <c r="N564" s="614"/>
      <c r="O564" s="614"/>
      <c r="P564" s="614"/>
      <c r="Q564" s="614"/>
      <c r="R564" s="614"/>
      <c r="S564" s="614"/>
      <c r="T564" s="614"/>
      <c r="U564" s="614"/>
      <c r="V564" s="615"/>
      <c r="W564" s="616"/>
      <c r="X564" s="616"/>
      <c r="Y564" s="616"/>
      <c r="Z564" s="616"/>
      <c r="AA564" s="616"/>
      <c r="AB564" s="616"/>
      <c r="AC564" s="616"/>
      <c r="AD564" s="616"/>
      <c r="AE564" s="617"/>
      <c r="AF564" s="619">
        <f t="shared" ref="AF564:AF566" si="451">(J564*K564)/100000</f>
        <v>0</v>
      </c>
      <c r="AG564" s="604"/>
      <c r="AH564" s="619"/>
      <c r="AI564" s="606" t="str">
        <f t="shared" si="428"/>
        <v/>
      </c>
      <c r="AJ564" s="606" t="str">
        <f t="shared" si="429"/>
        <v/>
      </c>
      <c r="AK564" s="573">
        <f t="shared" si="430"/>
        <v>0</v>
      </c>
      <c r="AL564" s="573" t="str">
        <f t="shared" si="413"/>
        <v/>
      </c>
      <c r="AM564" s="577" t="str">
        <f t="shared" si="414"/>
        <v/>
      </c>
      <c r="AN564" s="577" t="str">
        <f t="shared" si="415"/>
        <v/>
      </c>
      <c r="AO564" s="577" t="str">
        <f t="shared" si="416"/>
        <v/>
      </c>
    </row>
    <row r="565" spans="1:41" ht="41.25" customHeight="1" x14ac:dyDescent="0.2">
      <c r="A565" s="628" t="s">
        <v>1749</v>
      </c>
      <c r="B565" s="456" t="s">
        <v>1538</v>
      </c>
      <c r="C565" s="627"/>
      <c r="D565" s="622"/>
      <c r="E565" s="622"/>
      <c r="F565" s="610" t="e">
        <f t="shared" si="438"/>
        <v>#DIV/0!</v>
      </c>
      <c r="G565" s="623"/>
      <c r="H565" s="623"/>
      <c r="I565" s="612" t="e">
        <f t="shared" si="440"/>
        <v>#DIV/0!</v>
      </c>
      <c r="J565" s="622"/>
      <c r="K565" s="622"/>
      <c r="L565" s="614"/>
      <c r="M565" s="614"/>
      <c r="N565" s="614"/>
      <c r="O565" s="614"/>
      <c r="P565" s="614"/>
      <c r="Q565" s="614"/>
      <c r="R565" s="614"/>
      <c r="S565" s="614"/>
      <c r="T565" s="614"/>
      <c r="U565" s="614"/>
      <c r="V565" s="615"/>
      <c r="W565" s="616"/>
      <c r="X565" s="616"/>
      <c r="Y565" s="616"/>
      <c r="Z565" s="616"/>
      <c r="AA565" s="616"/>
      <c r="AB565" s="616"/>
      <c r="AC565" s="616"/>
      <c r="AD565" s="616"/>
      <c r="AE565" s="617"/>
      <c r="AF565" s="619">
        <f t="shared" si="451"/>
        <v>0</v>
      </c>
      <c r="AG565" s="604"/>
      <c r="AH565" s="619"/>
      <c r="AI565" s="606" t="str">
        <f t="shared" si="428"/>
        <v/>
      </c>
      <c r="AJ565" s="606" t="str">
        <f t="shared" si="429"/>
        <v/>
      </c>
      <c r="AK565" s="573">
        <f t="shared" si="430"/>
        <v>0</v>
      </c>
      <c r="AL565" s="573" t="str">
        <f t="shared" si="413"/>
        <v/>
      </c>
      <c r="AM565" s="577" t="str">
        <f t="shared" si="414"/>
        <v/>
      </c>
      <c r="AN565" s="577" t="str">
        <f t="shared" si="415"/>
        <v/>
      </c>
      <c r="AO565" s="577" t="str">
        <f t="shared" si="416"/>
        <v/>
      </c>
    </row>
    <row r="566" spans="1:41" ht="41.25" customHeight="1" x14ac:dyDescent="0.2">
      <c r="A566" s="628" t="s">
        <v>1750</v>
      </c>
      <c r="B566" s="621" t="s">
        <v>2169</v>
      </c>
      <c r="C566" s="627"/>
      <c r="D566" s="622"/>
      <c r="E566" s="622"/>
      <c r="F566" s="610" t="e">
        <f t="shared" si="438"/>
        <v>#DIV/0!</v>
      </c>
      <c r="G566" s="623"/>
      <c r="H566" s="623"/>
      <c r="I566" s="612" t="e">
        <f t="shared" si="440"/>
        <v>#DIV/0!</v>
      </c>
      <c r="J566" s="622"/>
      <c r="K566" s="622"/>
      <c r="L566" s="614"/>
      <c r="M566" s="614"/>
      <c r="N566" s="614"/>
      <c r="O566" s="614"/>
      <c r="P566" s="614"/>
      <c r="Q566" s="614"/>
      <c r="R566" s="614"/>
      <c r="S566" s="614"/>
      <c r="T566" s="614"/>
      <c r="U566" s="614"/>
      <c r="V566" s="615"/>
      <c r="W566" s="616"/>
      <c r="X566" s="616"/>
      <c r="Y566" s="616"/>
      <c r="Z566" s="616"/>
      <c r="AA566" s="616"/>
      <c r="AB566" s="616"/>
      <c r="AC566" s="616"/>
      <c r="AD566" s="616"/>
      <c r="AE566" s="617"/>
      <c r="AF566" s="619">
        <f t="shared" si="451"/>
        <v>0</v>
      </c>
      <c r="AG566" s="604"/>
      <c r="AH566" s="619"/>
      <c r="AI566" s="606" t="str">
        <f t="shared" si="428"/>
        <v/>
      </c>
      <c r="AJ566" s="606" t="str">
        <f t="shared" si="429"/>
        <v/>
      </c>
      <c r="AK566" s="573">
        <f t="shared" si="430"/>
        <v>0</v>
      </c>
      <c r="AL566" s="573" t="str">
        <f t="shared" si="413"/>
        <v/>
      </c>
      <c r="AM566" s="577" t="str">
        <f t="shared" si="414"/>
        <v/>
      </c>
      <c r="AN566" s="577" t="str">
        <f t="shared" si="415"/>
        <v/>
      </c>
      <c r="AO566" s="577" t="str">
        <f t="shared" si="416"/>
        <v/>
      </c>
    </row>
    <row r="567" spans="1:41" ht="41.25" customHeight="1" x14ac:dyDescent="0.2">
      <c r="A567" s="629" t="s">
        <v>1751</v>
      </c>
      <c r="B567" s="608" t="s">
        <v>1400</v>
      </c>
      <c r="C567" s="627"/>
      <c r="D567" s="609">
        <f>SUM(D568:D572)</f>
        <v>0</v>
      </c>
      <c r="E567" s="609">
        <f>SUM(E568:E572)</f>
        <v>0</v>
      </c>
      <c r="F567" s="634" t="e">
        <f t="shared" si="438"/>
        <v>#DIV/0!</v>
      </c>
      <c r="G567" s="611">
        <f t="shared" ref="G567:H567" si="452">SUM(G568:G572)</f>
        <v>0</v>
      </c>
      <c r="H567" s="611">
        <f t="shared" si="452"/>
        <v>0</v>
      </c>
      <c r="I567" s="635" t="e">
        <f t="shared" si="440"/>
        <v>#DIV/0!</v>
      </c>
      <c r="J567" s="613">
        <f t="shared" ref="J567:K567" si="453">SUM(J568:J572)</f>
        <v>1</v>
      </c>
      <c r="K567" s="613">
        <f t="shared" si="453"/>
        <v>20000000</v>
      </c>
      <c r="L567" s="636"/>
      <c r="M567" s="636"/>
      <c r="N567" s="636"/>
      <c r="O567" s="636"/>
      <c r="P567" s="636"/>
      <c r="Q567" s="636"/>
      <c r="R567" s="636"/>
      <c r="S567" s="636"/>
      <c r="T567" s="636"/>
      <c r="U567" s="636"/>
      <c r="V567" s="637"/>
      <c r="W567" s="638"/>
      <c r="X567" s="638"/>
      <c r="Y567" s="638"/>
      <c r="Z567" s="638"/>
      <c r="AA567" s="638"/>
      <c r="AB567" s="638"/>
      <c r="AC567" s="638"/>
      <c r="AD567" s="638"/>
      <c r="AE567" s="639"/>
      <c r="AF567" s="618">
        <f>SUM(AF568:AF572)</f>
        <v>200</v>
      </c>
      <c r="AG567" s="604"/>
      <c r="AH567" s="619"/>
      <c r="AI567" s="606">
        <f t="shared" si="428"/>
        <v>1</v>
      </c>
      <c r="AJ567" s="606" t="str">
        <f t="shared" si="429"/>
        <v/>
      </c>
      <c r="AK567" s="573">
        <f t="shared" si="430"/>
        <v>200</v>
      </c>
      <c r="AL567" s="573" t="str">
        <f t="shared" si="413"/>
        <v/>
      </c>
      <c r="AM567" s="577" t="str">
        <f t="shared" si="414"/>
        <v/>
      </c>
      <c r="AN567" s="577" t="str">
        <f t="shared" si="415"/>
        <v/>
      </c>
      <c r="AO567" s="577" t="str">
        <f t="shared" si="416"/>
        <v>New activity? If not kindly provide the details of the progress (physical and financial) for FY 2012-13</v>
      </c>
    </row>
    <row r="568" spans="1:41" ht="41.25" customHeight="1" x14ac:dyDescent="0.2">
      <c r="A568" s="628" t="s">
        <v>2278</v>
      </c>
      <c r="B568" s="642" t="s">
        <v>2814</v>
      </c>
      <c r="C568" s="627"/>
      <c r="D568" s="622"/>
      <c r="E568" s="622"/>
      <c r="F568" s="610"/>
      <c r="G568" s="623"/>
      <c r="H568" s="623"/>
      <c r="I568" s="612"/>
      <c r="J568" s="622">
        <v>1</v>
      </c>
      <c r="K568" s="622">
        <v>20000000</v>
      </c>
      <c r="L568" s="614"/>
      <c r="M568" s="614"/>
      <c r="N568" s="614"/>
      <c r="O568" s="614"/>
      <c r="P568" s="614"/>
      <c r="Q568" s="614"/>
      <c r="R568" s="614"/>
      <c r="S568" s="614"/>
      <c r="T568" s="614"/>
      <c r="U568" s="614"/>
      <c r="V568" s="615"/>
      <c r="W568" s="616"/>
      <c r="X568" s="616"/>
      <c r="Y568" s="616"/>
      <c r="Z568" s="616"/>
      <c r="AA568" s="616"/>
      <c r="AB568" s="616"/>
      <c r="AC568" s="616"/>
      <c r="AD568" s="616"/>
      <c r="AE568" s="617"/>
      <c r="AF568" s="619">
        <f t="shared" ref="AF568:AF572" si="454">(J568*K568)/100000</f>
        <v>200</v>
      </c>
      <c r="AG568" s="604"/>
      <c r="AH568" s="812" t="s">
        <v>2828</v>
      </c>
      <c r="AI568" s="606">
        <f t="shared" si="428"/>
        <v>1</v>
      </c>
      <c r="AJ568" s="606" t="str">
        <f t="shared" si="429"/>
        <v/>
      </c>
      <c r="AK568" s="573">
        <f t="shared" si="430"/>
        <v>200</v>
      </c>
      <c r="AL568" s="573" t="str">
        <f t="shared" si="413"/>
        <v/>
      </c>
      <c r="AM568" s="577" t="str">
        <f t="shared" si="414"/>
        <v/>
      </c>
      <c r="AN568" s="577" t="str">
        <f t="shared" si="415"/>
        <v/>
      </c>
      <c r="AO568" s="577" t="str">
        <f t="shared" si="416"/>
        <v>New activity? If not kindly provide the details of the progress (physical and financial) for FY 2012-13</v>
      </c>
    </row>
    <row r="569" spans="1:41" ht="41.25" customHeight="1" x14ac:dyDescent="0.2">
      <c r="A569" s="628" t="s">
        <v>2279</v>
      </c>
      <c r="B569" s="642"/>
      <c r="C569" s="627"/>
      <c r="D569" s="622"/>
      <c r="E569" s="622"/>
      <c r="F569" s="610"/>
      <c r="G569" s="623"/>
      <c r="H569" s="623"/>
      <c r="I569" s="612"/>
      <c r="J569" s="622"/>
      <c r="K569" s="622"/>
      <c r="L569" s="614"/>
      <c r="M569" s="614"/>
      <c r="N569" s="614"/>
      <c r="O569" s="614"/>
      <c r="P569" s="614"/>
      <c r="Q569" s="614"/>
      <c r="R569" s="614"/>
      <c r="S569" s="614"/>
      <c r="T569" s="614"/>
      <c r="U569" s="614"/>
      <c r="V569" s="615"/>
      <c r="W569" s="616"/>
      <c r="X569" s="616"/>
      <c r="Y569" s="616"/>
      <c r="Z569" s="616"/>
      <c r="AA569" s="616"/>
      <c r="AB569" s="616"/>
      <c r="AC569" s="616"/>
      <c r="AD569" s="616"/>
      <c r="AE569" s="617"/>
      <c r="AF569" s="619">
        <f t="shared" si="454"/>
        <v>0</v>
      </c>
      <c r="AG569" s="604"/>
      <c r="AH569" s="619"/>
      <c r="AI569" s="606" t="str">
        <f t="shared" si="428"/>
        <v/>
      </c>
      <c r="AJ569" s="606" t="str">
        <f t="shared" si="429"/>
        <v/>
      </c>
      <c r="AK569" s="573">
        <f t="shared" si="430"/>
        <v>0</v>
      </c>
      <c r="AL569" s="573" t="str">
        <f t="shared" si="413"/>
        <v/>
      </c>
      <c r="AM569" s="577" t="str">
        <f t="shared" si="414"/>
        <v/>
      </c>
      <c r="AN569" s="577" t="str">
        <f t="shared" si="415"/>
        <v/>
      </c>
      <c r="AO569" s="577" t="str">
        <f t="shared" si="416"/>
        <v/>
      </c>
    </row>
    <row r="570" spans="1:41" ht="41.25" customHeight="1" x14ac:dyDescent="0.2">
      <c r="A570" s="628" t="s">
        <v>2280</v>
      </c>
      <c r="B570" s="642"/>
      <c r="C570" s="627"/>
      <c r="D570" s="622"/>
      <c r="E570" s="622"/>
      <c r="F570" s="610"/>
      <c r="G570" s="623"/>
      <c r="H570" s="623"/>
      <c r="I570" s="612"/>
      <c r="J570" s="622"/>
      <c r="K570" s="622"/>
      <c r="L570" s="614"/>
      <c r="M570" s="614"/>
      <c r="N570" s="614"/>
      <c r="O570" s="614"/>
      <c r="P570" s="614"/>
      <c r="Q570" s="614"/>
      <c r="R570" s="614"/>
      <c r="S570" s="614"/>
      <c r="T570" s="614"/>
      <c r="U570" s="614"/>
      <c r="V570" s="615"/>
      <c r="W570" s="616"/>
      <c r="X570" s="616"/>
      <c r="Y570" s="616"/>
      <c r="Z570" s="616"/>
      <c r="AA570" s="616"/>
      <c r="AB570" s="616"/>
      <c r="AC570" s="616"/>
      <c r="AD570" s="616"/>
      <c r="AE570" s="617"/>
      <c r="AF570" s="619">
        <f t="shared" si="454"/>
        <v>0</v>
      </c>
      <c r="AG570" s="604"/>
      <c r="AH570" s="619"/>
      <c r="AI570" s="606" t="str">
        <f t="shared" si="428"/>
        <v/>
      </c>
      <c r="AJ570" s="606" t="str">
        <f t="shared" si="429"/>
        <v/>
      </c>
      <c r="AK570" s="573">
        <f t="shared" si="430"/>
        <v>0</v>
      </c>
      <c r="AL570" s="573" t="str">
        <f t="shared" si="413"/>
        <v/>
      </c>
      <c r="AM570" s="577" t="str">
        <f t="shared" si="414"/>
        <v/>
      </c>
      <c r="AN570" s="577" t="str">
        <f t="shared" si="415"/>
        <v/>
      </c>
      <c r="AO570" s="577" t="str">
        <f t="shared" si="416"/>
        <v/>
      </c>
    </row>
    <row r="571" spans="1:41" ht="41.25" customHeight="1" x14ac:dyDescent="0.2">
      <c r="A571" s="628" t="s">
        <v>2281</v>
      </c>
      <c r="B571" s="642"/>
      <c r="C571" s="627"/>
      <c r="D571" s="622"/>
      <c r="E571" s="622"/>
      <c r="F571" s="610"/>
      <c r="G571" s="623"/>
      <c r="H571" s="623"/>
      <c r="I571" s="612"/>
      <c r="J571" s="622"/>
      <c r="K571" s="622"/>
      <c r="L571" s="614"/>
      <c r="M571" s="614"/>
      <c r="N571" s="614"/>
      <c r="O571" s="614"/>
      <c r="P571" s="614"/>
      <c r="Q571" s="614"/>
      <c r="R571" s="614"/>
      <c r="S571" s="614"/>
      <c r="T571" s="614"/>
      <c r="U571" s="614"/>
      <c r="V571" s="615"/>
      <c r="W571" s="616"/>
      <c r="X571" s="616"/>
      <c r="Y571" s="616"/>
      <c r="Z571" s="616"/>
      <c r="AA571" s="616"/>
      <c r="AB571" s="616"/>
      <c r="AC571" s="616"/>
      <c r="AD571" s="616"/>
      <c r="AE571" s="617"/>
      <c r="AF571" s="619">
        <f t="shared" si="454"/>
        <v>0</v>
      </c>
      <c r="AG571" s="604"/>
      <c r="AH571" s="619"/>
      <c r="AI571" s="606" t="str">
        <f t="shared" si="428"/>
        <v/>
      </c>
      <c r="AJ571" s="606" t="str">
        <f t="shared" si="429"/>
        <v/>
      </c>
      <c r="AK571" s="573">
        <f t="shared" si="430"/>
        <v>0</v>
      </c>
      <c r="AL571" s="573" t="str">
        <f t="shared" si="413"/>
        <v/>
      </c>
      <c r="AM571" s="577" t="str">
        <f t="shared" si="414"/>
        <v/>
      </c>
      <c r="AN571" s="577" t="str">
        <f t="shared" si="415"/>
        <v/>
      </c>
      <c r="AO571" s="577" t="str">
        <f t="shared" si="416"/>
        <v/>
      </c>
    </row>
    <row r="572" spans="1:41" ht="41.25" customHeight="1" x14ac:dyDescent="0.2">
      <c r="A572" s="628" t="s">
        <v>2282</v>
      </c>
      <c r="B572" s="642"/>
      <c r="C572" s="627"/>
      <c r="D572" s="622"/>
      <c r="E572" s="622"/>
      <c r="F572" s="610"/>
      <c r="G572" s="623"/>
      <c r="H572" s="623"/>
      <c r="I572" s="612"/>
      <c r="J572" s="622"/>
      <c r="K572" s="622"/>
      <c r="L572" s="614"/>
      <c r="M572" s="614"/>
      <c r="N572" s="614"/>
      <c r="O572" s="614"/>
      <c r="P572" s="614"/>
      <c r="Q572" s="614"/>
      <c r="R572" s="614"/>
      <c r="S572" s="614"/>
      <c r="T572" s="614"/>
      <c r="U572" s="614"/>
      <c r="V572" s="615"/>
      <c r="W572" s="616"/>
      <c r="X572" s="616"/>
      <c r="Y572" s="616"/>
      <c r="Z572" s="616"/>
      <c r="AA572" s="616"/>
      <c r="AB572" s="616"/>
      <c r="AC572" s="616"/>
      <c r="AD572" s="616"/>
      <c r="AE572" s="617"/>
      <c r="AF572" s="619">
        <f t="shared" si="454"/>
        <v>0</v>
      </c>
      <c r="AG572" s="604"/>
      <c r="AH572" s="619"/>
      <c r="AI572" s="606" t="str">
        <f t="shared" si="428"/>
        <v/>
      </c>
      <c r="AJ572" s="606" t="str">
        <f t="shared" si="429"/>
        <v/>
      </c>
      <c r="AK572" s="573">
        <f t="shared" si="430"/>
        <v>0</v>
      </c>
      <c r="AL572" s="573" t="str">
        <f t="shared" si="413"/>
        <v/>
      </c>
      <c r="AM572" s="577" t="str">
        <f t="shared" si="414"/>
        <v/>
      </c>
      <c r="AN572" s="577" t="str">
        <f t="shared" si="415"/>
        <v/>
      </c>
      <c r="AO572" s="577" t="str">
        <f t="shared" si="416"/>
        <v/>
      </c>
    </row>
    <row r="573" spans="1:41" ht="41.25" customHeight="1" x14ac:dyDescent="0.2">
      <c r="A573" s="629" t="s">
        <v>1752</v>
      </c>
      <c r="B573" s="691" t="s">
        <v>1384</v>
      </c>
      <c r="C573" s="666"/>
      <c r="D573" s="609">
        <f>SUM(D574:D577)</f>
        <v>0</v>
      </c>
      <c r="E573" s="609">
        <f>SUM(E574:E577)</f>
        <v>0</v>
      </c>
      <c r="F573" s="610" t="e">
        <f t="shared" si="417"/>
        <v>#DIV/0!</v>
      </c>
      <c r="G573" s="611">
        <f t="shared" ref="G573:H573" si="455">SUM(G574:G577)</f>
        <v>0</v>
      </c>
      <c r="H573" s="611">
        <f t="shared" si="455"/>
        <v>0</v>
      </c>
      <c r="I573" s="612" t="e">
        <f t="shared" si="419"/>
        <v>#DIV/0!</v>
      </c>
      <c r="J573" s="613">
        <f t="shared" ref="J573:K573" si="456">SUM(J574:J577)</f>
        <v>0</v>
      </c>
      <c r="K573" s="613">
        <f t="shared" si="456"/>
        <v>0</v>
      </c>
      <c r="L573" s="614"/>
      <c r="M573" s="614"/>
      <c r="N573" s="614"/>
      <c r="O573" s="614"/>
      <c r="P573" s="614"/>
      <c r="Q573" s="614"/>
      <c r="R573" s="614"/>
      <c r="S573" s="614"/>
      <c r="T573" s="614"/>
      <c r="U573" s="614"/>
      <c r="V573" s="615"/>
      <c r="W573" s="616"/>
      <c r="X573" s="616"/>
      <c r="Y573" s="616"/>
      <c r="Z573" s="616"/>
      <c r="AA573" s="616"/>
      <c r="AB573" s="616"/>
      <c r="AC573" s="616"/>
      <c r="AD573" s="616"/>
      <c r="AE573" s="617"/>
      <c r="AF573" s="618">
        <f>SUM(AF574:AF577)</f>
        <v>0</v>
      </c>
      <c r="AG573" s="604"/>
      <c r="AH573" s="619"/>
      <c r="AI573" s="606" t="str">
        <f t="shared" si="428"/>
        <v/>
      </c>
      <c r="AJ573" s="606" t="str">
        <f t="shared" si="429"/>
        <v/>
      </c>
      <c r="AK573" s="573">
        <f t="shared" si="430"/>
        <v>0</v>
      </c>
      <c r="AL573" s="573" t="str">
        <f t="shared" si="413"/>
        <v/>
      </c>
      <c r="AM573" s="577" t="str">
        <f t="shared" si="414"/>
        <v/>
      </c>
      <c r="AN573" s="577" t="str">
        <f t="shared" si="415"/>
        <v/>
      </c>
      <c r="AO573" s="577" t="str">
        <f t="shared" si="416"/>
        <v/>
      </c>
    </row>
    <row r="574" spans="1:41" ht="41.25" customHeight="1" x14ac:dyDescent="0.2">
      <c r="A574" s="628" t="s">
        <v>1753</v>
      </c>
      <c r="B574" s="665" t="s">
        <v>1387</v>
      </c>
      <c r="C574" s="666"/>
      <c r="D574" s="622"/>
      <c r="E574" s="622"/>
      <c r="F574" s="610" t="e">
        <f t="shared" si="417"/>
        <v>#DIV/0!</v>
      </c>
      <c r="G574" s="623"/>
      <c r="H574" s="623"/>
      <c r="I574" s="612" t="e">
        <f t="shared" si="419"/>
        <v>#DIV/0!</v>
      </c>
      <c r="J574" s="622"/>
      <c r="K574" s="622"/>
      <c r="L574" s="614"/>
      <c r="M574" s="614"/>
      <c r="N574" s="614"/>
      <c r="O574" s="614"/>
      <c r="P574" s="614"/>
      <c r="Q574" s="614"/>
      <c r="R574" s="614"/>
      <c r="S574" s="614"/>
      <c r="T574" s="614"/>
      <c r="U574" s="614"/>
      <c r="V574" s="615"/>
      <c r="W574" s="616"/>
      <c r="X574" s="616"/>
      <c r="Y574" s="616"/>
      <c r="Z574" s="616"/>
      <c r="AA574" s="616"/>
      <c r="AB574" s="616"/>
      <c r="AC574" s="616"/>
      <c r="AD574" s="616"/>
      <c r="AE574" s="617"/>
      <c r="AF574" s="619">
        <f t="shared" ref="AF574:AF579" si="457">(J574*K574)/100000</f>
        <v>0</v>
      </c>
      <c r="AG574" s="604"/>
      <c r="AH574" s="619"/>
      <c r="AI574" s="606" t="str">
        <f t="shared" si="428"/>
        <v/>
      </c>
      <c r="AJ574" s="606" t="str">
        <f t="shared" si="429"/>
        <v/>
      </c>
      <c r="AK574" s="573">
        <f t="shared" si="430"/>
        <v>0</v>
      </c>
      <c r="AL574" s="573" t="str">
        <f t="shared" si="413"/>
        <v/>
      </c>
      <c r="AM574" s="577" t="str">
        <f t="shared" si="414"/>
        <v/>
      </c>
      <c r="AN574" s="577" t="str">
        <f t="shared" si="415"/>
        <v/>
      </c>
      <c r="AO574" s="577" t="str">
        <f t="shared" si="416"/>
        <v/>
      </c>
    </row>
    <row r="575" spans="1:41" ht="41.25" customHeight="1" x14ac:dyDescent="0.2">
      <c r="A575" s="628" t="s">
        <v>1754</v>
      </c>
      <c r="B575" s="665" t="s">
        <v>1388</v>
      </c>
      <c r="C575" s="666"/>
      <c r="D575" s="622"/>
      <c r="E575" s="622"/>
      <c r="F575" s="610" t="e">
        <f t="shared" si="417"/>
        <v>#DIV/0!</v>
      </c>
      <c r="G575" s="623"/>
      <c r="H575" s="623"/>
      <c r="I575" s="612" t="e">
        <f t="shared" si="419"/>
        <v>#DIV/0!</v>
      </c>
      <c r="J575" s="622"/>
      <c r="K575" s="622"/>
      <c r="L575" s="614"/>
      <c r="M575" s="614"/>
      <c r="N575" s="614"/>
      <c r="O575" s="614"/>
      <c r="P575" s="614"/>
      <c r="Q575" s="614"/>
      <c r="R575" s="614"/>
      <c r="S575" s="614"/>
      <c r="T575" s="614"/>
      <c r="U575" s="614"/>
      <c r="V575" s="615"/>
      <c r="W575" s="616"/>
      <c r="X575" s="616"/>
      <c r="Y575" s="616"/>
      <c r="Z575" s="616"/>
      <c r="AA575" s="616"/>
      <c r="AB575" s="616"/>
      <c r="AC575" s="616"/>
      <c r="AD575" s="616"/>
      <c r="AE575" s="617"/>
      <c r="AF575" s="619">
        <f t="shared" si="457"/>
        <v>0</v>
      </c>
      <c r="AG575" s="604"/>
      <c r="AH575" s="619"/>
      <c r="AI575" s="606" t="str">
        <f t="shared" si="428"/>
        <v/>
      </c>
      <c r="AJ575" s="606" t="str">
        <f t="shared" si="429"/>
        <v/>
      </c>
      <c r="AK575" s="573">
        <f t="shared" si="430"/>
        <v>0</v>
      </c>
      <c r="AL575" s="573" t="str">
        <f t="shared" si="413"/>
        <v/>
      </c>
      <c r="AM575" s="577" t="str">
        <f t="shared" si="414"/>
        <v/>
      </c>
      <c r="AN575" s="577" t="str">
        <f t="shared" si="415"/>
        <v/>
      </c>
      <c r="AO575" s="577" t="str">
        <f t="shared" si="416"/>
        <v/>
      </c>
    </row>
    <row r="576" spans="1:41" ht="41.25" customHeight="1" x14ac:dyDescent="0.2">
      <c r="A576" s="628" t="s">
        <v>1755</v>
      </c>
      <c r="B576" s="665" t="s">
        <v>1389</v>
      </c>
      <c r="C576" s="666"/>
      <c r="D576" s="622"/>
      <c r="E576" s="622"/>
      <c r="F576" s="610" t="e">
        <f t="shared" si="417"/>
        <v>#DIV/0!</v>
      </c>
      <c r="G576" s="623"/>
      <c r="H576" s="623"/>
      <c r="I576" s="612" t="e">
        <f t="shared" si="419"/>
        <v>#DIV/0!</v>
      </c>
      <c r="J576" s="622"/>
      <c r="K576" s="622"/>
      <c r="L576" s="614"/>
      <c r="M576" s="614"/>
      <c r="N576" s="614"/>
      <c r="O576" s="614"/>
      <c r="P576" s="614"/>
      <c r="Q576" s="614"/>
      <c r="R576" s="614"/>
      <c r="S576" s="614"/>
      <c r="T576" s="614"/>
      <c r="U576" s="614"/>
      <c r="V576" s="615"/>
      <c r="W576" s="616"/>
      <c r="X576" s="616"/>
      <c r="Y576" s="616"/>
      <c r="Z576" s="616"/>
      <c r="AA576" s="616"/>
      <c r="AB576" s="616"/>
      <c r="AC576" s="616"/>
      <c r="AD576" s="616"/>
      <c r="AE576" s="617"/>
      <c r="AF576" s="619">
        <f t="shared" si="457"/>
        <v>0</v>
      </c>
      <c r="AG576" s="604"/>
      <c r="AH576" s="619"/>
      <c r="AI576" s="606" t="str">
        <f t="shared" si="428"/>
        <v/>
      </c>
      <c r="AJ576" s="606" t="str">
        <f t="shared" si="429"/>
        <v/>
      </c>
      <c r="AK576" s="573">
        <f t="shared" si="430"/>
        <v>0</v>
      </c>
      <c r="AL576" s="573" t="str">
        <f t="shared" si="413"/>
        <v/>
      </c>
      <c r="AM576" s="577" t="str">
        <f t="shared" si="414"/>
        <v/>
      </c>
      <c r="AN576" s="577" t="str">
        <f t="shared" si="415"/>
        <v/>
      </c>
      <c r="AO576" s="577" t="str">
        <f t="shared" si="416"/>
        <v/>
      </c>
    </row>
    <row r="577" spans="1:41" ht="41.25" customHeight="1" x14ac:dyDescent="0.2">
      <c r="A577" s="628" t="s">
        <v>1756</v>
      </c>
      <c r="B577" s="665" t="s">
        <v>1390</v>
      </c>
      <c r="C577" s="666"/>
      <c r="D577" s="622"/>
      <c r="E577" s="622"/>
      <c r="F577" s="610" t="e">
        <f t="shared" si="417"/>
        <v>#DIV/0!</v>
      </c>
      <c r="G577" s="623"/>
      <c r="H577" s="623"/>
      <c r="I577" s="612" t="e">
        <f t="shared" si="419"/>
        <v>#DIV/0!</v>
      </c>
      <c r="J577" s="622"/>
      <c r="K577" s="622"/>
      <c r="L577" s="614"/>
      <c r="M577" s="614"/>
      <c r="N577" s="614"/>
      <c r="O577" s="614"/>
      <c r="P577" s="614"/>
      <c r="Q577" s="614"/>
      <c r="R577" s="614"/>
      <c r="S577" s="614"/>
      <c r="T577" s="614"/>
      <c r="U577" s="614"/>
      <c r="V577" s="615"/>
      <c r="W577" s="616"/>
      <c r="X577" s="616"/>
      <c r="Y577" s="616"/>
      <c r="Z577" s="616"/>
      <c r="AA577" s="616"/>
      <c r="AB577" s="616"/>
      <c r="AC577" s="616"/>
      <c r="AD577" s="616"/>
      <c r="AE577" s="617"/>
      <c r="AF577" s="619">
        <f t="shared" si="457"/>
        <v>0</v>
      </c>
      <c r="AG577" s="604"/>
      <c r="AH577" s="619"/>
      <c r="AI577" s="606" t="str">
        <f t="shared" si="428"/>
        <v/>
      </c>
      <c r="AJ577" s="606" t="str">
        <f t="shared" si="429"/>
        <v/>
      </c>
      <c r="AK577" s="573">
        <f t="shared" si="430"/>
        <v>0</v>
      </c>
      <c r="AL577" s="573" t="str">
        <f t="shared" si="413"/>
        <v/>
      </c>
      <c r="AM577" s="577" t="str">
        <f t="shared" si="414"/>
        <v/>
      </c>
      <c r="AN577" s="577" t="str">
        <f t="shared" si="415"/>
        <v/>
      </c>
      <c r="AO577" s="577" t="str">
        <f t="shared" si="416"/>
        <v/>
      </c>
    </row>
    <row r="578" spans="1:41" ht="41.25" customHeight="1" x14ac:dyDescent="0.2">
      <c r="A578" s="628" t="s">
        <v>760</v>
      </c>
      <c r="B578" s="621" t="s">
        <v>761</v>
      </c>
      <c r="C578" s="595"/>
      <c r="D578" s="622"/>
      <c r="E578" s="622"/>
      <c r="F578" s="610" t="e">
        <f t="shared" si="417"/>
        <v>#DIV/0!</v>
      </c>
      <c r="G578" s="623"/>
      <c r="H578" s="623"/>
      <c r="I578" s="612" t="e">
        <f t="shared" si="419"/>
        <v>#DIV/0!</v>
      </c>
      <c r="J578" s="622"/>
      <c r="K578" s="622"/>
      <c r="L578" s="614"/>
      <c r="M578" s="614"/>
      <c r="N578" s="614"/>
      <c r="O578" s="614"/>
      <c r="P578" s="614"/>
      <c r="Q578" s="614"/>
      <c r="R578" s="614"/>
      <c r="S578" s="614"/>
      <c r="T578" s="614"/>
      <c r="U578" s="614"/>
      <c r="V578" s="615"/>
      <c r="W578" s="616"/>
      <c r="X578" s="616"/>
      <c r="Y578" s="616"/>
      <c r="Z578" s="616"/>
      <c r="AA578" s="616"/>
      <c r="AB578" s="616"/>
      <c r="AC578" s="616"/>
      <c r="AD578" s="616"/>
      <c r="AE578" s="617"/>
      <c r="AF578" s="619">
        <f t="shared" si="457"/>
        <v>0</v>
      </c>
      <c r="AG578" s="604"/>
      <c r="AH578" s="619"/>
      <c r="AI578" s="606" t="str">
        <f t="shared" si="428"/>
        <v/>
      </c>
      <c r="AJ578" s="606" t="str">
        <f t="shared" si="429"/>
        <v/>
      </c>
      <c r="AK578" s="573">
        <f t="shared" si="430"/>
        <v>0</v>
      </c>
      <c r="AL578" s="573" t="str">
        <f t="shared" si="413"/>
        <v/>
      </c>
      <c r="AM578" s="577" t="str">
        <f t="shared" si="414"/>
        <v/>
      </c>
      <c r="AN578" s="577" t="str">
        <f t="shared" si="415"/>
        <v/>
      </c>
      <c r="AO578" s="577" t="str">
        <f t="shared" si="416"/>
        <v/>
      </c>
    </row>
    <row r="579" spans="1:41" ht="41.25" customHeight="1" x14ac:dyDescent="0.2">
      <c r="A579" s="628" t="s">
        <v>762</v>
      </c>
      <c r="B579" s="621" t="s">
        <v>763</v>
      </c>
      <c r="C579" s="627"/>
      <c r="D579" s="622"/>
      <c r="E579" s="622"/>
      <c r="F579" s="610" t="e">
        <f t="shared" si="417"/>
        <v>#DIV/0!</v>
      </c>
      <c r="G579" s="623"/>
      <c r="H579" s="623"/>
      <c r="I579" s="612" t="e">
        <f t="shared" si="419"/>
        <v>#DIV/0!</v>
      </c>
      <c r="J579" s="622"/>
      <c r="K579" s="622"/>
      <c r="L579" s="614"/>
      <c r="M579" s="614"/>
      <c r="N579" s="614"/>
      <c r="O579" s="614"/>
      <c r="P579" s="614"/>
      <c r="Q579" s="614"/>
      <c r="R579" s="614"/>
      <c r="S579" s="614"/>
      <c r="T579" s="614"/>
      <c r="U579" s="614"/>
      <c r="V579" s="615"/>
      <c r="W579" s="616"/>
      <c r="X579" s="616"/>
      <c r="Y579" s="616"/>
      <c r="Z579" s="616"/>
      <c r="AA579" s="616"/>
      <c r="AB579" s="616"/>
      <c r="AC579" s="616"/>
      <c r="AD579" s="616"/>
      <c r="AE579" s="617"/>
      <c r="AF579" s="619">
        <f t="shared" si="457"/>
        <v>0</v>
      </c>
      <c r="AG579" s="604"/>
      <c r="AH579" s="619"/>
      <c r="AI579" s="606" t="str">
        <f t="shared" si="428"/>
        <v/>
      </c>
      <c r="AJ579" s="606" t="str">
        <f t="shared" si="429"/>
        <v/>
      </c>
      <c r="AK579" s="573">
        <f t="shared" si="430"/>
        <v>0</v>
      </c>
      <c r="AL579" s="573" t="str">
        <f t="shared" si="413"/>
        <v/>
      </c>
      <c r="AM579" s="577" t="str">
        <f t="shared" si="414"/>
        <v/>
      </c>
      <c r="AN579" s="577" t="str">
        <f t="shared" si="415"/>
        <v/>
      </c>
      <c r="AO579" s="577" t="str">
        <f t="shared" si="416"/>
        <v/>
      </c>
    </row>
    <row r="580" spans="1:41" ht="41.25" customHeight="1" x14ac:dyDescent="0.2">
      <c r="A580" s="628" t="s">
        <v>764</v>
      </c>
      <c r="B580" s="672" t="s">
        <v>765</v>
      </c>
      <c r="C580" s="595"/>
      <c r="D580" s="622"/>
      <c r="E580" s="622"/>
      <c r="F580" s="622"/>
      <c r="G580" s="623"/>
      <c r="H580" s="623"/>
      <c r="I580" s="650"/>
      <c r="J580" s="624"/>
      <c r="K580" s="624"/>
      <c r="L580" s="614"/>
      <c r="M580" s="614"/>
      <c r="N580" s="614"/>
      <c r="O580" s="614"/>
      <c r="P580" s="614"/>
      <c r="Q580" s="614"/>
      <c r="R580" s="614"/>
      <c r="S580" s="614"/>
      <c r="T580" s="614"/>
      <c r="U580" s="614"/>
      <c r="V580" s="615"/>
      <c r="W580" s="616"/>
      <c r="X580" s="616"/>
      <c r="Y580" s="616"/>
      <c r="Z580" s="616"/>
      <c r="AA580" s="616"/>
      <c r="AB580" s="616"/>
      <c r="AC580" s="616"/>
      <c r="AD580" s="616"/>
      <c r="AE580" s="617"/>
      <c r="AF580" s="625">
        <f>(J580*K580)/100000</f>
        <v>0</v>
      </c>
      <c r="AG580" s="604"/>
      <c r="AH580" s="619"/>
      <c r="AI580" s="606" t="str">
        <f t="shared" si="428"/>
        <v/>
      </c>
      <c r="AJ580" s="606" t="str">
        <f t="shared" si="429"/>
        <v/>
      </c>
      <c r="AK580" s="573">
        <f t="shared" si="430"/>
        <v>0</v>
      </c>
      <c r="AL580" s="573" t="str">
        <f t="shared" si="413"/>
        <v/>
      </c>
      <c r="AM580" s="577" t="str">
        <f t="shared" si="414"/>
        <v/>
      </c>
      <c r="AN580" s="577" t="str">
        <f t="shared" si="415"/>
        <v/>
      </c>
      <c r="AO580" s="577" t="str">
        <f t="shared" si="416"/>
        <v/>
      </c>
    </row>
    <row r="581" spans="1:41" ht="41.25" customHeight="1" x14ac:dyDescent="0.2">
      <c r="A581" s="643" t="s">
        <v>766</v>
      </c>
      <c r="B581" s="594" t="s">
        <v>2045</v>
      </c>
      <c r="C581" s="595"/>
      <c r="D581" s="609">
        <f>D582+D583+D584+D585+D588+D589+D593+D594+D595+D596+D603+D604</f>
        <v>0</v>
      </c>
      <c r="E581" s="609">
        <f>E582+E583+E584+E585+E588+E589+E593+E594+E595+E596+E603+E604</f>
        <v>0</v>
      </c>
      <c r="F581" s="610" t="e">
        <f t="shared" si="417"/>
        <v>#DIV/0!</v>
      </c>
      <c r="G581" s="611">
        <f t="shared" ref="G581:H581" si="458">G582+G583+G584+G585+G588+G589+G593+G594+G595+G596+G603+G604</f>
        <v>0</v>
      </c>
      <c r="H581" s="611">
        <f t="shared" si="458"/>
        <v>0</v>
      </c>
      <c r="I581" s="612" t="e">
        <f t="shared" si="419"/>
        <v>#DIV/0!</v>
      </c>
      <c r="J581" s="613">
        <f t="shared" ref="J581:K581" si="459">J582+J583+J584+J585+J588+J589+J593+J594+J595+J596+J603+J604</f>
        <v>0</v>
      </c>
      <c r="K581" s="613">
        <f t="shared" si="459"/>
        <v>0</v>
      </c>
      <c r="L581" s="614"/>
      <c r="M581" s="614"/>
      <c r="N581" s="614"/>
      <c r="O581" s="614"/>
      <c r="P581" s="614"/>
      <c r="Q581" s="614"/>
      <c r="R581" s="614"/>
      <c r="S581" s="614"/>
      <c r="T581" s="614"/>
      <c r="U581" s="614"/>
      <c r="V581" s="615"/>
      <c r="W581" s="616"/>
      <c r="X581" s="616"/>
      <c r="Y581" s="616"/>
      <c r="Z581" s="616"/>
      <c r="AA581" s="616"/>
      <c r="AB581" s="616"/>
      <c r="AC581" s="616"/>
      <c r="AD581" s="616"/>
      <c r="AE581" s="617"/>
      <c r="AF581" s="618">
        <f>AF582+AF583+AF584+AF585+AF588+AF589+AF593+AF594+AF595+AF596+AF603+AF604</f>
        <v>0</v>
      </c>
      <c r="AG581" s="604"/>
      <c r="AH581" s="748"/>
      <c r="AI581" s="606" t="str">
        <f t="shared" si="428"/>
        <v/>
      </c>
      <c r="AJ581" s="606" t="str">
        <f t="shared" si="429"/>
        <v/>
      </c>
      <c r="AK581" s="573">
        <f t="shared" si="430"/>
        <v>0</v>
      </c>
      <c r="AL581" s="573" t="str">
        <f t="shared" si="413"/>
        <v/>
      </c>
      <c r="AM581" s="577" t="str">
        <f t="shared" si="414"/>
        <v/>
      </c>
      <c r="AN581" s="577" t="str">
        <f t="shared" si="415"/>
        <v/>
      </c>
      <c r="AO581" s="577" t="str">
        <f t="shared" si="416"/>
        <v/>
      </c>
    </row>
    <row r="582" spans="1:41" ht="41.25" customHeight="1" x14ac:dyDescent="0.2">
      <c r="A582" s="628" t="s">
        <v>768</v>
      </c>
      <c r="B582" s="621" t="s">
        <v>744</v>
      </c>
      <c r="C582" s="627"/>
      <c r="D582" s="622"/>
      <c r="E582" s="622"/>
      <c r="F582" s="610" t="e">
        <f t="shared" si="417"/>
        <v>#DIV/0!</v>
      </c>
      <c r="G582" s="623"/>
      <c r="H582" s="623"/>
      <c r="I582" s="612" t="e">
        <f t="shared" si="419"/>
        <v>#DIV/0!</v>
      </c>
      <c r="J582" s="622"/>
      <c r="K582" s="622"/>
      <c r="L582" s="614"/>
      <c r="M582" s="614"/>
      <c r="N582" s="614"/>
      <c r="O582" s="614"/>
      <c r="P582" s="614"/>
      <c r="Q582" s="614"/>
      <c r="R582" s="614"/>
      <c r="S582" s="614"/>
      <c r="T582" s="614"/>
      <c r="U582" s="614"/>
      <c r="V582" s="615"/>
      <c r="W582" s="616"/>
      <c r="X582" s="616"/>
      <c r="Y582" s="616"/>
      <c r="Z582" s="616"/>
      <c r="AA582" s="616"/>
      <c r="AB582" s="616"/>
      <c r="AC582" s="616"/>
      <c r="AD582" s="616"/>
      <c r="AE582" s="617"/>
      <c r="AF582" s="619">
        <f t="shared" ref="AF582:AF584" si="460">(J582*K582)/100000</f>
        <v>0</v>
      </c>
      <c r="AG582" s="604"/>
      <c r="AH582" s="619"/>
      <c r="AI582" s="606" t="str">
        <f t="shared" si="428"/>
        <v/>
      </c>
      <c r="AJ582" s="606" t="str">
        <f t="shared" si="429"/>
        <v/>
      </c>
      <c r="AK582" s="573">
        <f t="shared" si="430"/>
        <v>0</v>
      </c>
      <c r="AL582" s="573" t="str">
        <f t="shared" si="413"/>
        <v/>
      </c>
      <c r="AM582" s="577" t="str">
        <f t="shared" si="414"/>
        <v/>
      </c>
      <c r="AN582" s="577" t="str">
        <f t="shared" si="415"/>
        <v/>
      </c>
      <c r="AO582" s="577" t="str">
        <f t="shared" si="416"/>
        <v/>
      </c>
    </row>
    <row r="583" spans="1:41" ht="41.25" customHeight="1" x14ac:dyDescent="0.2">
      <c r="A583" s="628" t="s">
        <v>769</v>
      </c>
      <c r="B583" s="621" t="s">
        <v>746</v>
      </c>
      <c r="C583" s="627"/>
      <c r="D583" s="622"/>
      <c r="E583" s="622"/>
      <c r="F583" s="610" t="e">
        <f t="shared" ref="F583:F602" si="461">E583/D583*100</f>
        <v>#DIV/0!</v>
      </c>
      <c r="G583" s="623"/>
      <c r="H583" s="623"/>
      <c r="I583" s="612" t="e">
        <f t="shared" ref="I583:I602" si="462">H583/G583*100</f>
        <v>#DIV/0!</v>
      </c>
      <c r="J583" s="622"/>
      <c r="K583" s="622"/>
      <c r="L583" s="614"/>
      <c r="M583" s="614"/>
      <c r="N583" s="614"/>
      <c r="O583" s="614"/>
      <c r="P583" s="614"/>
      <c r="Q583" s="614"/>
      <c r="R583" s="614"/>
      <c r="S583" s="614"/>
      <c r="T583" s="614"/>
      <c r="U583" s="614"/>
      <c r="V583" s="615"/>
      <c r="W583" s="616"/>
      <c r="X583" s="616"/>
      <c r="Y583" s="616"/>
      <c r="Z583" s="616"/>
      <c r="AA583" s="616"/>
      <c r="AB583" s="616"/>
      <c r="AC583" s="616"/>
      <c r="AD583" s="616"/>
      <c r="AE583" s="617"/>
      <c r="AF583" s="619">
        <f t="shared" si="460"/>
        <v>0</v>
      </c>
      <c r="AG583" s="640"/>
      <c r="AH583" s="619"/>
      <c r="AI583" s="606" t="str">
        <f t="shared" si="428"/>
        <v/>
      </c>
      <c r="AJ583" s="606" t="str">
        <f t="shared" si="429"/>
        <v/>
      </c>
      <c r="AK583" s="573">
        <f t="shared" si="430"/>
        <v>0</v>
      </c>
      <c r="AL583" s="573" t="str">
        <f t="shared" si="413"/>
        <v/>
      </c>
      <c r="AM583" s="577" t="str">
        <f t="shared" si="414"/>
        <v/>
      </c>
      <c r="AN583" s="577" t="str">
        <f t="shared" si="415"/>
        <v/>
      </c>
      <c r="AO583" s="577" t="str">
        <f t="shared" si="416"/>
        <v/>
      </c>
    </row>
    <row r="584" spans="1:41" ht="41.25" customHeight="1" x14ac:dyDescent="0.2">
      <c r="A584" s="628" t="s">
        <v>770</v>
      </c>
      <c r="B584" s="621" t="s">
        <v>771</v>
      </c>
      <c r="C584" s="627"/>
      <c r="D584" s="622"/>
      <c r="E584" s="622"/>
      <c r="F584" s="610" t="e">
        <f t="shared" si="461"/>
        <v>#DIV/0!</v>
      </c>
      <c r="G584" s="623"/>
      <c r="H584" s="623"/>
      <c r="I584" s="612" t="e">
        <f t="shared" si="462"/>
        <v>#DIV/0!</v>
      </c>
      <c r="J584" s="622"/>
      <c r="K584" s="622"/>
      <c r="L584" s="614"/>
      <c r="M584" s="614"/>
      <c r="N584" s="614"/>
      <c r="O584" s="614"/>
      <c r="P584" s="614"/>
      <c r="Q584" s="614"/>
      <c r="R584" s="614"/>
      <c r="S584" s="614"/>
      <c r="T584" s="614"/>
      <c r="U584" s="614"/>
      <c r="V584" s="615"/>
      <c r="W584" s="616"/>
      <c r="X584" s="616"/>
      <c r="Y584" s="616"/>
      <c r="Z584" s="616"/>
      <c r="AA584" s="616"/>
      <c r="AB584" s="616"/>
      <c r="AC584" s="616"/>
      <c r="AD584" s="616"/>
      <c r="AE584" s="617"/>
      <c r="AF584" s="619">
        <f t="shared" si="460"/>
        <v>0</v>
      </c>
      <c r="AG584" s="640"/>
      <c r="AH584" s="619"/>
      <c r="AI584" s="606" t="str">
        <f t="shared" si="428"/>
        <v/>
      </c>
      <c r="AJ584" s="606" t="str">
        <f t="shared" si="429"/>
        <v/>
      </c>
      <c r="AK584" s="573">
        <f t="shared" si="430"/>
        <v>0</v>
      </c>
      <c r="AL584" s="573" t="str">
        <f t="shared" ref="AL584:AL647" si="463">IF(AND(G584&gt;=0.00000000001,AF584&gt;=0.0000000000001),((AF584-G584)/G584)*100,"")</f>
        <v/>
      </c>
      <c r="AM584" s="577" t="str">
        <f t="shared" ref="AM584:AM647" si="464">IF(AND(G584&gt;=0.000000001,AL584&gt;=30.000000000001),"The proposed budget is more that 30% increase over FY 12-13 budget. Consider revising or provide explanation","")</f>
        <v/>
      </c>
      <c r="AN584" s="577" t="str">
        <f t="shared" ref="AN584:AN647" si="465">IF(AND(AJ584&lt;30,AK584&gt;=0.000001),"Please check, there is a proposed budget but FY 12-13 expenditure is  &lt;30%","")&amp;IF(AND(AJ584&gt;30,AJ584&lt;50,AK584&gt;=0.000001),"Please check, there is a proposed budget but FY 12-13 expenditure is  &lt;50%","")&amp;IF(AND(AJ584&gt;50,AJ584&lt;60,AK584&gt;=0.000001),"Please check, there is a proposed budget but FY 12-13 expenditure is  &lt;60%","")</f>
        <v/>
      </c>
      <c r="AO584" s="577" t="str">
        <f t="shared" ref="AO584:AO647" si="466">IF(AND(G584=0,AF584&gt;=0.0000001), "New activity? If not kindly provide the details of the progress (physical and financial) for FY 2012-13", "")</f>
        <v/>
      </c>
    </row>
    <row r="585" spans="1:41" ht="41.25" customHeight="1" x14ac:dyDescent="0.2">
      <c r="A585" s="629" t="s">
        <v>772</v>
      </c>
      <c r="B585" s="608" t="s">
        <v>773</v>
      </c>
      <c r="C585" s="627"/>
      <c r="D585" s="609">
        <f>SUM(D586:D587)</f>
        <v>0</v>
      </c>
      <c r="E585" s="609">
        <f>SUM(E586:E587)</f>
        <v>0</v>
      </c>
      <c r="F585" s="610" t="e">
        <f t="shared" si="461"/>
        <v>#DIV/0!</v>
      </c>
      <c r="G585" s="611">
        <f t="shared" ref="G585:H585" si="467">SUM(G586:G587)</f>
        <v>0</v>
      </c>
      <c r="H585" s="611">
        <f t="shared" si="467"/>
        <v>0</v>
      </c>
      <c r="I585" s="612" t="e">
        <f t="shared" si="462"/>
        <v>#DIV/0!</v>
      </c>
      <c r="J585" s="613">
        <f t="shared" ref="J585:K585" si="468">SUM(J586:J587)</f>
        <v>0</v>
      </c>
      <c r="K585" s="613">
        <f t="shared" si="468"/>
        <v>0</v>
      </c>
      <c r="L585" s="614"/>
      <c r="M585" s="614"/>
      <c r="N585" s="614"/>
      <c r="O585" s="614"/>
      <c r="P585" s="614"/>
      <c r="Q585" s="614"/>
      <c r="R585" s="614"/>
      <c r="S585" s="614"/>
      <c r="T585" s="614"/>
      <c r="U585" s="614"/>
      <c r="V585" s="615"/>
      <c r="W585" s="616"/>
      <c r="X585" s="616"/>
      <c r="Y585" s="616"/>
      <c r="Z585" s="616"/>
      <c r="AA585" s="616"/>
      <c r="AB585" s="616"/>
      <c r="AC585" s="616"/>
      <c r="AD585" s="616"/>
      <c r="AE585" s="617"/>
      <c r="AF585" s="618">
        <f>SUM(AF586:AF587)</f>
        <v>0</v>
      </c>
      <c r="AG585" s="640"/>
      <c r="AH585" s="619"/>
      <c r="AI585" s="606" t="str">
        <f t="shared" si="428"/>
        <v/>
      </c>
      <c r="AJ585" s="606" t="str">
        <f t="shared" si="429"/>
        <v/>
      </c>
      <c r="AK585" s="573">
        <f t="shared" si="430"/>
        <v>0</v>
      </c>
      <c r="AL585" s="573" t="str">
        <f t="shared" si="463"/>
        <v/>
      </c>
      <c r="AM585" s="577" t="str">
        <f t="shared" si="464"/>
        <v/>
      </c>
      <c r="AN585" s="577" t="str">
        <f t="shared" si="465"/>
        <v/>
      </c>
      <c r="AO585" s="577" t="str">
        <f t="shared" si="466"/>
        <v/>
      </c>
    </row>
    <row r="586" spans="1:41" ht="41.25" customHeight="1" x14ac:dyDescent="0.25">
      <c r="A586" s="628" t="s">
        <v>2182</v>
      </c>
      <c r="B586" s="665" t="s">
        <v>1588</v>
      </c>
      <c r="C586" s="659"/>
      <c r="D586" s="622"/>
      <c r="E586" s="622"/>
      <c r="F586" s="610" t="e">
        <f t="shared" si="461"/>
        <v>#DIV/0!</v>
      </c>
      <c r="G586" s="623"/>
      <c r="H586" s="623"/>
      <c r="I586" s="612" t="e">
        <f t="shared" si="462"/>
        <v>#DIV/0!</v>
      </c>
      <c r="J586" s="622"/>
      <c r="K586" s="622"/>
      <c r="L586" s="614"/>
      <c r="M586" s="614"/>
      <c r="N586" s="614"/>
      <c r="O586" s="614"/>
      <c r="P586" s="614"/>
      <c r="Q586" s="614"/>
      <c r="R586" s="614"/>
      <c r="S586" s="614"/>
      <c r="T586" s="614"/>
      <c r="U586" s="614"/>
      <c r="V586" s="615"/>
      <c r="W586" s="616"/>
      <c r="X586" s="616"/>
      <c r="Y586" s="616"/>
      <c r="Z586" s="616"/>
      <c r="AA586" s="616"/>
      <c r="AB586" s="616"/>
      <c r="AC586" s="616"/>
      <c r="AD586" s="616"/>
      <c r="AE586" s="617"/>
      <c r="AF586" s="619">
        <f t="shared" ref="AF586:AF588" si="469">(J586*K586)/100000</f>
        <v>0</v>
      </c>
      <c r="AG586" s="640"/>
      <c r="AH586" s="619"/>
      <c r="AI586" s="606" t="str">
        <f t="shared" si="428"/>
        <v/>
      </c>
      <c r="AJ586" s="606" t="str">
        <f t="shared" si="429"/>
        <v/>
      </c>
      <c r="AK586" s="573">
        <f t="shared" si="430"/>
        <v>0</v>
      </c>
      <c r="AL586" s="573" t="str">
        <f t="shared" si="463"/>
        <v/>
      </c>
      <c r="AM586" s="577" t="str">
        <f t="shared" si="464"/>
        <v/>
      </c>
      <c r="AN586" s="577" t="str">
        <f t="shared" si="465"/>
        <v/>
      </c>
      <c r="AO586" s="577" t="str">
        <f t="shared" si="466"/>
        <v/>
      </c>
    </row>
    <row r="587" spans="1:41" ht="41.25" customHeight="1" x14ac:dyDescent="0.25">
      <c r="A587" s="628" t="s">
        <v>2183</v>
      </c>
      <c r="B587" s="665" t="s">
        <v>1589</v>
      </c>
      <c r="C587" s="659"/>
      <c r="D587" s="622"/>
      <c r="E587" s="622"/>
      <c r="F587" s="610" t="e">
        <f t="shared" si="461"/>
        <v>#DIV/0!</v>
      </c>
      <c r="G587" s="623"/>
      <c r="H587" s="623"/>
      <c r="I587" s="612" t="e">
        <f t="shared" si="462"/>
        <v>#DIV/0!</v>
      </c>
      <c r="J587" s="622"/>
      <c r="K587" s="622"/>
      <c r="L587" s="614"/>
      <c r="M587" s="614"/>
      <c r="N587" s="614"/>
      <c r="O587" s="614"/>
      <c r="P587" s="614"/>
      <c r="Q587" s="614"/>
      <c r="R587" s="614"/>
      <c r="S587" s="614"/>
      <c r="T587" s="614"/>
      <c r="U587" s="614"/>
      <c r="V587" s="615"/>
      <c r="W587" s="616"/>
      <c r="X587" s="616"/>
      <c r="Y587" s="616"/>
      <c r="Z587" s="616"/>
      <c r="AA587" s="616"/>
      <c r="AB587" s="616"/>
      <c r="AC587" s="616"/>
      <c r="AD587" s="616"/>
      <c r="AE587" s="617"/>
      <c r="AF587" s="619">
        <f t="shared" si="469"/>
        <v>0</v>
      </c>
      <c r="AG587" s="640"/>
      <c r="AH587" s="619"/>
      <c r="AI587" s="606" t="str">
        <f t="shared" si="428"/>
        <v/>
      </c>
      <c r="AJ587" s="606" t="str">
        <f t="shared" si="429"/>
        <v/>
      </c>
      <c r="AK587" s="573">
        <f t="shared" si="430"/>
        <v>0</v>
      </c>
      <c r="AL587" s="573" t="str">
        <f t="shared" si="463"/>
        <v/>
      </c>
      <c r="AM587" s="577" t="str">
        <f t="shared" si="464"/>
        <v/>
      </c>
      <c r="AN587" s="577" t="str">
        <f t="shared" si="465"/>
        <v/>
      </c>
      <c r="AO587" s="577" t="str">
        <f t="shared" si="466"/>
        <v/>
      </c>
    </row>
    <row r="588" spans="1:41" ht="41.25" customHeight="1" x14ac:dyDescent="0.2">
      <c r="A588" s="628" t="s">
        <v>774</v>
      </c>
      <c r="B588" s="621" t="s">
        <v>775</v>
      </c>
      <c r="C588" s="627"/>
      <c r="D588" s="622"/>
      <c r="E588" s="622"/>
      <c r="F588" s="610" t="e">
        <f t="shared" si="461"/>
        <v>#DIV/0!</v>
      </c>
      <c r="G588" s="623"/>
      <c r="H588" s="623"/>
      <c r="I588" s="612" t="e">
        <f t="shared" si="462"/>
        <v>#DIV/0!</v>
      </c>
      <c r="J588" s="622"/>
      <c r="K588" s="622"/>
      <c r="L588" s="614"/>
      <c r="M588" s="614"/>
      <c r="N588" s="614"/>
      <c r="O588" s="614"/>
      <c r="P588" s="614"/>
      <c r="Q588" s="614"/>
      <c r="R588" s="614"/>
      <c r="S588" s="614"/>
      <c r="T588" s="614"/>
      <c r="U588" s="614"/>
      <c r="V588" s="615"/>
      <c r="W588" s="616"/>
      <c r="X588" s="616"/>
      <c r="Y588" s="616"/>
      <c r="Z588" s="616"/>
      <c r="AA588" s="616"/>
      <c r="AB588" s="616"/>
      <c r="AC588" s="616"/>
      <c r="AD588" s="616"/>
      <c r="AE588" s="617"/>
      <c r="AF588" s="619">
        <f t="shared" si="469"/>
        <v>0</v>
      </c>
      <c r="AG588" s="640"/>
      <c r="AH588" s="619"/>
      <c r="AI588" s="606" t="str">
        <f t="shared" si="428"/>
        <v/>
      </c>
      <c r="AJ588" s="606" t="str">
        <f t="shared" si="429"/>
        <v/>
      </c>
      <c r="AK588" s="573">
        <f t="shared" si="430"/>
        <v>0</v>
      </c>
      <c r="AL588" s="573" t="str">
        <f t="shared" si="463"/>
        <v/>
      </c>
      <c r="AM588" s="577" t="str">
        <f t="shared" si="464"/>
        <v/>
      </c>
      <c r="AN588" s="577" t="str">
        <f t="shared" si="465"/>
        <v/>
      </c>
      <c r="AO588" s="577" t="str">
        <f t="shared" si="466"/>
        <v/>
      </c>
    </row>
    <row r="589" spans="1:41" ht="41.25" customHeight="1" x14ac:dyDescent="0.2">
      <c r="A589" s="629" t="s">
        <v>776</v>
      </c>
      <c r="B589" s="608" t="s">
        <v>2423</v>
      </c>
      <c r="C589" s="627"/>
      <c r="D589" s="609">
        <f>SUM(D590:D592)</f>
        <v>0</v>
      </c>
      <c r="E589" s="609">
        <f>SUM(E590:E592)</f>
        <v>0</v>
      </c>
      <c r="F589" s="610" t="e">
        <f t="shared" si="461"/>
        <v>#DIV/0!</v>
      </c>
      <c r="G589" s="611">
        <f t="shared" ref="G589:H589" si="470">SUM(G590:G592)</f>
        <v>0</v>
      </c>
      <c r="H589" s="611">
        <f t="shared" si="470"/>
        <v>0</v>
      </c>
      <c r="I589" s="612" t="e">
        <f t="shared" si="462"/>
        <v>#DIV/0!</v>
      </c>
      <c r="J589" s="613">
        <f t="shared" ref="J589:K589" si="471">SUM(J590:J592)</f>
        <v>0</v>
      </c>
      <c r="K589" s="613">
        <f t="shared" si="471"/>
        <v>0</v>
      </c>
      <c r="L589" s="614"/>
      <c r="M589" s="614"/>
      <c r="N589" s="614"/>
      <c r="O589" s="614"/>
      <c r="P589" s="614"/>
      <c r="Q589" s="614"/>
      <c r="R589" s="614"/>
      <c r="S589" s="614"/>
      <c r="T589" s="614"/>
      <c r="U589" s="614"/>
      <c r="V589" s="615"/>
      <c r="W589" s="616"/>
      <c r="X589" s="616"/>
      <c r="Y589" s="616"/>
      <c r="Z589" s="616"/>
      <c r="AA589" s="616"/>
      <c r="AB589" s="616"/>
      <c r="AC589" s="616"/>
      <c r="AD589" s="616"/>
      <c r="AE589" s="617"/>
      <c r="AF589" s="618">
        <f>SUM(AF590:AF592)</f>
        <v>0</v>
      </c>
      <c r="AG589" s="640"/>
      <c r="AH589" s="619"/>
      <c r="AI589" s="606" t="str">
        <f t="shared" si="428"/>
        <v/>
      </c>
      <c r="AJ589" s="606" t="str">
        <f t="shared" si="429"/>
        <v/>
      </c>
      <c r="AK589" s="573">
        <f t="shared" si="430"/>
        <v>0</v>
      </c>
      <c r="AL589" s="573" t="str">
        <f t="shared" si="463"/>
        <v/>
      </c>
      <c r="AM589" s="577" t="str">
        <f t="shared" si="464"/>
        <v/>
      </c>
      <c r="AN589" s="577" t="str">
        <f t="shared" si="465"/>
        <v/>
      </c>
      <c r="AO589" s="577" t="str">
        <f t="shared" si="466"/>
        <v/>
      </c>
    </row>
    <row r="590" spans="1:41" ht="41.25" customHeight="1" x14ac:dyDescent="0.25">
      <c r="A590" s="628" t="s">
        <v>2184</v>
      </c>
      <c r="B590" s="665" t="s">
        <v>1539</v>
      </c>
      <c r="C590" s="659"/>
      <c r="D590" s="622"/>
      <c r="E590" s="622"/>
      <c r="F590" s="610" t="e">
        <f t="shared" si="461"/>
        <v>#DIV/0!</v>
      </c>
      <c r="G590" s="623"/>
      <c r="H590" s="623"/>
      <c r="I590" s="612" t="e">
        <f t="shared" si="462"/>
        <v>#DIV/0!</v>
      </c>
      <c r="J590" s="622"/>
      <c r="K590" s="622"/>
      <c r="L590" s="614"/>
      <c r="M590" s="614"/>
      <c r="N590" s="614"/>
      <c r="O590" s="614"/>
      <c r="P590" s="614"/>
      <c r="Q590" s="614"/>
      <c r="R590" s="614"/>
      <c r="S590" s="614"/>
      <c r="T590" s="614"/>
      <c r="U590" s="614"/>
      <c r="V590" s="615"/>
      <c r="W590" s="616"/>
      <c r="X590" s="616"/>
      <c r="Y590" s="616"/>
      <c r="Z590" s="616"/>
      <c r="AA590" s="616"/>
      <c r="AB590" s="616"/>
      <c r="AC590" s="616"/>
      <c r="AD590" s="616"/>
      <c r="AE590" s="617"/>
      <c r="AF590" s="619">
        <f t="shared" ref="AF590:AF595" si="472">(J590*K590)/100000</f>
        <v>0</v>
      </c>
      <c r="AG590" s="640"/>
      <c r="AH590" s="619"/>
      <c r="AI590" s="606" t="str">
        <f t="shared" si="428"/>
        <v/>
      </c>
      <c r="AJ590" s="606" t="str">
        <f t="shared" si="429"/>
        <v/>
      </c>
      <c r="AK590" s="573">
        <f t="shared" si="430"/>
        <v>0</v>
      </c>
      <c r="AL590" s="573" t="str">
        <f t="shared" si="463"/>
        <v/>
      </c>
      <c r="AM590" s="577" t="str">
        <f t="shared" si="464"/>
        <v/>
      </c>
      <c r="AN590" s="577" t="str">
        <f t="shared" si="465"/>
        <v/>
      </c>
      <c r="AO590" s="577" t="str">
        <f t="shared" si="466"/>
        <v/>
      </c>
    </row>
    <row r="591" spans="1:41" ht="41.25" customHeight="1" x14ac:dyDescent="0.2">
      <c r="A591" s="628" t="s">
        <v>2185</v>
      </c>
      <c r="B591" s="621" t="s">
        <v>1540</v>
      </c>
      <c r="C591" s="627"/>
      <c r="D591" s="622"/>
      <c r="E591" s="622"/>
      <c r="F591" s="610" t="e">
        <f t="shared" si="461"/>
        <v>#DIV/0!</v>
      </c>
      <c r="G591" s="623"/>
      <c r="H591" s="623"/>
      <c r="I591" s="612" t="e">
        <f t="shared" si="462"/>
        <v>#DIV/0!</v>
      </c>
      <c r="J591" s="622"/>
      <c r="K591" s="622"/>
      <c r="L591" s="614"/>
      <c r="M591" s="614"/>
      <c r="N591" s="614"/>
      <c r="O591" s="614"/>
      <c r="P591" s="614"/>
      <c r="Q591" s="614"/>
      <c r="R591" s="614"/>
      <c r="S591" s="614"/>
      <c r="T591" s="614"/>
      <c r="U591" s="614"/>
      <c r="V591" s="615"/>
      <c r="W591" s="616"/>
      <c r="X591" s="616"/>
      <c r="Y591" s="616"/>
      <c r="Z591" s="616"/>
      <c r="AA591" s="616"/>
      <c r="AB591" s="616"/>
      <c r="AC591" s="616"/>
      <c r="AD591" s="616"/>
      <c r="AE591" s="617"/>
      <c r="AF591" s="619">
        <f t="shared" si="472"/>
        <v>0</v>
      </c>
      <c r="AG591" s="640"/>
      <c r="AH591" s="619"/>
      <c r="AI591" s="606" t="str">
        <f t="shared" si="428"/>
        <v/>
      </c>
      <c r="AJ591" s="606" t="str">
        <f t="shared" si="429"/>
        <v/>
      </c>
      <c r="AK591" s="573">
        <f t="shared" si="430"/>
        <v>0</v>
      </c>
      <c r="AL591" s="573" t="str">
        <f t="shared" si="463"/>
        <v/>
      </c>
      <c r="AM591" s="577" t="str">
        <f t="shared" si="464"/>
        <v/>
      </c>
      <c r="AN591" s="577" t="str">
        <f t="shared" si="465"/>
        <v/>
      </c>
      <c r="AO591" s="577" t="str">
        <f t="shared" si="466"/>
        <v/>
      </c>
    </row>
    <row r="592" spans="1:41" ht="41.25" customHeight="1" x14ac:dyDescent="0.2">
      <c r="A592" s="628" t="s">
        <v>2186</v>
      </c>
      <c r="B592" s="621" t="s">
        <v>2046</v>
      </c>
      <c r="C592" s="627"/>
      <c r="D592" s="622"/>
      <c r="E592" s="622"/>
      <c r="F592" s="610" t="e">
        <f t="shared" si="461"/>
        <v>#DIV/0!</v>
      </c>
      <c r="G592" s="623"/>
      <c r="H592" s="623"/>
      <c r="I592" s="612" t="e">
        <f t="shared" si="462"/>
        <v>#DIV/0!</v>
      </c>
      <c r="J592" s="622"/>
      <c r="K592" s="622"/>
      <c r="L592" s="614"/>
      <c r="M592" s="614"/>
      <c r="N592" s="614"/>
      <c r="O592" s="614"/>
      <c r="P592" s="614"/>
      <c r="Q592" s="614"/>
      <c r="R592" s="614"/>
      <c r="S592" s="614"/>
      <c r="T592" s="614"/>
      <c r="U592" s="614"/>
      <c r="V592" s="615"/>
      <c r="W592" s="616"/>
      <c r="X592" s="616"/>
      <c r="Y592" s="616"/>
      <c r="Z592" s="616"/>
      <c r="AA592" s="616"/>
      <c r="AB592" s="616"/>
      <c r="AC592" s="616"/>
      <c r="AD592" s="616"/>
      <c r="AE592" s="617"/>
      <c r="AF592" s="619">
        <f t="shared" si="472"/>
        <v>0</v>
      </c>
      <c r="AG592" s="640"/>
      <c r="AH592" s="619"/>
      <c r="AI592" s="606" t="str">
        <f t="shared" si="428"/>
        <v/>
      </c>
      <c r="AJ592" s="606" t="str">
        <f t="shared" si="429"/>
        <v/>
      </c>
      <c r="AK592" s="573">
        <f t="shared" si="430"/>
        <v>0</v>
      </c>
      <c r="AL592" s="573" t="str">
        <f t="shared" si="463"/>
        <v/>
      </c>
      <c r="AM592" s="577" t="str">
        <f t="shared" si="464"/>
        <v/>
      </c>
      <c r="AN592" s="577" t="str">
        <f t="shared" si="465"/>
        <v/>
      </c>
      <c r="AO592" s="577" t="str">
        <f t="shared" si="466"/>
        <v/>
      </c>
    </row>
    <row r="593" spans="1:41" ht="41.25" customHeight="1" x14ac:dyDescent="0.2">
      <c r="A593" s="628" t="s">
        <v>778</v>
      </c>
      <c r="B593" s="621" t="s">
        <v>779</v>
      </c>
      <c r="C593" s="627"/>
      <c r="D593" s="622"/>
      <c r="E593" s="622"/>
      <c r="F593" s="610" t="e">
        <f t="shared" si="461"/>
        <v>#DIV/0!</v>
      </c>
      <c r="G593" s="623"/>
      <c r="H593" s="623"/>
      <c r="I593" s="612" t="e">
        <f t="shared" si="462"/>
        <v>#DIV/0!</v>
      </c>
      <c r="J593" s="622"/>
      <c r="K593" s="622"/>
      <c r="L593" s="614"/>
      <c r="M593" s="614"/>
      <c r="N593" s="614"/>
      <c r="O593" s="614"/>
      <c r="P593" s="614"/>
      <c r="Q593" s="614"/>
      <c r="R593" s="614"/>
      <c r="S593" s="614"/>
      <c r="T593" s="614"/>
      <c r="U593" s="614"/>
      <c r="V593" s="615"/>
      <c r="W593" s="616"/>
      <c r="X593" s="616"/>
      <c r="Y593" s="616"/>
      <c r="Z593" s="616"/>
      <c r="AA593" s="616"/>
      <c r="AB593" s="616"/>
      <c r="AC593" s="616"/>
      <c r="AD593" s="616"/>
      <c r="AE593" s="617"/>
      <c r="AF593" s="619">
        <f t="shared" si="472"/>
        <v>0</v>
      </c>
      <c r="AG593" s="604"/>
      <c r="AH593" s="619"/>
      <c r="AI593" s="606" t="str">
        <f t="shared" si="428"/>
        <v/>
      </c>
      <c r="AJ593" s="606" t="str">
        <f t="shared" si="429"/>
        <v/>
      </c>
      <c r="AK593" s="573">
        <f t="shared" si="430"/>
        <v>0</v>
      </c>
      <c r="AL593" s="573" t="str">
        <f t="shared" si="463"/>
        <v/>
      </c>
      <c r="AM593" s="577" t="str">
        <f t="shared" si="464"/>
        <v/>
      </c>
      <c r="AN593" s="577" t="str">
        <f t="shared" si="465"/>
        <v/>
      </c>
      <c r="AO593" s="577" t="str">
        <f t="shared" si="466"/>
        <v/>
      </c>
    </row>
    <row r="594" spans="1:41" ht="41.25" customHeight="1" x14ac:dyDescent="0.2">
      <c r="A594" s="628" t="s">
        <v>780</v>
      </c>
      <c r="B594" s="621" t="s">
        <v>781</v>
      </c>
      <c r="C594" s="627"/>
      <c r="D594" s="622"/>
      <c r="E594" s="622"/>
      <c r="F594" s="610" t="e">
        <f t="shared" si="461"/>
        <v>#DIV/0!</v>
      </c>
      <c r="G594" s="623"/>
      <c r="H594" s="623"/>
      <c r="I594" s="612" t="e">
        <f t="shared" si="462"/>
        <v>#DIV/0!</v>
      </c>
      <c r="J594" s="622"/>
      <c r="K594" s="622"/>
      <c r="L594" s="614"/>
      <c r="M594" s="614"/>
      <c r="N594" s="614"/>
      <c r="O594" s="614"/>
      <c r="P594" s="614"/>
      <c r="Q594" s="614"/>
      <c r="R594" s="614"/>
      <c r="S594" s="614"/>
      <c r="T594" s="614"/>
      <c r="U594" s="614"/>
      <c r="V594" s="615"/>
      <c r="W594" s="616"/>
      <c r="X594" s="616"/>
      <c r="Y594" s="616"/>
      <c r="Z594" s="616"/>
      <c r="AA594" s="616"/>
      <c r="AB594" s="616"/>
      <c r="AC594" s="616"/>
      <c r="AD594" s="616"/>
      <c r="AE594" s="617"/>
      <c r="AF594" s="619">
        <f t="shared" si="472"/>
        <v>0</v>
      </c>
      <c r="AG594" s="576"/>
      <c r="AH594" s="619"/>
      <c r="AI594" s="606" t="str">
        <f t="shared" si="428"/>
        <v/>
      </c>
      <c r="AJ594" s="606" t="str">
        <f t="shared" si="429"/>
        <v/>
      </c>
      <c r="AK594" s="573">
        <f t="shared" si="430"/>
        <v>0</v>
      </c>
      <c r="AL594" s="573" t="str">
        <f t="shared" si="463"/>
        <v/>
      </c>
      <c r="AM594" s="577" t="str">
        <f t="shared" si="464"/>
        <v/>
      </c>
      <c r="AN594" s="577" t="str">
        <f t="shared" si="465"/>
        <v/>
      </c>
      <c r="AO594" s="577" t="str">
        <f t="shared" si="466"/>
        <v/>
      </c>
    </row>
    <row r="595" spans="1:41" ht="41.25" customHeight="1" x14ac:dyDescent="0.2">
      <c r="A595" s="628" t="s">
        <v>782</v>
      </c>
      <c r="B595" s="621" t="s">
        <v>783</v>
      </c>
      <c r="C595" s="627"/>
      <c r="D595" s="622"/>
      <c r="E595" s="622"/>
      <c r="F595" s="610" t="e">
        <f t="shared" si="461"/>
        <v>#DIV/0!</v>
      </c>
      <c r="G595" s="623"/>
      <c r="H595" s="623"/>
      <c r="I595" s="612" t="e">
        <f t="shared" si="462"/>
        <v>#DIV/0!</v>
      </c>
      <c r="J595" s="622"/>
      <c r="K595" s="622"/>
      <c r="L595" s="614"/>
      <c r="M595" s="614"/>
      <c r="N595" s="614"/>
      <c r="O595" s="614"/>
      <c r="P595" s="614"/>
      <c r="Q595" s="614"/>
      <c r="R595" s="614"/>
      <c r="S595" s="614"/>
      <c r="T595" s="614"/>
      <c r="U595" s="614"/>
      <c r="V595" s="615"/>
      <c r="W595" s="616"/>
      <c r="X595" s="616"/>
      <c r="Y595" s="616"/>
      <c r="Z595" s="616"/>
      <c r="AA595" s="616"/>
      <c r="AB595" s="616"/>
      <c r="AC595" s="616"/>
      <c r="AD595" s="616"/>
      <c r="AE595" s="617"/>
      <c r="AF595" s="619">
        <f t="shared" si="472"/>
        <v>0</v>
      </c>
      <c r="AH595" s="619"/>
      <c r="AI595" s="606" t="str">
        <f t="shared" si="428"/>
        <v/>
      </c>
      <c r="AJ595" s="606" t="str">
        <f t="shared" si="429"/>
        <v/>
      </c>
      <c r="AK595" s="573">
        <f t="shared" si="430"/>
        <v>0</v>
      </c>
      <c r="AL595" s="573" t="str">
        <f t="shared" si="463"/>
        <v/>
      </c>
      <c r="AM595" s="577" t="str">
        <f t="shared" si="464"/>
        <v/>
      </c>
      <c r="AN595" s="577" t="str">
        <f t="shared" si="465"/>
        <v/>
      </c>
      <c r="AO595" s="577" t="str">
        <f t="shared" si="466"/>
        <v/>
      </c>
    </row>
    <row r="596" spans="1:41" ht="41.25" customHeight="1" x14ac:dyDescent="0.2">
      <c r="A596" s="629" t="s">
        <v>784</v>
      </c>
      <c r="B596" s="608" t="s">
        <v>785</v>
      </c>
      <c r="C596" s="627"/>
      <c r="D596" s="609">
        <f>SUM(D597:D602)</f>
        <v>0</v>
      </c>
      <c r="E596" s="609">
        <f>SUM(E597:E602)</f>
        <v>0</v>
      </c>
      <c r="F596" s="610" t="e">
        <f t="shared" si="461"/>
        <v>#DIV/0!</v>
      </c>
      <c r="G596" s="611">
        <f t="shared" ref="G596:H596" si="473">SUM(G597:G602)</f>
        <v>0</v>
      </c>
      <c r="H596" s="611">
        <f t="shared" si="473"/>
        <v>0</v>
      </c>
      <c r="I596" s="612" t="e">
        <f t="shared" si="462"/>
        <v>#DIV/0!</v>
      </c>
      <c r="J596" s="613">
        <f t="shared" ref="J596:K596" si="474">SUM(J597:J602)</f>
        <v>0</v>
      </c>
      <c r="K596" s="613">
        <f t="shared" si="474"/>
        <v>0</v>
      </c>
      <c r="L596" s="614"/>
      <c r="M596" s="614"/>
      <c r="N596" s="614"/>
      <c r="O596" s="614"/>
      <c r="P596" s="614"/>
      <c r="Q596" s="614"/>
      <c r="R596" s="614"/>
      <c r="S596" s="614"/>
      <c r="T596" s="614"/>
      <c r="U596" s="614"/>
      <c r="V596" s="615"/>
      <c r="W596" s="616"/>
      <c r="X596" s="616"/>
      <c r="Y596" s="616"/>
      <c r="Z596" s="616"/>
      <c r="AA596" s="616"/>
      <c r="AB596" s="616"/>
      <c r="AC596" s="616"/>
      <c r="AD596" s="616"/>
      <c r="AE596" s="617"/>
      <c r="AF596" s="618">
        <f>SUM(AF597:AF602)</f>
        <v>0</v>
      </c>
      <c r="AH596" s="619"/>
      <c r="AI596" s="606" t="str">
        <f t="shared" si="428"/>
        <v/>
      </c>
      <c r="AJ596" s="606" t="str">
        <f t="shared" si="429"/>
        <v/>
      </c>
      <c r="AK596" s="573">
        <f t="shared" si="430"/>
        <v>0</v>
      </c>
      <c r="AL596" s="573" t="str">
        <f t="shared" si="463"/>
        <v/>
      </c>
      <c r="AM596" s="577" t="str">
        <f t="shared" si="464"/>
        <v/>
      </c>
      <c r="AN596" s="577" t="str">
        <f t="shared" si="465"/>
        <v/>
      </c>
      <c r="AO596" s="577" t="str">
        <f t="shared" si="466"/>
        <v/>
      </c>
    </row>
    <row r="597" spans="1:41" ht="41.25" customHeight="1" x14ac:dyDescent="0.2">
      <c r="A597" s="628" t="s">
        <v>786</v>
      </c>
      <c r="B597" s="621" t="s">
        <v>1490</v>
      </c>
      <c r="C597" s="627"/>
      <c r="D597" s="622"/>
      <c r="E597" s="622"/>
      <c r="F597" s="610" t="e">
        <f t="shared" si="461"/>
        <v>#DIV/0!</v>
      </c>
      <c r="G597" s="623"/>
      <c r="H597" s="623"/>
      <c r="I597" s="612" t="e">
        <f t="shared" si="462"/>
        <v>#DIV/0!</v>
      </c>
      <c r="J597" s="622"/>
      <c r="K597" s="622"/>
      <c r="L597" s="614"/>
      <c r="M597" s="614"/>
      <c r="N597" s="614"/>
      <c r="O597" s="614"/>
      <c r="P597" s="614"/>
      <c r="Q597" s="614"/>
      <c r="R597" s="614"/>
      <c r="S597" s="614"/>
      <c r="T597" s="614"/>
      <c r="U597" s="614"/>
      <c r="V597" s="615"/>
      <c r="W597" s="616"/>
      <c r="X597" s="616"/>
      <c r="Y597" s="616"/>
      <c r="Z597" s="616"/>
      <c r="AA597" s="616"/>
      <c r="AB597" s="616"/>
      <c r="AC597" s="616"/>
      <c r="AD597" s="616"/>
      <c r="AE597" s="617"/>
      <c r="AF597" s="619">
        <f t="shared" ref="AF597:AF604" si="475">(J597*K597)/100000</f>
        <v>0</v>
      </c>
      <c r="AH597" s="619"/>
      <c r="AI597" s="606" t="str">
        <f t="shared" si="428"/>
        <v/>
      </c>
      <c r="AJ597" s="606" t="str">
        <f t="shared" si="429"/>
        <v/>
      </c>
      <c r="AK597" s="573">
        <f t="shared" si="430"/>
        <v>0</v>
      </c>
      <c r="AL597" s="573" t="str">
        <f t="shared" si="463"/>
        <v/>
      </c>
      <c r="AM597" s="577" t="str">
        <f t="shared" si="464"/>
        <v/>
      </c>
      <c r="AN597" s="577" t="str">
        <f t="shared" si="465"/>
        <v/>
      </c>
      <c r="AO597" s="577" t="str">
        <f t="shared" si="466"/>
        <v/>
      </c>
    </row>
    <row r="598" spans="1:41" ht="41.25" customHeight="1" x14ac:dyDescent="0.2">
      <c r="A598" s="628" t="s">
        <v>2187</v>
      </c>
      <c r="B598" s="621" t="s">
        <v>1387</v>
      </c>
      <c r="C598" s="627"/>
      <c r="D598" s="622"/>
      <c r="E598" s="622"/>
      <c r="F598" s="610" t="e">
        <f t="shared" si="461"/>
        <v>#DIV/0!</v>
      </c>
      <c r="G598" s="623"/>
      <c r="H598" s="623"/>
      <c r="I598" s="612" t="e">
        <f t="shared" si="462"/>
        <v>#DIV/0!</v>
      </c>
      <c r="J598" s="622"/>
      <c r="K598" s="622"/>
      <c r="L598" s="614"/>
      <c r="M598" s="614"/>
      <c r="N598" s="614"/>
      <c r="O598" s="614"/>
      <c r="P598" s="614"/>
      <c r="Q598" s="614"/>
      <c r="R598" s="614"/>
      <c r="S598" s="614"/>
      <c r="T598" s="614"/>
      <c r="U598" s="614"/>
      <c r="V598" s="615"/>
      <c r="W598" s="616"/>
      <c r="X598" s="616"/>
      <c r="Y598" s="616"/>
      <c r="Z598" s="616"/>
      <c r="AA598" s="616"/>
      <c r="AB598" s="616"/>
      <c r="AC598" s="616"/>
      <c r="AD598" s="616"/>
      <c r="AE598" s="617"/>
      <c r="AF598" s="619">
        <f t="shared" si="475"/>
        <v>0</v>
      </c>
      <c r="AH598" s="619"/>
      <c r="AI598" s="606" t="str">
        <f t="shared" si="428"/>
        <v/>
      </c>
      <c r="AJ598" s="606" t="str">
        <f t="shared" si="429"/>
        <v/>
      </c>
      <c r="AK598" s="573">
        <f t="shared" si="430"/>
        <v>0</v>
      </c>
      <c r="AL598" s="573" t="str">
        <f t="shared" si="463"/>
        <v/>
      </c>
      <c r="AM598" s="577" t="str">
        <f t="shared" si="464"/>
        <v/>
      </c>
      <c r="AN598" s="577" t="str">
        <f t="shared" si="465"/>
        <v/>
      </c>
      <c r="AO598" s="577" t="str">
        <f t="shared" si="466"/>
        <v/>
      </c>
    </row>
    <row r="599" spans="1:41" ht="41.25" customHeight="1" x14ac:dyDescent="0.2">
      <c r="A599" s="628" t="s">
        <v>2188</v>
      </c>
      <c r="B599" s="621" t="s">
        <v>1388</v>
      </c>
      <c r="C599" s="627"/>
      <c r="D599" s="622"/>
      <c r="E599" s="622"/>
      <c r="F599" s="610" t="e">
        <f t="shared" si="461"/>
        <v>#DIV/0!</v>
      </c>
      <c r="G599" s="623"/>
      <c r="H599" s="623"/>
      <c r="I599" s="612" t="e">
        <f t="shared" si="462"/>
        <v>#DIV/0!</v>
      </c>
      <c r="J599" s="622"/>
      <c r="K599" s="622"/>
      <c r="L599" s="614"/>
      <c r="M599" s="614"/>
      <c r="N599" s="614"/>
      <c r="O599" s="614"/>
      <c r="P599" s="614"/>
      <c r="Q599" s="614"/>
      <c r="R599" s="614"/>
      <c r="S599" s="614"/>
      <c r="T599" s="614"/>
      <c r="U599" s="614"/>
      <c r="V599" s="615"/>
      <c r="W599" s="616"/>
      <c r="X599" s="616"/>
      <c r="Y599" s="616"/>
      <c r="Z599" s="616"/>
      <c r="AA599" s="616"/>
      <c r="AB599" s="616"/>
      <c r="AC599" s="616"/>
      <c r="AD599" s="616"/>
      <c r="AE599" s="617"/>
      <c r="AF599" s="619">
        <f t="shared" si="475"/>
        <v>0</v>
      </c>
      <c r="AH599" s="619"/>
      <c r="AI599" s="606" t="str">
        <f t="shared" si="428"/>
        <v/>
      </c>
      <c r="AJ599" s="606" t="str">
        <f t="shared" si="429"/>
        <v/>
      </c>
      <c r="AK599" s="573">
        <f t="shared" si="430"/>
        <v>0</v>
      </c>
      <c r="AL599" s="573" t="str">
        <f t="shared" si="463"/>
        <v/>
      </c>
      <c r="AM599" s="577" t="str">
        <f t="shared" si="464"/>
        <v/>
      </c>
      <c r="AN599" s="577" t="str">
        <f t="shared" si="465"/>
        <v/>
      </c>
      <c r="AO599" s="577" t="str">
        <f t="shared" si="466"/>
        <v/>
      </c>
    </row>
    <row r="600" spans="1:41" ht="41.25" customHeight="1" x14ac:dyDescent="0.2">
      <c r="A600" s="628" t="s">
        <v>2189</v>
      </c>
      <c r="B600" s="621" t="s">
        <v>1389</v>
      </c>
      <c r="C600" s="627"/>
      <c r="D600" s="622"/>
      <c r="E600" s="622"/>
      <c r="F600" s="610" t="e">
        <f t="shared" si="461"/>
        <v>#DIV/0!</v>
      </c>
      <c r="G600" s="623"/>
      <c r="H600" s="623"/>
      <c r="I600" s="612" t="e">
        <f t="shared" si="462"/>
        <v>#DIV/0!</v>
      </c>
      <c r="J600" s="622"/>
      <c r="K600" s="622"/>
      <c r="L600" s="614"/>
      <c r="M600" s="614"/>
      <c r="N600" s="614"/>
      <c r="O600" s="614"/>
      <c r="P600" s="614"/>
      <c r="Q600" s="614"/>
      <c r="R600" s="614"/>
      <c r="S600" s="614"/>
      <c r="T600" s="614"/>
      <c r="U600" s="614"/>
      <c r="V600" s="615"/>
      <c r="W600" s="616"/>
      <c r="X600" s="616"/>
      <c r="Y600" s="616"/>
      <c r="Z600" s="616"/>
      <c r="AA600" s="616"/>
      <c r="AB600" s="616"/>
      <c r="AC600" s="616"/>
      <c r="AD600" s="616"/>
      <c r="AE600" s="617"/>
      <c r="AF600" s="619">
        <f t="shared" si="475"/>
        <v>0</v>
      </c>
      <c r="AH600" s="619"/>
      <c r="AI600" s="606" t="str">
        <f t="shared" si="428"/>
        <v/>
      </c>
      <c r="AJ600" s="606" t="str">
        <f t="shared" si="429"/>
        <v/>
      </c>
      <c r="AK600" s="573">
        <f t="shared" si="430"/>
        <v>0</v>
      </c>
      <c r="AL600" s="573" t="str">
        <f t="shared" si="463"/>
        <v/>
      </c>
      <c r="AM600" s="577" t="str">
        <f t="shared" si="464"/>
        <v/>
      </c>
      <c r="AN600" s="577" t="str">
        <f t="shared" si="465"/>
        <v/>
      </c>
      <c r="AO600" s="577" t="str">
        <f t="shared" si="466"/>
        <v/>
      </c>
    </row>
    <row r="601" spans="1:41" ht="41.25" customHeight="1" x14ac:dyDescent="0.2">
      <c r="A601" s="628" t="s">
        <v>2190</v>
      </c>
      <c r="B601" s="621" t="s">
        <v>1396</v>
      </c>
      <c r="C601" s="627"/>
      <c r="D601" s="622"/>
      <c r="E601" s="622"/>
      <c r="F601" s="610" t="e">
        <f t="shared" si="461"/>
        <v>#DIV/0!</v>
      </c>
      <c r="G601" s="623"/>
      <c r="H601" s="623"/>
      <c r="I601" s="612" t="e">
        <f t="shared" si="462"/>
        <v>#DIV/0!</v>
      </c>
      <c r="J601" s="622"/>
      <c r="K601" s="622"/>
      <c r="L601" s="614"/>
      <c r="M601" s="614"/>
      <c r="N601" s="614"/>
      <c r="O601" s="614"/>
      <c r="P601" s="614"/>
      <c r="Q601" s="614"/>
      <c r="R601" s="614"/>
      <c r="S601" s="614"/>
      <c r="T601" s="614"/>
      <c r="U601" s="614"/>
      <c r="V601" s="615"/>
      <c r="W601" s="616"/>
      <c r="X601" s="616"/>
      <c r="Y601" s="616"/>
      <c r="Z601" s="616"/>
      <c r="AA601" s="616"/>
      <c r="AB601" s="616"/>
      <c r="AC601" s="616"/>
      <c r="AD601" s="616"/>
      <c r="AE601" s="617"/>
      <c r="AF601" s="619">
        <f t="shared" si="475"/>
        <v>0</v>
      </c>
      <c r="AH601" s="619"/>
      <c r="AI601" s="606" t="str">
        <f t="shared" si="428"/>
        <v/>
      </c>
      <c r="AJ601" s="606" t="str">
        <f t="shared" si="429"/>
        <v/>
      </c>
      <c r="AK601" s="573">
        <f t="shared" si="430"/>
        <v>0</v>
      </c>
      <c r="AL601" s="573" t="str">
        <f t="shared" si="463"/>
        <v/>
      </c>
      <c r="AM601" s="577" t="str">
        <f t="shared" si="464"/>
        <v/>
      </c>
      <c r="AN601" s="577" t="str">
        <f t="shared" si="465"/>
        <v/>
      </c>
      <c r="AO601" s="577" t="str">
        <f t="shared" si="466"/>
        <v/>
      </c>
    </row>
    <row r="602" spans="1:41" ht="41.25" customHeight="1" x14ac:dyDescent="0.2">
      <c r="A602" s="628" t="s">
        <v>2191</v>
      </c>
      <c r="B602" s="621" t="s">
        <v>1397</v>
      </c>
      <c r="C602" s="627"/>
      <c r="D602" s="622"/>
      <c r="E602" s="622"/>
      <c r="F602" s="610" t="e">
        <f t="shared" si="461"/>
        <v>#DIV/0!</v>
      </c>
      <c r="G602" s="623"/>
      <c r="H602" s="623"/>
      <c r="I602" s="612" t="e">
        <f t="shared" si="462"/>
        <v>#DIV/0!</v>
      </c>
      <c r="J602" s="622"/>
      <c r="K602" s="622"/>
      <c r="L602" s="614"/>
      <c r="M602" s="614"/>
      <c r="N602" s="614"/>
      <c r="O602" s="614"/>
      <c r="P602" s="614"/>
      <c r="Q602" s="614"/>
      <c r="R602" s="614"/>
      <c r="S602" s="614"/>
      <c r="T602" s="614"/>
      <c r="U602" s="614"/>
      <c r="V602" s="615"/>
      <c r="W602" s="616"/>
      <c r="X602" s="616"/>
      <c r="Y602" s="616"/>
      <c r="Z602" s="616"/>
      <c r="AA602" s="616"/>
      <c r="AB602" s="616"/>
      <c r="AC602" s="616"/>
      <c r="AD602" s="616"/>
      <c r="AE602" s="617"/>
      <c r="AF602" s="619">
        <f t="shared" si="475"/>
        <v>0</v>
      </c>
      <c r="AH602" s="619"/>
      <c r="AI602" s="606" t="str">
        <f t="shared" ref="AI602:AI665" si="476">IF(OR(AM602="The proposed budget is more that 30% increase over FY 12-13 budget. Consider revising or provide explanation",AN602="Please check, there is a proposed budget but FY 12-13 expenditure is  &lt;30%", AN602="Please check, there is a proposed budget but FY 12-13 expenditure is  &lt;50%", AN602="Please check, there is a proposed budget but FY 12-13 expenditure is  &lt;60%",AO602="New activity? If not kindly provide the details of the progress (physical and financial) for FY 2012-13"),1,"")</f>
        <v/>
      </c>
      <c r="AJ602" s="606" t="str">
        <f t="shared" ref="AJ602:AJ665" si="477">IF(AND(G602&gt;=0.00000000001,H602&gt;=0.0000000000001),H602/G602*100,"")</f>
        <v/>
      </c>
      <c r="AK602" s="573">
        <f t="shared" ref="AK602:AK665" si="478">AF602-G602</f>
        <v>0</v>
      </c>
      <c r="AL602" s="573" t="str">
        <f t="shared" si="463"/>
        <v/>
      </c>
      <c r="AM602" s="577" t="str">
        <f t="shared" si="464"/>
        <v/>
      </c>
      <c r="AN602" s="577" t="str">
        <f t="shared" si="465"/>
        <v/>
      </c>
      <c r="AO602" s="577" t="str">
        <f t="shared" si="466"/>
        <v/>
      </c>
    </row>
    <row r="603" spans="1:41" ht="41.25" customHeight="1" x14ac:dyDescent="0.2">
      <c r="A603" s="628" t="s">
        <v>1757</v>
      </c>
      <c r="B603" s="621" t="s">
        <v>1384</v>
      </c>
      <c r="C603" s="627"/>
      <c r="D603" s="622"/>
      <c r="E603" s="622"/>
      <c r="F603" s="610" t="e">
        <f t="shared" si="417"/>
        <v>#DIV/0!</v>
      </c>
      <c r="G603" s="623"/>
      <c r="H603" s="623"/>
      <c r="I603" s="612" t="e">
        <f t="shared" si="419"/>
        <v>#DIV/0!</v>
      </c>
      <c r="J603" s="622"/>
      <c r="K603" s="622"/>
      <c r="L603" s="614"/>
      <c r="M603" s="614"/>
      <c r="N603" s="614"/>
      <c r="O603" s="614"/>
      <c r="P603" s="614"/>
      <c r="Q603" s="614"/>
      <c r="R603" s="614"/>
      <c r="S603" s="614"/>
      <c r="T603" s="614"/>
      <c r="U603" s="614"/>
      <c r="V603" s="615"/>
      <c r="W603" s="616"/>
      <c r="X603" s="616"/>
      <c r="Y603" s="616"/>
      <c r="Z603" s="616"/>
      <c r="AA603" s="616"/>
      <c r="AB603" s="616"/>
      <c r="AC603" s="616"/>
      <c r="AD603" s="616"/>
      <c r="AE603" s="617"/>
      <c r="AF603" s="619">
        <f t="shared" si="475"/>
        <v>0</v>
      </c>
      <c r="AG603" s="604"/>
      <c r="AH603" s="619"/>
      <c r="AI603" s="606" t="str">
        <f t="shared" si="476"/>
        <v/>
      </c>
      <c r="AJ603" s="606" t="str">
        <f t="shared" si="477"/>
        <v/>
      </c>
      <c r="AK603" s="573">
        <f t="shared" si="478"/>
        <v>0</v>
      </c>
      <c r="AL603" s="573" t="str">
        <f t="shared" si="463"/>
        <v/>
      </c>
      <c r="AM603" s="577" t="str">
        <f t="shared" si="464"/>
        <v/>
      </c>
      <c r="AN603" s="577" t="str">
        <f t="shared" si="465"/>
        <v/>
      </c>
      <c r="AO603" s="577" t="str">
        <f t="shared" si="466"/>
        <v/>
      </c>
    </row>
    <row r="604" spans="1:41" ht="41.25" customHeight="1" x14ac:dyDescent="0.2">
      <c r="A604" s="628" t="s">
        <v>2047</v>
      </c>
      <c r="B604" s="621" t="s">
        <v>1393</v>
      </c>
      <c r="C604" s="627"/>
      <c r="D604" s="622"/>
      <c r="E604" s="622"/>
      <c r="F604" s="610" t="e">
        <f t="shared" si="417"/>
        <v>#DIV/0!</v>
      </c>
      <c r="G604" s="623"/>
      <c r="H604" s="623"/>
      <c r="I604" s="612" t="e">
        <f t="shared" si="419"/>
        <v>#DIV/0!</v>
      </c>
      <c r="J604" s="622"/>
      <c r="K604" s="622"/>
      <c r="L604" s="614"/>
      <c r="M604" s="614"/>
      <c r="N604" s="614"/>
      <c r="O604" s="614"/>
      <c r="P604" s="614"/>
      <c r="Q604" s="614"/>
      <c r="R604" s="614"/>
      <c r="S604" s="614"/>
      <c r="T604" s="614"/>
      <c r="U604" s="614"/>
      <c r="V604" s="615"/>
      <c r="W604" s="616"/>
      <c r="X604" s="616"/>
      <c r="Y604" s="616"/>
      <c r="Z604" s="616"/>
      <c r="AA604" s="616"/>
      <c r="AB604" s="616"/>
      <c r="AC604" s="616"/>
      <c r="AD604" s="616"/>
      <c r="AE604" s="617"/>
      <c r="AF604" s="619">
        <f t="shared" si="475"/>
        <v>0</v>
      </c>
      <c r="AG604" s="604"/>
      <c r="AH604" s="619"/>
      <c r="AI604" s="606" t="str">
        <f t="shared" si="476"/>
        <v/>
      </c>
      <c r="AJ604" s="606" t="str">
        <f t="shared" si="477"/>
        <v/>
      </c>
      <c r="AK604" s="573">
        <f t="shared" si="478"/>
        <v>0</v>
      </c>
      <c r="AL604" s="573" t="str">
        <f t="shared" si="463"/>
        <v/>
      </c>
      <c r="AM604" s="577" t="str">
        <f t="shared" si="464"/>
        <v/>
      </c>
      <c r="AN604" s="577" t="str">
        <f t="shared" si="465"/>
        <v/>
      </c>
      <c r="AO604" s="577" t="str">
        <f t="shared" si="466"/>
        <v/>
      </c>
    </row>
    <row r="605" spans="1:41" ht="32.25" customHeight="1" x14ac:dyDescent="0.2">
      <c r="A605" s="643" t="s">
        <v>790</v>
      </c>
      <c r="B605" s="594" t="s">
        <v>791</v>
      </c>
      <c r="C605" s="595"/>
      <c r="D605" s="609">
        <f>SUM(D606:D610)</f>
        <v>8</v>
      </c>
      <c r="E605" s="609">
        <f>SUM(E606:E610)</f>
        <v>8</v>
      </c>
      <c r="F605" s="610">
        <f t="shared" ref="F605:F657" si="479">E605/D605*100</f>
        <v>100</v>
      </c>
      <c r="G605" s="611">
        <f t="shared" ref="G605:H605" si="480">SUM(G606:G610)</f>
        <v>7</v>
      </c>
      <c r="H605" s="611">
        <f t="shared" si="480"/>
        <v>2.2490000000000001</v>
      </c>
      <c r="I605" s="612">
        <f t="shared" ref="I605:I657" si="481">H605/G605*100</f>
        <v>32.128571428571426</v>
      </c>
      <c r="J605" s="613">
        <f t="shared" ref="J605:K605" si="482">SUM(J606:J610)</f>
        <v>10</v>
      </c>
      <c r="K605" s="613">
        <f t="shared" si="482"/>
        <v>700000</v>
      </c>
      <c r="L605" s="614"/>
      <c r="M605" s="614"/>
      <c r="N605" s="614"/>
      <c r="O605" s="614"/>
      <c r="P605" s="614"/>
      <c r="Q605" s="614"/>
      <c r="R605" s="614"/>
      <c r="S605" s="614"/>
      <c r="T605" s="614"/>
      <c r="U605" s="614"/>
      <c r="V605" s="615"/>
      <c r="W605" s="616"/>
      <c r="X605" s="616"/>
      <c r="Y605" s="616"/>
      <c r="Z605" s="616"/>
      <c r="AA605" s="616"/>
      <c r="AB605" s="616"/>
      <c r="AC605" s="616"/>
      <c r="AD605" s="616"/>
      <c r="AE605" s="617"/>
      <c r="AF605" s="618">
        <f>SUM(AF606:AF610)</f>
        <v>14</v>
      </c>
      <c r="AH605" s="746" t="s">
        <v>2037</v>
      </c>
      <c r="AI605" s="606">
        <f t="shared" si="476"/>
        <v>1</v>
      </c>
      <c r="AJ605" s="606">
        <f t="shared" si="477"/>
        <v>32.128571428571426</v>
      </c>
      <c r="AK605" s="573">
        <f t="shared" si="478"/>
        <v>7</v>
      </c>
      <c r="AL605" s="573">
        <f t="shared" si="463"/>
        <v>100</v>
      </c>
      <c r="AM605" s="577" t="str">
        <f t="shared" si="464"/>
        <v>The proposed budget is more that 30% increase over FY 12-13 budget. Consider revising or provide explanation</v>
      </c>
      <c r="AN605" s="577" t="str">
        <f t="shared" si="465"/>
        <v>Please check, there is a proposed budget but FY 12-13 expenditure is  &lt;50%</v>
      </c>
      <c r="AO605" s="577" t="str">
        <f t="shared" si="466"/>
        <v/>
      </c>
    </row>
    <row r="606" spans="1:41" ht="41.25" customHeight="1" x14ac:dyDescent="0.2">
      <c r="A606" s="628" t="s">
        <v>792</v>
      </c>
      <c r="B606" s="621" t="s">
        <v>793</v>
      </c>
      <c r="C606" s="627"/>
      <c r="D606" s="622">
        <v>1</v>
      </c>
      <c r="E606" s="622">
        <v>1</v>
      </c>
      <c r="F606" s="622"/>
      <c r="G606" s="623">
        <v>0</v>
      </c>
      <c r="H606" s="623">
        <v>0.44</v>
      </c>
      <c r="I606" s="650"/>
      <c r="J606" s="622">
        <v>1</v>
      </c>
      <c r="K606" s="622">
        <v>500000</v>
      </c>
      <c r="L606" s="614"/>
      <c r="M606" s="614"/>
      <c r="N606" s="614"/>
      <c r="O606" s="614"/>
      <c r="P606" s="614"/>
      <c r="Q606" s="614"/>
      <c r="R606" s="614"/>
      <c r="S606" s="614"/>
      <c r="T606" s="614"/>
      <c r="U606" s="614"/>
      <c r="V606" s="615"/>
      <c r="W606" s="616"/>
      <c r="X606" s="616"/>
      <c r="Y606" s="616"/>
      <c r="Z606" s="616"/>
      <c r="AA606" s="616"/>
      <c r="AB606" s="616"/>
      <c r="AC606" s="616"/>
      <c r="AD606" s="616"/>
      <c r="AE606" s="617"/>
      <c r="AF606" s="619">
        <f t="shared" ref="AF606:AF610" si="483">(J606*K606)/100000</f>
        <v>5</v>
      </c>
      <c r="AH606" s="812" t="s">
        <v>2827</v>
      </c>
      <c r="AI606" s="606">
        <f t="shared" si="476"/>
        <v>1</v>
      </c>
      <c r="AJ606" s="606" t="str">
        <f t="shared" si="477"/>
        <v/>
      </c>
      <c r="AK606" s="573">
        <f t="shared" si="478"/>
        <v>5</v>
      </c>
      <c r="AL606" s="573" t="str">
        <f t="shared" si="463"/>
        <v/>
      </c>
      <c r="AM606" s="577" t="str">
        <f t="shared" si="464"/>
        <v/>
      </c>
      <c r="AN606" s="577" t="str">
        <f t="shared" si="465"/>
        <v/>
      </c>
      <c r="AO606" s="577" t="str">
        <f t="shared" si="466"/>
        <v>New activity? If not kindly provide the details of the progress (physical and financial) for FY 2012-13</v>
      </c>
    </row>
    <row r="607" spans="1:41" ht="41.25" customHeight="1" x14ac:dyDescent="0.2">
      <c r="A607" s="628" t="s">
        <v>794</v>
      </c>
      <c r="B607" s="621" t="s">
        <v>744</v>
      </c>
      <c r="C607" s="627"/>
      <c r="D607" s="622">
        <v>1</v>
      </c>
      <c r="E607" s="622">
        <v>1</v>
      </c>
      <c r="F607" s="610">
        <f>E607/D607*100</f>
        <v>100</v>
      </c>
      <c r="G607" s="623">
        <v>1</v>
      </c>
      <c r="H607" s="623">
        <v>0.78900000000000003</v>
      </c>
      <c r="I607" s="612">
        <f>H607/G607*100</f>
        <v>78.900000000000006</v>
      </c>
      <c r="J607" s="622">
        <v>1</v>
      </c>
      <c r="K607" s="622">
        <v>100000</v>
      </c>
      <c r="L607" s="614"/>
      <c r="M607" s="614"/>
      <c r="N607" s="614"/>
      <c r="O607" s="614"/>
      <c r="P607" s="614"/>
      <c r="Q607" s="614"/>
      <c r="R607" s="614"/>
      <c r="S607" s="614"/>
      <c r="T607" s="614"/>
      <c r="U607" s="614"/>
      <c r="V607" s="615"/>
      <c r="W607" s="616"/>
      <c r="X607" s="616"/>
      <c r="Y607" s="616"/>
      <c r="Z607" s="616"/>
      <c r="AA607" s="616"/>
      <c r="AB607" s="616"/>
      <c r="AC607" s="616"/>
      <c r="AD607" s="616"/>
      <c r="AE607" s="617"/>
      <c r="AF607" s="619">
        <f t="shared" si="483"/>
        <v>1</v>
      </c>
      <c r="AH607" s="812" t="s">
        <v>2827</v>
      </c>
      <c r="AI607" s="606" t="str">
        <f t="shared" si="476"/>
        <v/>
      </c>
      <c r="AJ607" s="606">
        <f t="shared" si="477"/>
        <v>78.900000000000006</v>
      </c>
      <c r="AK607" s="573">
        <f t="shared" si="478"/>
        <v>0</v>
      </c>
      <c r="AL607" s="573">
        <f t="shared" si="463"/>
        <v>0</v>
      </c>
      <c r="AM607" s="577" t="str">
        <f t="shared" si="464"/>
        <v/>
      </c>
      <c r="AN607" s="577" t="str">
        <f t="shared" si="465"/>
        <v/>
      </c>
      <c r="AO607" s="577" t="str">
        <f t="shared" si="466"/>
        <v/>
      </c>
    </row>
    <row r="608" spans="1:41" ht="41.25" customHeight="1" x14ac:dyDescent="0.2">
      <c r="A608" s="628" t="s">
        <v>795</v>
      </c>
      <c r="B608" s="621" t="s">
        <v>746</v>
      </c>
      <c r="C608" s="627"/>
      <c r="D608" s="622">
        <v>6</v>
      </c>
      <c r="E608" s="622">
        <v>6</v>
      </c>
      <c r="F608" s="610">
        <f>E608/D608*100</f>
        <v>100</v>
      </c>
      <c r="G608" s="623">
        <v>6</v>
      </c>
      <c r="H608" s="623">
        <v>1.02</v>
      </c>
      <c r="I608" s="612">
        <f>H608/G608*100</f>
        <v>17</v>
      </c>
      <c r="J608" s="622">
        <v>8</v>
      </c>
      <c r="K608" s="622">
        <v>100000</v>
      </c>
      <c r="L608" s="614"/>
      <c r="M608" s="614"/>
      <c r="N608" s="614"/>
      <c r="O608" s="614"/>
      <c r="P608" s="614"/>
      <c r="Q608" s="614"/>
      <c r="R608" s="614"/>
      <c r="S608" s="614"/>
      <c r="T608" s="614"/>
      <c r="U608" s="614"/>
      <c r="V608" s="615"/>
      <c r="W608" s="616"/>
      <c r="X608" s="616"/>
      <c r="Y608" s="616"/>
      <c r="Z608" s="616"/>
      <c r="AA608" s="616"/>
      <c r="AB608" s="616"/>
      <c r="AC608" s="616"/>
      <c r="AD608" s="616"/>
      <c r="AE608" s="617"/>
      <c r="AF608" s="619">
        <f t="shared" si="483"/>
        <v>8</v>
      </c>
      <c r="AH608" s="812" t="s">
        <v>2827</v>
      </c>
      <c r="AI608" s="606">
        <f t="shared" si="476"/>
        <v>1</v>
      </c>
      <c r="AJ608" s="606">
        <f t="shared" si="477"/>
        <v>17</v>
      </c>
      <c r="AK608" s="573">
        <f t="shared" si="478"/>
        <v>2</v>
      </c>
      <c r="AL608" s="573">
        <f t="shared" si="463"/>
        <v>33.333333333333329</v>
      </c>
      <c r="AM608" s="577" t="str">
        <f t="shared" si="464"/>
        <v>The proposed budget is more that 30% increase over FY 12-13 budget. Consider revising or provide explanation</v>
      </c>
      <c r="AN608" s="577" t="str">
        <f t="shared" si="465"/>
        <v>Please check, there is a proposed budget but FY 12-13 expenditure is  &lt;30%</v>
      </c>
      <c r="AO608" s="577" t="str">
        <f t="shared" si="466"/>
        <v/>
      </c>
    </row>
    <row r="609" spans="1:41" ht="41.25" customHeight="1" x14ac:dyDescent="0.2">
      <c r="A609" s="628" t="s">
        <v>796</v>
      </c>
      <c r="B609" s="621" t="s">
        <v>797</v>
      </c>
      <c r="C609" s="627"/>
      <c r="D609" s="622"/>
      <c r="E609" s="622"/>
      <c r="F609" s="610" t="e">
        <f>E609/D609*100</f>
        <v>#DIV/0!</v>
      </c>
      <c r="G609" s="623"/>
      <c r="H609" s="623"/>
      <c r="I609" s="612" t="e">
        <f>H609/G609*100</f>
        <v>#DIV/0!</v>
      </c>
      <c r="J609" s="622"/>
      <c r="K609" s="622"/>
      <c r="L609" s="614"/>
      <c r="M609" s="614"/>
      <c r="N609" s="614"/>
      <c r="O609" s="614"/>
      <c r="P609" s="614"/>
      <c r="Q609" s="614"/>
      <c r="R609" s="614"/>
      <c r="S609" s="614"/>
      <c r="T609" s="614"/>
      <c r="U609" s="614"/>
      <c r="V609" s="615"/>
      <c r="W609" s="616"/>
      <c r="X609" s="616"/>
      <c r="Y609" s="616"/>
      <c r="Z609" s="616"/>
      <c r="AA609" s="616"/>
      <c r="AB609" s="616"/>
      <c r="AC609" s="616"/>
      <c r="AD609" s="616"/>
      <c r="AE609" s="617"/>
      <c r="AF609" s="619">
        <f t="shared" si="483"/>
        <v>0</v>
      </c>
      <c r="AH609" s="619"/>
      <c r="AI609" s="606" t="str">
        <f t="shared" si="476"/>
        <v/>
      </c>
      <c r="AJ609" s="606" t="str">
        <f t="shared" si="477"/>
        <v/>
      </c>
      <c r="AK609" s="573">
        <f t="shared" si="478"/>
        <v>0</v>
      </c>
      <c r="AL609" s="573" t="str">
        <f t="shared" si="463"/>
        <v/>
      </c>
      <c r="AM609" s="577" t="str">
        <f t="shared" si="464"/>
        <v/>
      </c>
      <c r="AN609" s="577" t="str">
        <f t="shared" si="465"/>
        <v/>
      </c>
      <c r="AO609" s="577" t="str">
        <f t="shared" si="466"/>
        <v/>
      </c>
    </row>
    <row r="610" spans="1:41" ht="41.25" customHeight="1" x14ac:dyDescent="0.2">
      <c r="A610" s="628" t="s">
        <v>1758</v>
      </c>
      <c r="B610" s="621" t="s">
        <v>1384</v>
      </c>
      <c r="C610" s="627"/>
      <c r="D610" s="622"/>
      <c r="E610" s="622"/>
      <c r="F610" s="610" t="e">
        <f t="shared" si="479"/>
        <v>#DIV/0!</v>
      </c>
      <c r="G610" s="623"/>
      <c r="H610" s="623"/>
      <c r="I610" s="612" t="e">
        <f t="shared" si="481"/>
        <v>#DIV/0!</v>
      </c>
      <c r="J610" s="622"/>
      <c r="K610" s="622"/>
      <c r="L610" s="614"/>
      <c r="M610" s="614"/>
      <c r="N610" s="614"/>
      <c r="O610" s="614"/>
      <c r="P610" s="614"/>
      <c r="Q610" s="614"/>
      <c r="R610" s="614"/>
      <c r="S610" s="614"/>
      <c r="T610" s="614"/>
      <c r="U610" s="614"/>
      <c r="V610" s="615"/>
      <c r="W610" s="616"/>
      <c r="X610" s="616"/>
      <c r="Y610" s="616"/>
      <c r="Z610" s="616"/>
      <c r="AA610" s="616"/>
      <c r="AB610" s="616"/>
      <c r="AC610" s="616"/>
      <c r="AD610" s="616"/>
      <c r="AE610" s="617"/>
      <c r="AF610" s="619">
        <f t="shared" si="483"/>
        <v>0</v>
      </c>
      <c r="AH610" s="619"/>
      <c r="AI610" s="606" t="str">
        <f t="shared" si="476"/>
        <v/>
      </c>
      <c r="AJ610" s="606" t="str">
        <f t="shared" si="477"/>
        <v/>
      </c>
      <c r="AK610" s="573">
        <f t="shared" si="478"/>
        <v>0</v>
      </c>
      <c r="AL610" s="573" t="str">
        <f t="shared" si="463"/>
        <v/>
      </c>
      <c r="AM610" s="577" t="str">
        <f t="shared" si="464"/>
        <v/>
      </c>
      <c r="AN610" s="577" t="str">
        <f t="shared" si="465"/>
        <v/>
      </c>
      <c r="AO610" s="577" t="str">
        <f t="shared" si="466"/>
        <v/>
      </c>
    </row>
    <row r="611" spans="1:41" ht="41.25" customHeight="1" x14ac:dyDescent="0.2">
      <c r="A611" s="643" t="s">
        <v>798</v>
      </c>
      <c r="B611" s="594" t="s">
        <v>1516</v>
      </c>
      <c r="C611" s="595"/>
      <c r="D611" s="609">
        <f>SUM(D612:D614)</f>
        <v>6</v>
      </c>
      <c r="E611" s="609">
        <f>SUM(E612:E614)</f>
        <v>6</v>
      </c>
      <c r="F611" s="610">
        <f t="shared" si="479"/>
        <v>100</v>
      </c>
      <c r="G611" s="611">
        <f t="shared" ref="G611:H611" si="484">SUM(G612:G614)</f>
        <v>5</v>
      </c>
      <c r="H611" s="611">
        <f t="shared" si="484"/>
        <v>1.1299999999999999</v>
      </c>
      <c r="I611" s="612">
        <f t="shared" si="481"/>
        <v>22.599999999999998</v>
      </c>
      <c r="J611" s="613">
        <f t="shared" ref="J611:K611" si="485">SUM(J612:J614)</f>
        <v>11</v>
      </c>
      <c r="K611" s="613">
        <f t="shared" si="485"/>
        <v>175000</v>
      </c>
      <c r="L611" s="614"/>
      <c r="M611" s="614"/>
      <c r="N611" s="614"/>
      <c r="O611" s="614"/>
      <c r="P611" s="614"/>
      <c r="Q611" s="614"/>
      <c r="R611" s="614"/>
      <c r="S611" s="614"/>
      <c r="T611" s="614"/>
      <c r="U611" s="614"/>
      <c r="V611" s="615"/>
      <c r="W611" s="616"/>
      <c r="X611" s="616"/>
      <c r="Y611" s="616"/>
      <c r="Z611" s="616"/>
      <c r="AA611" s="616"/>
      <c r="AB611" s="616"/>
      <c r="AC611" s="616"/>
      <c r="AD611" s="616"/>
      <c r="AE611" s="617"/>
      <c r="AF611" s="618">
        <f>SUM(AF612:AF614)</f>
        <v>8.5</v>
      </c>
      <c r="AH611" s="619"/>
      <c r="AI611" s="606">
        <f t="shared" si="476"/>
        <v>1</v>
      </c>
      <c r="AJ611" s="606">
        <f t="shared" si="477"/>
        <v>22.599999999999998</v>
      </c>
      <c r="AK611" s="573">
        <f t="shared" si="478"/>
        <v>3.5</v>
      </c>
      <c r="AL611" s="573">
        <f t="shared" si="463"/>
        <v>70</v>
      </c>
      <c r="AM611" s="577" t="str">
        <f t="shared" si="464"/>
        <v>The proposed budget is more that 30% increase over FY 12-13 budget. Consider revising or provide explanation</v>
      </c>
      <c r="AN611" s="577" t="str">
        <f t="shared" si="465"/>
        <v>Please check, there is a proposed budget but FY 12-13 expenditure is  &lt;30%</v>
      </c>
      <c r="AO611" s="577" t="str">
        <f t="shared" si="466"/>
        <v/>
      </c>
    </row>
    <row r="612" spans="1:41" ht="41.25" customHeight="1" x14ac:dyDescent="0.2">
      <c r="A612" s="628" t="s">
        <v>1520</v>
      </c>
      <c r="B612" s="621" t="s">
        <v>1517</v>
      </c>
      <c r="C612" s="627"/>
      <c r="D612" s="622"/>
      <c r="E612" s="622"/>
      <c r="F612" s="610" t="e">
        <f t="shared" si="479"/>
        <v>#DIV/0!</v>
      </c>
      <c r="G612" s="623"/>
      <c r="H612" s="623"/>
      <c r="I612" s="612" t="e">
        <f t="shared" si="481"/>
        <v>#DIV/0!</v>
      </c>
      <c r="J612" s="622"/>
      <c r="K612" s="622"/>
      <c r="L612" s="614"/>
      <c r="M612" s="614"/>
      <c r="N612" s="614"/>
      <c r="O612" s="614"/>
      <c r="P612" s="614"/>
      <c r="Q612" s="614"/>
      <c r="R612" s="614"/>
      <c r="S612" s="614"/>
      <c r="T612" s="614"/>
      <c r="U612" s="614"/>
      <c r="V612" s="615"/>
      <c r="W612" s="616"/>
      <c r="X612" s="616"/>
      <c r="Y612" s="616"/>
      <c r="Z612" s="616"/>
      <c r="AA612" s="616"/>
      <c r="AB612" s="616"/>
      <c r="AC612" s="616"/>
      <c r="AD612" s="616"/>
      <c r="AE612" s="617"/>
      <c r="AF612" s="619">
        <f t="shared" ref="AF612:AF614" si="486">(J612*K612)/100000</f>
        <v>0</v>
      </c>
      <c r="AH612" s="619"/>
      <c r="AI612" s="606" t="str">
        <f t="shared" si="476"/>
        <v/>
      </c>
      <c r="AJ612" s="606" t="str">
        <f t="shared" si="477"/>
        <v/>
      </c>
      <c r="AK612" s="573">
        <f t="shared" si="478"/>
        <v>0</v>
      </c>
      <c r="AL612" s="573" t="str">
        <f t="shared" si="463"/>
        <v/>
      </c>
      <c r="AM612" s="577" t="str">
        <f t="shared" si="464"/>
        <v/>
      </c>
      <c r="AN612" s="577" t="str">
        <f t="shared" si="465"/>
        <v/>
      </c>
      <c r="AO612" s="577" t="str">
        <f t="shared" si="466"/>
        <v/>
      </c>
    </row>
    <row r="613" spans="1:41" ht="41.25" customHeight="1" x14ac:dyDescent="0.2">
      <c r="A613" s="628" t="s">
        <v>1521</v>
      </c>
      <c r="B613" s="621" t="s">
        <v>1519</v>
      </c>
      <c r="C613" s="627"/>
      <c r="D613" s="622">
        <v>1</v>
      </c>
      <c r="E613" s="622">
        <v>1</v>
      </c>
      <c r="F613" s="610">
        <f t="shared" si="479"/>
        <v>100</v>
      </c>
      <c r="G613" s="623">
        <v>1</v>
      </c>
      <c r="H613" s="623">
        <v>0</v>
      </c>
      <c r="I613" s="612">
        <f t="shared" si="481"/>
        <v>0</v>
      </c>
      <c r="J613" s="622">
        <v>1</v>
      </c>
      <c r="K613" s="622">
        <v>100000</v>
      </c>
      <c r="L613" s="614"/>
      <c r="M613" s="614"/>
      <c r="N613" s="614"/>
      <c r="O613" s="614"/>
      <c r="P613" s="614"/>
      <c r="Q613" s="614"/>
      <c r="R613" s="614"/>
      <c r="S613" s="614"/>
      <c r="T613" s="614"/>
      <c r="U613" s="614"/>
      <c r="V613" s="615"/>
      <c r="W613" s="616"/>
      <c r="X613" s="616"/>
      <c r="Y613" s="616"/>
      <c r="Z613" s="616"/>
      <c r="AA613" s="616"/>
      <c r="AB613" s="616"/>
      <c r="AC613" s="616"/>
      <c r="AD613" s="616"/>
      <c r="AE613" s="617"/>
      <c r="AF613" s="619">
        <f t="shared" si="486"/>
        <v>1</v>
      </c>
      <c r="AH613" s="812" t="s">
        <v>2827</v>
      </c>
      <c r="AI613" s="606" t="str">
        <f t="shared" si="476"/>
        <v/>
      </c>
      <c r="AJ613" s="606" t="str">
        <f t="shared" si="477"/>
        <v/>
      </c>
      <c r="AK613" s="573">
        <f t="shared" si="478"/>
        <v>0</v>
      </c>
      <c r="AL613" s="573">
        <f t="shared" si="463"/>
        <v>0</v>
      </c>
      <c r="AM613" s="577" t="str">
        <f t="shared" si="464"/>
        <v/>
      </c>
      <c r="AN613" s="577" t="str">
        <f t="shared" si="465"/>
        <v/>
      </c>
      <c r="AO613" s="577" t="str">
        <f t="shared" si="466"/>
        <v/>
      </c>
    </row>
    <row r="614" spans="1:41" ht="41.25" customHeight="1" x14ac:dyDescent="0.2">
      <c r="A614" s="628" t="s">
        <v>1522</v>
      </c>
      <c r="B614" s="621" t="s">
        <v>1518</v>
      </c>
      <c r="C614" s="627"/>
      <c r="D614" s="622">
        <v>5</v>
      </c>
      <c r="E614" s="622">
        <v>5</v>
      </c>
      <c r="F614" s="610">
        <f t="shared" si="479"/>
        <v>100</v>
      </c>
      <c r="G614" s="623">
        <v>4</v>
      </c>
      <c r="H614" s="623">
        <v>1.1299999999999999</v>
      </c>
      <c r="I614" s="612">
        <f t="shared" si="481"/>
        <v>28.249999999999996</v>
      </c>
      <c r="J614" s="622">
        <v>10</v>
      </c>
      <c r="K614" s="622">
        <v>75000</v>
      </c>
      <c r="L614" s="614"/>
      <c r="M614" s="614"/>
      <c r="N614" s="614"/>
      <c r="O614" s="614"/>
      <c r="P614" s="614"/>
      <c r="Q614" s="614"/>
      <c r="R614" s="614"/>
      <c r="S614" s="614"/>
      <c r="T614" s="614"/>
      <c r="U614" s="614"/>
      <c r="V614" s="615"/>
      <c r="W614" s="616"/>
      <c r="X614" s="616"/>
      <c r="Y614" s="616"/>
      <c r="Z614" s="616"/>
      <c r="AA614" s="616"/>
      <c r="AB614" s="616"/>
      <c r="AC614" s="616"/>
      <c r="AD614" s="616"/>
      <c r="AE614" s="617"/>
      <c r="AF614" s="619">
        <f t="shared" si="486"/>
        <v>7.5</v>
      </c>
      <c r="AH614" s="812" t="s">
        <v>2827</v>
      </c>
      <c r="AI614" s="606">
        <f t="shared" si="476"/>
        <v>1</v>
      </c>
      <c r="AJ614" s="606">
        <f t="shared" si="477"/>
        <v>28.249999999999996</v>
      </c>
      <c r="AK614" s="573">
        <f t="shared" si="478"/>
        <v>3.5</v>
      </c>
      <c r="AL614" s="573">
        <f t="shared" si="463"/>
        <v>87.5</v>
      </c>
      <c r="AM614" s="577" t="str">
        <f t="shared" si="464"/>
        <v>The proposed budget is more that 30% increase over FY 12-13 budget. Consider revising or provide explanation</v>
      </c>
      <c r="AN614" s="577" t="str">
        <f t="shared" si="465"/>
        <v>Please check, there is a proposed budget but FY 12-13 expenditure is  &lt;30%</v>
      </c>
      <c r="AO614" s="577" t="str">
        <f t="shared" si="466"/>
        <v/>
      </c>
    </row>
    <row r="615" spans="1:41" ht="41.25" customHeight="1" x14ac:dyDescent="0.2">
      <c r="A615" s="643" t="s">
        <v>800</v>
      </c>
      <c r="B615" s="594" t="s">
        <v>801</v>
      </c>
      <c r="C615" s="595"/>
      <c r="D615" s="609">
        <f>SUM(D616:D618)</f>
        <v>604</v>
      </c>
      <c r="E615" s="609">
        <f>SUM(E616:E618)</f>
        <v>285</v>
      </c>
      <c r="F615" s="610">
        <f t="shared" si="479"/>
        <v>47.185430463576161</v>
      </c>
      <c r="G615" s="611">
        <f t="shared" ref="G615:H615" si="487">SUM(G616:G618)</f>
        <v>2.11</v>
      </c>
      <c r="H615" s="611">
        <f t="shared" si="487"/>
        <v>1.68</v>
      </c>
      <c r="I615" s="612">
        <f t="shared" si="481"/>
        <v>79.620853080568722</v>
      </c>
      <c r="J615" s="613">
        <f t="shared" ref="J615:K615" si="488">SUM(J616:J618)</f>
        <v>400</v>
      </c>
      <c r="K615" s="613">
        <f t="shared" si="488"/>
        <v>1200</v>
      </c>
      <c r="L615" s="614"/>
      <c r="M615" s="614"/>
      <c r="N615" s="614"/>
      <c r="O615" s="614"/>
      <c r="P615" s="614"/>
      <c r="Q615" s="614"/>
      <c r="R615" s="614"/>
      <c r="S615" s="614"/>
      <c r="T615" s="614"/>
      <c r="U615" s="614"/>
      <c r="V615" s="615"/>
      <c r="W615" s="616"/>
      <c r="X615" s="616"/>
      <c r="Y615" s="616"/>
      <c r="Z615" s="616"/>
      <c r="AA615" s="616"/>
      <c r="AB615" s="616"/>
      <c r="AC615" s="616"/>
      <c r="AD615" s="616"/>
      <c r="AE615" s="617"/>
      <c r="AF615" s="618">
        <f>SUM(AF616:AF618)</f>
        <v>4.8</v>
      </c>
      <c r="AH615" s="619"/>
      <c r="AI615" s="606">
        <f t="shared" si="476"/>
        <v>1</v>
      </c>
      <c r="AJ615" s="606">
        <f t="shared" si="477"/>
        <v>79.620853080568722</v>
      </c>
      <c r="AK615" s="573">
        <f t="shared" si="478"/>
        <v>2.69</v>
      </c>
      <c r="AL615" s="573">
        <f t="shared" si="463"/>
        <v>127.48815165876776</v>
      </c>
      <c r="AM615" s="577" t="str">
        <f t="shared" si="464"/>
        <v>The proposed budget is more that 30% increase over FY 12-13 budget. Consider revising or provide explanation</v>
      </c>
      <c r="AN615" s="577" t="str">
        <f t="shared" si="465"/>
        <v/>
      </c>
      <c r="AO615" s="577" t="str">
        <f t="shared" si="466"/>
        <v/>
      </c>
    </row>
    <row r="616" spans="1:41" ht="41.25" customHeight="1" x14ac:dyDescent="0.2">
      <c r="A616" s="628" t="s">
        <v>802</v>
      </c>
      <c r="B616" s="621" t="s">
        <v>803</v>
      </c>
      <c r="C616" s="627"/>
      <c r="D616" s="622">
        <v>302</v>
      </c>
      <c r="E616" s="622"/>
      <c r="F616" s="610">
        <f t="shared" si="479"/>
        <v>0</v>
      </c>
      <c r="G616" s="623"/>
      <c r="H616" s="623"/>
      <c r="I616" s="612" t="e">
        <f t="shared" si="481"/>
        <v>#DIV/0!</v>
      </c>
      <c r="J616" s="622"/>
      <c r="K616" s="622"/>
      <c r="L616" s="614"/>
      <c r="M616" s="614"/>
      <c r="N616" s="614"/>
      <c r="O616" s="614"/>
      <c r="P616" s="614"/>
      <c r="Q616" s="614"/>
      <c r="R616" s="614"/>
      <c r="S616" s="614"/>
      <c r="T616" s="614"/>
      <c r="U616" s="614"/>
      <c r="V616" s="615"/>
      <c r="W616" s="616"/>
      <c r="X616" s="616"/>
      <c r="Y616" s="616"/>
      <c r="Z616" s="616"/>
      <c r="AA616" s="616"/>
      <c r="AB616" s="616"/>
      <c r="AC616" s="616"/>
      <c r="AD616" s="616"/>
      <c r="AE616" s="617"/>
      <c r="AF616" s="619">
        <f t="shared" ref="AF616:AF617" si="489">(J616*K616)/100000</f>
        <v>0</v>
      </c>
      <c r="AH616" s="619"/>
      <c r="AI616" s="606" t="str">
        <f t="shared" si="476"/>
        <v/>
      </c>
      <c r="AJ616" s="606" t="str">
        <f t="shared" si="477"/>
        <v/>
      </c>
      <c r="AK616" s="573">
        <f t="shared" si="478"/>
        <v>0</v>
      </c>
      <c r="AL616" s="573" t="str">
        <f t="shared" si="463"/>
        <v/>
      </c>
      <c r="AM616" s="577" t="str">
        <f t="shared" si="464"/>
        <v/>
      </c>
      <c r="AN616" s="577" t="str">
        <f t="shared" si="465"/>
        <v/>
      </c>
      <c r="AO616" s="577" t="str">
        <f t="shared" si="466"/>
        <v/>
      </c>
    </row>
    <row r="617" spans="1:41" ht="41.25" customHeight="1" x14ac:dyDescent="0.2">
      <c r="A617" s="628" t="s">
        <v>804</v>
      </c>
      <c r="B617" s="621" t="s">
        <v>805</v>
      </c>
      <c r="C617" s="627"/>
      <c r="D617" s="622">
        <v>302</v>
      </c>
      <c r="E617" s="622">
        <v>285</v>
      </c>
      <c r="F617" s="610">
        <f t="shared" si="479"/>
        <v>94.370860927152322</v>
      </c>
      <c r="G617" s="623">
        <v>2.11</v>
      </c>
      <c r="H617" s="623">
        <v>1.68</v>
      </c>
      <c r="I617" s="612">
        <f t="shared" si="481"/>
        <v>79.620853080568722</v>
      </c>
      <c r="J617" s="622">
        <v>400</v>
      </c>
      <c r="K617" s="622">
        <v>1200</v>
      </c>
      <c r="L617" s="614"/>
      <c r="M617" s="614"/>
      <c r="N617" s="614"/>
      <c r="O617" s="614"/>
      <c r="P617" s="614"/>
      <c r="Q617" s="614"/>
      <c r="R617" s="614"/>
      <c r="S617" s="614"/>
      <c r="T617" s="614"/>
      <c r="U617" s="614"/>
      <c r="V617" s="615"/>
      <c r="W617" s="616"/>
      <c r="X617" s="616"/>
      <c r="Y617" s="616"/>
      <c r="Z617" s="616"/>
      <c r="AA617" s="616"/>
      <c r="AB617" s="616"/>
      <c r="AC617" s="616"/>
      <c r="AD617" s="616"/>
      <c r="AE617" s="617"/>
      <c r="AF617" s="619">
        <f t="shared" si="489"/>
        <v>4.8</v>
      </c>
      <c r="AH617" s="812" t="s">
        <v>2827</v>
      </c>
      <c r="AI617" s="606">
        <f t="shared" si="476"/>
        <v>1</v>
      </c>
      <c r="AJ617" s="606">
        <f t="shared" si="477"/>
        <v>79.620853080568722</v>
      </c>
      <c r="AK617" s="573">
        <f t="shared" si="478"/>
        <v>2.69</v>
      </c>
      <c r="AL617" s="573">
        <f t="shared" si="463"/>
        <v>127.48815165876776</v>
      </c>
      <c r="AM617" s="577" t="str">
        <f t="shared" si="464"/>
        <v>The proposed budget is more that 30% increase over FY 12-13 budget. Consider revising or provide explanation</v>
      </c>
      <c r="AN617" s="577" t="str">
        <f t="shared" si="465"/>
        <v/>
      </c>
      <c r="AO617" s="577" t="str">
        <f t="shared" si="466"/>
        <v/>
      </c>
    </row>
    <row r="618" spans="1:41" ht="41.25" customHeight="1" x14ac:dyDescent="0.2">
      <c r="A618" s="629" t="s">
        <v>806</v>
      </c>
      <c r="B618" s="608" t="s">
        <v>759</v>
      </c>
      <c r="C618" s="627"/>
      <c r="D618" s="609">
        <f>SUM(D619:D621)</f>
        <v>0</v>
      </c>
      <c r="E618" s="609">
        <f>SUM(E619:E621)</f>
        <v>0</v>
      </c>
      <c r="F618" s="634" t="e">
        <f t="shared" si="479"/>
        <v>#DIV/0!</v>
      </c>
      <c r="G618" s="611">
        <f t="shared" ref="G618:H618" si="490">SUM(G619:G621)</f>
        <v>0</v>
      </c>
      <c r="H618" s="611">
        <f t="shared" si="490"/>
        <v>0</v>
      </c>
      <c r="I618" s="635" t="e">
        <f t="shared" si="481"/>
        <v>#DIV/0!</v>
      </c>
      <c r="J618" s="613">
        <f t="shared" ref="J618:K618" si="491">SUM(J619:J621)</f>
        <v>0</v>
      </c>
      <c r="K618" s="613">
        <f t="shared" si="491"/>
        <v>0</v>
      </c>
      <c r="L618" s="636"/>
      <c r="M618" s="636"/>
      <c r="N618" s="636"/>
      <c r="O618" s="636"/>
      <c r="P618" s="636"/>
      <c r="Q618" s="636"/>
      <c r="R618" s="636"/>
      <c r="S618" s="636"/>
      <c r="T618" s="636"/>
      <c r="U618" s="636"/>
      <c r="V618" s="637"/>
      <c r="W618" s="638"/>
      <c r="X618" s="638"/>
      <c r="Y618" s="638"/>
      <c r="Z618" s="638"/>
      <c r="AA618" s="638"/>
      <c r="AB618" s="638"/>
      <c r="AC618" s="638"/>
      <c r="AD618" s="638"/>
      <c r="AE618" s="639"/>
      <c r="AF618" s="618">
        <f>SUM(AF619:AF621)</f>
        <v>0</v>
      </c>
      <c r="AH618" s="619"/>
      <c r="AI618" s="606" t="str">
        <f t="shared" si="476"/>
        <v/>
      </c>
      <c r="AJ618" s="606" t="str">
        <f t="shared" si="477"/>
        <v/>
      </c>
      <c r="AK618" s="573">
        <f t="shared" si="478"/>
        <v>0</v>
      </c>
      <c r="AL618" s="573" t="str">
        <f t="shared" si="463"/>
        <v/>
      </c>
      <c r="AM618" s="577" t="str">
        <f t="shared" si="464"/>
        <v/>
      </c>
      <c r="AN618" s="577" t="str">
        <f t="shared" si="465"/>
        <v/>
      </c>
      <c r="AO618" s="577" t="str">
        <f t="shared" si="466"/>
        <v/>
      </c>
    </row>
    <row r="619" spans="1:41" ht="41.25" customHeight="1" x14ac:dyDescent="0.2">
      <c r="A619" s="628" t="s">
        <v>2284</v>
      </c>
      <c r="B619" s="642"/>
      <c r="C619" s="627"/>
      <c r="D619" s="622"/>
      <c r="E619" s="622"/>
      <c r="F619" s="610"/>
      <c r="G619" s="623"/>
      <c r="H619" s="623"/>
      <c r="I619" s="612"/>
      <c r="J619" s="622"/>
      <c r="K619" s="622"/>
      <c r="L619" s="614"/>
      <c r="M619" s="614"/>
      <c r="N619" s="614"/>
      <c r="O619" s="614"/>
      <c r="P619" s="614"/>
      <c r="Q619" s="614"/>
      <c r="R619" s="614"/>
      <c r="S619" s="614"/>
      <c r="T619" s="614"/>
      <c r="U619" s="614"/>
      <c r="V619" s="615"/>
      <c r="W619" s="616"/>
      <c r="X619" s="616"/>
      <c r="Y619" s="616"/>
      <c r="Z619" s="616"/>
      <c r="AA619" s="616"/>
      <c r="AB619" s="616"/>
      <c r="AC619" s="616"/>
      <c r="AD619" s="616"/>
      <c r="AE619" s="617"/>
      <c r="AF619" s="619">
        <f t="shared" ref="AF619:AF621" si="492">(J619*K619)/100000</f>
        <v>0</v>
      </c>
      <c r="AH619" s="619"/>
      <c r="AI619" s="606" t="str">
        <f t="shared" si="476"/>
        <v/>
      </c>
      <c r="AJ619" s="606" t="str">
        <f t="shared" si="477"/>
        <v/>
      </c>
      <c r="AK619" s="573">
        <f t="shared" si="478"/>
        <v>0</v>
      </c>
      <c r="AL619" s="573" t="str">
        <f t="shared" si="463"/>
        <v/>
      </c>
      <c r="AM619" s="577" t="str">
        <f t="shared" si="464"/>
        <v/>
      </c>
      <c r="AN619" s="577" t="str">
        <f t="shared" si="465"/>
        <v/>
      </c>
      <c r="AO619" s="577" t="str">
        <f t="shared" si="466"/>
        <v/>
      </c>
    </row>
    <row r="620" spans="1:41" ht="41.25" customHeight="1" x14ac:dyDescent="0.2">
      <c r="A620" s="628" t="s">
        <v>2285</v>
      </c>
      <c r="B620" s="642"/>
      <c r="C620" s="627"/>
      <c r="D620" s="622"/>
      <c r="E620" s="622"/>
      <c r="F620" s="610"/>
      <c r="G620" s="623"/>
      <c r="H620" s="623"/>
      <c r="I620" s="612"/>
      <c r="J620" s="622"/>
      <c r="K620" s="622"/>
      <c r="L620" s="614"/>
      <c r="M620" s="614"/>
      <c r="N620" s="614"/>
      <c r="O620" s="614"/>
      <c r="P620" s="614"/>
      <c r="Q620" s="614"/>
      <c r="R620" s="614"/>
      <c r="S620" s="614"/>
      <c r="T620" s="614"/>
      <c r="U620" s="614"/>
      <c r="V620" s="615"/>
      <c r="W620" s="616"/>
      <c r="X620" s="616"/>
      <c r="Y620" s="616"/>
      <c r="Z620" s="616"/>
      <c r="AA620" s="616"/>
      <c r="AB620" s="616"/>
      <c r="AC620" s="616"/>
      <c r="AD620" s="616"/>
      <c r="AE620" s="617"/>
      <c r="AF620" s="619">
        <f t="shared" si="492"/>
        <v>0</v>
      </c>
      <c r="AH620" s="619"/>
      <c r="AI620" s="606" t="str">
        <f t="shared" si="476"/>
        <v/>
      </c>
      <c r="AJ620" s="606" t="str">
        <f t="shared" si="477"/>
        <v/>
      </c>
      <c r="AK620" s="573">
        <f t="shared" si="478"/>
        <v>0</v>
      </c>
      <c r="AL620" s="573" t="str">
        <f t="shared" si="463"/>
        <v/>
      </c>
      <c r="AM620" s="577" t="str">
        <f t="shared" si="464"/>
        <v/>
      </c>
      <c r="AN620" s="577" t="str">
        <f t="shared" si="465"/>
        <v/>
      </c>
      <c r="AO620" s="577" t="str">
        <f t="shared" si="466"/>
        <v/>
      </c>
    </row>
    <row r="621" spans="1:41" ht="41.25" customHeight="1" x14ac:dyDescent="0.2">
      <c r="A621" s="628" t="s">
        <v>2286</v>
      </c>
      <c r="B621" s="642"/>
      <c r="C621" s="627"/>
      <c r="D621" s="622"/>
      <c r="E621" s="622"/>
      <c r="F621" s="610"/>
      <c r="G621" s="623"/>
      <c r="H621" s="623"/>
      <c r="I621" s="612"/>
      <c r="J621" s="622"/>
      <c r="K621" s="622"/>
      <c r="L621" s="614"/>
      <c r="M621" s="614"/>
      <c r="N621" s="614"/>
      <c r="O621" s="614"/>
      <c r="P621" s="614"/>
      <c r="Q621" s="614"/>
      <c r="R621" s="614"/>
      <c r="S621" s="614"/>
      <c r="T621" s="614"/>
      <c r="U621" s="614"/>
      <c r="V621" s="615"/>
      <c r="W621" s="616"/>
      <c r="X621" s="616"/>
      <c r="Y621" s="616"/>
      <c r="Z621" s="616"/>
      <c r="AA621" s="616"/>
      <c r="AB621" s="616"/>
      <c r="AC621" s="616"/>
      <c r="AD621" s="616"/>
      <c r="AE621" s="617"/>
      <c r="AF621" s="619">
        <f t="shared" si="492"/>
        <v>0</v>
      </c>
      <c r="AH621" s="619"/>
      <c r="AI621" s="606" t="str">
        <f t="shared" si="476"/>
        <v/>
      </c>
      <c r="AJ621" s="606" t="str">
        <f t="shared" si="477"/>
        <v/>
      </c>
      <c r="AK621" s="573">
        <f t="shared" si="478"/>
        <v>0</v>
      </c>
      <c r="AL621" s="573" t="str">
        <f t="shared" si="463"/>
        <v/>
      </c>
      <c r="AM621" s="577" t="str">
        <f t="shared" si="464"/>
        <v/>
      </c>
      <c r="AN621" s="577" t="str">
        <f t="shared" si="465"/>
        <v/>
      </c>
      <c r="AO621" s="577" t="str">
        <f t="shared" si="466"/>
        <v/>
      </c>
    </row>
    <row r="622" spans="1:41" ht="41.25" customHeight="1" x14ac:dyDescent="0.2">
      <c r="A622" s="643" t="s">
        <v>807</v>
      </c>
      <c r="B622" s="594" t="s">
        <v>808</v>
      </c>
      <c r="C622" s="595"/>
      <c r="D622" s="609">
        <f>D623+D629+D637+D643</f>
        <v>14</v>
      </c>
      <c r="E622" s="609">
        <f>E623+E629+E637+E643</f>
        <v>14</v>
      </c>
      <c r="F622" s="610">
        <f t="shared" si="479"/>
        <v>100</v>
      </c>
      <c r="G622" s="611">
        <f t="shared" ref="G622:H622" si="493">G623+G629+G637+G643</f>
        <v>28.92</v>
      </c>
      <c r="H622" s="611">
        <f t="shared" si="493"/>
        <v>21.77</v>
      </c>
      <c r="I622" s="612">
        <f t="shared" si="481"/>
        <v>75.276625172890732</v>
      </c>
      <c r="J622" s="613">
        <f t="shared" ref="J622:K622" si="494">J623+J629+J637+J643</f>
        <v>20</v>
      </c>
      <c r="K622" s="613">
        <f t="shared" si="494"/>
        <v>1080000</v>
      </c>
      <c r="L622" s="614"/>
      <c r="M622" s="614"/>
      <c r="N622" s="614"/>
      <c r="O622" s="614"/>
      <c r="P622" s="614"/>
      <c r="Q622" s="614"/>
      <c r="R622" s="614"/>
      <c r="S622" s="614"/>
      <c r="T622" s="614"/>
      <c r="U622" s="614"/>
      <c r="V622" s="615"/>
      <c r="W622" s="616"/>
      <c r="X622" s="616"/>
      <c r="Y622" s="616"/>
      <c r="Z622" s="616"/>
      <c r="AA622" s="616"/>
      <c r="AB622" s="616"/>
      <c r="AC622" s="616"/>
      <c r="AD622" s="616"/>
      <c r="AE622" s="617"/>
      <c r="AF622" s="618">
        <f>AF623+AF629+AF637+AF643</f>
        <v>41.760000000000005</v>
      </c>
      <c r="AH622" s="619"/>
      <c r="AI622" s="606">
        <f t="shared" si="476"/>
        <v>1</v>
      </c>
      <c r="AJ622" s="606">
        <f t="shared" si="477"/>
        <v>75.276625172890732</v>
      </c>
      <c r="AK622" s="573">
        <f t="shared" si="478"/>
        <v>12.840000000000003</v>
      </c>
      <c r="AL622" s="573">
        <f t="shared" si="463"/>
        <v>44.398340248962661</v>
      </c>
      <c r="AM622" s="577" t="str">
        <f t="shared" si="464"/>
        <v>The proposed budget is more that 30% increase over FY 12-13 budget. Consider revising or provide explanation</v>
      </c>
      <c r="AN622" s="577" t="str">
        <f t="shared" si="465"/>
        <v/>
      </c>
      <c r="AO622" s="577" t="str">
        <f t="shared" si="466"/>
        <v/>
      </c>
    </row>
    <row r="623" spans="1:41" ht="41.25" customHeight="1" x14ac:dyDescent="0.2">
      <c r="A623" s="643" t="s">
        <v>809</v>
      </c>
      <c r="B623" s="594" t="s">
        <v>810</v>
      </c>
      <c r="C623" s="595"/>
      <c r="D623" s="609">
        <f>SUM(D624:D628)</f>
        <v>7</v>
      </c>
      <c r="E623" s="609">
        <f>SUM(E624:E628)</f>
        <v>7</v>
      </c>
      <c r="F623" s="610">
        <f t="shared" si="479"/>
        <v>100</v>
      </c>
      <c r="G623" s="611">
        <f t="shared" ref="G623:H623" si="495">SUM(G624:G628)</f>
        <v>22.96</v>
      </c>
      <c r="H623" s="611">
        <f t="shared" si="495"/>
        <v>16.8</v>
      </c>
      <c r="I623" s="612">
        <f t="shared" si="481"/>
        <v>73.170731707317074</v>
      </c>
      <c r="J623" s="613">
        <f t="shared" ref="J623:K623" si="496">SUM(J624:J628)</f>
        <v>9</v>
      </c>
      <c r="K623" s="613">
        <f t="shared" si="496"/>
        <v>648000</v>
      </c>
      <c r="L623" s="614"/>
      <c r="M623" s="614"/>
      <c r="N623" s="614"/>
      <c r="O623" s="614"/>
      <c r="P623" s="614"/>
      <c r="Q623" s="614"/>
      <c r="R623" s="614"/>
      <c r="S623" s="614"/>
      <c r="T623" s="614"/>
      <c r="U623" s="614"/>
      <c r="V623" s="615"/>
      <c r="W623" s="616"/>
      <c r="X623" s="616"/>
      <c r="Y623" s="616"/>
      <c r="Z623" s="616"/>
      <c r="AA623" s="616"/>
      <c r="AB623" s="616"/>
      <c r="AC623" s="616"/>
      <c r="AD623" s="616"/>
      <c r="AE623" s="617"/>
      <c r="AF623" s="618">
        <f>SUM(AF624:AF628)</f>
        <v>25.92</v>
      </c>
      <c r="AH623" s="619"/>
      <c r="AI623" s="606" t="str">
        <f t="shared" si="476"/>
        <v/>
      </c>
      <c r="AJ623" s="606">
        <f t="shared" si="477"/>
        <v>73.170731707317074</v>
      </c>
      <c r="AK623" s="573">
        <f t="shared" si="478"/>
        <v>2.9600000000000009</v>
      </c>
      <c r="AL623" s="573">
        <f t="shared" si="463"/>
        <v>12.891986062717772</v>
      </c>
      <c r="AM623" s="577" t="str">
        <f t="shared" si="464"/>
        <v/>
      </c>
      <c r="AN623" s="577" t="str">
        <f t="shared" si="465"/>
        <v/>
      </c>
      <c r="AO623" s="577" t="str">
        <f t="shared" si="466"/>
        <v/>
      </c>
    </row>
    <row r="624" spans="1:41" ht="41.25" customHeight="1" x14ac:dyDescent="0.2">
      <c r="A624" s="628" t="s">
        <v>1759</v>
      </c>
      <c r="B624" s="665" t="s">
        <v>1393</v>
      </c>
      <c r="C624" s="666"/>
      <c r="D624" s="622"/>
      <c r="E624" s="622"/>
      <c r="F624" s="610" t="e">
        <f t="shared" si="479"/>
        <v>#DIV/0!</v>
      </c>
      <c r="G624" s="623"/>
      <c r="H624" s="623"/>
      <c r="I624" s="612" t="e">
        <f t="shared" si="481"/>
        <v>#DIV/0!</v>
      </c>
      <c r="J624" s="622"/>
      <c r="K624" s="622"/>
      <c r="L624" s="614"/>
      <c r="M624" s="614"/>
      <c r="N624" s="614"/>
      <c r="O624" s="614"/>
      <c r="P624" s="614"/>
      <c r="Q624" s="614"/>
      <c r="R624" s="614"/>
      <c r="S624" s="614"/>
      <c r="T624" s="614"/>
      <c r="U624" s="614"/>
      <c r="V624" s="615"/>
      <c r="W624" s="616"/>
      <c r="X624" s="616"/>
      <c r="Y624" s="616"/>
      <c r="Z624" s="616"/>
      <c r="AA624" s="616"/>
      <c r="AB624" s="616"/>
      <c r="AC624" s="616"/>
      <c r="AD624" s="616"/>
      <c r="AE624" s="617"/>
      <c r="AF624" s="619">
        <f t="shared" ref="AF624:AF628" si="497">(J624*K624)/100000</f>
        <v>0</v>
      </c>
      <c r="AG624" s="640"/>
      <c r="AH624" s="619"/>
      <c r="AI624" s="606" t="str">
        <f t="shared" si="476"/>
        <v/>
      </c>
      <c r="AJ624" s="606" t="str">
        <f t="shared" si="477"/>
        <v/>
      </c>
      <c r="AK624" s="573">
        <f t="shared" si="478"/>
        <v>0</v>
      </c>
      <c r="AL624" s="573" t="str">
        <f t="shared" si="463"/>
        <v/>
      </c>
      <c r="AM624" s="577" t="str">
        <f t="shared" si="464"/>
        <v/>
      </c>
      <c r="AN624" s="577" t="str">
        <f t="shared" si="465"/>
        <v/>
      </c>
      <c r="AO624" s="577" t="str">
        <f t="shared" si="466"/>
        <v/>
      </c>
    </row>
    <row r="625" spans="1:41" ht="41.25" customHeight="1" x14ac:dyDescent="0.2">
      <c r="A625" s="628" t="s">
        <v>1760</v>
      </c>
      <c r="B625" s="665" t="s">
        <v>1542</v>
      </c>
      <c r="C625" s="666"/>
      <c r="D625" s="622"/>
      <c r="E625" s="622"/>
      <c r="F625" s="610" t="e">
        <f t="shared" si="479"/>
        <v>#DIV/0!</v>
      </c>
      <c r="G625" s="623"/>
      <c r="H625" s="623"/>
      <c r="I625" s="612" t="e">
        <f t="shared" si="481"/>
        <v>#DIV/0!</v>
      </c>
      <c r="J625" s="622"/>
      <c r="K625" s="622"/>
      <c r="L625" s="614"/>
      <c r="M625" s="614"/>
      <c r="N625" s="614"/>
      <c r="O625" s="614"/>
      <c r="P625" s="614"/>
      <c r="Q625" s="614"/>
      <c r="R625" s="614"/>
      <c r="S625" s="614"/>
      <c r="T625" s="614"/>
      <c r="U625" s="614"/>
      <c r="V625" s="615"/>
      <c r="W625" s="616"/>
      <c r="X625" s="616"/>
      <c r="Y625" s="616"/>
      <c r="Z625" s="616"/>
      <c r="AA625" s="616"/>
      <c r="AB625" s="616"/>
      <c r="AC625" s="616"/>
      <c r="AD625" s="616"/>
      <c r="AE625" s="617"/>
      <c r="AF625" s="619">
        <f t="shared" si="497"/>
        <v>0</v>
      </c>
      <c r="AG625" s="640"/>
      <c r="AH625" s="619"/>
      <c r="AI625" s="606" t="str">
        <f t="shared" si="476"/>
        <v/>
      </c>
      <c r="AJ625" s="606" t="str">
        <f t="shared" si="477"/>
        <v/>
      </c>
      <c r="AK625" s="573">
        <f t="shared" si="478"/>
        <v>0</v>
      </c>
      <c r="AL625" s="573" t="str">
        <f t="shared" si="463"/>
        <v/>
      </c>
      <c r="AM625" s="577" t="str">
        <f t="shared" si="464"/>
        <v/>
      </c>
      <c r="AN625" s="577" t="str">
        <f t="shared" si="465"/>
        <v/>
      </c>
      <c r="AO625" s="577" t="str">
        <f t="shared" si="466"/>
        <v/>
      </c>
    </row>
    <row r="626" spans="1:41" ht="41.25" customHeight="1" x14ac:dyDescent="0.2">
      <c r="A626" s="628" t="s">
        <v>1761</v>
      </c>
      <c r="B626" s="665" t="s">
        <v>1543</v>
      </c>
      <c r="C626" s="666"/>
      <c r="D626" s="622">
        <v>1</v>
      </c>
      <c r="E626" s="622">
        <v>1</v>
      </c>
      <c r="F626" s="610">
        <f t="shared" si="479"/>
        <v>100</v>
      </c>
      <c r="G626" s="623">
        <v>2.88</v>
      </c>
      <c r="H626" s="623">
        <v>2.4</v>
      </c>
      <c r="I626" s="612">
        <f t="shared" si="481"/>
        <v>83.333333333333343</v>
      </c>
      <c r="J626" s="622">
        <v>1</v>
      </c>
      <c r="K626" s="622"/>
      <c r="L626" s="614"/>
      <c r="M626" s="614"/>
      <c r="N626" s="614"/>
      <c r="O626" s="614"/>
      <c r="P626" s="614"/>
      <c r="Q626" s="614"/>
      <c r="R626" s="614"/>
      <c r="S626" s="614"/>
      <c r="T626" s="614"/>
      <c r="U626" s="614"/>
      <c r="V626" s="615"/>
      <c r="W626" s="616"/>
      <c r="X626" s="616"/>
      <c r="Y626" s="616"/>
      <c r="Z626" s="616"/>
      <c r="AA626" s="616"/>
      <c r="AB626" s="616"/>
      <c r="AC626" s="616"/>
      <c r="AD626" s="616"/>
      <c r="AE626" s="617"/>
      <c r="AF626" s="619">
        <f t="shared" si="497"/>
        <v>0</v>
      </c>
      <c r="AG626" s="640"/>
      <c r="AH626" s="619"/>
      <c r="AI626" s="606">
        <f t="shared" si="476"/>
        <v>1</v>
      </c>
      <c r="AJ626" s="606">
        <f t="shared" si="477"/>
        <v>83.333333333333343</v>
      </c>
      <c r="AK626" s="573">
        <f t="shared" si="478"/>
        <v>-2.88</v>
      </c>
      <c r="AL626" s="573" t="str">
        <f t="shared" si="463"/>
        <v/>
      </c>
      <c r="AM626" s="577" t="str">
        <f t="shared" si="464"/>
        <v>The proposed budget is more that 30% increase over FY 12-13 budget. Consider revising or provide explanation</v>
      </c>
      <c r="AN626" s="577" t="str">
        <f t="shared" si="465"/>
        <v/>
      </c>
      <c r="AO626" s="577" t="str">
        <f t="shared" si="466"/>
        <v/>
      </c>
    </row>
    <row r="627" spans="1:41" ht="41.25" customHeight="1" x14ac:dyDescent="0.2">
      <c r="A627" s="628" t="s">
        <v>1762</v>
      </c>
      <c r="B627" s="665" t="s">
        <v>1551</v>
      </c>
      <c r="C627" s="666"/>
      <c r="D627" s="622">
        <v>1</v>
      </c>
      <c r="E627" s="622">
        <v>1</v>
      </c>
      <c r="F627" s="610">
        <f t="shared" si="479"/>
        <v>100</v>
      </c>
      <c r="G627" s="623">
        <v>2.88</v>
      </c>
      <c r="H627" s="623">
        <v>2.4</v>
      </c>
      <c r="I627" s="612">
        <f t="shared" si="481"/>
        <v>83.333333333333343</v>
      </c>
      <c r="J627" s="622">
        <v>1</v>
      </c>
      <c r="K627" s="622">
        <v>324000</v>
      </c>
      <c r="L627" s="614"/>
      <c r="M627" s="614"/>
      <c r="N627" s="614"/>
      <c r="O627" s="614"/>
      <c r="P627" s="614"/>
      <c r="Q627" s="614"/>
      <c r="R627" s="614"/>
      <c r="S627" s="614"/>
      <c r="T627" s="614"/>
      <c r="U627" s="614"/>
      <c r="V627" s="615"/>
      <c r="W627" s="616"/>
      <c r="X627" s="616"/>
      <c r="Y627" s="616"/>
      <c r="Z627" s="616"/>
      <c r="AA627" s="616"/>
      <c r="AB627" s="616"/>
      <c r="AC627" s="616"/>
      <c r="AD627" s="616"/>
      <c r="AE627" s="617"/>
      <c r="AF627" s="619">
        <f t="shared" si="497"/>
        <v>3.24</v>
      </c>
      <c r="AG627" s="640"/>
      <c r="AH627" s="812" t="s">
        <v>2827</v>
      </c>
      <c r="AI627" s="606" t="str">
        <f t="shared" si="476"/>
        <v/>
      </c>
      <c r="AJ627" s="606">
        <f t="shared" si="477"/>
        <v>83.333333333333343</v>
      </c>
      <c r="AK627" s="573">
        <f t="shared" si="478"/>
        <v>0.36000000000000032</v>
      </c>
      <c r="AL627" s="573">
        <f t="shared" si="463"/>
        <v>12.500000000000011</v>
      </c>
      <c r="AM627" s="577" t="str">
        <f t="shared" si="464"/>
        <v/>
      </c>
      <c r="AN627" s="577" t="str">
        <f t="shared" si="465"/>
        <v/>
      </c>
      <c r="AO627" s="577" t="str">
        <f t="shared" si="466"/>
        <v/>
      </c>
    </row>
    <row r="628" spans="1:41" ht="41.25" customHeight="1" x14ac:dyDescent="0.2">
      <c r="A628" s="628" t="s">
        <v>1763</v>
      </c>
      <c r="B628" s="665" t="s">
        <v>1552</v>
      </c>
      <c r="C628" s="666"/>
      <c r="D628" s="622">
        <v>5</v>
      </c>
      <c r="E628" s="622">
        <v>5</v>
      </c>
      <c r="F628" s="610">
        <f t="shared" si="479"/>
        <v>100</v>
      </c>
      <c r="G628" s="623">
        <v>17.2</v>
      </c>
      <c r="H628" s="623">
        <v>12</v>
      </c>
      <c r="I628" s="612">
        <f t="shared" si="481"/>
        <v>69.767441860465112</v>
      </c>
      <c r="J628" s="622">
        <v>7</v>
      </c>
      <c r="K628" s="622">
        <v>324000</v>
      </c>
      <c r="L628" s="614"/>
      <c r="M628" s="614"/>
      <c r="N628" s="614"/>
      <c r="O628" s="614"/>
      <c r="P628" s="614"/>
      <c r="Q628" s="614"/>
      <c r="R628" s="614"/>
      <c r="S628" s="614"/>
      <c r="T628" s="614"/>
      <c r="U628" s="614"/>
      <c r="V628" s="615"/>
      <c r="W628" s="616"/>
      <c r="X628" s="616"/>
      <c r="Y628" s="616"/>
      <c r="Z628" s="616"/>
      <c r="AA628" s="616"/>
      <c r="AB628" s="616"/>
      <c r="AC628" s="616"/>
      <c r="AD628" s="616"/>
      <c r="AE628" s="617"/>
      <c r="AF628" s="619">
        <f t="shared" si="497"/>
        <v>22.68</v>
      </c>
      <c r="AG628" s="640"/>
      <c r="AH628" s="812" t="s">
        <v>2827</v>
      </c>
      <c r="AI628" s="606">
        <f t="shared" si="476"/>
        <v>1</v>
      </c>
      <c r="AJ628" s="606">
        <f t="shared" si="477"/>
        <v>69.767441860465112</v>
      </c>
      <c r="AK628" s="573">
        <f t="shared" si="478"/>
        <v>5.48</v>
      </c>
      <c r="AL628" s="573">
        <f t="shared" si="463"/>
        <v>31.860465116279073</v>
      </c>
      <c r="AM628" s="577" t="str">
        <f t="shared" si="464"/>
        <v>The proposed budget is more that 30% increase over FY 12-13 budget. Consider revising or provide explanation</v>
      </c>
      <c r="AN628" s="577" t="str">
        <f t="shared" si="465"/>
        <v/>
      </c>
      <c r="AO628" s="577" t="str">
        <f t="shared" si="466"/>
        <v/>
      </c>
    </row>
    <row r="629" spans="1:41" ht="41.25" customHeight="1" x14ac:dyDescent="0.2">
      <c r="A629" s="643" t="s">
        <v>811</v>
      </c>
      <c r="B629" s="594" t="s">
        <v>1704</v>
      </c>
      <c r="C629" s="595"/>
      <c r="D629" s="609">
        <f>SUM(D630:D636)</f>
        <v>7</v>
      </c>
      <c r="E629" s="609">
        <f>SUM(E630:E636)</f>
        <v>7</v>
      </c>
      <c r="F629" s="610">
        <f t="shared" si="479"/>
        <v>100</v>
      </c>
      <c r="G629" s="611">
        <f t="shared" ref="G629:H629" si="498">SUM(G630:G636)</f>
        <v>5.96</v>
      </c>
      <c r="H629" s="611">
        <f t="shared" si="498"/>
        <v>4.97</v>
      </c>
      <c r="I629" s="612">
        <f t="shared" si="481"/>
        <v>83.389261744966433</v>
      </c>
      <c r="J629" s="613">
        <f t="shared" ref="J629:K629" si="499">SUM(J630:J636)</f>
        <v>11</v>
      </c>
      <c r="K629" s="613">
        <f t="shared" si="499"/>
        <v>432000</v>
      </c>
      <c r="L629" s="614"/>
      <c r="M629" s="614"/>
      <c r="N629" s="614"/>
      <c r="O629" s="614"/>
      <c r="P629" s="614"/>
      <c r="Q629" s="614"/>
      <c r="R629" s="614"/>
      <c r="S629" s="614"/>
      <c r="T629" s="614"/>
      <c r="U629" s="614"/>
      <c r="V629" s="615"/>
      <c r="W629" s="616"/>
      <c r="X629" s="616"/>
      <c r="Y629" s="616"/>
      <c r="Z629" s="616"/>
      <c r="AA629" s="616"/>
      <c r="AB629" s="616"/>
      <c r="AC629" s="616"/>
      <c r="AD629" s="616"/>
      <c r="AE629" s="617"/>
      <c r="AF629" s="618">
        <f>SUM(AF630:AF636)</f>
        <v>15.84</v>
      </c>
      <c r="AG629" s="640"/>
      <c r="AH629" s="619"/>
      <c r="AI629" s="606">
        <f t="shared" si="476"/>
        <v>1</v>
      </c>
      <c r="AJ629" s="606">
        <f t="shared" si="477"/>
        <v>83.389261744966433</v>
      </c>
      <c r="AK629" s="573">
        <f t="shared" si="478"/>
        <v>9.879999999999999</v>
      </c>
      <c r="AL629" s="573">
        <f t="shared" si="463"/>
        <v>165.7718120805369</v>
      </c>
      <c r="AM629" s="577" t="str">
        <f t="shared" si="464"/>
        <v>The proposed budget is more that 30% increase over FY 12-13 budget. Consider revising or provide explanation</v>
      </c>
      <c r="AN629" s="577" t="str">
        <f t="shared" si="465"/>
        <v/>
      </c>
      <c r="AO629" s="577" t="str">
        <f t="shared" si="466"/>
        <v/>
      </c>
    </row>
    <row r="630" spans="1:41" ht="41.25" customHeight="1" x14ac:dyDescent="0.2">
      <c r="A630" s="628" t="s">
        <v>1705</v>
      </c>
      <c r="B630" s="665" t="s">
        <v>1393</v>
      </c>
      <c r="C630" s="666"/>
      <c r="D630" s="622"/>
      <c r="E630" s="622"/>
      <c r="F630" s="610" t="e">
        <f t="shared" si="479"/>
        <v>#DIV/0!</v>
      </c>
      <c r="G630" s="623"/>
      <c r="H630" s="623"/>
      <c r="I630" s="612" t="e">
        <f t="shared" si="481"/>
        <v>#DIV/0!</v>
      </c>
      <c r="J630" s="622"/>
      <c r="K630" s="622"/>
      <c r="L630" s="614"/>
      <c r="M630" s="614"/>
      <c r="N630" s="614"/>
      <c r="O630" s="614"/>
      <c r="P630" s="614"/>
      <c r="Q630" s="614"/>
      <c r="R630" s="614"/>
      <c r="S630" s="614"/>
      <c r="T630" s="614"/>
      <c r="U630" s="614"/>
      <c r="V630" s="615"/>
      <c r="W630" s="616"/>
      <c r="X630" s="616"/>
      <c r="Y630" s="616"/>
      <c r="Z630" s="616"/>
      <c r="AA630" s="616"/>
      <c r="AB630" s="616"/>
      <c r="AC630" s="616"/>
      <c r="AD630" s="616"/>
      <c r="AE630" s="617"/>
      <c r="AF630" s="619">
        <f t="shared" ref="AF630:AF636" si="500">(J630*K630)/100000</f>
        <v>0</v>
      </c>
      <c r="AG630" s="640"/>
      <c r="AH630" s="619"/>
      <c r="AI630" s="606" t="str">
        <f t="shared" si="476"/>
        <v/>
      </c>
      <c r="AJ630" s="606" t="str">
        <f t="shared" si="477"/>
        <v/>
      </c>
      <c r="AK630" s="573">
        <f t="shared" si="478"/>
        <v>0</v>
      </c>
      <c r="AL630" s="573" t="str">
        <f t="shared" si="463"/>
        <v/>
      </c>
      <c r="AM630" s="577" t="str">
        <f t="shared" si="464"/>
        <v/>
      </c>
      <c r="AN630" s="577" t="str">
        <f t="shared" si="465"/>
        <v/>
      </c>
      <c r="AO630" s="577" t="str">
        <f t="shared" si="466"/>
        <v/>
      </c>
    </row>
    <row r="631" spans="1:41" ht="41.25" customHeight="1" x14ac:dyDescent="0.2">
      <c r="A631" s="628" t="s">
        <v>1706</v>
      </c>
      <c r="B631" s="665" t="s">
        <v>1542</v>
      </c>
      <c r="C631" s="666"/>
      <c r="D631" s="622"/>
      <c r="E631" s="622"/>
      <c r="F631" s="610" t="e">
        <f t="shared" si="479"/>
        <v>#DIV/0!</v>
      </c>
      <c r="G631" s="623"/>
      <c r="H631" s="623"/>
      <c r="I631" s="612" t="e">
        <f t="shared" si="481"/>
        <v>#DIV/0!</v>
      </c>
      <c r="J631" s="622"/>
      <c r="K631" s="622"/>
      <c r="L631" s="614"/>
      <c r="M631" s="614"/>
      <c r="N631" s="614"/>
      <c r="O631" s="614"/>
      <c r="P631" s="614"/>
      <c r="Q631" s="614"/>
      <c r="R631" s="614"/>
      <c r="S631" s="614"/>
      <c r="T631" s="614"/>
      <c r="U631" s="614"/>
      <c r="V631" s="615"/>
      <c r="W631" s="616"/>
      <c r="X631" s="616"/>
      <c r="Y631" s="616"/>
      <c r="Z631" s="616"/>
      <c r="AA631" s="616"/>
      <c r="AB631" s="616"/>
      <c r="AC631" s="616"/>
      <c r="AD631" s="616"/>
      <c r="AE631" s="617"/>
      <c r="AF631" s="619">
        <f t="shared" si="500"/>
        <v>0</v>
      </c>
      <c r="AH631" s="619"/>
      <c r="AI631" s="606" t="str">
        <f t="shared" si="476"/>
        <v/>
      </c>
      <c r="AJ631" s="606" t="str">
        <f t="shared" si="477"/>
        <v/>
      </c>
      <c r="AK631" s="573">
        <f t="shared" si="478"/>
        <v>0</v>
      </c>
      <c r="AL631" s="573" t="str">
        <f t="shared" si="463"/>
        <v/>
      </c>
      <c r="AM631" s="577" t="str">
        <f t="shared" si="464"/>
        <v/>
      </c>
      <c r="AN631" s="577" t="str">
        <f t="shared" si="465"/>
        <v/>
      </c>
      <c r="AO631" s="577" t="str">
        <f t="shared" si="466"/>
        <v/>
      </c>
    </row>
    <row r="632" spans="1:41" ht="41.25" customHeight="1" x14ac:dyDescent="0.2">
      <c r="A632" s="628" t="s">
        <v>1707</v>
      </c>
      <c r="B632" s="665" t="s">
        <v>1543</v>
      </c>
      <c r="C632" s="666"/>
      <c r="D632" s="622">
        <v>1</v>
      </c>
      <c r="E632" s="622">
        <v>1</v>
      </c>
      <c r="F632" s="610">
        <f t="shared" si="479"/>
        <v>100</v>
      </c>
      <c r="G632" s="623">
        <v>0.85</v>
      </c>
      <c r="H632" s="623">
        <v>0.71</v>
      </c>
      <c r="I632" s="612">
        <f t="shared" si="481"/>
        <v>83.529411764705884</v>
      </c>
      <c r="J632" s="622">
        <v>1</v>
      </c>
      <c r="K632" s="622">
        <v>144000</v>
      </c>
      <c r="L632" s="614"/>
      <c r="M632" s="614"/>
      <c r="N632" s="614"/>
      <c r="O632" s="614"/>
      <c r="P632" s="614"/>
      <c r="Q632" s="614"/>
      <c r="R632" s="614"/>
      <c r="S632" s="614"/>
      <c r="T632" s="614"/>
      <c r="U632" s="614"/>
      <c r="V632" s="615"/>
      <c r="W632" s="616"/>
      <c r="X632" s="616"/>
      <c r="Y632" s="616"/>
      <c r="Z632" s="616"/>
      <c r="AA632" s="616"/>
      <c r="AB632" s="616"/>
      <c r="AC632" s="616"/>
      <c r="AD632" s="616"/>
      <c r="AE632" s="617"/>
      <c r="AF632" s="619">
        <f t="shared" si="500"/>
        <v>1.44</v>
      </c>
      <c r="AG632" s="640"/>
      <c r="AH632" s="812" t="s">
        <v>2827</v>
      </c>
      <c r="AI632" s="606">
        <f t="shared" si="476"/>
        <v>1</v>
      </c>
      <c r="AJ632" s="606">
        <f t="shared" si="477"/>
        <v>83.529411764705884</v>
      </c>
      <c r="AK632" s="573">
        <f t="shared" si="478"/>
        <v>0.59</v>
      </c>
      <c r="AL632" s="573">
        <f t="shared" si="463"/>
        <v>69.411764705882348</v>
      </c>
      <c r="AM632" s="577" t="str">
        <f t="shared" si="464"/>
        <v>The proposed budget is more that 30% increase over FY 12-13 budget. Consider revising or provide explanation</v>
      </c>
      <c r="AN632" s="577" t="str">
        <f t="shared" si="465"/>
        <v/>
      </c>
      <c r="AO632" s="577" t="str">
        <f t="shared" si="466"/>
        <v/>
      </c>
    </row>
    <row r="633" spans="1:41" ht="41.25" customHeight="1" x14ac:dyDescent="0.2">
      <c r="A633" s="628" t="s">
        <v>1708</v>
      </c>
      <c r="B633" s="665" t="s">
        <v>1551</v>
      </c>
      <c r="C633" s="666"/>
      <c r="D633" s="622">
        <v>1</v>
      </c>
      <c r="E633" s="622">
        <v>1</v>
      </c>
      <c r="F633" s="610">
        <f t="shared" si="479"/>
        <v>100</v>
      </c>
      <c r="G633" s="623">
        <v>0.85</v>
      </c>
      <c r="H633" s="623">
        <v>0.71</v>
      </c>
      <c r="I633" s="612">
        <f t="shared" si="481"/>
        <v>83.529411764705884</v>
      </c>
      <c r="J633" s="622">
        <v>2</v>
      </c>
      <c r="K633" s="622">
        <v>144000</v>
      </c>
      <c r="L633" s="614"/>
      <c r="M633" s="614"/>
      <c r="N633" s="614"/>
      <c r="O633" s="614"/>
      <c r="P633" s="614"/>
      <c r="Q633" s="614"/>
      <c r="R633" s="614"/>
      <c r="S633" s="614"/>
      <c r="T633" s="614"/>
      <c r="U633" s="614"/>
      <c r="V633" s="615"/>
      <c r="W633" s="616"/>
      <c r="X633" s="616"/>
      <c r="Y633" s="616"/>
      <c r="Z633" s="616"/>
      <c r="AA633" s="616"/>
      <c r="AB633" s="616"/>
      <c r="AC633" s="616"/>
      <c r="AD633" s="616"/>
      <c r="AE633" s="617"/>
      <c r="AF633" s="619">
        <f t="shared" si="500"/>
        <v>2.88</v>
      </c>
      <c r="AG633" s="640"/>
      <c r="AH633" s="812" t="s">
        <v>2827</v>
      </c>
      <c r="AI633" s="606">
        <f t="shared" si="476"/>
        <v>1</v>
      </c>
      <c r="AJ633" s="606">
        <f t="shared" si="477"/>
        <v>83.529411764705884</v>
      </c>
      <c r="AK633" s="573">
        <f t="shared" si="478"/>
        <v>2.0299999999999998</v>
      </c>
      <c r="AL633" s="573">
        <f t="shared" si="463"/>
        <v>238.8235294117647</v>
      </c>
      <c r="AM633" s="577" t="str">
        <f t="shared" si="464"/>
        <v>The proposed budget is more that 30% increase over FY 12-13 budget. Consider revising or provide explanation</v>
      </c>
      <c r="AN633" s="577" t="str">
        <f t="shared" si="465"/>
        <v/>
      </c>
      <c r="AO633" s="577" t="str">
        <f t="shared" si="466"/>
        <v/>
      </c>
    </row>
    <row r="634" spans="1:41" ht="41.25" customHeight="1" x14ac:dyDescent="0.2">
      <c r="A634" s="628" t="s">
        <v>1709</v>
      </c>
      <c r="B634" s="665" t="s">
        <v>1554</v>
      </c>
      <c r="C634" s="666"/>
      <c r="D634" s="622">
        <v>5</v>
      </c>
      <c r="E634" s="622">
        <v>5</v>
      </c>
      <c r="F634" s="610">
        <f t="shared" si="479"/>
        <v>100</v>
      </c>
      <c r="G634" s="623">
        <v>4.26</v>
      </c>
      <c r="H634" s="623">
        <v>3.55</v>
      </c>
      <c r="I634" s="612">
        <f t="shared" si="481"/>
        <v>83.333333333333343</v>
      </c>
      <c r="J634" s="622">
        <v>8</v>
      </c>
      <c r="K634" s="622">
        <v>144000</v>
      </c>
      <c r="L634" s="614"/>
      <c r="M634" s="614"/>
      <c r="N634" s="614"/>
      <c r="O634" s="614"/>
      <c r="P634" s="614"/>
      <c r="Q634" s="614"/>
      <c r="R634" s="614"/>
      <c r="S634" s="614"/>
      <c r="T634" s="614"/>
      <c r="U634" s="614"/>
      <c r="V634" s="615"/>
      <c r="W634" s="616"/>
      <c r="X634" s="616"/>
      <c r="Y634" s="616"/>
      <c r="Z634" s="616"/>
      <c r="AA634" s="616"/>
      <c r="AB634" s="616"/>
      <c r="AC634" s="616"/>
      <c r="AD634" s="616"/>
      <c r="AE634" s="617"/>
      <c r="AF634" s="619">
        <f t="shared" si="500"/>
        <v>11.52</v>
      </c>
      <c r="AG634" s="640"/>
      <c r="AH634" s="812" t="s">
        <v>2827</v>
      </c>
      <c r="AI634" s="606">
        <f t="shared" si="476"/>
        <v>1</v>
      </c>
      <c r="AJ634" s="606">
        <f t="shared" si="477"/>
        <v>83.333333333333343</v>
      </c>
      <c r="AK634" s="573">
        <f t="shared" si="478"/>
        <v>7.26</v>
      </c>
      <c r="AL634" s="573">
        <f t="shared" si="463"/>
        <v>170.42253521126759</v>
      </c>
      <c r="AM634" s="577" t="str">
        <f t="shared" si="464"/>
        <v>The proposed budget is more that 30% increase over FY 12-13 budget. Consider revising or provide explanation</v>
      </c>
      <c r="AN634" s="577" t="str">
        <f t="shared" si="465"/>
        <v/>
      </c>
      <c r="AO634" s="577" t="str">
        <f t="shared" si="466"/>
        <v/>
      </c>
    </row>
    <row r="635" spans="1:41" ht="41.25" customHeight="1" x14ac:dyDescent="0.2">
      <c r="A635" s="628" t="s">
        <v>1710</v>
      </c>
      <c r="B635" s="665" t="s">
        <v>1556</v>
      </c>
      <c r="C635" s="666"/>
      <c r="D635" s="622"/>
      <c r="E635" s="622"/>
      <c r="F635" s="610" t="e">
        <f t="shared" si="479"/>
        <v>#DIV/0!</v>
      </c>
      <c r="G635" s="623"/>
      <c r="H635" s="623"/>
      <c r="I635" s="612" t="e">
        <f t="shared" si="481"/>
        <v>#DIV/0!</v>
      </c>
      <c r="J635" s="622"/>
      <c r="K635" s="622"/>
      <c r="L635" s="614"/>
      <c r="M635" s="614"/>
      <c r="N635" s="614"/>
      <c r="O635" s="614"/>
      <c r="P635" s="614"/>
      <c r="Q635" s="614"/>
      <c r="R635" s="614"/>
      <c r="S635" s="614"/>
      <c r="T635" s="614"/>
      <c r="U635" s="614"/>
      <c r="V635" s="615"/>
      <c r="W635" s="616"/>
      <c r="X635" s="616"/>
      <c r="Y635" s="616"/>
      <c r="Z635" s="616"/>
      <c r="AA635" s="616"/>
      <c r="AB635" s="616"/>
      <c r="AC635" s="616"/>
      <c r="AD635" s="616"/>
      <c r="AE635" s="617"/>
      <c r="AF635" s="619">
        <f t="shared" si="500"/>
        <v>0</v>
      </c>
      <c r="AG635" s="640"/>
      <c r="AH635" s="619"/>
      <c r="AI635" s="606" t="str">
        <f t="shared" si="476"/>
        <v/>
      </c>
      <c r="AJ635" s="606" t="str">
        <f t="shared" si="477"/>
        <v/>
      </c>
      <c r="AK635" s="573">
        <f t="shared" si="478"/>
        <v>0</v>
      </c>
      <c r="AL635" s="573" t="str">
        <f t="shared" si="463"/>
        <v/>
      </c>
      <c r="AM635" s="577" t="str">
        <f t="shared" si="464"/>
        <v/>
      </c>
      <c r="AN635" s="577" t="str">
        <f t="shared" si="465"/>
        <v/>
      </c>
      <c r="AO635" s="577" t="str">
        <f t="shared" si="466"/>
        <v/>
      </c>
    </row>
    <row r="636" spans="1:41" ht="41.25" customHeight="1" x14ac:dyDescent="0.2">
      <c r="A636" s="628" t="s">
        <v>1711</v>
      </c>
      <c r="B636" s="665" t="s">
        <v>869</v>
      </c>
      <c r="C636" s="666"/>
      <c r="D636" s="622"/>
      <c r="E636" s="622"/>
      <c r="F636" s="610" t="e">
        <f t="shared" si="479"/>
        <v>#DIV/0!</v>
      </c>
      <c r="G636" s="623"/>
      <c r="H636" s="623"/>
      <c r="I636" s="612" t="e">
        <f t="shared" si="481"/>
        <v>#DIV/0!</v>
      </c>
      <c r="J636" s="622"/>
      <c r="K636" s="622"/>
      <c r="L636" s="614"/>
      <c r="M636" s="614"/>
      <c r="N636" s="614"/>
      <c r="O636" s="614"/>
      <c r="P636" s="614"/>
      <c r="Q636" s="614"/>
      <c r="R636" s="614"/>
      <c r="S636" s="614"/>
      <c r="T636" s="614"/>
      <c r="U636" s="614"/>
      <c r="V636" s="615"/>
      <c r="W636" s="616"/>
      <c r="X636" s="616"/>
      <c r="Y636" s="616"/>
      <c r="Z636" s="616"/>
      <c r="AA636" s="616"/>
      <c r="AB636" s="616"/>
      <c r="AC636" s="616"/>
      <c r="AD636" s="616"/>
      <c r="AE636" s="617"/>
      <c r="AF636" s="619">
        <f t="shared" si="500"/>
        <v>0</v>
      </c>
      <c r="AG636" s="640"/>
      <c r="AH636" s="619"/>
      <c r="AI636" s="606" t="str">
        <f t="shared" si="476"/>
        <v/>
      </c>
      <c r="AJ636" s="606" t="str">
        <f t="shared" si="477"/>
        <v/>
      </c>
      <c r="AK636" s="573">
        <f t="shared" si="478"/>
        <v>0</v>
      </c>
      <c r="AL636" s="573" t="str">
        <f t="shared" si="463"/>
        <v/>
      </c>
      <c r="AM636" s="577" t="str">
        <f t="shared" si="464"/>
        <v/>
      </c>
      <c r="AN636" s="577" t="str">
        <f t="shared" si="465"/>
        <v/>
      </c>
      <c r="AO636" s="577" t="str">
        <f t="shared" si="466"/>
        <v/>
      </c>
    </row>
    <row r="637" spans="1:41" ht="41.25" customHeight="1" x14ac:dyDescent="0.2">
      <c r="A637" s="629" t="s">
        <v>813</v>
      </c>
      <c r="B637" s="608" t="s">
        <v>814</v>
      </c>
      <c r="C637" s="627"/>
      <c r="D637" s="609">
        <f>SUM(D638:D642)</f>
        <v>0</v>
      </c>
      <c r="E637" s="609">
        <f>SUM(E638:E642)</f>
        <v>0</v>
      </c>
      <c r="F637" s="634" t="e">
        <f t="shared" si="479"/>
        <v>#DIV/0!</v>
      </c>
      <c r="G637" s="611">
        <f t="shared" ref="G637:H637" si="501">SUM(G638:G642)</f>
        <v>0</v>
      </c>
      <c r="H637" s="611">
        <f t="shared" si="501"/>
        <v>0</v>
      </c>
      <c r="I637" s="635" t="e">
        <f t="shared" si="481"/>
        <v>#DIV/0!</v>
      </c>
      <c r="J637" s="613">
        <f t="shared" ref="J637:K637" si="502">SUM(J638:J642)</f>
        <v>0</v>
      </c>
      <c r="K637" s="613">
        <f t="shared" si="502"/>
        <v>0</v>
      </c>
      <c r="L637" s="636"/>
      <c r="M637" s="636"/>
      <c r="N637" s="636"/>
      <c r="O637" s="636"/>
      <c r="P637" s="636"/>
      <c r="Q637" s="636"/>
      <c r="R637" s="636"/>
      <c r="S637" s="636"/>
      <c r="T637" s="636"/>
      <c r="U637" s="636"/>
      <c r="V637" s="637"/>
      <c r="W637" s="638"/>
      <c r="X637" s="638"/>
      <c r="Y637" s="638"/>
      <c r="Z637" s="638"/>
      <c r="AA637" s="638"/>
      <c r="AB637" s="638"/>
      <c r="AC637" s="638"/>
      <c r="AD637" s="638"/>
      <c r="AE637" s="639"/>
      <c r="AF637" s="618">
        <f>SUM(AF638:AF642)</f>
        <v>0</v>
      </c>
      <c r="AG637" s="640"/>
      <c r="AH637" s="619"/>
      <c r="AI637" s="606" t="str">
        <f t="shared" si="476"/>
        <v/>
      </c>
      <c r="AJ637" s="606" t="str">
        <f t="shared" si="477"/>
        <v/>
      </c>
      <c r="AK637" s="573">
        <f t="shared" si="478"/>
        <v>0</v>
      </c>
      <c r="AL637" s="573" t="str">
        <f t="shared" si="463"/>
        <v/>
      </c>
      <c r="AM637" s="577" t="str">
        <f t="shared" si="464"/>
        <v/>
      </c>
      <c r="AN637" s="577" t="str">
        <f t="shared" si="465"/>
        <v/>
      </c>
      <c r="AO637" s="577" t="str">
        <f t="shared" si="466"/>
        <v/>
      </c>
    </row>
    <row r="638" spans="1:41" ht="41.25" customHeight="1" x14ac:dyDescent="0.2">
      <c r="A638" s="628" t="s">
        <v>2287</v>
      </c>
      <c r="B638" s="642"/>
      <c r="C638" s="627"/>
      <c r="D638" s="622"/>
      <c r="E638" s="622"/>
      <c r="F638" s="610"/>
      <c r="G638" s="623"/>
      <c r="H638" s="623"/>
      <c r="I638" s="612"/>
      <c r="J638" s="622"/>
      <c r="K638" s="622"/>
      <c r="L638" s="614"/>
      <c r="M638" s="614"/>
      <c r="N638" s="614"/>
      <c r="O638" s="614"/>
      <c r="P638" s="614"/>
      <c r="Q638" s="614"/>
      <c r="R638" s="614"/>
      <c r="S638" s="614"/>
      <c r="T638" s="614"/>
      <c r="U638" s="614"/>
      <c r="V638" s="615"/>
      <c r="W638" s="616"/>
      <c r="X638" s="616"/>
      <c r="Y638" s="616"/>
      <c r="Z638" s="616"/>
      <c r="AA638" s="616"/>
      <c r="AB638" s="616"/>
      <c r="AC638" s="616"/>
      <c r="AD638" s="616"/>
      <c r="AE638" s="617"/>
      <c r="AF638" s="619">
        <f t="shared" ref="AF638:AF643" si="503">(J638*K638)/100000</f>
        <v>0</v>
      </c>
      <c r="AG638" s="640"/>
      <c r="AH638" s="619"/>
      <c r="AI638" s="606" t="str">
        <f t="shared" si="476"/>
        <v/>
      </c>
      <c r="AJ638" s="606" t="str">
        <f t="shared" si="477"/>
        <v/>
      </c>
      <c r="AK638" s="573">
        <f t="shared" si="478"/>
        <v>0</v>
      </c>
      <c r="AL638" s="573" t="str">
        <f t="shared" si="463"/>
        <v/>
      </c>
      <c r="AM638" s="577" t="str">
        <f t="shared" si="464"/>
        <v/>
      </c>
      <c r="AN638" s="577" t="str">
        <f t="shared" si="465"/>
        <v/>
      </c>
      <c r="AO638" s="577" t="str">
        <f t="shared" si="466"/>
        <v/>
      </c>
    </row>
    <row r="639" spans="1:41" ht="41.25" customHeight="1" x14ac:dyDescent="0.2">
      <c r="A639" s="628" t="s">
        <v>2288</v>
      </c>
      <c r="B639" s="642"/>
      <c r="C639" s="627"/>
      <c r="D639" s="622"/>
      <c r="E639" s="622"/>
      <c r="F639" s="610"/>
      <c r="G639" s="623"/>
      <c r="H639" s="623"/>
      <c r="I639" s="612"/>
      <c r="J639" s="622"/>
      <c r="K639" s="622"/>
      <c r="L639" s="614"/>
      <c r="M639" s="614"/>
      <c r="N639" s="614"/>
      <c r="O639" s="614"/>
      <c r="P639" s="614"/>
      <c r="Q639" s="614"/>
      <c r="R639" s="614"/>
      <c r="S639" s="614"/>
      <c r="T639" s="614"/>
      <c r="U639" s="614"/>
      <c r="V639" s="615"/>
      <c r="W639" s="616"/>
      <c r="X639" s="616"/>
      <c r="Y639" s="616"/>
      <c r="Z639" s="616"/>
      <c r="AA639" s="616"/>
      <c r="AB639" s="616"/>
      <c r="AC639" s="616"/>
      <c r="AD639" s="616"/>
      <c r="AE639" s="617"/>
      <c r="AF639" s="619">
        <f t="shared" si="503"/>
        <v>0</v>
      </c>
      <c r="AG639" s="640"/>
      <c r="AH639" s="619"/>
      <c r="AI639" s="606" t="str">
        <f t="shared" si="476"/>
        <v/>
      </c>
      <c r="AJ639" s="606" t="str">
        <f t="shared" si="477"/>
        <v/>
      </c>
      <c r="AK639" s="573">
        <f t="shared" si="478"/>
        <v>0</v>
      </c>
      <c r="AL639" s="573" t="str">
        <f t="shared" si="463"/>
        <v/>
      </c>
      <c r="AM639" s="577" t="str">
        <f t="shared" si="464"/>
        <v/>
      </c>
      <c r="AN639" s="577" t="str">
        <f t="shared" si="465"/>
        <v/>
      </c>
      <c r="AO639" s="577" t="str">
        <f t="shared" si="466"/>
        <v/>
      </c>
    </row>
    <row r="640" spans="1:41" ht="41.25" customHeight="1" x14ac:dyDescent="0.2">
      <c r="A640" s="628" t="s">
        <v>2289</v>
      </c>
      <c r="B640" s="642"/>
      <c r="C640" s="627"/>
      <c r="D640" s="622"/>
      <c r="E640" s="622"/>
      <c r="F640" s="610"/>
      <c r="G640" s="623"/>
      <c r="H640" s="623"/>
      <c r="I640" s="612"/>
      <c r="J640" s="622"/>
      <c r="K640" s="622"/>
      <c r="L640" s="614"/>
      <c r="M640" s="614"/>
      <c r="N640" s="614"/>
      <c r="O640" s="614"/>
      <c r="P640" s="614"/>
      <c r="Q640" s="614"/>
      <c r="R640" s="614"/>
      <c r="S640" s="614"/>
      <c r="T640" s="614"/>
      <c r="U640" s="614"/>
      <c r="V640" s="615"/>
      <c r="W640" s="616"/>
      <c r="X640" s="616"/>
      <c r="Y640" s="616"/>
      <c r="Z640" s="616"/>
      <c r="AA640" s="616"/>
      <c r="AB640" s="616"/>
      <c r="AC640" s="616"/>
      <c r="AD640" s="616"/>
      <c r="AE640" s="617"/>
      <c r="AF640" s="619">
        <f t="shared" si="503"/>
        <v>0</v>
      </c>
      <c r="AG640" s="640"/>
      <c r="AH640" s="619"/>
      <c r="AI640" s="606" t="str">
        <f t="shared" si="476"/>
        <v/>
      </c>
      <c r="AJ640" s="606" t="str">
        <f t="shared" si="477"/>
        <v/>
      </c>
      <c r="AK640" s="573">
        <f t="shared" si="478"/>
        <v>0</v>
      </c>
      <c r="AL640" s="573" t="str">
        <f t="shared" si="463"/>
        <v/>
      </c>
      <c r="AM640" s="577" t="str">
        <f t="shared" si="464"/>
        <v/>
      </c>
      <c r="AN640" s="577" t="str">
        <f t="shared" si="465"/>
        <v/>
      </c>
      <c r="AO640" s="577" t="str">
        <f t="shared" si="466"/>
        <v/>
      </c>
    </row>
    <row r="641" spans="1:41" ht="41.25" customHeight="1" x14ac:dyDescent="0.2">
      <c r="A641" s="628" t="s">
        <v>2290</v>
      </c>
      <c r="B641" s="642"/>
      <c r="C641" s="627"/>
      <c r="D641" s="622"/>
      <c r="E641" s="622"/>
      <c r="F641" s="610"/>
      <c r="G641" s="623"/>
      <c r="H641" s="623"/>
      <c r="I641" s="612"/>
      <c r="J641" s="622"/>
      <c r="K641" s="622"/>
      <c r="L641" s="614"/>
      <c r="M641" s="614"/>
      <c r="N641" s="614"/>
      <c r="O641" s="614"/>
      <c r="P641" s="614"/>
      <c r="Q641" s="614"/>
      <c r="R641" s="614"/>
      <c r="S641" s="614"/>
      <c r="T641" s="614"/>
      <c r="U641" s="614"/>
      <c r="V641" s="615"/>
      <c r="W641" s="616"/>
      <c r="X641" s="616"/>
      <c r="Y641" s="616"/>
      <c r="Z641" s="616"/>
      <c r="AA641" s="616"/>
      <c r="AB641" s="616"/>
      <c r="AC641" s="616"/>
      <c r="AD641" s="616"/>
      <c r="AE641" s="617"/>
      <c r="AF641" s="619">
        <f t="shared" si="503"/>
        <v>0</v>
      </c>
      <c r="AG641" s="640"/>
      <c r="AH641" s="619"/>
      <c r="AI641" s="606" t="str">
        <f t="shared" si="476"/>
        <v/>
      </c>
      <c r="AJ641" s="606" t="str">
        <f t="shared" si="477"/>
        <v/>
      </c>
      <c r="AK641" s="573">
        <f t="shared" si="478"/>
        <v>0</v>
      </c>
      <c r="AL641" s="573" t="str">
        <f t="shared" si="463"/>
        <v/>
      </c>
      <c r="AM641" s="577" t="str">
        <f t="shared" si="464"/>
        <v/>
      </c>
      <c r="AN641" s="577" t="str">
        <f t="shared" si="465"/>
        <v/>
      </c>
      <c r="AO641" s="577" t="str">
        <f t="shared" si="466"/>
        <v/>
      </c>
    </row>
    <row r="642" spans="1:41" ht="41.25" customHeight="1" x14ac:dyDescent="0.2">
      <c r="A642" s="628" t="s">
        <v>2291</v>
      </c>
      <c r="B642" s="642"/>
      <c r="C642" s="627"/>
      <c r="D642" s="622"/>
      <c r="E642" s="622"/>
      <c r="F642" s="610"/>
      <c r="G642" s="623"/>
      <c r="H642" s="623"/>
      <c r="I642" s="612"/>
      <c r="J642" s="622"/>
      <c r="K642" s="622"/>
      <c r="L642" s="614"/>
      <c r="M642" s="614"/>
      <c r="N642" s="614"/>
      <c r="O642" s="614"/>
      <c r="P642" s="614"/>
      <c r="Q642" s="614"/>
      <c r="R642" s="614"/>
      <c r="S642" s="614"/>
      <c r="T642" s="614"/>
      <c r="U642" s="614"/>
      <c r="V642" s="615"/>
      <c r="W642" s="616"/>
      <c r="X642" s="616"/>
      <c r="Y642" s="616"/>
      <c r="Z642" s="616"/>
      <c r="AA642" s="616"/>
      <c r="AB642" s="616"/>
      <c r="AC642" s="616"/>
      <c r="AD642" s="616"/>
      <c r="AE642" s="617"/>
      <c r="AF642" s="619">
        <f t="shared" si="503"/>
        <v>0</v>
      </c>
      <c r="AG642" s="640"/>
      <c r="AH642" s="619"/>
      <c r="AI642" s="606" t="str">
        <f t="shared" si="476"/>
        <v/>
      </c>
      <c r="AJ642" s="606" t="str">
        <f t="shared" si="477"/>
        <v/>
      </c>
      <c r="AK642" s="573">
        <f t="shared" si="478"/>
        <v>0</v>
      </c>
      <c r="AL642" s="573" t="str">
        <f t="shared" si="463"/>
        <v/>
      </c>
      <c r="AM642" s="577" t="str">
        <f t="shared" si="464"/>
        <v/>
      </c>
      <c r="AN642" s="577" t="str">
        <f t="shared" si="465"/>
        <v/>
      </c>
      <c r="AO642" s="577" t="str">
        <f t="shared" si="466"/>
        <v/>
      </c>
    </row>
    <row r="643" spans="1:41" ht="41.25" customHeight="1" x14ac:dyDescent="0.2">
      <c r="A643" s="628" t="s">
        <v>1764</v>
      </c>
      <c r="B643" s="621" t="s">
        <v>1252</v>
      </c>
      <c r="C643" s="627"/>
      <c r="D643" s="622"/>
      <c r="E643" s="622"/>
      <c r="F643" s="610" t="e">
        <f t="shared" si="479"/>
        <v>#DIV/0!</v>
      </c>
      <c r="G643" s="623"/>
      <c r="H643" s="623"/>
      <c r="I643" s="612" t="e">
        <f t="shared" si="481"/>
        <v>#DIV/0!</v>
      </c>
      <c r="J643" s="622"/>
      <c r="K643" s="622"/>
      <c r="L643" s="614"/>
      <c r="M643" s="614"/>
      <c r="N643" s="614"/>
      <c r="O643" s="614"/>
      <c r="P643" s="614"/>
      <c r="Q643" s="614"/>
      <c r="R643" s="614"/>
      <c r="S643" s="614"/>
      <c r="T643" s="614"/>
      <c r="U643" s="614"/>
      <c r="V643" s="615"/>
      <c r="W643" s="616"/>
      <c r="X643" s="616"/>
      <c r="Y643" s="616"/>
      <c r="Z643" s="616"/>
      <c r="AA643" s="616"/>
      <c r="AB643" s="616"/>
      <c r="AC643" s="616"/>
      <c r="AD643" s="616"/>
      <c r="AE643" s="617"/>
      <c r="AF643" s="619">
        <f t="shared" si="503"/>
        <v>0</v>
      </c>
      <c r="AG643" s="640"/>
      <c r="AH643" s="619"/>
      <c r="AI643" s="606" t="str">
        <f t="shared" si="476"/>
        <v/>
      </c>
      <c r="AJ643" s="606" t="str">
        <f t="shared" si="477"/>
        <v/>
      </c>
      <c r="AK643" s="573">
        <f t="shared" si="478"/>
        <v>0</v>
      </c>
      <c r="AL643" s="573" t="str">
        <f t="shared" si="463"/>
        <v/>
      </c>
      <c r="AM643" s="577" t="str">
        <f t="shared" si="464"/>
        <v/>
      </c>
      <c r="AN643" s="577" t="str">
        <f t="shared" si="465"/>
        <v/>
      </c>
      <c r="AO643" s="577" t="str">
        <f t="shared" si="466"/>
        <v/>
      </c>
    </row>
    <row r="644" spans="1:41" ht="41.25" customHeight="1" x14ac:dyDescent="0.2">
      <c r="A644" s="643" t="s">
        <v>815</v>
      </c>
      <c r="B644" s="594" t="s">
        <v>816</v>
      </c>
      <c r="C644" s="595"/>
      <c r="D644" s="609">
        <f>D645+D647+D662+D663+D664</f>
        <v>1</v>
      </c>
      <c r="E644" s="609">
        <f>E645+E647+E662+E663+E664</f>
        <v>0</v>
      </c>
      <c r="F644" s="610">
        <f t="shared" si="479"/>
        <v>0</v>
      </c>
      <c r="G644" s="611">
        <f t="shared" ref="G644:H644" si="504">G645+G647+G662+G663+G664</f>
        <v>0</v>
      </c>
      <c r="H644" s="611">
        <f t="shared" si="504"/>
        <v>0</v>
      </c>
      <c r="I644" s="612" t="e">
        <f t="shared" si="481"/>
        <v>#DIV/0!</v>
      </c>
      <c r="J644" s="613">
        <f t="shared" ref="J644:K644" si="505">J645+J647+J662+J663+J664</f>
        <v>22</v>
      </c>
      <c r="K644" s="613">
        <f t="shared" si="505"/>
        <v>970000</v>
      </c>
      <c r="L644" s="614"/>
      <c r="M644" s="614"/>
      <c r="N644" s="614"/>
      <c r="O644" s="614"/>
      <c r="P644" s="614"/>
      <c r="Q644" s="614"/>
      <c r="R644" s="614"/>
      <c r="S644" s="614"/>
      <c r="T644" s="614"/>
      <c r="U644" s="614"/>
      <c r="V644" s="615"/>
      <c r="W644" s="616"/>
      <c r="X644" s="616"/>
      <c r="Y644" s="616"/>
      <c r="Z644" s="616"/>
      <c r="AA644" s="616"/>
      <c r="AB644" s="616"/>
      <c r="AC644" s="616"/>
      <c r="AD644" s="616"/>
      <c r="AE644" s="617"/>
      <c r="AF644" s="618">
        <f>AF645+AF647+AF662+AF663+AF664</f>
        <v>23.8</v>
      </c>
      <c r="AH644" s="619"/>
      <c r="AI644" s="606">
        <f t="shared" si="476"/>
        <v>1</v>
      </c>
      <c r="AJ644" s="606" t="str">
        <f t="shared" si="477"/>
        <v/>
      </c>
      <c r="AK644" s="573">
        <f t="shared" si="478"/>
        <v>23.8</v>
      </c>
      <c r="AL644" s="573" t="str">
        <f t="shared" si="463"/>
        <v/>
      </c>
      <c r="AM644" s="577" t="str">
        <f t="shared" si="464"/>
        <v/>
      </c>
      <c r="AN644" s="577" t="str">
        <f t="shared" si="465"/>
        <v/>
      </c>
      <c r="AO644" s="577" t="str">
        <f t="shared" si="466"/>
        <v>New activity? If not kindly provide the details of the progress (physical and financial) for FY 2012-13</v>
      </c>
    </row>
    <row r="645" spans="1:41" ht="41.25" customHeight="1" x14ac:dyDescent="0.2">
      <c r="A645" s="629" t="s">
        <v>817</v>
      </c>
      <c r="B645" s="608" t="s">
        <v>818</v>
      </c>
      <c r="C645" s="627"/>
      <c r="D645" s="609">
        <f>D646</f>
        <v>0</v>
      </c>
      <c r="E645" s="609">
        <f>E646</f>
        <v>0</v>
      </c>
      <c r="F645" s="610" t="e">
        <f t="shared" si="479"/>
        <v>#DIV/0!</v>
      </c>
      <c r="G645" s="611">
        <f t="shared" ref="G645:H645" si="506">G646</f>
        <v>0</v>
      </c>
      <c r="H645" s="611">
        <f t="shared" si="506"/>
        <v>0</v>
      </c>
      <c r="I645" s="612" t="e">
        <f t="shared" si="481"/>
        <v>#DIV/0!</v>
      </c>
      <c r="J645" s="613">
        <f t="shared" ref="J645:K645" si="507">J646</f>
        <v>0</v>
      </c>
      <c r="K645" s="613">
        <f t="shared" si="507"/>
        <v>0</v>
      </c>
      <c r="L645" s="614"/>
      <c r="M645" s="614"/>
      <c r="N645" s="614"/>
      <c r="O645" s="614"/>
      <c r="P645" s="614"/>
      <c r="Q645" s="614"/>
      <c r="R645" s="614"/>
      <c r="S645" s="614"/>
      <c r="T645" s="614"/>
      <c r="U645" s="614"/>
      <c r="V645" s="615"/>
      <c r="W645" s="616"/>
      <c r="X645" s="616"/>
      <c r="Y645" s="616"/>
      <c r="Z645" s="616"/>
      <c r="AA645" s="616"/>
      <c r="AB645" s="616"/>
      <c r="AC645" s="616"/>
      <c r="AD645" s="616"/>
      <c r="AE645" s="617"/>
      <c r="AF645" s="618">
        <f>AF646</f>
        <v>0</v>
      </c>
      <c r="AH645" s="619"/>
      <c r="AI645" s="606" t="str">
        <f t="shared" si="476"/>
        <v/>
      </c>
      <c r="AJ645" s="606" t="str">
        <f t="shared" si="477"/>
        <v/>
      </c>
      <c r="AK645" s="573">
        <f t="shared" si="478"/>
        <v>0</v>
      </c>
      <c r="AL645" s="573" t="str">
        <f t="shared" si="463"/>
        <v/>
      </c>
      <c r="AM645" s="577" t="str">
        <f t="shared" si="464"/>
        <v/>
      </c>
      <c r="AN645" s="577" t="str">
        <f t="shared" si="465"/>
        <v/>
      </c>
      <c r="AO645" s="577" t="str">
        <f t="shared" si="466"/>
        <v/>
      </c>
    </row>
    <row r="646" spans="1:41" ht="41.25" customHeight="1" x14ac:dyDescent="0.2">
      <c r="A646" s="628" t="s">
        <v>819</v>
      </c>
      <c r="B646" s="621" t="s">
        <v>820</v>
      </c>
      <c r="C646" s="627"/>
      <c r="D646" s="622"/>
      <c r="E646" s="622"/>
      <c r="F646" s="610" t="e">
        <f t="shared" si="479"/>
        <v>#DIV/0!</v>
      </c>
      <c r="G646" s="623"/>
      <c r="H646" s="623"/>
      <c r="I646" s="612" t="e">
        <f t="shared" si="481"/>
        <v>#DIV/0!</v>
      </c>
      <c r="J646" s="622"/>
      <c r="K646" s="622"/>
      <c r="L646" s="614"/>
      <c r="M646" s="614"/>
      <c r="N646" s="614"/>
      <c r="O646" s="614"/>
      <c r="P646" s="614"/>
      <c r="Q646" s="614"/>
      <c r="R646" s="614"/>
      <c r="S646" s="614"/>
      <c r="T646" s="614"/>
      <c r="U646" s="614"/>
      <c r="V646" s="615"/>
      <c r="W646" s="616"/>
      <c r="X646" s="616"/>
      <c r="Y646" s="616"/>
      <c r="Z646" s="616"/>
      <c r="AA646" s="616"/>
      <c r="AB646" s="616"/>
      <c r="AC646" s="616"/>
      <c r="AD646" s="616"/>
      <c r="AE646" s="617"/>
      <c r="AF646" s="619">
        <f t="shared" ref="AF646" si="508">(J646*K646)/100000</f>
        <v>0</v>
      </c>
      <c r="AH646" s="619"/>
      <c r="AI646" s="606" t="str">
        <f t="shared" si="476"/>
        <v/>
      </c>
      <c r="AJ646" s="606" t="str">
        <f t="shared" si="477"/>
        <v/>
      </c>
      <c r="AK646" s="573">
        <f t="shared" si="478"/>
        <v>0</v>
      </c>
      <c r="AL646" s="573" t="str">
        <f t="shared" si="463"/>
        <v/>
      </c>
      <c r="AM646" s="577" t="str">
        <f t="shared" si="464"/>
        <v/>
      </c>
      <c r="AN646" s="577" t="str">
        <f t="shared" si="465"/>
        <v/>
      </c>
      <c r="AO646" s="577" t="str">
        <f t="shared" si="466"/>
        <v/>
      </c>
    </row>
    <row r="647" spans="1:41" ht="41.25" customHeight="1" x14ac:dyDescent="0.2">
      <c r="A647" s="629" t="s">
        <v>821</v>
      </c>
      <c r="B647" s="608" t="s">
        <v>822</v>
      </c>
      <c r="C647" s="627"/>
      <c r="D647" s="609">
        <f>D648+D651+D654+D657+D660+D661</f>
        <v>0</v>
      </c>
      <c r="E647" s="609">
        <f>E648+E651+E654+E657+E660+E661</f>
        <v>0</v>
      </c>
      <c r="F647" s="610" t="e">
        <f t="shared" si="479"/>
        <v>#DIV/0!</v>
      </c>
      <c r="G647" s="611">
        <f t="shared" ref="G647:H647" si="509">G648+G651+G654+G657+G660+G661</f>
        <v>0</v>
      </c>
      <c r="H647" s="611">
        <f t="shared" si="509"/>
        <v>0</v>
      </c>
      <c r="I647" s="612" t="e">
        <f t="shared" si="481"/>
        <v>#DIV/0!</v>
      </c>
      <c r="J647" s="613">
        <f t="shared" ref="J647:K647" si="510">J648+J651+J654+J657+J660+J661</f>
        <v>1</v>
      </c>
      <c r="K647" s="613">
        <f t="shared" si="510"/>
        <v>100000</v>
      </c>
      <c r="L647" s="614"/>
      <c r="M647" s="614"/>
      <c r="N647" s="614"/>
      <c r="O647" s="614"/>
      <c r="P647" s="614"/>
      <c r="Q647" s="614"/>
      <c r="R647" s="614"/>
      <c r="S647" s="614"/>
      <c r="T647" s="614"/>
      <c r="U647" s="614"/>
      <c r="V647" s="615"/>
      <c r="W647" s="616"/>
      <c r="X647" s="616"/>
      <c r="Y647" s="616"/>
      <c r="Z647" s="616"/>
      <c r="AA647" s="616"/>
      <c r="AB647" s="616"/>
      <c r="AC647" s="616"/>
      <c r="AD647" s="616"/>
      <c r="AE647" s="617"/>
      <c r="AF647" s="618">
        <f>AF648+AF651+AF654+AF657+AF660+AF661</f>
        <v>1</v>
      </c>
      <c r="AH647" s="619"/>
      <c r="AI647" s="606">
        <f t="shared" si="476"/>
        <v>1</v>
      </c>
      <c r="AJ647" s="606" t="str">
        <f t="shared" si="477"/>
        <v/>
      </c>
      <c r="AK647" s="573">
        <f t="shared" si="478"/>
        <v>1</v>
      </c>
      <c r="AL647" s="573" t="str">
        <f t="shared" si="463"/>
        <v/>
      </c>
      <c r="AM647" s="577" t="str">
        <f t="shared" si="464"/>
        <v/>
      </c>
      <c r="AN647" s="577" t="str">
        <f t="shared" si="465"/>
        <v/>
      </c>
      <c r="AO647" s="577" t="str">
        <f t="shared" si="466"/>
        <v>New activity? If not kindly provide the details of the progress (physical and financial) for FY 2012-13</v>
      </c>
    </row>
    <row r="648" spans="1:41" ht="41.25" customHeight="1" x14ac:dyDescent="0.2">
      <c r="A648" s="629" t="s">
        <v>823</v>
      </c>
      <c r="B648" s="608" t="s">
        <v>824</v>
      </c>
      <c r="C648" s="627"/>
      <c r="D648" s="609">
        <f>SUM(D649:D650)</f>
        <v>0</v>
      </c>
      <c r="E648" s="609">
        <f>SUM(E649:E650)</f>
        <v>0</v>
      </c>
      <c r="F648" s="610" t="e">
        <f t="shared" si="479"/>
        <v>#DIV/0!</v>
      </c>
      <c r="G648" s="611">
        <f t="shared" ref="G648:H648" si="511">SUM(G649:G650)</f>
        <v>0</v>
      </c>
      <c r="H648" s="611">
        <f t="shared" si="511"/>
        <v>0</v>
      </c>
      <c r="I648" s="612" t="e">
        <f t="shared" si="481"/>
        <v>#DIV/0!</v>
      </c>
      <c r="J648" s="613">
        <f t="shared" ref="J648:K648" si="512">SUM(J649:J650)</f>
        <v>0</v>
      </c>
      <c r="K648" s="613">
        <f t="shared" si="512"/>
        <v>0</v>
      </c>
      <c r="L648" s="614"/>
      <c r="M648" s="614"/>
      <c r="N648" s="614"/>
      <c r="O648" s="614"/>
      <c r="P648" s="614"/>
      <c r="Q648" s="614"/>
      <c r="R648" s="614"/>
      <c r="S648" s="614"/>
      <c r="T648" s="614"/>
      <c r="U648" s="614"/>
      <c r="V648" s="615"/>
      <c r="W648" s="616"/>
      <c r="X648" s="616"/>
      <c r="Y648" s="616"/>
      <c r="Z648" s="616"/>
      <c r="AA648" s="616"/>
      <c r="AB648" s="616"/>
      <c r="AC648" s="616"/>
      <c r="AD648" s="616"/>
      <c r="AE648" s="617"/>
      <c r="AF648" s="618">
        <f>SUM(AF649:AF650)</f>
        <v>0</v>
      </c>
      <c r="AH648" s="619"/>
      <c r="AI648" s="606" t="str">
        <f t="shared" si="476"/>
        <v/>
      </c>
      <c r="AJ648" s="606" t="str">
        <f t="shared" si="477"/>
        <v/>
      </c>
      <c r="AK648" s="573">
        <f t="shared" si="478"/>
        <v>0</v>
      </c>
      <c r="AL648" s="573" t="str">
        <f t="shared" ref="AL648:AL711" si="513">IF(AND(G648&gt;=0.00000000001,AF648&gt;=0.0000000000001),((AF648-G648)/G648)*100,"")</f>
        <v/>
      </c>
      <c r="AM648" s="577" t="str">
        <f t="shared" ref="AM648:AM711" si="514">IF(AND(G648&gt;=0.000000001,AL648&gt;=30.000000000001),"The proposed budget is more that 30% increase over FY 12-13 budget. Consider revising or provide explanation","")</f>
        <v/>
      </c>
      <c r="AN648" s="577" t="str">
        <f t="shared" ref="AN648:AN711" si="515">IF(AND(AJ648&lt;30,AK648&gt;=0.000001),"Please check, there is a proposed budget but FY 12-13 expenditure is  &lt;30%","")&amp;IF(AND(AJ648&gt;30,AJ648&lt;50,AK648&gt;=0.000001),"Please check, there is a proposed budget but FY 12-13 expenditure is  &lt;50%","")&amp;IF(AND(AJ648&gt;50,AJ648&lt;60,AK648&gt;=0.000001),"Please check, there is a proposed budget but FY 12-13 expenditure is  &lt;60%","")</f>
        <v/>
      </c>
      <c r="AO648" s="577" t="str">
        <f t="shared" ref="AO648:AO711" si="516">IF(AND(G648=0,AF648&gt;=0.0000001), "New activity? If not kindly provide the details of the progress (physical and financial) for FY 2012-13", "")</f>
        <v/>
      </c>
    </row>
    <row r="649" spans="1:41" ht="41.25" customHeight="1" x14ac:dyDescent="0.2">
      <c r="A649" s="628" t="s">
        <v>1765</v>
      </c>
      <c r="B649" s="621" t="s">
        <v>1401</v>
      </c>
      <c r="C649" s="627"/>
      <c r="D649" s="622">
        <v>0</v>
      </c>
      <c r="E649" s="622">
        <v>0</v>
      </c>
      <c r="F649" s="610" t="e">
        <f t="shared" si="479"/>
        <v>#DIV/0!</v>
      </c>
      <c r="G649" s="623">
        <v>0</v>
      </c>
      <c r="H649" s="623">
        <v>0</v>
      </c>
      <c r="I649" s="612" t="e">
        <f t="shared" si="481"/>
        <v>#DIV/0!</v>
      </c>
      <c r="J649" s="622"/>
      <c r="K649" s="622"/>
      <c r="L649" s="614"/>
      <c r="M649" s="614"/>
      <c r="N649" s="614"/>
      <c r="O649" s="614"/>
      <c r="P649" s="614"/>
      <c r="Q649" s="614"/>
      <c r="R649" s="614"/>
      <c r="S649" s="614"/>
      <c r="T649" s="614"/>
      <c r="U649" s="614"/>
      <c r="V649" s="615"/>
      <c r="W649" s="616"/>
      <c r="X649" s="616"/>
      <c r="Y649" s="616"/>
      <c r="Z649" s="616"/>
      <c r="AA649" s="616"/>
      <c r="AB649" s="616"/>
      <c r="AC649" s="616"/>
      <c r="AD649" s="616"/>
      <c r="AE649" s="617"/>
      <c r="AF649" s="619">
        <f t="shared" ref="AF649:AF650" si="517">(J649*K649)/100000</f>
        <v>0</v>
      </c>
      <c r="AH649" s="619"/>
      <c r="AI649" s="606" t="str">
        <f t="shared" si="476"/>
        <v/>
      </c>
      <c r="AJ649" s="606" t="str">
        <f t="shared" si="477"/>
        <v/>
      </c>
      <c r="AK649" s="573">
        <f t="shared" si="478"/>
        <v>0</v>
      </c>
      <c r="AL649" s="573" t="str">
        <f t="shared" si="513"/>
        <v/>
      </c>
      <c r="AM649" s="577" t="str">
        <f t="shared" si="514"/>
        <v/>
      </c>
      <c r="AN649" s="577" t="str">
        <f t="shared" si="515"/>
        <v/>
      </c>
      <c r="AO649" s="577" t="str">
        <f t="shared" si="516"/>
        <v/>
      </c>
    </row>
    <row r="650" spans="1:41" ht="41.25" customHeight="1" x14ac:dyDescent="0.2">
      <c r="A650" s="628" t="s">
        <v>1766</v>
      </c>
      <c r="B650" s="621" t="s">
        <v>1402</v>
      </c>
      <c r="C650" s="627"/>
      <c r="D650" s="622">
        <v>0</v>
      </c>
      <c r="E650" s="622">
        <v>0</v>
      </c>
      <c r="F650" s="610" t="e">
        <f t="shared" si="479"/>
        <v>#DIV/0!</v>
      </c>
      <c r="G650" s="623">
        <v>0</v>
      </c>
      <c r="H650" s="623">
        <v>0</v>
      </c>
      <c r="I650" s="612" t="e">
        <f t="shared" si="481"/>
        <v>#DIV/0!</v>
      </c>
      <c r="J650" s="622"/>
      <c r="K650" s="622"/>
      <c r="L650" s="614"/>
      <c r="M650" s="614"/>
      <c r="N650" s="614"/>
      <c r="O650" s="614"/>
      <c r="P650" s="614"/>
      <c r="Q650" s="614"/>
      <c r="R650" s="614"/>
      <c r="S650" s="614"/>
      <c r="T650" s="614"/>
      <c r="U650" s="614"/>
      <c r="V650" s="615"/>
      <c r="W650" s="616"/>
      <c r="X650" s="616"/>
      <c r="Y650" s="616"/>
      <c r="Z650" s="616"/>
      <c r="AA650" s="616"/>
      <c r="AB650" s="616"/>
      <c r="AC650" s="616"/>
      <c r="AD650" s="616"/>
      <c r="AE650" s="617"/>
      <c r="AF650" s="619">
        <f t="shared" si="517"/>
        <v>0</v>
      </c>
      <c r="AH650" s="619"/>
      <c r="AI650" s="606" t="str">
        <f t="shared" si="476"/>
        <v/>
      </c>
      <c r="AJ650" s="606" t="str">
        <f t="shared" si="477"/>
        <v/>
      </c>
      <c r="AK650" s="573">
        <f t="shared" si="478"/>
        <v>0</v>
      </c>
      <c r="AL650" s="573" t="str">
        <f t="shared" si="513"/>
        <v/>
      </c>
      <c r="AM650" s="577" t="str">
        <f t="shared" si="514"/>
        <v/>
      </c>
      <c r="AN650" s="577" t="str">
        <f t="shared" si="515"/>
        <v/>
      </c>
      <c r="AO650" s="577" t="str">
        <f t="shared" si="516"/>
        <v/>
      </c>
    </row>
    <row r="651" spans="1:41" ht="41.25" customHeight="1" x14ac:dyDescent="0.2">
      <c r="A651" s="629" t="s">
        <v>825</v>
      </c>
      <c r="B651" s="608" t="s">
        <v>826</v>
      </c>
      <c r="C651" s="627"/>
      <c r="D651" s="609">
        <f>SUM(D652:D653)</f>
        <v>0</v>
      </c>
      <c r="E651" s="609">
        <f>SUM(E652:E653)</f>
        <v>0</v>
      </c>
      <c r="F651" s="610" t="e">
        <f t="shared" si="479"/>
        <v>#DIV/0!</v>
      </c>
      <c r="G651" s="611">
        <f t="shared" ref="G651:H651" si="518">SUM(G652:G653)</f>
        <v>0</v>
      </c>
      <c r="H651" s="611">
        <f t="shared" si="518"/>
        <v>0</v>
      </c>
      <c r="I651" s="612" t="e">
        <f t="shared" si="481"/>
        <v>#DIV/0!</v>
      </c>
      <c r="J651" s="613">
        <f t="shared" ref="J651:K651" si="519">SUM(J652:J653)</f>
        <v>0</v>
      </c>
      <c r="K651" s="613">
        <f t="shared" si="519"/>
        <v>0</v>
      </c>
      <c r="L651" s="614"/>
      <c r="M651" s="614"/>
      <c r="N651" s="614"/>
      <c r="O651" s="614"/>
      <c r="P651" s="614"/>
      <c r="Q651" s="614"/>
      <c r="R651" s="614"/>
      <c r="S651" s="614"/>
      <c r="T651" s="614"/>
      <c r="U651" s="614"/>
      <c r="V651" s="615"/>
      <c r="W651" s="616"/>
      <c r="X651" s="616"/>
      <c r="Y651" s="616"/>
      <c r="Z651" s="616"/>
      <c r="AA651" s="616"/>
      <c r="AB651" s="616"/>
      <c r="AC651" s="616"/>
      <c r="AD651" s="616"/>
      <c r="AE651" s="617"/>
      <c r="AF651" s="618">
        <f>SUM(AF652:AF653)</f>
        <v>0</v>
      </c>
      <c r="AH651" s="619"/>
      <c r="AI651" s="606" t="str">
        <f t="shared" si="476"/>
        <v/>
      </c>
      <c r="AJ651" s="606" t="str">
        <f t="shared" si="477"/>
        <v/>
      </c>
      <c r="AK651" s="573">
        <f t="shared" si="478"/>
        <v>0</v>
      </c>
      <c r="AL651" s="573" t="str">
        <f t="shared" si="513"/>
        <v/>
      </c>
      <c r="AM651" s="577" t="str">
        <f t="shared" si="514"/>
        <v/>
      </c>
      <c r="AN651" s="577" t="str">
        <f t="shared" si="515"/>
        <v/>
      </c>
      <c r="AO651" s="577" t="str">
        <f t="shared" si="516"/>
        <v/>
      </c>
    </row>
    <row r="652" spans="1:41" ht="41.25" customHeight="1" x14ac:dyDescent="0.2">
      <c r="A652" s="628" t="s">
        <v>1767</v>
      </c>
      <c r="B652" s="621" t="s">
        <v>1401</v>
      </c>
      <c r="C652" s="627"/>
      <c r="D652" s="622">
        <v>0</v>
      </c>
      <c r="E652" s="622">
        <v>0</v>
      </c>
      <c r="F652" s="610" t="e">
        <f t="shared" si="479"/>
        <v>#DIV/0!</v>
      </c>
      <c r="G652" s="623">
        <v>0</v>
      </c>
      <c r="H652" s="623">
        <v>0</v>
      </c>
      <c r="I652" s="612" t="e">
        <f t="shared" si="481"/>
        <v>#DIV/0!</v>
      </c>
      <c r="J652" s="622"/>
      <c r="K652" s="622"/>
      <c r="L652" s="614"/>
      <c r="M652" s="614"/>
      <c r="N652" s="614"/>
      <c r="O652" s="614"/>
      <c r="P652" s="614"/>
      <c r="Q652" s="614"/>
      <c r="R652" s="614"/>
      <c r="S652" s="614"/>
      <c r="T652" s="614"/>
      <c r="U652" s="614"/>
      <c r="V652" s="615"/>
      <c r="W652" s="616"/>
      <c r="X652" s="616"/>
      <c r="Y652" s="616"/>
      <c r="Z652" s="616"/>
      <c r="AA652" s="616"/>
      <c r="AB652" s="616"/>
      <c r="AC652" s="616"/>
      <c r="AD652" s="616"/>
      <c r="AE652" s="617"/>
      <c r="AF652" s="619"/>
      <c r="AH652" s="619"/>
      <c r="AI652" s="606" t="str">
        <f t="shared" si="476"/>
        <v/>
      </c>
      <c r="AJ652" s="606" t="str">
        <f t="shared" si="477"/>
        <v/>
      </c>
      <c r="AK652" s="573">
        <f t="shared" si="478"/>
        <v>0</v>
      </c>
      <c r="AL652" s="573" t="str">
        <f t="shared" si="513"/>
        <v/>
      </c>
      <c r="AM652" s="577" t="str">
        <f t="shared" si="514"/>
        <v/>
      </c>
      <c r="AN652" s="577" t="str">
        <f t="shared" si="515"/>
        <v/>
      </c>
      <c r="AO652" s="577" t="str">
        <f t="shared" si="516"/>
        <v/>
      </c>
    </row>
    <row r="653" spans="1:41" ht="41.25" customHeight="1" x14ac:dyDescent="0.2">
      <c r="A653" s="628" t="s">
        <v>1768</v>
      </c>
      <c r="B653" s="621" t="s">
        <v>1402</v>
      </c>
      <c r="C653" s="627"/>
      <c r="D653" s="622">
        <v>0</v>
      </c>
      <c r="E653" s="622">
        <v>0</v>
      </c>
      <c r="F653" s="610" t="e">
        <f t="shared" si="479"/>
        <v>#DIV/0!</v>
      </c>
      <c r="G653" s="623">
        <v>0</v>
      </c>
      <c r="H653" s="623">
        <v>0</v>
      </c>
      <c r="I653" s="612" t="e">
        <f t="shared" si="481"/>
        <v>#DIV/0!</v>
      </c>
      <c r="J653" s="622"/>
      <c r="K653" s="622"/>
      <c r="L653" s="614"/>
      <c r="M653" s="614"/>
      <c r="N653" s="614"/>
      <c r="O653" s="614"/>
      <c r="P653" s="614"/>
      <c r="Q653" s="614"/>
      <c r="R653" s="614"/>
      <c r="S653" s="614"/>
      <c r="T653" s="614"/>
      <c r="U653" s="614"/>
      <c r="V653" s="615"/>
      <c r="W653" s="616"/>
      <c r="X653" s="616"/>
      <c r="Y653" s="616"/>
      <c r="Z653" s="616"/>
      <c r="AA653" s="616"/>
      <c r="AB653" s="616"/>
      <c r="AC653" s="616"/>
      <c r="AD653" s="616"/>
      <c r="AE653" s="617"/>
      <c r="AF653" s="619">
        <f t="shared" ref="AF653" si="520">(J653*K653)/100000</f>
        <v>0</v>
      </c>
      <c r="AH653" s="619"/>
      <c r="AI653" s="606" t="str">
        <f t="shared" si="476"/>
        <v/>
      </c>
      <c r="AJ653" s="606" t="str">
        <f t="shared" si="477"/>
        <v/>
      </c>
      <c r="AK653" s="573">
        <f t="shared" si="478"/>
        <v>0</v>
      </c>
      <c r="AL653" s="573" t="str">
        <f t="shared" si="513"/>
        <v/>
      </c>
      <c r="AM653" s="577" t="str">
        <f t="shared" si="514"/>
        <v/>
      </c>
      <c r="AN653" s="577" t="str">
        <f t="shared" si="515"/>
        <v/>
      </c>
      <c r="AO653" s="577" t="str">
        <f t="shared" si="516"/>
        <v/>
      </c>
    </row>
    <row r="654" spans="1:41" ht="41.25" customHeight="1" x14ac:dyDescent="0.2">
      <c r="A654" s="629" t="s">
        <v>827</v>
      </c>
      <c r="B654" s="608" t="s">
        <v>828</v>
      </c>
      <c r="C654" s="627"/>
      <c r="D654" s="609">
        <f>SUM(D655:D656)</f>
        <v>0</v>
      </c>
      <c r="E654" s="609">
        <f>SUM(E655:E656)</f>
        <v>0</v>
      </c>
      <c r="F654" s="610" t="e">
        <f t="shared" si="479"/>
        <v>#DIV/0!</v>
      </c>
      <c r="G654" s="611">
        <f t="shared" ref="G654:H654" si="521">SUM(G655:G656)</f>
        <v>0</v>
      </c>
      <c r="H654" s="611">
        <f t="shared" si="521"/>
        <v>0</v>
      </c>
      <c r="I654" s="612" t="e">
        <f t="shared" si="481"/>
        <v>#DIV/0!</v>
      </c>
      <c r="J654" s="613">
        <f t="shared" ref="J654:K654" si="522">SUM(J655:J656)</f>
        <v>0</v>
      </c>
      <c r="K654" s="613">
        <f t="shared" si="522"/>
        <v>0</v>
      </c>
      <c r="L654" s="614"/>
      <c r="M654" s="614"/>
      <c r="N654" s="614"/>
      <c r="O654" s="614"/>
      <c r="P654" s="614"/>
      <c r="Q654" s="614"/>
      <c r="R654" s="614"/>
      <c r="S654" s="614"/>
      <c r="T654" s="614"/>
      <c r="U654" s="614"/>
      <c r="V654" s="615"/>
      <c r="W654" s="616"/>
      <c r="X654" s="616"/>
      <c r="Y654" s="616"/>
      <c r="Z654" s="616"/>
      <c r="AA654" s="616"/>
      <c r="AB654" s="616"/>
      <c r="AC654" s="616"/>
      <c r="AD654" s="616"/>
      <c r="AE654" s="617"/>
      <c r="AF654" s="618">
        <f>SUM(AF655:AF656)</f>
        <v>0</v>
      </c>
      <c r="AH654" s="619"/>
      <c r="AI654" s="606" t="str">
        <f t="shared" si="476"/>
        <v/>
      </c>
      <c r="AJ654" s="606" t="str">
        <f t="shared" si="477"/>
        <v/>
      </c>
      <c r="AK654" s="573">
        <f t="shared" si="478"/>
        <v>0</v>
      </c>
      <c r="AL654" s="573" t="str">
        <f t="shared" si="513"/>
        <v/>
      </c>
      <c r="AM654" s="577" t="str">
        <f t="shared" si="514"/>
        <v/>
      </c>
      <c r="AN654" s="577" t="str">
        <f t="shared" si="515"/>
        <v/>
      </c>
      <c r="AO654" s="577" t="str">
        <f t="shared" si="516"/>
        <v/>
      </c>
    </row>
    <row r="655" spans="1:41" ht="41.25" customHeight="1" x14ac:dyDescent="0.2">
      <c r="A655" s="628" t="s">
        <v>1769</v>
      </c>
      <c r="B655" s="621" t="s">
        <v>1401</v>
      </c>
      <c r="C655" s="627"/>
      <c r="D655" s="622">
        <v>0</v>
      </c>
      <c r="E655" s="622">
        <v>0</v>
      </c>
      <c r="F655" s="610" t="e">
        <f t="shared" si="479"/>
        <v>#DIV/0!</v>
      </c>
      <c r="G655" s="623">
        <v>0</v>
      </c>
      <c r="H655" s="623">
        <v>0</v>
      </c>
      <c r="I655" s="612" t="e">
        <f t="shared" si="481"/>
        <v>#DIV/0!</v>
      </c>
      <c r="J655" s="622"/>
      <c r="K655" s="622"/>
      <c r="L655" s="614"/>
      <c r="M655" s="614"/>
      <c r="N655" s="614"/>
      <c r="O655" s="614"/>
      <c r="P655" s="614"/>
      <c r="Q655" s="614"/>
      <c r="R655" s="614"/>
      <c r="S655" s="614"/>
      <c r="T655" s="614"/>
      <c r="U655" s="614"/>
      <c r="V655" s="615"/>
      <c r="W655" s="616"/>
      <c r="X655" s="616"/>
      <c r="Y655" s="616"/>
      <c r="Z655" s="616"/>
      <c r="AA655" s="616"/>
      <c r="AB655" s="616"/>
      <c r="AC655" s="616"/>
      <c r="AD655" s="616"/>
      <c r="AE655" s="617"/>
      <c r="AF655" s="619">
        <f t="shared" ref="AF655:AF656" si="523">(J655*K655)/100000</f>
        <v>0</v>
      </c>
      <c r="AH655" s="619"/>
      <c r="AI655" s="606" t="str">
        <f t="shared" si="476"/>
        <v/>
      </c>
      <c r="AJ655" s="606" t="str">
        <f t="shared" si="477"/>
        <v/>
      </c>
      <c r="AK655" s="573">
        <f t="shared" si="478"/>
        <v>0</v>
      </c>
      <c r="AL655" s="573" t="str">
        <f t="shared" si="513"/>
        <v/>
      </c>
      <c r="AM655" s="577" t="str">
        <f t="shared" si="514"/>
        <v/>
      </c>
      <c r="AN655" s="577" t="str">
        <f t="shared" si="515"/>
        <v/>
      </c>
      <c r="AO655" s="577" t="str">
        <f t="shared" si="516"/>
        <v/>
      </c>
    </row>
    <row r="656" spans="1:41" ht="41.25" customHeight="1" x14ac:dyDescent="0.2">
      <c r="A656" s="628" t="s">
        <v>1770</v>
      </c>
      <c r="B656" s="621" t="s">
        <v>1402</v>
      </c>
      <c r="C656" s="627"/>
      <c r="D656" s="622">
        <v>0</v>
      </c>
      <c r="E656" s="622">
        <v>0</v>
      </c>
      <c r="F656" s="610" t="e">
        <f t="shared" si="479"/>
        <v>#DIV/0!</v>
      </c>
      <c r="G656" s="623">
        <v>0</v>
      </c>
      <c r="H656" s="623">
        <v>0</v>
      </c>
      <c r="I656" s="612" t="e">
        <f t="shared" si="481"/>
        <v>#DIV/0!</v>
      </c>
      <c r="J656" s="622"/>
      <c r="K656" s="622"/>
      <c r="L656" s="614"/>
      <c r="M656" s="614"/>
      <c r="N656" s="614"/>
      <c r="O656" s="614"/>
      <c r="P656" s="614"/>
      <c r="Q656" s="614"/>
      <c r="R656" s="614"/>
      <c r="S656" s="614"/>
      <c r="T656" s="614"/>
      <c r="U656" s="614"/>
      <c r="V656" s="615"/>
      <c r="W656" s="616"/>
      <c r="X656" s="616"/>
      <c r="Y656" s="616"/>
      <c r="Z656" s="616"/>
      <c r="AA656" s="616"/>
      <c r="AB656" s="616"/>
      <c r="AC656" s="616"/>
      <c r="AD656" s="616"/>
      <c r="AE656" s="617"/>
      <c r="AF656" s="619">
        <f t="shared" si="523"/>
        <v>0</v>
      </c>
      <c r="AH656" s="619"/>
      <c r="AI656" s="606" t="str">
        <f t="shared" si="476"/>
        <v/>
      </c>
      <c r="AJ656" s="606" t="str">
        <f t="shared" si="477"/>
        <v/>
      </c>
      <c r="AK656" s="573">
        <f t="shared" si="478"/>
        <v>0</v>
      </c>
      <c r="AL656" s="573" t="str">
        <f t="shared" si="513"/>
        <v/>
      </c>
      <c r="AM656" s="577" t="str">
        <f t="shared" si="514"/>
        <v/>
      </c>
      <c r="AN656" s="577" t="str">
        <f t="shared" si="515"/>
        <v/>
      </c>
      <c r="AO656" s="577" t="str">
        <f t="shared" si="516"/>
        <v/>
      </c>
    </row>
    <row r="657" spans="1:41" ht="41.25" customHeight="1" x14ac:dyDescent="0.2">
      <c r="A657" s="629" t="s">
        <v>829</v>
      </c>
      <c r="B657" s="608" t="s">
        <v>830</v>
      </c>
      <c r="C657" s="627"/>
      <c r="D657" s="609">
        <f>SUM(D658:D659)</f>
        <v>0</v>
      </c>
      <c r="E657" s="609">
        <f>SUM(E658:E659)</f>
        <v>0</v>
      </c>
      <c r="F657" s="610" t="e">
        <f t="shared" si="479"/>
        <v>#DIV/0!</v>
      </c>
      <c r="G657" s="611">
        <f t="shared" ref="G657:H657" si="524">SUM(G658:G659)</f>
        <v>0</v>
      </c>
      <c r="H657" s="611">
        <f t="shared" si="524"/>
        <v>0</v>
      </c>
      <c r="I657" s="612" t="e">
        <f t="shared" si="481"/>
        <v>#DIV/0!</v>
      </c>
      <c r="J657" s="613">
        <f t="shared" ref="J657:K657" si="525">SUM(J658:J659)</f>
        <v>0</v>
      </c>
      <c r="K657" s="613">
        <f t="shared" si="525"/>
        <v>0</v>
      </c>
      <c r="L657" s="614"/>
      <c r="M657" s="614"/>
      <c r="N657" s="614"/>
      <c r="O657" s="614"/>
      <c r="P657" s="614"/>
      <c r="Q657" s="614"/>
      <c r="R657" s="614"/>
      <c r="S657" s="614"/>
      <c r="T657" s="614"/>
      <c r="U657" s="614"/>
      <c r="V657" s="615"/>
      <c r="W657" s="616"/>
      <c r="X657" s="616"/>
      <c r="Y657" s="616"/>
      <c r="Z657" s="616"/>
      <c r="AA657" s="616"/>
      <c r="AB657" s="616"/>
      <c r="AC657" s="616"/>
      <c r="AD657" s="616"/>
      <c r="AE657" s="617"/>
      <c r="AF657" s="618">
        <f>SUM(AF658:AF659)</f>
        <v>0</v>
      </c>
      <c r="AH657" s="619"/>
      <c r="AI657" s="606" t="str">
        <f t="shared" si="476"/>
        <v/>
      </c>
      <c r="AJ657" s="606" t="str">
        <f t="shared" si="477"/>
        <v/>
      </c>
      <c r="AK657" s="573">
        <f t="shared" si="478"/>
        <v>0</v>
      </c>
      <c r="AL657" s="573" t="str">
        <f t="shared" si="513"/>
        <v/>
      </c>
      <c r="AM657" s="577" t="str">
        <f t="shared" si="514"/>
        <v/>
      </c>
      <c r="AN657" s="577" t="str">
        <f t="shared" si="515"/>
        <v/>
      </c>
      <c r="AO657" s="577" t="str">
        <f t="shared" si="516"/>
        <v/>
      </c>
    </row>
    <row r="658" spans="1:41" ht="41.25" customHeight="1" x14ac:dyDescent="0.2">
      <c r="A658" s="628" t="s">
        <v>1771</v>
      </c>
      <c r="B658" s="621" t="s">
        <v>1401</v>
      </c>
      <c r="C658" s="627"/>
      <c r="D658" s="622">
        <v>0</v>
      </c>
      <c r="E658" s="622">
        <v>0</v>
      </c>
      <c r="F658" s="610" t="e">
        <f t="shared" ref="F658:F762" si="526">E658/D658*100</f>
        <v>#DIV/0!</v>
      </c>
      <c r="G658" s="623">
        <v>0</v>
      </c>
      <c r="H658" s="623">
        <v>0</v>
      </c>
      <c r="I658" s="612" t="e">
        <f t="shared" ref="I658:I762" si="527">H658/G658*100</f>
        <v>#DIV/0!</v>
      </c>
      <c r="J658" s="622"/>
      <c r="K658" s="622"/>
      <c r="L658" s="614"/>
      <c r="M658" s="614"/>
      <c r="N658" s="614"/>
      <c r="O658" s="614"/>
      <c r="P658" s="614"/>
      <c r="Q658" s="614"/>
      <c r="R658" s="614"/>
      <c r="S658" s="614"/>
      <c r="T658" s="614"/>
      <c r="U658" s="614"/>
      <c r="V658" s="615"/>
      <c r="W658" s="616"/>
      <c r="X658" s="616"/>
      <c r="Y658" s="616"/>
      <c r="Z658" s="616"/>
      <c r="AA658" s="616"/>
      <c r="AB658" s="616"/>
      <c r="AC658" s="616"/>
      <c r="AD658" s="616"/>
      <c r="AE658" s="617"/>
      <c r="AF658" s="619">
        <f t="shared" ref="AF658:AF663" si="528">(J658*K658)/100000</f>
        <v>0</v>
      </c>
      <c r="AH658" s="619"/>
      <c r="AI658" s="606" t="str">
        <f t="shared" si="476"/>
        <v/>
      </c>
      <c r="AJ658" s="606" t="str">
        <f t="shared" si="477"/>
        <v/>
      </c>
      <c r="AK658" s="573">
        <f t="shared" si="478"/>
        <v>0</v>
      </c>
      <c r="AL658" s="573" t="str">
        <f t="shared" si="513"/>
        <v/>
      </c>
      <c r="AM658" s="577" t="str">
        <f t="shared" si="514"/>
        <v/>
      </c>
      <c r="AN658" s="577" t="str">
        <f t="shared" si="515"/>
        <v/>
      </c>
      <c r="AO658" s="577" t="str">
        <f t="shared" si="516"/>
        <v/>
      </c>
    </row>
    <row r="659" spans="1:41" ht="41.25" customHeight="1" x14ac:dyDescent="0.2">
      <c r="A659" s="628" t="s">
        <v>1772</v>
      </c>
      <c r="B659" s="621" t="s">
        <v>1402</v>
      </c>
      <c r="C659" s="627"/>
      <c r="D659" s="622">
        <v>0</v>
      </c>
      <c r="E659" s="622">
        <v>0</v>
      </c>
      <c r="F659" s="610" t="e">
        <f t="shared" si="526"/>
        <v>#DIV/0!</v>
      </c>
      <c r="G659" s="623">
        <v>0</v>
      </c>
      <c r="H659" s="623">
        <v>0</v>
      </c>
      <c r="I659" s="612" t="e">
        <f t="shared" si="527"/>
        <v>#DIV/0!</v>
      </c>
      <c r="J659" s="622"/>
      <c r="K659" s="622"/>
      <c r="L659" s="614"/>
      <c r="M659" s="614"/>
      <c r="N659" s="614"/>
      <c r="O659" s="614"/>
      <c r="P659" s="614"/>
      <c r="Q659" s="614"/>
      <c r="R659" s="614"/>
      <c r="S659" s="614"/>
      <c r="T659" s="614"/>
      <c r="U659" s="614"/>
      <c r="V659" s="615"/>
      <c r="W659" s="616"/>
      <c r="X659" s="616"/>
      <c r="Y659" s="616"/>
      <c r="Z659" s="616"/>
      <c r="AA659" s="616"/>
      <c r="AB659" s="616"/>
      <c r="AC659" s="616"/>
      <c r="AD659" s="616"/>
      <c r="AE659" s="617"/>
      <c r="AF659" s="619">
        <f t="shared" si="528"/>
        <v>0</v>
      </c>
      <c r="AH659" s="619"/>
      <c r="AI659" s="606" t="str">
        <f t="shared" si="476"/>
        <v/>
      </c>
      <c r="AJ659" s="606" t="str">
        <f t="shared" si="477"/>
        <v/>
      </c>
      <c r="AK659" s="573">
        <f t="shared" si="478"/>
        <v>0</v>
      </c>
      <c r="AL659" s="573" t="str">
        <f t="shared" si="513"/>
        <v/>
      </c>
      <c r="AM659" s="577" t="str">
        <f t="shared" si="514"/>
        <v/>
      </c>
      <c r="AN659" s="577" t="str">
        <f t="shared" si="515"/>
        <v/>
      </c>
      <c r="AO659" s="577" t="str">
        <f t="shared" si="516"/>
        <v/>
      </c>
    </row>
    <row r="660" spans="1:41" ht="41.25" customHeight="1" x14ac:dyDescent="0.2">
      <c r="A660" s="628" t="s">
        <v>831</v>
      </c>
      <c r="B660" s="621" t="s">
        <v>832</v>
      </c>
      <c r="C660" s="627"/>
      <c r="D660" s="622">
        <v>0</v>
      </c>
      <c r="E660" s="622">
        <v>0</v>
      </c>
      <c r="F660" s="610" t="e">
        <f t="shared" si="526"/>
        <v>#DIV/0!</v>
      </c>
      <c r="G660" s="623">
        <v>0</v>
      </c>
      <c r="H660" s="623">
        <v>0</v>
      </c>
      <c r="I660" s="612" t="e">
        <f t="shared" si="527"/>
        <v>#DIV/0!</v>
      </c>
      <c r="J660" s="622"/>
      <c r="K660" s="622"/>
      <c r="L660" s="614"/>
      <c r="M660" s="614"/>
      <c r="N660" s="614"/>
      <c r="O660" s="614"/>
      <c r="P660" s="614"/>
      <c r="Q660" s="614"/>
      <c r="R660" s="614"/>
      <c r="S660" s="614"/>
      <c r="T660" s="614"/>
      <c r="U660" s="614"/>
      <c r="V660" s="615"/>
      <c r="W660" s="616"/>
      <c r="X660" s="616"/>
      <c r="Y660" s="616"/>
      <c r="Z660" s="616"/>
      <c r="AA660" s="616"/>
      <c r="AB660" s="616"/>
      <c r="AC660" s="616"/>
      <c r="AD660" s="616"/>
      <c r="AE660" s="617"/>
      <c r="AF660" s="619">
        <f t="shared" si="528"/>
        <v>0</v>
      </c>
      <c r="AH660" s="619"/>
      <c r="AI660" s="606" t="str">
        <f t="shared" si="476"/>
        <v/>
      </c>
      <c r="AJ660" s="606" t="str">
        <f t="shared" si="477"/>
        <v/>
      </c>
      <c r="AK660" s="573">
        <f t="shared" si="478"/>
        <v>0</v>
      </c>
      <c r="AL660" s="573" t="str">
        <f t="shared" si="513"/>
        <v/>
      </c>
      <c r="AM660" s="577" t="str">
        <f t="shared" si="514"/>
        <v/>
      </c>
      <c r="AN660" s="577" t="str">
        <f t="shared" si="515"/>
        <v/>
      </c>
      <c r="AO660" s="577" t="str">
        <f t="shared" si="516"/>
        <v/>
      </c>
    </row>
    <row r="661" spans="1:41" ht="41.25" customHeight="1" x14ac:dyDescent="0.2">
      <c r="A661" s="628" t="s">
        <v>1773</v>
      </c>
      <c r="B661" s="621" t="s">
        <v>1403</v>
      </c>
      <c r="C661" s="627"/>
      <c r="D661" s="622">
        <v>0</v>
      </c>
      <c r="E661" s="622">
        <v>0</v>
      </c>
      <c r="F661" s="610" t="e">
        <f>E661/D661*100</f>
        <v>#DIV/0!</v>
      </c>
      <c r="G661" s="623">
        <v>0</v>
      </c>
      <c r="H661" s="623">
        <v>0</v>
      </c>
      <c r="I661" s="612" t="e">
        <f>H661/G661*100</f>
        <v>#DIV/0!</v>
      </c>
      <c r="J661" s="622">
        <v>1</v>
      </c>
      <c r="K661" s="622">
        <v>100000</v>
      </c>
      <c r="L661" s="614"/>
      <c r="M661" s="614"/>
      <c r="N661" s="614"/>
      <c r="O661" s="614"/>
      <c r="P661" s="614"/>
      <c r="Q661" s="614"/>
      <c r="R661" s="614"/>
      <c r="S661" s="614"/>
      <c r="T661" s="614"/>
      <c r="U661" s="614"/>
      <c r="V661" s="615"/>
      <c r="W661" s="616"/>
      <c r="X661" s="616"/>
      <c r="Y661" s="616"/>
      <c r="Z661" s="616"/>
      <c r="AA661" s="616"/>
      <c r="AB661" s="616"/>
      <c r="AC661" s="616"/>
      <c r="AD661" s="616"/>
      <c r="AE661" s="617"/>
      <c r="AF661" s="619">
        <f t="shared" si="528"/>
        <v>1</v>
      </c>
      <c r="AH661" s="619"/>
      <c r="AI661" s="606">
        <f t="shared" si="476"/>
        <v>1</v>
      </c>
      <c r="AJ661" s="606" t="str">
        <f t="shared" si="477"/>
        <v/>
      </c>
      <c r="AK661" s="573">
        <f t="shared" si="478"/>
        <v>1</v>
      </c>
      <c r="AL661" s="573" t="str">
        <f t="shared" si="513"/>
        <v/>
      </c>
      <c r="AM661" s="577" t="str">
        <f t="shared" si="514"/>
        <v/>
      </c>
      <c r="AN661" s="577" t="str">
        <f t="shared" si="515"/>
        <v/>
      </c>
      <c r="AO661" s="577" t="str">
        <f t="shared" si="516"/>
        <v>New activity? If not kindly provide the details of the progress (physical and financial) for FY 2012-13</v>
      </c>
    </row>
    <row r="662" spans="1:41" ht="41.25" customHeight="1" x14ac:dyDescent="0.2">
      <c r="A662" s="628" t="s">
        <v>833</v>
      </c>
      <c r="B662" s="621" t="s">
        <v>834</v>
      </c>
      <c r="C662" s="627"/>
      <c r="D662" s="622">
        <v>1</v>
      </c>
      <c r="E662" s="622">
        <v>0</v>
      </c>
      <c r="F662" s="610">
        <f t="shared" si="526"/>
        <v>0</v>
      </c>
      <c r="G662" s="623">
        <v>0</v>
      </c>
      <c r="H662" s="623">
        <v>0</v>
      </c>
      <c r="I662" s="612" t="e">
        <f t="shared" si="527"/>
        <v>#DIV/0!</v>
      </c>
      <c r="J662" s="622">
        <v>1</v>
      </c>
      <c r="K662" s="622">
        <v>500000</v>
      </c>
      <c r="L662" s="614"/>
      <c r="M662" s="614"/>
      <c r="N662" s="614"/>
      <c r="O662" s="614"/>
      <c r="P662" s="614"/>
      <c r="Q662" s="614"/>
      <c r="R662" s="614"/>
      <c r="S662" s="614"/>
      <c r="T662" s="614"/>
      <c r="U662" s="614"/>
      <c r="V662" s="615"/>
      <c r="W662" s="616"/>
      <c r="X662" s="616"/>
      <c r="Y662" s="616"/>
      <c r="Z662" s="616"/>
      <c r="AA662" s="616"/>
      <c r="AB662" s="616"/>
      <c r="AC662" s="616"/>
      <c r="AD662" s="616"/>
      <c r="AE662" s="617"/>
      <c r="AF662" s="619">
        <f t="shared" si="528"/>
        <v>5</v>
      </c>
      <c r="AH662" s="619"/>
      <c r="AI662" s="606">
        <f t="shared" si="476"/>
        <v>1</v>
      </c>
      <c r="AJ662" s="606" t="str">
        <f t="shared" si="477"/>
        <v/>
      </c>
      <c r="AK662" s="573">
        <f t="shared" si="478"/>
        <v>5</v>
      </c>
      <c r="AL662" s="573" t="str">
        <f t="shared" si="513"/>
        <v/>
      </c>
      <c r="AM662" s="577" t="str">
        <f t="shared" si="514"/>
        <v/>
      </c>
      <c r="AN662" s="577" t="str">
        <f t="shared" si="515"/>
        <v/>
      </c>
      <c r="AO662" s="577" t="str">
        <f t="shared" si="516"/>
        <v>New activity? If not kindly provide the details of the progress (physical and financial) for FY 2012-13</v>
      </c>
    </row>
    <row r="663" spans="1:41" ht="41.25" customHeight="1" x14ac:dyDescent="0.2">
      <c r="A663" s="628" t="s">
        <v>835</v>
      </c>
      <c r="B663" s="621" t="s">
        <v>836</v>
      </c>
      <c r="C663" s="627"/>
      <c r="D663" s="622">
        <v>0</v>
      </c>
      <c r="E663" s="622">
        <v>0</v>
      </c>
      <c r="F663" s="610" t="e">
        <f t="shared" si="526"/>
        <v>#DIV/0!</v>
      </c>
      <c r="G663" s="623">
        <v>0</v>
      </c>
      <c r="H663" s="623">
        <v>0</v>
      </c>
      <c r="I663" s="612" t="e">
        <f t="shared" si="527"/>
        <v>#DIV/0!</v>
      </c>
      <c r="J663" s="622">
        <v>6</v>
      </c>
      <c r="K663" s="622">
        <v>200000</v>
      </c>
      <c r="L663" s="614"/>
      <c r="M663" s="614"/>
      <c r="N663" s="614"/>
      <c r="O663" s="614"/>
      <c r="P663" s="614"/>
      <c r="Q663" s="614"/>
      <c r="R663" s="614"/>
      <c r="S663" s="614"/>
      <c r="T663" s="614"/>
      <c r="U663" s="614"/>
      <c r="V663" s="615"/>
      <c r="W663" s="616"/>
      <c r="X663" s="616"/>
      <c r="Y663" s="616"/>
      <c r="Z663" s="616"/>
      <c r="AA663" s="616"/>
      <c r="AB663" s="616"/>
      <c r="AC663" s="616"/>
      <c r="AD663" s="616"/>
      <c r="AE663" s="617"/>
      <c r="AF663" s="619">
        <f t="shared" si="528"/>
        <v>12</v>
      </c>
      <c r="AH663" s="619"/>
      <c r="AI663" s="606">
        <f t="shared" si="476"/>
        <v>1</v>
      </c>
      <c r="AJ663" s="606" t="str">
        <f t="shared" si="477"/>
        <v/>
      </c>
      <c r="AK663" s="573">
        <f t="shared" si="478"/>
        <v>12</v>
      </c>
      <c r="AL663" s="573" t="str">
        <f t="shared" si="513"/>
        <v/>
      </c>
      <c r="AM663" s="577" t="str">
        <f t="shared" si="514"/>
        <v/>
      </c>
      <c r="AN663" s="577" t="str">
        <f t="shared" si="515"/>
        <v/>
      </c>
      <c r="AO663" s="577" t="str">
        <f t="shared" si="516"/>
        <v>New activity? If not kindly provide the details of the progress (physical and financial) for FY 2012-13</v>
      </c>
    </row>
    <row r="664" spans="1:41" ht="41.25" customHeight="1" x14ac:dyDescent="0.2">
      <c r="A664" s="629" t="s">
        <v>837</v>
      </c>
      <c r="B664" s="608" t="s">
        <v>838</v>
      </c>
      <c r="C664" s="627"/>
      <c r="D664" s="609">
        <f>SUM(D665:D667)</f>
        <v>0</v>
      </c>
      <c r="E664" s="609">
        <f>SUM(E665:E667)</f>
        <v>0</v>
      </c>
      <c r="F664" s="610" t="e">
        <f t="shared" si="526"/>
        <v>#DIV/0!</v>
      </c>
      <c r="G664" s="611">
        <f t="shared" ref="G664:H664" si="529">SUM(G665:G667)</f>
        <v>0</v>
      </c>
      <c r="H664" s="611">
        <f t="shared" si="529"/>
        <v>0</v>
      </c>
      <c r="I664" s="612" t="e">
        <f t="shared" si="527"/>
        <v>#DIV/0!</v>
      </c>
      <c r="J664" s="613">
        <f t="shared" ref="J664:K664" si="530">SUM(J665:J667)</f>
        <v>14</v>
      </c>
      <c r="K664" s="613">
        <f t="shared" si="530"/>
        <v>170000</v>
      </c>
      <c r="L664" s="614"/>
      <c r="M664" s="614"/>
      <c r="N664" s="614"/>
      <c r="O664" s="614"/>
      <c r="P664" s="614"/>
      <c r="Q664" s="614"/>
      <c r="R664" s="614"/>
      <c r="S664" s="614"/>
      <c r="T664" s="614"/>
      <c r="U664" s="614"/>
      <c r="V664" s="615"/>
      <c r="W664" s="616"/>
      <c r="X664" s="616"/>
      <c r="Y664" s="616"/>
      <c r="Z664" s="616"/>
      <c r="AA664" s="616"/>
      <c r="AB664" s="616"/>
      <c r="AC664" s="616"/>
      <c r="AD664" s="616"/>
      <c r="AE664" s="617"/>
      <c r="AF664" s="618">
        <f>SUM(AF665:AF667)</f>
        <v>5.8</v>
      </c>
      <c r="AH664" s="619"/>
      <c r="AI664" s="606">
        <f t="shared" si="476"/>
        <v>1</v>
      </c>
      <c r="AJ664" s="606" t="str">
        <f t="shared" si="477"/>
        <v/>
      </c>
      <c r="AK664" s="573">
        <f t="shared" si="478"/>
        <v>5.8</v>
      </c>
      <c r="AL664" s="573" t="str">
        <f t="shared" si="513"/>
        <v/>
      </c>
      <c r="AM664" s="577" t="str">
        <f t="shared" si="514"/>
        <v/>
      </c>
      <c r="AN664" s="577" t="str">
        <f t="shared" si="515"/>
        <v/>
      </c>
      <c r="AO664" s="577" t="str">
        <f t="shared" si="516"/>
        <v>New activity? If not kindly provide the details of the progress (physical and financial) for FY 2012-13</v>
      </c>
    </row>
    <row r="665" spans="1:41" ht="41.25" customHeight="1" x14ac:dyDescent="0.2">
      <c r="A665" s="628" t="s">
        <v>1774</v>
      </c>
      <c r="B665" s="621" t="s">
        <v>2424</v>
      </c>
      <c r="C665" s="627"/>
      <c r="D665" s="622">
        <v>0</v>
      </c>
      <c r="E665" s="622">
        <v>0</v>
      </c>
      <c r="F665" s="610" t="e">
        <f t="shared" si="526"/>
        <v>#DIV/0!</v>
      </c>
      <c r="G665" s="623">
        <v>0</v>
      </c>
      <c r="H665" s="623">
        <v>0</v>
      </c>
      <c r="I665" s="612" t="e">
        <f t="shared" si="527"/>
        <v>#DIV/0!</v>
      </c>
      <c r="J665" s="622"/>
      <c r="K665" s="622"/>
      <c r="L665" s="614"/>
      <c r="M665" s="614"/>
      <c r="N665" s="614"/>
      <c r="O665" s="614"/>
      <c r="P665" s="614"/>
      <c r="Q665" s="614"/>
      <c r="R665" s="614"/>
      <c r="S665" s="614"/>
      <c r="T665" s="614"/>
      <c r="U665" s="614"/>
      <c r="V665" s="615"/>
      <c r="W665" s="616"/>
      <c r="X665" s="616"/>
      <c r="Y665" s="616"/>
      <c r="Z665" s="616"/>
      <c r="AA665" s="616"/>
      <c r="AB665" s="616"/>
      <c r="AC665" s="616"/>
      <c r="AD665" s="616"/>
      <c r="AE665" s="617"/>
      <c r="AF665" s="619">
        <f t="shared" ref="AF665:AF666" si="531">(J665*K665)/100000</f>
        <v>0</v>
      </c>
      <c r="AH665" s="619"/>
      <c r="AI665" s="606" t="str">
        <f t="shared" si="476"/>
        <v/>
      </c>
      <c r="AJ665" s="606" t="str">
        <f t="shared" si="477"/>
        <v/>
      </c>
      <c r="AK665" s="573">
        <f t="shared" si="478"/>
        <v>0</v>
      </c>
      <c r="AL665" s="573" t="str">
        <f t="shared" si="513"/>
        <v/>
      </c>
      <c r="AM665" s="577" t="str">
        <f t="shared" si="514"/>
        <v/>
      </c>
      <c r="AN665" s="577" t="str">
        <f t="shared" si="515"/>
        <v/>
      </c>
      <c r="AO665" s="577" t="str">
        <f t="shared" si="516"/>
        <v/>
      </c>
    </row>
    <row r="666" spans="1:41" ht="41.25" customHeight="1" x14ac:dyDescent="0.2">
      <c r="A666" s="628" t="s">
        <v>1775</v>
      </c>
      <c r="B666" s="621" t="s">
        <v>2292</v>
      </c>
      <c r="C666" s="627"/>
      <c r="D666" s="622">
        <v>0</v>
      </c>
      <c r="E666" s="622">
        <v>0</v>
      </c>
      <c r="F666" s="610" t="e">
        <f t="shared" si="526"/>
        <v>#DIV/0!</v>
      </c>
      <c r="G666" s="623">
        <v>0</v>
      </c>
      <c r="H666" s="623">
        <v>0</v>
      </c>
      <c r="I666" s="612"/>
      <c r="J666" s="622"/>
      <c r="K666" s="622"/>
      <c r="L666" s="614"/>
      <c r="M666" s="614"/>
      <c r="N666" s="614"/>
      <c r="O666" s="614"/>
      <c r="P666" s="614"/>
      <c r="Q666" s="614"/>
      <c r="R666" s="614"/>
      <c r="S666" s="614"/>
      <c r="T666" s="614"/>
      <c r="U666" s="614"/>
      <c r="V666" s="615"/>
      <c r="W666" s="616"/>
      <c r="X666" s="616"/>
      <c r="Y666" s="616"/>
      <c r="Z666" s="616"/>
      <c r="AA666" s="616"/>
      <c r="AB666" s="616"/>
      <c r="AC666" s="616"/>
      <c r="AD666" s="616"/>
      <c r="AE666" s="617"/>
      <c r="AF666" s="619">
        <f t="shared" si="531"/>
        <v>0</v>
      </c>
      <c r="AH666" s="619"/>
      <c r="AI666" s="606" t="str">
        <f t="shared" ref="AI666:AI735" si="532">IF(OR(AM666="The proposed budget is more that 30% increase over FY 12-13 budget. Consider revising or provide explanation",AN666="Please check, there is a proposed budget but FY 12-13 expenditure is  &lt;30%", AN666="Please check, there is a proposed budget but FY 12-13 expenditure is  &lt;50%", AN666="Please check, there is a proposed budget but FY 12-13 expenditure is  &lt;60%",AO666="New activity? If not kindly provide the details of the progress (physical and financial) for FY 2012-13"),1,"")</f>
        <v/>
      </c>
      <c r="AJ666" s="606" t="str">
        <f t="shared" ref="AJ666:AJ735" si="533">IF(AND(G666&gt;=0.00000000001,H666&gt;=0.0000000000001),H666/G666*100,"")</f>
        <v/>
      </c>
      <c r="AK666" s="573">
        <f t="shared" ref="AK666:AK735" si="534">AF666-G666</f>
        <v>0</v>
      </c>
      <c r="AL666" s="573" t="str">
        <f t="shared" si="513"/>
        <v/>
      </c>
      <c r="AM666" s="577" t="str">
        <f t="shared" si="514"/>
        <v/>
      </c>
      <c r="AN666" s="577" t="str">
        <f t="shared" si="515"/>
        <v/>
      </c>
      <c r="AO666" s="577" t="str">
        <f t="shared" si="516"/>
        <v/>
      </c>
    </row>
    <row r="667" spans="1:41" ht="41.25" customHeight="1" x14ac:dyDescent="0.2">
      <c r="A667" s="629" t="s">
        <v>2293</v>
      </c>
      <c r="B667" s="608" t="s">
        <v>1405</v>
      </c>
      <c r="C667" s="627"/>
      <c r="D667" s="609">
        <f>SUM(D668:D672)</f>
        <v>0</v>
      </c>
      <c r="E667" s="609">
        <f>SUM(E668:E672)</f>
        <v>0</v>
      </c>
      <c r="F667" s="634" t="e">
        <f t="shared" si="526"/>
        <v>#DIV/0!</v>
      </c>
      <c r="G667" s="611">
        <f t="shared" ref="G667:H667" si="535">SUM(G668:G672)</f>
        <v>0</v>
      </c>
      <c r="H667" s="611">
        <f t="shared" si="535"/>
        <v>0</v>
      </c>
      <c r="I667" s="635" t="e">
        <f t="shared" si="527"/>
        <v>#DIV/0!</v>
      </c>
      <c r="J667" s="613">
        <f t="shared" ref="J667:K667" si="536">SUM(J668:J672)</f>
        <v>14</v>
      </c>
      <c r="K667" s="613">
        <f t="shared" si="536"/>
        <v>170000</v>
      </c>
      <c r="L667" s="636"/>
      <c r="M667" s="636"/>
      <c r="N667" s="636"/>
      <c r="O667" s="636"/>
      <c r="P667" s="636"/>
      <c r="Q667" s="636"/>
      <c r="R667" s="636"/>
      <c r="S667" s="636"/>
      <c r="T667" s="636"/>
      <c r="U667" s="636"/>
      <c r="V667" s="637"/>
      <c r="W667" s="638"/>
      <c r="X667" s="638"/>
      <c r="Y667" s="638"/>
      <c r="Z667" s="638"/>
      <c r="AA667" s="638"/>
      <c r="AB667" s="638"/>
      <c r="AC667" s="638"/>
      <c r="AD667" s="638"/>
      <c r="AE667" s="639"/>
      <c r="AF667" s="618">
        <f>SUM(AF668:AF672)</f>
        <v>5.8</v>
      </c>
      <c r="AH667" s="619"/>
      <c r="AI667" s="606">
        <f t="shared" si="532"/>
        <v>1</v>
      </c>
      <c r="AJ667" s="606" t="str">
        <f t="shared" si="533"/>
        <v/>
      </c>
      <c r="AK667" s="573">
        <f t="shared" si="534"/>
        <v>5.8</v>
      </c>
      <c r="AL667" s="573" t="str">
        <f t="shared" si="513"/>
        <v/>
      </c>
      <c r="AM667" s="577" t="str">
        <f t="shared" si="514"/>
        <v/>
      </c>
      <c r="AN667" s="577" t="str">
        <f t="shared" si="515"/>
        <v/>
      </c>
      <c r="AO667" s="577" t="str">
        <f t="shared" si="516"/>
        <v>New activity? If not kindly provide the details of the progress (physical and financial) for FY 2012-13</v>
      </c>
    </row>
    <row r="668" spans="1:41" ht="41.25" customHeight="1" x14ac:dyDescent="0.2">
      <c r="A668" s="628" t="s">
        <v>2294</v>
      </c>
      <c r="B668" s="642" t="s">
        <v>2815</v>
      </c>
      <c r="C668" s="627"/>
      <c r="D668" s="622">
        <v>0</v>
      </c>
      <c r="E668" s="622">
        <v>0</v>
      </c>
      <c r="F668" s="610"/>
      <c r="G668" s="623">
        <v>0</v>
      </c>
      <c r="H668" s="623">
        <v>0</v>
      </c>
      <c r="I668" s="612"/>
      <c r="J668" s="622">
        <v>5</v>
      </c>
      <c r="K668" s="622">
        <v>50000</v>
      </c>
      <c r="L668" s="614"/>
      <c r="M668" s="614"/>
      <c r="N668" s="614"/>
      <c r="O668" s="614"/>
      <c r="P668" s="614"/>
      <c r="Q668" s="614"/>
      <c r="R668" s="614"/>
      <c r="S668" s="614"/>
      <c r="T668" s="614"/>
      <c r="U668" s="614"/>
      <c r="V668" s="615"/>
      <c r="W668" s="616"/>
      <c r="X668" s="616"/>
      <c r="Y668" s="616"/>
      <c r="Z668" s="616"/>
      <c r="AA668" s="616"/>
      <c r="AB668" s="616"/>
      <c r="AC668" s="616"/>
      <c r="AD668" s="616"/>
      <c r="AE668" s="617"/>
      <c r="AF668" s="619">
        <f t="shared" ref="AF668:AF672" si="537">(J668*K668)/100000</f>
        <v>2.5</v>
      </c>
      <c r="AH668" s="812" t="s">
        <v>2827</v>
      </c>
      <c r="AI668" s="606">
        <f t="shared" si="532"/>
        <v>1</v>
      </c>
      <c r="AJ668" s="606" t="str">
        <f t="shared" si="533"/>
        <v/>
      </c>
      <c r="AK668" s="573">
        <f t="shared" si="534"/>
        <v>2.5</v>
      </c>
      <c r="AL668" s="573" t="str">
        <f t="shared" si="513"/>
        <v/>
      </c>
      <c r="AM668" s="577" t="str">
        <f t="shared" si="514"/>
        <v/>
      </c>
      <c r="AN668" s="577" t="str">
        <f t="shared" si="515"/>
        <v/>
      </c>
      <c r="AO668" s="577" t="str">
        <f t="shared" si="516"/>
        <v>New activity? If not kindly provide the details of the progress (physical and financial) for FY 2012-13</v>
      </c>
    </row>
    <row r="669" spans="1:41" ht="41.25" customHeight="1" x14ac:dyDescent="0.2">
      <c r="A669" s="628" t="s">
        <v>2295</v>
      </c>
      <c r="B669" s="642" t="s">
        <v>2837</v>
      </c>
      <c r="C669" s="627"/>
      <c r="D669" s="622">
        <v>0</v>
      </c>
      <c r="E669" s="622">
        <v>0</v>
      </c>
      <c r="F669" s="610"/>
      <c r="G669" s="623">
        <v>0</v>
      </c>
      <c r="H669" s="623">
        <v>0</v>
      </c>
      <c r="I669" s="612"/>
      <c r="J669" s="622">
        <v>4</v>
      </c>
      <c r="K669" s="622">
        <v>50000</v>
      </c>
      <c r="L669" s="614"/>
      <c r="M669" s="614"/>
      <c r="N669" s="614"/>
      <c r="O669" s="614"/>
      <c r="P669" s="614"/>
      <c r="Q669" s="614"/>
      <c r="R669" s="614"/>
      <c r="S669" s="614"/>
      <c r="T669" s="614"/>
      <c r="U669" s="614"/>
      <c r="V669" s="615"/>
      <c r="W669" s="616"/>
      <c r="X669" s="616"/>
      <c r="Y669" s="616"/>
      <c r="Z669" s="616"/>
      <c r="AA669" s="616"/>
      <c r="AB669" s="616"/>
      <c r="AC669" s="616"/>
      <c r="AD669" s="616"/>
      <c r="AE669" s="617"/>
      <c r="AF669" s="619">
        <f t="shared" si="537"/>
        <v>2</v>
      </c>
      <c r="AH669" s="812" t="s">
        <v>2828</v>
      </c>
      <c r="AI669" s="606">
        <f t="shared" si="532"/>
        <v>1</v>
      </c>
      <c r="AJ669" s="606" t="str">
        <f t="shared" si="533"/>
        <v/>
      </c>
      <c r="AK669" s="573">
        <f t="shared" si="534"/>
        <v>2</v>
      </c>
      <c r="AL669" s="573" t="str">
        <f t="shared" si="513"/>
        <v/>
      </c>
      <c r="AM669" s="577" t="str">
        <f t="shared" si="514"/>
        <v/>
      </c>
      <c r="AN669" s="577" t="str">
        <f t="shared" si="515"/>
        <v/>
      </c>
      <c r="AO669" s="577" t="str">
        <f t="shared" si="516"/>
        <v>New activity? If not kindly provide the details of the progress (physical and financial) for FY 2012-13</v>
      </c>
    </row>
    <row r="670" spans="1:41" ht="41.25" customHeight="1" x14ac:dyDescent="0.2">
      <c r="A670" s="628" t="s">
        <v>2296</v>
      </c>
      <c r="B670" s="642" t="s">
        <v>2818</v>
      </c>
      <c r="C670" s="627"/>
      <c r="D670" s="622">
        <v>0</v>
      </c>
      <c r="E670" s="622">
        <v>0</v>
      </c>
      <c r="F670" s="610"/>
      <c r="G670" s="623">
        <v>0</v>
      </c>
      <c r="H670" s="623">
        <v>0</v>
      </c>
      <c r="I670" s="612"/>
      <c r="J670" s="622">
        <v>4</v>
      </c>
      <c r="K670" s="622">
        <v>20000</v>
      </c>
      <c r="L670" s="614"/>
      <c r="M670" s="614"/>
      <c r="N670" s="614"/>
      <c r="O670" s="614"/>
      <c r="P670" s="614"/>
      <c r="Q670" s="614"/>
      <c r="R670" s="614"/>
      <c r="S670" s="614"/>
      <c r="T670" s="614"/>
      <c r="U670" s="614"/>
      <c r="V670" s="615"/>
      <c r="W670" s="616"/>
      <c r="X670" s="616"/>
      <c r="Y670" s="616"/>
      <c r="Z670" s="616"/>
      <c r="AA670" s="616"/>
      <c r="AB670" s="616"/>
      <c r="AC670" s="616"/>
      <c r="AD670" s="616"/>
      <c r="AE670" s="617"/>
      <c r="AF670" s="619">
        <f t="shared" si="537"/>
        <v>0.8</v>
      </c>
      <c r="AH670" s="812" t="s">
        <v>2827</v>
      </c>
      <c r="AI670" s="606">
        <f t="shared" si="532"/>
        <v>1</v>
      </c>
      <c r="AJ670" s="606" t="str">
        <f t="shared" si="533"/>
        <v/>
      </c>
      <c r="AK670" s="573">
        <f t="shared" si="534"/>
        <v>0.8</v>
      </c>
      <c r="AL670" s="573" t="str">
        <f t="shared" si="513"/>
        <v/>
      </c>
      <c r="AM670" s="577" t="str">
        <f t="shared" si="514"/>
        <v/>
      </c>
      <c r="AN670" s="577" t="str">
        <f t="shared" si="515"/>
        <v/>
      </c>
      <c r="AO670" s="577" t="str">
        <f t="shared" si="516"/>
        <v>New activity? If not kindly provide the details of the progress (physical and financial) for FY 2012-13</v>
      </c>
    </row>
    <row r="671" spans="1:41" ht="41.25" customHeight="1" x14ac:dyDescent="0.2">
      <c r="A671" s="628" t="s">
        <v>2297</v>
      </c>
      <c r="B671" s="642" t="s">
        <v>2816</v>
      </c>
      <c r="C671" s="627"/>
      <c r="D671" s="622">
        <v>0</v>
      </c>
      <c r="E671" s="622">
        <v>0</v>
      </c>
      <c r="F671" s="610"/>
      <c r="G671" s="623">
        <v>0</v>
      </c>
      <c r="H671" s="623">
        <v>0</v>
      </c>
      <c r="I671" s="612"/>
      <c r="J671" s="622"/>
      <c r="K671" s="622"/>
      <c r="L671" s="614"/>
      <c r="M671" s="614"/>
      <c r="N671" s="614"/>
      <c r="O671" s="614"/>
      <c r="P671" s="614"/>
      <c r="Q671" s="614"/>
      <c r="R671" s="614"/>
      <c r="S671" s="614"/>
      <c r="T671" s="614"/>
      <c r="U671" s="614"/>
      <c r="V671" s="615"/>
      <c r="W671" s="616"/>
      <c r="X671" s="616"/>
      <c r="Y671" s="616"/>
      <c r="Z671" s="616"/>
      <c r="AA671" s="616"/>
      <c r="AB671" s="616"/>
      <c r="AC671" s="616"/>
      <c r="AD671" s="616"/>
      <c r="AE671" s="617"/>
      <c r="AF671" s="619">
        <f t="shared" si="537"/>
        <v>0</v>
      </c>
      <c r="AH671" s="812" t="s">
        <v>2827</v>
      </c>
      <c r="AI671" s="606" t="str">
        <f t="shared" si="532"/>
        <v/>
      </c>
      <c r="AJ671" s="606" t="str">
        <f t="shared" si="533"/>
        <v/>
      </c>
      <c r="AK671" s="573">
        <f t="shared" si="534"/>
        <v>0</v>
      </c>
      <c r="AL671" s="573" t="str">
        <f t="shared" si="513"/>
        <v/>
      </c>
      <c r="AM671" s="577" t="str">
        <f t="shared" si="514"/>
        <v/>
      </c>
      <c r="AN671" s="577" t="str">
        <f t="shared" si="515"/>
        <v/>
      </c>
      <c r="AO671" s="577" t="str">
        <f t="shared" si="516"/>
        <v/>
      </c>
    </row>
    <row r="672" spans="1:41" ht="41.25" customHeight="1" x14ac:dyDescent="0.2">
      <c r="A672" s="628" t="s">
        <v>2298</v>
      </c>
      <c r="B672" s="642" t="s">
        <v>2817</v>
      </c>
      <c r="C672" s="627"/>
      <c r="D672" s="622">
        <v>0</v>
      </c>
      <c r="E672" s="622">
        <v>0</v>
      </c>
      <c r="F672" s="610"/>
      <c r="G672" s="623">
        <v>0</v>
      </c>
      <c r="H672" s="623">
        <v>0</v>
      </c>
      <c r="I672" s="612"/>
      <c r="J672" s="622">
        <v>1</v>
      </c>
      <c r="K672" s="622">
        <v>50000</v>
      </c>
      <c r="L672" s="614"/>
      <c r="M672" s="614"/>
      <c r="N672" s="614"/>
      <c r="O672" s="614"/>
      <c r="P672" s="614"/>
      <c r="Q672" s="614"/>
      <c r="R672" s="614"/>
      <c r="S672" s="614"/>
      <c r="T672" s="614"/>
      <c r="U672" s="614"/>
      <c r="V672" s="615"/>
      <c r="W672" s="616"/>
      <c r="X672" s="616"/>
      <c r="Y672" s="616"/>
      <c r="Z672" s="616"/>
      <c r="AA672" s="616"/>
      <c r="AB672" s="616"/>
      <c r="AC672" s="616"/>
      <c r="AD672" s="616"/>
      <c r="AE672" s="617"/>
      <c r="AF672" s="619">
        <f t="shared" si="537"/>
        <v>0.5</v>
      </c>
      <c r="AH672" s="812" t="s">
        <v>2827</v>
      </c>
      <c r="AI672" s="606">
        <f t="shared" si="532"/>
        <v>1</v>
      </c>
      <c r="AJ672" s="606" t="str">
        <f t="shared" si="533"/>
        <v/>
      </c>
      <c r="AK672" s="573">
        <f t="shared" si="534"/>
        <v>0.5</v>
      </c>
      <c r="AL672" s="573" t="str">
        <f t="shared" si="513"/>
        <v/>
      </c>
      <c r="AM672" s="577" t="str">
        <f t="shared" si="514"/>
        <v/>
      </c>
      <c r="AN672" s="577" t="str">
        <f t="shared" si="515"/>
        <v/>
      </c>
      <c r="AO672" s="577" t="str">
        <f t="shared" si="516"/>
        <v>New activity? If not kindly provide the details of the progress (physical and financial) for FY 2012-13</v>
      </c>
    </row>
    <row r="673" spans="1:41" ht="41.25" customHeight="1" x14ac:dyDescent="0.2">
      <c r="A673" s="643" t="s">
        <v>839</v>
      </c>
      <c r="B673" s="594" t="s">
        <v>840</v>
      </c>
      <c r="C673" s="595"/>
      <c r="D673" s="609">
        <f>SUM(D674:D678)</f>
        <v>0</v>
      </c>
      <c r="E673" s="609">
        <f>SUM(E674:E678)</f>
        <v>0</v>
      </c>
      <c r="F673" s="610" t="e">
        <f t="shared" si="526"/>
        <v>#DIV/0!</v>
      </c>
      <c r="G673" s="611">
        <f t="shared" ref="G673:H673" si="538">SUM(G674:G678)</f>
        <v>0</v>
      </c>
      <c r="H673" s="611">
        <f t="shared" si="538"/>
        <v>0</v>
      </c>
      <c r="I673" s="612" t="e">
        <f t="shared" si="527"/>
        <v>#DIV/0!</v>
      </c>
      <c r="J673" s="613">
        <f t="shared" ref="J673:K673" si="539">SUM(J674:J678)</f>
        <v>60</v>
      </c>
      <c r="K673" s="613">
        <f t="shared" si="539"/>
        <v>45000</v>
      </c>
      <c r="L673" s="614"/>
      <c r="M673" s="614"/>
      <c r="N673" s="614"/>
      <c r="O673" s="614"/>
      <c r="P673" s="614"/>
      <c r="Q673" s="614"/>
      <c r="R673" s="614"/>
      <c r="S673" s="614"/>
      <c r="T673" s="614"/>
      <c r="U673" s="614"/>
      <c r="V673" s="615"/>
      <c r="W673" s="616"/>
      <c r="X673" s="616"/>
      <c r="Y673" s="616"/>
      <c r="Z673" s="616"/>
      <c r="AA673" s="616"/>
      <c r="AB673" s="616"/>
      <c r="AC673" s="616"/>
      <c r="AD673" s="616"/>
      <c r="AE673" s="617"/>
      <c r="AF673" s="618">
        <f>SUM(AF674:AG679)</f>
        <v>64.5</v>
      </c>
      <c r="AH673" s="746" t="s">
        <v>2035</v>
      </c>
      <c r="AI673" s="606">
        <f t="shared" si="532"/>
        <v>1</v>
      </c>
      <c r="AJ673" s="606" t="str">
        <f t="shared" si="533"/>
        <v/>
      </c>
      <c r="AK673" s="573">
        <f t="shared" si="534"/>
        <v>64.5</v>
      </c>
      <c r="AL673" s="573" t="str">
        <f t="shared" si="513"/>
        <v/>
      </c>
      <c r="AM673" s="577" t="str">
        <f t="shared" si="514"/>
        <v/>
      </c>
      <c r="AN673" s="577" t="str">
        <f t="shared" si="515"/>
        <v/>
      </c>
      <c r="AO673" s="577" t="str">
        <f t="shared" si="516"/>
        <v>New activity? If not kindly provide the details of the progress (physical and financial) for FY 2012-13</v>
      </c>
    </row>
    <row r="674" spans="1:41" ht="41.25" customHeight="1" x14ac:dyDescent="0.2">
      <c r="A674" s="628" t="s">
        <v>1777</v>
      </c>
      <c r="B674" s="621" t="s">
        <v>1406</v>
      </c>
      <c r="C674" s="627"/>
      <c r="D674" s="622"/>
      <c r="E674" s="622"/>
      <c r="F674" s="610" t="e">
        <f t="shared" si="526"/>
        <v>#DIV/0!</v>
      </c>
      <c r="G674" s="623"/>
      <c r="H674" s="623"/>
      <c r="I674" s="612" t="e">
        <f t="shared" si="527"/>
        <v>#DIV/0!</v>
      </c>
      <c r="J674" s="622"/>
      <c r="K674" s="622"/>
      <c r="L674" s="614"/>
      <c r="M674" s="614"/>
      <c r="N674" s="614"/>
      <c r="O674" s="614"/>
      <c r="P674" s="614"/>
      <c r="Q674" s="614"/>
      <c r="R674" s="614"/>
      <c r="S674" s="614"/>
      <c r="T674" s="614"/>
      <c r="U674" s="614"/>
      <c r="V674" s="615"/>
      <c r="W674" s="616"/>
      <c r="X674" s="616"/>
      <c r="Y674" s="616"/>
      <c r="Z674" s="616"/>
      <c r="AA674" s="616"/>
      <c r="AB674" s="616"/>
      <c r="AC674" s="616"/>
      <c r="AD674" s="616"/>
      <c r="AE674" s="617"/>
      <c r="AF674" s="619">
        <f t="shared" ref="AF674:AF678" si="540">(J674*K674)/100000</f>
        <v>0</v>
      </c>
      <c r="AH674" s="619"/>
      <c r="AI674" s="606" t="str">
        <f t="shared" si="532"/>
        <v/>
      </c>
      <c r="AJ674" s="606" t="str">
        <f t="shared" si="533"/>
        <v/>
      </c>
      <c r="AK674" s="573">
        <f t="shared" si="534"/>
        <v>0</v>
      </c>
      <c r="AL674" s="573" t="str">
        <f t="shared" si="513"/>
        <v/>
      </c>
      <c r="AM674" s="577" t="str">
        <f t="shared" si="514"/>
        <v/>
      </c>
      <c r="AN674" s="577" t="str">
        <f t="shared" si="515"/>
        <v/>
      </c>
      <c r="AO674" s="577" t="str">
        <f t="shared" si="516"/>
        <v/>
      </c>
    </row>
    <row r="675" spans="1:41" ht="41.25" customHeight="1" x14ac:dyDescent="0.2">
      <c r="A675" s="628" t="s">
        <v>1778</v>
      </c>
      <c r="B675" s="621" t="s">
        <v>1407</v>
      </c>
      <c r="C675" s="627"/>
      <c r="D675" s="622"/>
      <c r="E675" s="622"/>
      <c r="F675" s="610" t="e">
        <f t="shared" si="526"/>
        <v>#DIV/0!</v>
      </c>
      <c r="G675" s="623"/>
      <c r="H675" s="623"/>
      <c r="I675" s="612" t="e">
        <f t="shared" si="527"/>
        <v>#DIV/0!</v>
      </c>
      <c r="J675" s="622"/>
      <c r="K675" s="622"/>
      <c r="L675" s="614"/>
      <c r="M675" s="614"/>
      <c r="N675" s="614"/>
      <c r="O675" s="614"/>
      <c r="P675" s="614"/>
      <c r="Q675" s="614"/>
      <c r="R675" s="614"/>
      <c r="S675" s="614"/>
      <c r="T675" s="614"/>
      <c r="U675" s="614"/>
      <c r="V675" s="615"/>
      <c r="W675" s="616"/>
      <c r="X675" s="616"/>
      <c r="Y675" s="616"/>
      <c r="Z675" s="616"/>
      <c r="AA675" s="616"/>
      <c r="AB675" s="616"/>
      <c r="AC675" s="616"/>
      <c r="AD675" s="616"/>
      <c r="AE675" s="617"/>
      <c r="AF675" s="619">
        <f t="shared" si="540"/>
        <v>0</v>
      </c>
      <c r="AH675" s="619"/>
      <c r="AI675" s="606" t="str">
        <f t="shared" si="532"/>
        <v/>
      </c>
      <c r="AJ675" s="606" t="str">
        <f t="shared" si="533"/>
        <v/>
      </c>
      <c r="AK675" s="573">
        <f t="shared" si="534"/>
        <v>0</v>
      </c>
      <c r="AL675" s="573" t="str">
        <f t="shared" si="513"/>
        <v/>
      </c>
      <c r="AM675" s="577" t="str">
        <f t="shared" si="514"/>
        <v/>
      </c>
      <c r="AN675" s="577" t="str">
        <f t="shared" si="515"/>
        <v/>
      </c>
      <c r="AO675" s="577" t="str">
        <f t="shared" si="516"/>
        <v/>
      </c>
    </row>
    <row r="676" spans="1:41" ht="41.25" customHeight="1" x14ac:dyDescent="0.2">
      <c r="A676" s="628" t="s">
        <v>1779</v>
      </c>
      <c r="B676" s="621" t="s">
        <v>1408</v>
      </c>
      <c r="C676" s="627"/>
      <c r="D676" s="622"/>
      <c r="E676" s="622"/>
      <c r="F676" s="610" t="e">
        <f t="shared" si="526"/>
        <v>#DIV/0!</v>
      </c>
      <c r="G676" s="623"/>
      <c r="H676" s="623"/>
      <c r="I676" s="612" t="e">
        <f t="shared" si="527"/>
        <v>#DIV/0!</v>
      </c>
      <c r="J676" s="622"/>
      <c r="K676" s="622"/>
      <c r="L676" s="614"/>
      <c r="M676" s="614"/>
      <c r="N676" s="614"/>
      <c r="O676" s="614"/>
      <c r="P676" s="614"/>
      <c r="Q676" s="614"/>
      <c r="R676" s="614"/>
      <c r="S676" s="614"/>
      <c r="T676" s="614"/>
      <c r="U676" s="614"/>
      <c r="V676" s="615"/>
      <c r="W676" s="616"/>
      <c r="X676" s="616"/>
      <c r="Y676" s="616"/>
      <c r="Z676" s="616"/>
      <c r="AA676" s="616"/>
      <c r="AB676" s="616"/>
      <c r="AC676" s="616"/>
      <c r="AD676" s="616"/>
      <c r="AE676" s="617"/>
      <c r="AF676" s="619">
        <f t="shared" si="540"/>
        <v>0</v>
      </c>
      <c r="AH676" s="619"/>
      <c r="AI676" s="606" t="str">
        <f t="shared" si="532"/>
        <v/>
      </c>
      <c r="AJ676" s="606" t="str">
        <f t="shared" si="533"/>
        <v/>
      </c>
      <c r="AK676" s="573">
        <f t="shared" si="534"/>
        <v>0</v>
      </c>
      <c r="AL676" s="573" t="str">
        <f t="shared" si="513"/>
        <v/>
      </c>
      <c r="AM676" s="577" t="str">
        <f t="shared" si="514"/>
        <v/>
      </c>
      <c r="AN676" s="577" t="str">
        <f t="shared" si="515"/>
        <v/>
      </c>
      <c r="AO676" s="577" t="str">
        <f t="shared" si="516"/>
        <v/>
      </c>
    </row>
    <row r="677" spans="1:41" ht="41.25" customHeight="1" x14ac:dyDescent="0.2">
      <c r="A677" s="628" t="s">
        <v>1780</v>
      </c>
      <c r="B677" s="621" t="s">
        <v>1409</v>
      </c>
      <c r="C677" s="627"/>
      <c r="D677" s="622"/>
      <c r="E677" s="622"/>
      <c r="F677" s="610" t="e">
        <f t="shared" si="526"/>
        <v>#DIV/0!</v>
      </c>
      <c r="G677" s="623"/>
      <c r="H677" s="623"/>
      <c r="I677" s="612" t="e">
        <f t="shared" si="527"/>
        <v>#DIV/0!</v>
      </c>
      <c r="J677" s="622"/>
      <c r="K677" s="622"/>
      <c r="L677" s="614"/>
      <c r="M677" s="614"/>
      <c r="N677" s="614"/>
      <c r="O677" s="614"/>
      <c r="P677" s="614"/>
      <c r="Q677" s="614"/>
      <c r="R677" s="614"/>
      <c r="S677" s="614"/>
      <c r="T677" s="614"/>
      <c r="U677" s="614"/>
      <c r="V677" s="615"/>
      <c r="W677" s="616"/>
      <c r="X677" s="616"/>
      <c r="Y677" s="616"/>
      <c r="Z677" s="616"/>
      <c r="AA677" s="616"/>
      <c r="AB677" s="616"/>
      <c r="AC677" s="616"/>
      <c r="AD677" s="616"/>
      <c r="AE677" s="617"/>
      <c r="AF677" s="619">
        <f t="shared" si="540"/>
        <v>0</v>
      </c>
      <c r="AH677" s="619"/>
      <c r="AI677" s="606" t="str">
        <f t="shared" si="532"/>
        <v/>
      </c>
      <c r="AJ677" s="606" t="str">
        <f t="shared" si="533"/>
        <v/>
      </c>
      <c r="AK677" s="573">
        <f t="shared" si="534"/>
        <v>0</v>
      </c>
      <c r="AL677" s="573" t="str">
        <f t="shared" si="513"/>
        <v/>
      </c>
      <c r="AM677" s="577" t="str">
        <f t="shared" si="514"/>
        <v/>
      </c>
      <c r="AN677" s="577" t="str">
        <f t="shared" si="515"/>
        <v/>
      </c>
      <c r="AO677" s="577" t="str">
        <f t="shared" si="516"/>
        <v/>
      </c>
    </row>
    <row r="678" spans="1:41" ht="41.25" customHeight="1" x14ac:dyDescent="0.2">
      <c r="A678" s="628" t="s">
        <v>1781</v>
      </c>
      <c r="B678" s="621" t="s">
        <v>759</v>
      </c>
      <c r="C678" s="627"/>
      <c r="D678" s="622"/>
      <c r="E678" s="622"/>
      <c r="F678" s="610" t="e">
        <f t="shared" si="526"/>
        <v>#DIV/0!</v>
      </c>
      <c r="G678" s="623"/>
      <c r="H678" s="623"/>
      <c r="I678" s="612" t="e">
        <f t="shared" si="527"/>
        <v>#DIV/0!</v>
      </c>
      <c r="J678" s="622">
        <v>60</v>
      </c>
      <c r="K678" s="622">
        <v>45000</v>
      </c>
      <c r="L678" s="614"/>
      <c r="M678" s="614"/>
      <c r="N678" s="614"/>
      <c r="O678" s="614"/>
      <c r="P678" s="614"/>
      <c r="Q678" s="614"/>
      <c r="R678" s="614"/>
      <c r="S678" s="614"/>
      <c r="T678" s="614"/>
      <c r="U678" s="614"/>
      <c r="V678" s="615"/>
      <c r="W678" s="616"/>
      <c r="X678" s="616"/>
      <c r="Y678" s="616"/>
      <c r="Z678" s="616"/>
      <c r="AA678" s="616"/>
      <c r="AB678" s="616"/>
      <c r="AC678" s="616"/>
      <c r="AD678" s="616"/>
      <c r="AE678" s="617"/>
      <c r="AF678" s="619">
        <f t="shared" si="540"/>
        <v>27</v>
      </c>
      <c r="AH678" s="749" t="s">
        <v>2819</v>
      </c>
      <c r="AI678" s="606">
        <f t="shared" si="532"/>
        <v>1</v>
      </c>
      <c r="AJ678" s="606" t="str">
        <f t="shared" si="533"/>
        <v/>
      </c>
      <c r="AK678" s="573">
        <f t="shared" si="534"/>
        <v>27</v>
      </c>
      <c r="AL678" s="573" t="str">
        <f t="shared" si="513"/>
        <v/>
      </c>
      <c r="AM678" s="577" t="str">
        <f t="shared" si="514"/>
        <v/>
      </c>
      <c r="AN678" s="577" t="str">
        <f t="shared" si="515"/>
        <v/>
      </c>
      <c r="AO678" s="577" t="str">
        <f t="shared" si="516"/>
        <v>New activity? If not kindly provide the details of the progress (physical and financial) for FY 2012-13</v>
      </c>
    </row>
    <row r="679" spans="1:41" ht="41.25" customHeight="1" x14ac:dyDescent="0.2">
      <c r="A679" s="629" t="s">
        <v>1776</v>
      </c>
      <c r="B679" s="594" t="s">
        <v>2425</v>
      </c>
      <c r="C679" s="595"/>
      <c r="D679" s="609">
        <f>SUM(D680:D684)</f>
        <v>0</v>
      </c>
      <c r="E679" s="609">
        <f>SUM(E680:E684)</f>
        <v>0</v>
      </c>
      <c r="F679" s="610" t="e">
        <f t="shared" si="526"/>
        <v>#DIV/0!</v>
      </c>
      <c r="G679" s="611">
        <f t="shared" ref="G679:H679" si="541">SUM(G680:G684)</f>
        <v>0</v>
      </c>
      <c r="H679" s="611">
        <f t="shared" si="541"/>
        <v>0</v>
      </c>
      <c r="I679" s="612" t="e">
        <f t="shared" si="527"/>
        <v>#DIV/0!</v>
      </c>
      <c r="J679" s="613">
        <f t="shared" ref="J679:K679" si="542">SUM(J680:J684)</f>
        <v>5</v>
      </c>
      <c r="K679" s="613">
        <f t="shared" si="542"/>
        <v>750000</v>
      </c>
      <c r="L679" s="614"/>
      <c r="M679" s="614"/>
      <c r="N679" s="614"/>
      <c r="O679" s="614"/>
      <c r="P679" s="614"/>
      <c r="Q679" s="614"/>
      <c r="R679" s="614"/>
      <c r="S679" s="614"/>
      <c r="T679" s="614"/>
      <c r="U679" s="614"/>
      <c r="V679" s="615"/>
      <c r="W679" s="616"/>
      <c r="X679" s="616"/>
      <c r="Y679" s="616"/>
      <c r="Z679" s="616"/>
      <c r="AA679" s="616"/>
      <c r="AB679" s="616"/>
      <c r="AC679" s="616"/>
      <c r="AD679" s="616"/>
      <c r="AE679" s="617"/>
      <c r="AF679" s="618">
        <f>SUM(AF680:AF684)</f>
        <v>37.5</v>
      </c>
      <c r="AH679" s="619"/>
      <c r="AI679" s="606">
        <f t="shared" si="532"/>
        <v>1</v>
      </c>
      <c r="AJ679" s="606" t="str">
        <f t="shared" si="533"/>
        <v/>
      </c>
      <c r="AK679" s="573">
        <f t="shared" si="534"/>
        <v>37.5</v>
      </c>
      <c r="AL679" s="573" t="str">
        <f t="shared" si="513"/>
        <v/>
      </c>
      <c r="AM679" s="577" t="str">
        <f t="shared" si="514"/>
        <v/>
      </c>
      <c r="AN679" s="577" t="str">
        <f t="shared" si="515"/>
        <v/>
      </c>
      <c r="AO679" s="577" t="str">
        <f t="shared" si="516"/>
        <v>New activity? If not kindly provide the details of the progress (physical and financial) for FY 2012-13</v>
      </c>
    </row>
    <row r="680" spans="1:41" ht="41.25" customHeight="1" x14ac:dyDescent="0.2">
      <c r="A680" s="628" t="s">
        <v>1782</v>
      </c>
      <c r="B680" s="621" t="s">
        <v>1406</v>
      </c>
      <c r="C680" s="627"/>
      <c r="D680" s="622"/>
      <c r="E680" s="622"/>
      <c r="F680" s="610" t="e">
        <f t="shared" si="526"/>
        <v>#DIV/0!</v>
      </c>
      <c r="G680" s="623"/>
      <c r="H680" s="623"/>
      <c r="I680" s="612" t="e">
        <f t="shared" si="527"/>
        <v>#DIV/0!</v>
      </c>
      <c r="J680" s="622"/>
      <c r="K680" s="622"/>
      <c r="L680" s="614"/>
      <c r="M680" s="614"/>
      <c r="N680" s="614"/>
      <c r="O680" s="614"/>
      <c r="P680" s="614"/>
      <c r="Q680" s="614"/>
      <c r="R680" s="614"/>
      <c r="S680" s="614"/>
      <c r="T680" s="614"/>
      <c r="U680" s="614"/>
      <c r="V680" s="615"/>
      <c r="W680" s="616"/>
      <c r="X680" s="616"/>
      <c r="Y680" s="616"/>
      <c r="Z680" s="616"/>
      <c r="AA680" s="616"/>
      <c r="AB680" s="616"/>
      <c r="AC680" s="616"/>
      <c r="AD680" s="616"/>
      <c r="AE680" s="617"/>
      <c r="AF680" s="619">
        <f t="shared" ref="AF680:AF684" si="543">(J680*K680)/100000</f>
        <v>0</v>
      </c>
      <c r="AH680" s="619"/>
      <c r="AI680" s="606" t="str">
        <f t="shared" si="532"/>
        <v/>
      </c>
      <c r="AJ680" s="606" t="str">
        <f t="shared" si="533"/>
        <v/>
      </c>
      <c r="AK680" s="573">
        <f t="shared" si="534"/>
        <v>0</v>
      </c>
      <c r="AL680" s="573" t="str">
        <f t="shared" si="513"/>
        <v/>
      </c>
      <c r="AM680" s="577" t="str">
        <f t="shared" si="514"/>
        <v/>
      </c>
      <c r="AN680" s="577" t="str">
        <f t="shared" si="515"/>
        <v/>
      </c>
      <c r="AO680" s="577" t="str">
        <f t="shared" si="516"/>
        <v/>
      </c>
    </row>
    <row r="681" spans="1:41" ht="41.25" customHeight="1" x14ac:dyDescent="0.2">
      <c r="A681" s="628" t="s">
        <v>1783</v>
      </c>
      <c r="B681" s="621" t="s">
        <v>1407</v>
      </c>
      <c r="C681" s="627"/>
      <c r="D681" s="622"/>
      <c r="E681" s="622"/>
      <c r="F681" s="610" t="e">
        <f t="shared" si="526"/>
        <v>#DIV/0!</v>
      </c>
      <c r="G681" s="623"/>
      <c r="H681" s="623"/>
      <c r="I681" s="612" t="e">
        <f t="shared" si="527"/>
        <v>#DIV/0!</v>
      </c>
      <c r="J681" s="622"/>
      <c r="K681" s="622"/>
      <c r="L681" s="614"/>
      <c r="M681" s="614"/>
      <c r="N681" s="614"/>
      <c r="O681" s="614"/>
      <c r="P681" s="614"/>
      <c r="Q681" s="614"/>
      <c r="R681" s="614"/>
      <c r="S681" s="614"/>
      <c r="T681" s="614"/>
      <c r="U681" s="614"/>
      <c r="V681" s="615"/>
      <c r="W681" s="616"/>
      <c r="X681" s="616"/>
      <c r="Y681" s="616"/>
      <c r="Z681" s="616"/>
      <c r="AA681" s="616"/>
      <c r="AB681" s="616"/>
      <c r="AC681" s="616"/>
      <c r="AD681" s="616"/>
      <c r="AE681" s="617"/>
      <c r="AF681" s="619">
        <f t="shared" si="543"/>
        <v>0</v>
      </c>
      <c r="AH681" s="619"/>
      <c r="AI681" s="606" t="str">
        <f t="shared" si="532"/>
        <v/>
      </c>
      <c r="AJ681" s="606" t="str">
        <f t="shared" si="533"/>
        <v/>
      </c>
      <c r="AK681" s="573">
        <f t="shared" si="534"/>
        <v>0</v>
      </c>
      <c r="AL681" s="573" t="str">
        <f t="shared" si="513"/>
        <v/>
      </c>
      <c r="AM681" s="577" t="str">
        <f t="shared" si="514"/>
        <v/>
      </c>
      <c r="AN681" s="577" t="str">
        <f t="shared" si="515"/>
        <v/>
      </c>
      <c r="AO681" s="577" t="str">
        <f t="shared" si="516"/>
        <v/>
      </c>
    </row>
    <row r="682" spans="1:41" ht="41.25" customHeight="1" x14ac:dyDescent="0.2">
      <c r="A682" s="628" t="s">
        <v>1784</v>
      </c>
      <c r="B682" s="621" t="s">
        <v>1408</v>
      </c>
      <c r="C682" s="627"/>
      <c r="D682" s="622"/>
      <c r="E682" s="622"/>
      <c r="F682" s="610" t="e">
        <f t="shared" si="526"/>
        <v>#DIV/0!</v>
      </c>
      <c r="G682" s="623"/>
      <c r="H682" s="623"/>
      <c r="I682" s="612" t="e">
        <f t="shared" si="527"/>
        <v>#DIV/0!</v>
      </c>
      <c r="J682" s="622"/>
      <c r="K682" s="622"/>
      <c r="L682" s="614"/>
      <c r="M682" s="614"/>
      <c r="N682" s="614"/>
      <c r="O682" s="614"/>
      <c r="P682" s="614"/>
      <c r="Q682" s="614"/>
      <c r="R682" s="614"/>
      <c r="S682" s="614"/>
      <c r="T682" s="614"/>
      <c r="U682" s="614"/>
      <c r="V682" s="615"/>
      <c r="W682" s="616"/>
      <c r="X682" s="616"/>
      <c r="Y682" s="616"/>
      <c r="Z682" s="616"/>
      <c r="AA682" s="616"/>
      <c r="AB682" s="616"/>
      <c r="AC682" s="616"/>
      <c r="AD682" s="616"/>
      <c r="AE682" s="617"/>
      <c r="AF682" s="619">
        <f t="shared" si="543"/>
        <v>0</v>
      </c>
      <c r="AH682" s="619"/>
      <c r="AI682" s="606" t="str">
        <f t="shared" si="532"/>
        <v/>
      </c>
      <c r="AJ682" s="606" t="str">
        <f t="shared" si="533"/>
        <v/>
      </c>
      <c r="AK682" s="573">
        <f t="shared" si="534"/>
        <v>0</v>
      </c>
      <c r="AL682" s="573" t="str">
        <f t="shared" si="513"/>
        <v/>
      </c>
      <c r="AM682" s="577" t="str">
        <f t="shared" si="514"/>
        <v/>
      </c>
      <c r="AN682" s="577" t="str">
        <f t="shared" si="515"/>
        <v/>
      </c>
      <c r="AO682" s="577" t="str">
        <f t="shared" si="516"/>
        <v/>
      </c>
    </row>
    <row r="683" spans="1:41" ht="41.25" customHeight="1" x14ac:dyDescent="0.2">
      <c r="A683" s="628" t="s">
        <v>1785</v>
      </c>
      <c r="B683" s="621" t="s">
        <v>1409</v>
      </c>
      <c r="C683" s="627"/>
      <c r="D683" s="622"/>
      <c r="E683" s="622"/>
      <c r="F683" s="610" t="e">
        <f t="shared" si="526"/>
        <v>#DIV/0!</v>
      </c>
      <c r="G683" s="623"/>
      <c r="H683" s="623"/>
      <c r="I683" s="612" t="e">
        <f t="shared" si="527"/>
        <v>#DIV/0!</v>
      </c>
      <c r="J683" s="622"/>
      <c r="K683" s="622"/>
      <c r="L683" s="614"/>
      <c r="M683" s="614"/>
      <c r="N683" s="614"/>
      <c r="O683" s="614"/>
      <c r="P683" s="614"/>
      <c r="Q683" s="614"/>
      <c r="R683" s="614"/>
      <c r="S683" s="614"/>
      <c r="T683" s="614"/>
      <c r="U683" s="614"/>
      <c r="V683" s="615"/>
      <c r="W683" s="616"/>
      <c r="X683" s="616"/>
      <c r="Y683" s="616"/>
      <c r="Z683" s="616"/>
      <c r="AA683" s="616"/>
      <c r="AB683" s="616"/>
      <c r="AC683" s="616"/>
      <c r="AD683" s="616"/>
      <c r="AE683" s="617"/>
      <c r="AF683" s="619">
        <f t="shared" si="543"/>
        <v>0</v>
      </c>
      <c r="AH683" s="619"/>
      <c r="AI683" s="606" t="str">
        <f t="shared" si="532"/>
        <v/>
      </c>
      <c r="AJ683" s="606" t="str">
        <f t="shared" si="533"/>
        <v/>
      </c>
      <c r="AK683" s="573">
        <f t="shared" si="534"/>
        <v>0</v>
      </c>
      <c r="AL683" s="573" t="str">
        <f t="shared" si="513"/>
        <v/>
      </c>
      <c r="AM683" s="577" t="str">
        <f t="shared" si="514"/>
        <v/>
      </c>
      <c r="AN683" s="577" t="str">
        <f t="shared" si="515"/>
        <v/>
      </c>
      <c r="AO683" s="577" t="str">
        <f t="shared" si="516"/>
        <v/>
      </c>
    </row>
    <row r="684" spans="1:41" ht="41.25" customHeight="1" x14ac:dyDescent="0.2">
      <c r="A684" s="628" t="s">
        <v>1786</v>
      </c>
      <c r="B684" s="621" t="s">
        <v>759</v>
      </c>
      <c r="C684" s="627"/>
      <c r="D684" s="622"/>
      <c r="E684" s="622"/>
      <c r="F684" s="610" t="e">
        <f t="shared" si="526"/>
        <v>#DIV/0!</v>
      </c>
      <c r="G684" s="623"/>
      <c r="H684" s="623"/>
      <c r="I684" s="612" t="e">
        <f t="shared" si="527"/>
        <v>#DIV/0!</v>
      </c>
      <c r="J684" s="622">
        <v>5</v>
      </c>
      <c r="K684" s="622">
        <v>750000</v>
      </c>
      <c r="L684" s="614"/>
      <c r="M684" s="614"/>
      <c r="N684" s="614"/>
      <c r="O684" s="614"/>
      <c r="P684" s="614"/>
      <c r="Q684" s="614"/>
      <c r="R684" s="614"/>
      <c r="S684" s="614"/>
      <c r="T684" s="614"/>
      <c r="U684" s="614"/>
      <c r="V684" s="615"/>
      <c r="W684" s="616"/>
      <c r="X684" s="616"/>
      <c r="Y684" s="616"/>
      <c r="Z684" s="616"/>
      <c r="AA684" s="616"/>
      <c r="AB684" s="616"/>
      <c r="AC684" s="616"/>
      <c r="AD684" s="616"/>
      <c r="AE684" s="617"/>
      <c r="AF684" s="619">
        <f t="shared" si="543"/>
        <v>37.5</v>
      </c>
      <c r="AH684" s="749" t="s">
        <v>2820</v>
      </c>
      <c r="AI684" s="606">
        <f t="shared" si="532"/>
        <v>1</v>
      </c>
      <c r="AJ684" s="606" t="str">
        <f t="shared" si="533"/>
        <v/>
      </c>
      <c r="AK684" s="573">
        <f t="shared" si="534"/>
        <v>37.5</v>
      </c>
      <c r="AL684" s="573" t="str">
        <f t="shared" si="513"/>
        <v/>
      </c>
      <c r="AM684" s="577" t="str">
        <f t="shared" si="514"/>
        <v/>
      </c>
      <c r="AN684" s="577" t="str">
        <f t="shared" si="515"/>
        <v/>
      </c>
      <c r="AO684" s="577" t="str">
        <f t="shared" si="516"/>
        <v>New activity? If not kindly provide the details of the progress (physical and financial) for FY 2012-13</v>
      </c>
    </row>
    <row r="685" spans="1:41" ht="41.25" customHeight="1" x14ac:dyDescent="0.2">
      <c r="A685" s="643" t="s">
        <v>841</v>
      </c>
      <c r="B685" s="594" t="s">
        <v>1411</v>
      </c>
      <c r="C685" s="595"/>
      <c r="D685" s="609">
        <f>D686+D691</f>
        <v>0</v>
      </c>
      <c r="E685" s="609">
        <f>E686+E691</f>
        <v>0</v>
      </c>
      <c r="F685" s="610" t="e">
        <f t="shared" si="526"/>
        <v>#DIV/0!</v>
      </c>
      <c r="G685" s="611">
        <f t="shared" ref="G685:H685" si="544">G686+G691</f>
        <v>0</v>
      </c>
      <c r="H685" s="611">
        <f t="shared" si="544"/>
        <v>0</v>
      </c>
      <c r="I685" s="612" t="e">
        <f t="shared" si="527"/>
        <v>#DIV/0!</v>
      </c>
      <c r="J685" s="613">
        <f t="shared" ref="J685:K685" si="545">J686+J691</f>
        <v>9</v>
      </c>
      <c r="K685" s="613">
        <f t="shared" si="545"/>
        <v>300000</v>
      </c>
      <c r="L685" s="614"/>
      <c r="M685" s="614"/>
      <c r="N685" s="614"/>
      <c r="O685" s="614"/>
      <c r="P685" s="614"/>
      <c r="Q685" s="614"/>
      <c r="R685" s="614"/>
      <c r="S685" s="614"/>
      <c r="T685" s="614"/>
      <c r="U685" s="614"/>
      <c r="V685" s="615"/>
      <c r="W685" s="616"/>
      <c r="X685" s="616"/>
      <c r="Y685" s="616"/>
      <c r="Z685" s="616"/>
      <c r="AA685" s="616"/>
      <c r="AB685" s="616"/>
      <c r="AC685" s="616"/>
      <c r="AD685" s="616"/>
      <c r="AE685" s="617"/>
      <c r="AF685" s="618">
        <f>AF686+AF691</f>
        <v>27</v>
      </c>
      <c r="AH685" s="746" t="s">
        <v>2036</v>
      </c>
      <c r="AI685" s="606">
        <f t="shared" si="532"/>
        <v>1</v>
      </c>
      <c r="AJ685" s="606" t="str">
        <f t="shared" si="533"/>
        <v/>
      </c>
      <c r="AK685" s="573">
        <f t="shared" si="534"/>
        <v>27</v>
      </c>
      <c r="AL685" s="573" t="str">
        <f t="shared" si="513"/>
        <v/>
      </c>
      <c r="AM685" s="577" t="str">
        <f t="shared" si="514"/>
        <v/>
      </c>
      <c r="AN685" s="577" t="str">
        <f t="shared" si="515"/>
        <v/>
      </c>
      <c r="AO685" s="577" t="str">
        <f t="shared" si="516"/>
        <v>New activity? If not kindly provide the details of the progress (physical and financial) for FY 2012-13</v>
      </c>
    </row>
    <row r="686" spans="1:41" ht="41.25" customHeight="1" x14ac:dyDescent="0.2">
      <c r="A686" s="629" t="s">
        <v>842</v>
      </c>
      <c r="B686" s="608" t="s">
        <v>2192</v>
      </c>
      <c r="C686" s="627"/>
      <c r="D686" s="609">
        <f>SUM(D687:D690)</f>
        <v>0</v>
      </c>
      <c r="E686" s="609">
        <f>SUM(E687:E690)</f>
        <v>0</v>
      </c>
      <c r="F686" s="610" t="e">
        <f t="shared" si="526"/>
        <v>#DIV/0!</v>
      </c>
      <c r="G686" s="611">
        <f t="shared" ref="G686:H686" si="546">SUM(G687:G690)</f>
        <v>0</v>
      </c>
      <c r="H686" s="611">
        <f t="shared" si="546"/>
        <v>0</v>
      </c>
      <c r="I686" s="612" t="e">
        <f t="shared" si="527"/>
        <v>#DIV/0!</v>
      </c>
      <c r="J686" s="613">
        <f t="shared" ref="J686:K686" si="547">SUM(J687:J690)</f>
        <v>0</v>
      </c>
      <c r="K686" s="613">
        <f t="shared" si="547"/>
        <v>0</v>
      </c>
      <c r="L686" s="614"/>
      <c r="M686" s="614"/>
      <c r="N686" s="614"/>
      <c r="O686" s="614"/>
      <c r="P686" s="614"/>
      <c r="Q686" s="614"/>
      <c r="R686" s="614"/>
      <c r="S686" s="614"/>
      <c r="T686" s="614"/>
      <c r="U686" s="614"/>
      <c r="V686" s="615"/>
      <c r="W686" s="616"/>
      <c r="X686" s="616"/>
      <c r="Y686" s="616"/>
      <c r="Z686" s="616"/>
      <c r="AA686" s="616"/>
      <c r="AB686" s="616"/>
      <c r="AC686" s="616"/>
      <c r="AD686" s="616"/>
      <c r="AE686" s="617"/>
      <c r="AF686" s="618">
        <f>SUM(AF687:AF690)</f>
        <v>0</v>
      </c>
      <c r="AH686" s="619"/>
      <c r="AI686" s="606" t="str">
        <f t="shared" si="532"/>
        <v/>
      </c>
      <c r="AJ686" s="606" t="str">
        <f t="shared" si="533"/>
        <v/>
      </c>
      <c r="AK686" s="573">
        <f t="shared" si="534"/>
        <v>0</v>
      </c>
      <c r="AL686" s="573" t="str">
        <f t="shared" si="513"/>
        <v/>
      </c>
      <c r="AM686" s="577" t="str">
        <f t="shared" si="514"/>
        <v/>
      </c>
      <c r="AN686" s="577" t="str">
        <f t="shared" si="515"/>
        <v/>
      </c>
      <c r="AO686" s="577" t="str">
        <f t="shared" si="516"/>
        <v/>
      </c>
    </row>
    <row r="687" spans="1:41" ht="41.25" customHeight="1" x14ac:dyDescent="0.2">
      <c r="A687" s="628" t="s">
        <v>1787</v>
      </c>
      <c r="B687" s="621" t="s">
        <v>2299</v>
      </c>
      <c r="C687" s="627"/>
      <c r="D687" s="622"/>
      <c r="E687" s="622"/>
      <c r="F687" s="610"/>
      <c r="G687" s="623"/>
      <c r="H687" s="623"/>
      <c r="I687" s="612"/>
      <c r="J687" s="622"/>
      <c r="K687" s="622"/>
      <c r="L687" s="614"/>
      <c r="M687" s="614"/>
      <c r="N687" s="614"/>
      <c r="O687" s="614"/>
      <c r="P687" s="614"/>
      <c r="Q687" s="614"/>
      <c r="R687" s="614"/>
      <c r="S687" s="614"/>
      <c r="T687" s="614"/>
      <c r="U687" s="614"/>
      <c r="V687" s="615"/>
      <c r="W687" s="616"/>
      <c r="X687" s="616"/>
      <c r="Y687" s="616"/>
      <c r="Z687" s="616"/>
      <c r="AA687" s="616"/>
      <c r="AB687" s="616"/>
      <c r="AC687" s="616"/>
      <c r="AD687" s="616"/>
      <c r="AE687" s="617"/>
      <c r="AF687" s="619">
        <f t="shared" ref="AF687:AF690" si="548">(J687*K687)/100000</f>
        <v>0</v>
      </c>
      <c r="AH687" s="619"/>
      <c r="AI687" s="606" t="str">
        <f t="shared" si="532"/>
        <v/>
      </c>
      <c r="AJ687" s="606" t="str">
        <f t="shared" si="533"/>
        <v/>
      </c>
      <c r="AK687" s="573">
        <f t="shared" si="534"/>
        <v>0</v>
      </c>
      <c r="AL687" s="573" t="str">
        <f t="shared" si="513"/>
        <v/>
      </c>
      <c r="AM687" s="577" t="str">
        <f t="shared" si="514"/>
        <v/>
      </c>
      <c r="AN687" s="577" t="str">
        <f t="shared" si="515"/>
        <v/>
      </c>
      <c r="AO687" s="577" t="str">
        <f t="shared" si="516"/>
        <v/>
      </c>
    </row>
    <row r="688" spans="1:41" ht="41.25" customHeight="1" x14ac:dyDescent="0.2">
      <c r="A688" s="628" t="s">
        <v>1788</v>
      </c>
      <c r="B688" s="621" t="s">
        <v>1413</v>
      </c>
      <c r="C688" s="627"/>
      <c r="D688" s="622"/>
      <c r="E688" s="622"/>
      <c r="F688" s="610" t="e">
        <f t="shared" si="526"/>
        <v>#DIV/0!</v>
      </c>
      <c r="G688" s="623"/>
      <c r="H688" s="623"/>
      <c r="I688" s="612" t="e">
        <f t="shared" si="527"/>
        <v>#DIV/0!</v>
      </c>
      <c r="J688" s="622"/>
      <c r="K688" s="622"/>
      <c r="L688" s="614"/>
      <c r="M688" s="614"/>
      <c r="N688" s="614"/>
      <c r="O688" s="614"/>
      <c r="P688" s="614"/>
      <c r="Q688" s="614"/>
      <c r="R688" s="614"/>
      <c r="S688" s="614"/>
      <c r="T688" s="614"/>
      <c r="U688" s="614"/>
      <c r="V688" s="615"/>
      <c r="W688" s="616"/>
      <c r="X688" s="616"/>
      <c r="Y688" s="616"/>
      <c r="Z688" s="616"/>
      <c r="AA688" s="616"/>
      <c r="AB688" s="616"/>
      <c r="AC688" s="616"/>
      <c r="AD688" s="616"/>
      <c r="AE688" s="617"/>
      <c r="AF688" s="619">
        <f t="shared" si="548"/>
        <v>0</v>
      </c>
      <c r="AH688" s="619"/>
      <c r="AI688" s="606" t="str">
        <f t="shared" si="532"/>
        <v/>
      </c>
      <c r="AJ688" s="606" t="str">
        <f t="shared" si="533"/>
        <v/>
      </c>
      <c r="AK688" s="573">
        <f t="shared" si="534"/>
        <v>0</v>
      </c>
      <c r="AL688" s="573" t="str">
        <f t="shared" si="513"/>
        <v/>
      </c>
      <c r="AM688" s="577" t="str">
        <f t="shared" si="514"/>
        <v/>
      </c>
      <c r="AN688" s="577" t="str">
        <f t="shared" si="515"/>
        <v/>
      </c>
      <c r="AO688" s="577" t="str">
        <f t="shared" si="516"/>
        <v/>
      </c>
    </row>
    <row r="689" spans="1:41" ht="41.25" customHeight="1" x14ac:dyDescent="0.2">
      <c r="A689" s="628" t="s">
        <v>1789</v>
      </c>
      <c r="B689" s="621" t="s">
        <v>1505</v>
      </c>
      <c r="C689" s="627"/>
      <c r="D689" s="622"/>
      <c r="E689" s="622"/>
      <c r="F689" s="610" t="e">
        <f t="shared" si="526"/>
        <v>#DIV/0!</v>
      </c>
      <c r="G689" s="623"/>
      <c r="H689" s="623"/>
      <c r="I689" s="612" t="e">
        <f t="shared" si="527"/>
        <v>#DIV/0!</v>
      </c>
      <c r="J689" s="622"/>
      <c r="K689" s="622"/>
      <c r="L689" s="614"/>
      <c r="M689" s="614"/>
      <c r="N689" s="614"/>
      <c r="O689" s="614"/>
      <c r="P689" s="614"/>
      <c r="Q689" s="614"/>
      <c r="R689" s="614"/>
      <c r="S689" s="614"/>
      <c r="T689" s="614"/>
      <c r="U689" s="614"/>
      <c r="V689" s="615"/>
      <c r="W689" s="616"/>
      <c r="X689" s="616"/>
      <c r="Y689" s="616"/>
      <c r="Z689" s="616"/>
      <c r="AA689" s="616"/>
      <c r="AB689" s="616"/>
      <c r="AC689" s="616"/>
      <c r="AD689" s="616"/>
      <c r="AE689" s="617"/>
      <c r="AF689" s="619">
        <f t="shared" si="548"/>
        <v>0</v>
      </c>
      <c r="AH689" s="619"/>
      <c r="AI689" s="606" t="str">
        <f t="shared" si="532"/>
        <v/>
      </c>
      <c r="AJ689" s="606" t="str">
        <f t="shared" si="533"/>
        <v/>
      </c>
      <c r="AK689" s="573">
        <f t="shared" si="534"/>
        <v>0</v>
      </c>
      <c r="AL689" s="573" t="str">
        <f t="shared" si="513"/>
        <v/>
      </c>
      <c r="AM689" s="577" t="str">
        <f t="shared" si="514"/>
        <v/>
      </c>
      <c r="AN689" s="577" t="str">
        <f t="shared" si="515"/>
        <v/>
      </c>
      <c r="AO689" s="577" t="str">
        <f t="shared" si="516"/>
        <v/>
      </c>
    </row>
    <row r="690" spans="1:41" ht="41.25" customHeight="1" x14ac:dyDescent="0.2">
      <c r="A690" s="628" t="s">
        <v>2179</v>
      </c>
      <c r="B690" s="621" t="s">
        <v>1506</v>
      </c>
      <c r="C690" s="627"/>
      <c r="D690" s="622"/>
      <c r="E690" s="622"/>
      <c r="F690" s="610" t="e">
        <f t="shared" si="526"/>
        <v>#DIV/0!</v>
      </c>
      <c r="G690" s="623"/>
      <c r="H690" s="623"/>
      <c r="I690" s="612" t="e">
        <f t="shared" si="527"/>
        <v>#DIV/0!</v>
      </c>
      <c r="J690" s="622"/>
      <c r="K690" s="622"/>
      <c r="L690" s="614"/>
      <c r="M690" s="614"/>
      <c r="N690" s="614"/>
      <c r="O690" s="614"/>
      <c r="P690" s="614"/>
      <c r="Q690" s="614"/>
      <c r="R690" s="614"/>
      <c r="S690" s="614"/>
      <c r="T690" s="614"/>
      <c r="U690" s="614"/>
      <c r="V690" s="615"/>
      <c r="W690" s="616"/>
      <c r="X690" s="616"/>
      <c r="Y690" s="616"/>
      <c r="Z690" s="616"/>
      <c r="AA690" s="616"/>
      <c r="AB690" s="616"/>
      <c r="AC690" s="616"/>
      <c r="AD690" s="616"/>
      <c r="AE690" s="617"/>
      <c r="AF690" s="619">
        <f t="shared" si="548"/>
        <v>0</v>
      </c>
      <c r="AH690" s="619"/>
      <c r="AI690" s="606" t="str">
        <f t="shared" si="532"/>
        <v/>
      </c>
      <c r="AJ690" s="606" t="str">
        <f t="shared" si="533"/>
        <v/>
      </c>
      <c r="AK690" s="573">
        <f t="shared" si="534"/>
        <v>0</v>
      </c>
      <c r="AL690" s="573" t="str">
        <f t="shared" si="513"/>
        <v/>
      </c>
      <c r="AM690" s="577" t="str">
        <f t="shared" si="514"/>
        <v/>
      </c>
      <c r="AN690" s="577" t="str">
        <f t="shared" si="515"/>
        <v/>
      </c>
      <c r="AO690" s="577" t="str">
        <f t="shared" si="516"/>
        <v/>
      </c>
    </row>
    <row r="691" spans="1:41" ht="41.25" customHeight="1" x14ac:dyDescent="0.2">
      <c r="A691" s="629" t="s">
        <v>844</v>
      </c>
      <c r="B691" s="608" t="s">
        <v>1849</v>
      </c>
      <c r="C691" s="627"/>
      <c r="D691" s="609">
        <f>SUM(D692:D701)</f>
        <v>0</v>
      </c>
      <c r="E691" s="609">
        <f>SUM(E692:E701)</f>
        <v>0</v>
      </c>
      <c r="F691" s="610" t="e">
        <f t="shared" si="526"/>
        <v>#DIV/0!</v>
      </c>
      <c r="G691" s="611">
        <f t="shared" ref="G691:H691" si="549">SUM(G692:G701)</f>
        <v>0</v>
      </c>
      <c r="H691" s="611">
        <f t="shared" si="549"/>
        <v>0</v>
      </c>
      <c r="I691" s="612" t="e">
        <f t="shared" si="527"/>
        <v>#DIV/0!</v>
      </c>
      <c r="J691" s="613">
        <f t="shared" ref="J691:K691" si="550">SUM(J692:J701)</f>
        <v>9</v>
      </c>
      <c r="K691" s="613">
        <f t="shared" si="550"/>
        <v>300000</v>
      </c>
      <c r="L691" s="614"/>
      <c r="M691" s="614"/>
      <c r="N691" s="614"/>
      <c r="O691" s="614"/>
      <c r="P691" s="614"/>
      <c r="Q691" s="614"/>
      <c r="R691" s="614"/>
      <c r="S691" s="614"/>
      <c r="T691" s="614"/>
      <c r="U691" s="614"/>
      <c r="V691" s="615"/>
      <c r="W691" s="616"/>
      <c r="X691" s="616"/>
      <c r="Y691" s="616"/>
      <c r="Z691" s="616"/>
      <c r="AA691" s="616"/>
      <c r="AB691" s="616"/>
      <c r="AC691" s="616"/>
      <c r="AD691" s="616"/>
      <c r="AE691" s="617"/>
      <c r="AF691" s="618">
        <f>SUM(AF692:AF701)</f>
        <v>27</v>
      </c>
      <c r="AH691" s="619"/>
      <c r="AI691" s="606">
        <f t="shared" si="532"/>
        <v>1</v>
      </c>
      <c r="AJ691" s="606" t="str">
        <f t="shared" si="533"/>
        <v/>
      </c>
      <c r="AK691" s="573">
        <f t="shared" si="534"/>
        <v>27</v>
      </c>
      <c r="AL691" s="573" t="str">
        <f t="shared" si="513"/>
        <v/>
      </c>
      <c r="AM691" s="577" t="str">
        <f t="shared" si="514"/>
        <v/>
      </c>
      <c r="AN691" s="577" t="str">
        <f t="shared" si="515"/>
        <v/>
      </c>
      <c r="AO691" s="577" t="str">
        <f t="shared" si="516"/>
        <v>New activity? If not kindly provide the details of the progress (physical and financial) for FY 2012-13</v>
      </c>
    </row>
    <row r="692" spans="1:41" ht="41.25" customHeight="1" x14ac:dyDescent="0.2">
      <c r="A692" s="628" t="s">
        <v>1790</v>
      </c>
      <c r="B692" s="621" t="s">
        <v>2300</v>
      </c>
      <c r="C692" s="627"/>
      <c r="D692" s="622"/>
      <c r="E692" s="622"/>
      <c r="F692" s="610"/>
      <c r="G692" s="623"/>
      <c r="H692" s="623"/>
      <c r="I692" s="612"/>
      <c r="J692" s="622"/>
      <c r="K692" s="622"/>
      <c r="L692" s="614"/>
      <c r="M692" s="614"/>
      <c r="N692" s="614"/>
      <c r="O692" s="614"/>
      <c r="P692" s="614"/>
      <c r="Q692" s="614"/>
      <c r="R692" s="614"/>
      <c r="S692" s="614"/>
      <c r="T692" s="614"/>
      <c r="U692" s="614"/>
      <c r="V692" s="615"/>
      <c r="W692" s="616"/>
      <c r="X692" s="616"/>
      <c r="Y692" s="616"/>
      <c r="Z692" s="616"/>
      <c r="AA692" s="616"/>
      <c r="AB692" s="616"/>
      <c r="AC692" s="616"/>
      <c r="AD692" s="616"/>
      <c r="AE692" s="617"/>
      <c r="AF692" s="619">
        <f t="shared" ref="AF692:AF700" si="551">(J692*K692)/100000</f>
        <v>0</v>
      </c>
      <c r="AH692" s="619"/>
      <c r="AI692" s="606" t="str">
        <f t="shared" si="532"/>
        <v/>
      </c>
      <c r="AJ692" s="606" t="str">
        <f t="shared" si="533"/>
        <v/>
      </c>
      <c r="AK692" s="573">
        <f t="shared" si="534"/>
        <v>0</v>
      </c>
      <c r="AL692" s="573" t="str">
        <f t="shared" si="513"/>
        <v/>
      </c>
      <c r="AM692" s="577" t="str">
        <f t="shared" si="514"/>
        <v/>
      </c>
      <c r="AN692" s="577" t="str">
        <f t="shared" si="515"/>
        <v/>
      </c>
      <c r="AO692" s="577" t="str">
        <f t="shared" si="516"/>
        <v/>
      </c>
    </row>
    <row r="693" spans="1:41" ht="41.25" customHeight="1" x14ac:dyDescent="0.2">
      <c r="A693" s="628" t="s">
        <v>1791</v>
      </c>
      <c r="B693" s="621" t="s">
        <v>1504</v>
      </c>
      <c r="C693" s="627"/>
      <c r="D693" s="622"/>
      <c r="E693" s="622"/>
      <c r="F693" s="610" t="e">
        <f t="shared" si="526"/>
        <v>#DIV/0!</v>
      </c>
      <c r="G693" s="623"/>
      <c r="H693" s="623"/>
      <c r="I693" s="612" t="e">
        <f t="shared" si="527"/>
        <v>#DIV/0!</v>
      </c>
      <c r="J693" s="622"/>
      <c r="K693" s="622"/>
      <c r="L693" s="614"/>
      <c r="M693" s="614"/>
      <c r="N693" s="614"/>
      <c r="O693" s="614"/>
      <c r="P693" s="614"/>
      <c r="Q693" s="614"/>
      <c r="R693" s="614"/>
      <c r="S693" s="614"/>
      <c r="T693" s="614"/>
      <c r="U693" s="614"/>
      <c r="V693" s="615"/>
      <c r="W693" s="616"/>
      <c r="X693" s="616"/>
      <c r="Y693" s="616"/>
      <c r="Z693" s="616"/>
      <c r="AA693" s="616"/>
      <c r="AB693" s="616"/>
      <c r="AC693" s="616"/>
      <c r="AD693" s="616"/>
      <c r="AE693" s="617"/>
      <c r="AF693" s="619">
        <f t="shared" si="551"/>
        <v>0</v>
      </c>
      <c r="AH693" s="619"/>
      <c r="AI693" s="606" t="str">
        <f t="shared" si="532"/>
        <v/>
      </c>
      <c r="AJ693" s="606" t="str">
        <f t="shared" si="533"/>
        <v/>
      </c>
      <c r="AK693" s="573">
        <f t="shared" si="534"/>
        <v>0</v>
      </c>
      <c r="AL693" s="573" t="str">
        <f t="shared" si="513"/>
        <v/>
      </c>
      <c r="AM693" s="577" t="str">
        <f t="shared" si="514"/>
        <v/>
      </c>
      <c r="AN693" s="577" t="str">
        <f t="shared" si="515"/>
        <v/>
      </c>
      <c r="AO693" s="577" t="str">
        <f t="shared" si="516"/>
        <v/>
      </c>
    </row>
    <row r="694" spans="1:41" ht="41.25" customHeight="1" x14ac:dyDescent="0.2">
      <c r="A694" s="628" t="s">
        <v>1792</v>
      </c>
      <c r="B694" s="621" t="s">
        <v>1507</v>
      </c>
      <c r="C694" s="627"/>
      <c r="D694" s="622"/>
      <c r="E694" s="622"/>
      <c r="F694" s="610" t="e">
        <f t="shared" si="526"/>
        <v>#DIV/0!</v>
      </c>
      <c r="G694" s="623"/>
      <c r="H694" s="623"/>
      <c r="I694" s="612" t="e">
        <f t="shared" si="527"/>
        <v>#DIV/0!</v>
      </c>
      <c r="J694" s="622"/>
      <c r="K694" s="622"/>
      <c r="L694" s="614"/>
      <c r="M694" s="614"/>
      <c r="N694" s="614"/>
      <c r="O694" s="614"/>
      <c r="P694" s="614"/>
      <c r="Q694" s="614"/>
      <c r="R694" s="614"/>
      <c r="S694" s="614"/>
      <c r="T694" s="614"/>
      <c r="U694" s="614"/>
      <c r="V694" s="615"/>
      <c r="W694" s="616"/>
      <c r="X694" s="616"/>
      <c r="Y694" s="616"/>
      <c r="Z694" s="616"/>
      <c r="AA694" s="616"/>
      <c r="AB694" s="616"/>
      <c r="AC694" s="616"/>
      <c r="AD694" s="616"/>
      <c r="AE694" s="617"/>
      <c r="AF694" s="619">
        <f t="shared" si="551"/>
        <v>0</v>
      </c>
      <c r="AH694" s="619"/>
      <c r="AI694" s="606" t="str">
        <f t="shared" si="532"/>
        <v/>
      </c>
      <c r="AJ694" s="606" t="str">
        <f t="shared" si="533"/>
        <v/>
      </c>
      <c r="AK694" s="573">
        <f t="shared" si="534"/>
        <v>0</v>
      </c>
      <c r="AL694" s="573" t="str">
        <f t="shared" si="513"/>
        <v/>
      </c>
      <c r="AM694" s="577" t="str">
        <f t="shared" si="514"/>
        <v/>
      </c>
      <c r="AN694" s="577" t="str">
        <f t="shared" si="515"/>
        <v/>
      </c>
      <c r="AO694" s="577" t="str">
        <f t="shared" si="516"/>
        <v/>
      </c>
    </row>
    <row r="695" spans="1:41" ht="41.25" customHeight="1" x14ac:dyDescent="0.2">
      <c r="A695" s="628" t="s">
        <v>1793</v>
      </c>
      <c r="B695" s="621" t="s">
        <v>1508</v>
      </c>
      <c r="C695" s="627"/>
      <c r="D695" s="622"/>
      <c r="E695" s="622"/>
      <c r="F695" s="610" t="e">
        <f t="shared" si="526"/>
        <v>#DIV/0!</v>
      </c>
      <c r="G695" s="623"/>
      <c r="H695" s="623"/>
      <c r="I695" s="612" t="e">
        <f t="shared" si="527"/>
        <v>#DIV/0!</v>
      </c>
      <c r="J695" s="622"/>
      <c r="K695" s="622"/>
      <c r="L695" s="614"/>
      <c r="M695" s="614"/>
      <c r="N695" s="614"/>
      <c r="O695" s="614"/>
      <c r="P695" s="614"/>
      <c r="Q695" s="614"/>
      <c r="R695" s="614"/>
      <c r="S695" s="614"/>
      <c r="T695" s="614"/>
      <c r="U695" s="614"/>
      <c r="V695" s="615"/>
      <c r="W695" s="616"/>
      <c r="X695" s="616"/>
      <c r="Y695" s="616"/>
      <c r="Z695" s="616"/>
      <c r="AA695" s="616"/>
      <c r="AB695" s="616"/>
      <c r="AC695" s="616"/>
      <c r="AD695" s="616"/>
      <c r="AE695" s="617"/>
      <c r="AF695" s="619">
        <f t="shared" si="551"/>
        <v>0</v>
      </c>
      <c r="AH695" s="619"/>
      <c r="AI695" s="606" t="str">
        <f t="shared" si="532"/>
        <v/>
      </c>
      <c r="AJ695" s="606" t="str">
        <f t="shared" si="533"/>
        <v/>
      </c>
      <c r="AK695" s="573">
        <f t="shared" si="534"/>
        <v>0</v>
      </c>
      <c r="AL695" s="573" t="str">
        <f t="shared" si="513"/>
        <v/>
      </c>
      <c r="AM695" s="577" t="str">
        <f t="shared" si="514"/>
        <v/>
      </c>
      <c r="AN695" s="577" t="str">
        <f t="shared" si="515"/>
        <v/>
      </c>
      <c r="AO695" s="577" t="str">
        <f t="shared" si="516"/>
        <v/>
      </c>
    </row>
    <row r="696" spans="1:41" ht="41.25" customHeight="1" x14ac:dyDescent="0.2">
      <c r="A696" s="628" t="s">
        <v>1794</v>
      </c>
      <c r="B696" s="621" t="s">
        <v>1415</v>
      </c>
      <c r="C696" s="627"/>
      <c r="D696" s="622"/>
      <c r="E696" s="622"/>
      <c r="F696" s="610" t="e">
        <f t="shared" si="526"/>
        <v>#DIV/0!</v>
      </c>
      <c r="G696" s="623"/>
      <c r="H696" s="623"/>
      <c r="I696" s="612" t="e">
        <f t="shared" si="527"/>
        <v>#DIV/0!</v>
      </c>
      <c r="J696" s="622"/>
      <c r="K696" s="622"/>
      <c r="L696" s="614"/>
      <c r="M696" s="614"/>
      <c r="N696" s="614"/>
      <c r="O696" s="614"/>
      <c r="P696" s="614"/>
      <c r="Q696" s="614"/>
      <c r="R696" s="614"/>
      <c r="S696" s="614"/>
      <c r="T696" s="614"/>
      <c r="U696" s="614"/>
      <c r="V696" s="615"/>
      <c r="W696" s="616"/>
      <c r="X696" s="616"/>
      <c r="Y696" s="616"/>
      <c r="Z696" s="616"/>
      <c r="AA696" s="616"/>
      <c r="AB696" s="616"/>
      <c r="AC696" s="616"/>
      <c r="AD696" s="616"/>
      <c r="AE696" s="617"/>
      <c r="AF696" s="619">
        <f t="shared" si="551"/>
        <v>0</v>
      </c>
      <c r="AH696" s="619"/>
      <c r="AI696" s="606" t="str">
        <f t="shared" si="532"/>
        <v/>
      </c>
      <c r="AJ696" s="606" t="str">
        <f t="shared" si="533"/>
        <v/>
      </c>
      <c r="AK696" s="573">
        <f t="shared" si="534"/>
        <v>0</v>
      </c>
      <c r="AL696" s="573" t="str">
        <f t="shared" si="513"/>
        <v/>
      </c>
      <c r="AM696" s="577" t="str">
        <f t="shared" si="514"/>
        <v/>
      </c>
      <c r="AN696" s="577" t="str">
        <f t="shared" si="515"/>
        <v/>
      </c>
      <c r="AO696" s="577" t="str">
        <f t="shared" si="516"/>
        <v/>
      </c>
    </row>
    <row r="697" spans="1:41" ht="41.25" customHeight="1" x14ac:dyDescent="0.2">
      <c r="A697" s="628" t="s">
        <v>1795</v>
      </c>
      <c r="B697" s="621" t="s">
        <v>1416</v>
      </c>
      <c r="C697" s="627"/>
      <c r="D697" s="622"/>
      <c r="E697" s="622"/>
      <c r="F697" s="610" t="e">
        <f t="shared" si="526"/>
        <v>#DIV/0!</v>
      </c>
      <c r="G697" s="623"/>
      <c r="H697" s="623"/>
      <c r="I697" s="612" t="e">
        <f t="shared" si="527"/>
        <v>#DIV/0!</v>
      </c>
      <c r="J697" s="622"/>
      <c r="K697" s="622"/>
      <c r="L697" s="614"/>
      <c r="M697" s="614"/>
      <c r="N697" s="614"/>
      <c r="O697" s="614"/>
      <c r="P697" s="614"/>
      <c r="Q697" s="614"/>
      <c r="R697" s="614"/>
      <c r="S697" s="614"/>
      <c r="T697" s="614"/>
      <c r="U697" s="614"/>
      <c r="V697" s="615"/>
      <c r="W697" s="616"/>
      <c r="X697" s="616"/>
      <c r="Y697" s="616"/>
      <c r="Z697" s="616"/>
      <c r="AA697" s="616"/>
      <c r="AB697" s="616"/>
      <c r="AC697" s="616"/>
      <c r="AD697" s="616"/>
      <c r="AE697" s="617"/>
      <c r="AF697" s="619">
        <f t="shared" si="551"/>
        <v>0</v>
      </c>
      <c r="AH697" s="619"/>
      <c r="AI697" s="606" t="str">
        <f t="shared" si="532"/>
        <v/>
      </c>
      <c r="AJ697" s="606" t="str">
        <f t="shared" si="533"/>
        <v/>
      </c>
      <c r="AK697" s="573">
        <f t="shared" si="534"/>
        <v>0</v>
      </c>
      <c r="AL697" s="573" t="str">
        <f t="shared" si="513"/>
        <v/>
      </c>
      <c r="AM697" s="577" t="str">
        <f t="shared" si="514"/>
        <v/>
      </c>
      <c r="AN697" s="577" t="str">
        <f t="shared" si="515"/>
        <v/>
      </c>
      <c r="AO697" s="577" t="str">
        <f t="shared" si="516"/>
        <v/>
      </c>
    </row>
    <row r="698" spans="1:41" ht="41.25" customHeight="1" x14ac:dyDescent="0.2">
      <c r="A698" s="628" t="s">
        <v>1795</v>
      </c>
      <c r="B698" s="621" t="s">
        <v>1409</v>
      </c>
      <c r="C698" s="627"/>
      <c r="D698" s="622"/>
      <c r="E698" s="622"/>
      <c r="F698" s="610" t="e">
        <f t="shared" si="526"/>
        <v>#DIV/0!</v>
      </c>
      <c r="G698" s="623"/>
      <c r="H698" s="623"/>
      <c r="I698" s="612" t="e">
        <f t="shared" si="527"/>
        <v>#DIV/0!</v>
      </c>
      <c r="J698" s="622"/>
      <c r="K698" s="622"/>
      <c r="L698" s="614"/>
      <c r="M698" s="614"/>
      <c r="N698" s="614"/>
      <c r="O698" s="614"/>
      <c r="P698" s="614"/>
      <c r="Q698" s="614"/>
      <c r="R698" s="614"/>
      <c r="S698" s="614"/>
      <c r="T698" s="614"/>
      <c r="U698" s="614"/>
      <c r="V698" s="615"/>
      <c r="W698" s="616"/>
      <c r="X698" s="616"/>
      <c r="Y698" s="616"/>
      <c r="Z698" s="616"/>
      <c r="AA698" s="616"/>
      <c r="AB698" s="616"/>
      <c r="AC698" s="616"/>
      <c r="AD698" s="616"/>
      <c r="AE698" s="617"/>
      <c r="AF698" s="619">
        <f t="shared" si="551"/>
        <v>0</v>
      </c>
      <c r="AH698" s="619"/>
      <c r="AI698" s="606" t="str">
        <f t="shared" si="532"/>
        <v/>
      </c>
      <c r="AJ698" s="606" t="str">
        <f t="shared" si="533"/>
        <v/>
      </c>
      <c r="AK698" s="573">
        <f t="shared" si="534"/>
        <v>0</v>
      </c>
      <c r="AL698" s="573" t="str">
        <f t="shared" si="513"/>
        <v/>
      </c>
      <c r="AM698" s="577" t="str">
        <f t="shared" si="514"/>
        <v/>
      </c>
      <c r="AN698" s="577" t="str">
        <f t="shared" si="515"/>
        <v/>
      </c>
      <c r="AO698" s="577" t="str">
        <f t="shared" si="516"/>
        <v/>
      </c>
    </row>
    <row r="699" spans="1:41" ht="41.25" customHeight="1" x14ac:dyDescent="0.2">
      <c r="A699" s="628" t="s">
        <v>1796</v>
      </c>
      <c r="B699" s="621" t="s">
        <v>1417</v>
      </c>
      <c r="C699" s="627"/>
      <c r="D699" s="622"/>
      <c r="E699" s="622"/>
      <c r="F699" s="610" t="e">
        <f t="shared" si="526"/>
        <v>#DIV/0!</v>
      </c>
      <c r="G699" s="623"/>
      <c r="H699" s="623"/>
      <c r="I699" s="612" t="e">
        <f t="shared" si="527"/>
        <v>#DIV/0!</v>
      </c>
      <c r="J699" s="622"/>
      <c r="K699" s="622"/>
      <c r="L699" s="614"/>
      <c r="M699" s="614"/>
      <c r="N699" s="614"/>
      <c r="O699" s="614"/>
      <c r="P699" s="614"/>
      <c r="Q699" s="614"/>
      <c r="R699" s="614"/>
      <c r="S699" s="614"/>
      <c r="T699" s="614"/>
      <c r="U699" s="614"/>
      <c r="V699" s="615"/>
      <c r="W699" s="616"/>
      <c r="X699" s="616"/>
      <c r="Y699" s="616"/>
      <c r="Z699" s="616"/>
      <c r="AA699" s="616"/>
      <c r="AB699" s="616"/>
      <c r="AC699" s="616"/>
      <c r="AD699" s="616"/>
      <c r="AE699" s="617"/>
      <c r="AF699" s="619">
        <f t="shared" si="551"/>
        <v>0</v>
      </c>
      <c r="AH699" s="619"/>
      <c r="AI699" s="606" t="str">
        <f t="shared" si="532"/>
        <v/>
      </c>
      <c r="AJ699" s="606" t="str">
        <f t="shared" si="533"/>
        <v/>
      </c>
      <c r="AK699" s="573">
        <f t="shared" si="534"/>
        <v>0</v>
      </c>
      <c r="AL699" s="573" t="str">
        <f t="shared" si="513"/>
        <v/>
      </c>
      <c r="AM699" s="577" t="str">
        <f t="shared" si="514"/>
        <v/>
      </c>
      <c r="AN699" s="577" t="str">
        <f t="shared" si="515"/>
        <v/>
      </c>
      <c r="AO699" s="577" t="str">
        <f t="shared" si="516"/>
        <v/>
      </c>
    </row>
    <row r="700" spans="1:41" ht="41.25" customHeight="1" x14ac:dyDescent="0.2">
      <c r="A700" s="628" t="s">
        <v>1797</v>
      </c>
      <c r="B700" s="621" t="s">
        <v>1418</v>
      </c>
      <c r="C700" s="627"/>
      <c r="D700" s="622"/>
      <c r="E700" s="622"/>
      <c r="F700" s="610" t="e">
        <f t="shared" si="526"/>
        <v>#DIV/0!</v>
      </c>
      <c r="G700" s="623"/>
      <c r="H700" s="623"/>
      <c r="I700" s="612" t="e">
        <f t="shared" si="527"/>
        <v>#DIV/0!</v>
      </c>
      <c r="J700" s="622"/>
      <c r="K700" s="622"/>
      <c r="L700" s="614"/>
      <c r="M700" s="614"/>
      <c r="N700" s="614"/>
      <c r="O700" s="614"/>
      <c r="P700" s="614"/>
      <c r="Q700" s="614"/>
      <c r="R700" s="614"/>
      <c r="S700" s="614"/>
      <c r="T700" s="614"/>
      <c r="U700" s="614"/>
      <c r="V700" s="615"/>
      <c r="W700" s="616"/>
      <c r="X700" s="616"/>
      <c r="Y700" s="616"/>
      <c r="Z700" s="616"/>
      <c r="AA700" s="616"/>
      <c r="AB700" s="616"/>
      <c r="AC700" s="616"/>
      <c r="AD700" s="616"/>
      <c r="AE700" s="617"/>
      <c r="AF700" s="619">
        <f t="shared" si="551"/>
        <v>0</v>
      </c>
      <c r="AH700" s="619"/>
      <c r="AI700" s="606" t="str">
        <f t="shared" si="532"/>
        <v/>
      </c>
      <c r="AJ700" s="606" t="str">
        <f t="shared" si="533"/>
        <v/>
      </c>
      <c r="AK700" s="573">
        <f t="shared" si="534"/>
        <v>0</v>
      </c>
      <c r="AL700" s="573" t="str">
        <f t="shared" si="513"/>
        <v/>
      </c>
      <c r="AM700" s="577" t="str">
        <f t="shared" si="514"/>
        <v/>
      </c>
      <c r="AN700" s="577" t="str">
        <f t="shared" si="515"/>
        <v/>
      </c>
      <c r="AO700" s="577" t="str">
        <f t="shared" si="516"/>
        <v/>
      </c>
    </row>
    <row r="701" spans="1:41" ht="41.25" customHeight="1" x14ac:dyDescent="0.2">
      <c r="A701" s="629" t="s">
        <v>1798</v>
      </c>
      <c r="B701" s="608" t="s">
        <v>759</v>
      </c>
      <c r="C701" s="627"/>
      <c r="D701" s="609">
        <f>SUM(D702:D703)</f>
        <v>0</v>
      </c>
      <c r="E701" s="609">
        <f>SUM(E702:E703)</f>
        <v>0</v>
      </c>
      <c r="F701" s="634" t="e">
        <f t="shared" si="526"/>
        <v>#DIV/0!</v>
      </c>
      <c r="G701" s="611">
        <f t="shared" ref="G701:H701" si="552">SUM(G702:G703)</f>
        <v>0</v>
      </c>
      <c r="H701" s="611">
        <f t="shared" si="552"/>
        <v>0</v>
      </c>
      <c r="I701" s="635" t="e">
        <f t="shared" si="527"/>
        <v>#DIV/0!</v>
      </c>
      <c r="J701" s="613">
        <f t="shared" ref="J701:K701" si="553">SUM(J702:J703)</f>
        <v>9</v>
      </c>
      <c r="K701" s="613">
        <f t="shared" si="553"/>
        <v>300000</v>
      </c>
      <c r="L701" s="636"/>
      <c r="M701" s="636"/>
      <c r="N701" s="636"/>
      <c r="O701" s="636"/>
      <c r="P701" s="636"/>
      <c r="Q701" s="636"/>
      <c r="R701" s="636"/>
      <c r="S701" s="636"/>
      <c r="T701" s="636"/>
      <c r="U701" s="636"/>
      <c r="V701" s="637"/>
      <c r="W701" s="638"/>
      <c r="X701" s="638"/>
      <c r="Y701" s="638"/>
      <c r="Z701" s="638"/>
      <c r="AA701" s="638"/>
      <c r="AB701" s="638"/>
      <c r="AC701" s="638"/>
      <c r="AD701" s="638"/>
      <c r="AE701" s="639"/>
      <c r="AF701" s="618">
        <f>SUM(AF702:AF703)</f>
        <v>27</v>
      </c>
      <c r="AH701" s="619"/>
      <c r="AI701" s="606">
        <f t="shared" si="532"/>
        <v>1</v>
      </c>
      <c r="AJ701" s="606" t="str">
        <f t="shared" si="533"/>
        <v/>
      </c>
      <c r="AK701" s="573">
        <f t="shared" si="534"/>
        <v>27</v>
      </c>
      <c r="AL701" s="573" t="str">
        <f t="shared" si="513"/>
        <v/>
      </c>
      <c r="AM701" s="577" t="str">
        <f t="shared" si="514"/>
        <v/>
      </c>
      <c r="AN701" s="577" t="str">
        <f t="shared" si="515"/>
        <v/>
      </c>
      <c r="AO701" s="577" t="str">
        <f t="shared" si="516"/>
        <v>New activity? If not kindly provide the details of the progress (physical and financial) for FY 2012-13</v>
      </c>
    </row>
    <row r="702" spans="1:41" ht="41.25" customHeight="1" x14ac:dyDescent="0.2">
      <c r="A702" s="628" t="s">
        <v>2301</v>
      </c>
      <c r="B702" s="642" t="s">
        <v>2821</v>
      </c>
      <c r="C702" s="627"/>
      <c r="D702" s="622"/>
      <c r="E702" s="622"/>
      <c r="F702" s="610"/>
      <c r="G702" s="623"/>
      <c r="H702" s="623"/>
      <c r="I702" s="612"/>
      <c r="J702" s="622">
        <v>9</v>
      </c>
      <c r="K702" s="622">
        <v>300000</v>
      </c>
      <c r="L702" s="614"/>
      <c r="M702" s="614"/>
      <c r="N702" s="614"/>
      <c r="O702" s="614"/>
      <c r="P702" s="614"/>
      <c r="Q702" s="614"/>
      <c r="R702" s="614"/>
      <c r="S702" s="614"/>
      <c r="T702" s="614"/>
      <c r="U702" s="614"/>
      <c r="V702" s="615"/>
      <c r="W702" s="616"/>
      <c r="X702" s="616"/>
      <c r="Y702" s="616"/>
      <c r="Z702" s="616"/>
      <c r="AA702" s="616"/>
      <c r="AB702" s="616"/>
      <c r="AC702" s="616"/>
      <c r="AD702" s="616"/>
      <c r="AE702" s="617"/>
      <c r="AF702" s="619">
        <f t="shared" ref="AF702:AF703" si="554">(J702*K702)/100000</f>
        <v>27</v>
      </c>
      <c r="AH702" s="812" t="s">
        <v>2829</v>
      </c>
      <c r="AI702" s="606">
        <f t="shared" si="532"/>
        <v>1</v>
      </c>
      <c r="AJ702" s="606" t="str">
        <f t="shared" si="533"/>
        <v/>
      </c>
      <c r="AK702" s="573">
        <f t="shared" si="534"/>
        <v>27</v>
      </c>
      <c r="AL702" s="573" t="str">
        <f t="shared" si="513"/>
        <v/>
      </c>
      <c r="AM702" s="577" t="str">
        <f t="shared" si="514"/>
        <v/>
      </c>
      <c r="AN702" s="577" t="str">
        <f t="shared" si="515"/>
        <v/>
      </c>
      <c r="AO702" s="577" t="str">
        <f t="shared" si="516"/>
        <v>New activity? If not kindly provide the details of the progress (physical and financial) for FY 2012-13</v>
      </c>
    </row>
    <row r="703" spans="1:41" ht="41.25" customHeight="1" x14ac:dyDescent="0.2">
      <c r="A703" s="628" t="s">
        <v>2302</v>
      </c>
      <c r="B703" s="642"/>
      <c r="C703" s="627"/>
      <c r="D703" s="622"/>
      <c r="E703" s="622"/>
      <c r="F703" s="610"/>
      <c r="G703" s="623"/>
      <c r="H703" s="623"/>
      <c r="I703" s="612"/>
      <c r="J703" s="622"/>
      <c r="K703" s="622"/>
      <c r="L703" s="614"/>
      <c r="M703" s="614"/>
      <c r="N703" s="614"/>
      <c r="O703" s="614"/>
      <c r="P703" s="614"/>
      <c r="Q703" s="614"/>
      <c r="R703" s="614"/>
      <c r="S703" s="614"/>
      <c r="T703" s="614"/>
      <c r="U703" s="614"/>
      <c r="V703" s="615"/>
      <c r="W703" s="616"/>
      <c r="X703" s="616"/>
      <c r="Y703" s="616"/>
      <c r="Z703" s="616"/>
      <c r="AA703" s="616"/>
      <c r="AB703" s="616"/>
      <c r="AC703" s="616"/>
      <c r="AD703" s="616"/>
      <c r="AE703" s="617"/>
      <c r="AF703" s="619">
        <f t="shared" si="554"/>
        <v>0</v>
      </c>
      <c r="AH703" s="619"/>
      <c r="AI703" s="606" t="str">
        <f t="shared" si="532"/>
        <v/>
      </c>
      <c r="AJ703" s="606" t="str">
        <f t="shared" si="533"/>
        <v/>
      </c>
      <c r="AK703" s="573">
        <f t="shared" si="534"/>
        <v>0</v>
      </c>
      <c r="AL703" s="573" t="str">
        <f t="shared" si="513"/>
        <v/>
      </c>
      <c r="AM703" s="577" t="str">
        <f t="shared" si="514"/>
        <v/>
      </c>
      <c r="AN703" s="577" t="str">
        <f t="shared" si="515"/>
        <v/>
      </c>
      <c r="AO703" s="577" t="str">
        <f t="shared" si="516"/>
        <v/>
      </c>
    </row>
    <row r="704" spans="1:41" ht="41.25" customHeight="1" x14ac:dyDescent="0.2">
      <c r="A704" s="643" t="s">
        <v>846</v>
      </c>
      <c r="B704" s="594" t="s">
        <v>847</v>
      </c>
      <c r="C704" s="595"/>
      <c r="D704" s="609">
        <f>D705+D706+D711</f>
        <v>0</v>
      </c>
      <c r="E704" s="609">
        <f>SUM(E705:E711)</f>
        <v>0</v>
      </c>
      <c r="F704" s="610" t="e">
        <f t="shared" si="526"/>
        <v>#DIV/0!</v>
      </c>
      <c r="G704" s="611">
        <f t="shared" ref="G704:H704" si="555">SUM(G705:G711)</f>
        <v>0</v>
      </c>
      <c r="H704" s="611">
        <f t="shared" si="555"/>
        <v>0</v>
      </c>
      <c r="I704" s="612" t="e">
        <f t="shared" si="527"/>
        <v>#DIV/0!</v>
      </c>
      <c r="J704" s="613">
        <f t="shared" ref="J704:K704" si="556">SUM(J705:J711)</f>
        <v>4</v>
      </c>
      <c r="K704" s="613">
        <f t="shared" si="556"/>
        <v>880000</v>
      </c>
      <c r="L704" s="614"/>
      <c r="M704" s="614"/>
      <c r="N704" s="614"/>
      <c r="O704" s="614"/>
      <c r="P704" s="614"/>
      <c r="Q704" s="614"/>
      <c r="R704" s="614"/>
      <c r="S704" s="614"/>
      <c r="T704" s="614"/>
      <c r="U704" s="614"/>
      <c r="V704" s="615"/>
      <c r="W704" s="616"/>
      <c r="X704" s="616"/>
      <c r="Y704" s="616"/>
      <c r="Z704" s="616"/>
      <c r="AA704" s="616"/>
      <c r="AB704" s="616"/>
      <c r="AC704" s="616"/>
      <c r="AD704" s="616"/>
      <c r="AE704" s="617"/>
      <c r="AF704" s="618">
        <f>AF705+AF706+AF711</f>
        <v>4.4000000000000004</v>
      </c>
      <c r="AH704" s="746" t="s">
        <v>2038</v>
      </c>
      <c r="AI704" s="606">
        <f t="shared" si="532"/>
        <v>1</v>
      </c>
      <c r="AJ704" s="606" t="str">
        <f t="shared" si="533"/>
        <v/>
      </c>
      <c r="AK704" s="573">
        <f t="shared" si="534"/>
        <v>4.4000000000000004</v>
      </c>
      <c r="AL704" s="573" t="str">
        <f t="shared" si="513"/>
        <v/>
      </c>
      <c r="AM704" s="577" t="str">
        <f t="shared" si="514"/>
        <v/>
      </c>
      <c r="AN704" s="577" t="str">
        <f t="shared" si="515"/>
        <v/>
      </c>
      <c r="AO704" s="577" t="str">
        <f t="shared" si="516"/>
        <v>New activity? If not kindly provide the details of the progress (physical and financial) for FY 2012-13</v>
      </c>
    </row>
    <row r="705" spans="1:41" ht="41.25" customHeight="1" x14ac:dyDescent="0.2">
      <c r="A705" s="628" t="s">
        <v>848</v>
      </c>
      <c r="B705" s="621" t="s">
        <v>849</v>
      </c>
      <c r="C705" s="627"/>
      <c r="D705" s="622"/>
      <c r="E705" s="622"/>
      <c r="F705" s="610" t="e">
        <f t="shared" si="526"/>
        <v>#DIV/0!</v>
      </c>
      <c r="G705" s="623"/>
      <c r="H705" s="623"/>
      <c r="I705" s="612" t="e">
        <f t="shared" si="527"/>
        <v>#DIV/0!</v>
      </c>
      <c r="J705" s="622"/>
      <c r="K705" s="622"/>
      <c r="L705" s="614"/>
      <c r="M705" s="614"/>
      <c r="N705" s="614"/>
      <c r="O705" s="614"/>
      <c r="P705" s="614"/>
      <c r="Q705" s="614"/>
      <c r="R705" s="614"/>
      <c r="S705" s="614"/>
      <c r="T705" s="614"/>
      <c r="U705" s="614"/>
      <c r="V705" s="615"/>
      <c r="W705" s="616"/>
      <c r="X705" s="616"/>
      <c r="Y705" s="616"/>
      <c r="Z705" s="616"/>
      <c r="AA705" s="616"/>
      <c r="AB705" s="616"/>
      <c r="AC705" s="616"/>
      <c r="AD705" s="616"/>
      <c r="AE705" s="617"/>
      <c r="AF705" s="619">
        <f t="shared" ref="AF705" si="557">(J705*K705)/100000</f>
        <v>0</v>
      </c>
      <c r="AH705" s="619"/>
      <c r="AI705" s="606" t="str">
        <f t="shared" si="532"/>
        <v/>
      </c>
      <c r="AJ705" s="606" t="str">
        <f t="shared" si="533"/>
        <v/>
      </c>
      <c r="AK705" s="573">
        <f t="shared" si="534"/>
        <v>0</v>
      </c>
      <c r="AL705" s="573" t="str">
        <f t="shared" si="513"/>
        <v/>
      </c>
      <c r="AM705" s="577" t="str">
        <f t="shared" si="514"/>
        <v/>
      </c>
      <c r="AN705" s="577" t="str">
        <f t="shared" si="515"/>
        <v/>
      </c>
      <c r="AO705" s="577" t="str">
        <f t="shared" si="516"/>
        <v/>
      </c>
    </row>
    <row r="706" spans="1:41" ht="41.25" customHeight="1" x14ac:dyDescent="0.2">
      <c r="A706" s="629" t="s">
        <v>852</v>
      </c>
      <c r="B706" s="608" t="s">
        <v>853</v>
      </c>
      <c r="C706" s="690"/>
      <c r="D706" s="609">
        <f>SUM(D707:D710)</f>
        <v>0</v>
      </c>
      <c r="E706" s="609">
        <f t="shared" ref="E706:AE706" si="558">SUM(E707:E710)</f>
        <v>0</v>
      </c>
      <c r="F706" s="610">
        <f t="shared" si="558"/>
        <v>0</v>
      </c>
      <c r="G706" s="611">
        <f t="shared" si="558"/>
        <v>0</v>
      </c>
      <c r="H706" s="611">
        <f t="shared" si="558"/>
        <v>0</v>
      </c>
      <c r="I706" s="612">
        <f t="shared" si="558"/>
        <v>0</v>
      </c>
      <c r="J706" s="613">
        <f t="shared" si="558"/>
        <v>2</v>
      </c>
      <c r="K706" s="613">
        <f t="shared" si="558"/>
        <v>440000</v>
      </c>
      <c r="L706" s="614">
        <f t="shared" si="558"/>
        <v>0</v>
      </c>
      <c r="M706" s="614">
        <f t="shared" si="558"/>
        <v>0</v>
      </c>
      <c r="N706" s="614">
        <f t="shared" si="558"/>
        <v>0</v>
      </c>
      <c r="O706" s="614">
        <f t="shared" si="558"/>
        <v>0</v>
      </c>
      <c r="P706" s="614">
        <f t="shared" si="558"/>
        <v>0</v>
      </c>
      <c r="Q706" s="614">
        <f t="shared" si="558"/>
        <v>0</v>
      </c>
      <c r="R706" s="614">
        <f t="shared" si="558"/>
        <v>0</v>
      </c>
      <c r="S706" s="614">
        <f t="shared" si="558"/>
        <v>0</v>
      </c>
      <c r="T706" s="614">
        <f t="shared" si="558"/>
        <v>0</v>
      </c>
      <c r="U706" s="614">
        <f t="shared" si="558"/>
        <v>0</v>
      </c>
      <c r="V706" s="615">
        <f t="shared" si="558"/>
        <v>0</v>
      </c>
      <c r="W706" s="616">
        <f t="shared" si="558"/>
        <v>0</v>
      </c>
      <c r="X706" s="616">
        <f t="shared" si="558"/>
        <v>0</v>
      </c>
      <c r="Y706" s="616">
        <f t="shared" si="558"/>
        <v>0</v>
      </c>
      <c r="Z706" s="616">
        <f t="shared" si="558"/>
        <v>0</v>
      </c>
      <c r="AA706" s="616">
        <f t="shared" si="558"/>
        <v>0</v>
      </c>
      <c r="AB706" s="616">
        <f t="shared" si="558"/>
        <v>0</v>
      </c>
      <c r="AC706" s="616">
        <f t="shared" si="558"/>
        <v>0</v>
      </c>
      <c r="AD706" s="616">
        <f t="shared" si="558"/>
        <v>0</v>
      </c>
      <c r="AE706" s="617">
        <f t="shared" si="558"/>
        <v>0</v>
      </c>
      <c r="AF706" s="618">
        <f>SUM(AF707:AF710)</f>
        <v>4.4000000000000004</v>
      </c>
      <c r="AH706" s="619"/>
      <c r="AI706" s="606">
        <f t="shared" si="532"/>
        <v>1</v>
      </c>
      <c r="AJ706" s="606" t="str">
        <f t="shared" si="533"/>
        <v/>
      </c>
      <c r="AK706" s="573">
        <f t="shared" si="534"/>
        <v>4.4000000000000004</v>
      </c>
      <c r="AL706" s="573" t="str">
        <f t="shared" si="513"/>
        <v/>
      </c>
      <c r="AM706" s="577" t="str">
        <f t="shared" si="514"/>
        <v/>
      </c>
      <c r="AN706" s="577" t="str">
        <f t="shared" si="515"/>
        <v/>
      </c>
      <c r="AO706" s="577" t="str">
        <f t="shared" si="516"/>
        <v>New activity? If not kindly provide the details of the progress (physical and financial) for FY 2012-13</v>
      </c>
    </row>
    <row r="707" spans="1:41" ht="41.25" customHeight="1" x14ac:dyDescent="0.2">
      <c r="A707" s="628" t="s">
        <v>2382</v>
      </c>
      <c r="B707" s="642" t="s">
        <v>2822</v>
      </c>
      <c r="C707" s="627"/>
      <c r="D707" s="622">
        <v>0</v>
      </c>
      <c r="E707" s="622">
        <v>0</v>
      </c>
      <c r="F707" s="610"/>
      <c r="G707" s="623">
        <v>0</v>
      </c>
      <c r="H707" s="623">
        <v>0</v>
      </c>
      <c r="I707" s="612"/>
      <c r="J707" s="622">
        <v>1</v>
      </c>
      <c r="K707" s="622">
        <v>150000</v>
      </c>
      <c r="L707" s="614"/>
      <c r="M707" s="614"/>
      <c r="N707" s="614"/>
      <c r="O707" s="614"/>
      <c r="P707" s="614"/>
      <c r="Q707" s="614"/>
      <c r="R707" s="614"/>
      <c r="S707" s="614"/>
      <c r="T707" s="614"/>
      <c r="U707" s="614"/>
      <c r="V707" s="615"/>
      <c r="W707" s="616"/>
      <c r="X707" s="616"/>
      <c r="Y707" s="616"/>
      <c r="Z707" s="616"/>
      <c r="AA707" s="616"/>
      <c r="AB707" s="616"/>
      <c r="AC707" s="616"/>
      <c r="AD707" s="616"/>
      <c r="AE707" s="617"/>
      <c r="AF707" s="619">
        <f t="shared" ref="AF707:AF710" si="559">(J707*K707)/100000</f>
        <v>1.5</v>
      </c>
      <c r="AH707" s="812" t="s">
        <v>2832</v>
      </c>
      <c r="AI707" s="606"/>
      <c r="AJ707" s="606"/>
      <c r="AL707" s="573" t="str">
        <f t="shared" si="513"/>
        <v/>
      </c>
      <c r="AM707" s="577" t="str">
        <f t="shared" si="514"/>
        <v/>
      </c>
      <c r="AN707" s="577" t="str">
        <f t="shared" si="515"/>
        <v/>
      </c>
      <c r="AO707" s="577" t="str">
        <f t="shared" si="516"/>
        <v>New activity? If not kindly provide the details of the progress (physical and financial) for FY 2012-13</v>
      </c>
    </row>
    <row r="708" spans="1:41" ht="41.25" customHeight="1" x14ac:dyDescent="0.2">
      <c r="A708" s="628" t="s">
        <v>2383</v>
      </c>
      <c r="B708" s="642" t="s">
        <v>2823</v>
      </c>
      <c r="C708" s="627"/>
      <c r="D708" s="622">
        <v>0</v>
      </c>
      <c r="E708" s="622">
        <v>0</v>
      </c>
      <c r="F708" s="610"/>
      <c r="G708" s="623">
        <v>0</v>
      </c>
      <c r="H708" s="623">
        <v>0</v>
      </c>
      <c r="I708" s="612"/>
      <c r="J708" s="622">
        <v>1</v>
      </c>
      <c r="K708" s="622">
        <v>290000</v>
      </c>
      <c r="L708" s="614"/>
      <c r="M708" s="614"/>
      <c r="N708" s="614"/>
      <c r="O708" s="614"/>
      <c r="P708" s="614"/>
      <c r="Q708" s="614"/>
      <c r="R708" s="614"/>
      <c r="S708" s="614"/>
      <c r="T708" s="614"/>
      <c r="U708" s="614"/>
      <c r="V708" s="615"/>
      <c r="W708" s="616"/>
      <c r="X708" s="616"/>
      <c r="Y708" s="616"/>
      <c r="Z708" s="616"/>
      <c r="AA708" s="616"/>
      <c r="AB708" s="616"/>
      <c r="AC708" s="616"/>
      <c r="AD708" s="616"/>
      <c r="AE708" s="617"/>
      <c r="AF708" s="619">
        <f t="shared" si="559"/>
        <v>2.9</v>
      </c>
      <c r="AH708" s="812" t="s">
        <v>2833</v>
      </c>
      <c r="AI708" s="606"/>
      <c r="AJ708" s="606"/>
      <c r="AL708" s="573" t="str">
        <f t="shared" si="513"/>
        <v/>
      </c>
      <c r="AM708" s="577" t="str">
        <f t="shared" si="514"/>
        <v/>
      </c>
      <c r="AN708" s="577" t="str">
        <f t="shared" si="515"/>
        <v/>
      </c>
      <c r="AO708" s="577" t="str">
        <f t="shared" si="516"/>
        <v>New activity? If not kindly provide the details of the progress (physical and financial) for FY 2012-13</v>
      </c>
    </row>
    <row r="709" spans="1:41" ht="41.25" customHeight="1" x14ac:dyDescent="0.2">
      <c r="A709" s="628" t="s">
        <v>2384</v>
      </c>
      <c r="B709" s="642"/>
      <c r="C709" s="627"/>
      <c r="D709" s="622"/>
      <c r="E709" s="622"/>
      <c r="F709" s="610"/>
      <c r="G709" s="623"/>
      <c r="H709" s="623"/>
      <c r="I709" s="612"/>
      <c r="J709" s="622"/>
      <c r="K709" s="622"/>
      <c r="L709" s="614"/>
      <c r="M709" s="614"/>
      <c r="N709" s="614"/>
      <c r="O709" s="614"/>
      <c r="P709" s="614"/>
      <c r="Q709" s="614"/>
      <c r="R709" s="614"/>
      <c r="S709" s="614"/>
      <c r="T709" s="614"/>
      <c r="U709" s="614"/>
      <c r="V709" s="615"/>
      <c r="W709" s="616"/>
      <c r="X709" s="616"/>
      <c r="Y709" s="616"/>
      <c r="Z709" s="616"/>
      <c r="AA709" s="616"/>
      <c r="AB709" s="616"/>
      <c r="AC709" s="616"/>
      <c r="AD709" s="616"/>
      <c r="AE709" s="617"/>
      <c r="AF709" s="619">
        <f t="shared" si="559"/>
        <v>0</v>
      </c>
      <c r="AH709" s="619"/>
      <c r="AI709" s="606"/>
      <c r="AJ709" s="606"/>
      <c r="AL709" s="573" t="str">
        <f t="shared" si="513"/>
        <v/>
      </c>
      <c r="AM709" s="577" t="str">
        <f t="shared" si="514"/>
        <v/>
      </c>
      <c r="AN709" s="577" t="str">
        <f t="shared" si="515"/>
        <v/>
      </c>
      <c r="AO709" s="577" t="str">
        <f t="shared" si="516"/>
        <v/>
      </c>
    </row>
    <row r="710" spans="1:41" ht="41.25" customHeight="1" x14ac:dyDescent="0.2">
      <c r="A710" s="628" t="s">
        <v>2385</v>
      </c>
      <c r="B710" s="642"/>
      <c r="C710" s="627"/>
      <c r="D710" s="622"/>
      <c r="E710" s="622"/>
      <c r="F710" s="610"/>
      <c r="G710" s="623"/>
      <c r="H710" s="623"/>
      <c r="I710" s="612"/>
      <c r="J710" s="622"/>
      <c r="K710" s="622"/>
      <c r="L710" s="614"/>
      <c r="M710" s="614"/>
      <c r="N710" s="614"/>
      <c r="O710" s="614"/>
      <c r="P710" s="614"/>
      <c r="Q710" s="614"/>
      <c r="R710" s="614"/>
      <c r="S710" s="614"/>
      <c r="T710" s="614"/>
      <c r="U710" s="614"/>
      <c r="V710" s="615"/>
      <c r="W710" s="616"/>
      <c r="X710" s="616"/>
      <c r="Y710" s="616"/>
      <c r="Z710" s="616"/>
      <c r="AA710" s="616"/>
      <c r="AB710" s="616"/>
      <c r="AC710" s="616"/>
      <c r="AD710" s="616"/>
      <c r="AE710" s="617"/>
      <c r="AF710" s="619">
        <f t="shared" si="559"/>
        <v>0</v>
      </c>
      <c r="AH710" s="619"/>
      <c r="AI710" s="606"/>
      <c r="AJ710" s="606"/>
      <c r="AL710" s="573" t="str">
        <f t="shared" si="513"/>
        <v/>
      </c>
      <c r="AM710" s="577" t="str">
        <f t="shared" si="514"/>
        <v/>
      </c>
      <c r="AN710" s="577" t="str">
        <f t="shared" si="515"/>
        <v/>
      </c>
      <c r="AO710" s="577" t="str">
        <f t="shared" si="516"/>
        <v/>
      </c>
    </row>
    <row r="711" spans="1:41" ht="41.25" customHeight="1" x14ac:dyDescent="0.2">
      <c r="A711" s="629" t="s">
        <v>854</v>
      </c>
      <c r="B711" s="608" t="s">
        <v>855</v>
      </c>
      <c r="C711" s="690"/>
      <c r="D711" s="609">
        <f>SUM(D712:D713)</f>
        <v>0</v>
      </c>
      <c r="E711" s="609">
        <f t="shared" ref="E711:AF711" si="560">SUM(E712:E713)</f>
        <v>0</v>
      </c>
      <c r="F711" s="610">
        <f t="shared" si="560"/>
        <v>0</v>
      </c>
      <c r="G711" s="611">
        <f t="shared" si="560"/>
        <v>0</v>
      </c>
      <c r="H711" s="611">
        <f t="shared" si="560"/>
        <v>0</v>
      </c>
      <c r="I711" s="612">
        <f t="shared" si="560"/>
        <v>0</v>
      </c>
      <c r="J711" s="613">
        <f t="shared" si="560"/>
        <v>0</v>
      </c>
      <c r="K711" s="613">
        <f t="shared" si="560"/>
        <v>0</v>
      </c>
      <c r="L711" s="614">
        <f t="shared" si="560"/>
        <v>0</v>
      </c>
      <c r="M711" s="614">
        <f t="shared" si="560"/>
        <v>0</v>
      </c>
      <c r="N711" s="614">
        <f t="shared" si="560"/>
        <v>0</v>
      </c>
      <c r="O711" s="614">
        <f t="shared" si="560"/>
        <v>0</v>
      </c>
      <c r="P711" s="614">
        <f t="shared" si="560"/>
        <v>0</v>
      </c>
      <c r="Q711" s="614">
        <f t="shared" si="560"/>
        <v>0</v>
      </c>
      <c r="R711" s="614">
        <f t="shared" si="560"/>
        <v>0</v>
      </c>
      <c r="S711" s="614">
        <f t="shared" si="560"/>
        <v>0</v>
      </c>
      <c r="T711" s="614">
        <f t="shared" si="560"/>
        <v>0</v>
      </c>
      <c r="U711" s="614">
        <f t="shared" si="560"/>
        <v>0</v>
      </c>
      <c r="V711" s="615">
        <f t="shared" si="560"/>
        <v>0</v>
      </c>
      <c r="W711" s="616">
        <f t="shared" si="560"/>
        <v>0</v>
      </c>
      <c r="X711" s="616">
        <f t="shared" si="560"/>
        <v>0</v>
      </c>
      <c r="Y711" s="616">
        <f t="shared" si="560"/>
        <v>0</v>
      </c>
      <c r="Z711" s="616">
        <f t="shared" si="560"/>
        <v>0</v>
      </c>
      <c r="AA711" s="616">
        <f t="shared" si="560"/>
        <v>0</v>
      </c>
      <c r="AB711" s="616">
        <f t="shared" si="560"/>
        <v>0</v>
      </c>
      <c r="AC711" s="616">
        <f t="shared" si="560"/>
        <v>0</v>
      </c>
      <c r="AD711" s="616">
        <f t="shared" si="560"/>
        <v>0</v>
      </c>
      <c r="AE711" s="617">
        <f t="shared" si="560"/>
        <v>0</v>
      </c>
      <c r="AF711" s="618">
        <f t="shared" si="560"/>
        <v>0</v>
      </c>
      <c r="AH711" s="619"/>
      <c r="AI711" s="606" t="str">
        <f t="shared" si="532"/>
        <v/>
      </c>
      <c r="AJ711" s="606" t="str">
        <f t="shared" si="533"/>
        <v/>
      </c>
      <c r="AK711" s="573">
        <f t="shared" si="534"/>
        <v>0</v>
      </c>
      <c r="AL711" s="573" t="str">
        <f t="shared" si="513"/>
        <v/>
      </c>
      <c r="AM711" s="577" t="str">
        <f t="shared" si="514"/>
        <v/>
      </c>
      <c r="AN711" s="577" t="str">
        <f t="shared" si="515"/>
        <v/>
      </c>
      <c r="AO711" s="577" t="str">
        <f t="shared" si="516"/>
        <v/>
      </c>
    </row>
    <row r="712" spans="1:41" ht="41.25" customHeight="1" x14ac:dyDescent="0.2">
      <c r="A712" s="628" t="s">
        <v>2386</v>
      </c>
      <c r="B712" s="642"/>
      <c r="C712" s="627"/>
      <c r="D712" s="622"/>
      <c r="E712" s="622"/>
      <c r="F712" s="610"/>
      <c r="G712" s="623"/>
      <c r="H712" s="623"/>
      <c r="I712" s="612"/>
      <c r="J712" s="622"/>
      <c r="K712" s="622"/>
      <c r="L712" s="614"/>
      <c r="M712" s="614"/>
      <c r="N712" s="614"/>
      <c r="O712" s="614"/>
      <c r="P712" s="614"/>
      <c r="Q712" s="614"/>
      <c r="R712" s="614"/>
      <c r="S712" s="614"/>
      <c r="T712" s="614"/>
      <c r="U712" s="614"/>
      <c r="V712" s="615"/>
      <c r="W712" s="616"/>
      <c r="X712" s="616"/>
      <c r="Y712" s="616"/>
      <c r="Z712" s="616"/>
      <c r="AA712" s="616"/>
      <c r="AB712" s="616"/>
      <c r="AC712" s="616"/>
      <c r="AD712" s="616"/>
      <c r="AE712" s="617"/>
      <c r="AF712" s="619">
        <f t="shared" ref="AF712:AF713" si="561">(J712*K712)/100000</f>
        <v>0</v>
      </c>
      <c r="AH712" s="619"/>
      <c r="AI712" s="606"/>
      <c r="AJ712" s="606"/>
      <c r="AL712" s="573" t="str">
        <f t="shared" ref="AL712:AL775" si="562">IF(AND(G712&gt;=0.00000000001,AF712&gt;=0.0000000000001),((AF712-G712)/G712)*100,"")</f>
        <v/>
      </c>
      <c r="AM712" s="577" t="str">
        <f t="shared" ref="AM712:AM775" si="563">IF(AND(G712&gt;=0.000000001,AL712&gt;=30.000000000001),"The proposed budget is more that 30% increase over FY 12-13 budget. Consider revising or provide explanation","")</f>
        <v/>
      </c>
      <c r="AN712" s="577" t="str">
        <f t="shared" ref="AN712:AN775" si="564">IF(AND(AJ712&lt;30,AK712&gt;=0.000001),"Please check, there is a proposed budget but FY 12-13 expenditure is  &lt;30%","")&amp;IF(AND(AJ712&gt;30,AJ712&lt;50,AK712&gt;=0.000001),"Please check, there is a proposed budget but FY 12-13 expenditure is  &lt;50%","")&amp;IF(AND(AJ712&gt;50,AJ712&lt;60,AK712&gt;=0.000001),"Please check, there is a proposed budget but FY 12-13 expenditure is  &lt;60%","")</f>
        <v/>
      </c>
      <c r="AO712" s="577" t="str">
        <f t="shared" ref="AO712:AO775" si="565">IF(AND(G712=0,AF712&gt;=0.0000001), "New activity? If not kindly provide the details of the progress (physical and financial) for FY 2012-13", "")</f>
        <v/>
      </c>
    </row>
    <row r="713" spans="1:41" ht="41.25" customHeight="1" x14ac:dyDescent="0.2">
      <c r="A713" s="628" t="s">
        <v>2387</v>
      </c>
      <c r="B713" s="642"/>
      <c r="C713" s="627"/>
      <c r="D713" s="622"/>
      <c r="E713" s="622"/>
      <c r="F713" s="610"/>
      <c r="G713" s="623"/>
      <c r="H713" s="623"/>
      <c r="I713" s="612"/>
      <c r="J713" s="622"/>
      <c r="K713" s="622"/>
      <c r="L713" s="614"/>
      <c r="M713" s="614"/>
      <c r="N713" s="614"/>
      <c r="O713" s="614"/>
      <c r="P713" s="614"/>
      <c r="Q713" s="614"/>
      <c r="R713" s="614"/>
      <c r="S713" s="614"/>
      <c r="T713" s="614"/>
      <c r="U713" s="614"/>
      <c r="V713" s="615"/>
      <c r="W713" s="616"/>
      <c r="X713" s="616"/>
      <c r="Y713" s="616"/>
      <c r="Z713" s="616"/>
      <c r="AA713" s="616"/>
      <c r="AB713" s="616"/>
      <c r="AC713" s="616"/>
      <c r="AD713" s="616"/>
      <c r="AE713" s="617"/>
      <c r="AF713" s="619">
        <f t="shared" si="561"/>
        <v>0</v>
      </c>
      <c r="AH713" s="619"/>
      <c r="AI713" s="606"/>
      <c r="AJ713" s="606"/>
      <c r="AL713" s="573" t="str">
        <f t="shared" si="562"/>
        <v/>
      </c>
      <c r="AM713" s="577" t="str">
        <f t="shared" si="563"/>
        <v/>
      </c>
      <c r="AN713" s="577" t="str">
        <f t="shared" si="564"/>
        <v/>
      </c>
      <c r="AO713" s="577" t="str">
        <f t="shared" si="565"/>
        <v/>
      </c>
    </row>
    <row r="714" spans="1:41" ht="41.25" customHeight="1" x14ac:dyDescent="0.2">
      <c r="A714" s="643" t="s">
        <v>856</v>
      </c>
      <c r="B714" s="594" t="s">
        <v>857</v>
      </c>
      <c r="C714" s="595"/>
      <c r="D714" s="609">
        <f>SUM(D715:D730)</f>
        <v>0</v>
      </c>
      <c r="E714" s="609">
        <f>SUM(E715:E730)</f>
        <v>0</v>
      </c>
      <c r="F714" s="610" t="e">
        <f t="shared" si="526"/>
        <v>#DIV/0!</v>
      </c>
      <c r="G714" s="611">
        <f t="shared" ref="G714:H714" si="566">SUM(G715:G730)</f>
        <v>0</v>
      </c>
      <c r="H714" s="611">
        <f t="shared" si="566"/>
        <v>0</v>
      </c>
      <c r="I714" s="612" t="e">
        <f t="shared" si="527"/>
        <v>#DIV/0!</v>
      </c>
      <c r="J714" s="613">
        <f t="shared" ref="J714:K714" si="567">SUM(J715:J730)</f>
        <v>0</v>
      </c>
      <c r="K714" s="613">
        <f t="shared" si="567"/>
        <v>0</v>
      </c>
      <c r="L714" s="614"/>
      <c r="M714" s="614"/>
      <c r="N714" s="614"/>
      <c r="O714" s="614"/>
      <c r="P714" s="614"/>
      <c r="Q714" s="614"/>
      <c r="R714" s="614"/>
      <c r="S714" s="614"/>
      <c r="T714" s="614"/>
      <c r="U714" s="614"/>
      <c r="V714" s="615"/>
      <c r="W714" s="616"/>
      <c r="X714" s="616"/>
      <c r="Y714" s="616"/>
      <c r="Z714" s="616"/>
      <c r="AA714" s="616"/>
      <c r="AB714" s="616"/>
      <c r="AC714" s="616"/>
      <c r="AD714" s="616"/>
      <c r="AE714" s="617"/>
      <c r="AF714" s="618">
        <f>SUM(AF715:AF730)</f>
        <v>0</v>
      </c>
      <c r="AH714" s="619"/>
      <c r="AI714" s="606" t="str">
        <f t="shared" si="532"/>
        <v/>
      </c>
      <c r="AJ714" s="606" t="str">
        <f t="shared" si="533"/>
        <v/>
      </c>
      <c r="AK714" s="573">
        <f t="shared" si="534"/>
        <v>0</v>
      </c>
      <c r="AL714" s="573" t="str">
        <f t="shared" si="562"/>
        <v/>
      </c>
      <c r="AM714" s="577" t="str">
        <f t="shared" si="563"/>
        <v/>
      </c>
      <c r="AN714" s="577" t="str">
        <f t="shared" si="564"/>
        <v/>
      </c>
      <c r="AO714" s="577" t="str">
        <f t="shared" si="565"/>
        <v/>
      </c>
    </row>
    <row r="715" spans="1:41" ht="41.25" customHeight="1" x14ac:dyDescent="0.2">
      <c r="A715" s="628" t="s">
        <v>1799</v>
      </c>
      <c r="B715" s="621" t="s">
        <v>1421</v>
      </c>
      <c r="C715" s="627"/>
      <c r="D715" s="622"/>
      <c r="E715" s="622"/>
      <c r="F715" s="610" t="e">
        <f t="shared" si="526"/>
        <v>#DIV/0!</v>
      </c>
      <c r="G715" s="623"/>
      <c r="H715" s="623"/>
      <c r="I715" s="612" t="e">
        <f t="shared" si="527"/>
        <v>#DIV/0!</v>
      </c>
      <c r="J715" s="622"/>
      <c r="K715" s="622"/>
      <c r="L715" s="614"/>
      <c r="M715" s="614"/>
      <c r="N715" s="614"/>
      <c r="O715" s="614"/>
      <c r="P715" s="614"/>
      <c r="Q715" s="614"/>
      <c r="R715" s="614"/>
      <c r="S715" s="614"/>
      <c r="T715" s="614"/>
      <c r="U715" s="614"/>
      <c r="V715" s="615"/>
      <c r="W715" s="616"/>
      <c r="X715" s="616"/>
      <c r="Y715" s="616"/>
      <c r="Z715" s="616"/>
      <c r="AA715" s="616"/>
      <c r="AB715" s="616"/>
      <c r="AC715" s="616"/>
      <c r="AD715" s="616"/>
      <c r="AE715" s="617"/>
      <c r="AF715" s="619">
        <f t="shared" ref="AF715:AF730" si="568">(J715*K715)/100000</f>
        <v>0</v>
      </c>
      <c r="AH715" s="619"/>
      <c r="AI715" s="606" t="str">
        <f t="shared" si="532"/>
        <v/>
      </c>
      <c r="AJ715" s="606" t="str">
        <f t="shared" si="533"/>
        <v/>
      </c>
      <c r="AK715" s="573">
        <f t="shared" si="534"/>
        <v>0</v>
      </c>
      <c r="AL715" s="573" t="str">
        <f t="shared" si="562"/>
        <v/>
      </c>
      <c r="AM715" s="577" t="str">
        <f t="shared" si="563"/>
        <v/>
      </c>
      <c r="AN715" s="577" t="str">
        <f t="shared" si="564"/>
        <v/>
      </c>
      <c r="AO715" s="577" t="str">
        <f t="shared" si="565"/>
        <v/>
      </c>
    </row>
    <row r="716" spans="1:41" ht="41.25" customHeight="1" x14ac:dyDescent="0.2">
      <c r="A716" s="628" t="s">
        <v>2303</v>
      </c>
      <c r="B716" s="642"/>
      <c r="C716" s="627"/>
      <c r="D716" s="622"/>
      <c r="E716" s="622"/>
      <c r="F716" s="610"/>
      <c r="G716" s="623"/>
      <c r="H716" s="623"/>
      <c r="I716" s="612"/>
      <c r="J716" s="622"/>
      <c r="K716" s="622"/>
      <c r="L716" s="614"/>
      <c r="M716" s="614"/>
      <c r="N716" s="614"/>
      <c r="O716" s="614"/>
      <c r="P716" s="614"/>
      <c r="Q716" s="614"/>
      <c r="R716" s="614"/>
      <c r="S716" s="614"/>
      <c r="T716" s="614"/>
      <c r="U716" s="614"/>
      <c r="V716" s="615"/>
      <c r="W716" s="616"/>
      <c r="X716" s="616"/>
      <c r="Y716" s="616"/>
      <c r="Z716" s="616"/>
      <c r="AA716" s="616"/>
      <c r="AB716" s="616"/>
      <c r="AC716" s="616"/>
      <c r="AD716" s="616"/>
      <c r="AE716" s="617"/>
      <c r="AF716" s="619">
        <f t="shared" si="568"/>
        <v>0</v>
      </c>
      <c r="AH716" s="619"/>
      <c r="AI716" s="606" t="str">
        <f t="shared" si="532"/>
        <v/>
      </c>
      <c r="AJ716" s="606" t="str">
        <f t="shared" si="533"/>
        <v/>
      </c>
      <c r="AK716" s="573">
        <f t="shared" si="534"/>
        <v>0</v>
      </c>
      <c r="AL716" s="573" t="str">
        <f t="shared" si="562"/>
        <v/>
      </c>
      <c r="AM716" s="577" t="str">
        <f t="shared" si="563"/>
        <v/>
      </c>
      <c r="AN716" s="577" t="str">
        <f t="shared" si="564"/>
        <v/>
      </c>
      <c r="AO716" s="577" t="str">
        <f t="shared" si="565"/>
        <v/>
      </c>
    </row>
    <row r="717" spans="1:41" ht="41.25" customHeight="1" x14ac:dyDescent="0.2">
      <c r="A717" s="628" t="s">
        <v>2304</v>
      </c>
      <c r="B717" s="642"/>
      <c r="C717" s="627"/>
      <c r="D717" s="622"/>
      <c r="E717" s="622"/>
      <c r="F717" s="610"/>
      <c r="G717" s="623"/>
      <c r="H717" s="623"/>
      <c r="I717" s="612"/>
      <c r="J717" s="622"/>
      <c r="K717" s="622"/>
      <c r="L717" s="614"/>
      <c r="M717" s="614"/>
      <c r="N717" s="614"/>
      <c r="O717" s="614"/>
      <c r="P717" s="614"/>
      <c r="Q717" s="614"/>
      <c r="R717" s="614"/>
      <c r="S717" s="614"/>
      <c r="T717" s="614"/>
      <c r="U717" s="614"/>
      <c r="V717" s="615"/>
      <c r="W717" s="616"/>
      <c r="X717" s="616"/>
      <c r="Y717" s="616"/>
      <c r="Z717" s="616"/>
      <c r="AA717" s="616"/>
      <c r="AB717" s="616"/>
      <c r="AC717" s="616"/>
      <c r="AD717" s="616"/>
      <c r="AE717" s="617"/>
      <c r="AF717" s="619">
        <f t="shared" si="568"/>
        <v>0</v>
      </c>
      <c r="AH717" s="619"/>
      <c r="AI717" s="606" t="str">
        <f t="shared" si="532"/>
        <v/>
      </c>
      <c r="AJ717" s="606" t="str">
        <f t="shared" si="533"/>
        <v/>
      </c>
      <c r="AK717" s="573">
        <f t="shared" si="534"/>
        <v>0</v>
      </c>
      <c r="AL717" s="573" t="str">
        <f t="shared" si="562"/>
        <v/>
      </c>
      <c r="AM717" s="577" t="str">
        <f t="shared" si="563"/>
        <v/>
      </c>
      <c r="AN717" s="577" t="str">
        <f t="shared" si="564"/>
        <v/>
      </c>
      <c r="AO717" s="577" t="str">
        <f t="shared" si="565"/>
        <v/>
      </c>
    </row>
    <row r="718" spans="1:41" ht="41.25" customHeight="1" x14ac:dyDescent="0.2">
      <c r="A718" s="628" t="s">
        <v>2305</v>
      </c>
      <c r="B718" s="642"/>
      <c r="C718" s="627"/>
      <c r="D718" s="622"/>
      <c r="E718" s="622"/>
      <c r="F718" s="610"/>
      <c r="G718" s="623"/>
      <c r="H718" s="623"/>
      <c r="I718" s="612"/>
      <c r="J718" s="622"/>
      <c r="K718" s="622"/>
      <c r="L718" s="614"/>
      <c r="M718" s="614"/>
      <c r="N718" s="614"/>
      <c r="O718" s="614"/>
      <c r="P718" s="614"/>
      <c r="Q718" s="614"/>
      <c r="R718" s="614"/>
      <c r="S718" s="614"/>
      <c r="T718" s="614"/>
      <c r="U718" s="614"/>
      <c r="V718" s="615"/>
      <c r="W718" s="616"/>
      <c r="X718" s="616"/>
      <c r="Y718" s="616"/>
      <c r="Z718" s="616"/>
      <c r="AA718" s="616"/>
      <c r="AB718" s="616"/>
      <c r="AC718" s="616"/>
      <c r="AD718" s="616"/>
      <c r="AE718" s="617"/>
      <c r="AF718" s="619">
        <f t="shared" si="568"/>
        <v>0</v>
      </c>
      <c r="AH718" s="619"/>
      <c r="AI718" s="606" t="str">
        <f t="shared" si="532"/>
        <v/>
      </c>
      <c r="AJ718" s="606" t="str">
        <f t="shared" si="533"/>
        <v/>
      </c>
      <c r="AK718" s="573">
        <f t="shared" si="534"/>
        <v>0</v>
      </c>
      <c r="AL718" s="573" t="str">
        <f t="shared" si="562"/>
        <v/>
      </c>
      <c r="AM718" s="577" t="str">
        <f t="shared" si="563"/>
        <v/>
      </c>
      <c r="AN718" s="577" t="str">
        <f t="shared" si="564"/>
        <v/>
      </c>
      <c r="AO718" s="577" t="str">
        <f t="shared" si="565"/>
        <v/>
      </c>
    </row>
    <row r="719" spans="1:41" ht="41.25" customHeight="1" x14ac:dyDescent="0.2">
      <c r="A719" s="628" t="s">
        <v>2306</v>
      </c>
      <c r="B719" s="642"/>
      <c r="C719" s="627"/>
      <c r="D719" s="622"/>
      <c r="E719" s="622"/>
      <c r="F719" s="610"/>
      <c r="G719" s="623"/>
      <c r="H719" s="623"/>
      <c r="I719" s="612"/>
      <c r="J719" s="622"/>
      <c r="K719" s="622"/>
      <c r="L719" s="614"/>
      <c r="M719" s="614"/>
      <c r="N719" s="614"/>
      <c r="O719" s="614"/>
      <c r="P719" s="614"/>
      <c r="Q719" s="614"/>
      <c r="R719" s="614"/>
      <c r="S719" s="614"/>
      <c r="T719" s="614"/>
      <c r="U719" s="614"/>
      <c r="V719" s="615"/>
      <c r="W719" s="616"/>
      <c r="X719" s="616"/>
      <c r="Y719" s="616"/>
      <c r="Z719" s="616"/>
      <c r="AA719" s="616"/>
      <c r="AB719" s="616"/>
      <c r="AC719" s="616"/>
      <c r="AD719" s="616"/>
      <c r="AE719" s="617"/>
      <c r="AF719" s="619">
        <f t="shared" si="568"/>
        <v>0</v>
      </c>
      <c r="AH719" s="619"/>
      <c r="AI719" s="606" t="str">
        <f t="shared" si="532"/>
        <v/>
      </c>
      <c r="AJ719" s="606" t="str">
        <f t="shared" si="533"/>
        <v/>
      </c>
      <c r="AK719" s="573">
        <f t="shared" si="534"/>
        <v>0</v>
      </c>
      <c r="AL719" s="573" t="str">
        <f t="shared" si="562"/>
        <v/>
      </c>
      <c r="AM719" s="577" t="str">
        <f t="shared" si="563"/>
        <v/>
      </c>
      <c r="AN719" s="577" t="str">
        <f t="shared" si="564"/>
        <v/>
      </c>
      <c r="AO719" s="577" t="str">
        <f t="shared" si="565"/>
        <v/>
      </c>
    </row>
    <row r="720" spans="1:41" ht="41.25" customHeight="1" x14ac:dyDescent="0.2">
      <c r="A720" s="628" t="s">
        <v>2307</v>
      </c>
      <c r="B720" s="642"/>
      <c r="C720" s="627"/>
      <c r="D720" s="622"/>
      <c r="E720" s="622"/>
      <c r="F720" s="610"/>
      <c r="G720" s="623"/>
      <c r="H720" s="623"/>
      <c r="I720" s="612"/>
      <c r="J720" s="622"/>
      <c r="K720" s="622"/>
      <c r="L720" s="614"/>
      <c r="M720" s="614"/>
      <c r="N720" s="614"/>
      <c r="O720" s="614"/>
      <c r="P720" s="614"/>
      <c r="Q720" s="614"/>
      <c r="R720" s="614"/>
      <c r="S720" s="614"/>
      <c r="T720" s="614"/>
      <c r="U720" s="614"/>
      <c r="V720" s="615"/>
      <c r="W720" s="616"/>
      <c r="X720" s="616"/>
      <c r="Y720" s="616"/>
      <c r="Z720" s="616"/>
      <c r="AA720" s="616"/>
      <c r="AB720" s="616"/>
      <c r="AC720" s="616"/>
      <c r="AD720" s="616"/>
      <c r="AE720" s="617"/>
      <c r="AF720" s="619">
        <f t="shared" si="568"/>
        <v>0</v>
      </c>
      <c r="AH720" s="619"/>
      <c r="AI720" s="606" t="str">
        <f t="shared" si="532"/>
        <v/>
      </c>
      <c r="AJ720" s="606" t="str">
        <f t="shared" si="533"/>
        <v/>
      </c>
      <c r="AK720" s="573">
        <f t="shared" si="534"/>
        <v>0</v>
      </c>
      <c r="AL720" s="573" t="str">
        <f t="shared" si="562"/>
        <v/>
      </c>
      <c r="AM720" s="577" t="str">
        <f t="shared" si="563"/>
        <v/>
      </c>
      <c r="AN720" s="577" t="str">
        <f t="shared" si="564"/>
        <v/>
      </c>
      <c r="AO720" s="577" t="str">
        <f t="shared" si="565"/>
        <v/>
      </c>
    </row>
    <row r="721" spans="1:41" ht="41.25" customHeight="1" x14ac:dyDescent="0.2">
      <c r="A721" s="628" t="s">
        <v>2308</v>
      </c>
      <c r="B721" s="642"/>
      <c r="C721" s="627"/>
      <c r="D721" s="622"/>
      <c r="E721" s="622"/>
      <c r="F721" s="610"/>
      <c r="G721" s="623"/>
      <c r="H721" s="623"/>
      <c r="I721" s="612"/>
      <c r="J721" s="622"/>
      <c r="K721" s="622"/>
      <c r="L721" s="614"/>
      <c r="M721" s="614"/>
      <c r="N721" s="614"/>
      <c r="O721" s="614"/>
      <c r="P721" s="614"/>
      <c r="Q721" s="614"/>
      <c r="R721" s="614"/>
      <c r="S721" s="614"/>
      <c r="T721" s="614"/>
      <c r="U721" s="614"/>
      <c r="V721" s="615"/>
      <c r="W721" s="616"/>
      <c r="X721" s="616"/>
      <c r="Y721" s="616"/>
      <c r="Z721" s="616"/>
      <c r="AA721" s="616"/>
      <c r="AB721" s="616"/>
      <c r="AC721" s="616"/>
      <c r="AD721" s="616"/>
      <c r="AE721" s="617"/>
      <c r="AF721" s="619">
        <f t="shared" si="568"/>
        <v>0</v>
      </c>
      <c r="AH721" s="619"/>
      <c r="AI721" s="606" t="str">
        <f t="shared" si="532"/>
        <v/>
      </c>
      <c r="AJ721" s="606" t="str">
        <f t="shared" si="533"/>
        <v/>
      </c>
      <c r="AK721" s="573">
        <f t="shared" si="534"/>
        <v>0</v>
      </c>
      <c r="AL721" s="573" t="str">
        <f t="shared" si="562"/>
        <v/>
      </c>
      <c r="AM721" s="577" t="str">
        <f t="shared" si="563"/>
        <v/>
      </c>
      <c r="AN721" s="577" t="str">
        <f t="shared" si="564"/>
        <v/>
      </c>
      <c r="AO721" s="577" t="str">
        <f t="shared" si="565"/>
        <v/>
      </c>
    </row>
    <row r="722" spans="1:41" ht="41.25" customHeight="1" x14ac:dyDescent="0.2">
      <c r="A722" s="628" t="s">
        <v>2309</v>
      </c>
      <c r="B722" s="642"/>
      <c r="C722" s="627"/>
      <c r="D722" s="622"/>
      <c r="E722" s="622"/>
      <c r="F722" s="610"/>
      <c r="G722" s="623"/>
      <c r="H722" s="623"/>
      <c r="I722" s="612"/>
      <c r="J722" s="622"/>
      <c r="K722" s="622"/>
      <c r="L722" s="614"/>
      <c r="M722" s="614"/>
      <c r="N722" s="614"/>
      <c r="O722" s="614"/>
      <c r="P722" s="614"/>
      <c r="Q722" s="614"/>
      <c r="R722" s="614"/>
      <c r="S722" s="614"/>
      <c r="T722" s="614"/>
      <c r="U722" s="614"/>
      <c r="V722" s="615"/>
      <c r="W722" s="616"/>
      <c r="X722" s="616"/>
      <c r="Y722" s="616"/>
      <c r="Z722" s="616"/>
      <c r="AA722" s="616"/>
      <c r="AB722" s="616"/>
      <c r="AC722" s="616"/>
      <c r="AD722" s="616"/>
      <c r="AE722" s="617"/>
      <c r="AF722" s="619">
        <f t="shared" si="568"/>
        <v>0</v>
      </c>
      <c r="AH722" s="619"/>
      <c r="AI722" s="606" t="str">
        <f t="shared" si="532"/>
        <v/>
      </c>
      <c r="AJ722" s="606" t="str">
        <f t="shared" si="533"/>
        <v/>
      </c>
      <c r="AK722" s="573">
        <f t="shared" si="534"/>
        <v>0</v>
      </c>
      <c r="AL722" s="573" t="str">
        <f t="shared" si="562"/>
        <v/>
      </c>
      <c r="AM722" s="577" t="str">
        <f t="shared" si="563"/>
        <v/>
      </c>
      <c r="AN722" s="577" t="str">
        <f t="shared" si="564"/>
        <v/>
      </c>
      <c r="AO722" s="577" t="str">
        <f t="shared" si="565"/>
        <v/>
      </c>
    </row>
    <row r="723" spans="1:41" ht="41.25" customHeight="1" x14ac:dyDescent="0.2">
      <c r="A723" s="628" t="s">
        <v>2310</v>
      </c>
      <c r="B723" s="642"/>
      <c r="C723" s="627"/>
      <c r="D723" s="622"/>
      <c r="E723" s="622"/>
      <c r="F723" s="610"/>
      <c r="G723" s="623"/>
      <c r="H723" s="623"/>
      <c r="I723" s="612"/>
      <c r="J723" s="622"/>
      <c r="K723" s="622"/>
      <c r="L723" s="614"/>
      <c r="M723" s="614"/>
      <c r="N723" s="614"/>
      <c r="O723" s="614"/>
      <c r="P723" s="614"/>
      <c r="Q723" s="614"/>
      <c r="R723" s="614"/>
      <c r="S723" s="614"/>
      <c r="T723" s="614"/>
      <c r="U723" s="614"/>
      <c r="V723" s="615"/>
      <c r="W723" s="616"/>
      <c r="X723" s="616"/>
      <c r="Y723" s="616"/>
      <c r="Z723" s="616"/>
      <c r="AA723" s="616"/>
      <c r="AB723" s="616"/>
      <c r="AC723" s="616"/>
      <c r="AD723" s="616"/>
      <c r="AE723" s="617"/>
      <c r="AF723" s="619">
        <f t="shared" si="568"/>
        <v>0</v>
      </c>
      <c r="AH723" s="619"/>
      <c r="AI723" s="606" t="str">
        <f t="shared" si="532"/>
        <v/>
      </c>
      <c r="AJ723" s="606" t="str">
        <f t="shared" si="533"/>
        <v/>
      </c>
      <c r="AK723" s="573">
        <f t="shared" si="534"/>
        <v>0</v>
      </c>
      <c r="AL723" s="573" t="str">
        <f t="shared" si="562"/>
        <v/>
      </c>
      <c r="AM723" s="577" t="str">
        <f t="shared" si="563"/>
        <v/>
      </c>
      <c r="AN723" s="577" t="str">
        <f t="shared" si="564"/>
        <v/>
      </c>
      <c r="AO723" s="577" t="str">
        <f t="shared" si="565"/>
        <v/>
      </c>
    </row>
    <row r="724" spans="1:41" ht="41.25" customHeight="1" x14ac:dyDescent="0.2">
      <c r="A724" s="628" t="s">
        <v>2311</v>
      </c>
      <c r="B724" s="642"/>
      <c r="C724" s="627"/>
      <c r="D724" s="622"/>
      <c r="E724" s="622"/>
      <c r="F724" s="610"/>
      <c r="G724" s="623"/>
      <c r="H724" s="623"/>
      <c r="I724" s="612"/>
      <c r="J724" s="622"/>
      <c r="K724" s="622"/>
      <c r="L724" s="614"/>
      <c r="M724" s="614"/>
      <c r="N724" s="614"/>
      <c r="O724" s="614"/>
      <c r="P724" s="614"/>
      <c r="Q724" s="614"/>
      <c r="R724" s="614"/>
      <c r="S724" s="614"/>
      <c r="T724" s="614"/>
      <c r="U724" s="614"/>
      <c r="V724" s="615"/>
      <c r="W724" s="616"/>
      <c r="X724" s="616"/>
      <c r="Y724" s="616"/>
      <c r="Z724" s="616"/>
      <c r="AA724" s="616"/>
      <c r="AB724" s="616"/>
      <c r="AC724" s="616"/>
      <c r="AD724" s="616"/>
      <c r="AE724" s="617"/>
      <c r="AF724" s="619">
        <f t="shared" si="568"/>
        <v>0</v>
      </c>
      <c r="AH724" s="619"/>
      <c r="AI724" s="606" t="str">
        <f t="shared" si="532"/>
        <v/>
      </c>
      <c r="AJ724" s="606" t="str">
        <f t="shared" si="533"/>
        <v/>
      </c>
      <c r="AK724" s="573">
        <f t="shared" si="534"/>
        <v>0</v>
      </c>
      <c r="AL724" s="573" t="str">
        <f t="shared" si="562"/>
        <v/>
      </c>
      <c r="AM724" s="577" t="str">
        <f t="shared" si="563"/>
        <v/>
      </c>
      <c r="AN724" s="577" t="str">
        <f t="shared" si="564"/>
        <v/>
      </c>
      <c r="AO724" s="577" t="str">
        <f t="shared" si="565"/>
        <v/>
      </c>
    </row>
    <row r="725" spans="1:41" ht="41.25" customHeight="1" x14ac:dyDescent="0.2">
      <c r="A725" s="628" t="s">
        <v>2312</v>
      </c>
      <c r="B725" s="642"/>
      <c r="C725" s="627"/>
      <c r="D725" s="622"/>
      <c r="E725" s="622"/>
      <c r="F725" s="610"/>
      <c r="G725" s="623"/>
      <c r="H725" s="623"/>
      <c r="I725" s="612"/>
      <c r="J725" s="622"/>
      <c r="K725" s="622"/>
      <c r="L725" s="614"/>
      <c r="M725" s="614"/>
      <c r="N725" s="614"/>
      <c r="O725" s="614"/>
      <c r="P725" s="614"/>
      <c r="Q725" s="614"/>
      <c r="R725" s="614"/>
      <c r="S725" s="614"/>
      <c r="T725" s="614"/>
      <c r="U725" s="614"/>
      <c r="V725" s="615"/>
      <c r="W725" s="616"/>
      <c r="X725" s="616"/>
      <c r="Y725" s="616"/>
      <c r="Z725" s="616"/>
      <c r="AA725" s="616"/>
      <c r="AB725" s="616"/>
      <c r="AC725" s="616"/>
      <c r="AD725" s="616"/>
      <c r="AE725" s="617"/>
      <c r="AF725" s="619">
        <f t="shared" si="568"/>
        <v>0</v>
      </c>
      <c r="AH725" s="619"/>
      <c r="AI725" s="606" t="str">
        <f t="shared" si="532"/>
        <v/>
      </c>
      <c r="AJ725" s="606" t="str">
        <f t="shared" si="533"/>
        <v/>
      </c>
      <c r="AK725" s="573">
        <f t="shared" si="534"/>
        <v>0</v>
      </c>
      <c r="AL725" s="573" t="str">
        <f t="shared" si="562"/>
        <v/>
      </c>
      <c r="AM725" s="577" t="str">
        <f t="shared" si="563"/>
        <v/>
      </c>
      <c r="AN725" s="577" t="str">
        <f t="shared" si="564"/>
        <v/>
      </c>
      <c r="AO725" s="577" t="str">
        <f t="shared" si="565"/>
        <v/>
      </c>
    </row>
    <row r="726" spans="1:41" ht="41.25" customHeight="1" x14ac:dyDescent="0.2">
      <c r="A726" s="628" t="s">
        <v>2313</v>
      </c>
      <c r="B726" s="642"/>
      <c r="C726" s="627"/>
      <c r="D726" s="622"/>
      <c r="E726" s="622"/>
      <c r="F726" s="610"/>
      <c r="G726" s="623"/>
      <c r="H726" s="623"/>
      <c r="I726" s="612"/>
      <c r="J726" s="622"/>
      <c r="K726" s="622"/>
      <c r="L726" s="614"/>
      <c r="M726" s="614"/>
      <c r="N726" s="614"/>
      <c r="O726" s="614"/>
      <c r="P726" s="614"/>
      <c r="Q726" s="614"/>
      <c r="R726" s="614"/>
      <c r="S726" s="614"/>
      <c r="T726" s="614"/>
      <c r="U726" s="614"/>
      <c r="V726" s="615"/>
      <c r="W726" s="616"/>
      <c r="X726" s="616"/>
      <c r="Y726" s="616"/>
      <c r="Z726" s="616"/>
      <c r="AA726" s="616"/>
      <c r="AB726" s="616"/>
      <c r="AC726" s="616"/>
      <c r="AD726" s="616"/>
      <c r="AE726" s="617"/>
      <c r="AF726" s="619">
        <f t="shared" si="568"/>
        <v>0</v>
      </c>
      <c r="AH726" s="619"/>
      <c r="AI726" s="606" t="str">
        <f t="shared" si="532"/>
        <v/>
      </c>
      <c r="AJ726" s="606" t="str">
        <f t="shared" si="533"/>
        <v/>
      </c>
      <c r="AK726" s="573">
        <f t="shared" si="534"/>
        <v>0</v>
      </c>
      <c r="AL726" s="573" t="str">
        <f t="shared" si="562"/>
        <v/>
      </c>
      <c r="AM726" s="577" t="str">
        <f t="shared" si="563"/>
        <v/>
      </c>
      <c r="AN726" s="577" t="str">
        <f t="shared" si="564"/>
        <v/>
      </c>
      <c r="AO726" s="577" t="str">
        <f t="shared" si="565"/>
        <v/>
      </c>
    </row>
    <row r="727" spans="1:41" ht="41.25" customHeight="1" x14ac:dyDescent="0.2">
      <c r="A727" s="628" t="s">
        <v>2314</v>
      </c>
      <c r="B727" s="642"/>
      <c r="C727" s="627"/>
      <c r="D727" s="622"/>
      <c r="E727" s="622"/>
      <c r="F727" s="610"/>
      <c r="G727" s="623"/>
      <c r="H727" s="623"/>
      <c r="I727" s="612"/>
      <c r="J727" s="622"/>
      <c r="K727" s="622"/>
      <c r="L727" s="614"/>
      <c r="M727" s="614"/>
      <c r="N727" s="614"/>
      <c r="O727" s="614"/>
      <c r="P727" s="614"/>
      <c r="Q727" s="614"/>
      <c r="R727" s="614"/>
      <c r="S727" s="614"/>
      <c r="T727" s="614"/>
      <c r="U727" s="614"/>
      <c r="V727" s="615"/>
      <c r="W727" s="616"/>
      <c r="X727" s="616"/>
      <c r="Y727" s="616"/>
      <c r="Z727" s="616"/>
      <c r="AA727" s="616"/>
      <c r="AB727" s="616"/>
      <c r="AC727" s="616"/>
      <c r="AD727" s="616"/>
      <c r="AE727" s="617"/>
      <c r="AF727" s="619">
        <f t="shared" si="568"/>
        <v>0</v>
      </c>
      <c r="AH727" s="619"/>
      <c r="AI727" s="606" t="str">
        <f t="shared" si="532"/>
        <v/>
      </c>
      <c r="AJ727" s="606" t="str">
        <f t="shared" si="533"/>
        <v/>
      </c>
      <c r="AK727" s="573">
        <f t="shared" si="534"/>
        <v>0</v>
      </c>
      <c r="AL727" s="573" t="str">
        <f t="shared" si="562"/>
        <v/>
      </c>
      <c r="AM727" s="577" t="str">
        <f t="shared" si="563"/>
        <v/>
      </c>
      <c r="AN727" s="577" t="str">
        <f t="shared" si="564"/>
        <v/>
      </c>
      <c r="AO727" s="577" t="str">
        <f t="shared" si="565"/>
        <v/>
      </c>
    </row>
    <row r="728" spans="1:41" ht="41.25" customHeight="1" x14ac:dyDescent="0.2">
      <c r="A728" s="628" t="s">
        <v>2315</v>
      </c>
      <c r="B728" s="642"/>
      <c r="C728" s="627"/>
      <c r="D728" s="622"/>
      <c r="E728" s="622"/>
      <c r="F728" s="610"/>
      <c r="G728" s="623"/>
      <c r="H728" s="623"/>
      <c r="I728" s="612"/>
      <c r="J728" s="622"/>
      <c r="K728" s="622"/>
      <c r="L728" s="614"/>
      <c r="M728" s="614"/>
      <c r="N728" s="614"/>
      <c r="O728" s="614"/>
      <c r="P728" s="614"/>
      <c r="Q728" s="614"/>
      <c r="R728" s="614"/>
      <c r="S728" s="614"/>
      <c r="T728" s="614"/>
      <c r="U728" s="614"/>
      <c r="V728" s="615"/>
      <c r="W728" s="616"/>
      <c r="X728" s="616"/>
      <c r="Y728" s="616"/>
      <c r="Z728" s="616"/>
      <c r="AA728" s="616"/>
      <c r="AB728" s="616"/>
      <c r="AC728" s="616"/>
      <c r="AD728" s="616"/>
      <c r="AE728" s="617"/>
      <c r="AF728" s="619">
        <f t="shared" si="568"/>
        <v>0</v>
      </c>
      <c r="AH728" s="619"/>
      <c r="AI728" s="606" t="str">
        <f t="shared" si="532"/>
        <v/>
      </c>
      <c r="AJ728" s="606" t="str">
        <f t="shared" si="533"/>
        <v/>
      </c>
      <c r="AK728" s="573">
        <f t="shared" si="534"/>
        <v>0</v>
      </c>
      <c r="AL728" s="573" t="str">
        <f t="shared" si="562"/>
        <v/>
      </c>
      <c r="AM728" s="577" t="str">
        <f t="shared" si="563"/>
        <v/>
      </c>
      <c r="AN728" s="577" t="str">
        <f t="shared" si="564"/>
        <v/>
      </c>
      <c r="AO728" s="577" t="str">
        <f t="shared" si="565"/>
        <v/>
      </c>
    </row>
    <row r="729" spans="1:41" ht="41.25" customHeight="1" x14ac:dyDescent="0.2">
      <c r="A729" s="628" t="s">
        <v>2316</v>
      </c>
      <c r="B729" s="642"/>
      <c r="C729" s="627"/>
      <c r="D729" s="622"/>
      <c r="E729" s="622"/>
      <c r="F729" s="610"/>
      <c r="G729" s="623"/>
      <c r="H729" s="623"/>
      <c r="I729" s="612"/>
      <c r="J729" s="622"/>
      <c r="K729" s="622"/>
      <c r="L729" s="614"/>
      <c r="M729" s="614"/>
      <c r="N729" s="614"/>
      <c r="O729" s="614"/>
      <c r="P729" s="614"/>
      <c r="Q729" s="614"/>
      <c r="R729" s="614"/>
      <c r="S729" s="614"/>
      <c r="T729" s="614"/>
      <c r="U729" s="614"/>
      <c r="V729" s="615"/>
      <c r="W729" s="616"/>
      <c r="X729" s="616"/>
      <c r="Y729" s="616"/>
      <c r="Z729" s="616"/>
      <c r="AA729" s="616"/>
      <c r="AB729" s="616"/>
      <c r="AC729" s="616"/>
      <c r="AD729" s="616"/>
      <c r="AE729" s="617"/>
      <c r="AF729" s="619">
        <f t="shared" si="568"/>
        <v>0</v>
      </c>
      <c r="AH729" s="619"/>
      <c r="AI729" s="606" t="str">
        <f t="shared" si="532"/>
        <v/>
      </c>
      <c r="AJ729" s="606" t="str">
        <f t="shared" si="533"/>
        <v/>
      </c>
      <c r="AK729" s="573">
        <f t="shared" si="534"/>
        <v>0</v>
      </c>
      <c r="AL729" s="573" t="str">
        <f t="shared" si="562"/>
        <v/>
      </c>
      <c r="AM729" s="577" t="str">
        <f t="shared" si="563"/>
        <v/>
      </c>
      <c r="AN729" s="577" t="str">
        <f t="shared" si="564"/>
        <v/>
      </c>
      <c r="AO729" s="577" t="str">
        <f t="shared" si="565"/>
        <v/>
      </c>
    </row>
    <row r="730" spans="1:41" ht="41.25" customHeight="1" x14ac:dyDescent="0.2">
      <c r="A730" s="628" t="s">
        <v>2317</v>
      </c>
      <c r="B730" s="642"/>
      <c r="C730" s="627"/>
      <c r="D730" s="622"/>
      <c r="E730" s="622"/>
      <c r="F730" s="610"/>
      <c r="G730" s="623"/>
      <c r="H730" s="623"/>
      <c r="I730" s="612"/>
      <c r="J730" s="622"/>
      <c r="K730" s="622"/>
      <c r="L730" s="614"/>
      <c r="M730" s="614"/>
      <c r="N730" s="614"/>
      <c r="O730" s="614"/>
      <c r="P730" s="614"/>
      <c r="Q730" s="614"/>
      <c r="R730" s="614"/>
      <c r="S730" s="614"/>
      <c r="T730" s="614"/>
      <c r="U730" s="614"/>
      <c r="V730" s="615"/>
      <c r="W730" s="616"/>
      <c r="X730" s="616"/>
      <c r="Y730" s="616"/>
      <c r="Z730" s="616"/>
      <c r="AA730" s="616"/>
      <c r="AB730" s="616"/>
      <c r="AC730" s="616"/>
      <c r="AD730" s="616"/>
      <c r="AE730" s="617"/>
      <c r="AF730" s="619">
        <f t="shared" si="568"/>
        <v>0</v>
      </c>
      <c r="AH730" s="619"/>
      <c r="AI730" s="606" t="str">
        <f t="shared" si="532"/>
        <v/>
      </c>
      <c r="AJ730" s="606" t="str">
        <f t="shared" si="533"/>
        <v/>
      </c>
      <c r="AK730" s="573">
        <f t="shared" si="534"/>
        <v>0</v>
      </c>
      <c r="AL730" s="573" t="str">
        <f t="shared" si="562"/>
        <v/>
      </c>
      <c r="AM730" s="577" t="str">
        <f t="shared" si="563"/>
        <v/>
      </c>
      <c r="AN730" s="577" t="str">
        <f t="shared" si="564"/>
        <v/>
      </c>
      <c r="AO730" s="577" t="str">
        <f t="shared" si="565"/>
        <v/>
      </c>
    </row>
    <row r="731" spans="1:41" ht="41.25" customHeight="1" x14ac:dyDescent="0.2">
      <c r="A731" s="643" t="s">
        <v>858</v>
      </c>
      <c r="B731" s="594" t="s">
        <v>859</v>
      </c>
      <c r="C731" s="595"/>
      <c r="D731" s="609">
        <f>D732+D739+D749</f>
        <v>5</v>
      </c>
      <c r="E731" s="609">
        <f>E732+E739+E749</f>
        <v>5</v>
      </c>
      <c r="F731" s="610">
        <f t="shared" si="526"/>
        <v>100</v>
      </c>
      <c r="G731" s="611">
        <f t="shared" ref="G731:H731" si="569">G732+G739+G749</f>
        <v>5.7</v>
      </c>
      <c r="H731" s="611">
        <f t="shared" si="569"/>
        <v>2.85</v>
      </c>
      <c r="I731" s="612">
        <f t="shared" si="527"/>
        <v>50</v>
      </c>
      <c r="J731" s="613">
        <f t="shared" ref="J731:K731" si="570">J732+J739+J749</f>
        <v>302</v>
      </c>
      <c r="K731" s="613">
        <f t="shared" si="570"/>
        <v>557000</v>
      </c>
      <c r="L731" s="614"/>
      <c r="M731" s="614"/>
      <c r="N731" s="614"/>
      <c r="O731" s="614"/>
      <c r="P731" s="614"/>
      <c r="Q731" s="614"/>
      <c r="R731" s="614"/>
      <c r="S731" s="614"/>
      <c r="T731" s="614"/>
      <c r="U731" s="614"/>
      <c r="V731" s="615"/>
      <c r="W731" s="616"/>
      <c r="X731" s="616"/>
      <c r="Y731" s="616"/>
      <c r="Z731" s="616"/>
      <c r="AA731" s="616"/>
      <c r="AB731" s="616"/>
      <c r="AC731" s="616"/>
      <c r="AD731" s="616"/>
      <c r="AE731" s="617"/>
      <c r="AF731" s="618">
        <f>AF732+AF739+AF749</f>
        <v>30.5</v>
      </c>
      <c r="AH731" s="746" t="s">
        <v>2039</v>
      </c>
      <c r="AI731" s="606">
        <f t="shared" si="532"/>
        <v>1</v>
      </c>
      <c r="AJ731" s="606">
        <f t="shared" si="533"/>
        <v>50</v>
      </c>
      <c r="AK731" s="573">
        <f t="shared" si="534"/>
        <v>24.8</v>
      </c>
      <c r="AL731" s="573">
        <f t="shared" si="562"/>
        <v>435.08771929824564</v>
      </c>
      <c r="AM731" s="577" t="str">
        <f t="shared" si="563"/>
        <v>The proposed budget is more that 30% increase over FY 12-13 budget. Consider revising or provide explanation</v>
      </c>
      <c r="AN731" s="577" t="str">
        <f t="shared" si="564"/>
        <v/>
      </c>
      <c r="AO731" s="577" t="str">
        <f t="shared" si="565"/>
        <v/>
      </c>
    </row>
    <row r="732" spans="1:41" ht="41.25" customHeight="1" x14ac:dyDescent="0.2">
      <c r="A732" s="643" t="s">
        <v>860</v>
      </c>
      <c r="B732" s="608" t="s">
        <v>861</v>
      </c>
      <c r="C732" s="627"/>
      <c r="D732" s="609">
        <f>SUM(D733:D736)</f>
        <v>0</v>
      </c>
      <c r="E732" s="609">
        <f>SUM(E733:E736)</f>
        <v>0</v>
      </c>
      <c r="F732" s="610" t="e">
        <f t="shared" si="526"/>
        <v>#DIV/0!</v>
      </c>
      <c r="G732" s="611">
        <f t="shared" ref="G732:H732" si="571">SUM(G733:G736)</f>
        <v>0</v>
      </c>
      <c r="H732" s="611">
        <f t="shared" si="571"/>
        <v>0</v>
      </c>
      <c r="I732" s="612" t="e">
        <f t="shared" si="527"/>
        <v>#DIV/0!</v>
      </c>
      <c r="J732" s="613">
        <f t="shared" ref="J732:K732" si="572">SUM(J733:J736)</f>
        <v>6</v>
      </c>
      <c r="K732" s="613">
        <f t="shared" si="572"/>
        <v>130000</v>
      </c>
      <c r="L732" s="614"/>
      <c r="M732" s="614"/>
      <c r="N732" s="614"/>
      <c r="O732" s="614"/>
      <c r="P732" s="614"/>
      <c r="Q732" s="614"/>
      <c r="R732" s="614"/>
      <c r="S732" s="614"/>
      <c r="T732" s="614"/>
      <c r="U732" s="614"/>
      <c r="V732" s="615"/>
      <c r="W732" s="616"/>
      <c r="X732" s="616"/>
      <c r="Y732" s="616"/>
      <c r="Z732" s="616"/>
      <c r="AA732" s="616"/>
      <c r="AB732" s="616"/>
      <c r="AC732" s="616"/>
      <c r="AD732" s="616"/>
      <c r="AE732" s="617"/>
      <c r="AF732" s="618">
        <f>SUM(AF733:AF736)</f>
        <v>2.5</v>
      </c>
      <c r="AH732" s="619"/>
      <c r="AI732" s="606">
        <f t="shared" si="532"/>
        <v>1</v>
      </c>
      <c r="AJ732" s="606" t="str">
        <f t="shared" si="533"/>
        <v/>
      </c>
      <c r="AK732" s="573">
        <f t="shared" si="534"/>
        <v>2.5</v>
      </c>
      <c r="AL732" s="573" t="str">
        <f t="shared" si="562"/>
        <v/>
      </c>
      <c r="AM732" s="577" t="str">
        <f t="shared" si="563"/>
        <v/>
      </c>
      <c r="AN732" s="577" t="str">
        <f t="shared" si="564"/>
        <v/>
      </c>
      <c r="AO732" s="577" t="str">
        <f t="shared" si="565"/>
        <v>New activity? If not kindly provide the details of the progress (physical and financial) for FY 2012-13</v>
      </c>
    </row>
    <row r="733" spans="1:41" ht="41.25" customHeight="1" x14ac:dyDescent="0.2">
      <c r="A733" s="628" t="s">
        <v>862</v>
      </c>
      <c r="B733" s="621" t="s">
        <v>863</v>
      </c>
      <c r="C733" s="627"/>
      <c r="D733" s="622"/>
      <c r="E733" s="622"/>
      <c r="F733" s="610" t="e">
        <f t="shared" si="526"/>
        <v>#DIV/0!</v>
      </c>
      <c r="G733" s="623"/>
      <c r="H733" s="623"/>
      <c r="I733" s="612" t="e">
        <f t="shared" si="527"/>
        <v>#DIV/0!</v>
      </c>
      <c r="J733" s="622"/>
      <c r="K733" s="622"/>
      <c r="L733" s="614"/>
      <c r="M733" s="614"/>
      <c r="N733" s="614"/>
      <c r="O733" s="614"/>
      <c r="P733" s="614"/>
      <c r="Q733" s="614"/>
      <c r="R733" s="614"/>
      <c r="S733" s="614"/>
      <c r="T733" s="614"/>
      <c r="U733" s="614"/>
      <c r="V733" s="615"/>
      <c r="W733" s="616"/>
      <c r="X733" s="616"/>
      <c r="Y733" s="616"/>
      <c r="Z733" s="616"/>
      <c r="AA733" s="616"/>
      <c r="AB733" s="616"/>
      <c r="AC733" s="616"/>
      <c r="AD733" s="616"/>
      <c r="AE733" s="617"/>
      <c r="AF733" s="619">
        <f t="shared" ref="AF733:AF735" si="573">(J733*K733)/100000</f>
        <v>0</v>
      </c>
      <c r="AH733" s="619"/>
      <c r="AI733" s="606" t="str">
        <f t="shared" si="532"/>
        <v/>
      </c>
      <c r="AJ733" s="606" t="str">
        <f t="shared" si="533"/>
        <v/>
      </c>
      <c r="AK733" s="573">
        <f t="shared" si="534"/>
        <v>0</v>
      </c>
      <c r="AL733" s="573" t="str">
        <f t="shared" si="562"/>
        <v/>
      </c>
      <c r="AM733" s="577" t="str">
        <f t="shared" si="563"/>
        <v/>
      </c>
      <c r="AN733" s="577" t="str">
        <f t="shared" si="564"/>
        <v/>
      </c>
      <c r="AO733" s="577" t="str">
        <f t="shared" si="565"/>
        <v/>
      </c>
    </row>
    <row r="734" spans="1:41" ht="41.25" customHeight="1" x14ac:dyDescent="0.2">
      <c r="A734" s="628" t="s">
        <v>864</v>
      </c>
      <c r="B734" s="621" t="s">
        <v>865</v>
      </c>
      <c r="C734" s="627"/>
      <c r="D734" s="622"/>
      <c r="E734" s="622"/>
      <c r="F734" s="610" t="e">
        <f t="shared" si="526"/>
        <v>#DIV/0!</v>
      </c>
      <c r="G734" s="623"/>
      <c r="H734" s="623"/>
      <c r="I734" s="612" t="e">
        <f t="shared" si="527"/>
        <v>#DIV/0!</v>
      </c>
      <c r="J734" s="622">
        <v>1</v>
      </c>
      <c r="K734" s="622">
        <v>100000</v>
      </c>
      <c r="L734" s="614"/>
      <c r="M734" s="614"/>
      <c r="N734" s="614"/>
      <c r="O734" s="614"/>
      <c r="P734" s="614"/>
      <c r="Q734" s="614"/>
      <c r="R734" s="614"/>
      <c r="S734" s="614"/>
      <c r="T734" s="614"/>
      <c r="U734" s="614"/>
      <c r="V734" s="615"/>
      <c r="W734" s="616"/>
      <c r="X734" s="616"/>
      <c r="Y734" s="616"/>
      <c r="Z734" s="616"/>
      <c r="AA734" s="616"/>
      <c r="AB734" s="616"/>
      <c r="AC734" s="616"/>
      <c r="AD734" s="616"/>
      <c r="AE734" s="617"/>
      <c r="AF734" s="619">
        <f t="shared" si="573"/>
        <v>1</v>
      </c>
      <c r="AH734" s="812" t="s">
        <v>2827</v>
      </c>
      <c r="AI734" s="606">
        <f t="shared" si="532"/>
        <v>1</v>
      </c>
      <c r="AJ734" s="606" t="str">
        <f t="shared" si="533"/>
        <v/>
      </c>
      <c r="AK734" s="573">
        <f t="shared" si="534"/>
        <v>1</v>
      </c>
      <c r="AL734" s="573" t="str">
        <f t="shared" si="562"/>
        <v/>
      </c>
      <c r="AM734" s="577" t="str">
        <f t="shared" si="563"/>
        <v/>
      </c>
      <c r="AN734" s="577" t="str">
        <f t="shared" si="564"/>
        <v/>
      </c>
      <c r="AO734" s="577" t="str">
        <f t="shared" si="565"/>
        <v>New activity? If not kindly provide the details of the progress (physical and financial) for FY 2012-13</v>
      </c>
    </row>
    <row r="735" spans="1:41" ht="41.25" customHeight="1" x14ac:dyDescent="0.2">
      <c r="A735" s="628" t="s">
        <v>866</v>
      </c>
      <c r="B735" s="621" t="s">
        <v>867</v>
      </c>
      <c r="C735" s="627"/>
      <c r="D735" s="622"/>
      <c r="E735" s="622"/>
      <c r="F735" s="610" t="e">
        <f t="shared" si="526"/>
        <v>#DIV/0!</v>
      </c>
      <c r="G735" s="623"/>
      <c r="H735" s="623"/>
      <c r="I735" s="612" t="e">
        <f t="shared" si="527"/>
        <v>#DIV/0!</v>
      </c>
      <c r="J735" s="622">
        <v>5</v>
      </c>
      <c r="K735" s="622">
        <v>30000</v>
      </c>
      <c r="L735" s="614"/>
      <c r="M735" s="614"/>
      <c r="N735" s="614"/>
      <c r="O735" s="614"/>
      <c r="P735" s="614"/>
      <c r="Q735" s="614"/>
      <c r="R735" s="614"/>
      <c r="S735" s="614"/>
      <c r="T735" s="614"/>
      <c r="U735" s="614"/>
      <c r="V735" s="615"/>
      <c r="W735" s="616"/>
      <c r="X735" s="616"/>
      <c r="Y735" s="616"/>
      <c r="Z735" s="616"/>
      <c r="AA735" s="616"/>
      <c r="AB735" s="616"/>
      <c r="AC735" s="616"/>
      <c r="AD735" s="616"/>
      <c r="AE735" s="617"/>
      <c r="AF735" s="619">
        <f t="shared" si="573"/>
        <v>1.5</v>
      </c>
      <c r="AH735" s="812" t="s">
        <v>2827</v>
      </c>
      <c r="AI735" s="606">
        <f t="shared" si="532"/>
        <v>1</v>
      </c>
      <c r="AJ735" s="606" t="str">
        <f t="shared" si="533"/>
        <v/>
      </c>
      <c r="AK735" s="573">
        <f t="shared" si="534"/>
        <v>1.5</v>
      </c>
      <c r="AL735" s="573" t="str">
        <f t="shared" si="562"/>
        <v/>
      </c>
      <c r="AM735" s="577" t="str">
        <f t="shared" si="563"/>
        <v/>
      </c>
      <c r="AN735" s="577" t="str">
        <f t="shared" si="564"/>
        <v/>
      </c>
      <c r="AO735" s="577" t="str">
        <f t="shared" si="565"/>
        <v>New activity? If not kindly provide the details of the progress (physical and financial) for FY 2012-13</v>
      </c>
    </row>
    <row r="736" spans="1:41" ht="41.25" customHeight="1" x14ac:dyDescent="0.2">
      <c r="A736" s="629" t="s">
        <v>868</v>
      </c>
      <c r="B736" s="608" t="s">
        <v>869</v>
      </c>
      <c r="C736" s="627"/>
      <c r="D736" s="609">
        <f>SUM(D737:D738)</f>
        <v>0</v>
      </c>
      <c r="E736" s="609">
        <f>SUM(E737:E738)</f>
        <v>0</v>
      </c>
      <c r="F736" s="634" t="e">
        <f t="shared" si="526"/>
        <v>#DIV/0!</v>
      </c>
      <c r="G736" s="611">
        <f t="shared" ref="G736:H736" si="574">SUM(G737:G738)</f>
        <v>0</v>
      </c>
      <c r="H736" s="611">
        <f t="shared" si="574"/>
        <v>0</v>
      </c>
      <c r="I736" s="635" t="e">
        <f t="shared" si="527"/>
        <v>#DIV/0!</v>
      </c>
      <c r="J736" s="613">
        <f t="shared" ref="J736:K736" si="575">SUM(J737:J738)</f>
        <v>0</v>
      </c>
      <c r="K736" s="613">
        <f t="shared" si="575"/>
        <v>0</v>
      </c>
      <c r="L736" s="636"/>
      <c r="M736" s="636"/>
      <c r="N736" s="636"/>
      <c r="O736" s="636"/>
      <c r="P736" s="636"/>
      <c r="Q736" s="636"/>
      <c r="R736" s="636"/>
      <c r="S736" s="636"/>
      <c r="T736" s="636"/>
      <c r="U736" s="636"/>
      <c r="V736" s="637"/>
      <c r="W736" s="638"/>
      <c r="X736" s="638"/>
      <c r="Y736" s="638"/>
      <c r="Z736" s="638"/>
      <c r="AA736" s="638"/>
      <c r="AB736" s="638"/>
      <c r="AC736" s="638"/>
      <c r="AD736" s="638"/>
      <c r="AE736" s="639"/>
      <c r="AF736" s="618">
        <f>SUM(AF737:AF738)</f>
        <v>0</v>
      </c>
      <c r="AH736" s="619"/>
      <c r="AI736" s="606" t="str">
        <f t="shared" ref="AI736:AI815" si="576">IF(OR(AM736="The proposed budget is more that 30% increase over FY 12-13 budget. Consider revising or provide explanation",AN736="Please check, there is a proposed budget but FY 12-13 expenditure is  &lt;30%", AN736="Please check, there is a proposed budget but FY 12-13 expenditure is  &lt;50%", AN736="Please check, there is a proposed budget but FY 12-13 expenditure is  &lt;60%",AO736="New activity? If not kindly provide the details of the progress (physical and financial) for FY 2012-13"),1,"")</f>
        <v/>
      </c>
      <c r="AJ736" s="606" t="str">
        <f t="shared" ref="AJ736:AJ815" si="577">IF(AND(G736&gt;=0.00000000001,H736&gt;=0.0000000000001),H736/G736*100,"")</f>
        <v/>
      </c>
      <c r="AK736" s="573">
        <f t="shared" ref="AK736:AK815" si="578">AF736-G736</f>
        <v>0</v>
      </c>
      <c r="AL736" s="573" t="str">
        <f t="shared" si="562"/>
        <v/>
      </c>
      <c r="AM736" s="577" t="str">
        <f t="shared" si="563"/>
        <v/>
      </c>
      <c r="AN736" s="577" t="str">
        <f t="shared" si="564"/>
        <v/>
      </c>
      <c r="AO736" s="577" t="str">
        <f t="shared" si="565"/>
        <v/>
      </c>
    </row>
    <row r="737" spans="1:41" ht="41.25" customHeight="1" x14ac:dyDescent="0.2">
      <c r="A737" s="628" t="s">
        <v>2318</v>
      </c>
      <c r="B737" s="642"/>
      <c r="C737" s="627"/>
      <c r="D737" s="622"/>
      <c r="E737" s="622"/>
      <c r="F737" s="610"/>
      <c r="G737" s="623"/>
      <c r="H737" s="623"/>
      <c r="I737" s="612"/>
      <c r="J737" s="622"/>
      <c r="K737" s="622"/>
      <c r="L737" s="614"/>
      <c r="M737" s="614"/>
      <c r="N737" s="614"/>
      <c r="O737" s="614"/>
      <c r="P737" s="614"/>
      <c r="Q737" s="614"/>
      <c r="R737" s="614"/>
      <c r="S737" s="614"/>
      <c r="T737" s="614"/>
      <c r="U737" s="614"/>
      <c r="V737" s="615"/>
      <c r="W737" s="616"/>
      <c r="X737" s="616"/>
      <c r="Y737" s="616"/>
      <c r="Z737" s="616"/>
      <c r="AA737" s="616"/>
      <c r="AB737" s="616"/>
      <c r="AC737" s="616"/>
      <c r="AD737" s="616"/>
      <c r="AE737" s="617"/>
      <c r="AF737" s="619">
        <f t="shared" ref="AF737:AF738" si="579">(J737*K737)/100000</f>
        <v>0</v>
      </c>
      <c r="AH737" s="619"/>
      <c r="AI737" s="606" t="str">
        <f t="shared" si="576"/>
        <v/>
      </c>
      <c r="AJ737" s="606" t="str">
        <f t="shared" si="577"/>
        <v/>
      </c>
      <c r="AK737" s="573">
        <f t="shared" si="578"/>
        <v>0</v>
      </c>
      <c r="AL737" s="573" t="str">
        <f t="shared" si="562"/>
        <v/>
      </c>
      <c r="AM737" s="577" t="str">
        <f t="shared" si="563"/>
        <v/>
      </c>
      <c r="AN737" s="577" t="str">
        <f t="shared" si="564"/>
        <v/>
      </c>
      <c r="AO737" s="577" t="str">
        <f t="shared" si="565"/>
        <v/>
      </c>
    </row>
    <row r="738" spans="1:41" ht="41.25" customHeight="1" x14ac:dyDescent="0.2">
      <c r="A738" s="628" t="s">
        <v>2319</v>
      </c>
      <c r="B738" s="642"/>
      <c r="C738" s="627"/>
      <c r="D738" s="622"/>
      <c r="E738" s="622"/>
      <c r="F738" s="610"/>
      <c r="G738" s="623"/>
      <c r="H738" s="623"/>
      <c r="I738" s="612"/>
      <c r="J738" s="622"/>
      <c r="K738" s="622"/>
      <c r="L738" s="614"/>
      <c r="M738" s="614"/>
      <c r="N738" s="614"/>
      <c r="O738" s="614"/>
      <c r="P738" s="614"/>
      <c r="Q738" s="614"/>
      <c r="R738" s="614"/>
      <c r="S738" s="614"/>
      <c r="T738" s="614"/>
      <c r="U738" s="614"/>
      <c r="V738" s="615"/>
      <c r="W738" s="616"/>
      <c r="X738" s="616"/>
      <c r="Y738" s="616"/>
      <c r="Z738" s="616"/>
      <c r="AA738" s="616"/>
      <c r="AB738" s="616"/>
      <c r="AC738" s="616"/>
      <c r="AD738" s="616"/>
      <c r="AE738" s="617"/>
      <c r="AF738" s="619">
        <f t="shared" si="579"/>
        <v>0</v>
      </c>
      <c r="AH738" s="619"/>
      <c r="AI738" s="606" t="str">
        <f t="shared" si="576"/>
        <v/>
      </c>
      <c r="AJ738" s="606" t="str">
        <f t="shared" si="577"/>
        <v/>
      </c>
      <c r="AK738" s="573">
        <f t="shared" si="578"/>
        <v>0</v>
      </c>
      <c r="AL738" s="573" t="str">
        <f t="shared" si="562"/>
        <v/>
      </c>
      <c r="AM738" s="577" t="str">
        <f t="shared" si="563"/>
        <v/>
      </c>
      <c r="AN738" s="577" t="str">
        <f t="shared" si="564"/>
        <v/>
      </c>
      <c r="AO738" s="577" t="str">
        <f t="shared" si="565"/>
        <v/>
      </c>
    </row>
    <row r="739" spans="1:41" ht="41.25" customHeight="1" x14ac:dyDescent="0.2">
      <c r="A739" s="643" t="s">
        <v>870</v>
      </c>
      <c r="B739" s="608" t="s">
        <v>871</v>
      </c>
      <c r="C739" s="627"/>
      <c r="D739" s="609">
        <f>SUM(D740:D743)</f>
        <v>0</v>
      </c>
      <c r="E739" s="609">
        <f>SUM(E740:E743)</f>
        <v>0</v>
      </c>
      <c r="F739" s="610" t="e">
        <f t="shared" si="526"/>
        <v>#DIV/0!</v>
      </c>
      <c r="G739" s="611">
        <f>SUM(G740:G743)</f>
        <v>0</v>
      </c>
      <c r="H739" s="611">
        <f>SUM(H740:H743)</f>
        <v>0</v>
      </c>
      <c r="I739" s="612" t="e">
        <f t="shared" ref="I739:AE739" si="580">SUM(I740:I743)</f>
        <v>#DIV/0!</v>
      </c>
      <c r="J739" s="613">
        <f t="shared" si="580"/>
        <v>7</v>
      </c>
      <c r="K739" s="613">
        <f t="shared" si="580"/>
        <v>100000</v>
      </c>
      <c r="L739" s="614">
        <f t="shared" si="580"/>
        <v>0</v>
      </c>
      <c r="M739" s="614">
        <f t="shared" si="580"/>
        <v>0</v>
      </c>
      <c r="N739" s="614">
        <f t="shared" si="580"/>
        <v>0</v>
      </c>
      <c r="O739" s="614">
        <f t="shared" si="580"/>
        <v>0</v>
      </c>
      <c r="P739" s="614">
        <f t="shared" si="580"/>
        <v>0</v>
      </c>
      <c r="Q739" s="614">
        <f t="shared" si="580"/>
        <v>0</v>
      </c>
      <c r="R739" s="614">
        <f t="shared" si="580"/>
        <v>0</v>
      </c>
      <c r="S739" s="614">
        <f t="shared" si="580"/>
        <v>0</v>
      </c>
      <c r="T739" s="614">
        <f t="shared" si="580"/>
        <v>0</v>
      </c>
      <c r="U739" s="614">
        <f t="shared" si="580"/>
        <v>0</v>
      </c>
      <c r="V739" s="615">
        <f t="shared" si="580"/>
        <v>0</v>
      </c>
      <c r="W739" s="616">
        <f t="shared" si="580"/>
        <v>0</v>
      </c>
      <c r="X739" s="616">
        <f t="shared" si="580"/>
        <v>0</v>
      </c>
      <c r="Y739" s="616">
        <f t="shared" si="580"/>
        <v>0</v>
      </c>
      <c r="Z739" s="616">
        <f t="shared" si="580"/>
        <v>0</v>
      </c>
      <c r="AA739" s="616">
        <f t="shared" si="580"/>
        <v>0</v>
      </c>
      <c r="AB739" s="616">
        <f t="shared" si="580"/>
        <v>0</v>
      </c>
      <c r="AC739" s="616">
        <f t="shared" si="580"/>
        <v>0</v>
      </c>
      <c r="AD739" s="616">
        <f t="shared" si="580"/>
        <v>0</v>
      </c>
      <c r="AE739" s="617">
        <f t="shared" si="580"/>
        <v>0</v>
      </c>
      <c r="AF739" s="618">
        <f>SUM(AF740:AF743)</f>
        <v>3.4</v>
      </c>
      <c r="AH739" s="619"/>
      <c r="AI739" s="606">
        <f t="shared" si="576"/>
        <v>1</v>
      </c>
      <c r="AJ739" s="606" t="str">
        <f t="shared" si="577"/>
        <v/>
      </c>
      <c r="AK739" s="573">
        <f t="shared" si="578"/>
        <v>3.4</v>
      </c>
      <c r="AL739" s="573" t="str">
        <f t="shared" si="562"/>
        <v/>
      </c>
      <c r="AM739" s="577" t="str">
        <f t="shared" si="563"/>
        <v/>
      </c>
      <c r="AN739" s="577" t="str">
        <f t="shared" si="564"/>
        <v/>
      </c>
      <c r="AO739" s="577" t="str">
        <f t="shared" si="565"/>
        <v>New activity? If not kindly provide the details of the progress (physical and financial) for FY 2012-13</v>
      </c>
    </row>
    <row r="740" spans="1:41" ht="41.25" customHeight="1" x14ac:dyDescent="0.2">
      <c r="A740" s="628" t="s">
        <v>1800</v>
      </c>
      <c r="B740" s="665" t="s">
        <v>1689</v>
      </c>
      <c r="C740" s="666"/>
      <c r="D740" s="622"/>
      <c r="E740" s="622"/>
      <c r="F740" s="610" t="e">
        <f t="shared" si="526"/>
        <v>#DIV/0!</v>
      </c>
      <c r="G740" s="623"/>
      <c r="H740" s="623"/>
      <c r="I740" s="612" t="e">
        <f t="shared" si="527"/>
        <v>#DIV/0!</v>
      </c>
      <c r="J740" s="622"/>
      <c r="K740" s="622"/>
      <c r="L740" s="614"/>
      <c r="M740" s="614"/>
      <c r="N740" s="614"/>
      <c r="O740" s="614"/>
      <c r="P740" s="614"/>
      <c r="Q740" s="614"/>
      <c r="R740" s="614"/>
      <c r="S740" s="614"/>
      <c r="T740" s="614"/>
      <c r="U740" s="614"/>
      <c r="V740" s="615"/>
      <c r="W740" s="616"/>
      <c r="X740" s="616"/>
      <c r="Y740" s="616"/>
      <c r="Z740" s="616"/>
      <c r="AA740" s="616"/>
      <c r="AB740" s="616"/>
      <c r="AC740" s="616"/>
      <c r="AD740" s="616"/>
      <c r="AE740" s="617"/>
      <c r="AF740" s="619">
        <f t="shared" ref="AF740:AF742" si="581">(J740*K740)/100000</f>
        <v>0</v>
      </c>
      <c r="AH740" s="619"/>
      <c r="AI740" s="606" t="str">
        <f t="shared" si="576"/>
        <v/>
      </c>
      <c r="AJ740" s="606" t="str">
        <f t="shared" si="577"/>
        <v/>
      </c>
      <c r="AK740" s="573">
        <f t="shared" si="578"/>
        <v>0</v>
      </c>
      <c r="AL740" s="573" t="str">
        <f t="shared" si="562"/>
        <v/>
      </c>
      <c r="AM740" s="577" t="str">
        <f t="shared" si="563"/>
        <v/>
      </c>
      <c r="AN740" s="577" t="str">
        <f t="shared" si="564"/>
        <v/>
      </c>
      <c r="AO740" s="577" t="str">
        <f t="shared" si="565"/>
        <v/>
      </c>
    </row>
    <row r="741" spans="1:41" ht="41.25" customHeight="1" x14ac:dyDescent="0.2">
      <c r="A741" s="628" t="s">
        <v>1801</v>
      </c>
      <c r="B741" s="665" t="s">
        <v>1690</v>
      </c>
      <c r="C741" s="666"/>
      <c r="D741" s="622"/>
      <c r="E741" s="622"/>
      <c r="F741" s="610" t="e">
        <f t="shared" si="526"/>
        <v>#DIV/0!</v>
      </c>
      <c r="G741" s="623"/>
      <c r="H741" s="623"/>
      <c r="I741" s="612" t="e">
        <f t="shared" si="527"/>
        <v>#DIV/0!</v>
      </c>
      <c r="J741" s="622">
        <v>1</v>
      </c>
      <c r="K741" s="622"/>
      <c r="L741" s="614"/>
      <c r="M741" s="614"/>
      <c r="N741" s="614"/>
      <c r="O741" s="614"/>
      <c r="P741" s="614"/>
      <c r="Q741" s="614"/>
      <c r="R741" s="614"/>
      <c r="S741" s="614"/>
      <c r="T741" s="614"/>
      <c r="U741" s="614"/>
      <c r="V741" s="615"/>
      <c r="W741" s="616"/>
      <c r="X741" s="616"/>
      <c r="Y741" s="616"/>
      <c r="Z741" s="616"/>
      <c r="AA741" s="616"/>
      <c r="AB741" s="616"/>
      <c r="AC741" s="616"/>
      <c r="AD741" s="616"/>
      <c r="AE741" s="617"/>
      <c r="AF741" s="619">
        <f t="shared" si="581"/>
        <v>0</v>
      </c>
      <c r="AH741" s="619"/>
      <c r="AI741" s="606" t="str">
        <f t="shared" si="576"/>
        <v/>
      </c>
      <c r="AJ741" s="606" t="str">
        <f t="shared" si="577"/>
        <v/>
      </c>
      <c r="AK741" s="573">
        <f t="shared" si="578"/>
        <v>0</v>
      </c>
      <c r="AL741" s="573" t="str">
        <f t="shared" si="562"/>
        <v/>
      </c>
      <c r="AM741" s="577" t="str">
        <f t="shared" si="563"/>
        <v/>
      </c>
      <c r="AN741" s="577" t="str">
        <f t="shared" si="564"/>
        <v/>
      </c>
      <c r="AO741" s="577" t="str">
        <f t="shared" si="565"/>
        <v/>
      </c>
    </row>
    <row r="742" spans="1:41" ht="41.25" customHeight="1" x14ac:dyDescent="0.2">
      <c r="A742" s="628" t="s">
        <v>1802</v>
      </c>
      <c r="B742" s="621" t="s">
        <v>1422</v>
      </c>
      <c r="C742" s="627"/>
      <c r="D742" s="622"/>
      <c r="E742" s="622"/>
      <c r="F742" s="610" t="e">
        <f t="shared" si="526"/>
        <v>#DIV/0!</v>
      </c>
      <c r="G742" s="623"/>
      <c r="H742" s="623"/>
      <c r="I742" s="612" t="e">
        <f t="shared" si="527"/>
        <v>#DIV/0!</v>
      </c>
      <c r="J742" s="622"/>
      <c r="K742" s="622"/>
      <c r="L742" s="614"/>
      <c r="M742" s="614"/>
      <c r="N742" s="614"/>
      <c r="O742" s="614"/>
      <c r="P742" s="614"/>
      <c r="Q742" s="614"/>
      <c r="R742" s="614"/>
      <c r="S742" s="614"/>
      <c r="T742" s="614"/>
      <c r="U742" s="614"/>
      <c r="V742" s="615"/>
      <c r="W742" s="616"/>
      <c r="X742" s="616"/>
      <c r="Y742" s="616"/>
      <c r="Z742" s="616"/>
      <c r="AA742" s="616"/>
      <c r="AB742" s="616"/>
      <c r="AC742" s="616"/>
      <c r="AD742" s="616"/>
      <c r="AE742" s="617"/>
      <c r="AF742" s="619">
        <f t="shared" si="581"/>
        <v>0</v>
      </c>
      <c r="AH742" s="619"/>
      <c r="AI742" s="606" t="str">
        <f t="shared" si="576"/>
        <v/>
      </c>
      <c r="AJ742" s="606" t="str">
        <f t="shared" si="577"/>
        <v/>
      </c>
      <c r="AK742" s="573">
        <f t="shared" si="578"/>
        <v>0</v>
      </c>
      <c r="AL742" s="573" t="str">
        <f t="shared" si="562"/>
        <v/>
      </c>
      <c r="AM742" s="577" t="str">
        <f t="shared" si="563"/>
        <v/>
      </c>
      <c r="AN742" s="577" t="str">
        <f t="shared" si="564"/>
        <v/>
      </c>
      <c r="AO742" s="577" t="str">
        <f t="shared" si="565"/>
        <v/>
      </c>
    </row>
    <row r="743" spans="1:41" ht="41.25" customHeight="1" x14ac:dyDescent="0.2">
      <c r="A743" s="629" t="s">
        <v>2388</v>
      </c>
      <c r="B743" s="608" t="s">
        <v>759</v>
      </c>
      <c r="C743" s="690"/>
      <c r="D743" s="609">
        <f>SUM(D744:D748)</f>
        <v>0</v>
      </c>
      <c r="E743" s="609">
        <f t="shared" ref="E743:AF743" si="582">SUM(E744:E748)</f>
        <v>0</v>
      </c>
      <c r="F743" s="610">
        <f t="shared" si="582"/>
        <v>0</v>
      </c>
      <c r="G743" s="611">
        <f t="shared" si="582"/>
        <v>0</v>
      </c>
      <c r="H743" s="611">
        <f>SUM(H744:H748)</f>
        <v>0</v>
      </c>
      <c r="I743" s="612">
        <f t="shared" si="582"/>
        <v>0</v>
      </c>
      <c r="J743" s="613">
        <f t="shared" si="582"/>
        <v>6</v>
      </c>
      <c r="K743" s="613">
        <f t="shared" si="582"/>
        <v>100000</v>
      </c>
      <c r="L743" s="614">
        <f t="shared" si="582"/>
        <v>0</v>
      </c>
      <c r="M743" s="614">
        <f t="shared" si="582"/>
        <v>0</v>
      </c>
      <c r="N743" s="614">
        <f t="shared" si="582"/>
        <v>0</v>
      </c>
      <c r="O743" s="614">
        <f t="shared" si="582"/>
        <v>0</v>
      </c>
      <c r="P743" s="614">
        <f t="shared" si="582"/>
        <v>0</v>
      </c>
      <c r="Q743" s="614">
        <f t="shared" si="582"/>
        <v>0</v>
      </c>
      <c r="R743" s="614">
        <f t="shared" si="582"/>
        <v>0</v>
      </c>
      <c r="S743" s="614">
        <f t="shared" si="582"/>
        <v>0</v>
      </c>
      <c r="T743" s="614">
        <f t="shared" si="582"/>
        <v>0</v>
      </c>
      <c r="U743" s="614">
        <f t="shared" si="582"/>
        <v>0</v>
      </c>
      <c r="V743" s="615">
        <f t="shared" si="582"/>
        <v>0</v>
      </c>
      <c r="W743" s="616">
        <f t="shared" si="582"/>
        <v>0</v>
      </c>
      <c r="X743" s="616">
        <f t="shared" si="582"/>
        <v>0</v>
      </c>
      <c r="Y743" s="616">
        <f t="shared" si="582"/>
        <v>0</v>
      </c>
      <c r="Z743" s="616">
        <f t="shared" si="582"/>
        <v>0</v>
      </c>
      <c r="AA743" s="616">
        <f t="shared" si="582"/>
        <v>0</v>
      </c>
      <c r="AB743" s="616">
        <f t="shared" si="582"/>
        <v>0</v>
      </c>
      <c r="AC743" s="616">
        <f t="shared" si="582"/>
        <v>0</v>
      </c>
      <c r="AD743" s="616">
        <f t="shared" si="582"/>
        <v>0</v>
      </c>
      <c r="AE743" s="617">
        <f t="shared" si="582"/>
        <v>0</v>
      </c>
      <c r="AF743" s="618">
        <f t="shared" si="582"/>
        <v>3.4</v>
      </c>
      <c r="AH743" s="619"/>
      <c r="AI743" s="606"/>
      <c r="AJ743" s="606"/>
      <c r="AL743" s="573" t="str">
        <f t="shared" si="562"/>
        <v/>
      </c>
      <c r="AM743" s="577" t="str">
        <f t="shared" si="563"/>
        <v/>
      </c>
      <c r="AN743" s="577" t="str">
        <f t="shared" si="564"/>
        <v/>
      </c>
      <c r="AO743" s="577" t="str">
        <f t="shared" si="565"/>
        <v>New activity? If not kindly provide the details of the progress (physical and financial) for FY 2012-13</v>
      </c>
    </row>
    <row r="744" spans="1:41" ht="41.25" customHeight="1" x14ac:dyDescent="0.2">
      <c r="A744" s="628" t="s">
        <v>2389</v>
      </c>
      <c r="B744" s="642" t="s">
        <v>2824</v>
      </c>
      <c r="C744" s="627"/>
      <c r="D744" s="622">
        <v>0</v>
      </c>
      <c r="E744" s="622">
        <v>0</v>
      </c>
      <c r="F744" s="610"/>
      <c r="G744" s="623">
        <v>0</v>
      </c>
      <c r="H744" s="623">
        <v>0</v>
      </c>
      <c r="I744" s="612"/>
      <c r="J744" s="622">
        <v>2</v>
      </c>
      <c r="K744" s="622">
        <v>30000</v>
      </c>
      <c r="L744" s="614"/>
      <c r="M744" s="614"/>
      <c r="N744" s="614"/>
      <c r="O744" s="614"/>
      <c r="P744" s="614"/>
      <c r="Q744" s="614"/>
      <c r="R744" s="614"/>
      <c r="S744" s="614"/>
      <c r="T744" s="614"/>
      <c r="U744" s="614"/>
      <c r="V744" s="615"/>
      <c r="W744" s="616"/>
      <c r="X744" s="616"/>
      <c r="Y744" s="616"/>
      <c r="Z744" s="616"/>
      <c r="AA744" s="616"/>
      <c r="AB744" s="616"/>
      <c r="AC744" s="616"/>
      <c r="AD744" s="616"/>
      <c r="AE744" s="617"/>
      <c r="AF744" s="619">
        <f t="shared" ref="AF744:AF748" si="583">(J744*K744)/100000</f>
        <v>0.6</v>
      </c>
      <c r="AH744" s="812" t="s">
        <v>2828</v>
      </c>
      <c r="AI744" s="606"/>
      <c r="AJ744" s="606"/>
      <c r="AL744" s="573" t="str">
        <f t="shared" si="562"/>
        <v/>
      </c>
      <c r="AM744" s="577" t="str">
        <f t="shared" si="563"/>
        <v/>
      </c>
      <c r="AN744" s="577" t="str">
        <f t="shared" si="564"/>
        <v/>
      </c>
      <c r="AO744" s="577" t="str">
        <f t="shared" si="565"/>
        <v>New activity? If not kindly provide the details of the progress (physical and financial) for FY 2012-13</v>
      </c>
    </row>
    <row r="745" spans="1:41" ht="41.25" customHeight="1" x14ac:dyDescent="0.2">
      <c r="A745" s="628" t="s">
        <v>2390</v>
      </c>
      <c r="B745" s="642" t="s">
        <v>2825</v>
      </c>
      <c r="C745" s="627"/>
      <c r="D745" s="622">
        <v>0</v>
      </c>
      <c r="E745" s="622">
        <v>0</v>
      </c>
      <c r="F745" s="610"/>
      <c r="G745" s="623">
        <v>0</v>
      </c>
      <c r="H745" s="623">
        <v>0</v>
      </c>
      <c r="I745" s="612"/>
      <c r="J745" s="622">
        <v>4</v>
      </c>
      <c r="K745" s="622">
        <v>70000</v>
      </c>
      <c r="L745" s="614"/>
      <c r="M745" s="614"/>
      <c r="N745" s="614"/>
      <c r="O745" s="614"/>
      <c r="P745" s="614"/>
      <c r="Q745" s="614"/>
      <c r="R745" s="614"/>
      <c r="S745" s="614"/>
      <c r="T745" s="614"/>
      <c r="U745" s="614"/>
      <c r="V745" s="615"/>
      <c r="W745" s="616"/>
      <c r="X745" s="616"/>
      <c r="Y745" s="616"/>
      <c r="Z745" s="616"/>
      <c r="AA745" s="616"/>
      <c r="AB745" s="616"/>
      <c r="AC745" s="616"/>
      <c r="AD745" s="616"/>
      <c r="AE745" s="617"/>
      <c r="AF745" s="619">
        <f t="shared" si="583"/>
        <v>2.8</v>
      </c>
      <c r="AH745" s="812" t="s">
        <v>2828</v>
      </c>
      <c r="AI745" s="606"/>
      <c r="AJ745" s="606"/>
      <c r="AL745" s="573" t="str">
        <f t="shared" si="562"/>
        <v/>
      </c>
      <c r="AM745" s="577" t="str">
        <f t="shared" si="563"/>
        <v/>
      </c>
      <c r="AN745" s="577" t="str">
        <f t="shared" si="564"/>
        <v/>
      </c>
      <c r="AO745" s="577" t="str">
        <f t="shared" si="565"/>
        <v>New activity? If not kindly provide the details of the progress (physical and financial) for FY 2012-13</v>
      </c>
    </row>
    <row r="746" spans="1:41" ht="41.25" customHeight="1" x14ac:dyDescent="0.2">
      <c r="A746" s="628" t="s">
        <v>2391</v>
      </c>
      <c r="B746" s="642"/>
      <c r="C746" s="627"/>
      <c r="D746" s="622"/>
      <c r="E746" s="622"/>
      <c r="F746" s="610"/>
      <c r="G746" s="623"/>
      <c r="H746" s="623"/>
      <c r="I746" s="612"/>
      <c r="J746" s="622"/>
      <c r="K746" s="622"/>
      <c r="L746" s="614"/>
      <c r="M746" s="614"/>
      <c r="N746" s="614"/>
      <c r="O746" s="614"/>
      <c r="P746" s="614"/>
      <c r="Q746" s="614"/>
      <c r="R746" s="614"/>
      <c r="S746" s="614"/>
      <c r="T746" s="614"/>
      <c r="U746" s="614"/>
      <c r="V746" s="615"/>
      <c r="W746" s="616"/>
      <c r="X746" s="616"/>
      <c r="Y746" s="616"/>
      <c r="Z746" s="616"/>
      <c r="AA746" s="616"/>
      <c r="AB746" s="616"/>
      <c r="AC746" s="616"/>
      <c r="AD746" s="616"/>
      <c r="AE746" s="617"/>
      <c r="AF746" s="619">
        <f t="shared" si="583"/>
        <v>0</v>
      </c>
      <c r="AH746" s="619"/>
      <c r="AI746" s="606"/>
      <c r="AJ746" s="606"/>
      <c r="AL746" s="573" t="str">
        <f t="shared" si="562"/>
        <v/>
      </c>
      <c r="AM746" s="577" t="str">
        <f t="shared" si="563"/>
        <v/>
      </c>
      <c r="AN746" s="577" t="str">
        <f t="shared" si="564"/>
        <v/>
      </c>
      <c r="AO746" s="577" t="str">
        <f t="shared" si="565"/>
        <v/>
      </c>
    </row>
    <row r="747" spans="1:41" ht="41.25" customHeight="1" x14ac:dyDescent="0.2">
      <c r="A747" s="628" t="s">
        <v>2392</v>
      </c>
      <c r="B747" s="642"/>
      <c r="C747" s="627"/>
      <c r="D747" s="622"/>
      <c r="E747" s="622"/>
      <c r="F747" s="610"/>
      <c r="G747" s="623"/>
      <c r="H747" s="623"/>
      <c r="I747" s="612"/>
      <c r="J747" s="622"/>
      <c r="K747" s="622"/>
      <c r="L747" s="614"/>
      <c r="M747" s="614"/>
      <c r="N747" s="614"/>
      <c r="O747" s="614"/>
      <c r="P747" s="614"/>
      <c r="Q747" s="614"/>
      <c r="R747" s="614"/>
      <c r="S747" s="614"/>
      <c r="T747" s="614"/>
      <c r="U747" s="614"/>
      <c r="V747" s="615"/>
      <c r="W747" s="616"/>
      <c r="X747" s="616"/>
      <c r="Y747" s="616"/>
      <c r="Z747" s="616"/>
      <c r="AA747" s="616"/>
      <c r="AB747" s="616"/>
      <c r="AC747" s="616"/>
      <c r="AD747" s="616"/>
      <c r="AE747" s="617"/>
      <c r="AF747" s="619">
        <f t="shared" si="583"/>
        <v>0</v>
      </c>
      <c r="AH747" s="619"/>
      <c r="AI747" s="606"/>
      <c r="AJ747" s="606"/>
      <c r="AL747" s="573" t="str">
        <f t="shared" si="562"/>
        <v/>
      </c>
      <c r="AM747" s="577" t="str">
        <f t="shared" si="563"/>
        <v/>
      </c>
      <c r="AN747" s="577" t="str">
        <f t="shared" si="564"/>
        <v/>
      </c>
      <c r="AO747" s="577" t="str">
        <f t="shared" si="565"/>
        <v/>
      </c>
    </row>
    <row r="748" spans="1:41" ht="41.25" customHeight="1" x14ac:dyDescent="0.2">
      <c r="A748" s="628" t="s">
        <v>2393</v>
      </c>
      <c r="B748" s="642" t="s">
        <v>2826</v>
      </c>
      <c r="C748" s="627"/>
      <c r="D748" s="622"/>
      <c r="E748" s="622"/>
      <c r="F748" s="610"/>
      <c r="G748" s="623"/>
      <c r="H748" s="623"/>
      <c r="I748" s="612"/>
      <c r="J748" s="622"/>
      <c r="K748" s="622"/>
      <c r="L748" s="614"/>
      <c r="M748" s="614"/>
      <c r="N748" s="614"/>
      <c r="O748" s="614"/>
      <c r="P748" s="614"/>
      <c r="Q748" s="614"/>
      <c r="R748" s="614"/>
      <c r="S748" s="614"/>
      <c r="T748" s="614"/>
      <c r="U748" s="614"/>
      <c r="V748" s="615"/>
      <c r="W748" s="616"/>
      <c r="X748" s="616"/>
      <c r="Y748" s="616"/>
      <c r="Z748" s="616"/>
      <c r="AA748" s="616"/>
      <c r="AB748" s="616"/>
      <c r="AC748" s="616"/>
      <c r="AD748" s="616"/>
      <c r="AE748" s="617"/>
      <c r="AF748" s="619">
        <f t="shared" si="583"/>
        <v>0</v>
      </c>
      <c r="AH748" s="619"/>
      <c r="AI748" s="606"/>
      <c r="AJ748" s="606"/>
      <c r="AL748" s="573" t="str">
        <f t="shared" si="562"/>
        <v/>
      </c>
      <c r="AM748" s="577" t="str">
        <f t="shared" si="563"/>
        <v/>
      </c>
      <c r="AN748" s="577" t="str">
        <f t="shared" si="564"/>
        <v/>
      </c>
      <c r="AO748" s="577" t="str">
        <f t="shared" si="565"/>
        <v/>
      </c>
    </row>
    <row r="749" spans="1:41" ht="41.25" customHeight="1" x14ac:dyDescent="0.2">
      <c r="A749" s="643" t="s">
        <v>872</v>
      </c>
      <c r="B749" s="608" t="s">
        <v>873</v>
      </c>
      <c r="C749" s="627"/>
      <c r="D749" s="609">
        <f>D750+D759+D766+D770</f>
        <v>5</v>
      </c>
      <c r="E749" s="609">
        <f>E750+E759+E766+E770</f>
        <v>5</v>
      </c>
      <c r="F749" s="610">
        <f t="shared" si="526"/>
        <v>100</v>
      </c>
      <c r="G749" s="611">
        <f t="shared" ref="G749:H749" si="584">G750+G759+G766+G770</f>
        <v>5.7</v>
      </c>
      <c r="H749" s="611">
        <f t="shared" si="584"/>
        <v>2.85</v>
      </c>
      <c r="I749" s="612">
        <f t="shared" si="527"/>
        <v>50</v>
      </c>
      <c r="J749" s="613">
        <f t="shared" ref="J749:K749" si="585">J750+J759+J766+J770</f>
        <v>289</v>
      </c>
      <c r="K749" s="613">
        <f t="shared" si="585"/>
        <v>327000</v>
      </c>
      <c r="L749" s="614"/>
      <c r="M749" s="614"/>
      <c r="N749" s="614"/>
      <c r="O749" s="614"/>
      <c r="P749" s="614"/>
      <c r="Q749" s="614"/>
      <c r="R749" s="614"/>
      <c r="S749" s="614"/>
      <c r="T749" s="614"/>
      <c r="U749" s="614"/>
      <c r="V749" s="615"/>
      <c r="W749" s="616"/>
      <c r="X749" s="616"/>
      <c r="Y749" s="616"/>
      <c r="Z749" s="616"/>
      <c r="AA749" s="616"/>
      <c r="AB749" s="616"/>
      <c r="AC749" s="616"/>
      <c r="AD749" s="616"/>
      <c r="AE749" s="617"/>
      <c r="AF749" s="618">
        <f>AF750+AF759+AF766+AF770</f>
        <v>24.6</v>
      </c>
      <c r="AH749" s="619"/>
      <c r="AI749" s="606">
        <f t="shared" si="576"/>
        <v>1</v>
      </c>
      <c r="AJ749" s="606">
        <f t="shared" si="577"/>
        <v>50</v>
      </c>
      <c r="AK749" s="573">
        <f t="shared" si="578"/>
        <v>18.900000000000002</v>
      </c>
      <c r="AL749" s="573">
        <f t="shared" si="562"/>
        <v>331.57894736842104</v>
      </c>
      <c r="AM749" s="577" t="str">
        <f t="shared" si="563"/>
        <v>The proposed budget is more that 30% increase over FY 12-13 budget. Consider revising or provide explanation</v>
      </c>
      <c r="AN749" s="577" t="str">
        <f t="shared" si="564"/>
        <v/>
      </c>
      <c r="AO749" s="577" t="str">
        <f t="shared" si="565"/>
        <v/>
      </c>
    </row>
    <row r="750" spans="1:41" ht="41.25" customHeight="1" x14ac:dyDescent="0.2">
      <c r="A750" s="629" t="s">
        <v>874</v>
      </c>
      <c r="B750" s="608" t="s">
        <v>875</v>
      </c>
      <c r="C750" s="627"/>
      <c r="D750" s="609">
        <f>SUM(D751:D756)</f>
        <v>5</v>
      </c>
      <c r="E750" s="609">
        <f>SUM(E751:E756)</f>
        <v>5</v>
      </c>
      <c r="F750" s="610">
        <f t="shared" si="526"/>
        <v>100</v>
      </c>
      <c r="G750" s="611">
        <f t="shared" ref="G750:H750" si="586">SUM(G751:G756)</f>
        <v>5.7</v>
      </c>
      <c r="H750" s="611">
        <f t="shared" si="586"/>
        <v>2.85</v>
      </c>
      <c r="I750" s="612">
        <f t="shared" si="527"/>
        <v>50</v>
      </c>
      <c r="J750" s="613">
        <f t="shared" ref="J750:K750" si="587">SUM(J751:J756)</f>
        <v>5</v>
      </c>
      <c r="K750" s="613">
        <f t="shared" si="587"/>
        <v>144000</v>
      </c>
      <c r="L750" s="614"/>
      <c r="M750" s="614"/>
      <c r="N750" s="614"/>
      <c r="O750" s="614"/>
      <c r="P750" s="614"/>
      <c r="Q750" s="614"/>
      <c r="R750" s="614"/>
      <c r="S750" s="614"/>
      <c r="T750" s="614"/>
      <c r="U750" s="614"/>
      <c r="V750" s="615"/>
      <c r="W750" s="616"/>
      <c r="X750" s="616"/>
      <c r="Y750" s="616"/>
      <c r="Z750" s="616"/>
      <c r="AA750" s="616"/>
      <c r="AB750" s="616"/>
      <c r="AC750" s="616"/>
      <c r="AD750" s="616"/>
      <c r="AE750" s="617"/>
      <c r="AF750" s="618">
        <f>SUM(AF751:AF756)</f>
        <v>7.2</v>
      </c>
      <c r="AH750" s="812"/>
      <c r="AI750" s="606" t="str">
        <f t="shared" si="576"/>
        <v/>
      </c>
      <c r="AJ750" s="606">
        <f t="shared" si="577"/>
        <v>50</v>
      </c>
      <c r="AK750" s="573">
        <f t="shared" si="578"/>
        <v>1.5</v>
      </c>
      <c r="AL750" s="573">
        <f t="shared" si="562"/>
        <v>26.315789473684209</v>
      </c>
      <c r="AM750" s="577" t="str">
        <f t="shared" si="563"/>
        <v/>
      </c>
      <c r="AN750" s="577" t="str">
        <f t="shared" si="564"/>
        <v/>
      </c>
      <c r="AO750" s="577" t="str">
        <f t="shared" si="565"/>
        <v/>
      </c>
    </row>
    <row r="751" spans="1:41" ht="41.25" customHeight="1" x14ac:dyDescent="0.2">
      <c r="A751" s="628" t="s">
        <v>1478</v>
      </c>
      <c r="B751" s="621" t="s">
        <v>1586</v>
      </c>
      <c r="C751" s="627"/>
      <c r="D751" s="622">
        <v>5</v>
      </c>
      <c r="E751" s="622">
        <v>5</v>
      </c>
      <c r="F751" s="610">
        <f t="shared" si="526"/>
        <v>100</v>
      </c>
      <c r="G751" s="623">
        <v>5.7</v>
      </c>
      <c r="H751" s="623">
        <v>2.85</v>
      </c>
      <c r="I751" s="612">
        <f t="shared" si="527"/>
        <v>50</v>
      </c>
      <c r="J751" s="622">
        <v>5</v>
      </c>
      <c r="K751" s="622">
        <v>144000</v>
      </c>
      <c r="L751" s="614"/>
      <c r="M751" s="614"/>
      <c r="N751" s="614"/>
      <c r="O751" s="614"/>
      <c r="P751" s="614"/>
      <c r="Q751" s="614"/>
      <c r="R751" s="614"/>
      <c r="S751" s="614"/>
      <c r="T751" s="614"/>
      <c r="U751" s="614"/>
      <c r="V751" s="615"/>
      <c r="W751" s="616"/>
      <c r="X751" s="616"/>
      <c r="Y751" s="616"/>
      <c r="Z751" s="616"/>
      <c r="AA751" s="616"/>
      <c r="AB751" s="616"/>
      <c r="AC751" s="616"/>
      <c r="AD751" s="616"/>
      <c r="AE751" s="617"/>
      <c r="AF751" s="619">
        <f t="shared" ref="AF751:AF755" si="588">(J751*K751)/100000</f>
        <v>7.2</v>
      </c>
      <c r="AH751" s="812" t="s">
        <v>2827</v>
      </c>
      <c r="AI751" s="606" t="str">
        <f t="shared" si="576"/>
        <v/>
      </c>
      <c r="AJ751" s="606">
        <f t="shared" si="577"/>
        <v>50</v>
      </c>
      <c r="AK751" s="573">
        <f t="shared" si="578"/>
        <v>1.5</v>
      </c>
      <c r="AL751" s="573">
        <f t="shared" si="562"/>
        <v>26.315789473684209</v>
      </c>
      <c r="AM751" s="577" t="str">
        <f t="shared" si="563"/>
        <v/>
      </c>
      <c r="AN751" s="577" t="str">
        <f t="shared" si="564"/>
        <v/>
      </c>
      <c r="AO751" s="577" t="str">
        <f t="shared" si="565"/>
        <v/>
      </c>
    </row>
    <row r="752" spans="1:41" ht="41.25" customHeight="1" x14ac:dyDescent="0.2">
      <c r="A752" s="628" t="s">
        <v>1479</v>
      </c>
      <c r="B752" s="665" t="s">
        <v>1583</v>
      </c>
      <c r="C752" s="666"/>
      <c r="D752" s="622"/>
      <c r="E752" s="622"/>
      <c r="F752" s="610" t="e">
        <f t="shared" si="526"/>
        <v>#DIV/0!</v>
      </c>
      <c r="G752" s="623"/>
      <c r="H752" s="623"/>
      <c r="I752" s="612" t="e">
        <f t="shared" si="527"/>
        <v>#DIV/0!</v>
      </c>
      <c r="J752" s="622"/>
      <c r="K752" s="622"/>
      <c r="L752" s="614"/>
      <c r="M752" s="614"/>
      <c r="N752" s="614"/>
      <c r="O752" s="614"/>
      <c r="P752" s="614"/>
      <c r="Q752" s="614"/>
      <c r="R752" s="614"/>
      <c r="S752" s="614"/>
      <c r="T752" s="614"/>
      <c r="U752" s="614"/>
      <c r="V752" s="615"/>
      <c r="W752" s="616"/>
      <c r="X752" s="616"/>
      <c r="Y752" s="616"/>
      <c r="Z752" s="616"/>
      <c r="AA752" s="616"/>
      <c r="AB752" s="616"/>
      <c r="AC752" s="616"/>
      <c r="AD752" s="616"/>
      <c r="AE752" s="617"/>
      <c r="AF752" s="619">
        <f t="shared" si="588"/>
        <v>0</v>
      </c>
      <c r="AH752" s="619"/>
      <c r="AI752" s="606" t="str">
        <f t="shared" si="576"/>
        <v/>
      </c>
      <c r="AJ752" s="606" t="str">
        <f t="shared" si="577"/>
        <v/>
      </c>
      <c r="AK752" s="573">
        <f t="shared" si="578"/>
        <v>0</v>
      </c>
      <c r="AL752" s="573" t="str">
        <f t="shared" si="562"/>
        <v/>
      </c>
      <c r="AM752" s="577" t="str">
        <f t="shared" si="563"/>
        <v/>
      </c>
      <c r="AN752" s="577" t="str">
        <f t="shared" si="564"/>
        <v/>
      </c>
      <c r="AO752" s="577" t="str">
        <f t="shared" si="565"/>
        <v/>
      </c>
    </row>
    <row r="753" spans="1:41" ht="41.25" customHeight="1" x14ac:dyDescent="0.2">
      <c r="A753" s="628" t="s">
        <v>1803</v>
      </c>
      <c r="B753" s="665" t="s">
        <v>1584</v>
      </c>
      <c r="C753" s="666"/>
      <c r="D753" s="622"/>
      <c r="E753" s="622"/>
      <c r="F753" s="610" t="e">
        <f t="shared" si="526"/>
        <v>#DIV/0!</v>
      </c>
      <c r="G753" s="623"/>
      <c r="H753" s="623"/>
      <c r="I753" s="612" t="e">
        <f t="shared" si="527"/>
        <v>#DIV/0!</v>
      </c>
      <c r="J753" s="622"/>
      <c r="K753" s="622"/>
      <c r="L753" s="614"/>
      <c r="M753" s="614"/>
      <c r="N753" s="614"/>
      <c r="O753" s="614"/>
      <c r="P753" s="614"/>
      <c r="Q753" s="614"/>
      <c r="R753" s="614"/>
      <c r="S753" s="614"/>
      <c r="T753" s="614"/>
      <c r="U753" s="614"/>
      <c r="V753" s="615"/>
      <c r="W753" s="616"/>
      <c r="X753" s="616"/>
      <c r="Y753" s="616"/>
      <c r="Z753" s="616"/>
      <c r="AA753" s="616"/>
      <c r="AB753" s="616"/>
      <c r="AC753" s="616"/>
      <c r="AD753" s="616"/>
      <c r="AE753" s="617"/>
      <c r="AF753" s="619">
        <f t="shared" si="588"/>
        <v>0</v>
      </c>
      <c r="AH753" s="619"/>
      <c r="AI753" s="606" t="str">
        <f t="shared" si="576"/>
        <v/>
      </c>
      <c r="AJ753" s="606" t="str">
        <f t="shared" si="577"/>
        <v/>
      </c>
      <c r="AK753" s="573">
        <f t="shared" si="578"/>
        <v>0</v>
      </c>
      <c r="AL753" s="573" t="str">
        <f t="shared" si="562"/>
        <v/>
      </c>
      <c r="AM753" s="577" t="str">
        <f t="shared" si="563"/>
        <v/>
      </c>
      <c r="AN753" s="577" t="str">
        <f t="shared" si="564"/>
        <v/>
      </c>
      <c r="AO753" s="577" t="str">
        <f t="shared" si="565"/>
        <v/>
      </c>
    </row>
    <row r="754" spans="1:41" ht="41.25" customHeight="1" x14ac:dyDescent="0.2">
      <c r="A754" s="628" t="s">
        <v>1804</v>
      </c>
      <c r="B754" s="665" t="s">
        <v>1585</v>
      </c>
      <c r="C754" s="666"/>
      <c r="D754" s="622"/>
      <c r="E754" s="622"/>
      <c r="F754" s="610" t="e">
        <f t="shared" si="526"/>
        <v>#DIV/0!</v>
      </c>
      <c r="G754" s="623"/>
      <c r="H754" s="623"/>
      <c r="I754" s="612" t="e">
        <f t="shared" si="527"/>
        <v>#DIV/0!</v>
      </c>
      <c r="J754" s="622"/>
      <c r="K754" s="622"/>
      <c r="L754" s="614"/>
      <c r="M754" s="614"/>
      <c r="N754" s="614"/>
      <c r="O754" s="614"/>
      <c r="P754" s="614"/>
      <c r="Q754" s="614"/>
      <c r="R754" s="614"/>
      <c r="S754" s="614"/>
      <c r="T754" s="614"/>
      <c r="U754" s="614"/>
      <c r="V754" s="615"/>
      <c r="W754" s="616"/>
      <c r="X754" s="616"/>
      <c r="Y754" s="616"/>
      <c r="Z754" s="616"/>
      <c r="AA754" s="616"/>
      <c r="AB754" s="616"/>
      <c r="AC754" s="616"/>
      <c r="AD754" s="616"/>
      <c r="AE754" s="617"/>
      <c r="AF754" s="619">
        <f t="shared" si="588"/>
        <v>0</v>
      </c>
      <c r="AH754" s="619"/>
      <c r="AI754" s="606" t="str">
        <f t="shared" si="576"/>
        <v/>
      </c>
      <c r="AJ754" s="606" t="str">
        <f t="shared" si="577"/>
        <v/>
      </c>
      <c r="AK754" s="573">
        <f t="shared" si="578"/>
        <v>0</v>
      </c>
      <c r="AL754" s="573" t="str">
        <f t="shared" si="562"/>
        <v/>
      </c>
      <c r="AM754" s="577" t="str">
        <f t="shared" si="563"/>
        <v/>
      </c>
      <c r="AN754" s="577" t="str">
        <f t="shared" si="564"/>
        <v/>
      </c>
      <c r="AO754" s="577" t="str">
        <f t="shared" si="565"/>
        <v/>
      </c>
    </row>
    <row r="755" spans="1:41" ht="41.25" customHeight="1" x14ac:dyDescent="0.2">
      <c r="A755" s="628" t="s">
        <v>1805</v>
      </c>
      <c r="B755" s="665" t="s">
        <v>996</v>
      </c>
      <c r="C755" s="666"/>
      <c r="D755" s="622"/>
      <c r="E755" s="622"/>
      <c r="F755" s="610" t="e">
        <f t="shared" si="526"/>
        <v>#DIV/0!</v>
      </c>
      <c r="G755" s="623"/>
      <c r="H755" s="623"/>
      <c r="I755" s="612" t="e">
        <f t="shared" si="527"/>
        <v>#DIV/0!</v>
      </c>
      <c r="J755" s="622"/>
      <c r="K755" s="622"/>
      <c r="L755" s="614"/>
      <c r="M755" s="614"/>
      <c r="N755" s="614"/>
      <c r="O755" s="614"/>
      <c r="P755" s="614"/>
      <c r="Q755" s="614"/>
      <c r="R755" s="614"/>
      <c r="S755" s="614"/>
      <c r="T755" s="614"/>
      <c r="U755" s="614"/>
      <c r="V755" s="615"/>
      <c r="W755" s="616"/>
      <c r="X755" s="616"/>
      <c r="Y755" s="616"/>
      <c r="Z755" s="616"/>
      <c r="AA755" s="616"/>
      <c r="AB755" s="616"/>
      <c r="AC755" s="616"/>
      <c r="AD755" s="616"/>
      <c r="AE755" s="617"/>
      <c r="AF755" s="619">
        <f t="shared" si="588"/>
        <v>0</v>
      </c>
      <c r="AH755" s="619"/>
      <c r="AI755" s="606" t="str">
        <f t="shared" si="576"/>
        <v/>
      </c>
      <c r="AJ755" s="606" t="str">
        <f t="shared" si="577"/>
        <v/>
      </c>
      <c r="AK755" s="573">
        <f t="shared" si="578"/>
        <v>0</v>
      </c>
      <c r="AL755" s="573" t="str">
        <f t="shared" si="562"/>
        <v/>
      </c>
      <c r="AM755" s="577" t="str">
        <f t="shared" si="563"/>
        <v/>
      </c>
      <c r="AN755" s="577" t="str">
        <f t="shared" si="564"/>
        <v/>
      </c>
      <c r="AO755" s="577" t="str">
        <f t="shared" si="565"/>
        <v/>
      </c>
    </row>
    <row r="756" spans="1:41" ht="41.25" customHeight="1" x14ac:dyDescent="0.2">
      <c r="A756" s="629" t="s">
        <v>1806</v>
      </c>
      <c r="B756" s="658" t="s">
        <v>1544</v>
      </c>
      <c r="C756" s="666"/>
      <c r="D756" s="609">
        <f>SUM(D757:D758)</f>
        <v>0</v>
      </c>
      <c r="E756" s="609">
        <f>SUM(E757:E758)</f>
        <v>0</v>
      </c>
      <c r="F756" s="634" t="e">
        <f t="shared" si="526"/>
        <v>#DIV/0!</v>
      </c>
      <c r="G756" s="611">
        <f t="shared" ref="G756:H756" si="589">SUM(G757:G758)</f>
        <v>0</v>
      </c>
      <c r="H756" s="611">
        <f t="shared" si="589"/>
        <v>0</v>
      </c>
      <c r="I756" s="635" t="e">
        <f t="shared" si="527"/>
        <v>#DIV/0!</v>
      </c>
      <c r="J756" s="613">
        <f t="shared" ref="J756:K756" si="590">SUM(J757:J758)</f>
        <v>0</v>
      </c>
      <c r="K756" s="613">
        <f t="shared" si="590"/>
        <v>0</v>
      </c>
      <c r="L756" s="636"/>
      <c r="M756" s="636"/>
      <c r="N756" s="636"/>
      <c r="O756" s="636"/>
      <c r="P756" s="636"/>
      <c r="Q756" s="636"/>
      <c r="R756" s="636"/>
      <c r="S756" s="636"/>
      <c r="T756" s="636"/>
      <c r="U756" s="636"/>
      <c r="V756" s="637"/>
      <c r="W756" s="638"/>
      <c r="X756" s="638"/>
      <c r="Y756" s="638"/>
      <c r="Z756" s="638"/>
      <c r="AA756" s="638"/>
      <c r="AB756" s="638"/>
      <c r="AC756" s="638"/>
      <c r="AD756" s="638"/>
      <c r="AE756" s="639"/>
      <c r="AF756" s="618">
        <f>SUM(AF757:AF758)</f>
        <v>0</v>
      </c>
      <c r="AH756" s="619"/>
      <c r="AI756" s="606" t="str">
        <f t="shared" si="576"/>
        <v/>
      </c>
      <c r="AJ756" s="606" t="str">
        <f t="shared" si="577"/>
        <v/>
      </c>
      <c r="AK756" s="573">
        <f t="shared" si="578"/>
        <v>0</v>
      </c>
      <c r="AL756" s="573" t="str">
        <f t="shared" si="562"/>
        <v/>
      </c>
      <c r="AM756" s="577" t="str">
        <f t="shared" si="563"/>
        <v/>
      </c>
      <c r="AN756" s="577" t="str">
        <f t="shared" si="564"/>
        <v/>
      </c>
      <c r="AO756" s="577" t="str">
        <f t="shared" si="565"/>
        <v/>
      </c>
    </row>
    <row r="757" spans="1:41" ht="41.25" customHeight="1" x14ac:dyDescent="0.2">
      <c r="A757" s="628" t="s">
        <v>2320</v>
      </c>
      <c r="B757" s="660"/>
      <c r="C757" s="666"/>
      <c r="D757" s="622"/>
      <c r="E757" s="622"/>
      <c r="F757" s="610"/>
      <c r="G757" s="623"/>
      <c r="H757" s="623"/>
      <c r="I757" s="612"/>
      <c r="J757" s="622"/>
      <c r="K757" s="622"/>
      <c r="L757" s="614"/>
      <c r="M757" s="614"/>
      <c r="N757" s="614"/>
      <c r="O757" s="614"/>
      <c r="P757" s="614"/>
      <c r="Q757" s="614"/>
      <c r="R757" s="614"/>
      <c r="S757" s="614"/>
      <c r="T757" s="614"/>
      <c r="U757" s="614"/>
      <c r="V757" s="615"/>
      <c r="W757" s="616"/>
      <c r="X757" s="616"/>
      <c r="Y757" s="616"/>
      <c r="Z757" s="616"/>
      <c r="AA757" s="616"/>
      <c r="AB757" s="616"/>
      <c r="AC757" s="616"/>
      <c r="AD757" s="616"/>
      <c r="AE757" s="617"/>
      <c r="AF757" s="619">
        <f t="shared" ref="AF757:AF758" si="591">(J757*K757)/100000</f>
        <v>0</v>
      </c>
      <c r="AH757" s="619"/>
      <c r="AI757" s="606" t="str">
        <f t="shared" si="576"/>
        <v/>
      </c>
      <c r="AJ757" s="606" t="str">
        <f t="shared" si="577"/>
        <v/>
      </c>
      <c r="AK757" s="573">
        <f t="shared" si="578"/>
        <v>0</v>
      </c>
      <c r="AL757" s="573" t="str">
        <f t="shared" si="562"/>
        <v/>
      </c>
      <c r="AM757" s="577" t="str">
        <f t="shared" si="563"/>
        <v/>
      </c>
      <c r="AN757" s="577" t="str">
        <f t="shared" si="564"/>
        <v/>
      </c>
      <c r="AO757" s="577" t="str">
        <f t="shared" si="565"/>
        <v/>
      </c>
    </row>
    <row r="758" spans="1:41" ht="41.25" customHeight="1" x14ac:dyDescent="0.2">
      <c r="A758" s="628" t="s">
        <v>2321</v>
      </c>
      <c r="B758" s="660"/>
      <c r="C758" s="666"/>
      <c r="D758" s="622"/>
      <c r="E758" s="622"/>
      <c r="F758" s="610"/>
      <c r="G758" s="623"/>
      <c r="H758" s="623"/>
      <c r="I758" s="612"/>
      <c r="J758" s="622"/>
      <c r="K758" s="622"/>
      <c r="L758" s="614"/>
      <c r="M758" s="614"/>
      <c r="N758" s="614"/>
      <c r="O758" s="614"/>
      <c r="P758" s="614"/>
      <c r="Q758" s="614"/>
      <c r="R758" s="614"/>
      <c r="S758" s="614"/>
      <c r="T758" s="614"/>
      <c r="U758" s="614"/>
      <c r="V758" s="615"/>
      <c r="W758" s="616"/>
      <c r="X758" s="616"/>
      <c r="Y758" s="616"/>
      <c r="Z758" s="616"/>
      <c r="AA758" s="616"/>
      <c r="AB758" s="616"/>
      <c r="AC758" s="616"/>
      <c r="AD758" s="616"/>
      <c r="AE758" s="617"/>
      <c r="AF758" s="619">
        <f t="shared" si="591"/>
        <v>0</v>
      </c>
      <c r="AH758" s="619"/>
      <c r="AI758" s="606" t="str">
        <f t="shared" si="576"/>
        <v/>
      </c>
      <c r="AJ758" s="606" t="str">
        <f t="shared" si="577"/>
        <v/>
      </c>
      <c r="AK758" s="573">
        <f t="shared" si="578"/>
        <v>0</v>
      </c>
      <c r="AL758" s="573" t="str">
        <f t="shared" si="562"/>
        <v/>
      </c>
      <c r="AM758" s="577" t="str">
        <f t="shared" si="563"/>
        <v/>
      </c>
      <c r="AN758" s="577" t="str">
        <f t="shared" si="564"/>
        <v/>
      </c>
      <c r="AO758" s="577" t="str">
        <f t="shared" si="565"/>
        <v/>
      </c>
    </row>
    <row r="759" spans="1:41" ht="41.25" customHeight="1" x14ac:dyDescent="0.2">
      <c r="A759" s="629" t="s">
        <v>876</v>
      </c>
      <c r="B759" s="608" t="s">
        <v>877</v>
      </c>
      <c r="C759" s="627"/>
      <c r="D759" s="609">
        <f>SUM(D760:D763)</f>
        <v>0</v>
      </c>
      <c r="E759" s="609">
        <f>SUM(E760:E763)</f>
        <v>0</v>
      </c>
      <c r="F759" s="610" t="e">
        <f t="shared" si="526"/>
        <v>#DIV/0!</v>
      </c>
      <c r="G759" s="611">
        <f t="shared" ref="G759:H759" si="592">SUM(G760:G763)</f>
        <v>0</v>
      </c>
      <c r="H759" s="611">
        <f t="shared" si="592"/>
        <v>0</v>
      </c>
      <c r="I759" s="612" t="e">
        <f t="shared" si="527"/>
        <v>#DIV/0!</v>
      </c>
      <c r="J759" s="613">
        <f t="shared" ref="J759:K759" si="593">SUM(J760:J763)</f>
        <v>18</v>
      </c>
      <c r="K759" s="613">
        <f t="shared" si="593"/>
        <v>70000</v>
      </c>
      <c r="L759" s="614"/>
      <c r="M759" s="614"/>
      <c r="N759" s="614"/>
      <c r="O759" s="614"/>
      <c r="P759" s="614"/>
      <c r="Q759" s="614"/>
      <c r="R759" s="614"/>
      <c r="S759" s="614"/>
      <c r="T759" s="614"/>
      <c r="U759" s="614"/>
      <c r="V759" s="615"/>
      <c r="W759" s="616"/>
      <c r="X759" s="616"/>
      <c r="Y759" s="616"/>
      <c r="Z759" s="616"/>
      <c r="AA759" s="616"/>
      <c r="AB759" s="616"/>
      <c r="AC759" s="616"/>
      <c r="AD759" s="616"/>
      <c r="AE759" s="617"/>
      <c r="AF759" s="618">
        <f>SUM(AF760:AF763)</f>
        <v>4.1999999999999993</v>
      </c>
      <c r="AH759" s="619"/>
      <c r="AI759" s="606">
        <f t="shared" si="576"/>
        <v>1</v>
      </c>
      <c r="AJ759" s="606" t="str">
        <f t="shared" si="577"/>
        <v/>
      </c>
      <c r="AK759" s="573">
        <f t="shared" si="578"/>
        <v>4.1999999999999993</v>
      </c>
      <c r="AL759" s="573" t="str">
        <f t="shared" si="562"/>
        <v/>
      </c>
      <c r="AM759" s="577" t="str">
        <f t="shared" si="563"/>
        <v/>
      </c>
      <c r="AN759" s="577" t="str">
        <f t="shared" si="564"/>
        <v/>
      </c>
      <c r="AO759" s="577" t="str">
        <f t="shared" si="565"/>
        <v>New activity? If not kindly provide the details of the progress (physical and financial) for FY 2012-13</v>
      </c>
    </row>
    <row r="760" spans="1:41" ht="41.25" customHeight="1" x14ac:dyDescent="0.2">
      <c r="A760" s="628" t="s">
        <v>2193</v>
      </c>
      <c r="B760" s="621" t="s">
        <v>1475</v>
      </c>
      <c r="C760" s="627"/>
      <c r="D760" s="622"/>
      <c r="E760" s="622"/>
      <c r="F760" s="610" t="e">
        <f t="shared" si="526"/>
        <v>#DIV/0!</v>
      </c>
      <c r="G760" s="623"/>
      <c r="H760" s="623"/>
      <c r="I760" s="612" t="e">
        <f t="shared" si="527"/>
        <v>#DIV/0!</v>
      </c>
      <c r="J760" s="622">
        <v>6</v>
      </c>
      <c r="K760" s="622">
        <v>20000</v>
      </c>
      <c r="L760" s="614"/>
      <c r="M760" s="614"/>
      <c r="N760" s="614"/>
      <c r="O760" s="614"/>
      <c r="P760" s="614"/>
      <c r="Q760" s="614"/>
      <c r="R760" s="614"/>
      <c r="S760" s="614"/>
      <c r="T760" s="614"/>
      <c r="U760" s="614"/>
      <c r="V760" s="615"/>
      <c r="W760" s="616"/>
      <c r="X760" s="616"/>
      <c r="Y760" s="616"/>
      <c r="Z760" s="616"/>
      <c r="AA760" s="616"/>
      <c r="AB760" s="616"/>
      <c r="AC760" s="616"/>
      <c r="AD760" s="616"/>
      <c r="AE760" s="617"/>
      <c r="AF760" s="619">
        <f t="shared" ref="AF760:AF762" si="594">(J760*K760)/100000</f>
        <v>1.2</v>
      </c>
      <c r="AH760" s="619"/>
      <c r="AI760" s="606">
        <f t="shared" si="576"/>
        <v>1</v>
      </c>
      <c r="AJ760" s="606" t="str">
        <f t="shared" si="577"/>
        <v/>
      </c>
      <c r="AK760" s="573">
        <f t="shared" si="578"/>
        <v>1.2</v>
      </c>
      <c r="AL760" s="573" t="str">
        <f t="shared" si="562"/>
        <v/>
      </c>
      <c r="AM760" s="577" t="str">
        <f t="shared" si="563"/>
        <v/>
      </c>
      <c r="AN760" s="577" t="str">
        <f t="shared" si="564"/>
        <v/>
      </c>
      <c r="AO760" s="577" t="str">
        <f t="shared" si="565"/>
        <v>New activity? If not kindly provide the details of the progress (physical and financial) for FY 2012-13</v>
      </c>
    </row>
    <row r="761" spans="1:41" ht="41.25" customHeight="1" x14ac:dyDescent="0.2">
      <c r="A761" s="628" t="s">
        <v>2194</v>
      </c>
      <c r="B761" s="665" t="s">
        <v>1629</v>
      </c>
      <c r="C761" s="666"/>
      <c r="D761" s="622"/>
      <c r="E761" s="622"/>
      <c r="F761" s="610" t="e">
        <f t="shared" si="526"/>
        <v>#DIV/0!</v>
      </c>
      <c r="G761" s="623"/>
      <c r="H761" s="623"/>
      <c r="I761" s="612" t="e">
        <f t="shared" si="527"/>
        <v>#DIV/0!</v>
      </c>
      <c r="J761" s="622">
        <v>6</v>
      </c>
      <c r="K761" s="622">
        <v>40000</v>
      </c>
      <c r="L761" s="614"/>
      <c r="M761" s="614"/>
      <c r="N761" s="614"/>
      <c r="O761" s="614"/>
      <c r="P761" s="614"/>
      <c r="Q761" s="614"/>
      <c r="R761" s="614"/>
      <c r="S761" s="614"/>
      <c r="T761" s="614"/>
      <c r="U761" s="614"/>
      <c r="V761" s="615"/>
      <c r="W761" s="616"/>
      <c r="X761" s="616"/>
      <c r="Y761" s="616"/>
      <c r="Z761" s="616"/>
      <c r="AA761" s="616"/>
      <c r="AB761" s="616"/>
      <c r="AC761" s="616"/>
      <c r="AD761" s="616"/>
      <c r="AE761" s="617"/>
      <c r="AF761" s="619">
        <f t="shared" si="594"/>
        <v>2.4</v>
      </c>
      <c r="AH761" s="812" t="s">
        <v>2827</v>
      </c>
      <c r="AI761" s="606">
        <f t="shared" si="576"/>
        <v>1</v>
      </c>
      <c r="AJ761" s="606" t="str">
        <f t="shared" si="577"/>
        <v/>
      </c>
      <c r="AK761" s="573">
        <f t="shared" si="578"/>
        <v>2.4</v>
      </c>
      <c r="AL761" s="573" t="str">
        <f t="shared" si="562"/>
        <v/>
      </c>
      <c r="AM761" s="577" t="str">
        <f t="shared" si="563"/>
        <v/>
      </c>
      <c r="AN761" s="577" t="str">
        <f t="shared" si="564"/>
        <v/>
      </c>
      <c r="AO761" s="577" t="str">
        <f t="shared" si="565"/>
        <v>New activity? If not kindly provide the details of the progress (physical and financial) for FY 2012-13</v>
      </c>
    </row>
    <row r="762" spans="1:41" ht="41.25" customHeight="1" x14ac:dyDescent="0.2">
      <c r="A762" s="628" t="s">
        <v>2195</v>
      </c>
      <c r="B762" s="665" t="s">
        <v>1630</v>
      </c>
      <c r="C762" s="666"/>
      <c r="D762" s="622"/>
      <c r="E762" s="622"/>
      <c r="F762" s="610" t="e">
        <f t="shared" si="526"/>
        <v>#DIV/0!</v>
      </c>
      <c r="G762" s="623"/>
      <c r="H762" s="623"/>
      <c r="I762" s="612" t="e">
        <f t="shared" si="527"/>
        <v>#DIV/0!</v>
      </c>
      <c r="J762" s="622">
        <v>6</v>
      </c>
      <c r="K762" s="622">
        <v>10000</v>
      </c>
      <c r="L762" s="614"/>
      <c r="M762" s="614"/>
      <c r="N762" s="614"/>
      <c r="O762" s="614"/>
      <c r="P762" s="614"/>
      <c r="Q762" s="614"/>
      <c r="R762" s="614"/>
      <c r="S762" s="614"/>
      <c r="T762" s="614"/>
      <c r="U762" s="614"/>
      <c r="V762" s="615"/>
      <c r="W762" s="616"/>
      <c r="X762" s="616"/>
      <c r="Y762" s="616"/>
      <c r="Z762" s="616"/>
      <c r="AA762" s="616"/>
      <c r="AB762" s="616"/>
      <c r="AC762" s="616"/>
      <c r="AD762" s="616"/>
      <c r="AE762" s="617"/>
      <c r="AF762" s="619">
        <f t="shared" si="594"/>
        <v>0.6</v>
      </c>
      <c r="AH762" s="812" t="s">
        <v>2827</v>
      </c>
      <c r="AI762" s="606">
        <f t="shared" si="576"/>
        <v>1</v>
      </c>
      <c r="AJ762" s="606" t="str">
        <f t="shared" si="577"/>
        <v/>
      </c>
      <c r="AK762" s="573">
        <f t="shared" si="578"/>
        <v>0.6</v>
      </c>
      <c r="AL762" s="573" t="str">
        <f t="shared" si="562"/>
        <v/>
      </c>
      <c r="AM762" s="577" t="str">
        <f t="shared" si="563"/>
        <v/>
      </c>
      <c r="AN762" s="577" t="str">
        <f t="shared" si="564"/>
        <v/>
      </c>
      <c r="AO762" s="577" t="str">
        <f t="shared" si="565"/>
        <v>New activity? If not kindly provide the details of the progress (physical and financial) for FY 2012-13</v>
      </c>
    </row>
    <row r="763" spans="1:41" ht="41.25" customHeight="1" x14ac:dyDescent="0.2">
      <c r="A763" s="629" t="s">
        <v>2322</v>
      </c>
      <c r="B763" s="658" t="s">
        <v>1631</v>
      </c>
      <c r="C763" s="666"/>
      <c r="D763" s="609">
        <f>SUM(D764:D765)</f>
        <v>0</v>
      </c>
      <c r="E763" s="609">
        <f>SUM(E764:E765)</f>
        <v>0</v>
      </c>
      <c r="F763" s="634" t="e">
        <f t="shared" ref="F763:F861" si="595">E763/D763*100</f>
        <v>#DIV/0!</v>
      </c>
      <c r="G763" s="611">
        <f t="shared" ref="G763:H763" si="596">SUM(G764:G765)</f>
        <v>0</v>
      </c>
      <c r="H763" s="611">
        <f t="shared" si="596"/>
        <v>0</v>
      </c>
      <c r="I763" s="635" t="e">
        <f t="shared" ref="I763:I861" si="597">H763/G763*100</f>
        <v>#DIV/0!</v>
      </c>
      <c r="J763" s="613">
        <f t="shared" ref="J763:K763" si="598">SUM(J764:J765)</f>
        <v>0</v>
      </c>
      <c r="K763" s="613">
        <f t="shared" si="598"/>
        <v>0</v>
      </c>
      <c r="L763" s="636"/>
      <c r="M763" s="636"/>
      <c r="N763" s="636"/>
      <c r="O763" s="636"/>
      <c r="P763" s="636"/>
      <c r="Q763" s="636"/>
      <c r="R763" s="636"/>
      <c r="S763" s="636"/>
      <c r="T763" s="636"/>
      <c r="U763" s="636"/>
      <c r="V763" s="637"/>
      <c r="W763" s="638"/>
      <c r="X763" s="638"/>
      <c r="Y763" s="638"/>
      <c r="Z763" s="638"/>
      <c r="AA763" s="638"/>
      <c r="AB763" s="638"/>
      <c r="AC763" s="638"/>
      <c r="AD763" s="638"/>
      <c r="AE763" s="639"/>
      <c r="AF763" s="618">
        <f>SUM(AF764:AF765)</f>
        <v>0</v>
      </c>
      <c r="AH763" s="619"/>
      <c r="AI763" s="606" t="str">
        <f t="shared" si="576"/>
        <v/>
      </c>
      <c r="AJ763" s="606" t="str">
        <f t="shared" si="577"/>
        <v/>
      </c>
      <c r="AK763" s="573">
        <f t="shared" si="578"/>
        <v>0</v>
      </c>
      <c r="AL763" s="573" t="str">
        <f t="shared" si="562"/>
        <v/>
      </c>
      <c r="AM763" s="577" t="str">
        <f t="shared" si="563"/>
        <v/>
      </c>
      <c r="AN763" s="577" t="str">
        <f t="shared" si="564"/>
        <v/>
      </c>
      <c r="AO763" s="577" t="str">
        <f t="shared" si="565"/>
        <v/>
      </c>
    </row>
    <row r="764" spans="1:41" ht="41.25" customHeight="1" x14ac:dyDescent="0.2">
      <c r="A764" s="628" t="s">
        <v>2323</v>
      </c>
      <c r="B764" s="660"/>
      <c r="C764" s="666"/>
      <c r="D764" s="622"/>
      <c r="E764" s="622"/>
      <c r="F764" s="610"/>
      <c r="G764" s="623"/>
      <c r="H764" s="623"/>
      <c r="I764" s="612"/>
      <c r="J764" s="622"/>
      <c r="K764" s="622"/>
      <c r="L764" s="614"/>
      <c r="M764" s="614"/>
      <c r="N764" s="614"/>
      <c r="O764" s="614"/>
      <c r="P764" s="614"/>
      <c r="Q764" s="614"/>
      <c r="R764" s="614"/>
      <c r="S764" s="614"/>
      <c r="T764" s="614"/>
      <c r="U764" s="614"/>
      <c r="V764" s="615"/>
      <c r="W764" s="616"/>
      <c r="X764" s="616"/>
      <c r="Y764" s="616"/>
      <c r="Z764" s="616"/>
      <c r="AA764" s="616"/>
      <c r="AB764" s="616"/>
      <c r="AC764" s="616"/>
      <c r="AD764" s="616"/>
      <c r="AE764" s="617"/>
      <c r="AF764" s="619">
        <f t="shared" ref="AF764:AF765" si="599">(J764*K764)/100000</f>
        <v>0</v>
      </c>
      <c r="AH764" s="619"/>
      <c r="AI764" s="606" t="str">
        <f t="shared" si="576"/>
        <v/>
      </c>
      <c r="AJ764" s="606" t="str">
        <f t="shared" si="577"/>
        <v/>
      </c>
      <c r="AK764" s="573">
        <f t="shared" si="578"/>
        <v>0</v>
      </c>
      <c r="AL764" s="573" t="str">
        <f t="shared" si="562"/>
        <v/>
      </c>
      <c r="AM764" s="577" t="str">
        <f t="shared" si="563"/>
        <v/>
      </c>
      <c r="AN764" s="577" t="str">
        <f t="shared" si="564"/>
        <v/>
      </c>
      <c r="AO764" s="577" t="str">
        <f t="shared" si="565"/>
        <v/>
      </c>
    </row>
    <row r="765" spans="1:41" ht="41.25" customHeight="1" x14ac:dyDescent="0.2">
      <c r="A765" s="628" t="s">
        <v>2324</v>
      </c>
      <c r="B765" s="660"/>
      <c r="C765" s="666"/>
      <c r="D765" s="622"/>
      <c r="E765" s="622"/>
      <c r="F765" s="610"/>
      <c r="G765" s="623"/>
      <c r="H765" s="623"/>
      <c r="I765" s="612"/>
      <c r="J765" s="622"/>
      <c r="K765" s="622"/>
      <c r="L765" s="614"/>
      <c r="M765" s="614"/>
      <c r="N765" s="614"/>
      <c r="O765" s="614"/>
      <c r="P765" s="614"/>
      <c r="Q765" s="614"/>
      <c r="R765" s="614"/>
      <c r="S765" s="614"/>
      <c r="T765" s="614"/>
      <c r="U765" s="614"/>
      <c r="V765" s="615"/>
      <c r="W765" s="616"/>
      <c r="X765" s="616"/>
      <c r="Y765" s="616"/>
      <c r="Z765" s="616"/>
      <c r="AA765" s="616"/>
      <c r="AB765" s="616"/>
      <c r="AC765" s="616"/>
      <c r="AD765" s="616"/>
      <c r="AE765" s="617"/>
      <c r="AF765" s="619">
        <f t="shared" si="599"/>
        <v>0</v>
      </c>
      <c r="AH765" s="619"/>
      <c r="AI765" s="606" t="str">
        <f t="shared" si="576"/>
        <v/>
      </c>
      <c r="AJ765" s="606" t="str">
        <f t="shared" si="577"/>
        <v/>
      </c>
      <c r="AK765" s="573">
        <f t="shared" si="578"/>
        <v>0</v>
      </c>
      <c r="AL765" s="573" t="str">
        <f t="shared" si="562"/>
        <v/>
      </c>
      <c r="AM765" s="577" t="str">
        <f t="shared" si="563"/>
        <v/>
      </c>
      <c r="AN765" s="577" t="str">
        <f t="shared" si="564"/>
        <v/>
      </c>
      <c r="AO765" s="577" t="str">
        <f t="shared" si="565"/>
        <v/>
      </c>
    </row>
    <row r="766" spans="1:41" ht="26.25" customHeight="1" x14ac:dyDescent="0.2">
      <c r="A766" s="629" t="s">
        <v>2203</v>
      </c>
      <c r="B766" s="608" t="s">
        <v>1476</v>
      </c>
      <c r="C766" s="627"/>
      <c r="D766" s="609">
        <f>SUM(D767:D769)</f>
        <v>0</v>
      </c>
      <c r="E766" s="609">
        <f>SUM(E767:E769)</f>
        <v>0</v>
      </c>
      <c r="F766" s="610" t="e">
        <f t="shared" si="595"/>
        <v>#DIV/0!</v>
      </c>
      <c r="G766" s="611">
        <f t="shared" ref="G766:H766" si="600">SUM(G767:G769)</f>
        <v>0</v>
      </c>
      <c r="H766" s="611">
        <f t="shared" si="600"/>
        <v>0</v>
      </c>
      <c r="I766" s="612" t="e">
        <f t="shared" si="597"/>
        <v>#DIV/0!</v>
      </c>
      <c r="J766" s="613">
        <f t="shared" ref="J766:K766" si="601">SUM(J767:J769)</f>
        <v>12</v>
      </c>
      <c r="K766" s="613">
        <f t="shared" si="601"/>
        <v>40000</v>
      </c>
      <c r="L766" s="614"/>
      <c r="M766" s="614"/>
      <c r="N766" s="614"/>
      <c r="O766" s="614"/>
      <c r="P766" s="614"/>
      <c r="Q766" s="614"/>
      <c r="R766" s="614"/>
      <c r="S766" s="614"/>
      <c r="T766" s="614"/>
      <c r="U766" s="614"/>
      <c r="V766" s="615"/>
      <c r="W766" s="616"/>
      <c r="X766" s="616"/>
      <c r="Y766" s="616"/>
      <c r="Z766" s="616"/>
      <c r="AA766" s="616"/>
      <c r="AB766" s="616"/>
      <c r="AC766" s="616"/>
      <c r="AD766" s="616"/>
      <c r="AE766" s="617"/>
      <c r="AF766" s="618">
        <f>SUM(AF767:AF769)</f>
        <v>2.4</v>
      </c>
      <c r="AH766" s="619"/>
      <c r="AI766" s="606">
        <f t="shared" si="576"/>
        <v>1</v>
      </c>
      <c r="AJ766" s="606" t="str">
        <f t="shared" si="577"/>
        <v/>
      </c>
      <c r="AK766" s="573">
        <f t="shared" si="578"/>
        <v>2.4</v>
      </c>
      <c r="AL766" s="573" t="str">
        <f t="shared" si="562"/>
        <v/>
      </c>
      <c r="AM766" s="577" t="str">
        <f t="shared" si="563"/>
        <v/>
      </c>
      <c r="AN766" s="577" t="str">
        <f t="shared" si="564"/>
        <v/>
      </c>
      <c r="AO766" s="577" t="str">
        <f t="shared" si="565"/>
        <v>New activity? If not kindly provide the details of the progress (physical and financial) for FY 2012-13</v>
      </c>
    </row>
    <row r="767" spans="1:41" ht="41.25" customHeight="1" x14ac:dyDescent="0.2">
      <c r="A767" s="628" t="s">
        <v>2204</v>
      </c>
      <c r="B767" s="665" t="s">
        <v>1629</v>
      </c>
      <c r="C767" s="666"/>
      <c r="D767" s="622"/>
      <c r="E767" s="622"/>
      <c r="F767" s="610" t="e">
        <f t="shared" si="595"/>
        <v>#DIV/0!</v>
      </c>
      <c r="G767" s="623"/>
      <c r="H767" s="623"/>
      <c r="I767" s="612" t="e">
        <f t="shared" si="597"/>
        <v>#DIV/0!</v>
      </c>
      <c r="J767" s="622">
        <v>6</v>
      </c>
      <c r="K767" s="622">
        <v>30000</v>
      </c>
      <c r="L767" s="614"/>
      <c r="M767" s="614"/>
      <c r="N767" s="614"/>
      <c r="O767" s="614"/>
      <c r="P767" s="614"/>
      <c r="Q767" s="614"/>
      <c r="R767" s="614"/>
      <c r="S767" s="614"/>
      <c r="T767" s="614"/>
      <c r="U767" s="614"/>
      <c r="V767" s="615"/>
      <c r="W767" s="616"/>
      <c r="X767" s="616"/>
      <c r="Y767" s="616"/>
      <c r="Z767" s="616"/>
      <c r="AA767" s="616"/>
      <c r="AB767" s="616"/>
      <c r="AC767" s="616"/>
      <c r="AD767" s="616"/>
      <c r="AE767" s="617"/>
      <c r="AF767" s="619">
        <f t="shared" ref="AF767:AF769" si="602">(J767*K767)/100000</f>
        <v>1.8</v>
      </c>
      <c r="AH767" s="812" t="s">
        <v>2828</v>
      </c>
      <c r="AI767" s="606">
        <f t="shared" si="576"/>
        <v>1</v>
      </c>
      <c r="AJ767" s="606" t="str">
        <f t="shared" si="577"/>
        <v/>
      </c>
      <c r="AK767" s="573">
        <f t="shared" si="578"/>
        <v>1.8</v>
      </c>
      <c r="AL767" s="573" t="str">
        <f t="shared" si="562"/>
        <v/>
      </c>
      <c r="AM767" s="577" t="str">
        <f t="shared" si="563"/>
        <v/>
      </c>
      <c r="AN767" s="577" t="str">
        <f t="shared" si="564"/>
        <v/>
      </c>
      <c r="AO767" s="577" t="str">
        <f t="shared" si="565"/>
        <v>New activity? If not kindly provide the details of the progress (physical and financial) for FY 2012-13</v>
      </c>
    </row>
    <row r="768" spans="1:41" ht="41.25" customHeight="1" x14ac:dyDescent="0.2">
      <c r="A768" s="628" t="s">
        <v>2205</v>
      </c>
      <c r="B768" s="665" t="s">
        <v>1630</v>
      </c>
      <c r="C768" s="666"/>
      <c r="D768" s="622"/>
      <c r="E768" s="622"/>
      <c r="F768" s="610" t="e">
        <f t="shared" si="595"/>
        <v>#DIV/0!</v>
      </c>
      <c r="G768" s="623"/>
      <c r="H768" s="623"/>
      <c r="I768" s="612" t="e">
        <f t="shared" si="597"/>
        <v>#DIV/0!</v>
      </c>
      <c r="J768" s="622"/>
      <c r="K768" s="622"/>
      <c r="L768" s="614"/>
      <c r="M768" s="614"/>
      <c r="N768" s="614"/>
      <c r="O768" s="614"/>
      <c r="P768" s="614"/>
      <c r="Q768" s="614"/>
      <c r="R768" s="614"/>
      <c r="S768" s="614"/>
      <c r="T768" s="614"/>
      <c r="U768" s="614"/>
      <c r="V768" s="615"/>
      <c r="W768" s="616"/>
      <c r="X768" s="616"/>
      <c r="Y768" s="616"/>
      <c r="Z768" s="616"/>
      <c r="AA768" s="616"/>
      <c r="AB768" s="616"/>
      <c r="AC768" s="616"/>
      <c r="AD768" s="616"/>
      <c r="AE768" s="617"/>
      <c r="AF768" s="619">
        <f t="shared" si="602"/>
        <v>0</v>
      </c>
      <c r="AH768" s="619"/>
      <c r="AI768" s="606" t="str">
        <f t="shared" si="576"/>
        <v/>
      </c>
      <c r="AJ768" s="606" t="str">
        <f t="shared" si="577"/>
        <v/>
      </c>
      <c r="AK768" s="573">
        <f t="shared" si="578"/>
        <v>0</v>
      </c>
      <c r="AL768" s="573" t="str">
        <f t="shared" si="562"/>
        <v/>
      </c>
      <c r="AM768" s="577" t="str">
        <f t="shared" si="563"/>
        <v/>
      </c>
      <c r="AN768" s="577" t="str">
        <f t="shared" si="564"/>
        <v/>
      </c>
      <c r="AO768" s="577" t="str">
        <f t="shared" si="565"/>
        <v/>
      </c>
    </row>
    <row r="769" spans="1:41" ht="41.25" customHeight="1" x14ac:dyDescent="0.2">
      <c r="A769" s="628" t="s">
        <v>2206</v>
      </c>
      <c r="B769" s="665" t="s">
        <v>1631</v>
      </c>
      <c r="C769" s="666"/>
      <c r="D769" s="622"/>
      <c r="E769" s="622"/>
      <c r="F769" s="610" t="e">
        <f t="shared" si="595"/>
        <v>#DIV/0!</v>
      </c>
      <c r="G769" s="623"/>
      <c r="H769" s="623"/>
      <c r="I769" s="612" t="e">
        <f t="shared" si="597"/>
        <v>#DIV/0!</v>
      </c>
      <c r="J769" s="622">
        <v>6</v>
      </c>
      <c r="K769" s="622">
        <v>10000</v>
      </c>
      <c r="L769" s="614"/>
      <c r="M769" s="614"/>
      <c r="N769" s="614"/>
      <c r="O769" s="614"/>
      <c r="P769" s="614"/>
      <c r="Q769" s="614"/>
      <c r="R769" s="614"/>
      <c r="S769" s="614"/>
      <c r="T769" s="614"/>
      <c r="U769" s="614"/>
      <c r="V769" s="615"/>
      <c r="W769" s="616"/>
      <c r="X769" s="616"/>
      <c r="Y769" s="616"/>
      <c r="Z769" s="616"/>
      <c r="AA769" s="616"/>
      <c r="AB769" s="616"/>
      <c r="AC769" s="616"/>
      <c r="AD769" s="616"/>
      <c r="AE769" s="617"/>
      <c r="AF769" s="619">
        <f t="shared" si="602"/>
        <v>0.6</v>
      </c>
      <c r="AH769" s="812" t="s">
        <v>2828</v>
      </c>
      <c r="AI769" s="606">
        <f t="shared" si="576"/>
        <v>1</v>
      </c>
      <c r="AJ769" s="606" t="str">
        <f t="shared" si="577"/>
        <v/>
      </c>
      <c r="AK769" s="573">
        <f t="shared" si="578"/>
        <v>0.6</v>
      </c>
      <c r="AL769" s="573" t="str">
        <f t="shared" si="562"/>
        <v/>
      </c>
      <c r="AM769" s="577" t="str">
        <f t="shared" si="563"/>
        <v/>
      </c>
      <c r="AN769" s="577" t="str">
        <f t="shared" si="564"/>
        <v/>
      </c>
      <c r="AO769" s="577" t="str">
        <f t="shared" si="565"/>
        <v>New activity? If not kindly provide the details of the progress (physical and financial) for FY 2012-13</v>
      </c>
    </row>
    <row r="770" spans="1:41" ht="41.25" customHeight="1" x14ac:dyDescent="0.2">
      <c r="A770" s="629" t="s">
        <v>878</v>
      </c>
      <c r="B770" s="608" t="s">
        <v>879</v>
      </c>
      <c r="C770" s="627"/>
      <c r="D770" s="609">
        <f>SUM(D771:D780)</f>
        <v>0</v>
      </c>
      <c r="E770" s="609">
        <f>SUM(E771:E780)</f>
        <v>0</v>
      </c>
      <c r="F770" s="610" t="e">
        <f t="shared" si="595"/>
        <v>#DIV/0!</v>
      </c>
      <c r="G770" s="611">
        <f t="shared" ref="G770:H770" si="603">SUM(G771:G780)</f>
        <v>0</v>
      </c>
      <c r="H770" s="611">
        <f t="shared" si="603"/>
        <v>0</v>
      </c>
      <c r="I770" s="612" t="e">
        <f t="shared" si="597"/>
        <v>#DIV/0!</v>
      </c>
      <c r="J770" s="613">
        <f t="shared" ref="J770:K770" si="604">SUM(J771:J780)</f>
        <v>254</v>
      </c>
      <c r="K770" s="613">
        <f t="shared" si="604"/>
        <v>73000</v>
      </c>
      <c r="L770" s="614"/>
      <c r="M770" s="614"/>
      <c r="N770" s="614"/>
      <c r="O770" s="614"/>
      <c r="P770" s="614"/>
      <c r="Q770" s="614"/>
      <c r="R770" s="614"/>
      <c r="S770" s="614"/>
      <c r="T770" s="614"/>
      <c r="U770" s="614"/>
      <c r="V770" s="615"/>
      <c r="W770" s="616"/>
      <c r="X770" s="616"/>
      <c r="Y770" s="616"/>
      <c r="Z770" s="616"/>
      <c r="AA770" s="616"/>
      <c r="AB770" s="616"/>
      <c r="AC770" s="616"/>
      <c r="AD770" s="616"/>
      <c r="AE770" s="617"/>
      <c r="AF770" s="618">
        <f>SUM(AF771:AF780)</f>
        <v>10.8</v>
      </c>
      <c r="AH770" s="619"/>
      <c r="AI770" s="606">
        <f t="shared" si="576"/>
        <v>1</v>
      </c>
      <c r="AJ770" s="606" t="str">
        <f t="shared" si="577"/>
        <v/>
      </c>
      <c r="AK770" s="573">
        <f t="shared" si="578"/>
        <v>10.8</v>
      </c>
      <c r="AL770" s="573" t="str">
        <f t="shared" si="562"/>
        <v/>
      </c>
      <c r="AM770" s="577" t="str">
        <f t="shared" si="563"/>
        <v/>
      </c>
      <c r="AN770" s="577" t="str">
        <f t="shared" si="564"/>
        <v/>
      </c>
      <c r="AO770" s="577" t="str">
        <f t="shared" si="565"/>
        <v>New activity? If not kindly provide the details of the progress (physical and financial) for FY 2012-13</v>
      </c>
    </row>
    <row r="771" spans="1:41" ht="41.25" customHeight="1" x14ac:dyDescent="0.2">
      <c r="A771" s="628" t="s">
        <v>1501</v>
      </c>
      <c r="B771" s="621" t="s">
        <v>1499</v>
      </c>
      <c r="C771" s="627"/>
      <c r="D771" s="622"/>
      <c r="E771" s="622"/>
      <c r="F771" s="610" t="e">
        <f t="shared" si="595"/>
        <v>#DIV/0!</v>
      </c>
      <c r="G771" s="623"/>
      <c r="H771" s="623"/>
      <c r="I771" s="612" t="e">
        <f t="shared" si="597"/>
        <v>#DIV/0!</v>
      </c>
      <c r="J771" s="622">
        <v>100</v>
      </c>
      <c r="K771" s="622">
        <v>1500</v>
      </c>
      <c r="L771" s="614"/>
      <c r="M771" s="614"/>
      <c r="N771" s="614"/>
      <c r="O771" s="614"/>
      <c r="P771" s="614"/>
      <c r="Q771" s="614"/>
      <c r="R771" s="614"/>
      <c r="S771" s="614"/>
      <c r="T771" s="614"/>
      <c r="U771" s="614"/>
      <c r="V771" s="615"/>
      <c r="W771" s="616"/>
      <c r="X771" s="616"/>
      <c r="Y771" s="616"/>
      <c r="Z771" s="616"/>
      <c r="AA771" s="616"/>
      <c r="AB771" s="616"/>
      <c r="AC771" s="616"/>
      <c r="AD771" s="616"/>
      <c r="AE771" s="617"/>
      <c r="AF771" s="619">
        <f t="shared" ref="AF771:AF779" si="605">(J771*K771)/100000</f>
        <v>1.5</v>
      </c>
      <c r="AH771" s="812" t="s">
        <v>2827</v>
      </c>
      <c r="AI771" s="606">
        <f t="shared" si="576"/>
        <v>1</v>
      </c>
      <c r="AJ771" s="606" t="str">
        <f t="shared" si="577"/>
        <v/>
      </c>
      <c r="AK771" s="573">
        <f t="shared" si="578"/>
        <v>1.5</v>
      </c>
      <c r="AL771" s="573" t="str">
        <f t="shared" si="562"/>
        <v/>
      </c>
      <c r="AM771" s="577" t="str">
        <f t="shared" si="563"/>
        <v/>
      </c>
      <c r="AN771" s="577" t="str">
        <f t="shared" si="564"/>
        <v/>
      </c>
      <c r="AO771" s="577" t="str">
        <f t="shared" si="565"/>
        <v>New activity? If not kindly provide the details of the progress (physical and financial) for FY 2012-13</v>
      </c>
    </row>
    <row r="772" spans="1:41" ht="41.25" customHeight="1" x14ac:dyDescent="0.2">
      <c r="A772" s="628" t="s">
        <v>1502</v>
      </c>
      <c r="B772" s="621" t="s">
        <v>1500</v>
      </c>
      <c r="C772" s="627"/>
      <c r="D772" s="622"/>
      <c r="E772" s="622"/>
      <c r="F772" s="610" t="e">
        <f t="shared" si="595"/>
        <v>#DIV/0!</v>
      </c>
      <c r="G772" s="623"/>
      <c r="H772" s="623"/>
      <c r="I772" s="612" t="e">
        <f t="shared" si="597"/>
        <v>#DIV/0!</v>
      </c>
      <c r="J772" s="622">
        <v>100</v>
      </c>
      <c r="K772" s="622">
        <v>1500</v>
      </c>
      <c r="L772" s="614"/>
      <c r="M772" s="614"/>
      <c r="N772" s="614"/>
      <c r="O772" s="614"/>
      <c r="P772" s="614"/>
      <c r="Q772" s="614"/>
      <c r="R772" s="614"/>
      <c r="S772" s="614"/>
      <c r="T772" s="614"/>
      <c r="U772" s="614"/>
      <c r="V772" s="615"/>
      <c r="W772" s="616"/>
      <c r="X772" s="616"/>
      <c r="Y772" s="616"/>
      <c r="Z772" s="616"/>
      <c r="AA772" s="616"/>
      <c r="AB772" s="616"/>
      <c r="AC772" s="616"/>
      <c r="AD772" s="616"/>
      <c r="AE772" s="617"/>
      <c r="AF772" s="619">
        <f t="shared" si="605"/>
        <v>1.5</v>
      </c>
      <c r="AH772" s="812" t="s">
        <v>2828</v>
      </c>
      <c r="AI772" s="606">
        <f t="shared" si="576"/>
        <v>1</v>
      </c>
      <c r="AJ772" s="606" t="str">
        <f t="shared" si="577"/>
        <v/>
      </c>
      <c r="AK772" s="573">
        <f t="shared" si="578"/>
        <v>1.5</v>
      </c>
      <c r="AL772" s="573" t="str">
        <f t="shared" si="562"/>
        <v/>
      </c>
      <c r="AM772" s="577" t="str">
        <f t="shared" si="563"/>
        <v/>
      </c>
      <c r="AN772" s="577" t="str">
        <f t="shared" si="564"/>
        <v/>
      </c>
      <c r="AO772" s="577" t="str">
        <f t="shared" si="565"/>
        <v>New activity? If not kindly provide the details of the progress (physical and financial) for FY 2012-13</v>
      </c>
    </row>
    <row r="773" spans="1:41" ht="41.25" customHeight="1" x14ac:dyDescent="0.2">
      <c r="A773" s="628" t="s">
        <v>1523</v>
      </c>
      <c r="B773" s="662" t="s">
        <v>1628</v>
      </c>
      <c r="C773" s="663"/>
      <c r="D773" s="622"/>
      <c r="E773" s="622"/>
      <c r="F773" s="610" t="e">
        <f t="shared" si="595"/>
        <v>#DIV/0!</v>
      </c>
      <c r="G773" s="623"/>
      <c r="H773" s="623"/>
      <c r="I773" s="612" t="e">
        <f t="shared" si="597"/>
        <v>#DIV/0!</v>
      </c>
      <c r="J773" s="622">
        <v>6</v>
      </c>
      <c r="K773" s="622">
        <v>50000</v>
      </c>
      <c r="L773" s="614"/>
      <c r="M773" s="614"/>
      <c r="N773" s="614"/>
      <c r="O773" s="614"/>
      <c r="P773" s="614"/>
      <c r="Q773" s="614"/>
      <c r="R773" s="614"/>
      <c r="S773" s="614"/>
      <c r="T773" s="614"/>
      <c r="U773" s="614"/>
      <c r="V773" s="615"/>
      <c r="W773" s="616"/>
      <c r="X773" s="616"/>
      <c r="Y773" s="616"/>
      <c r="Z773" s="616"/>
      <c r="AA773" s="616"/>
      <c r="AB773" s="616"/>
      <c r="AC773" s="616"/>
      <c r="AD773" s="616"/>
      <c r="AE773" s="617"/>
      <c r="AF773" s="619">
        <f t="shared" si="605"/>
        <v>3</v>
      </c>
      <c r="AH773" s="812" t="s">
        <v>2828</v>
      </c>
      <c r="AI773" s="606">
        <f t="shared" si="576"/>
        <v>1</v>
      </c>
      <c r="AJ773" s="606" t="str">
        <f t="shared" si="577"/>
        <v/>
      </c>
      <c r="AK773" s="573">
        <f t="shared" si="578"/>
        <v>3</v>
      </c>
      <c r="AL773" s="573" t="str">
        <f t="shared" si="562"/>
        <v/>
      </c>
      <c r="AM773" s="577" t="str">
        <f t="shared" si="563"/>
        <v/>
      </c>
      <c r="AN773" s="577" t="str">
        <f t="shared" si="564"/>
        <v/>
      </c>
      <c r="AO773" s="577" t="str">
        <f t="shared" si="565"/>
        <v>New activity? If not kindly provide the details of the progress (physical and financial) for FY 2012-13</v>
      </c>
    </row>
    <row r="774" spans="1:41" ht="41.25" customHeight="1" x14ac:dyDescent="0.2">
      <c r="A774" s="628" t="s">
        <v>2196</v>
      </c>
      <c r="B774" s="665" t="s">
        <v>1473</v>
      </c>
      <c r="C774" s="666"/>
      <c r="D774" s="622"/>
      <c r="E774" s="622"/>
      <c r="F774" s="610" t="e">
        <f t="shared" si="595"/>
        <v>#DIV/0!</v>
      </c>
      <c r="G774" s="623"/>
      <c r="H774" s="623"/>
      <c r="I774" s="612" t="e">
        <f t="shared" si="597"/>
        <v>#DIV/0!</v>
      </c>
      <c r="J774" s="622">
        <v>24</v>
      </c>
      <c r="K774" s="622">
        <v>10000</v>
      </c>
      <c r="L774" s="614"/>
      <c r="M774" s="614"/>
      <c r="N774" s="614"/>
      <c r="O774" s="614"/>
      <c r="P774" s="614"/>
      <c r="Q774" s="614"/>
      <c r="R774" s="614"/>
      <c r="S774" s="614"/>
      <c r="T774" s="614"/>
      <c r="U774" s="614"/>
      <c r="V774" s="615"/>
      <c r="W774" s="616"/>
      <c r="X774" s="616"/>
      <c r="Y774" s="616"/>
      <c r="Z774" s="616"/>
      <c r="AA774" s="616"/>
      <c r="AB774" s="616"/>
      <c r="AC774" s="616"/>
      <c r="AD774" s="616"/>
      <c r="AE774" s="617"/>
      <c r="AF774" s="619">
        <f t="shared" si="605"/>
        <v>2.4</v>
      </c>
      <c r="AH774" s="812" t="s">
        <v>2827</v>
      </c>
      <c r="AI774" s="606">
        <f t="shared" si="576"/>
        <v>1</v>
      </c>
      <c r="AJ774" s="606" t="str">
        <f t="shared" si="577"/>
        <v/>
      </c>
      <c r="AK774" s="573">
        <f t="shared" si="578"/>
        <v>2.4</v>
      </c>
      <c r="AL774" s="573" t="str">
        <f t="shared" si="562"/>
        <v/>
      </c>
      <c r="AM774" s="577" t="str">
        <f t="shared" si="563"/>
        <v/>
      </c>
      <c r="AN774" s="577" t="str">
        <f t="shared" si="564"/>
        <v/>
      </c>
      <c r="AO774" s="577" t="str">
        <f t="shared" si="565"/>
        <v>New activity? If not kindly provide the details of the progress (physical and financial) for FY 2012-13</v>
      </c>
    </row>
    <row r="775" spans="1:41" ht="41.25" customHeight="1" x14ac:dyDescent="0.2">
      <c r="A775" s="628" t="s">
        <v>2197</v>
      </c>
      <c r="B775" s="665" t="s">
        <v>1474</v>
      </c>
      <c r="C775" s="666"/>
      <c r="D775" s="622"/>
      <c r="E775" s="622"/>
      <c r="F775" s="610" t="e">
        <f t="shared" si="595"/>
        <v>#DIV/0!</v>
      </c>
      <c r="G775" s="623"/>
      <c r="H775" s="623"/>
      <c r="I775" s="612" t="e">
        <f t="shared" si="597"/>
        <v>#DIV/0!</v>
      </c>
      <c r="J775" s="622">
        <v>24</v>
      </c>
      <c r="K775" s="622">
        <v>10000</v>
      </c>
      <c r="L775" s="614"/>
      <c r="M775" s="614"/>
      <c r="N775" s="614"/>
      <c r="O775" s="614"/>
      <c r="P775" s="614"/>
      <c r="Q775" s="614"/>
      <c r="R775" s="614"/>
      <c r="S775" s="614"/>
      <c r="T775" s="614"/>
      <c r="U775" s="614"/>
      <c r="V775" s="615"/>
      <c r="W775" s="616"/>
      <c r="X775" s="616"/>
      <c r="Y775" s="616"/>
      <c r="Z775" s="616"/>
      <c r="AA775" s="616"/>
      <c r="AB775" s="616"/>
      <c r="AC775" s="616"/>
      <c r="AD775" s="616"/>
      <c r="AE775" s="617"/>
      <c r="AF775" s="619">
        <f t="shared" si="605"/>
        <v>2.4</v>
      </c>
      <c r="AH775" s="812" t="s">
        <v>2828</v>
      </c>
      <c r="AI775" s="606">
        <f t="shared" si="576"/>
        <v>1</v>
      </c>
      <c r="AJ775" s="606" t="str">
        <f t="shared" si="577"/>
        <v/>
      </c>
      <c r="AK775" s="573">
        <f t="shared" si="578"/>
        <v>2.4</v>
      </c>
      <c r="AL775" s="573" t="str">
        <f t="shared" si="562"/>
        <v/>
      </c>
      <c r="AM775" s="577" t="str">
        <f t="shared" si="563"/>
        <v/>
      </c>
      <c r="AN775" s="577" t="str">
        <f t="shared" si="564"/>
        <v/>
      </c>
      <c r="AO775" s="577" t="str">
        <f t="shared" si="565"/>
        <v>New activity? If not kindly provide the details of the progress (physical and financial) for FY 2012-13</v>
      </c>
    </row>
    <row r="776" spans="1:41" s="694" customFormat="1" ht="41.25" customHeight="1" x14ac:dyDescent="0.25">
      <c r="A776" s="628" t="s">
        <v>2198</v>
      </c>
      <c r="B776" s="665" t="s">
        <v>1632</v>
      </c>
      <c r="C776" s="659"/>
      <c r="D776" s="692"/>
      <c r="E776" s="692"/>
      <c r="F776" s="610" t="e">
        <f t="shared" si="595"/>
        <v>#DIV/0!</v>
      </c>
      <c r="G776" s="693"/>
      <c r="H776" s="693"/>
      <c r="I776" s="612" t="e">
        <f t="shared" si="597"/>
        <v>#DIV/0!</v>
      </c>
      <c r="J776" s="692"/>
      <c r="K776" s="692"/>
      <c r="L776" s="614"/>
      <c r="M776" s="614"/>
      <c r="N776" s="614"/>
      <c r="O776" s="614"/>
      <c r="P776" s="614"/>
      <c r="Q776" s="614"/>
      <c r="R776" s="614"/>
      <c r="S776" s="614"/>
      <c r="T776" s="614"/>
      <c r="U776" s="614"/>
      <c r="V776" s="615"/>
      <c r="W776" s="616"/>
      <c r="X776" s="616"/>
      <c r="Y776" s="616"/>
      <c r="Z776" s="616"/>
      <c r="AA776" s="616"/>
      <c r="AB776" s="616"/>
      <c r="AC776" s="616"/>
      <c r="AD776" s="616"/>
      <c r="AE776" s="617"/>
      <c r="AF776" s="619">
        <f t="shared" si="605"/>
        <v>0</v>
      </c>
      <c r="AH776" s="695"/>
      <c r="AI776" s="606" t="str">
        <f t="shared" si="576"/>
        <v/>
      </c>
      <c r="AJ776" s="606" t="str">
        <f t="shared" si="577"/>
        <v/>
      </c>
      <c r="AK776" s="573">
        <f t="shared" si="578"/>
        <v>0</v>
      </c>
      <c r="AL776" s="573" t="str">
        <f t="shared" ref="AL776:AL839" si="606">IF(AND(G776&gt;=0.00000000001,AF776&gt;=0.0000000000001),((AF776-G776)/G776)*100,"")</f>
        <v/>
      </c>
      <c r="AM776" s="577" t="str">
        <f t="shared" ref="AM776:AM839" si="607">IF(AND(G776&gt;=0.000000001,AL776&gt;=30.000000000001),"The proposed budget is more that 30% increase over FY 12-13 budget. Consider revising or provide explanation","")</f>
        <v/>
      </c>
      <c r="AN776" s="577" t="str">
        <f t="shared" ref="AN776:AN839" si="608">IF(AND(AJ776&lt;30,AK776&gt;=0.000001),"Please check, there is a proposed budget but FY 12-13 expenditure is  &lt;30%","")&amp;IF(AND(AJ776&gt;30,AJ776&lt;50,AK776&gt;=0.000001),"Please check, there is a proposed budget but FY 12-13 expenditure is  &lt;50%","")&amp;IF(AND(AJ776&gt;50,AJ776&lt;60,AK776&gt;=0.000001),"Please check, there is a proposed budget but FY 12-13 expenditure is  &lt;60%","")</f>
        <v/>
      </c>
      <c r="AO776" s="577" t="str">
        <f t="shared" ref="AO776:AO839" si="609">IF(AND(G776=0,AF776&gt;=0.0000001), "New activity? If not kindly provide the details of the progress (physical and financial) for FY 2012-13", "")</f>
        <v/>
      </c>
    </row>
    <row r="777" spans="1:41" s="694" customFormat="1" ht="41.25" customHeight="1" x14ac:dyDescent="0.25">
      <c r="A777" s="628" t="s">
        <v>2199</v>
      </c>
      <c r="B777" s="665" t="s">
        <v>1633</v>
      </c>
      <c r="C777" s="659"/>
      <c r="D777" s="692"/>
      <c r="E777" s="692"/>
      <c r="F777" s="610" t="e">
        <f t="shared" si="595"/>
        <v>#DIV/0!</v>
      </c>
      <c r="G777" s="693"/>
      <c r="H777" s="693"/>
      <c r="I777" s="612" t="e">
        <f t="shared" si="597"/>
        <v>#DIV/0!</v>
      </c>
      <c r="J777" s="692"/>
      <c r="K777" s="692"/>
      <c r="L777" s="614"/>
      <c r="M777" s="614"/>
      <c r="N777" s="614"/>
      <c r="O777" s="614"/>
      <c r="P777" s="614"/>
      <c r="Q777" s="614"/>
      <c r="R777" s="614"/>
      <c r="S777" s="614"/>
      <c r="T777" s="614"/>
      <c r="U777" s="614"/>
      <c r="V777" s="615"/>
      <c r="W777" s="616"/>
      <c r="X777" s="616"/>
      <c r="Y777" s="616"/>
      <c r="Z777" s="616"/>
      <c r="AA777" s="616"/>
      <c r="AB777" s="616"/>
      <c r="AC777" s="616"/>
      <c r="AD777" s="616"/>
      <c r="AE777" s="617"/>
      <c r="AF777" s="619">
        <f t="shared" si="605"/>
        <v>0</v>
      </c>
      <c r="AH777" s="695"/>
      <c r="AI777" s="606" t="str">
        <f t="shared" si="576"/>
        <v/>
      </c>
      <c r="AJ777" s="606" t="str">
        <f t="shared" si="577"/>
        <v/>
      </c>
      <c r="AK777" s="573">
        <f t="shared" si="578"/>
        <v>0</v>
      </c>
      <c r="AL777" s="573" t="str">
        <f t="shared" si="606"/>
        <v/>
      </c>
      <c r="AM777" s="577" t="str">
        <f t="shared" si="607"/>
        <v/>
      </c>
      <c r="AN777" s="577" t="str">
        <f t="shared" si="608"/>
        <v/>
      </c>
      <c r="AO777" s="577" t="str">
        <f t="shared" si="609"/>
        <v/>
      </c>
    </row>
    <row r="778" spans="1:41" s="694" customFormat="1" ht="41.25" customHeight="1" x14ac:dyDescent="0.25">
      <c r="A778" s="628" t="s">
        <v>2200</v>
      </c>
      <c r="B778" s="665" t="s">
        <v>2357</v>
      </c>
      <c r="C778" s="659"/>
      <c r="D778" s="692"/>
      <c r="E778" s="692"/>
      <c r="F778" s="610" t="e">
        <f t="shared" si="595"/>
        <v>#DIV/0!</v>
      </c>
      <c r="G778" s="693"/>
      <c r="H778" s="693"/>
      <c r="I778" s="612" t="e">
        <f t="shared" si="597"/>
        <v>#DIV/0!</v>
      </c>
      <c r="J778" s="692"/>
      <c r="K778" s="692"/>
      <c r="L778" s="614"/>
      <c r="M778" s="614"/>
      <c r="N778" s="614"/>
      <c r="O778" s="614"/>
      <c r="P778" s="614"/>
      <c r="Q778" s="614"/>
      <c r="R778" s="614"/>
      <c r="S778" s="614"/>
      <c r="T778" s="614"/>
      <c r="U778" s="614"/>
      <c r="V778" s="615"/>
      <c r="W778" s="616"/>
      <c r="X778" s="616"/>
      <c r="Y778" s="616"/>
      <c r="Z778" s="616"/>
      <c r="AA778" s="616"/>
      <c r="AB778" s="616"/>
      <c r="AC778" s="616"/>
      <c r="AD778" s="616"/>
      <c r="AE778" s="617"/>
      <c r="AF778" s="619">
        <f t="shared" si="605"/>
        <v>0</v>
      </c>
      <c r="AH778" s="695"/>
      <c r="AI778" s="606" t="str">
        <f t="shared" si="576"/>
        <v/>
      </c>
      <c r="AJ778" s="606" t="str">
        <f t="shared" si="577"/>
        <v/>
      </c>
      <c r="AK778" s="573">
        <f t="shared" si="578"/>
        <v>0</v>
      </c>
      <c r="AL778" s="573" t="str">
        <f t="shared" si="606"/>
        <v/>
      </c>
      <c r="AM778" s="577" t="str">
        <f t="shared" si="607"/>
        <v/>
      </c>
      <c r="AN778" s="577" t="str">
        <f t="shared" si="608"/>
        <v/>
      </c>
      <c r="AO778" s="577" t="str">
        <f t="shared" si="609"/>
        <v/>
      </c>
    </row>
    <row r="779" spans="1:41" s="694" customFormat="1" ht="41.25" customHeight="1" x14ac:dyDescent="0.2">
      <c r="A779" s="628" t="s">
        <v>2201</v>
      </c>
      <c r="B779" s="621" t="s">
        <v>1477</v>
      </c>
      <c r="C779" s="627"/>
      <c r="D779" s="692"/>
      <c r="E779" s="692"/>
      <c r="F779" s="610" t="e">
        <f t="shared" si="595"/>
        <v>#DIV/0!</v>
      </c>
      <c r="G779" s="693"/>
      <c r="H779" s="693"/>
      <c r="I779" s="612" t="e">
        <f t="shared" si="597"/>
        <v>#DIV/0!</v>
      </c>
      <c r="J779" s="692"/>
      <c r="K779" s="692"/>
      <c r="L779" s="614"/>
      <c r="M779" s="614"/>
      <c r="N779" s="614"/>
      <c r="O779" s="614"/>
      <c r="P779" s="614"/>
      <c r="Q779" s="614"/>
      <c r="R779" s="614"/>
      <c r="S779" s="614"/>
      <c r="T779" s="614"/>
      <c r="U779" s="614"/>
      <c r="V779" s="615"/>
      <c r="W779" s="616"/>
      <c r="X779" s="616"/>
      <c r="Y779" s="616"/>
      <c r="Z779" s="616"/>
      <c r="AA779" s="616"/>
      <c r="AB779" s="616"/>
      <c r="AC779" s="616"/>
      <c r="AD779" s="616"/>
      <c r="AE779" s="617"/>
      <c r="AF779" s="619">
        <f t="shared" si="605"/>
        <v>0</v>
      </c>
      <c r="AH779" s="695"/>
      <c r="AI779" s="606" t="str">
        <f t="shared" si="576"/>
        <v/>
      </c>
      <c r="AJ779" s="606" t="str">
        <f t="shared" si="577"/>
        <v/>
      </c>
      <c r="AK779" s="573">
        <f t="shared" si="578"/>
        <v>0</v>
      </c>
      <c r="AL779" s="573" t="str">
        <f t="shared" si="606"/>
        <v/>
      </c>
      <c r="AM779" s="577" t="str">
        <f t="shared" si="607"/>
        <v/>
      </c>
      <c r="AN779" s="577" t="str">
        <f t="shared" si="608"/>
        <v/>
      </c>
      <c r="AO779" s="577" t="str">
        <f t="shared" si="609"/>
        <v/>
      </c>
    </row>
    <row r="780" spans="1:41" s="694" customFormat="1" ht="41.25" customHeight="1" x14ac:dyDescent="0.2">
      <c r="A780" s="629" t="s">
        <v>2202</v>
      </c>
      <c r="B780" s="608" t="s">
        <v>759</v>
      </c>
      <c r="C780" s="627"/>
      <c r="D780" s="696">
        <f>SUM(D781:D782)</f>
        <v>0</v>
      </c>
      <c r="E780" s="696">
        <f>SUM(E781:E782)</f>
        <v>0</v>
      </c>
      <c r="F780" s="634" t="e">
        <f t="shared" si="595"/>
        <v>#DIV/0!</v>
      </c>
      <c r="G780" s="697">
        <f t="shared" ref="G780:H780" si="610">SUM(G781:G782)</f>
        <v>0</v>
      </c>
      <c r="H780" s="697">
        <f t="shared" si="610"/>
        <v>0</v>
      </c>
      <c r="I780" s="635" t="e">
        <f t="shared" si="597"/>
        <v>#DIV/0!</v>
      </c>
      <c r="J780" s="698">
        <f t="shared" ref="J780:K780" si="611">SUM(J781:J782)</f>
        <v>0</v>
      </c>
      <c r="K780" s="698">
        <f t="shared" si="611"/>
        <v>0</v>
      </c>
      <c r="L780" s="636"/>
      <c r="M780" s="636"/>
      <c r="N780" s="636"/>
      <c r="O780" s="636"/>
      <c r="P780" s="636"/>
      <c r="Q780" s="636"/>
      <c r="R780" s="636"/>
      <c r="S780" s="636"/>
      <c r="T780" s="636"/>
      <c r="U780" s="636"/>
      <c r="V780" s="637"/>
      <c r="W780" s="638"/>
      <c r="X780" s="638"/>
      <c r="Y780" s="638"/>
      <c r="Z780" s="638"/>
      <c r="AA780" s="638"/>
      <c r="AB780" s="638"/>
      <c r="AC780" s="638"/>
      <c r="AD780" s="638"/>
      <c r="AE780" s="639"/>
      <c r="AF780" s="699">
        <f>SUM(AF781:AF782)</f>
        <v>0</v>
      </c>
      <c r="AH780" s="695"/>
      <c r="AI780" s="606" t="str">
        <f t="shared" si="576"/>
        <v/>
      </c>
      <c r="AJ780" s="606" t="str">
        <f t="shared" si="577"/>
        <v/>
      </c>
      <c r="AK780" s="573">
        <f t="shared" si="578"/>
        <v>0</v>
      </c>
      <c r="AL780" s="573" t="str">
        <f t="shared" si="606"/>
        <v/>
      </c>
      <c r="AM780" s="577" t="str">
        <f t="shared" si="607"/>
        <v/>
      </c>
      <c r="AN780" s="577" t="str">
        <f t="shared" si="608"/>
        <v/>
      </c>
      <c r="AO780" s="577" t="str">
        <f t="shared" si="609"/>
        <v/>
      </c>
    </row>
    <row r="781" spans="1:41" s="694" customFormat="1" ht="41.25" customHeight="1" x14ac:dyDescent="0.2">
      <c r="A781" s="628" t="s">
        <v>2325</v>
      </c>
      <c r="B781" s="642"/>
      <c r="C781" s="627"/>
      <c r="D781" s="692"/>
      <c r="E781" s="692"/>
      <c r="F781" s="610"/>
      <c r="G781" s="693"/>
      <c r="H781" s="693"/>
      <c r="I781" s="612"/>
      <c r="J781" s="692"/>
      <c r="K781" s="692"/>
      <c r="L781" s="614"/>
      <c r="M781" s="614"/>
      <c r="N781" s="614"/>
      <c r="O781" s="614"/>
      <c r="P781" s="614"/>
      <c r="Q781" s="614"/>
      <c r="R781" s="614"/>
      <c r="S781" s="614"/>
      <c r="T781" s="614"/>
      <c r="U781" s="614"/>
      <c r="V781" s="615"/>
      <c r="W781" s="616"/>
      <c r="X781" s="616"/>
      <c r="Y781" s="616"/>
      <c r="Z781" s="616"/>
      <c r="AA781" s="616"/>
      <c r="AB781" s="616"/>
      <c r="AC781" s="616"/>
      <c r="AD781" s="616"/>
      <c r="AE781" s="617"/>
      <c r="AF781" s="619">
        <f t="shared" ref="AF781:AF782" si="612">(J781*K781)/100000</f>
        <v>0</v>
      </c>
      <c r="AH781" s="695"/>
      <c r="AI781" s="606" t="str">
        <f t="shared" si="576"/>
        <v/>
      </c>
      <c r="AJ781" s="606" t="str">
        <f t="shared" si="577"/>
        <v/>
      </c>
      <c r="AK781" s="573">
        <f t="shared" si="578"/>
        <v>0</v>
      </c>
      <c r="AL781" s="573" t="str">
        <f t="shared" si="606"/>
        <v/>
      </c>
      <c r="AM781" s="577" t="str">
        <f t="shared" si="607"/>
        <v/>
      </c>
      <c r="AN781" s="577" t="str">
        <f t="shared" si="608"/>
        <v/>
      </c>
      <c r="AO781" s="577" t="str">
        <f t="shared" si="609"/>
        <v/>
      </c>
    </row>
    <row r="782" spans="1:41" s="694" customFormat="1" ht="41.25" customHeight="1" x14ac:dyDescent="0.2">
      <c r="A782" s="628" t="s">
        <v>2326</v>
      </c>
      <c r="B782" s="642"/>
      <c r="C782" s="627"/>
      <c r="D782" s="692"/>
      <c r="E782" s="692"/>
      <c r="F782" s="610"/>
      <c r="G782" s="693"/>
      <c r="H782" s="693"/>
      <c r="I782" s="612"/>
      <c r="J782" s="692"/>
      <c r="K782" s="692"/>
      <c r="L782" s="614"/>
      <c r="M782" s="614"/>
      <c r="N782" s="614"/>
      <c r="O782" s="614"/>
      <c r="P782" s="614"/>
      <c r="Q782" s="614"/>
      <c r="R782" s="614"/>
      <c r="S782" s="614"/>
      <c r="T782" s="614"/>
      <c r="U782" s="614"/>
      <c r="V782" s="615"/>
      <c r="W782" s="616"/>
      <c r="X782" s="616"/>
      <c r="Y782" s="616"/>
      <c r="Z782" s="616"/>
      <c r="AA782" s="616"/>
      <c r="AB782" s="616"/>
      <c r="AC782" s="616"/>
      <c r="AD782" s="616"/>
      <c r="AE782" s="617"/>
      <c r="AF782" s="619">
        <f t="shared" si="612"/>
        <v>0</v>
      </c>
      <c r="AH782" s="695"/>
      <c r="AI782" s="606" t="str">
        <f t="shared" si="576"/>
        <v/>
      </c>
      <c r="AJ782" s="606" t="str">
        <f t="shared" si="577"/>
        <v/>
      </c>
      <c r="AK782" s="573">
        <f t="shared" si="578"/>
        <v>0</v>
      </c>
      <c r="AL782" s="573" t="str">
        <f t="shared" si="606"/>
        <v/>
      </c>
      <c r="AM782" s="577" t="str">
        <f t="shared" si="607"/>
        <v/>
      </c>
      <c r="AN782" s="577" t="str">
        <f t="shared" si="608"/>
        <v/>
      </c>
      <c r="AO782" s="577" t="str">
        <f t="shared" si="609"/>
        <v/>
      </c>
    </row>
    <row r="783" spans="1:41" ht="41.25" customHeight="1" x14ac:dyDescent="0.2">
      <c r="A783" s="643" t="s">
        <v>880</v>
      </c>
      <c r="B783" s="594" t="s">
        <v>881</v>
      </c>
      <c r="C783" s="595"/>
      <c r="D783" s="609">
        <f>D784+D817</f>
        <v>0</v>
      </c>
      <c r="E783" s="609">
        <f>E784+E817</f>
        <v>0</v>
      </c>
      <c r="F783" s="610" t="e">
        <f t="shared" si="595"/>
        <v>#DIV/0!</v>
      </c>
      <c r="G783" s="611">
        <f t="shared" ref="G783:H783" si="613">G784+G817</f>
        <v>0</v>
      </c>
      <c r="H783" s="611">
        <f t="shared" si="613"/>
        <v>0</v>
      </c>
      <c r="I783" s="612" t="e">
        <f t="shared" si="597"/>
        <v>#DIV/0!</v>
      </c>
      <c r="J783" s="613">
        <f t="shared" ref="J783:K783" si="614">J784+J817</f>
        <v>5000042</v>
      </c>
      <c r="K783" s="613">
        <f t="shared" si="614"/>
        <v>0</v>
      </c>
      <c r="L783" s="614"/>
      <c r="M783" s="614"/>
      <c r="N783" s="614"/>
      <c r="O783" s="614"/>
      <c r="P783" s="614"/>
      <c r="Q783" s="614"/>
      <c r="R783" s="614"/>
      <c r="S783" s="614"/>
      <c r="T783" s="614"/>
      <c r="U783" s="614"/>
      <c r="V783" s="615"/>
      <c r="W783" s="616"/>
      <c r="X783" s="616"/>
      <c r="Y783" s="616"/>
      <c r="Z783" s="616"/>
      <c r="AA783" s="616"/>
      <c r="AB783" s="616"/>
      <c r="AC783" s="616"/>
      <c r="AD783" s="616"/>
      <c r="AE783" s="617"/>
      <c r="AF783" s="618">
        <f>AF784+AF817</f>
        <v>0</v>
      </c>
      <c r="AH783" s="746" t="s">
        <v>2040</v>
      </c>
      <c r="AI783" s="606" t="str">
        <f t="shared" si="576"/>
        <v/>
      </c>
      <c r="AJ783" s="606" t="str">
        <f t="shared" si="577"/>
        <v/>
      </c>
      <c r="AK783" s="573">
        <f t="shared" si="578"/>
        <v>0</v>
      </c>
      <c r="AL783" s="573" t="str">
        <f t="shared" si="606"/>
        <v/>
      </c>
      <c r="AM783" s="577" t="str">
        <f t="shared" si="607"/>
        <v/>
      </c>
      <c r="AN783" s="577" t="str">
        <f t="shared" si="608"/>
        <v/>
      </c>
      <c r="AO783" s="577" t="str">
        <f t="shared" si="609"/>
        <v/>
      </c>
    </row>
    <row r="784" spans="1:41" ht="41.25" customHeight="1" x14ac:dyDescent="0.2">
      <c r="A784" s="629" t="s">
        <v>882</v>
      </c>
      <c r="B784" s="608" t="s">
        <v>883</v>
      </c>
      <c r="C784" s="627"/>
      <c r="D784" s="609">
        <f>D785+D792+D796+D811+D814+D805+D815+D816+D810</f>
        <v>0</v>
      </c>
      <c r="E784" s="609">
        <f>E785+E792+E796+E811+E814+E805+E815+E816+E810</f>
        <v>0</v>
      </c>
      <c r="F784" s="610" t="e">
        <f t="shared" si="595"/>
        <v>#DIV/0!</v>
      </c>
      <c r="G784" s="611">
        <f t="shared" ref="G784:H784" si="615">G785+G792+G796+G811+G814+G805+G815+G816+G810</f>
        <v>0</v>
      </c>
      <c r="H784" s="611">
        <f t="shared" si="615"/>
        <v>0</v>
      </c>
      <c r="I784" s="612" t="e">
        <f t="shared" si="597"/>
        <v>#DIV/0!</v>
      </c>
      <c r="J784" s="613">
        <f t="shared" ref="J784:K784" si="616">J785+J792+J796+J811+J814+J805+J815+J816+J810</f>
        <v>15</v>
      </c>
      <c r="K784" s="613">
        <f t="shared" si="616"/>
        <v>0</v>
      </c>
      <c r="L784" s="614"/>
      <c r="M784" s="614"/>
      <c r="N784" s="614"/>
      <c r="O784" s="614"/>
      <c r="P784" s="614"/>
      <c r="Q784" s="614"/>
      <c r="R784" s="614"/>
      <c r="S784" s="614"/>
      <c r="T784" s="614"/>
      <c r="U784" s="614"/>
      <c r="V784" s="615"/>
      <c r="W784" s="616"/>
      <c r="X784" s="616"/>
      <c r="Y784" s="616"/>
      <c r="Z784" s="616"/>
      <c r="AA784" s="616"/>
      <c r="AB784" s="616"/>
      <c r="AC784" s="616"/>
      <c r="AD784" s="616"/>
      <c r="AE784" s="617"/>
      <c r="AF784" s="618">
        <f>AF785+AF792+AF796+AF811+AF814+AF805+AF815+AF816+AF810</f>
        <v>0</v>
      </c>
      <c r="AH784" s="812" t="s">
        <v>2834</v>
      </c>
      <c r="AI784" s="606" t="str">
        <f t="shared" si="576"/>
        <v/>
      </c>
      <c r="AJ784" s="606" t="str">
        <f t="shared" si="577"/>
        <v/>
      </c>
      <c r="AK784" s="573">
        <f t="shared" si="578"/>
        <v>0</v>
      </c>
      <c r="AL784" s="573" t="str">
        <f t="shared" si="606"/>
        <v/>
      </c>
      <c r="AM784" s="577" t="str">
        <f t="shared" si="607"/>
        <v/>
      </c>
      <c r="AN784" s="577" t="str">
        <f t="shared" si="608"/>
        <v/>
      </c>
      <c r="AO784" s="577" t="str">
        <f t="shared" si="609"/>
        <v/>
      </c>
    </row>
    <row r="785" spans="1:41" ht="41.25" customHeight="1" x14ac:dyDescent="0.2">
      <c r="A785" s="629" t="s">
        <v>884</v>
      </c>
      <c r="B785" s="594" t="s">
        <v>885</v>
      </c>
      <c r="C785" s="595"/>
      <c r="D785" s="609">
        <f>SUM(D786:D788)</f>
        <v>0</v>
      </c>
      <c r="E785" s="609">
        <f>SUM(E786:E788)</f>
        <v>0</v>
      </c>
      <c r="F785" s="610" t="e">
        <f t="shared" si="595"/>
        <v>#DIV/0!</v>
      </c>
      <c r="G785" s="611">
        <f t="shared" ref="G785:H785" si="617">SUM(G786:G788)</f>
        <v>0</v>
      </c>
      <c r="H785" s="611">
        <f t="shared" si="617"/>
        <v>0</v>
      </c>
      <c r="I785" s="612" t="e">
        <f t="shared" si="597"/>
        <v>#DIV/0!</v>
      </c>
      <c r="J785" s="613">
        <f t="shared" ref="J785:K785" si="618">SUM(J786:J788)</f>
        <v>7</v>
      </c>
      <c r="K785" s="613">
        <f t="shared" si="618"/>
        <v>0</v>
      </c>
      <c r="L785" s="614"/>
      <c r="M785" s="614"/>
      <c r="N785" s="614"/>
      <c r="O785" s="614"/>
      <c r="P785" s="614"/>
      <c r="Q785" s="614"/>
      <c r="R785" s="614"/>
      <c r="S785" s="614"/>
      <c r="T785" s="614"/>
      <c r="U785" s="614"/>
      <c r="V785" s="615"/>
      <c r="W785" s="616"/>
      <c r="X785" s="616"/>
      <c r="Y785" s="616"/>
      <c r="Z785" s="616"/>
      <c r="AA785" s="616"/>
      <c r="AB785" s="616"/>
      <c r="AC785" s="616"/>
      <c r="AD785" s="616"/>
      <c r="AE785" s="617"/>
      <c r="AF785" s="618">
        <f>SUM(AF786:AF788)</f>
        <v>0</v>
      </c>
      <c r="AH785" s="619"/>
      <c r="AI785" s="606" t="str">
        <f t="shared" si="576"/>
        <v/>
      </c>
      <c r="AJ785" s="606" t="str">
        <f t="shared" si="577"/>
        <v/>
      </c>
      <c r="AK785" s="573">
        <f t="shared" si="578"/>
        <v>0</v>
      </c>
      <c r="AL785" s="573" t="str">
        <f t="shared" si="606"/>
        <v/>
      </c>
      <c r="AM785" s="577" t="str">
        <f t="shared" si="607"/>
        <v/>
      </c>
      <c r="AN785" s="577" t="str">
        <f t="shared" si="608"/>
        <v/>
      </c>
      <c r="AO785" s="577" t="str">
        <f t="shared" si="609"/>
        <v/>
      </c>
    </row>
    <row r="786" spans="1:41" ht="41.25" customHeight="1" x14ac:dyDescent="0.2">
      <c r="A786" s="628" t="s">
        <v>1807</v>
      </c>
      <c r="B786" s="665" t="s">
        <v>1592</v>
      </c>
      <c r="C786" s="666"/>
      <c r="D786" s="622"/>
      <c r="E786" s="622"/>
      <c r="F786" s="610" t="e">
        <f t="shared" si="595"/>
        <v>#DIV/0!</v>
      </c>
      <c r="G786" s="623"/>
      <c r="H786" s="623"/>
      <c r="I786" s="612" t="e">
        <f t="shared" si="597"/>
        <v>#DIV/0!</v>
      </c>
      <c r="J786" s="622">
        <v>1</v>
      </c>
      <c r="K786" s="622"/>
      <c r="L786" s="614"/>
      <c r="M786" s="614"/>
      <c r="N786" s="614"/>
      <c r="O786" s="614"/>
      <c r="P786" s="614"/>
      <c r="Q786" s="614"/>
      <c r="R786" s="614"/>
      <c r="S786" s="614"/>
      <c r="T786" s="614"/>
      <c r="U786" s="614"/>
      <c r="V786" s="615"/>
      <c r="W786" s="616"/>
      <c r="X786" s="616"/>
      <c r="Y786" s="616"/>
      <c r="Z786" s="616"/>
      <c r="AA786" s="616"/>
      <c r="AB786" s="616"/>
      <c r="AC786" s="616"/>
      <c r="AD786" s="616"/>
      <c r="AE786" s="617"/>
      <c r="AF786" s="619">
        <f t="shared" ref="AF786:AF787" si="619">(J786*K786)/100000</f>
        <v>0</v>
      </c>
      <c r="AH786" s="619"/>
      <c r="AI786" s="606" t="str">
        <f t="shared" si="576"/>
        <v/>
      </c>
      <c r="AJ786" s="606" t="str">
        <f t="shared" si="577"/>
        <v/>
      </c>
      <c r="AK786" s="573">
        <f t="shared" si="578"/>
        <v>0</v>
      </c>
      <c r="AL786" s="573" t="str">
        <f t="shared" si="606"/>
        <v/>
      </c>
      <c r="AM786" s="577" t="str">
        <f t="shared" si="607"/>
        <v/>
      </c>
      <c r="AN786" s="577" t="str">
        <f t="shared" si="608"/>
        <v/>
      </c>
      <c r="AO786" s="577" t="str">
        <f t="shared" si="609"/>
        <v/>
      </c>
    </row>
    <row r="787" spans="1:41" ht="41.25" customHeight="1" x14ac:dyDescent="0.2">
      <c r="A787" s="628" t="s">
        <v>1808</v>
      </c>
      <c r="B787" s="665" t="s">
        <v>1593</v>
      </c>
      <c r="C787" s="666"/>
      <c r="D787" s="622"/>
      <c r="E787" s="622"/>
      <c r="F787" s="610" t="e">
        <f t="shared" si="595"/>
        <v>#DIV/0!</v>
      </c>
      <c r="G787" s="623"/>
      <c r="H787" s="623"/>
      <c r="I787" s="612" t="e">
        <f t="shared" si="597"/>
        <v>#DIV/0!</v>
      </c>
      <c r="J787" s="622">
        <v>6</v>
      </c>
      <c r="K787" s="622"/>
      <c r="L787" s="614"/>
      <c r="M787" s="614"/>
      <c r="N787" s="614"/>
      <c r="O787" s="614"/>
      <c r="P787" s="614"/>
      <c r="Q787" s="614"/>
      <c r="R787" s="614"/>
      <c r="S787" s="614"/>
      <c r="T787" s="614"/>
      <c r="U787" s="614"/>
      <c r="V787" s="615"/>
      <c r="W787" s="616"/>
      <c r="X787" s="616"/>
      <c r="Y787" s="616"/>
      <c r="Z787" s="616"/>
      <c r="AA787" s="616"/>
      <c r="AB787" s="616"/>
      <c r="AC787" s="616"/>
      <c r="AD787" s="616"/>
      <c r="AE787" s="617"/>
      <c r="AF787" s="619">
        <f t="shared" si="619"/>
        <v>0</v>
      </c>
      <c r="AH787" s="619"/>
      <c r="AI787" s="606" t="str">
        <f t="shared" si="576"/>
        <v/>
      </c>
      <c r="AJ787" s="606" t="str">
        <f t="shared" si="577"/>
        <v/>
      </c>
      <c r="AK787" s="573">
        <f t="shared" si="578"/>
        <v>0</v>
      </c>
      <c r="AL787" s="573" t="str">
        <f t="shared" si="606"/>
        <v/>
      </c>
      <c r="AM787" s="577" t="str">
        <f t="shared" si="607"/>
        <v/>
      </c>
      <c r="AN787" s="577" t="str">
        <f t="shared" si="608"/>
        <v/>
      </c>
      <c r="AO787" s="577" t="str">
        <f t="shared" si="609"/>
        <v/>
      </c>
    </row>
    <row r="788" spans="1:41" ht="41.25" customHeight="1" x14ac:dyDescent="0.2">
      <c r="A788" s="629" t="s">
        <v>1809</v>
      </c>
      <c r="B788" s="658" t="s">
        <v>1594</v>
      </c>
      <c r="C788" s="700"/>
      <c r="D788" s="609">
        <f>SUM(D789:D791)</f>
        <v>0</v>
      </c>
      <c r="E788" s="609">
        <f t="shared" ref="E788:AF788" si="620">SUM(E789:E791)</f>
        <v>0</v>
      </c>
      <c r="F788" s="610">
        <f t="shared" si="620"/>
        <v>0</v>
      </c>
      <c r="G788" s="611">
        <f t="shared" si="620"/>
        <v>0</v>
      </c>
      <c r="H788" s="611">
        <f t="shared" si="620"/>
        <v>0</v>
      </c>
      <c r="I788" s="612">
        <f t="shared" si="620"/>
        <v>0</v>
      </c>
      <c r="J788" s="613">
        <f t="shared" si="620"/>
        <v>0</v>
      </c>
      <c r="K788" s="613">
        <f t="shared" si="620"/>
        <v>0</v>
      </c>
      <c r="L788" s="614">
        <f t="shared" si="620"/>
        <v>0</v>
      </c>
      <c r="M788" s="614">
        <f t="shared" si="620"/>
        <v>0</v>
      </c>
      <c r="N788" s="614">
        <f t="shared" si="620"/>
        <v>0</v>
      </c>
      <c r="O788" s="614">
        <f t="shared" si="620"/>
        <v>0</v>
      </c>
      <c r="P788" s="614">
        <f t="shared" si="620"/>
        <v>0</v>
      </c>
      <c r="Q788" s="614">
        <f t="shared" si="620"/>
        <v>0</v>
      </c>
      <c r="R788" s="614">
        <f t="shared" si="620"/>
        <v>0</v>
      </c>
      <c r="S788" s="614">
        <f t="shared" si="620"/>
        <v>0</v>
      </c>
      <c r="T788" s="614">
        <f t="shared" si="620"/>
        <v>0</v>
      </c>
      <c r="U788" s="614">
        <f t="shared" si="620"/>
        <v>0</v>
      </c>
      <c r="V788" s="615">
        <f t="shared" si="620"/>
        <v>0</v>
      </c>
      <c r="W788" s="616">
        <f t="shared" si="620"/>
        <v>0</v>
      </c>
      <c r="X788" s="616">
        <f t="shared" si="620"/>
        <v>0</v>
      </c>
      <c r="Y788" s="616">
        <f t="shared" si="620"/>
        <v>0</v>
      </c>
      <c r="Z788" s="616">
        <f t="shared" si="620"/>
        <v>0</v>
      </c>
      <c r="AA788" s="616">
        <f t="shared" si="620"/>
        <v>0</v>
      </c>
      <c r="AB788" s="616">
        <f t="shared" si="620"/>
        <v>0</v>
      </c>
      <c r="AC788" s="616">
        <f t="shared" si="620"/>
        <v>0</v>
      </c>
      <c r="AD788" s="616">
        <f t="shared" si="620"/>
        <v>0</v>
      </c>
      <c r="AE788" s="617">
        <f t="shared" si="620"/>
        <v>0</v>
      </c>
      <c r="AF788" s="618">
        <f t="shared" si="620"/>
        <v>0</v>
      </c>
      <c r="AH788" s="619"/>
      <c r="AI788" s="606" t="str">
        <f t="shared" si="576"/>
        <v/>
      </c>
      <c r="AJ788" s="606" t="str">
        <f t="shared" si="577"/>
        <v/>
      </c>
      <c r="AK788" s="573">
        <f t="shared" si="578"/>
        <v>0</v>
      </c>
      <c r="AL788" s="573" t="str">
        <f t="shared" si="606"/>
        <v/>
      </c>
      <c r="AM788" s="577" t="str">
        <f t="shared" si="607"/>
        <v/>
      </c>
      <c r="AN788" s="577" t="str">
        <f t="shared" si="608"/>
        <v/>
      </c>
      <c r="AO788" s="577" t="str">
        <f t="shared" si="609"/>
        <v/>
      </c>
    </row>
    <row r="789" spans="1:41" ht="41.25" customHeight="1" x14ac:dyDescent="0.2">
      <c r="A789" s="628" t="s">
        <v>2394</v>
      </c>
      <c r="B789" s="660"/>
      <c r="C789" s="666"/>
      <c r="D789" s="622"/>
      <c r="E789" s="622"/>
      <c r="F789" s="610"/>
      <c r="G789" s="623"/>
      <c r="H789" s="623"/>
      <c r="I789" s="612"/>
      <c r="J789" s="622"/>
      <c r="K789" s="622"/>
      <c r="L789" s="614"/>
      <c r="M789" s="614"/>
      <c r="N789" s="614"/>
      <c r="O789" s="614"/>
      <c r="P789" s="614"/>
      <c r="Q789" s="614"/>
      <c r="R789" s="614"/>
      <c r="S789" s="614"/>
      <c r="T789" s="614"/>
      <c r="U789" s="614"/>
      <c r="V789" s="615"/>
      <c r="W789" s="616"/>
      <c r="X789" s="616"/>
      <c r="Y789" s="616"/>
      <c r="Z789" s="616"/>
      <c r="AA789" s="616"/>
      <c r="AB789" s="616"/>
      <c r="AC789" s="616"/>
      <c r="AD789" s="616"/>
      <c r="AE789" s="617"/>
      <c r="AF789" s="619">
        <f t="shared" ref="AF789:AF791" si="621">(J789*K789)/100000</f>
        <v>0</v>
      </c>
      <c r="AH789" s="619"/>
      <c r="AI789" s="606"/>
      <c r="AJ789" s="606"/>
      <c r="AL789" s="573" t="str">
        <f t="shared" si="606"/>
        <v/>
      </c>
      <c r="AM789" s="577" t="str">
        <f t="shared" si="607"/>
        <v/>
      </c>
      <c r="AN789" s="577" t="str">
        <f t="shared" si="608"/>
        <v/>
      </c>
      <c r="AO789" s="577" t="str">
        <f t="shared" si="609"/>
        <v/>
      </c>
    </row>
    <row r="790" spans="1:41" ht="41.25" customHeight="1" x14ac:dyDescent="0.2">
      <c r="A790" s="628" t="s">
        <v>2395</v>
      </c>
      <c r="B790" s="660"/>
      <c r="C790" s="666"/>
      <c r="D790" s="622"/>
      <c r="E790" s="622"/>
      <c r="F790" s="610"/>
      <c r="G790" s="623"/>
      <c r="H790" s="623"/>
      <c r="I790" s="612"/>
      <c r="J790" s="622"/>
      <c r="K790" s="622"/>
      <c r="L790" s="614"/>
      <c r="M790" s="614"/>
      <c r="N790" s="614"/>
      <c r="O790" s="614"/>
      <c r="P790" s="614"/>
      <c r="Q790" s="614"/>
      <c r="R790" s="614"/>
      <c r="S790" s="614"/>
      <c r="T790" s="614"/>
      <c r="U790" s="614"/>
      <c r="V790" s="615"/>
      <c r="W790" s="616"/>
      <c r="X790" s="616"/>
      <c r="Y790" s="616"/>
      <c r="Z790" s="616"/>
      <c r="AA790" s="616"/>
      <c r="AB790" s="616"/>
      <c r="AC790" s="616"/>
      <c r="AD790" s="616"/>
      <c r="AE790" s="617"/>
      <c r="AF790" s="619">
        <f t="shared" si="621"/>
        <v>0</v>
      </c>
      <c r="AH790" s="619"/>
      <c r="AI790" s="606"/>
      <c r="AJ790" s="606"/>
      <c r="AL790" s="573" t="str">
        <f t="shared" si="606"/>
        <v/>
      </c>
      <c r="AM790" s="577" t="str">
        <f t="shared" si="607"/>
        <v/>
      </c>
      <c r="AN790" s="577" t="str">
        <f t="shared" si="608"/>
        <v/>
      </c>
      <c r="AO790" s="577" t="str">
        <f t="shared" si="609"/>
        <v/>
      </c>
    </row>
    <row r="791" spans="1:41" ht="41.25" customHeight="1" x14ac:dyDescent="0.2">
      <c r="A791" s="628" t="s">
        <v>2396</v>
      </c>
      <c r="B791" s="660"/>
      <c r="C791" s="666"/>
      <c r="D791" s="622"/>
      <c r="E791" s="622"/>
      <c r="F791" s="610"/>
      <c r="G791" s="623"/>
      <c r="H791" s="623"/>
      <c r="I791" s="612"/>
      <c r="J791" s="622"/>
      <c r="K791" s="622"/>
      <c r="L791" s="614"/>
      <c r="M791" s="614"/>
      <c r="N791" s="614"/>
      <c r="O791" s="614"/>
      <c r="P791" s="614"/>
      <c r="Q791" s="614"/>
      <c r="R791" s="614"/>
      <c r="S791" s="614"/>
      <c r="T791" s="614"/>
      <c r="U791" s="614"/>
      <c r="V791" s="615"/>
      <c r="W791" s="616"/>
      <c r="X791" s="616"/>
      <c r="Y791" s="616"/>
      <c r="Z791" s="616"/>
      <c r="AA791" s="616"/>
      <c r="AB791" s="616"/>
      <c r="AC791" s="616"/>
      <c r="AD791" s="616"/>
      <c r="AE791" s="617"/>
      <c r="AF791" s="619">
        <f t="shared" si="621"/>
        <v>0</v>
      </c>
      <c r="AH791" s="619"/>
      <c r="AI791" s="606"/>
      <c r="AJ791" s="606"/>
      <c r="AL791" s="573" t="str">
        <f t="shared" si="606"/>
        <v/>
      </c>
      <c r="AM791" s="577" t="str">
        <f t="shared" si="607"/>
        <v/>
      </c>
      <c r="AN791" s="577" t="str">
        <f t="shared" si="608"/>
        <v/>
      </c>
      <c r="AO791" s="577" t="str">
        <f t="shared" si="609"/>
        <v/>
      </c>
    </row>
    <row r="792" spans="1:41" ht="41.25" customHeight="1" x14ac:dyDescent="0.2">
      <c r="A792" s="629" t="s">
        <v>886</v>
      </c>
      <c r="B792" s="594" t="s">
        <v>887</v>
      </c>
      <c r="C792" s="701"/>
      <c r="D792" s="609">
        <f>SUM(D793:D795)</f>
        <v>0</v>
      </c>
      <c r="E792" s="609">
        <f t="shared" ref="E792:AF792" si="622">SUM(E793:E795)</f>
        <v>0</v>
      </c>
      <c r="F792" s="610">
        <f t="shared" si="622"/>
        <v>0</v>
      </c>
      <c r="G792" s="611">
        <f t="shared" si="622"/>
        <v>0</v>
      </c>
      <c r="H792" s="611">
        <f t="shared" si="622"/>
        <v>0</v>
      </c>
      <c r="I792" s="612">
        <f t="shared" si="622"/>
        <v>0</v>
      </c>
      <c r="J792" s="613">
        <f t="shared" si="622"/>
        <v>0</v>
      </c>
      <c r="K792" s="613">
        <f t="shared" si="622"/>
        <v>0</v>
      </c>
      <c r="L792" s="614">
        <f t="shared" si="622"/>
        <v>0</v>
      </c>
      <c r="M792" s="614">
        <f t="shared" si="622"/>
        <v>0</v>
      </c>
      <c r="N792" s="614">
        <f t="shared" si="622"/>
        <v>0</v>
      </c>
      <c r="O792" s="614">
        <f t="shared" si="622"/>
        <v>0</v>
      </c>
      <c r="P792" s="614">
        <f t="shared" si="622"/>
        <v>0</v>
      </c>
      <c r="Q792" s="614">
        <f t="shared" si="622"/>
        <v>0</v>
      </c>
      <c r="R792" s="614">
        <f t="shared" si="622"/>
        <v>0</v>
      </c>
      <c r="S792" s="614">
        <f t="shared" si="622"/>
        <v>0</v>
      </c>
      <c r="T792" s="614">
        <f t="shared" si="622"/>
        <v>0</v>
      </c>
      <c r="U792" s="614">
        <f t="shared" si="622"/>
        <v>0</v>
      </c>
      <c r="V792" s="615">
        <f t="shared" si="622"/>
        <v>0</v>
      </c>
      <c r="W792" s="616">
        <f t="shared" si="622"/>
        <v>0</v>
      </c>
      <c r="X792" s="616">
        <f t="shared" si="622"/>
        <v>0</v>
      </c>
      <c r="Y792" s="616">
        <f t="shared" si="622"/>
        <v>0</v>
      </c>
      <c r="Z792" s="616">
        <f t="shared" si="622"/>
        <v>0</v>
      </c>
      <c r="AA792" s="616">
        <f t="shared" si="622"/>
        <v>0</v>
      </c>
      <c r="AB792" s="616">
        <f t="shared" si="622"/>
        <v>0</v>
      </c>
      <c r="AC792" s="616">
        <f t="shared" si="622"/>
        <v>0</v>
      </c>
      <c r="AD792" s="616">
        <f t="shared" si="622"/>
        <v>0</v>
      </c>
      <c r="AE792" s="617">
        <f t="shared" si="622"/>
        <v>0</v>
      </c>
      <c r="AF792" s="618">
        <f t="shared" si="622"/>
        <v>0</v>
      </c>
      <c r="AH792" s="619"/>
      <c r="AI792" s="606" t="str">
        <f t="shared" si="576"/>
        <v/>
      </c>
      <c r="AJ792" s="606" t="str">
        <f t="shared" si="577"/>
        <v/>
      </c>
      <c r="AK792" s="573">
        <f t="shared" si="578"/>
        <v>0</v>
      </c>
      <c r="AL792" s="573" t="str">
        <f t="shared" si="606"/>
        <v/>
      </c>
      <c r="AM792" s="577" t="str">
        <f t="shared" si="607"/>
        <v/>
      </c>
      <c r="AN792" s="577" t="str">
        <f t="shared" si="608"/>
        <v/>
      </c>
      <c r="AO792" s="577" t="str">
        <f t="shared" si="609"/>
        <v/>
      </c>
    </row>
    <row r="793" spans="1:41" ht="41.25" customHeight="1" x14ac:dyDescent="0.2">
      <c r="A793" s="628" t="s">
        <v>2397</v>
      </c>
      <c r="B793" s="702"/>
      <c r="C793" s="595"/>
      <c r="D793" s="622"/>
      <c r="E793" s="622"/>
      <c r="F793" s="610"/>
      <c r="G793" s="623"/>
      <c r="H793" s="623"/>
      <c r="I793" s="612"/>
      <c r="J793" s="622"/>
      <c r="K793" s="622"/>
      <c r="L793" s="614"/>
      <c r="M793" s="614"/>
      <c r="N793" s="614"/>
      <c r="O793" s="614"/>
      <c r="P793" s="614"/>
      <c r="Q793" s="614"/>
      <c r="R793" s="614"/>
      <c r="S793" s="614"/>
      <c r="T793" s="614"/>
      <c r="U793" s="614"/>
      <c r="V793" s="615"/>
      <c r="W793" s="616"/>
      <c r="X793" s="616"/>
      <c r="Y793" s="616"/>
      <c r="Z793" s="616"/>
      <c r="AA793" s="616"/>
      <c r="AB793" s="616"/>
      <c r="AC793" s="616"/>
      <c r="AD793" s="616"/>
      <c r="AE793" s="617"/>
      <c r="AF793" s="619">
        <f t="shared" ref="AF793:AF795" si="623">(J793*K793)/100000</f>
        <v>0</v>
      </c>
      <c r="AH793" s="619"/>
      <c r="AI793" s="606"/>
      <c r="AJ793" s="606"/>
      <c r="AL793" s="573" t="str">
        <f t="shared" si="606"/>
        <v/>
      </c>
      <c r="AM793" s="577" t="str">
        <f t="shared" si="607"/>
        <v/>
      </c>
      <c r="AN793" s="577" t="str">
        <f t="shared" si="608"/>
        <v/>
      </c>
      <c r="AO793" s="577" t="str">
        <f t="shared" si="609"/>
        <v/>
      </c>
    </row>
    <row r="794" spans="1:41" ht="41.25" customHeight="1" x14ac:dyDescent="0.2">
      <c r="A794" s="628" t="s">
        <v>2398</v>
      </c>
      <c r="B794" s="702"/>
      <c r="C794" s="595"/>
      <c r="D794" s="622"/>
      <c r="E794" s="622"/>
      <c r="F794" s="610"/>
      <c r="G794" s="623"/>
      <c r="H794" s="623"/>
      <c r="I794" s="612"/>
      <c r="J794" s="622"/>
      <c r="K794" s="622"/>
      <c r="L794" s="614"/>
      <c r="M794" s="614"/>
      <c r="N794" s="614"/>
      <c r="O794" s="614"/>
      <c r="P794" s="614"/>
      <c r="Q794" s="614"/>
      <c r="R794" s="614"/>
      <c r="S794" s="614"/>
      <c r="T794" s="614"/>
      <c r="U794" s="614"/>
      <c r="V794" s="615"/>
      <c r="W794" s="616"/>
      <c r="X794" s="616"/>
      <c r="Y794" s="616"/>
      <c r="Z794" s="616"/>
      <c r="AA794" s="616"/>
      <c r="AB794" s="616"/>
      <c r="AC794" s="616"/>
      <c r="AD794" s="616"/>
      <c r="AE794" s="617"/>
      <c r="AF794" s="619">
        <f t="shared" si="623"/>
        <v>0</v>
      </c>
      <c r="AH794" s="619"/>
      <c r="AI794" s="606"/>
      <c r="AJ794" s="606"/>
      <c r="AL794" s="573" t="str">
        <f t="shared" si="606"/>
        <v/>
      </c>
      <c r="AM794" s="577" t="str">
        <f t="shared" si="607"/>
        <v/>
      </c>
      <c r="AN794" s="577" t="str">
        <f t="shared" si="608"/>
        <v/>
      </c>
      <c r="AO794" s="577" t="str">
        <f t="shared" si="609"/>
        <v/>
      </c>
    </row>
    <row r="795" spans="1:41" ht="41.25" customHeight="1" x14ac:dyDescent="0.2">
      <c r="A795" s="628" t="s">
        <v>2399</v>
      </c>
      <c r="B795" s="702"/>
      <c r="C795" s="595"/>
      <c r="D795" s="622"/>
      <c r="E795" s="622"/>
      <c r="F795" s="610"/>
      <c r="G795" s="623"/>
      <c r="H795" s="623"/>
      <c r="I795" s="612"/>
      <c r="J795" s="622"/>
      <c r="K795" s="622"/>
      <c r="L795" s="614"/>
      <c r="M795" s="614"/>
      <c r="N795" s="614"/>
      <c r="O795" s="614"/>
      <c r="P795" s="614"/>
      <c r="Q795" s="614"/>
      <c r="R795" s="614"/>
      <c r="S795" s="614"/>
      <c r="T795" s="614"/>
      <c r="U795" s="614"/>
      <c r="V795" s="615"/>
      <c r="W795" s="616"/>
      <c r="X795" s="616"/>
      <c r="Y795" s="616"/>
      <c r="Z795" s="616"/>
      <c r="AA795" s="616"/>
      <c r="AB795" s="616"/>
      <c r="AC795" s="616"/>
      <c r="AD795" s="616"/>
      <c r="AE795" s="617"/>
      <c r="AF795" s="619">
        <f t="shared" si="623"/>
        <v>0</v>
      </c>
      <c r="AH795" s="619"/>
      <c r="AI795" s="606"/>
      <c r="AJ795" s="606"/>
      <c r="AL795" s="573" t="str">
        <f t="shared" si="606"/>
        <v/>
      </c>
      <c r="AM795" s="577" t="str">
        <f t="shared" si="607"/>
        <v/>
      </c>
      <c r="AN795" s="577" t="str">
        <f t="shared" si="608"/>
        <v/>
      </c>
      <c r="AO795" s="577" t="str">
        <f t="shared" si="609"/>
        <v/>
      </c>
    </row>
    <row r="796" spans="1:41" ht="41.25" customHeight="1" x14ac:dyDescent="0.2">
      <c r="A796" s="629" t="s">
        <v>888</v>
      </c>
      <c r="B796" s="594" t="s">
        <v>889</v>
      </c>
      <c r="C796" s="595"/>
      <c r="D796" s="609">
        <f>SUM(D797:D802)</f>
        <v>0</v>
      </c>
      <c r="E796" s="609">
        <f>SUM(E797:E802)</f>
        <v>0</v>
      </c>
      <c r="F796" s="610" t="e">
        <f t="shared" si="595"/>
        <v>#DIV/0!</v>
      </c>
      <c r="G796" s="611">
        <f t="shared" ref="G796:H796" si="624">SUM(G797:G802)</f>
        <v>0</v>
      </c>
      <c r="H796" s="611">
        <f t="shared" si="624"/>
        <v>0</v>
      </c>
      <c r="I796" s="612" t="e">
        <f t="shared" si="597"/>
        <v>#DIV/0!</v>
      </c>
      <c r="J796" s="613">
        <f t="shared" ref="J796:K796" si="625">SUM(J797:J802)</f>
        <v>0</v>
      </c>
      <c r="K796" s="613">
        <f t="shared" si="625"/>
        <v>0</v>
      </c>
      <c r="L796" s="614"/>
      <c r="M796" s="614"/>
      <c r="N796" s="614"/>
      <c r="O796" s="614"/>
      <c r="P796" s="614"/>
      <c r="Q796" s="614"/>
      <c r="R796" s="614"/>
      <c r="S796" s="614"/>
      <c r="T796" s="614"/>
      <c r="U796" s="614"/>
      <c r="V796" s="615"/>
      <c r="W796" s="616"/>
      <c r="X796" s="616"/>
      <c r="Y796" s="616"/>
      <c r="Z796" s="616"/>
      <c r="AA796" s="616"/>
      <c r="AB796" s="616"/>
      <c r="AC796" s="616"/>
      <c r="AD796" s="616"/>
      <c r="AE796" s="617"/>
      <c r="AF796" s="618">
        <f>SUM(AF797:AF802)</f>
        <v>0</v>
      </c>
      <c r="AH796" s="619"/>
      <c r="AI796" s="606" t="str">
        <f t="shared" si="576"/>
        <v/>
      </c>
      <c r="AJ796" s="606" t="str">
        <f t="shared" si="577"/>
        <v/>
      </c>
      <c r="AK796" s="573">
        <f t="shared" si="578"/>
        <v>0</v>
      </c>
      <c r="AL796" s="573" t="str">
        <f t="shared" si="606"/>
        <v/>
      </c>
      <c r="AM796" s="577" t="str">
        <f t="shared" si="607"/>
        <v/>
      </c>
      <c r="AN796" s="577" t="str">
        <f t="shared" si="608"/>
        <v/>
      </c>
      <c r="AO796" s="577" t="str">
        <f t="shared" si="609"/>
        <v/>
      </c>
    </row>
    <row r="797" spans="1:41" ht="41.25" customHeight="1" x14ac:dyDescent="0.2">
      <c r="A797" s="628" t="s">
        <v>1810</v>
      </c>
      <c r="B797" s="665" t="s">
        <v>1595</v>
      </c>
      <c r="C797" s="666"/>
      <c r="D797" s="622"/>
      <c r="E797" s="622"/>
      <c r="F797" s="610" t="e">
        <f t="shared" si="595"/>
        <v>#DIV/0!</v>
      </c>
      <c r="G797" s="623"/>
      <c r="H797" s="623"/>
      <c r="I797" s="612" t="e">
        <f t="shared" si="597"/>
        <v>#DIV/0!</v>
      </c>
      <c r="J797" s="622"/>
      <c r="K797" s="622"/>
      <c r="L797" s="614"/>
      <c r="M797" s="614"/>
      <c r="N797" s="614"/>
      <c r="O797" s="614"/>
      <c r="P797" s="614"/>
      <c r="Q797" s="614"/>
      <c r="R797" s="614"/>
      <c r="S797" s="614"/>
      <c r="T797" s="614"/>
      <c r="U797" s="614"/>
      <c r="V797" s="615"/>
      <c r="W797" s="616"/>
      <c r="X797" s="616"/>
      <c r="Y797" s="616"/>
      <c r="Z797" s="616"/>
      <c r="AA797" s="616"/>
      <c r="AB797" s="616"/>
      <c r="AC797" s="616"/>
      <c r="AD797" s="616"/>
      <c r="AE797" s="617"/>
      <c r="AF797" s="619">
        <f t="shared" ref="AF797:AF801" si="626">(J797*K797)/100000</f>
        <v>0</v>
      </c>
      <c r="AH797" s="619"/>
      <c r="AI797" s="606" t="str">
        <f t="shared" si="576"/>
        <v/>
      </c>
      <c r="AJ797" s="606" t="str">
        <f t="shared" si="577"/>
        <v/>
      </c>
      <c r="AK797" s="573">
        <f t="shared" si="578"/>
        <v>0</v>
      </c>
      <c r="AL797" s="573" t="str">
        <f t="shared" si="606"/>
        <v/>
      </c>
      <c r="AM797" s="577" t="str">
        <f t="shared" si="607"/>
        <v/>
      </c>
      <c r="AN797" s="577" t="str">
        <f t="shared" si="608"/>
        <v/>
      </c>
      <c r="AO797" s="577" t="str">
        <f t="shared" si="609"/>
        <v/>
      </c>
    </row>
    <row r="798" spans="1:41" ht="41.25" customHeight="1" x14ac:dyDescent="0.2">
      <c r="A798" s="628" t="s">
        <v>1811</v>
      </c>
      <c r="B798" s="665" t="s">
        <v>1596</v>
      </c>
      <c r="C798" s="666"/>
      <c r="D798" s="622"/>
      <c r="E798" s="622"/>
      <c r="F798" s="610" t="e">
        <f t="shared" si="595"/>
        <v>#DIV/0!</v>
      </c>
      <c r="G798" s="623"/>
      <c r="H798" s="623"/>
      <c r="I798" s="612" t="e">
        <f t="shared" si="597"/>
        <v>#DIV/0!</v>
      </c>
      <c r="J798" s="622"/>
      <c r="K798" s="622"/>
      <c r="L798" s="614"/>
      <c r="M798" s="614"/>
      <c r="N798" s="614"/>
      <c r="O798" s="614"/>
      <c r="P798" s="614"/>
      <c r="Q798" s="614"/>
      <c r="R798" s="614"/>
      <c r="S798" s="614"/>
      <c r="T798" s="614"/>
      <c r="U798" s="614"/>
      <c r="V798" s="615"/>
      <c r="W798" s="616"/>
      <c r="X798" s="616"/>
      <c r="Y798" s="616"/>
      <c r="Z798" s="616"/>
      <c r="AA798" s="616"/>
      <c r="AB798" s="616"/>
      <c r="AC798" s="616"/>
      <c r="AD798" s="616"/>
      <c r="AE798" s="617"/>
      <c r="AF798" s="619">
        <f t="shared" si="626"/>
        <v>0</v>
      </c>
      <c r="AH798" s="619"/>
      <c r="AI798" s="606" t="str">
        <f t="shared" si="576"/>
        <v/>
      </c>
      <c r="AJ798" s="606" t="str">
        <f t="shared" si="577"/>
        <v/>
      </c>
      <c r="AK798" s="573">
        <f t="shared" si="578"/>
        <v>0</v>
      </c>
      <c r="AL798" s="573" t="str">
        <f t="shared" si="606"/>
        <v/>
      </c>
      <c r="AM798" s="577" t="str">
        <f t="shared" si="607"/>
        <v/>
      </c>
      <c r="AN798" s="577" t="str">
        <f t="shared" si="608"/>
        <v/>
      </c>
      <c r="AO798" s="577" t="str">
        <f t="shared" si="609"/>
        <v/>
      </c>
    </row>
    <row r="799" spans="1:41" ht="41.25" customHeight="1" x14ac:dyDescent="0.2">
      <c r="A799" s="628" t="s">
        <v>1812</v>
      </c>
      <c r="B799" s="665" t="s">
        <v>1597</v>
      </c>
      <c r="C799" s="666"/>
      <c r="D799" s="622"/>
      <c r="E799" s="622"/>
      <c r="F799" s="610" t="e">
        <f t="shared" si="595"/>
        <v>#DIV/0!</v>
      </c>
      <c r="G799" s="623"/>
      <c r="H799" s="623"/>
      <c r="I799" s="612" t="e">
        <f t="shared" si="597"/>
        <v>#DIV/0!</v>
      </c>
      <c r="J799" s="622"/>
      <c r="K799" s="622"/>
      <c r="L799" s="614"/>
      <c r="M799" s="614"/>
      <c r="N799" s="614"/>
      <c r="O799" s="614"/>
      <c r="P799" s="614"/>
      <c r="Q799" s="614"/>
      <c r="R799" s="614"/>
      <c r="S799" s="614"/>
      <c r="T799" s="614"/>
      <c r="U799" s="614"/>
      <c r="V799" s="615"/>
      <c r="W799" s="616"/>
      <c r="X799" s="616"/>
      <c r="Y799" s="616"/>
      <c r="Z799" s="616"/>
      <c r="AA799" s="616"/>
      <c r="AB799" s="616"/>
      <c r="AC799" s="616"/>
      <c r="AD799" s="616"/>
      <c r="AE799" s="617"/>
      <c r="AF799" s="619">
        <f t="shared" si="626"/>
        <v>0</v>
      </c>
      <c r="AH799" s="619"/>
      <c r="AI799" s="606" t="str">
        <f t="shared" si="576"/>
        <v/>
      </c>
      <c r="AJ799" s="606" t="str">
        <f t="shared" si="577"/>
        <v/>
      </c>
      <c r="AK799" s="573">
        <f t="shared" si="578"/>
        <v>0</v>
      </c>
      <c r="AL799" s="573" t="str">
        <f t="shared" si="606"/>
        <v/>
      </c>
      <c r="AM799" s="577" t="str">
        <f t="shared" si="607"/>
        <v/>
      </c>
      <c r="AN799" s="577" t="str">
        <f t="shared" si="608"/>
        <v/>
      </c>
      <c r="AO799" s="577" t="str">
        <f t="shared" si="609"/>
        <v/>
      </c>
    </row>
    <row r="800" spans="1:41" ht="41.25" customHeight="1" x14ac:dyDescent="0.2">
      <c r="A800" s="628" t="s">
        <v>1813</v>
      </c>
      <c r="B800" s="665" t="s">
        <v>1598</v>
      </c>
      <c r="C800" s="666"/>
      <c r="D800" s="622"/>
      <c r="E800" s="622"/>
      <c r="F800" s="610" t="e">
        <f t="shared" si="595"/>
        <v>#DIV/0!</v>
      </c>
      <c r="G800" s="623"/>
      <c r="H800" s="623"/>
      <c r="I800" s="612" t="e">
        <f t="shared" si="597"/>
        <v>#DIV/0!</v>
      </c>
      <c r="J800" s="622"/>
      <c r="K800" s="622"/>
      <c r="L800" s="614"/>
      <c r="M800" s="614"/>
      <c r="N800" s="614"/>
      <c r="O800" s="614"/>
      <c r="P800" s="614"/>
      <c r="Q800" s="614"/>
      <c r="R800" s="614"/>
      <c r="S800" s="614"/>
      <c r="T800" s="614"/>
      <c r="U800" s="614"/>
      <c r="V800" s="615"/>
      <c r="W800" s="616"/>
      <c r="X800" s="616"/>
      <c r="Y800" s="616"/>
      <c r="Z800" s="616"/>
      <c r="AA800" s="616"/>
      <c r="AB800" s="616"/>
      <c r="AC800" s="616"/>
      <c r="AD800" s="616"/>
      <c r="AE800" s="617"/>
      <c r="AF800" s="619">
        <f t="shared" si="626"/>
        <v>0</v>
      </c>
      <c r="AH800" s="619"/>
      <c r="AI800" s="606" t="str">
        <f t="shared" si="576"/>
        <v/>
      </c>
      <c r="AJ800" s="606" t="str">
        <f t="shared" si="577"/>
        <v/>
      </c>
      <c r="AK800" s="573">
        <f t="shared" si="578"/>
        <v>0</v>
      </c>
      <c r="AL800" s="573" t="str">
        <f t="shared" si="606"/>
        <v/>
      </c>
      <c r="AM800" s="577" t="str">
        <f t="shared" si="607"/>
        <v/>
      </c>
      <c r="AN800" s="577" t="str">
        <f t="shared" si="608"/>
        <v/>
      </c>
      <c r="AO800" s="577" t="str">
        <f t="shared" si="609"/>
        <v/>
      </c>
    </row>
    <row r="801" spans="1:41" ht="41.25" customHeight="1" x14ac:dyDescent="0.2">
      <c r="A801" s="628" t="s">
        <v>1814</v>
      </c>
      <c r="B801" s="665" t="s">
        <v>2328</v>
      </c>
      <c r="C801" s="666"/>
      <c r="D801" s="622"/>
      <c r="E801" s="622"/>
      <c r="F801" s="610"/>
      <c r="G801" s="623"/>
      <c r="H801" s="623"/>
      <c r="I801" s="612"/>
      <c r="J801" s="622"/>
      <c r="K801" s="622"/>
      <c r="L801" s="614"/>
      <c r="M801" s="614"/>
      <c r="N801" s="614"/>
      <c r="O801" s="614"/>
      <c r="P801" s="614"/>
      <c r="Q801" s="614"/>
      <c r="R801" s="614"/>
      <c r="S801" s="614"/>
      <c r="T801" s="614"/>
      <c r="U801" s="614"/>
      <c r="V801" s="615"/>
      <c r="W801" s="616"/>
      <c r="X801" s="616"/>
      <c r="Y801" s="616"/>
      <c r="Z801" s="616"/>
      <c r="AA801" s="616"/>
      <c r="AB801" s="616"/>
      <c r="AC801" s="616"/>
      <c r="AD801" s="616"/>
      <c r="AE801" s="617"/>
      <c r="AF801" s="619">
        <f t="shared" si="626"/>
        <v>0</v>
      </c>
      <c r="AH801" s="619"/>
      <c r="AI801" s="606" t="str">
        <f t="shared" si="576"/>
        <v/>
      </c>
      <c r="AJ801" s="606" t="str">
        <f t="shared" si="577"/>
        <v/>
      </c>
      <c r="AK801" s="573">
        <f t="shared" si="578"/>
        <v>0</v>
      </c>
      <c r="AL801" s="573" t="str">
        <f t="shared" si="606"/>
        <v/>
      </c>
      <c r="AM801" s="577" t="str">
        <f t="shared" si="607"/>
        <v/>
      </c>
      <c r="AN801" s="577" t="str">
        <f t="shared" si="608"/>
        <v/>
      </c>
      <c r="AO801" s="577" t="str">
        <f t="shared" si="609"/>
        <v/>
      </c>
    </row>
    <row r="802" spans="1:41" ht="41.25" customHeight="1" x14ac:dyDescent="0.2">
      <c r="A802" s="629" t="s">
        <v>2327</v>
      </c>
      <c r="B802" s="658" t="s">
        <v>1599</v>
      </c>
      <c r="C802" s="666"/>
      <c r="D802" s="609">
        <f>SUM(D803:D804)</f>
        <v>0</v>
      </c>
      <c r="E802" s="609">
        <f>SUM(E803:E804)</f>
        <v>0</v>
      </c>
      <c r="F802" s="634" t="e">
        <f t="shared" si="595"/>
        <v>#DIV/0!</v>
      </c>
      <c r="G802" s="611">
        <f t="shared" ref="G802:H802" si="627">SUM(G803:G804)</f>
        <v>0</v>
      </c>
      <c r="H802" s="611">
        <f t="shared" si="627"/>
        <v>0</v>
      </c>
      <c r="I802" s="635" t="e">
        <f t="shared" si="597"/>
        <v>#DIV/0!</v>
      </c>
      <c r="J802" s="613">
        <f t="shared" ref="J802:K802" si="628">SUM(J803:J804)</f>
        <v>0</v>
      </c>
      <c r="K802" s="613">
        <f t="shared" si="628"/>
        <v>0</v>
      </c>
      <c r="L802" s="636"/>
      <c r="M802" s="636"/>
      <c r="N802" s="636"/>
      <c r="O802" s="636"/>
      <c r="P802" s="636"/>
      <c r="Q802" s="636"/>
      <c r="R802" s="636"/>
      <c r="S802" s="636"/>
      <c r="T802" s="636"/>
      <c r="U802" s="636"/>
      <c r="V802" s="637"/>
      <c r="W802" s="638"/>
      <c r="X802" s="638"/>
      <c r="Y802" s="638"/>
      <c r="Z802" s="638"/>
      <c r="AA802" s="638"/>
      <c r="AB802" s="638"/>
      <c r="AC802" s="638"/>
      <c r="AD802" s="638"/>
      <c r="AE802" s="639"/>
      <c r="AF802" s="618">
        <f>SUM(AF803:AF804)</f>
        <v>0</v>
      </c>
      <c r="AH802" s="619"/>
      <c r="AI802" s="606" t="str">
        <f t="shared" si="576"/>
        <v/>
      </c>
      <c r="AJ802" s="606" t="str">
        <f t="shared" si="577"/>
        <v/>
      </c>
      <c r="AK802" s="573">
        <f t="shared" si="578"/>
        <v>0</v>
      </c>
      <c r="AL802" s="573" t="str">
        <f t="shared" si="606"/>
        <v/>
      </c>
      <c r="AM802" s="577" t="str">
        <f t="shared" si="607"/>
        <v/>
      </c>
      <c r="AN802" s="577" t="str">
        <f t="shared" si="608"/>
        <v/>
      </c>
      <c r="AO802" s="577" t="str">
        <f t="shared" si="609"/>
        <v/>
      </c>
    </row>
    <row r="803" spans="1:41" ht="41.25" customHeight="1" x14ac:dyDescent="0.2">
      <c r="A803" s="628" t="s">
        <v>2329</v>
      </c>
      <c r="B803" s="660"/>
      <c r="C803" s="666"/>
      <c r="D803" s="622"/>
      <c r="E803" s="622"/>
      <c r="F803" s="610"/>
      <c r="G803" s="623"/>
      <c r="H803" s="623"/>
      <c r="I803" s="612"/>
      <c r="J803" s="622"/>
      <c r="K803" s="622"/>
      <c r="L803" s="614"/>
      <c r="M803" s="614"/>
      <c r="N803" s="614"/>
      <c r="O803" s="614"/>
      <c r="P803" s="614"/>
      <c r="Q803" s="614"/>
      <c r="R803" s="614"/>
      <c r="S803" s="614"/>
      <c r="T803" s="614"/>
      <c r="U803" s="614"/>
      <c r="V803" s="615"/>
      <c r="W803" s="616"/>
      <c r="X803" s="616"/>
      <c r="Y803" s="616"/>
      <c r="Z803" s="616"/>
      <c r="AA803" s="616"/>
      <c r="AB803" s="616"/>
      <c r="AC803" s="616"/>
      <c r="AD803" s="616"/>
      <c r="AE803" s="617"/>
      <c r="AF803" s="619">
        <f t="shared" ref="AF803:AF804" si="629">(J803*K803)/100000</f>
        <v>0</v>
      </c>
      <c r="AH803" s="619"/>
      <c r="AI803" s="606" t="str">
        <f t="shared" si="576"/>
        <v/>
      </c>
      <c r="AJ803" s="606" t="str">
        <f t="shared" si="577"/>
        <v/>
      </c>
      <c r="AK803" s="573">
        <f t="shared" si="578"/>
        <v>0</v>
      </c>
      <c r="AL803" s="573" t="str">
        <f t="shared" si="606"/>
        <v/>
      </c>
      <c r="AM803" s="577" t="str">
        <f t="shared" si="607"/>
        <v/>
      </c>
      <c r="AN803" s="577" t="str">
        <f t="shared" si="608"/>
        <v/>
      </c>
      <c r="AO803" s="577" t="str">
        <f t="shared" si="609"/>
        <v/>
      </c>
    </row>
    <row r="804" spans="1:41" ht="41.25" customHeight="1" x14ac:dyDescent="0.2">
      <c r="A804" s="628" t="s">
        <v>2330</v>
      </c>
      <c r="B804" s="660"/>
      <c r="C804" s="666"/>
      <c r="D804" s="622"/>
      <c r="E804" s="622"/>
      <c r="F804" s="610"/>
      <c r="G804" s="623"/>
      <c r="H804" s="623"/>
      <c r="I804" s="612"/>
      <c r="J804" s="622"/>
      <c r="K804" s="622"/>
      <c r="L804" s="614"/>
      <c r="M804" s="614"/>
      <c r="N804" s="614"/>
      <c r="O804" s="614"/>
      <c r="P804" s="614"/>
      <c r="Q804" s="614"/>
      <c r="R804" s="614"/>
      <c r="S804" s="614"/>
      <c r="T804" s="614"/>
      <c r="U804" s="614"/>
      <c r="V804" s="615"/>
      <c r="W804" s="616"/>
      <c r="X804" s="616"/>
      <c r="Y804" s="616"/>
      <c r="Z804" s="616"/>
      <c r="AA804" s="616"/>
      <c r="AB804" s="616"/>
      <c r="AC804" s="616"/>
      <c r="AD804" s="616"/>
      <c r="AE804" s="617"/>
      <c r="AF804" s="619">
        <f t="shared" si="629"/>
        <v>0</v>
      </c>
      <c r="AH804" s="619"/>
      <c r="AI804" s="606" t="str">
        <f t="shared" si="576"/>
        <v/>
      </c>
      <c r="AJ804" s="606" t="str">
        <f t="shared" si="577"/>
        <v/>
      </c>
      <c r="AK804" s="573">
        <f t="shared" si="578"/>
        <v>0</v>
      </c>
      <c r="AL804" s="573" t="str">
        <f t="shared" si="606"/>
        <v/>
      </c>
      <c r="AM804" s="577" t="str">
        <f t="shared" si="607"/>
        <v/>
      </c>
      <c r="AN804" s="577" t="str">
        <f t="shared" si="608"/>
        <v/>
      </c>
      <c r="AO804" s="577" t="str">
        <f t="shared" si="609"/>
        <v/>
      </c>
    </row>
    <row r="805" spans="1:41" ht="41.25" customHeight="1" x14ac:dyDescent="0.2">
      <c r="A805" s="629" t="s">
        <v>890</v>
      </c>
      <c r="B805" s="594" t="s">
        <v>891</v>
      </c>
      <c r="C805" s="701"/>
      <c r="D805" s="609">
        <f>SUM(D806:D809)</f>
        <v>0</v>
      </c>
      <c r="E805" s="609">
        <f t="shared" ref="E805:K805" si="630">SUM(E806:E809)</f>
        <v>0</v>
      </c>
      <c r="F805" s="634">
        <f t="shared" si="630"/>
        <v>0</v>
      </c>
      <c r="G805" s="611">
        <f t="shared" si="630"/>
        <v>0</v>
      </c>
      <c r="H805" s="611">
        <f t="shared" si="630"/>
        <v>0</v>
      </c>
      <c r="I805" s="635">
        <f t="shared" si="630"/>
        <v>0</v>
      </c>
      <c r="J805" s="613">
        <f t="shared" si="630"/>
        <v>0</v>
      </c>
      <c r="K805" s="613">
        <f t="shared" si="630"/>
        <v>0</v>
      </c>
      <c r="L805" s="636">
        <f t="shared" ref="L805" si="631">SUM(L806:L809)</f>
        <v>0</v>
      </c>
      <c r="M805" s="636">
        <f t="shared" ref="M805" si="632">SUM(M806:M809)</f>
        <v>0</v>
      </c>
      <c r="N805" s="636">
        <f t="shared" ref="N805" si="633">SUM(N806:N809)</f>
        <v>0</v>
      </c>
      <c r="O805" s="636">
        <f t="shared" ref="O805" si="634">SUM(O806:O809)</f>
        <v>0</v>
      </c>
      <c r="P805" s="636">
        <f t="shared" ref="P805" si="635">SUM(P806:P809)</f>
        <v>0</v>
      </c>
      <c r="Q805" s="636">
        <f t="shared" ref="Q805" si="636">SUM(Q806:Q809)</f>
        <v>0</v>
      </c>
      <c r="R805" s="636">
        <f t="shared" ref="R805" si="637">SUM(R806:R809)</f>
        <v>0</v>
      </c>
      <c r="S805" s="636">
        <f t="shared" ref="S805" si="638">SUM(S806:S809)</f>
        <v>0</v>
      </c>
      <c r="T805" s="636">
        <f t="shared" ref="T805" si="639">SUM(T806:T809)</f>
        <v>0</v>
      </c>
      <c r="U805" s="636">
        <f t="shared" ref="U805" si="640">SUM(U806:U809)</f>
        <v>0</v>
      </c>
      <c r="V805" s="637">
        <f t="shared" ref="V805" si="641">SUM(V806:V809)</f>
        <v>0</v>
      </c>
      <c r="W805" s="638">
        <f t="shared" ref="W805" si="642">SUM(W806:W809)</f>
        <v>0</v>
      </c>
      <c r="X805" s="638">
        <f t="shared" ref="X805" si="643">SUM(X806:X809)</f>
        <v>0</v>
      </c>
      <c r="Y805" s="638">
        <f t="shared" ref="Y805" si="644">SUM(Y806:Y809)</f>
        <v>0</v>
      </c>
      <c r="Z805" s="638">
        <f t="shared" ref="Z805" si="645">SUM(Z806:Z809)</f>
        <v>0</v>
      </c>
      <c r="AA805" s="638">
        <f t="shared" ref="AA805" si="646">SUM(AA806:AA809)</f>
        <v>0</v>
      </c>
      <c r="AB805" s="638">
        <f t="shared" ref="AB805" si="647">SUM(AB806:AB809)</f>
        <v>0</v>
      </c>
      <c r="AC805" s="638">
        <f t="shared" ref="AC805" si="648">SUM(AC806:AC809)</f>
        <v>0</v>
      </c>
      <c r="AD805" s="638">
        <f t="shared" ref="AD805" si="649">SUM(AD806:AD809)</f>
        <v>0</v>
      </c>
      <c r="AE805" s="639">
        <f t="shared" ref="AE805" si="650">SUM(AE806:AE809)</f>
        <v>0</v>
      </c>
      <c r="AF805" s="618">
        <f>SUM(AF806:AF809)</f>
        <v>0</v>
      </c>
      <c r="AH805" s="619"/>
      <c r="AI805" s="606" t="str">
        <f t="shared" si="576"/>
        <v/>
      </c>
      <c r="AJ805" s="606" t="str">
        <f t="shared" si="577"/>
        <v/>
      </c>
      <c r="AK805" s="573">
        <f t="shared" si="578"/>
        <v>0</v>
      </c>
      <c r="AL805" s="573" t="str">
        <f t="shared" si="606"/>
        <v/>
      </c>
      <c r="AM805" s="577" t="str">
        <f t="shared" si="607"/>
        <v/>
      </c>
      <c r="AN805" s="577" t="str">
        <f t="shared" si="608"/>
        <v/>
      </c>
      <c r="AO805" s="577" t="str">
        <f t="shared" si="609"/>
        <v/>
      </c>
    </row>
    <row r="806" spans="1:41" ht="41.25" customHeight="1" x14ac:dyDescent="0.2">
      <c r="A806" s="628" t="s">
        <v>2400</v>
      </c>
      <c r="B806" s="702"/>
      <c r="C806" s="595"/>
      <c r="D806" s="622"/>
      <c r="E806" s="622"/>
      <c r="F806" s="610"/>
      <c r="G806" s="623"/>
      <c r="H806" s="623"/>
      <c r="I806" s="612"/>
      <c r="J806" s="622"/>
      <c r="K806" s="622"/>
      <c r="L806" s="614"/>
      <c r="M806" s="614"/>
      <c r="N806" s="614"/>
      <c r="O806" s="614"/>
      <c r="P806" s="614"/>
      <c r="Q806" s="614"/>
      <c r="R806" s="614"/>
      <c r="S806" s="614"/>
      <c r="T806" s="614"/>
      <c r="U806" s="614"/>
      <c r="V806" s="615"/>
      <c r="W806" s="616"/>
      <c r="X806" s="616"/>
      <c r="Y806" s="616"/>
      <c r="Z806" s="616"/>
      <c r="AA806" s="616"/>
      <c r="AB806" s="616"/>
      <c r="AC806" s="616"/>
      <c r="AD806" s="616"/>
      <c r="AE806" s="617"/>
      <c r="AF806" s="619">
        <f t="shared" ref="AF806:AF810" si="651">(J806*K806)/100000</f>
        <v>0</v>
      </c>
      <c r="AH806" s="619"/>
      <c r="AI806" s="606"/>
      <c r="AJ806" s="606"/>
      <c r="AL806" s="573" t="str">
        <f t="shared" si="606"/>
        <v/>
      </c>
      <c r="AM806" s="577" t="str">
        <f t="shared" si="607"/>
        <v/>
      </c>
      <c r="AN806" s="577" t="str">
        <f t="shared" si="608"/>
        <v/>
      </c>
      <c r="AO806" s="577" t="str">
        <f t="shared" si="609"/>
        <v/>
      </c>
    </row>
    <row r="807" spans="1:41" ht="41.25" customHeight="1" x14ac:dyDescent="0.2">
      <c r="A807" s="628" t="s">
        <v>2401</v>
      </c>
      <c r="B807" s="702"/>
      <c r="C807" s="595"/>
      <c r="D807" s="622"/>
      <c r="E807" s="622"/>
      <c r="F807" s="610"/>
      <c r="G807" s="623"/>
      <c r="H807" s="623"/>
      <c r="I807" s="612"/>
      <c r="J807" s="622"/>
      <c r="K807" s="622"/>
      <c r="L807" s="614"/>
      <c r="M807" s="614"/>
      <c r="N807" s="614"/>
      <c r="O807" s="614"/>
      <c r="P807" s="614"/>
      <c r="Q807" s="614"/>
      <c r="R807" s="614"/>
      <c r="S807" s="614"/>
      <c r="T807" s="614"/>
      <c r="U807" s="614"/>
      <c r="V807" s="615"/>
      <c r="W807" s="616"/>
      <c r="X807" s="616"/>
      <c r="Y807" s="616"/>
      <c r="Z807" s="616"/>
      <c r="AA807" s="616"/>
      <c r="AB807" s="616"/>
      <c r="AC807" s="616"/>
      <c r="AD807" s="616"/>
      <c r="AE807" s="617"/>
      <c r="AF807" s="619">
        <f t="shared" si="651"/>
        <v>0</v>
      </c>
      <c r="AH807" s="619"/>
      <c r="AI807" s="606"/>
      <c r="AJ807" s="606"/>
      <c r="AL807" s="573" t="str">
        <f t="shared" si="606"/>
        <v/>
      </c>
      <c r="AM807" s="577" t="str">
        <f t="shared" si="607"/>
        <v/>
      </c>
      <c r="AN807" s="577" t="str">
        <f t="shared" si="608"/>
        <v/>
      </c>
      <c r="AO807" s="577" t="str">
        <f t="shared" si="609"/>
        <v/>
      </c>
    </row>
    <row r="808" spans="1:41" ht="41.25" customHeight="1" x14ac:dyDescent="0.2">
      <c r="A808" s="628" t="s">
        <v>2402</v>
      </c>
      <c r="B808" s="702"/>
      <c r="C808" s="595"/>
      <c r="D808" s="622"/>
      <c r="E808" s="622"/>
      <c r="F808" s="610"/>
      <c r="G808" s="623"/>
      <c r="H808" s="623"/>
      <c r="I808" s="612"/>
      <c r="J808" s="622"/>
      <c r="K808" s="622"/>
      <c r="L808" s="614"/>
      <c r="M808" s="614"/>
      <c r="N808" s="614"/>
      <c r="O808" s="614"/>
      <c r="P808" s="614"/>
      <c r="Q808" s="614"/>
      <c r="R808" s="614"/>
      <c r="S808" s="614"/>
      <c r="T808" s="614"/>
      <c r="U808" s="614"/>
      <c r="V808" s="615"/>
      <c r="W808" s="616"/>
      <c r="X808" s="616"/>
      <c r="Y808" s="616"/>
      <c r="Z808" s="616"/>
      <c r="AA808" s="616"/>
      <c r="AB808" s="616"/>
      <c r="AC808" s="616"/>
      <c r="AD808" s="616"/>
      <c r="AE808" s="617"/>
      <c r="AF808" s="619">
        <f t="shared" si="651"/>
        <v>0</v>
      </c>
      <c r="AH808" s="619"/>
      <c r="AI808" s="606"/>
      <c r="AJ808" s="606"/>
      <c r="AL808" s="573" t="str">
        <f t="shared" si="606"/>
        <v/>
      </c>
      <c r="AM808" s="577" t="str">
        <f t="shared" si="607"/>
        <v/>
      </c>
      <c r="AN808" s="577" t="str">
        <f t="shared" si="608"/>
        <v/>
      </c>
      <c r="AO808" s="577" t="str">
        <f t="shared" si="609"/>
        <v/>
      </c>
    </row>
    <row r="809" spans="1:41" ht="41.25" customHeight="1" x14ac:dyDescent="0.2">
      <c r="A809" s="628" t="s">
        <v>2403</v>
      </c>
      <c r="B809" s="702"/>
      <c r="C809" s="595"/>
      <c r="D809" s="622"/>
      <c r="E809" s="622"/>
      <c r="F809" s="610"/>
      <c r="G809" s="623"/>
      <c r="H809" s="623"/>
      <c r="I809" s="612"/>
      <c r="J809" s="622"/>
      <c r="K809" s="622"/>
      <c r="L809" s="614"/>
      <c r="M809" s="614"/>
      <c r="N809" s="614"/>
      <c r="O809" s="614"/>
      <c r="P809" s="614"/>
      <c r="Q809" s="614"/>
      <c r="R809" s="614"/>
      <c r="S809" s="614"/>
      <c r="T809" s="614"/>
      <c r="U809" s="614"/>
      <c r="V809" s="615"/>
      <c r="W809" s="616"/>
      <c r="X809" s="616"/>
      <c r="Y809" s="616"/>
      <c r="Z809" s="616"/>
      <c r="AA809" s="616"/>
      <c r="AB809" s="616"/>
      <c r="AC809" s="616"/>
      <c r="AD809" s="616"/>
      <c r="AE809" s="617"/>
      <c r="AF809" s="619">
        <f t="shared" si="651"/>
        <v>0</v>
      </c>
      <c r="AH809" s="619"/>
      <c r="AI809" s="606"/>
      <c r="AJ809" s="606"/>
      <c r="AL809" s="573" t="str">
        <f t="shared" si="606"/>
        <v/>
      </c>
      <c r="AM809" s="577" t="str">
        <f t="shared" si="607"/>
        <v/>
      </c>
      <c r="AN809" s="577" t="str">
        <f t="shared" si="608"/>
        <v/>
      </c>
      <c r="AO809" s="577" t="str">
        <f t="shared" si="609"/>
        <v/>
      </c>
    </row>
    <row r="810" spans="1:41" ht="41.25" customHeight="1" x14ac:dyDescent="0.2">
      <c r="A810" s="628" t="s">
        <v>892</v>
      </c>
      <c r="B810" s="621" t="s">
        <v>1494</v>
      </c>
      <c r="C810" s="627"/>
      <c r="D810" s="622"/>
      <c r="E810" s="622"/>
      <c r="F810" s="610" t="e">
        <f>E810/D810*100</f>
        <v>#DIV/0!</v>
      </c>
      <c r="G810" s="623"/>
      <c r="H810" s="623"/>
      <c r="I810" s="612" t="e">
        <f>H810/G810*100</f>
        <v>#DIV/0!</v>
      </c>
      <c r="J810" s="622"/>
      <c r="K810" s="622"/>
      <c r="L810" s="614"/>
      <c r="M810" s="614"/>
      <c r="N810" s="614"/>
      <c r="O810" s="614"/>
      <c r="P810" s="614"/>
      <c r="Q810" s="614"/>
      <c r="R810" s="614"/>
      <c r="S810" s="614"/>
      <c r="T810" s="614"/>
      <c r="U810" s="614"/>
      <c r="V810" s="615"/>
      <c r="W810" s="616"/>
      <c r="X810" s="616"/>
      <c r="Y810" s="616"/>
      <c r="Z810" s="616"/>
      <c r="AA810" s="616"/>
      <c r="AB810" s="616"/>
      <c r="AC810" s="616"/>
      <c r="AD810" s="616"/>
      <c r="AE810" s="617"/>
      <c r="AF810" s="619">
        <f t="shared" si="651"/>
        <v>0</v>
      </c>
      <c r="AH810" s="619"/>
      <c r="AI810" s="606" t="str">
        <f t="shared" si="576"/>
        <v/>
      </c>
      <c r="AJ810" s="606" t="str">
        <f t="shared" si="577"/>
        <v/>
      </c>
      <c r="AK810" s="573">
        <f t="shared" si="578"/>
        <v>0</v>
      </c>
      <c r="AL810" s="573" t="str">
        <f t="shared" si="606"/>
        <v/>
      </c>
      <c r="AM810" s="577" t="str">
        <f t="shared" si="607"/>
        <v/>
      </c>
      <c r="AN810" s="577" t="str">
        <f t="shared" si="608"/>
        <v/>
      </c>
      <c r="AO810" s="577" t="str">
        <f t="shared" si="609"/>
        <v/>
      </c>
    </row>
    <row r="811" spans="1:41" ht="41.25" customHeight="1" x14ac:dyDescent="0.2">
      <c r="A811" s="629" t="s">
        <v>1491</v>
      </c>
      <c r="B811" s="594" t="s">
        <v>1463</v>
      </c>
      <c r="C811" s="595"/>
      <c r="D811" s="609">
        <f>SUM(D812:D813)</f>
        <v>0</v>
      </c>
      <c r="E811" s="609">
        <f>SUM(E812:E813)</f>
        <v>0</v>
      </c>
      <c r="F811" s="610" t="e">
        <f t="shared" si="595"/>
        <v>#DIV/0!</v>
      </c>
      <c r="G811" s="611">
        <f t="shared" ref="G811:H811" si="652">SUM(G812:G813)</f>
        <v>0</v>
      </c>
      <c r="H811" s="611">
        <f t="shared" si="652"/>
        <v>0</v>
      </c>
      <c r="I811" s="612" t="e">
        <f t="shared" si="597"/>
        <v>#DIV/0!</v>
      </c>
      <c r="J811" s="613">
        <f t="shared" ref="J811:K811" si="653">SUM(J812:J813)</f>
        <v>8</v>
      </c>
      <c r="K811" s="613">
        <f t="shared" si="653"/>
        <v>0</v>
      </c>
      <c r="L811" s="614"/>
      <c r="M811" s="614"/>
      <c r="N811" s="614"/>
      <c r="O811" s="614"/>
      <c r="P811" s="614"/>
      <c r="Q811" s="614"/>
      <c r="R811" s="614"/>
      <c r="S811" s="614"/>
      <c r="T811" s="614"/>
      <c r="U811" s="614"/>
      <c r="V811" s="615"/>
      <c r="W811" s="616"/>
      <c r="X811" s="616"/>
      <c r="Y811" s="616"/>
      <c r="Z811" s="616"/>
      <c r="AA811" s="616"/>
      <c r="AB811" s="616"/>
      <c r="AC811" s="616"/>
      <c r="AD811" s="616"/>
      <c r="AE811" s="617"/>
      <c r="AF811" s="618">
        <f>SUM(AF812:AF813)</f>
        <v>0</v>
      </c>
      <c r="AH811" s="619"/>
      <c r="AI811" s="606" t="str">
        <f t="shared" si="576"/>
        <v/>
      </c>
      <c r="AJ811" s="606" t="str">
        <f t="shared" si="577"/>
        <v/>
      </c>
      <c r="AK811" s="573">
        <f t="shared" si="578"/>
        <v>0</v>
      </c>
      <c r="AL811" s="573" t="str">
        <f t="shared" si="606"/>
        <v/>
      </c>
      <c r="AM811" s="577" t="str">
        <f t="shared" si="607"/>
        <v/>
      </c>
      <c r="AN811" s="577" t="str">
        <f t="shared" si="608"/>
        <v/>
      </c>
      <c r="AO811" s="577" t="str">
        <f t="shared" si="609"/>
        <v/>
      </c>
    </row>
    <row r="812" spans="1:41" ht="41.25" customHeight="1" x14ac:dyDescent="0.2">
      <c r="A812" s="628" t="s">
        <v>2207</v>
      </c>
      <c r="B812" s="665" t="s">
        <v>1600</v>
      </c>
      <c r="C812" s="666"/>
      <c r="D812" s="622"/>
      <c r="E812" s="622"/>
      <c r="F812" s="610" t="e">
        <f t="shared" si="595"/>
        <v>#DIV/0!</v>
      </c>
      <c r="G812" s="623"/>
      <c r="H812" s="623"/>
      <c r="I812" s="612" t="e">
        <f t="shared" si="597"/>
        <v>#DIV/0!</v>
      </c>
      <c r="J812" s="622">
        <v>2</v>
      </c>
      <c r="K812" s="622"/>
      <c r="L812" s="614"/>
      <c r="M812" s="614"/>
      <c r="N812" s="614"/>
      <c r="O812" s="614"/>
      <c r="P812" s="614"/>
      <c r="Q812" s="614"/>
      <c r="R812" s="614"/>
      <c r="S812" s="614"/>
      <c r="T812" s="614"/>
      <c r="U812" s="614"/>
      <c r="V812" s="615"/>
      <c r="W812" s="616"/>
      <c r="X812" s="616"/>
      <c r="Y812" s="616"/>
      <c r="Z812" s="616"/>
      <c r="AA812" s="616"/>
      <c r="AB812" s="616"/>
      <c r="AC812" s="616"/>
      <c r="AD812" s="616"/>
      <c r="AE812" s="617"/>
      <c r="AF812" s="619">
        <f t="shared" ref="AF812:AF816" si="654">(J812*K812)/100000</f>
        <v>0</v>
      </c>
      <c r="AH812" s="619"/>
      <c r="AI812" s="606" t="str">
        <f t="shared" si="576"/>
        <v/>
      </c>
      <c r="AJ812" s="606" t="str">
        <f t="shared" si="577"/>
        <v/>
      </c>
      <c r="AK812" s="573">
        <f t="shared" si="578"/>
        <v>0</v>
      </c>
      <c r="AL812" s="573" t="str">
        <f t="shared" si="606"/>
        <v/>
      </c>
      <c r="AM812" s="577" t="str">
        <f t="shared" si="607"/>
        <v/>
      </c>
      <c r="AN812" s="577" t="str">
        <f t="shared" si="608"/>
        <v/>
      </c>
      <c r="AO812" s="577" t="str">
        <f t="shared" si="609"/>
        <v/>
      </c>
    </row>
    <row r="813" spans="1:41" ht="41.25" customHeight="1" x14ac:dyDescent="0.2">
      <c r="A813" s="628" t="s">
        <v>2208</v>
      </c>
      <c r="B813" s="665" t="s">
        <v>1850</v>
      </c>
      <c r="C813" s="666"/>
      <c r="D813" s="622"/>
      <c r="E813" s="622"/>
      <c r="F813" s="610" t="e">
        <f t="shared" si="595"/>
        <v>#DIV/0!</v>
      </c>
      <c r="G813" s="623"/>
      <c r="H813" s="623"/>
      <c r="I813" s="612" t="e">
        <f t="shared" si="597"/>
        <v>#DIV/0!</v>
      </c>
      <c r="J813" s="622">
        <v>6</v>
      </c>
      <c r="K813" s="622"/>
      <c r="L813" s="614"/>
      <c r="M813" s="614"/>
      <c r="N813" s="614"/>
      <c r="O813" s="614"/>
      <c r="P813" s="614"/>
      <c r="Q813" s="614"/>
      <c r="R813" s="614"/>
      <c r="S813" s="614"/>
      <c r="T813" s="614"/>
      <c r="U813" s="614"/>
      <c r="V813" s="615"/>
      <c r="W813" s="616"/>
      <c r="X813" s="616"/>
      <c r="Y813" s="616"/>
      <c r="Z813" s="616"/>
      <c r="AA813" s="616"/>
      <c r="AB813" s="616"/>
      <c r="AC813" s="616"/>
      <c r="AD813" s="616"/>
      <c r="AE813" s="617"/>
      <c r="AF813" s="619">
        <f t="shared" si="654"/>
        <v>0</v>
      </c>
      <c r="AH813" s="619"/>
      <c r="AI813" s="606" t="str">
        <f t="shared" si="576"/>
        <v/>
      </c>
      <c r="AJ813" s="606" t="str">
        <f t="shared" si="577"/>
        <v/>
      </c>
      <c r="AK813" s="573">
        <f t="shared" si="578"/>
        <v>0</v>
      </c>
      <c r="AL813" s="573" t="str">
        <f t="shared" si="606"/>
        <v/>
      </c>
      <c r="AM813" s="577" t="str">
        <f t="shared" si="607"/>
        <v/>
      </c>
      <c r="AN813" s="577" t="str">
        <f t="shared" si="608"/>
        <v/>
      </c>
      <c r="AO813" s="577" t="str">
        <f t="shared" si="609"/>
        <v/>
      </c>
    </row>
    <row r="814" spans="1:41" ht="41.25" customHeight="1" x14ac:dyDescent="0.2">
      <c r="A814" s="628" t="s">
        <v>1492</v>
      </c>
      <c r="B814" s="672" t="s">
        <v>1464</v>
      </c>
      <c r="C814" s="595"/>
      <c r="D814" s="622"/>
      <c r="E814" s="622"/>
      <c r="F814" s="610" t="e">
        <f t="shared" si="595"/>
        <v>#DIV/0!</v>
      </c>
      <c r="G814" s="623"/>
      <c r="H814" s="623"/>
      <c r="I814" s="612" t="e">
        <f t="shared" si="597"/>
        <v>#DIV/0!</v>
      </c>
      <c r="J814" s="622"/>
      <c r="K814" s="622"/>
      <c r="L814" s="614"/>
      <c r="M814" s="614"/>
      <c r="N814" s="614"/>
      <c r="O814" s="614"/>
      <c r="P814" s="614"/>
      <c r="Q814" s="614"/>
      <c r="R814" s="614"/>
      <c r="S814" s="614"/>
      <c r="T814" s="614"/>
      <c r="U814" s="614"/>
      <c r="V814" s="615"/>
      <c r="W814" s="616"/>
      <c r="X814" s="616"/>
      <c r="Y814" s="616"/>
      <c r="Z814" s="616"/>
      <c r="AA814" s="616"/>
      <c r="AB814" s="616"/>
      <c r="AC814" s="616"/>
      <c r="AD814" s="616"/>
      <c r="AE814" s="617"/>
      <c r="AF814" s="619">
        <f t="shared" si="654"/>
        <v>0</v>
      </c>
      <c r="AH814" s="619"/>
      <c r="AI814" s="606" t="str">
        <f t="shared" si="576"/>
        <v/>
      </c>
      <c r="AJ814" s="606" t="str">
        <f t="shared" si="577"/>
        <v/>
      </c>
      <c r="AK814" s="573">
        <f t="shared" si="578"/>
        <v>0</v>
      </c>
      <c r="AL814" s="573" t="str">
        <f t="shared" si="606"/>
        <v/>
      </c>
      <c r="AM814" s="577" t="str">
        <f t="shared" si="607"/>
        <v/>
      </c>
      <c r="AN814" s="577" t="str">
        <f t="shared" si="608"/>
        <v/>
      </c>
      <c r="AO814" s="577" t="str">
        <f t="shared" si="609"/>
        <v/>
      </c>
    </row>
    <row r="815" spans="1:41" ht="41.25" customHeight="1" x14ac:dyDescent="0.2">
      <c r="A815" s="628" t="s">
        <v>1493</v>
      </c>
      <c r="B815" s="703" t="s">
        <v>1465</v>
      </c>
      <c r="C815" s="633"/>
      <c r="D815" s="622"/>
      <c r="E815" s="622"/>
      <c r="F815" s="610" t="e">
        <f t="shared" si="595"/>
        <v>#DIV/0!</v>
      </c>
      <c r="G815" s="623"/>
      <c r="H815" s="623"/>
      <c r="I815" s="612" t="e">
        <f t="shared" si="597"/>
        <v>#DIV/0!</v>
      </c>
      <c r="J815" s="622"/>
      <c r="K815" s="622"/>
      <c r="L815" s="614"/>
      <c r="M815" s="614"/>
      <c r="N815" s="614"/>
      <c r="O815" s="614"/>
      <c r="P815" s="614"/>
      <c r="Q815" s="614"/>
      <c r="R815" s="614"/>
      <c r="S815" s="614"/>
      <c r="T815" s="614"/>
      <c r="U815" s="614"/>
      <c r="V815" s="615"/>
      <c r="W815" s="616"/>
      <c r="X815" s="616"/>
      <c r="Y815" s="616"/>
      <c r="Z815" s="616"/>
      <c r="AA815" s="616"/>
      <c r="AB815" s="616"/>
      <c r="AC815" s="616"/>
      <c r="AD815" s="616"/>
      <c r="AE815" s="617"/>
      <c r="AF815" s="619">
        <f t="shared" si="654"/>
        <v>0</v>
      </c>
      <c r="AH815" s="619"/>
      <c r="AI815" s="606" t="str">
        <f t="shared" si="576"/>
        <v/>
      </c>
      <c r="AJ815" s="606" t="str">
        <f t="shared" si="577"/>
        <v/>
      </c>
      <c r="AK815" s="573">
        <f t="shared" si="578"/>
        <v>0</v>
      </c>
      <c r="AL815" s="573" t="str">
        <f t="shared" si="606"/>
        <v/>
      </c>
      <c r="AM815" s="577" t="str">
        <f t="shared" si="607"/>
        <v/>
      </c>
      <c r="AN815" s="577" t="str">
        <f t="shared" si="608"/>
        <v/>
      </c>
      <c r="AO815" s="577" t="str">
        <f t="shared" si="609"/>
        <v/>
      </c>
    </row>
    <row r="816" spans="1:41" ht="41.25" customHeight="1" x14ac:dyDescent="0.2">
      <c r="A816" s="628" t="s">
        <v>1495</v>
      </c>
      <c r="B816" s="672" t="s">
        <v>2209</v>
      </c>
      <c r="C816" s="627"/>
      <c r="D816" s="622"/>
      <c r="E816" s="622"/>
      <c r="F816" s="610" t="e">
        <f t="shared" si="595"/>
        <v>#DIV/0!</v>
      </c>
      <c r="G816" s="623"/>
      <c r="H816" s="623"/>
      <c r="I816" s="612" t="e">
        <f t="shared" si="597"/>
        <v>#DIV/0!</v>
      </c>
      <c r="J816" s="622"/>
      <c r="K816" s="622"/>
      <c r="L816" s="614"/>
      <c r="M816" s="614"/>
      <c r="N816" s="614"/>
      <c r="O816" s="614"/>
      <c r="P816" s="614"/>
      <c r="Q816" s="614"/>
      <c r="R816" s="614"/>
      <c r="S816" s="614"/>
      <c r="T816" s="614"/>
      <c r="U816" s="614"/>
      <c r="V816" s="615"/>
      <c r="W816" s="616"/>
      <c r="X816" s="616"/>
      <c r="Y816" s="616"/>
      <c r="Z816" s="616"/>
      <c r="AA816" s="616"/>
      <c r="AB816" s="616"/>
      <c r="AC816" s="616"/>
      <c r="AD816" s="616"/>
      <c r="AE816" s="617"/>
      <c r="AF816" s="619">
        <f t="shared" si="654"/>
        <v>0</v>
      </c>
      <c r="AH816" s="619"/>
      <c r="AI816" s="606" t="str">
        <f t="shared" ref="AI816:AI900" si="655">IF(OR(AM816="The proposed budget is more that 30% increase over FY 12-13 budget. Consider revising or provide explanation",AN816="Please check, there is a proposed budget but FY 12-13 expenditure is  &lt;30%", AN816="Please check, there is a proposed budget but FY 12-13 expenditure is  &lt;50%", AN816="Please check, there is a proposed budget but FY 12-13 expenditure is  &lt;60%",AO816="New activity? If not kindly provide the details of the progress (physical and financial) for FY 2012-13"),1,"")</f>
        <v/>
      </c>
      <c r="AJ816" s="606" t="str">
        <f t="shared" ref="AJ816:AJ900" si="656">IF(AND(G816&gt;=0.00000000001,H816&gt;=0.0000000000001),H816/G816*100,"")</f>
        <v/>
      </c>
      <c r="AK816" s="573">
        <f t="shared" ref="AK816:AK900" si="657">AF816-G816</f>
        <v>0</v>
      </c>
      <c r="AL816" s="573" t="str">
        <f t="shared" si="606"/>
        <v/>
      </c>
      <c r="AM816" s="577" t="str">
        <f t="shared" si="607"/>
        <v/>
      </c>
      <c r="AN816" s="577" t="str">
        <f t="shared" si="608"/>
        <v/>
      </c>
      <c r="AO816" s="577" t="str">
        <f t="shared" si="609"/>
        <v/>
      </c>
    </row>
    <row r="817" spans="1:41" ht="41.25" customHeight="1" x14ac:dyDescent="0.2">
      <c r="A817" s="643" t="s">
        <v>894</v>
      </c>
      <c r="B817" s="594" t="s">
        <v>1524</v>
      </c>
      <c r="C817" s="595"/>
      <c r="D817" s="609">
        <f>D818+D826+D830+D841+D844+D845+D846+D834+D838</f>
        <v>0</v>
      </c>
      <c r="E817" s="609">
        <f>E818+E826+E830+E841+E844+E845+E846+E834+E838</f>
        <v>0</v>
      </c>
      <c r="F817" s="610" t="e">
        <f t="shared" si="595"/>
        <v>#DIV/0!</v>
      </c>
      <c r="G817" s="611">
        <f t="shared" ref="G817:H817" si="658">G818+G826+G830+G841+G844+G845+G846+G834+G838</f>
        <v>0</v>
      </c>
      <c r="H817" s="611">
        <f t="shared" si="658"/>
        <v>0</v>
      </c>
      <c r="I817" s="612" t="e">
        <f t="shared" si="597"/>
        <v>#DIV/0!</v>
      </c>
      <c r="J817" s="613">
        <f t="shared" ref="J817:K817" si="659">J818+J826+J830+J841+J844+J845+J846+J834+J838</f>
        <v>5000027</v>
      </c>
      <c r="K817" s="613">
        <f t="shared" si="659"/>
        <v>0</v>
      </c>
      <c r="L817" s="614"/>
      <c r="M817" s="614"/>
      <c r="N817" s="614"/>
      <c r="O817" s="614"/>
      <c r="P817" s="614"/>
      <c r="Q817" s="614"/>
      <c r="R817" s="614"/>
      <c r="S817" s="614"/>
      <c r="T817" s="614"/>
      <c r="U817" s="614"/>
      <c r="V817" s="615"/>
      <c r="W817" s="616"/>
      <c r="X817" s="616"/>
      <c r="Y817" s="616"/>
      <c r="Z817" s="616"/>
      <c r="AA817" s="616"/>
      <c r="AB817" s="616"/>
      <c r="AC817" s="616"/>
      <c r="AD817" s="616"/>
      <c r="AE817" s="617"/>
      <c r="AF817" s="618">
        <f>AF818+AF826+AF830+AF841+AF844+AF845+AF846+AF834+AF838</f>
        <v>0</v>
      </c>
      <c r="AH817" s="619"/>
      <c r="AI817" s="606" t="str">
        <f t="shared" si="655"/>
        <v/>
      </c>
      <c r="AJ817" s="606" t="str">
        <f t="shared" si="656"/>
        <v/>
      </c>
      <c r="AK817" s="573">
        <f t="shared" si="657"/>
        <v>0</v>
      </c>
      <c r="AL817" s="573" t="str">
        <f t="shared" si="606"/>
        <v/>
      </c>
      <c r="AM817" s="577" t="str">
        <f t="shared" si="607"/>
        <v/>
      </c>
      <c r="AN817" s="577" t="str">
        <f t="shared" si="608"/>
        <v/>
      </c>
      <c r="AO817" s="577" t="str">
        <f t="shared" si="609"/>
        <v/>
      </c>
    </row>
    <row r="818" spans="1:41" ht="41.25" customHeight="1" x14ac:dyDescent="0.2">
      <c r="A818" s="629" t="s">
        <v>896</v>
      </c>
      <c r="B818" s="594" t="s">
        <v>897</v>
      </c>
      <c r="C818" s="595"/>
      <c r="D818" s="609">
        <f>SUM(D819:D821)</f>
        <v>0</v>
      </c>
      <c r="E818" s="609">
        <f>SUM(E819:E821)</f>
        <v>0</v>
      </c>
      <c r="F818" s="610" t="e">
        <f t="shared" si="595"/>
        <v>#DIV/0!</v>
      </c>
      <c r="G818" s="611">
        <f t="shared" ref="G818:H818" si="660">SUM(G819:G821)</f>
        <v>0</v>
      </c>
      <c r="H818" s="611">
        <f t="shared" si="660"/>
        <v>0</v>
      </c>
      <c r="I818" s="612" t="e">
        <f t="shared" si="597"/>
        <v>#DIV/0!</v>
      </c>
      <c r="J818" s="613">
        <f t="shared" ref="J818:K818" si="661">SUM(J819:J821)</f>
        <v>21</v>
      </c>
      <c r="K818" s="613">
        <f t="shared" si="661"/>
        <v>0</v>
      </c>
      <c r="L818" s="614"/>
      <c r="M818" s="614"/>
      <c r="N818" s="614"/>
      <c r="O818" s="614"/>
      <c r="P818" s="614"/>
      <c r="Q818" s="614"/>
      <c r="R818" s="614"/>
      <c r="S818" s="614"/>
      <c r="T818" s="614"/>
      <c r="U818" s="614"/>
      <c r="V818" s="615"/>
      <c r="W818" s="616"/>
      <c r="X818" s="616"/>
      <c r="Y818" s="616"/>
      <c r="Z818" s="616"/>
      <c r="AA818" s="616"/>
      <c r="AB818" s="616"/>
      <c r="AC818" s="616"/>
      <c r="AD818" s="616"/>
      <c r="AE818" s="617"/>
      <c r="AF818" s="618">
        <f>AF819+AF820+AF821+AF824+AF825</f>
        <v>0</v>
      </c>
      <c r="AH818" s="619"/>
      <c r="AI818" s="606" t="str">
        <f t="shared" si="655"/>
        <v/>
      </c>
      <c r="AJ818" s="606" t="str">
        <f t="shared" si="656"/>
        <v/>
      </c>
      <c r="AK818" s="573">
        <f t="shared" si="657"/>
        <v>0</v>
      </c>
      <c r="AL818" s="573" t="str">
        <f t="shared" si="606"/>
        <v/>
      </c>
      <c r="AM818" s="577" t="str">
        <f t="shared" si="607"/>
        <v/>
      </c>
      <c r="AN818" s="577" t="str">
        <f t="shared" si="608"/>
        <v/>
      </c>
      <c r="AO818" s="577" t="str">
        <f t="shared" si="609"/>
        <v/>
      </c>
    </row>
    <row r="819" spans="1:41" ht="41.25" customHeight="1" x14ac:dyDescent="0.2">
      <c r="A819" s="628" t="s">
        <v>1815</v>
      </c>
      <c r="B819" s="665" t="s">
        <v>1590</v>
      </c>
      <c r="C819" s="666"/>
      <c r="D819" s="622"/>
      <c r="E819" s="622"/>
      <c r="F819" s="610" t="e">
        <f t="shared" si="595"/>
        <v>#DIV/0!</v>
      </c>
      <c r="G819" s="623"/>
      <c r="H819" s="623"/>
      <c r="I819" s="612" t="e">
        <f t="shared" si="597"/>
        <v>#DIV/0!</v>
      </c>
      <c r="J819" s="622">
        <v>19</v>
      </c>
      <c r="K819" s="622"/>
      <c r="L819" s="614"/>
      <c r="M819" s="614"/>
      <c r="N819" s="614"/>
      <c r="O819" s="614"/>
      <c r="P819" s="614"/>
      <c r="Q819" s="614"/>
      <c r="R819" s="614"/>
      <c r="S819" s="614"/>
      <c r="T819" s="614"/>
      <c r="U819" s="614"/>
      <c r="V819" s="615"/>
      <c r="W819" s="616"/>
      <c r="X819" s="616"/>
      <c r="Y819" s="616"/>
      <c r="Z819" s="616"/>
      <c r="AA819" s="616"/>
      <c r="AB819" s="616"/>
      <c r="AC819" s="616"/>
      <c r="AD819" s="616"/>
      <c r="AE819" s="617"/>
      <c r="AF819" s="619">
        <f t="shared" ref="AF819:AF820" si="662">(J819*K819)/100000</f>
        <v>0</v>
      </c>
      <c r="AH819" s="619"/>
      <c r="AI819" s="606" t="str">
        <f t="shared" si="655"/>
        <v/>
      </c>
      <c r="AJ819" s="606" t="str">
        <f t="shared" si="656"/>
        <v/>
      </c>
      <c r="AK819" s="573">
        <f t="shared" si="657"/>
        <v>0</v>
      </c>
      <c r="AL819" s="573" t="str">
        <f t="shared" si="606"/>
        <v/>
      </c>
      <c r="AM819" s="577" t="str">
        <f t="shared" si="607"/>
        <v/>
      </c>
      <c r="AN819" s="577" t="str">
        <f t="shared" si="608"/>
        <v/>
      </c>
      <c r="AO819" s="577" t="str">
        <f t="shared" si="609"/>
        <v/>
      </c>
    </row>
    <row r="820" spans="1:41" ht="41.25" customHeight="1" x14ac:dyDescent="0.2">
      <c r="A820" s="628" t="s">
        <v>1816</v>
      </c>
      <c r="B820" s="665" t="s">
        <v>1591</v>
      </c>
      <c r="C820" s="666"/>
      <c r="D820" s="622"/>
      <c r="E820" s="622"/>
      <c r="F820" s="610" t="e">
        <f t="shared" si="595"/>
        <v>#DIV/0!</v>
      </c>
      <c r="G820" s="623"/>
      <c r="H820" s="623"/>
      <c r="I820" s="612" t="e">
        <f t="shared" si="597"/>
        <v>#DIV/0!</v>
      </c>
      <c r="J820" s="622">
        <v>2</v>
      </c>
      <c r="K820" s="622"/>
      <c r="L820" s="614"/>
      <c r="M820" s="614"/>
      <c r="N820" s="614"/>
      <c r="O820" s="614"/>
      <c r="P820" s="614"/>
      <c r="Q820" s="614"/>
      <c r="R820" s="614"/>
      <c r="S820" s="614"/>
      <c r="T820" s="614"/>
      <c r="U820" s="614"/>
      <c r="V820" s="615"/>
      <c r="W820" s="616"/>
      <c r="X820" s="616"/>
      <c r="Y820" s="616"/>
      <c r="Z820" s="616"/>
      <c r="AA820" s="616"/>
      <c r="AB820" s="616"/>
      <c r="AC820" s="616"/>
      <c r="AD820" s="616"/>
      <c r="AE820" s="617"/>
      <c r="AF820" s="619">
        <f t="shared" si="662"/>
        <v>0</v>
      </c>
      <c r="AH820" s="619"/>
      <c r="AI820" s="606" t="str">
        <f t="shared" si="655"/>
        <v/>
      </c>
      <c r="AJ820" s="606" t="str">
        <f t="shared" si="656"/>
        <v/>
      </c>
      <c r="AK820" s="573">
        <f t="shared" si="657"/>
        <v>0</v>
      </c>
      <c r="AL820" s="573" t="str">
        <f t="shared" si="606"/>
        <v/>
      </c>
      <c r="AM820" s="577" t="str">
        <f t="shared" si="607"/>
        <v/>
      </c>
      <c r="AN820" s="577" t="str">
        <f t="shared" si="608"/>
        <v/>
      </c>
      <c r="AO820" s="577" t="str">
        <f t="shared" si="609"/>
        <v/>
      </c>
    </row>
    <row r="821" spans="1:41" ht="41.25" customHeight="1" x14ac:dyDescent="0.2">
      <c r="A821" s="629" t="s">
        <v>1817</v>
      </c>
      <c r="B821" s="658" t="s">
        <v>1544</v>
      </c>
      <c r="C821" s="666"/>
      <c r="D821" s="609">
        <f>SUM(D822:D823)</f>
        <v>0</v>
      </c>
      <c r="E821" s="609">
        <f>SUM(E822:E823)</f>
        <v>0</v>
      </c>
      <c r="F821" s="634" t="e">
        <f t="shared" si="595"/>
        <v>#DIV/0!</v>
      </c>
      <c r="G821" s="611">
        <f t="shared" ref="G821:H821" si="663">SUM(G822:G823)</f>
        <v>0</v>
      </c>
      <c r="H821" s="611">
        <f t="shared" si="663"/>
        <v>0</v>
      </c>
      <c r="I821" s="635" t="e">
        <f t="shared" si="597"/>
        <v>#DIV/0!</v>
      </c>
      <c r="J821" s="613">
        <f t="shared" ref="J821:K821" si="664">SUM(J822:J823)</f>
        <v>0</v>
      </c>
      <c r="K821" s="613">
        <f t="shared" si="664"/>
        <v>0</v>
      </c>
      <c r="L821" s="636"/>
      <c r="M821" s="636"/>
      <c r="N821" s="636"/>
      <c r="O821" s="636"/>
      <c r="P821" s="636"/>
      <c r="Q821" s="636"/>
      <c r="R821" s="636"/>
      <c r="S821" s="636"/>
      <c r="T821" s="636"/>
      <c r="U821" s="636"/>
      <c r="V821" s="637"/>
      <c r="W821" s="638"/>
      <c r="X821" s="638"/>
      <c r="Y821" s="638"/>
      <c r="Z821" s="638"/>
      <c r="AA821" s="638"/>
      <c r="AB821" s="638"/>
      <c r="AC821" s="638"/>
      <c r="AD821" s="638"/>
      <c r="AE821" s="639"/>
      <c r="AF821" s="618">
        <f>SUM(AF822:AF823)</f>
        <v>0</v>
      </c>
      <c r="AH821" s="619"/>
      <c r="AI821" s="606" t="str">
        <f t="shared" si="655"/>
        <v/>
      </c>
      <c r="AJ821" s="606" t="str">
        <f t="shared" si="656"/>
        <v/>
      </c>
      <c r="AK821" s="573">
        <f t="shared" si="657"/>
        <v>0</v>
      </c>
      <c r="AL821" s="573" t="str">
        <f t="shared" si="606"/>
        <v/>
      </c>
      <c r="AM821" s="577" t="str">
        <f t="shared" si="607"/>
        <v/>
      </c>
      <c r="AN821" s="577" t="str">
        <f t="shared" si="608"/>
        <v/>
      </c>
      <c r="AO821" s="577" t="str">
        <f t="shared" si="609"/>
        <v/>
      </c>
    </row>
    <row r="822" spans="1:41" ht="41.25" customHeight="1" x14ac:dyDescent="0.2">
      <c r="A822" s="628" t="s">
        <v>2331</v>
      </c>
      <c r="B822" s="660"/>
      <c r="C822" s="666"/>
      <c r="D822" s="622"/>
      <c r="E822" s="622"/>
      <c r="F822" s="610"/>
      <c r="G822" s="623"/>
      <c r="H822" s="623"/>
      <c r="I822" s="612"/>
      <c r="J822" s="622"/>
      <c r="K822" s="622"/>
      <c r="L822" s="614"/>
      <c r="M822" s="614"/>
      <c r="N822" s="614"/>
      <c r="O822" s="614"/>
      <c r="P822" s="614"/>
      <c r="Q822" s="614"/>
      <c r="R822" s="614"/>
      <c r="S822" s="614"/>
      <c r="T822" s="614"/>
      <c r="U822" s="614"/>
      <c r="V822" s="615"/>
      <c r="W822" s="616"/>
      <c r="X822" s="616"/>
      <c r="Y822" s="616"/>
      <c r="Z822" s="616"/>
      <c r="AA822" s="616"/>
      <c r="AB822" s="616"/>
      <c r="AC822" s="616"/>
      <c r="AD822" s="616"/>
      <c r="AE822" s="617"/>
      <c r="AF822" s="619">
        <f t="shared" ref="AF822:AF825" si="665">(J822*K822)/100000</f>
        <v>0</v>
      </c>
      <c r="AH822" s="619"/>
      <c r="AI822" s="606" t="str">
        <f t="shared" si="655"/>
        <v/>
      </c>
      <c r="AJ822" s="606" t="str">
        <f t="shared" si="656"/>
        <v/>
      </c>
      <c r="AK822" s="573">
        <f t="shared" si="657"/>
        <v>0</v>
      </c>
      <c r="AL822" s="573" t="str">
        <f t="shared" si="606"/>
        <v/>
      </c>
      <c r="AM822" s="577" t="str">
        <f t="shared" si="607"/>
        <v/>
      </c>
      <c r="AN822" s="577" t="str">
        <f t="shared" si="608"/>
        <v/>
      </c>
      <c r="AO822" s="577" t="str">
        <f t="shared" si="609"/>
        <v/>
      </c>
    </row>
    <row r="823" spans="1:41" ht="41.25" customHeight="1" x14ac:dyDescent="0.2">
      <c r="A823" s="628" t="s">
        <v>2332</v>
      </c>
      <c r="B823" s="660"/>
      <c r="C823" s="666"/>
      <c r="D823" s="622"/>
      <c r="E823" s="622"/>
      <c r="F823" s="610"/>
      <c r="G823" s="623"/>
      <c r="H823" s="623"/>
      <c r="I823" s="612"/>
      <c r="J823" s="622"/>
      <c r="K823" s="622"/>
      <c r="L823" s="614"/>
      <c r="M823" s="614"/>
      <c r="N823" s="614"/>
      <c r="O823" s="614"/>
      <c r="P823" s="614"/>
      <c r="Q823" s="614"/>
      <c r="R823" s="614"/>
      <c r="S823" s="614"/>
      <c r="T823" s="614"/>
      <c r="U823" s="614"/>
      <c r="V823" s="615"/>
      <c r="W823" s="616"/>
      <c r="X823" s="616"/>
      <c r="Y823" s="616"/>
      <c r="Z823" s="616"/>
      <c r="AA823" s="616"/>
      <c r="AB823" s="616"/>
      <c r="AC823" s="616"/>
      <c r="AD823" s="616"/>
      <c r="AE823" s="617"/>
      <c r="AF823" s="619">
        <f t="shared" si="665"/>
        <v>0</v>
      </c>
      <c r="AH823" s="619"/>
      <c r="AI823" s="606" t="str">
        <f t="shared" si="655"/>
        <v/>
      </c>
      <c r="AJ823" s="606" t="str">
        <f t="shared" si="656"/>
        <v/>
      </c>
      <c r="AK823" s="573">
        <f t="shared" si="657"/>
        <v>0</v>
      </c>
      <c r="AL823" s="573" t="str">
        <f t="shared" si="606"/>
        <v/>
      </c>
      <c r="AM823" s="577" t="str">
        <f t="shared" si="607"/>
        <v/>
      </c>
      <c r="AN823" s="577" t="str">
        <f t="shared" si="608"/>
        <v/>
      </c>
      <c r="AO823" s="577" t="str">
        <f t="shared" si="609"/>
        <v/>
      </c>
    </row>
    <row r="824" spans="1:41" ht="41.25" customHeight="1" x14ac:dyDescent="0.2">
      <c r="A824" s="628" t="s">
        <v>1818</v>
      </c>
      <c r="B824" s="665" t="s">
        <v>1601</v>
      </c>
      <c r="C824" s="666"/>
      <c r="D824" s="622"/>
      <c r="E824" s="622"/>
      <c r="F824" s="610" t="e">
        <f t="shared" si="595"/>
        <v>#DIV/0!</v>
      </c>
      <c r="G824" s="623"/>
      <c r="H824" s="623"/>
      <c r="I824" s="612" t="e">
        <f t="shared" si="597"/>
        <v>#DIV/0!</v>
      </c>
      <c r="J824" s="622">
        <v>5</v>
      </c>
      <c r="K824" s="622"/>
      <c r="L824" s="614"/>
      <c r="M824" s="614"/>
      <c r="N824" s="614"/>
      <c r="O824" s="614"/>
      <c r="P824" s="614"/>
      <c r="Q824" s="614"/>
      <c r="R824" s="614"/>
      <c r="S824" s="614"/>
      <c r="T824" s="614"/>
      <c r="U824" s="614"/>
      <c r="V824" s="615"/>
      <c r="W824" s="616"/>
      <c r="X824" s="616"/>
      <c r="Y824" s="616"/>
      <c r="Z824" s="616"/>
      <c r="AA824" s="616"/>
      <c r="AB824" s="616"/>
      <c r="AC824" s="616"/>
      <c r="AD824" s="616"/>
      <c r="AE824" s="617"/>
      <c r="AF824" s="619">
        <f t="shared" si="665"/>
        <v>0</v>
      </c>
      <c r="AH824" s="619"/>
      <c r="AI824" s="606" t="str">
        <f t="shared" si="655"/>
        <v/>
      </c>
      <c r="AJ824" s="606" t="str">
        <f t="shared" si="656"/>
        <v/>
      </c>
      <c r="AK824" s="573">
        <f t="shared" si="657"/>
        <v>0</v>
      </c>
      <c r="AL824" s="573" t="str">
        <f t="shared" si="606"/>
        <v/>
      </c>
      <c r="AM824" s="577" t="str">
        <f t="shared" si="607"/>
        <v/>
      </c>
      <c r="AN824" s="577" t="str">
        <f t="shared" si="608"/>
        <v/>
      </c>
      <c r="AO824" s="577" t="str">
        <f t="shared" si="609"/>
        <v/>
      </c>
    </row>
    <row r="825" spans="1:41" ht="41.25" customHeight="1" x14ac:dyDescent="0.2">
      <c r="A825" s="628" t="s">
        <v>1819</v>
      </c>
      <c r="B825" s="665" t="s">
        <v>1602</v>
      </c>
      <c r="C825" s="666"/>
      <c r="D825" s="622"/>
      <c r="E825" s="622"/>
      <c r="F825" s="610" t="e">
        <f t="shared" si="595"/>
        <v>#DIV/0!</v>
      </c>
      <c r="G825" s="623"/>
      <c r="H825" s="623"/>
      <c r="I825" s="612" t="e">
        <f t="shared" si="597"/>
        <v>#DIV/0!</v>
      </c>
      <c r="J825" s="622">
        <v>1</v>
      </c>
      <c r="K825" s="622"/>
      <c r="L825" s="614"/>
      <c r="M825" s="614"/>
      <c r="N825" s="614"/>
      <c r="O825" s="614"/>
      <c r="P825" s="614"/>
      <c r="Q825" s="614"/>
      <c r="R825" s="614"/>
      <c r="S825" s="614"/>
      <c r="T825" s="614"/>
      <c r="U825" s="614"/>
      <c r="V825" s="615"/>
      <c r="W825" s="616"/>
      <c r="X825" s="616"/>
      <c r="Y825" s="616"/>
      <c r="Z825" s="616"/>
      <c r="AA825" s="616"/>
      <c r="AB825" s="616"/>
      <c r="AC825" s="616"/>
      <c r="AD825" s="616"/>
      <c r="AE825" s="617"/>
      <c r="AF825" s="619">
        <f t="shared" si="665"/>
        <v>0</v>
      </c>
      <c r="AH825" s="619"/>
      <c r="AI825" s="606" t="str">
        <f t="shared" si="655"/>
        <v/>
      </c>
      <c r="AJ825" s="606" t="str">
        <f t="shared" si="656"/>
        <v/>
      </c>
      <c r="AK825" s="573">
        <f t="shared" si="657"/>
        <v>0</v>
      </c>
      <c r="AL825" s="573" t="str">
        <f t="shared" si="606"/>
        <v/>
      </c>
      <c r="AM825" s="577" t="str">
        <f t="shared" si="607"/>
        <v/>
      </c>
      <c r="AN825" s="577" t="str">
        <f t="shared" si="608"/>
        <v/>
      </c>
      <c r="AO825" s="577" t="str">
        <f t="shared" si="609"/>
        <v/>
      </c>
    </row>
    <row r="826" spans="1:41" ht="41.25" customHeight="1" x14ac:dyDescent="0.2">
      <c r="A826" s="629" t="s">
        <v>898</v>
      </c>
      <c r="B826" s="594" t="s">
        <v>899</v>
      </c>
      <c r="C826" s="701"/>
      <c r="D826" s="609">
        <f>SUM(D827:D829)</f>
        <v>0</v>
      </c>
      <c r="E826" s="609">
        <f t="shared" ref="E826:AF826" si="666">SUM(E827:E829)</f>
        <v>0</v>
      </c>
      <c r="F826" s="634">
        <f t="shared" si="666"/>
        <v>0</v>
      </c>
      <c r="G826" s="611">
        <f t="shared" si="666"/>
        <v>0</v>
      </c>
      <c r="H826" s="611">
        <f t="shared" si="666"/>
        <v>0</v>
      </c>
      <c r="I826" s="635">
        <f t="shared" si="666"/>
        <v>0</v>
      </c>
      <c r="J826" s="613">
        <f t="shared" si="666"/>
        <v>0</v>
      </c>
      <c r="K826" s="613">
        <f t="shared" si="666"/>
        <v>0</v>
      </c>
      <c r="L826" s="636">
        <f t="shared" si="666"/>
        <v>0</v>
      </c>
      <c r="M826" s="636">
        <f t="shared" si="666"/>
        <v>0</v>
      </c>
      <c r="N826" s="636">
        <f t="shared" si="666"/>
        <v>0</v>
      </c>
      <c r="O826" s="636">
        <f t="shared" si="666"/>
        <v>0</v>
      </c>
      <c r="P826" s="636">
        <f t="shared" si="666"/>
        <v>0</v>
      </c>
      <c r="Q826" s="636">
        <f t="shared" si="666"/>
        <v>0</v>
      </c>
      <c r="R826" s="636">
        <f t="shared" si="666"/>
        <v>0</v>
      </c>
      <c r="S826" s="636">
        <f t="shared" si="666"/>
        <v>0</v>
      </c>
      <c r="T826" s="636">
        <f t="shared" si="666"/>
        <v>0</v>
      </c>
      <c r="U826" s="636">
        <f t="shared" si="666"/>
        <v>0</v>
      </c>
      <c r="V826" s="637">
        <f t="shared" si="666"/>
        <v>0</v>
      </c>
      <c r="W826" s="638">
        <f t="shared" si="666"/>
        <v>0</v>
      </c>
      <c r="X826" s="638">
        <f t="shared" si="666"/>
        <v>0</v>
      </c>
      <c r="Y826" s="638">
        <f t="shared" si="666"/>
        <v>0</v>
      </c>
      <c r="Z826" s="638">
        <f t="shared" si="666"/>
        <v>0</v>
      </c>
      <c r="AA826" s="638">
        <f t="shared" si="666"/>
        <v>0</v>
      </c>
      <c r="AB826" s="638">
        <f t="shared" si="666"/>
        <v>0</v>
      </c>
      <c r="AC826" s="638">
        <f t="shared" si="666"/>
        <v>0</v>
      </c>
      <c r="AD826" s="638">
        <f t="shared" si="666"/>
        <v>0</v>
      </c>
      <c r="AE826" s="639">
        <f t="shared" si="666"/>
        <v>0</v>
      </c>
      <c r="AF826" s="618">
        <f t="shared" si="666"/>
        <v>0</v>
      </c>
      <c r="AH826" s="619"/>
      <c r="AI826" s="606" t="str">
        <f t="shared" si="655"/>
        <v/>
      </c>
      <c r="AJ826" s="606" t="str">
        <f t="shared" si="656"/>
        <v/>
      </c>
      <c r="AK826" s="573">
        <f t="shared" si="657"/>
        <v>0</v>
      </c>
      <c r="AL826" s="573" t="str">
        <f t="shared" si="606"/>
        <v/>
      </c>
      <c r="AM826" s="577" t="str">
        <f t="shared" si="607"/>
        <v/>
      </c>
      <c r="AN826" s="577" t="str">
        <f t="shared" si="608"/>
        <v/>
      </c>
      <c r="AO826" s="577" t="str">
        <f t="shared" si="609"/>
        <v/>
      </c>
    </row>
    <row r="827" spans="1:41" ht="41.25" customHeight="1" x14ac:dyDescent="0.2">
      <c r="A827" s="628" t="s">
        <v>2404</v>
      </c>
      <c r="B827" s="702"/>
      <c r="C827" s="595"/>
      <c r="D827" s="622"/>
      <c r="E827" s="622"/>
      <c r="F827" s="610"/>
      <c r="G827" s="623"/>
      <c r="H827" s="623"/>
      <c r="I827" s="612"/>
      <c r="J827" s="622"/>
      <c r="K827" s="622"/>
      <c r="L827" s="614"/>
      <c r="M827" s="614"/>
      <c r="N827" s="614"/>
      <c r="O827" s="614"/>
      <c r="P827" s="614"/>
      <c r="Q827" s="614"/>
      <c r="R827" s="614"/>
      <c r="S827" s="614"/>
      <c r="T827" s="614"/>
      <c r="U827" s="614"/>
      <c r="V827" s="615"/>
      <c r="W827" s="616"/>
      <c r="X827" s="616"/>
      <c r="Y827" s="616"/>
      <c r="Z827" s="616"/>
      <c r="AA827" s="616"/>
      <c r="AB827" s="616"/>
      <c r="AC827" s="616"/>
      <c r="AD827" s="616"/>
      <c r="AE827" s="617"/>
      <c r="AF827" s="619">
        <f t="shared" ref="AF827:AF829" si="667">(J827*K827)/100000</f>
        <v>0</v>
      </c>
      <c r="AH827" s="619"/>
      <c r="AI827" s="606"/>
      <c r="AJ827" s="606"/>
      <c r="AL827" s="573" t="str">
        <f t="shared" si="606"/>
        <v/>
      </c>
      <c r="AM827" s="577" t="str">
        <f t="shared" si="607"/>
        <v/>
      </c>
      <c r="AN827" s="577" t="str">
        <f t="shared" si="608"/>
        <v/>
      </c>
      <c r="AO827" s="577" t="str">
        <f t="shared" si="609"/>
        <v/>
      </c>
    </row>
    <row r="828" spans="1:41" ht="41.25" customHeight="1" x14ac:dyDescent="0.2">
      <c r="A828" s="628" t="s">
        <v>2405</v>
      </c>
      <c r="B828" s="702"/>
      <c r="C828" s="595"/>
      <c r="D828" s="622"/>
      <c r="E828" s="622"/>
      <c r="F828" s="610"/>
      <c r="G828" s="623"/>
      <c r="H828" s="623"/>
      <c r="I828" s="612"/>
      <c r="J828" s="622"/>
      <c r="K828" s="622"/>
      <c r="L828" s="614"/>
      <c r="M828" s="614"/>
      <c r="N828" s="614"/>
      <c r="O828" s="614"/>
      <c r="P828" s="614"/>
      <c r="Q828" s="614"/>
      <c r="R828" s="614"/>
      <c r="S828" s="614"/>
      <c r="T828" s="614"/>
      <c r="U828" s="614"/>
      <c r="V828" s="615"/>
      <c r="W828" s="616"/>
      <c r="X828" s="616"/>
      <c r="Y828" s="616"/>
      <c r="Z828" s="616"/>
      <c r="AA828" s="616"/>
      <c r="AB828" s="616"/>
      <c r="AC828" s="616"/>
      <c r="AD828" s="616"/>
      <c r="AE828" s="617"/>
      <c r="AF828" s="619">
        <f t="shared" si="667"/>
        <v>0</v>
      </c>
      <c r="AH828" s="619"/>
      <c r="AI828" s="606"/>
      <c r="AJ828" s="606"/>
      <c r="AL828" s="573" t="str">
        <f t="shared" si="606"/>
        <v/>
      </c>
      <c r="AM828" s="577" t="str">
        <f t="shared" si="607"/>
        <v/>
      </c>
      <c r="AN828" s="577" t="str">
        <f t="shared" si="608"/>
        <v/>
      </c>
      <c r="AO828" s="577" t="str">
        <f t="shared" si="609"/>
        <v/>
      </c>
    </row>
    <row r="829" spans="1:41" ht="41.25" customHeight="1" x14ac:dyDescent="0.2">
      <c r="A829" s="628" t="s">
        <v>2406</v>
      </c>
      <c r="B829" s="702"/>
      <c r="C829" s="595"/>
      <c r="D829" s="622"/>
      <c r="E829" s="622"/>
      <c r="F829" s="610"/>
      <c r="G829" s="623"/>
      <c r="H829" s="623"/>
      <c r="I829" s="612"/>
      <c r="J829" s="622"/>
      <c r="K829" s="622"/>
      <c r="L829" s="614"/>
      <c r="M829" s="614"/>
      <c r="N829" s="614"/>
      <c r="O829" s="614"/>
      <c r="P829" s="614"/>
      <c r="Q829" s="614"/>
      <c r="R829" s="614"/>
      <c r="S829" s="614"/>
      <c r="T829" s="614"/>
      <c r="U829" s="614"/>
      <c r="V829" s="615"/>
      <c r="W829" s="616"/>
      <c r="X829" s="616"/>
      <c r="Y829" s="616"/>
      <c r="Z829" s="616"/>
      <c r="AA829" s="616"/>
      <c r="AB829" s="616"/>
      <c r="AC829" s="616"/>
      <c r="AD829" s="616"/>
      <c r="AE829" s="617"/>
      <c r="AF829" s="619">
        <f t="shared" si="667"/>
        <v>0</v>
      </c>
      <c r="AH829" s="619"/>
      <c r="AI829" s="606"/>
      <c r="AJ829" s="606"/>
      <c r="AL829" s="573" t="str">
        <f t="shared" si="606"/>
        <v/>
      </c>
      <c r="AM829" s="577" t="str">
        <f t="shared" si="607"/>
        <v/>
      </c>
      <c r="AN829" s="577" t="str">
        <f t="shared" si="608"/>
        <v/>
      </c>
      <c r="AO829" s="577" t="str">
        <f t="shared" si="609"/>
        <v/>
      </c>
    </row>
    <row r="830" spans="1:41" ht="41.25" customHeight="1" x14ac:dyDescent="0.2">
      <c r="A830" s="629" t="s">
        <v>900</v>
      </c>
      <c r="B830" s="594" t="s">
        <v>901</v>
      </c>
      <c r="C830" s="701"/>
      <c r="D830" s="609">
        <f>SUM(D831:D833)</f>
        <v>0</v>
      </c>
      <c r="E830" s="609">
        <f t="shared" ref="E830:K830" si="668">SUM(E831:E833)</f>
        <v>0</v>
      </c>
      <c r="F830" s="634">
        <f t="shared" si="668"/>
        <v>0</v>
      </c>
      <c r="G830" s="611">
        <f t="shared" si="668"/>
        <v>0</v>
      </c>
      <c r="H830" s="611">
        <f t="shared" si="668"/>
        <v>0</v>
      </c>
      <c r="I830" s="635">
        <f t="shared" si="668"/>
        <v>0</v>
      </c>
      <c r="J830" s="613">
        <f t="shared" si="668"/>
        <v>0</v>
      </c>
      <c r="K830" s="613">
        <f t="shared" si="668"/>
        <v>0</v>
      </c>
      <c r="L830" s="636">
        <f t="shared" ref="L830" si="669">SUM(L831:L833)</f>
        <v>0</v>
      </c>
      <c r="M830" s="636">
        <f t="shared" ref="M830" si="670">SUM(M831:M833)</f>
        <v>0</v>
      </c>
      <c r="N830" s="636">
        <f t="shared" ref="N830" si="671">SUM(N831:N833)</f>
        <v>0</v>
      </c>
      <c r="O830" s="636">
        <f t="shared" ref="O830" si="672">SUM(O831:O833)</f>
        <v>0</v>
      </c>
      <c r="P830" s="636">
        <f t="shared" ref="P830" si="673">SUM(P831:P833)</f>
        <v>0</v>
      </c>
      <c r="Q830" s="636">
        <f t="shared" ref="Q830" si="674">SUM(Q831:Q833)</f>
        <v>0</v>
      </c>
      <c r="R830" s="636">
        <f t="shared" ref="R830" si="675">SUM(R831:R833)</f>
        <v>0</v>
      </c>
      <c r="S830" s="636">
        <f t="shared" ref="S830" si="676">SUM(S831:S833)</f>
        <v>0</v>
      </c>
      <c r="T830" s="636">
        <f t="shared" ref="T830" si="677">SUM(T831:T833)</f>
        <v>0</v>
      </c>
      <c r="U830" s="636">
        <f t="shared" ref="U830" si="678">SUM(U831:U833)</f>
        <v>0</v>
      </c>
      <c r="V830" s="637">
        <f t="shared" ref="V830" si="679">SUM(V831:V833)</f>
        <v>0</v>
      </c>
      <c r="W830" s="638">
        <f t="shared" ref="W830" si="680">SUM(W831:W833)</f>
        <v>0</v>
      </c>
      <c r="X830" s="638">
        <f t="shared" ref="X830" si="681">SUM(X831:X833)</f>
        <v>0</v>
      </c>
      <c r="Y830" s="638">
        <f t="shared" ref="Y830" si="682">SUM(Y831:Y833)</f>
        <v>0</v>
      </c>
      <c r="Z830" s="638">
        <f t="shared" ref="Z830" si="683">SUM(Z831:Z833)</f>
        <v>0</v>
      </c>
      <c r="AA830" s="638">
        <f t="shared" ref="AA830" si="684">SUM(AA831:AA833)</f>
        <v>0</v>
      </c>
      <c r="AB830" s="638">
        <f t="shared" ref="AB830" si="685">SUM(AB831:AB833)</f>
        <v>0</v>
      </c>
      <c r="AC830" s="638">
        <f t="shared" ref="AC830" si="686">SUM(AC831:AC833)</f>
        <v>0</v>
      </c>
      <c r="AD830" s="638">
        <f t="shared" ref="AD830" si="687">SUM(AD831:AD833)</f>
        <v>0</v>
      </c>
      <c r="AE830" s="639">
        <f t="shared" ref="AE830" si="688">SUM(AE831:AE833)</f>
        <v>0</v>
      </c>
      <c r="AF830" s="618">
        <f t="shared" ref="AF830" si="689">SUM(AF831:AF833)</f>
        <v>0</v>
      </c>
      <c r="AH830" s="619"/>
      <c r="AI830" s="606" t="str">
        <f t="shared" si="655"/>
        <v/>
      </c>
      <c r="AJ830" s="606" t="str">
        <f t="shared" si="656"/>
        <v/>
      </c>
      <c r="AK830" s="573">
        <f t="shared" si="657"/>
        <v>0</v>
      </c>
      <c r="AL830" s="573" t="str">
        <f t="shared" si="606"/>
        <v/>
      </c>
      <c r="AM830" s="577" t="str">
        <f t="shared" si="607"/>
        <v/>
      </c>
      <c r="AN830" s="577" t="str">
        <f t="shared" si="608"/>
        <v/>
      </c>
      <c r="AO830" s="577" t="str">
        <f t="shared" si="609"/>
        <v/>
      </c>
    </row>
    <row r="831" spans="1:41" ht="41.25" customHeight="1" x14ac:dyDescent="0.2">
      <c r="A831" s="628" t="s">
        <v>2407</v>
      </c>
      <c r="B831" s="702"/>
      <c r="C831" s="595"/>
      <c r="D831" s="622"/>
      <c r="E831" s="622"/>
      <c r="F831" s="610"/>
      <c r="G831" s="623"/>
      <c r="H831" s="623"/>
      <c r="I831" s="612"/>
      <c r="J831" s="622"/>
      <c r="K831" s="622"/>
      <c r="L831" s="614"/>
      <c r="M831" s="614"/>
      <c r="N831" s="614"/>
      <c r="O831" s="614"/>
      <c r="P831" s="614"/>
      <c r="Q831" s="614"/>
      <c r="R831" s="614"/>
      <c r="S831" s="614"/>
      <c r="T831" s="614"/>
      <c r="U831" s="614"/>
      <c r="V831" s="615"/>
      <c r="W831" s="616"/>
      <c r="X831" s="616"/>
      <c r="Y831" s="616"/>
      <c r="Z831" s="616"/>
      <c r="AA831" s="616"/>
      <c r="AB831" s="616"/>
      <c r="AC831" s="616"/>
      <c r="AD831" s="616"/>
      <c r="AE831" s="617"/>
      <c r="AF831" s="619">
        <f t="shared" ref="AF831:AF833" si="690">(J831*K831)/100000</f>
        <v>0</v>
      </c>
      <c r="AH831" s="619"/>
      <c r="AI831" s="606"/>
      <c r="AJ831" s="606"/>
      <c r="AL831" s="573" t="str">
        <f t="shared" si="606"/>
        <v/>
      </c>
      <c r="AM831" s="577" t="str">
        <f t="shared" si="607"/>
        <v/>
      </c>
      <c r="AN831" s="577" t="str">
        <f t="shared" si="608"/>
        <v/>
      </c>
      <c r="AO831" s="577" t="str">
        <f t="shared" si="609"/>
        <v/>
      </c>
    </row>
    <row r="832" spans="1:41" ht="41.25" customHeight="1" x14ac:dyDescent="0.2">
      <c r="A832" s="628" t="s">
        <v>2408</v>
      </c>
      <c r="B832" s="702"/>
      <c r="C832" s="595"/>
      <c r="D832" s="622"/>
      <c r="E832" s="622"/>
      <c r="F832" s="610"/>
      <c r="G832" s="623"/>
      <c r="H832" s="623"/>
      <c r="I832" s="612"/>
      <c r="J832" s="622"/>
      <c r="K832" s="622"/>
      <c r="L832" s="614"/>
      <c r="M832" s="614"/>
      <c r="N832" s="614"/>
      <c r="O832" s="614"/>
      <c r="P832" s="614"/>
      <c r="Q832" s="614"/>
      <c r="R832" s="614"/>
      <c r="S832" s="614"/>
      <c r="T832" s="614"/>
      <c r="U832" s="614"/>
      <c r="V832" s="615"/>
      <c r="W832" s="616"/>
      <c r="X832" s="616"/>
      <c r="Y832" s="616"/>
      <c r="Z832" s="616"/>
      <c r="AA832" s="616"/>
      <c r="AB832" s="616"/>
      <c r="AC832" s="616"/>
      <c r="AD832" s="616"/>
      <c r="AE832" s="617"/>
      <c r="AF832" s="619">
        <f t="shared" si="690"/>
        <v>0</v>
      </c>
      <c r="AH832" s="619"/>
      <c r="AI832" s="606"/>
      <c r="AJ832" s="606"/>
      <c r="AL832" s="573" t="str">
        <f t="shared" si="606"/>
        <v/>
      </c>
      <c r="AM832" s="577" t="str">
        <f t="shared" si="607"/>
        <v/>
      </c>
      <c r="AN832" s="577" t="str">
        <f t="shared" si="608"/>
        <v/>
      </c>
      <c r="AO832" s="577" t="str">
        <f t="shared" si="609"/>
        <v/>
      </c>
    </row>
    <row r="833" spans="1:41" ht="41.25" customHeight="1" x14ac:dyDescent="0.2">
      <c r="A833" s="628" t="s">
        <v>2409</v>
      </c>
      <c r="B833" s="702"/>
      <c r="C833" s="595"/>
      <c r="D833" s="622"/>
      <c r="E833" s="622"/>
      <c r="F833" s="610"/>
      <c r="G833" s="623"/>
      <c r="H833" s="623"/>
      <c r="I833" s="612"/>
      <c r="J833" s="622"/>
      <c r="K833" s="622"/>
      <c r="L833" s="614"/>
      <c r="M833" s="614"/>
      <c r="N833" s="614"/>
      <c r="O833" s="614"/>
      <c r="P833" s="614"/>
      <c r="Q833" s="614"/>
      <c r="R833" s="614"/>
      <c r="S833" s="614"/>
      <c r="T833" s="614"/>
      <c r="U833" s="614"/>
      <c r="V833" s="615"/>
      <c r="W833" s="616"/>
      <c r="X833" s="616"/>
      <c r="Y833" s="616"/>
      <c r="Z833" s="616"/>
      <c r="AA833" s="616"/>
      <c r="AB833" s="616"/>
      <c r="AC833" s="616"/>
      <c r="AD833" s="616"/>
      <c r="AE833" s="617"/>
      <c r="AF833" s="619">
        <f t="shared" si="690"/>
        <v>0</v>
      </c>
      <c r="AH833" s="619"/>
      <c r="AI833" s="606"/>
      <c r="AJ833" s="606"/>
      <c r="AL833" s="573" t="str">
        <f t="shared" si="606"/>
        <v/>
      </c>
      <c r="AM833" s="577" t="str">
        <f t="shared" si="607"/>
        <v/>
      </c>
      <c r="AN833" s="577" t="str">
        <f t="shared" si="608"/>
        <v/>
      </c>
      <c r="AO833" s="577" t="str">
        <f t="shared" si="609"/>
        <v/>
      </c>
    </row>
    <row r="834" spans="1:41" ht="41.25" customHeight="1" x14ac:dyDescent="0.2">
      <c r="A834" s="629" t="s">
        <v>902</v>
      </c>
      <c r="B834" s="594" t="s">
        <v>903</v>
      </c>
      <c r="C834" s="701"/>
      <c r="D834" s="609">
        <f>SUM(D835:D837)</f>
        <v>0</v>
      </c>
      <c r="E834" s="609">
        <f t="shared" ref="E834:AF834" si="691">SUM(E835:E837)</f>
        <v>0</v>
      </c>
      <c r="F834" s="634">
        <f t="shared" si="691"/>
        <v>0</v>
      </c>
      <c r="G834" s="611">
        <f>SUM(G835:G837)</f>
        <v>0</v>
      </c>
      <c r="H834" s="611">
        <f t="shared" si="691"/>
        <v>0</v>
      </c>
      <c r="I834" s="635">
        <f t="shared" si="691"/>
        <v>0</v>
      </c>
      <c r="J834" s="613">
        <f t="shared" si="691"/>
        <v>0</v>
      </c>
      <c r="K834" s="613">
        <f t="shared" si="691"/>
        <v>0</v>
      </c>
      <c r="L834" s="636">
        <f t="shared" si="691"/>
        <v>0</v>
      </c>
      <c r="M834" s="636">
        <f t="shared" si="691"/>
        <v>0</v>
      </c>
      <c r="N834" s="636">
        <f t="shared" si="691"/>
        <v>0</v>
      </c>
      <c r="O834" s="636">
        <f t="shared" si="691"/>
        <v>0</v>
      </c>
      <c r="P834" s="636">
        <f t="shared" si="691"/>
        <v>0</v>
      </c>
      <c r="Q834" s="636">
        <f t="shared" si="691"/>
        <v>0</v>
      </c>
      <c r="R834" s="636">
        <f t="shared" si="691"/>
        <v>0</v>
      </c>
      <c r="S834" s="636">
        <f t="shared" si="691"/>
        <v>0</v>
      </c>
      <c r="T834" s="636">
        <f t="shared" si="691"/>
        <v>0</v>
      </c>
      <c r="U834" s="636">
        <f t="shared" si="691"/>
        <v>0</v>
      </c>
      <c r="V834" s="637">
        <f t="shared" si="691"/>
        <v>0</v>
      </c>
      <c r="W834" s="638">
        <f t="shared" si="691"/>
        <v>0</v>
      </c>
      <c r="X834" s="638">
        <f t="shared" si="691"/>
        <v>0</v>
      </c>
      <c r="Y834" s="638">
        <f t="shared" si="691"/>
        <v>0</v>
      </c>
      <c r="Z834" s="638">
        <f t="shared" si="691"/>
        <v>0</v>
      </c>
      <c r="AA834" s="638">
        <f t="shared" si="691"/>
        <v>0</v>
      </c>
      <c r="AB834" s="638">
        <f t="shared" si="691"/>
        <v>0</v>
      </c>
      <c r="AC834" s="638">
        <f t="shared" si="691"/>
        <v>0</v>
      </c>
      <c r="AD834" s="638">
        <f t="shared" si="691"/>
        <v>0</v>
      </c>
      <c r="AE834" s="639">
        <f t="shared" si="691"/>
        <v>0</v>
      </c>
      <c r="AF834" s="618">
        <f t="shared" si="691"/>
        <v>0</v>
      </c>
      <c r="AH834" s="619"/>
      <c r="AI834" s="606" t="str">
        <f t="shared" si="655"/>
        <v/>
      </c>
      <c r="AJ834" s="606" t="str">
        <f t="shared" si="656"/>
        <v/>
      </c>
      <c r="AK834" s="573">
        <f t="shared" si="657"/>
        <v>0</v>
      </c>
      <c r="AL834" s="573" t="str">
        <f t="shared" si="606"/>
        <v/>
      </c>
      <c r="AM834" s="577" t="str">
        <f t="shared" si="607"/>
        <v/>
      </c>
      <c r="AN834" s="577" t="str">
        <f t="shared" si="608"/>
        <v/>
      </c>
      <c r="AO834" s="577" t="str">
        <f t="shared" si="609"/>
        <v/>
      </c>
    </row>
    <row r="835" spans="1:41" ht="41.25" customHeight="1" x14ac:dyDescent="0.2">
      <c r="A835" s="628" t="s">
        <v>2410</v>
      </c>
      <c r="B835" s="702"/>
      <c r="C835" s="595"/>
      <c r="D835" s="622"/>
      <c r="E835" s="622"/>
      <c r="F835" s="610"/>
      <c r="G835" s="623"/>
      <c r="H835" s="623"/>
      <c r="I835" s="612"/>
      <c r="J835" s="622"/>
      <c r="K835" s="622"/>
      <c r="L835" s="614"/>
      <c r="M835" s="614"/>
      <c r="N835" s="614"/>
      <c r="O835" s="614"/>
      <c r="P835" s="614"/>
      <c r="Q835" s="614"/>
      <c r="R835" s="614"/>
      <c r="S835" s="614"/>
      <c r="T835" s="614"/>
      <c r="U835" s="614"/>
      <c r="V835" s="615"/>
      <c r="W835" s="616"/>
      <c r="X835" s="616"/>
      <c r="Y835" s="616"/>
      <c r="Z835" s="616"/>
      <c r="AA835" s="616"/>
      <c r="AB835" s="616"/>
      <c r="AC835" s="616"/>
      <c r="AD835" s="616"/>
      <c r="AE835" s="617"/>
      <c r="AF835" s="619">
        <f t="shared" ref="AF835:AF837" si="692">(J835*K835)/100000</f>
        <v>0</v>
      </c>
      <c r="AH835" s="619"/>
      <c r="AI835" s="606"/>
      <c r="AJ835" s="606"/>
      <c r="AL835" s="573" t="str">
        <f t="shared" si="606"/>
        <v/>
      </c>
      <c r="AM835" s="577" t="str">
        <f t="shared" si="607"/>
        <v/>
      </c>
      <c r="AN835" s="577" t="str">
        <f t="shared" si="608"/>
        <v/>
      </c>
      <c r="AO835" s="577" t="str">
        <f t="shared" si="609"/>
        <v/>
      </c>
    </row>
    <row r="836" spans="1:41" ht="41.25" customHeight="1" x14ac:dyDescent="0.2">
      <c r="A836" s="628" t="s">
        <v>2411</v>
      </c>
      <c r="B836" s="702"/>
      <c r="C836" s="595"/>
      <c r="D836" s="622"/>
      <c r="E836" s="622"/>
      <c r="F836" s="610"/>
      <c r="G836" s="623"/>
      <c r="H836" s="623"/>
      <c r="I836" s="612"/>
      <c r="J836" s="622"/>
      <c r="K836" s="622"/>
      <c r="L836" s="614"/>
      <c r="M836" s="614"/>
      <c r="N836" s="614"/>
      <c r="O836" s="614"/>
      <c r="P836" s="614"/>
      <c r="Q836" s="614"/>
      <c r="R836" s="614"/>
      <c r="S836" s="614"/>
      <c r="T836" s="614"/>
      <c r="U836" s="614"/>
      <c r="V836" s="615"/>
      <c r="W836" s="616"/>
      <c r="X836" s="616"/>
      <c r="Y836" s="616"/>
      <c r="Z836" s="616"/>
      <c r="AA836" s="616"/>
      <c r="AB836" s="616"/>
      <c r="AC836" s="616"/>
      <c r="AD836" s="616"/>
      <c r="AE836" s="617"/>
      <c r="AF836" s="619">
        <f t="shared" si="692"/>
        <v>0</v>
      </c>
      <c r="AH836" s="619"/>
      <c r="AI836" s="606"/>
      <c r="AJ836" s="606"/>
      <c r="AL836" s="573" t="str">
        <f t="shared" si="606"/>
        <v/>
      </c>
      <c r="AM836" s="577" t="str">
        <f t="shared" si="607"/>
        <v/>
      </c>
      <c r="AN836" s="577" t="str">
        <f t="shared" si="608"/>
        <v/>
      </c>
      <c r="AO836" s="577" t="str">
        <f t="shared" si="609"/>
        <v/>
      </c>
    </row>
    <row r="837" spans="1:41" ht="41.25" customHeight="1" x14ac:dyDescent="0.2">
      <c r="A837" s="628" t="s">
        <v>2412</v>
      </c>
      <c r="B837" s="702"/>
      <c r="C837" s="595"/>
      <c r="D837" s="622"/>
      <c r="E837" s="622"/>
      <c r="F837" s="610"/>
      <c r="G837" s="623"/>
      <c r="H837" s="623"/>
      <c r="I837" s="612"/>
      <c r="J837" s="622"/>
      <c r="K837" s="622"/>
      <c r="L837" s="614"/>
      <c r="M837" s="614"/>
      <c r="N837" s="614"/>
      <c r="O837" s="614"/>
      <c r="P837" s="614"/>
      <c r="Q837" s="614"/>
      <c r="R837" s="614"/>
      <c r="S837" s="614"/>
      <c r="T837" s="614"/>
      <c r="U837" s="614"/>
      <c r="V837" s="615"/>
      <c r="W837" s="616"/>
      <c r="X837" s="616"/>
      <c r="Y837" s="616"/>
      <c r="Z837" s="616"/>
      <c r="AA837" s="616"/>
      <c r="AB837" s="616"/>
      <c r="AC837" s="616"/>
      <c r="AD837" s="616"/>
      <c r="AE837" s="617"/>
      <c r="AF837" s="619">
        <f t="shared" si="692"/>
        <v>0</v>
      </c>
      <c r="AH837" s="619"/>
      <c r="AI837" s="606"/>
      <c r="AJ837" s="606"/>
      <c r="AL837" s="573" t="str">
        <f t="shared" si="606"/>
        <v/>
      </c>
      <c r="AM837" s="577" t="str">
        <f t="shared" si="607"/>
        <v/>
      </c>
      <c r="AN837" s="577" t="str">
        <f t="shared" si="608"/>
        <v/>
      </c>
      <c r="AO837" s="577" t="str">
        <f t="shared" si="609"/>
        <v/>
      </c>
    </row>
    <row r="838" spans="1:41" ht="41.25" customHeight="1" x14ac:dyDescent="0.2">
      <c r="A838" s="629" t="s">
        <v>904</v>
      </c>
      <c r="B838" s="594" t="s">
        <v>905</v>
      </c>
      <c r="C838" s="627"/>
      <c r="D838" s="609">
        <f>SUM(D839:D840)</f>
        <v>0</v>
      </c>
      <c r="E838" s="609">
        <f>SUM(E839:E840)</f>
        <v>0</v>
      </c>
      <c r="F838" s="610" t="e">
        <f>E838/D838*100</f>
        <v>#DIV/0!</v>
      </c>
      <c r="G838" s="611">
        <f t="shared" ref="G838:H838" si="693">SUM(G839:G840)</f>
        <v>0</v>
      </c>
      <c r="H838" s="611">
        <f t="shared" si="693"/>
        <v>0</v>
      </c>
      <c r="I838" s="612" t="e">
        <f>H838/G838*100</f>
        <v>#DIV/0!</v>
      </c>
      <c r="J838" s="613">
        <f t="shared" ref="J838:K838" si="694">SUM(J839:J840)</f>
        <v>0</v>
      </c>
      <c r="K838" s="613">
        <f t="shared" si="694"/>
        <v>0</v>
      </c>
      <c r="L838" s="614"/>
      <c r="M838" s="614"/>
      <c r="N838" s="614"/>
      <c r="O838" s="614"/>
      <c r="P838" s="614"/>
      <c r="Q838" s="614"/>
      <c r="R838" s="614"/>
      <c r="S838" s="614"/>
      <c r="T838" s="614"/>
      <c r="U838" s="614"/>
      <c r="V838" s="615"/>
      <c r="W838" s="616"/>
      <c r="X838" s="616"/>
      <c r="Y838" s="616"/>
      <c r="Z838" s="616"/>
      <c r="AA838" s="616"/>
      <c r="AB838" s="616"/>
      <c r="AC838" s="616"/>
      <c r="AD838" s="616"/>
      <c r="AE838" s="617"/>
      <c r="AF838" s="618">
        <f>SUM(AF839:AF840)</f>
        <v>0</v>
      </c>
      <c r="AH838" s="619"/>
      <c r="AI838" s="606" t="str">
        <f t="shared" si="655"/>
        <v/>
      </c>
      <c r="AJ838" s="606" t="str">
        <f t="shared" si="656"/>
        <v/>
      </c>
      <c r="AK838" s="573">
        <f t="shared" si="657"/>
        <v>0</v>
      </c>
      <c r="AL838" s="573" t="str">
        <f t="shared" si="606"/>
        <v/>
      </c>
      <c r="AM838" s="577" t="str">
        <f t="shared" si="607"/>
        <v/>
      </c>
      <c r="AN838" s="577" t="str">
        <f t="shared" si="608"/>
        <v/>
      </c>
      <c r="AO838" s="577" t="str">
        <f t="shared" si="609"/>
        <v/>
      </c>
    </row>
    <row r="839" spans="1:41" ht="41.25" customHeight="1" x14ac:dyDescent="0.2">
      <c r="A839" s="628" t="s">
        <v>2210</v>
      </c>
      <c r="B839" s="621" t="s">
        <v>1487</v>
      </c>
      <c r="C839" s="627"/>
      <c r="D839" s="622"/>
      <c r="E839" s="622"/>
      <c r="F839" s="610" t="e">
        <f>E839/D839*100</f>
        <v>#DIV/0!</v>
      </c>
      <c r="G839" s="623"/>
      <c r="H839" s="623"/>
      <c r="I839" s="612" t="e">
        <f>H839/G839*100</f>
        <v>#DIV/0!</v>
      </c>
      <c r="J839" s="622"/>
      <c r="K839" s="622"/>
      <c r="L839" s="614"/>
      <c r="M839" s="614"/>
      <c r="N839" s="614"/>
      <c r="O839" s="614"/>
      <c r="P839" s="614"/>
      <c r="Q839" s="614"/>
      <c r="R839" s="614"/>
      <c r="S839" s="614"/>
      <c r="T839" s="614"/>
      <c r="U839" s="614"/>
      <c r="V839" s="615"/>
      <c r="W839" s="616"/>
      <c r="X839" s="616"/>
      <c r="Y839" s="616"/>
      <c r="Z839" s="616"/>
      <c r="AA839" s="616"/>
      <c r="AB839" s="616"/>
      <c r="AC839" s="616"/>
      <c r="AD839" s="616"/>
      <c r="AE839" s="617"/>
      <c r="AF839" s="619">
        <f t="shared" ref="AF839:AF840" si="695">(J839*K839)/100000</f>
        <v>0</v>
      </c>
      <c r="AH839" s="619"/>
      <c r="AI839" s="606" t="str">
        <f t="shared" si="655"/>
        <v/>
      </c>
      <c r="AJ839" s="606" t="str">
        <f t="shared" si="656"/>
        <v/>
      </c>
      <c r="AK839" s="573">
        <f t="shared" si="657"/>
        <v>0</v>
      </c>
      <c r="AL839" s="573" t="str">
        <f t="shared" si="606"/>
        <v/>
      </c>
      <c r="AM839" s="577" t="str">
        <f t="shared" si="607"/>
        <v/>
      </c>
      <c r="AN839" s="577" t="str">
        <f t="shared" si="608"/>
        <v/>
      </c>
      <c r="AO839" s="577" t="str">
        <f t="shared" si="609"/>
        <v/>
      </c>
    </row>
    <row r="840" spans="1:41" ht="41.25" customHeight="1" x14ac:dyDescent="0.2">
      <c r="A840" s="628" t="s">
        <v>2211</v>
      </c>
      <c r="B840" s="621" t="s">
        <v>1488</v>
      </c>
      <c r="C840" s="627"/>
      <c r="D840" s="622"/>
      <c r="E840" s="622"/>
      <c r="F840" s="610" t="e">
        <f>E840/D840*100</f>
        <v>#DIV/0!</v>
      </c>
      <c r="G840" s="623"/>
      <c r="H840" s="623"/>
      <c r="I840" s="612" t="e">
        <f>H840/G840*100</f>
        <v>#DIV/0!</v>
      </c>
      <c r="J840" s="622"/>
      <c r="K840" s="622"/>
      <c r="L840" s="614"/>
      <c r="M840" s="614"/>
      <c r="N840" s="614"/>
      <c r="O840" s="614"/>
      <c r="P840" s="614"/>
      <c r="Q840" s="614"/>
      <c r="R840" s="614"/>
      <c r="S840" s="614"/>
      <c r="T840" s="614"/>
      <c r="U840" s="614"/>
      <c r="V840" s="615"/>
      <c r="W840" s="616"/>
      <c r="X840" s="616"/>
      <c r="Y840" s="616"/>
      <c r="Z840" s="616"/>
      <c r="AA840" s="616"/>
      <c r="AB840" s="616"/>
      <c r="AC840" s="616"/>
      <c r="AD840" s="616"/>
      <c r="AE840" s="617"/>
      <c r="AF840" s="619">
        <f t="shared" si="695"/>
        <v>0</v>
      </c>
      <c r="AH840" s="619"/>
      <c r="AI840" s="606" t="str">
        <f t="shared" si="655"/>
        <v/>
      </c>
      <c r="AJ840" s="606" t="str">
        <f t="shared" si="656"/>
        <v/>
      </c>
      <c r="AK840" s="573">
        <f t="shared" si="657"/>
        <v>0</v>
      </c>
      <c r="AL840" s="573" t="str">
        <f t="shared" ref="AL840:AL903" si="696">IF(AND(G840&gt;=0.00000000001,AF840&gt;=0.0000000000001),((AF840-G840)/G840)*100,"")</f>
        <v/>
      </c>
      <c r="AM840" s="577" t="str">
        <f t="shared" ref="AM840:AM903" si="697">IF(AND(G840&gt;=0.000000001,AL840&gt;=30.000000000001),"The proposed budget is more that 30% increase over FY 12-13 budget. Consider revising or provide explanation","")</f>
        <v/>
      </c>
      <c r="AN840" s="577" t="str">
        <f t="shared" ref="AN840:AN903" si="698">IF(AND(AJ840&lt;30,AK840&gt;=0.000001),"Please check, there is a proposed budget but FY 12-13 expenditure is  &lt;30%","")&amp;IF(AND(AJ840&gt;30,AJ840&lt;50,AK840&gt;=0.000001),"Please check, there is a proposed budget but FY 12-13 expenditure is  &lt;50%","")&amp;IF(AND(AJ840&gt;50,AJ840&lt;60,AK840&gt;=0.000001),"Please check, there is a proposed budget but FY 12-13 expenditure is  &lt;60%","")</f>
        <v/>
      </c>
      <c r="AO840" s="577" t="str">
        <f t="shared" ref="AO840:AO903" si="699">IF(AND(G840=0,AF840&gt;=0.0000001), "New activity? If not kindly provide the details of the progress (physical and financial) for FY 2012-13", "")</f>
        <v/>
      </c>
    </row>
    <row r="841" spans="1:41" ht="41.25" customHeight="1" x14ac:dyDescent="0.2">
      <c r="A841" s="629" t="s">
        <v>1482</v>
      </c>
      <c r="B841" s="594" t="s">
        <v>1480</v>
      </c>
      <c r="C841" s="595"/>
      <c r="D841" s="609">
        <f>SUM(D842:D843)</f>
        <v>0</v>
      </c>
      <c r="E841" s="609">
        <f>SUM(E842:E843)</f>
        <v>0</v>
      </c>
      <c r="F841" s="610" t="e">
        <f t="shared" si="595"/>
        <v>#DIV/0!</v>
      </c>
      <c r="G841" s="611">
        <f t="shared" ref="G841:H841" si="700">SUM(G842:G843)</f>
        <v>0</v>
      </c>
      <c r="H841" s="611">
        <f t="shared" si="700"/>
        <v>0</v>
      </c>
      <c r="I841" s="612" t="e">
        <f t="shared" si="597"/>
        <v>#DIV/0!</v>
      </c>
      <c r="J841" s="613">
        <f t="shared" ref="J841:K841" si="701">SUM(J842:J843)</f>
        <v>5000000</v>
      </c>
      <c r="K841" s="613">
        <f t="shared" si="701"/>
        <v>0</v>
      </c>
      <c r="L841" s="614"/>
      <c r="M841" s="614"/>
      <c r="N841" s="614"/>
      <c r="O841" s="614"/>
      <c r="P841" s="614"/>
      <c r="Q841" s="614"/>
      <c r="R841" s="614"/>
      <c r="S841" s="614"/>
      <c r="T841" s="614"/>
      <c r="U841" s="614"/>
      <c r="V841" s="615"/>
      <c r="W841" s="616"/>
      <c r="X841" s="616"/>
      <c r="Y841" s="616"/>
      <c r="Z841" s="616"/>
      <c r="AA841" s="616"/>
      <c r="AB841" s="616"/>
      <c r="AC841" s="616"/>
      <c r="AD841" s="616"/>
      <c r="AE841" s="617"/>
      <c r="AF841" s="618">
        <f>SUM(AF842:AF843)</f>
        <v>0</v>
      </c>
      <c r="AH841" s="619"/>
      <c r="AI841" s="606" t="str">
        <f t="shared" si="655"/>
        <v/>
      </c>
      <c r="AJ841" s="606" t="str">
        <f t="shared" si="656"/>
        <v/>
      </c>
      <c r="AK841" s="573">
        <f t="shared" si="657"/>
        <v>0</v>
      </c>
      <c r="AL841" s="573" t="str">
        <f t="shared" si="696"/>
        <v/>
      </c>
      <c r="AM841" s="577" t="str">
        <f t="shared" si="697"/>
        <v/>
      </c>
      <c r="AN841" s="577" t="str">
        <f t="shared" si="698"/>
        <v/>
      </c>
      <c r="AO841" s="577" t="str">
        <f t="shared" si="699"/>
        <v/>
      </c>
    </row>
    <row r="842" spans="1:41" ht="41.25" customHeight="1" x14ac:dyDescent="0.2">
      <c r="A842" s="628" t="s">
        <v>2212</v>
      </c>
      <c r="B842" s="621" t="s">
        <v>1461</v>
      </c>
      <c r="C842" s="627"/>
      <c r="D842" s="622"/>
      <c r="E842" s="622"/>
      <c r="F842" s="610" t="e">
        <f t="shared" si="595"/>
        <v>#DIV/0!</v>
      </c>
      <c r="G842" s="623"/>
      <c r="H842" s="623"/>
      <c r="I842" s="612" t="e">
        <f t="shared" si="597"/>
        <v>#DIV/0!</v>
      </c>
      <c r="J842" s="622">
        <v>3000000</v>
      </c>
      <c r="K842" s="622"/>
      <c r="L842" s="614"/>
      <c r="M842" s="614"/>
      <c r="N842" s="614"/>
      <c r="O842" s="614"/>
      <c r="P842" s="614"/>
      <c r="Q842" s="614"/>
      <c r="R842" s="614"/>
      <c r="S842" s="614"/>
      <c r="T842" s="614"/>
      <c r="U842" s="614"/>
      <c r="V842" s="615"/>
      <c r="W842" s="616"/>
      <c r="X842" s="616"/>
      <c r="Y842" s="616"/>
      <c r="Z842" s="616"/>
      <c r="AA842" s="616"/>
      <c r="AB842" s="616"/>
      <c r="AC842" s="616"/>
      <c r="AD842" s="616"/>
      <c r="AE842" s="617"/>
      <c r="AF842" s="619">
        <f t="shared" ref="AF842:AF846" si="702">(J842*K842)/100000</f>
        <v>0</v>
      </c>
      <c r="AH842" s="619"/>
      <c r="AI842" s="606" t="str">
        <f t="shared" si="655"/>
        <v/>
      </c>
      <c r="AJ842" s="606" t="str">
        <f t="shared" si="656"/>
        <v/>
      </c>
      <c r="AK842" s="573">
        <f t="shared" si="657"/>
        <v>0</v>
      </c>
      <c r="AL842" s="573" t="str">
        <f t="shared" si="696"/>
        <v/>
      </c>
      <c r="AM842" s="577" t="str">
        <f t="shared" si="697"/>
        <v/>
      </c>
      <c r="AN842" s="577" t="str">
        <f t="shared" si="698"/>
        <v/>
      </c>
      <c r="AO842" s="577" t="str">
        <f t="shared" si="699"/>
        <v/>
      </c>
    </row>
    <row r="843" spans="1:41" ht="41.25" customHeight="1" x14ac:dyDescent="0.2">
      <c r="A843" s="628" t="s">
        <v>2213</v>
      </c>
      <c r="B843" s="621" t="s">
        <v>1462</v>
      </c>
      <c r="C843" s="627"/>
      <c r="D843" s="622"/>
      <c r="E843" s="622"/>
      <c r="F843" s="610" t="e">
        <f t="shared" si="595"/>
        <v>#DIV/0!</v>
      </c>
      <c r="G843" s="623"/>
      <c r="H843" s="623"/>
      <c r="I843" s="612" t="e">
        <f t="shared" si="597"/>
        <v>#DIV/0!</v>
      </c>
      <c r="J843" s="622">
        <v>2000000</v>
      </c>
      <c r="K843" s="622"/>
      <c r="L843" s="614"/>
      <c r="M843" s="614"/>
      <c r="N843" s="614"/>
      <c r="O843" s="614"/>
      <c r="P843" s="614"/>
      <c r="Q843" s="614"/>
      <c r="R843" s="614"/>
      <c r="S843" s="614"/>
      <c r="T843" s="614"/>
      <c r="U843" s="614"/>
      <c r="V843" s="615"/>
      <c r="W843" s="616"/>
      <c r="X843" s="616"/>
      <c r="Y843" s="616"/>
      <c r="Z843" s="616"/>
      <c r="AA843" s="616"/>
      <c r="AB843" s="616"/>
      <c r="AC843" s="616"/>
      <c r="AD843" s="616"/>
      <c r="AE843" s="617"/>
      <c r="AF843" s="619">
        <f t="shared" si="702"/>
        <v>0</v>
      </c>
      <c r="AH843" s="619"/>
      <c r="AI843" s="606" t="str">
        <f t="shared" si="655"/>
        <v/>
      </c>
      <c r="AJ843" s="606" t="str">
        <f t="shared" si="656"/>
        <v/>
      </c>
      <c r="AK843" s="573">
        <f t="shared" si="657"/>
        <v>0</v>
      </c>
      <c r="AL843" s="573" t="str">
        <f t="shared" si="696"/>
        <v/>
      </c>
      <c r="AM843" s="577" t="str">
        <f t="shared" si="697"/>
        <v/>
      </c>
      <c r="AN843" s="577" t="str">
        <f t="shared" si="698"/>
        <v/>
      </c>
      <c r="AO843" s="577" t="str">
        <f t="shared" si="699"/>
        <v/>
      </c>
    </row>
    <row r="844" spans="1:41" ht="41.25" customHeight="1" x14ac:dyDescent="0.2">
      <c r="A844" s="628" t="s">
        <v>1483</v>
      </c>
      <c r="B844" s="672" t="s">
        <v>1481</v>
      </c>
      <c r="C844" s="595"/>
      <c r="D844" s="622"/>
      <c r="E844" s="622"/>
      <c r="F844" s="610" t="e">
        <f t="shared" si="595"/>
        <v>#DIV/0!</v>
      </c>
      <c r="G844" s="623"/>
      <c r="H844" s="623"/>
      <c r="I844" s="612" t="e">
        <f t="shared" si="597"/>
        <v>#DIV/0!</v>
      </c>
      <c r="J844" s="622">
        <v>6</v>
      </c>
      <c r="K844" s="622"/>
      <c r="L844" s="614"/>
      <c r="M844" s="614"/>
      <c r="N844" s="614"/>
      <c r="O844" s="614"/>
      <c r="P844" s="614"/>
      <c r="Q844" s="614"/>
      <c r="R844" s="614"/>
      <c r="S844" s="614"/>
      <c r="T844" s="614"/>
      <c r="U844" s="614"/>
      <c r="V844" s="615"/>
      <c r="W844" s="616"/>
      <c r="X844" s="616"/>
      <c r="Y844" s="616"/>
      <c r="Z844" s="616"/>
      <c r="AA844" s="616"/>
      <c r="AB844" s="616"/>
      <c r="AC844" s="616"/>
      <c r="AD844" s="616"/>
      <c r="AE844" s="617"/>
      <c r="AF844" s="619">
        <f t="shared" si="702"/>
        <v>0</v>
      </c>
      <c r="AH844" s="812" t="s">
        <v>2835</v>
      </c>
      <c r="AI844" s="606" t="str">
        <f t="shared" si="655"/>
        <v/>
      </c>
      <c r="AJ844" s="606" t="str">
        <f t="shared" si="656"/>
        <v/>
      </c>
      <c r="AK844" s="573">
        <f t="shared" si="657"/>
        <v>0</v>
      </c>
      <c r="AL844" s="573" t="str">
        <f t="shared" si="696"/>
        <v/>
      </c>
      <c r="AM844" s="577" t="str">
        <f t="shared" si="697"/>
        <v/>
      </c>
      <c r="AN844" s="577" t="str">
        <f t="shared" si="698"/>
        <v/>
      </c>
      <c r="AO844" s="577" t="str">
        <f t="shared" si="699"/>
        <v/>
      </c>
    </row>
    <row r="845" spans="1:41" ht="41.25" customHeight="1" x14ac:dyDescent="0.2">
      <c r="A845" s="628" t="s">
        <v>1485</v>
      </c>
      <c r="B845" s="672" t="s">
        <v>1484</v>
      </c>
      <c r="C845" s="595"/>
      <c r="D845" s="622"/>
      <c r="E845" s="622"/>
      <c r="F845" s="610" t="e">
        <f t="shared" si="595"/>
        <v>#DIV/0!</v>
      </c>
      <c r="G845" s="623"/>
      <c r="H845" s="623"/>
      <c r="I845" s="612" t="e">
        <f t="shared" si="597"/>
        <v>#DIV/0!</v>
      </c>
      <c r="J845" s="622"/>
      <c r="K845" s="622"/>
      <c r="L845" s="614"/>
      <c r="M845" s="614"/>
      <c r="N845" s="614"/>
      <c r="O845" s="614"/>
      <c r="P845" s="614"/>
      <c r="Q845" s="614"/>
      <c r="R845" s="614"/>
      <c r="S845" s="614"/>
      <c r="T845" s="614"/>
      <c r="U845" s="614"/>
      <c r="V845" s="615"/>
      <c r="W845" s="616"/>
      <c r="X845" s="616"/>
      <c r="Y845" s="616"/>
      <c r="Z845" s="616"/>
      <c r="AA845" s="616"/>
      <c r="AB845" s="616"/>
      <c r="AC845" s="616"/>
      <c r="AD845" s="616"/>
      <c r="AE845" s="617"/>
      <c r="AF845" s="619">
        <f t="shared" si="702"/>
        <v>0</v>
      </c>
      <c r="AH845" s="619"/>
      <c r="AI845" s="606" t="str">
        <f t="shared" si="655"/>
        <v/>
      </c>
      <c r="AJ845" s="606" t="str">
        <f t="shared" si="656"/>
        <v/>
      </c>
      <c r="AK845" s="573">
        <f t="shared" si="657"/>
        <v>0</v>
      </c>
      <c r="AL845" s="573" t="str">
        <f t="shared" si="696"/>
        <v/>
      </c>
      <c r="AM845" s="577" t="str">
        <f t="shared" si="697"/>
        <v/>
      </c>
      <c r="AN845" s="577" t="str">
        <f t="shared" si="698"/>
        <v/>
      </c>
      <c r="AO845" s="577" t="str">
        <f t="shared" si="699"/>
        <v/>
      </c>
    </row>
    <row r="846" spans="1:41" ht="41.25" customHeight="1" x14ac:dyDescent="0.2">
      <c r="A846" s="628" t="s">
        <v>1489</v>
      </c>
      <c r="B846" s="672" t="s">
        <v>1486</v>
      </c>
      <c r="C846" s="595"/>
      <c r="D846" s="622"/>
      <c r="E846" s="622"/>
      <c r="F846" s="610" t="e">
        <f t="shared" si="595"/>
        <v>#DIV/0!</v>
      </c>
      <c r="G846" s="623"/>
      <c r="H846" s="623"/>
      <c r="I846" s="612" t="e">
        <f t="shared" si="597"/>
        <v>#DIV/0!</v>
      </c>
      <c r="J846" s="622"/>
      <c r="K846" s="622"/>
      <c r="L846" s="614"/>
      <c r="M846" s="614"/>
      <c r="N846" s="614"/>
      <c r="O846" s="614"/>
      <c r="P846" s="614"/>
      <c r="Q846" s="614"/>
      <c r="R846" s="614"/>
      <c r="S846" s="614"/>
      <c r="T846" s="614"/>
      <c r="U846" s="614"/>
      <c r="V846" s="615"/>
      <c r="W846" s="616"/>
      <c r="X846" s="616"/>
      <c r="Y846" s="616"/>
      <c r="Z846" s="616"/>
      <c r="AA846" s="616"/>
      <c r="AB846" s="616"/>
      <c r="AC846" s="616"/>
      <c r="AD846" s="616"/>
      <c r="AE846" s="617"/>
      <c r="AF846" s="619">
        <f t="shared" si="702"/>
        <v>0</v>
      </c>
      <c r="AH846" s="619"/>
      <c r="AI846" s="606" t="str">
        <f t="shared" si="655"/>
        <v/>
      </c>
      <c r="AJ846" s="606" t="str">
        <f t="shared" si="656"/>
        <v/>
      </c>
      <c r="AK846" s="573">
        <f t="shared" si="657"/>
        <v>0</v>
      </c>
      <c r="AL846" s="573" t="str">
        <f t="shared" si="696"/>
        <v/>
      </c>
      <c r="AM846" s="577" t="str">
        <f t="shared" si="697"/>
        <v/>
      </c>
      <c r="AN846" s="577" t="str">
        <f t="shared" si="698"/>
        <v/>
      </c>
      <c r="AO846" s="577" t="str">
        <f t="shared" si="699"/>
        <v/>
      </c>
    </row>
    <row r="847" spans="1:41" ht="41.25" customHeight="1" x14ac:dyDescent="0.2">
      <c r="A847" s="643" t="s">
        <v>906</v>
      </c>
      <c r="B847" s="594" t="s">
        <v>2283</v>
      </c>
      <c r="C847" s="595"/>
      <c r="D847" s="609">
        <f>SUM(D848:D851)</f>
        <v>0</v>
      </c>
      <c r="E847" s="609">
        <f>SUM(E848:E851)</f>
        <v>0</v>
      </c>
      <c r="F847" s="634" t="e">
        <f t="shared" si="595"/>
        <v>#DIV/0!</v>
      </c>
      <c r="G847" s="611">
        <f t="shared" ref="G847:H847" si="703">SUM(G848:G851)</f>
        <v>0</v>
      </c>
      <c r="H847" s="611">
        <f t="shared" si="703"/>
        <v>0</v>
      </c>
      <c r="I847" s="635" t="e">
        <f t="shared" si="597"/>
        <v>#DIV/0!</v>
      </c>
      <c r="J847" s="613">
        <f t="shared" ref="J847:K847" si="704">SUM(J848:J851)</f>
        <v>1</v>
      </c>
      <c r="K847" s="613">
        <f t="shared" si="704"/>
        <v>1440000</v>
      </c>
      <c r="L847" s="636"/>
      <c r="M847" s="636"/>
      <c r="N847" s="636"/>
      <c r="O847" s="636"/>
      <c r="P847" s="636"/>
      <c r="Q847" s="636"/>
      <c r="R847" s="636"/>
      <c r="S847" s="636"/>
      <c r="T847" s="636"/>
      <c r="U847" s="636"/>
      <c r="V847" s="637"/>
      <c r="W847" s="638"/>
      <c r="X847" s="638"/>
      <c r="Y847" s="638"/>
      <c r="Z847" s="638"/>
      <c r="AA847" s="638"/>
      <c r="AB847" s="638"/>
      <c r="AC847" s="638"/>
      <c r="AD847" s="638"/>
      <c r="AE847" s="639"/>
      <c r="AF847" s="618">
        <f>SUM(AF848:AF851)</f>
        <v>14.4</v>
      </c>
      <c r="AH847" s="619"/>
      <c r="AI847" s="606">
        <f t="shared" si="655"/>
        <v>1</v>
      </c>
      <c r="AJ847" s="606" t="str">
        <f t="shared" si="656"/>
        <v/>
      </c>
      <c r="AK847" s="573">
        <f t="shared" si="657"/>
        <v>14.4</v>
      </c>
      <c r="AL847" s="573" t="str">
        <f t="shared" si="696"/>
        <v/>
      </c>
      <c r="AM847" s="577" t="str">
        <f t="shared" si="697"/>
        <v/>
      </c>
      <c r="AN847" s="577" t="str">
        <f t="shared" si="698"/>
        <v/>
      </c>
      <c r="AO847" s="577" t="str">
        <f t="shared" si="699"/>
        <v>New activity? If not kindly provide the details of the progress (physical and financial) for FY 2012-13</v>
      </c>
    </row>
    <row r="848" spans="1:41" ht="41.25" customHeight="1" x14ac:dyDescent="0.2">
      <c r="A848" s="628" t="s">
        <v>2333</v>
      </c>
      <c r="B848" s="621" t="s">
        <v>1398</v>
      </c>
      <c r="C848" s="627"/>
      <c r="D848" s="622"/>
      <c r="E848" s="622"/>
      <c r="F848" s="610" t="e">
        <f>E848/D848*100</f>
        <v>#DIV/0!</v>
      </c>
      <c r="G848" s="623"/>
      <c r="H848" s="623"/>
      <c r="I848" s="612" t="e">
        <f>H848/G848*100</f>
        <v>#DIV/0!</v>
      </c>
      <c r="J848" s="622"/>
      <c r="K848" s="622"/>
      <c r="L848" s="614"/>
      <c r="M848" s="614"/>
      <c r="N848" s="614"/>
      <c r="O848" s="614"/>
      <c r="P848" s="614"/>
      <c r="Q848" s="614"/>
      <c r="R848" s="614"/>
      <c r="S848" s="614"/>
      <c r="T848" s="614"/>
      <c r="U848" s="614"/>
      <c r="V848" s="615"/>
      <c r="W848" s="616"/>
      <c r="X848" s="616"/>
      <c r="Y848" s="616"/>
      <c r="Z848" s="616"/>
      <c r="AA848" s="616"/>
      <c r="AB848" s="616"/>
      <c r="AC848" s="616"/>
      <c r="AD848" s="616"/>
      <c r="AE848" s="617"/>
      <c r="AF848" s="619">
        <f t="shared" ref="AF848:AF850" si="705">(J848*K848)/100000</f>
        <v>0</v>
      </c>
      <c r="AG848" s="604"/>
      <c r="AH848" s="619"/>
      <c r="AI848" s="606" t="str">
        <f t="shared" si="655"/>
        <v/>
      </c>
      <c r="AJ848" s="606" t="str">
        <f t="shared" si="656"/>
        <v/>
      </c>
      <c r="AK848" s="573">
        <f t="shared" si="657"/>
        <v>0</v>
      </c>
      <c r="AL848" s="573" t="str">
        <f t="shared" si="696"/>
        <v/>
      </c>
      <c r="AM848" s="577" t="str">
        <f t="shared" si="697"/>
        <v/>
      </c>
      <c r="AN848" s="577" t="str">
        <f t="shared" si="698"/>
        <v/>
      </c>
      <c r="AO848" s="577" t="str">
        <f t="shared" si="699"/>
        <v/>
      </c>
    </row>
    <row r="849" spans="1:41" ht="41.25" customHeight="1" x14ac:dyDescent="0.25">
      <c r="A849" s="628" t="s">
        <v>2334</v>
      </c>
      <c r="B849" s="665" t="s">
        <v>1588</v>
      </c>
      <c r="C849" s="659"/>
      <c r="D849" s="622"/>
      <c r="E849" s="622"/>
      <c r="F849" s="610" t="e">
        <f>E849/D849*100</f>
        <v>#DIV/0!</v>
      </c>
      <c r="G849" s="623"/>
      <c r="H849" s="623"/>
      <c r="I849" s="612" t="e">
        <f>H849/G849*100</f>
        <v>#DIV/0!</v>
      </c>
      <c r="J849" s="622"/>
      <c r="K849" s="622"/>
      <c r="L849" s="614"/>
      <c r="M849" s="614"/>
      <c r="N849" s="614"/>
      <c r="O849" s="614"/>
      <c r="P849" s="614"/>
      <c r="Q849" s="614"/>
      <c r="R849" s="614"/>
      <c r="S849" s="614"/>
      <c r="T849" s="614"/>
      <c r="U849" s="614"/>
      <c r="V849" s="615"/>
      <c r="W849" s="616"/>
      <c r="X849" s="616"/>
      <c r="Y849" s="616"/>
      <c r="Z849" s="616"/>
      <c r="AA849" s="616"/>
      <c r="AB849" s="616"/>
      <c r="AC849" s="616"/>
      <c r="AD849" s="616"/>
      <c r="AE849" s="617"/>
      <c r="AF849" s="619">
        <f t="shared" si="705"/>
        <v>0</v>
      </c>
      <c r="AG849" s="604"/>
      <c r="AH849" s="619"/>
      <c r="AI849" s="606" t="str">
        <f t="shared" si="655"/>
        <v/>
      </c>
      <c r="AJ849" s="606" t="str">
        <f t="shared" si="656"/>
        <v/>
      </c>
      <c r="AK849" s="573">
        <f t="shared" si="657"/>
        <v>0</v>
      </c>
      <c r="AL849" s="573" t="str">
        <f t="shared" si="696"/>
        <v/>
      </c>
      <c r="AM849" s="577" t="str">
        <f t="shared" si="697"/>
        <v/>
      </c>
      <c r="AN849" s="577" t="str">
        <f t="shared" si="698"/>
        <v/>
      </c>
      <c r="AO849" s="577" t="str">
        <f t="shared" si="699"/>
        <v/>
      </c>
    </row>
    <row r="850" spans="1:41" ht="41.25" customHeight="1" x14ac:dyDescent="0.25">
      <c r="A850" s="628" t="s">
        <v>2335</v>
      </c>
      <c r="B850" s="665" t="s">
        <v>1589</v>
      </c>
      <c r="C850" s="659"/>
      <c r="D850" s="622"/>
      <c r="E850" s="622"/>
      <c r="F850" s="610" t="e">
        <f>E850/D850*100</f>
        <v>#DIV/0!</v>
      </c>
      <c r="G850" s="623"/>
      <c r="H850" s="623"/>
      <c r="I850" s="612" t="e">
        <f>H850/G850*100</f>
        <v>#DIV/0!</v>
      </c>
      <c r="J850" s="622">
        <v>1</v>
      </c>
      <c r="K850" s="622">
        <v>1440000</v>
      </c>
      <c r="L850" s="614"/>
      <c r="M850" s="614"/>
      <c r="N850" s="614"/>
      <c r="O850" s="614"/>
      <c r="P850" s="614"/>
      <c r="Q850" s="614"/>
      <c r="R850" s="614"/>
      <c r="S850" s="614"/>
      <c r="T850" s="614"/>
      <c r="U850" s="614"/>
      <c r="V850" s="615"/>
      <c r="W850" s="616"/>
      <c r="X850" s="616"/>
      <c r="Y850" s="616"/>
      <c r="Z850" s="616"/>
      <c r="AA850" s="616"/>
      <c r="AB850" s="616"/>
      <c r="AC850" s="616"/>
      <c r="AD850" s="616"/>
      <c r="AE850" s="617"/>
      <c r="AF850" s="619">
        <f t="shared" si="705"/>
        <v>14.4</v>
      </c>
      <c r="AG850" s="604"/>
      <c r="AH850" s="812" t="s">
        <v>2836</v>
      </c>
      <c r="AI850" s="606">
        <f t="shared" si="655"/>
        <v>1</v>
      </c>
      <c r="AJ850" s="606" t="str">
        <f t="shared" si="656"/>
        <v/>
      </c>
      <c r="AK850" s="573">
        <f t="shared" si="657"/>
        <v>14.4</v>
      </c>
      <c r="AL850" s="573" t="str">
        <f t="shared" si="696"/>
        <v/>
      </c>
      <c r="AM850" s="577" t="str">
        <f t="shared" si="697"/>
        <v/>
      </c>
      <c r="AN850" s="577" t="str">
        <f t="shared" si="698"/>
        <v/>
      </c>
      <c r="AO850" s="577" t="str">
        <f t="shared" si="699"/>
        <v>New activity? If not kindly provide the details of the progress (physical and financial) for FY 2012-13</v>
      </c>
    </row>
    <row r="851" spans="1:41" ht="41.25" customHeight="1" x14ac:dyDescent="0.2">
      <c r="A851" s="629" t="s">
        <v>2336</v>
      </c>
      <c r="B851" s="632" t="s">
        <v>1399</v>
      </c>
      <c r="C851" s="663"/>
      <c r="D851" s="609">
        <f>SUM(D852:D853)</f>
        <v>0</v>
      </c>
      <c r="E851" s="609">
        <f>SUM(E852:E853)</f>
        <v>0</v>
      </c>
      <c r="F851" s="634" t="e">
        <f>E851/D851*100</f>
        <v>#DIV/0!</v>
      </c>
      <c r="G851" s="611">
        <f t="shared" ref="G851:H851" si="706">SUM(G852:G853)</f>
        <v>0</v>
      </c>
      <c r="H851" s="611">
        <f t="shared" si="706"/>
        <v>0</v>
      </c>
      <c r="I851" s="635" t="e">
        <f>H851/G851*100</f>
        <v>#DIV/0!</v>
      </c>
      <c r="J851" s="613">
        <f t="shared" ref="J851:K851" si="707">SUM(J852:J853)</f>
        <v>0</v>
      </c>
      <c r="K851" s="613">
        <f t="shared" si="707"/>
        <v>0</v>
      </c>
      <c r="L851" s="636"/>
      <c r="M851" s="636"/>
      <c r="N851" s="636"/>
      <c r="O851" s="636"/>
      <c r="P851" s="636"/>
      <c r="Q851" s="636"/>
      <c r="R851" s="636"/>
      <c r="S851" s="636"/>
      <c r="T851" s="636"/>
      <c r="U851" s="636"/>
      <c r="V851" s="637"/>
      <c r="W851" s="638"/>
      <c r="X851" s="638"/>
      <c r="Y851" s="638"/>
      <c r="Z851" s="638"/>
      <c r="AA851" s="638"/>
      <c r="AB851" s="638"/>
      <c r="AC851" s="638"/>
      <c r="AD851" s="638"/>
      <c r="AE851" s="639"/>
      <c r="AF851" s="618">
        <f>SUM(AF852:AF853)</f>
        <v>0</v>
      </c>
      <c r="AG851" s="604"/>
      <c r="AH851" s="619"/>
      <c r="AI851" s="606" t="str">
        <f t="shared" si="655"/>
        <v/>
      </c>
      <c r="AJ851" s="606" t="str">
        <f t="shared" si="656"/>
        <v/>
      </c>
      <c r="AK851" s="573">
        <f t="shared" si="657"/>
        <v>0</v>
      </c>
      <c r="AL851" s="573" t="str">
        <f t="shared" si="696"/>
        <v/>
      </c>
      <c r="AM851" s="577" t="str">
        <f t="shared" si="697"/>
        <v/>
      </c>
      <c r="AN851" s="577" t="str">
        <f t="shared" si="698"/>
        <v/>
      </c>
      <c r="AO851" s="577" t="str">
        <f t="shared" si="699"/>
        <v/>
      </c>
    </row>
    <row r="852" spans="1:41" ht="41.25" customHeight="1" x14ac:dyDescent="0.2">
      <c r="A852" s="628" t="s">
        <v>2337</v>
      </c>
      <c r="B852" s="641"/>
      <c r="C852" s="663"/>
      <c r="D852" s="622"/>
      <c r="E852" s="622"/>
      <c r="F852" s="610"/>
      <c r="G852" s="623"/>
      <c r="H852" s="623"/>
      <c r="I852" s="612"/>
      <c r="J852" s="622"/>
      <c r="K852" s="622"/>
      <c r="L852" s="614"/>
      <c r="M852" s="614"/>
      <c r="N852" s="614"/>
      <c r="O852" s="614"/>
      <c r="P852" s="614"/>
      <c r="Q852" s="614"/>
      <c r="R852" s="614"/>
      <c r="S852" s="614"/>
      <c r="T852" s="614"/>
      <c r="U852" s="614"/>
      <c r="V852" s="615"/>
      <c r="W852" s="616"/>
      <c r="X852" s="616"/>
      <c r="Y852" s="616"/>
      <c r="Z852" s="616"/>
      <c r="AA852" s="616"/>
      <c r="AB852" s="616"/>
      <c r="AC852" s="616"/>
      <c r="AD852" s="616"/>
      <c r="AE852" s="617"/>
      <c r="AF852" s="619">
        <f t="shared" ref="AF852:AF853" si="708">(J852*K852)/100000</f>
        <v>0</v>
      </c>
      <c r="AG852" s="604"/>
      <c r="AH852" s="619"/>
      <c r="AI852" s="606" t="str">
        <f t="shared" si="655"/>
        <v/>
      </c>
      <c r="AJ852" s="606" t="str">
        <f t="shared" si="656"/>
        <v/>
      </c>
      <c r="AK852" s="573">
        <f t="shared" si="657"/>
        <v>0</v>
      </c>
      <c r="AL852" s="573" t="str">
        <f t="shared" si="696"/>
        <v/>
      </c>
      <c r="AM852" s="577" t="str">
        <f t="shared" si="697"/>
        <v/>
      </c>
      <c r="AN852" s="577" t="str">
        <f t="shared" si="698"/>
        <v/>
      </c>
      <c r="AO852" s="577" t="str">
        <f t="shared" si="699"/>
        <v/>
      </c>
    </row>
    <row r="853" spans="1:41" ht="41.25" customHeight="1" x14ac:dyDescent="0.2">
      <c r="A853" s="628" t="s">
        <v>2338</v>
      </c>
      <c r="B853" s="641"/>
      <c r="C853" s="663"/>
      <c r="D853" s="622"/>
      <c r="E853" s="622"/>
      <c r="F853" s="610"/>
      <c r="G853" s="623"/>
      <c r="H853" s="623"/>
      <c r="I853" s="612"/>
      <c r="J853" s="622"/>
      <c r="K853" s="622"/>
      <c r="L853" s="614"/>
      <c r="M853" s="614"/>
      <c r="N853" s="614"/>
      <c r="O853" s="614"/>
      <c r="P853" s="614"/>
      <c r="Q853" s="614"/>
      <c r="R853" s="614"/>
      <c r="S853" s="614"/>
      <c r="T853" s="614"/>
      <c r="U853" s="614"/>
      <c r="V853" s="615"/>
      <c r="W853" s="616"/>
      <c r="X853" s="616"/>
      <c r="Y853" s="616"/>
      <c r="Z853" s="616"/>
      <c r="AA853" s="616"/>
      <c r="AB853" s="616"/>
      <c r="AC853" s="616"/>
      <c r="AD853" s="616"/>
      <c r="AE853" s="617"/>
      <c r="AF853" s="619">
        <f t="shared" si="708"/>
        <v>0</v>
      </c>
      <c r="AG853" s="604"/>
      <c r="AH853" s="619"/>
      <c r="AI853" s="606" t="str">
        <f t="shared" si="655"/>
        <v/>
      </c>
      <c r="AJ853" s="606" t="str">
        <f t="shared" si="656"/>
        <v/>
      </c>
      <c r="AK853" s="573">
        <f t="shared" si="657"/>
        <v>0</v>
      </c>
      <c r="AL853" s="573" t="str">
        <f t="shared" si="696"/>
        <v/>
      </c>
      <c r="AM853" s="577" t="str">
        <f t="shared" si="697"/>
        <v/>
      </c>
      <c r="AN853" s="577" t="str">
        <f t="shared" si="698"/>
        <v/>
      </c>
      <c r="AO853" s="577" t="str">
        <f t="shared" si="699"/>
        <v/>
      </c>
    </row>
    <row r="854" spans="1:41" ht="66.75" customHeight="1" x14ac:dyDescent="0.2">
      <c r="A854" s="643" t="s">
        <v>908</v>
      </c>
      <c r="B854" s="594" t="s">
        <v>1691</v>
      </c>
      <c r="C854" s="595"/>
      <c r="D854" s="609">
        <f>D855</f>
        <v>0</v>
      </c>
      <c r="E854" s="609">
        <f>E855</f>
        <v>0</v>
      </c>
      <c r="F854" s="610" t="e">
        <f t="shared" si="595"/>
        <v>#DIV/0!</v>
      </c>
      <c r="G854" s="611">
        <f t="shared" ref="G854:H854" si="709">G855</f>
        <v>0</v>
      </c>
      <c r="H854" s="611">
        <f t="shared" si="709"/>
        <v>0</v>
      </c>
      <c r="I854" s="612" t="e">
        <f t="shared" si="597"/>
        <v>#DIV/0!</v>
      </c>
      <c r="J854" s="613">
        <f t="shared" ref="J854:K854" si="710">J855</f>
        <v>0</v>
      </c>
      <c r="K854" s="613">
        <f t="shared" si="710"/>
        <v>0</v>
      </c>
      <c r="L854" s="614"/>
      <c r="M854" s="614"/>
      <c r="N854" s="614"/>
      <c r="O854" s="614"/>
      <c r="P854" s="614"/>
      <c r="Q854" s="614"/>
      <c r="R854" s="614"/>
      <c r="S854" s="614"/>
      <c r="T854" s="614"/>
      <c r="U854" s="614"/>
      <c r="V854" s="615"/>
      <c r="W854" s="616"/>
      <c r="X854" s="616"/>
      <c r="Y854" s="616"/>
      <c r="Z854" s="616"/>
      <c r="AA854" s="616"/>
      <c r="AB854" s="616"/>
      <c r="AC854" s="616"/>
      <c r="AD854" s="616"/>
      <c r="AE854" s="617"/>
      <c r="AF854" s="618">
        <f>AF855</f>
        <v>0</v>
      </c>
      <c r="AH854" s="746" t="s">
        <v>2038</v>
      </c>
      <c r="AI854" s="606" t="str">
        <f t="shared" si="655"/>
        <v/>
      </c>
      <c r="AJ854" s="606" t="str">
        <f t="shared" si="656"/>
        <v/>
      </c>
      <c r="AK854" s="573">
        <f t="shared" si="657"/>
        <v>0</v>
      </c>
      <c r="AL854" s="573" t="str">
        <f t="shared" si="696"/>
        <v/>
      </c>
      <c r="AM854" s="577" t="str">
        <f t="shared" si="697"/>
        <v/>
      </c>
      <c r="AN854" s="577" t="str">
        <f t="shared" si="698"/>
        <v/>
      </c>
      <c r="AO854" s="577" t="str">
        <f t="shared" si="699"/>
        <v/>
      </c>
    </row>
    <row r="855" spans="1:41" ht="41.25" customHeight="1" x14ac:dyDescent="0.2">
      <c r="A855" s="649" t="s">
        <v>1536</v>
      </c>
      <c r="B855" s="672" t="s">
        <v>1537</v>
      </c>
      <c r="C855" s="595"/>
      <c r="D855" s="622"/>
      <c r="E855" s="622"/>
      <c r="F855" s="610" t="e">
        <f t="shared" si="595"/>
        <v>#DIV/0!</v>
      </c>
      <c r="G855" s="623"/>
      <c r="H855" s="623"/>
      <c r="I855" s="612" t="e">
        <f t="shared" si="597"/>
        <v>#DIV/0!</v>
      </c>
      <c r="J855" s="622"/>
      <c r="K855" s="622"/>
      <c r="L855" s="614"/>
      <c r="M855" s="614"/>
      <c r="N855" s="614"/>
      <c r="O855" s="614"/>
      <c r="P855" s="614"/>
      <c r="Q855" s="614"/>
      <c r="R855" s="614"/>
      <c r="S855" s="614"/>
      <c r="T855" s="614"/>
      <c r="U855" s="614"/>
      <c r="V855" s="615"/>
      <c r="W855" s="616"/>
      <c r="X855" s="616"/>
      <c r="Y855" s="616"/>
      <c r="Z855" s="616"/>
      <c r="AA855" s="616"/>
      <c r="AB855" s="616"/>
      <c r="AC855" s="616"/>
      <c r="AD855" s="616"/>
      <c r="AE855" s="617"/>
      <c r="AF855" s="619">
        <f t="shared" ref="AF855:AF857" si="711">(J855*K855)/100000</f>
        <v>0</v>
      </c>
      <c r="AH855" s="619"/>
      <c r="AI855" s="606" t="str">
        <f t="shared" si="655"/>
        <v/>
      </c>
      <c r="AJ855" s="606" t="str">
        <f t="shared" si="656"/>
        <v/>
      </c>
      <c r="AK855" s="573">
        <f t="shared" si="657"/>
        <v>0</v>
      </c>
      <c r="AL855" s="573" t="str">
        <f t="shared" si="696"/>
        <v/>
      </c>
      <c r="AM855" s="577" t="str">
        <f t="shared" si="697"/>
        <v/>
      </c>
      <c r="AN855" s="577" t="str">
        <f t="shared" si="698"/>
        <v/>
      </c>
      <c r="AO855" s="577" t="str">
        <f t="shared" si="699"/>
        <v/>
      </c>
    </row>
    <row r="856" spans="1:41" ht="41.25" customHeight="1" x14ac:dyDescent="0.2">
      <c r="A856" s="649" t="s">
        <v>910</v>
      </c>
      <c r="B856" s="672" t="s">
        <v>911</v>
      </c>
      <c r="C856" s="595"/>
      <c r="D856" s="622"/>
      <c r="E856" s="622"/>
      <c r="F856" s="610" t="e">
        <f t="shared" si="595"/>
        <v>#DIV/0!</v>
      </c>
      <c r="G856" s="623"/>
      <c r="H856" s="623"/>
      <c r="I856" s="612" t="e">
        <f t="shared" si="597"/>
        <v>#DIV/0!</v>
      </c>
      <c r="J856" s="622"/>
      <c r="K856" s="622"/>
      <c r="L856" s="614"/>
      <c r="M856" s="614"/>
      <c r="N856" s="614"/>
      <c r="O856" s="614"/>
      <c r="P856" s="614"/>
      <c r="Q856" s="614"/>
      <c r="R856" s="614"/>
      <c r="S856" s="614"/>
      <c r="T856" s="614"/>
      <c r="U856" s="614"/>
      <c r="V856" s="615"/>
      <c r="W856" s="616"/>
      <c r="X856" s="616"/>
      <c r="Y856" s="616"/>
      <c r="Z856" s="616"/>
      <c r="AA856" s="616"/>
      <c r="AB856" s="616"/>
      <c r="AC856" s="616"/>
      <c r="AD856" s="616"/>
      <c r="AE856" s="617"/>
      <c r="AF856" s="619">
        <f t="shared" si="711"/>
        <v>0</v>
      </c>
      <c r="AH856" s="619"/>
      <c r="AI856" s="606" t="str">
        <f t="shared" si="655"/>
        <v/>
      </c>
      <c r="AJ856" s="606" t="str">
        <f t="shared" si="656"/>
        <v/>
      </c>
      <c r="AK856" s="573">
        <f t="shared" si="657"/>
        <v>0</v>
      </c>
      <c r="AL856" s="573" t="str">
        <f t="shared" si="696"/>
        <v/>
      </c>
      <c r="AM856" s="577" t="str">
        <f t="shared" si="697"/>
        <v/>
      </c>
      <c r="AN856" s="577" t="str">
        <f t="shared" si="698"/>
        <v/>
      </c>
      <c r="AO856" s="577" t="str">
        <f t="shared" si="699"/>
        <v/>
      </c>
    </row>
    <row r="857" spans="1:41" ht="41.25" customHeight="1" x14ac:dyDescent="0.2">
      <c r="A857" s="649" t="s">
        <v>912</v>
      </c>
      <c r="B857" s="672" t="s">
        <v>913</v>
      </c>
      <c r="C857" s="595"/>
      <c r="D857" s="622"/>
      <c r="E857" s="622"/>
      <c r="F857" s="610" t="e">
        <f t="shared" si="595"/>
        <v>#DIV/0!</v>
      </c>
      <c r="G857" s="623"/>
      <c r="H857" s="623"/>
      <c r="I857" s="612" t="e">
        <f t="shared" si="597"/>
        <v>#DIV/0!</v>
      </c>
      <c r="J857" s="622">
        <v>1</v>
      </c>
      <c r="K857" s="622">
        <v>500000</v>
      </c>
      <c r="L857" s="614"/>
      <c r="M857" s="614"/>
      <c r="N857" s="614"/>
      <c r="O857" s="614"/>
      <c r="P857" s="614"/>
      <c r="Q857" s="614"/>
      <c r="R857" s="614"/>
      <c r="S857" s="614"/>
      <c r="T857" s="614"/>
      <c r="U857" s="614"/>
      <c r="V857" s="615"/>
      <c r="W857" s="616"/>
      <c r="X857" s="616"/>
      <c r="Y857" s="616"/>
      <c r="Z857" s="616"/>
      <c r="AA857" s="616"/>
      <c r="AB857" s="616"/>
      <c r="AC857" s="616"/>
      <c r="AD857" s="616"/>
      <c r="AE857" s="617"/>
      <c r="AF857" s="619">
        <f t="shared" si="711"/>
        <v>5</v>
      </c>
      <c r="AH857" s="619"/>
      <c r="AI857" s="606">
        <f t="shared" si="655"/>
        <v>1</v>
      </c>
      <c r="AJ857" s="606" t="str">
        <f t="shared" si="656"/>
        <v/>
      </c>
      <c r="AK857" s="573">
        <f t="shared" si="657"/>
        <v>5</v>
      </c>
      <c r="AL857" s="573" t="str">
        <f t="shared" si="696"/>
        <v/>
      </c>
      <c r="AM857" s="577" t="str">
        <f t="shared" si="697"/>
        <v/>
      </c>
      <c r="AN857" s="577" t="str">
        <f t="shared" si="698"/>
        <v/>
      </c>
      <c r="AO857" s="577" t="str">
        <f t="shared" si="699"/>
        <v>New activity? If not kindly provide the details of the progress (physical and financial) for FY 2012-13</v>
      </c>
    </row>
    <row r="858" spans="1:41" ht="41.25" customHeight="1" x14ac:dyDescent="0.2">
      <c r="A858" s="643" t="s">
        <v>914</v>
      </c>
      <c r="B858" s="594" t="s">
        <v>915</v>
      </c>
      <c r="C858" s="701"/>
      <c r="D858" s="609">
        <f>SUM(D859:D860)</f>
        <v>0</v>
      </c>
      <c r="E858" s="609">
        <f t="shared" ref="E858:I858" si="712">SUM(E859:E860)</f>
        <v>0</v>
      </c>
      <c r="F858" s="610">
        <f t="shared" si="712"/>
        <v>0</v>
      </c>
      <c r="G858" s="611">
        <f t="shared" si="712"/>
        <v>0</v>
      </c>
      <c r="H858" s="611">
        <f t="shared" si="712"/>
        <v>0</v>
      </c>
      <c r="I858" s="612">
        <f t="shared" si="712"/>
        <v>0</v>
      </c>
      <c r="J858" s="613">
        <f>SUM(J859:J860)</f>
        <v>0</v>
      </c>
      <c r="K858" s="613">
        <f>SUM(K859:K860)</f>
        <v>0</v>
      </c>
      <c r="L858" s="613">
        <f t="shared" ref="L858:AF858" si="713">SUM(L859:L860)</f>
        <v>0</v>
      </c>
      <c r="M858" s="613">
        <f t="shared" si="713"/>
        <v>0</v>
      </c>
      <c r="N858" s="613">
        <f t="shared" si="713"/>
        <v>0</v>
      </c>
      <c r="O858" s="613">
        <f t="shared" si="713"/>
        <v>0</v>
      </c>
      <c r="P858" s="613">
        <f t="shared" si="713"/>
        <v>0</v>
      </c>
      <c r="Q858" s="613">
        <f t="shared" si="713"/>
        <v>0</v>
      </c>
      <c r="R858" s="613">
        <f t="shared" si="713"/>
        <v>0</v>
      </c>
      <c r="S858" s="613">
        <f t="shared" si="713"/>
        <v>0</v>
      </c>
      <c r="T858" s="613">
        <f t="shared" si="713"/>
        <v>0</v>
      </c>
      <c r="U858" s="613">
        <f t="shared" si="713"/>
        <v>0</v>
      </c>
      <c r="V858" s="613">
        <f t="shared" si="713"/>
        <v>0</v>
      </c>
      <c r="W858" s="613">
        <f t="shared" si="713"/>
        <v>0</v>
      </c>
      <c r="X858" s="613">
        <f t="shared" si="713"/>
        <v>0</v>
      </c>
      <c r="Y858" s="613">
        <f t="shared" si="713"/>
        <v>0</v>
      </c>
      <c r="Z858" s="613">
        <f t="shared" si="713"/>
        <v>0</v>
      </c>
      <c r="AA858" s="613">
        <f t="shared" si="713"/>
        <v>0</v>
      </c>
      <c r="AB858" s="613">
        <f t="shared" si="713"/>
        <v>0</v>
      </c>
      <c r="AC858" s="613">
        <f t="shared" si="713"/>
        <v>0</v>
      </c>
      <c r="AD858" s="613">
        <f t="shared" si="713"/>
        <v>0</v>
      </c>
      <c r="AE858" s="613">
        <f t="shared" si="713"/>
        <v>0</v>
      </c>
      <c r="AF858" s="618">
        <f t="shared" si="713"/>
        <v>0</v>
      </c>
      <c r="AH858" s="746" t="s">
        <v>2041</v>
      </c>
      <c r="AI858" s="606" t="str">
        <f t="shared" si="655"/>
        <v/>
      </c>
      <c r="AJ858" s="606" t="str">
        <f t="shared" si="656"/>
        <v/>
      </c>
      <c r="AK858" s="573">
        <f t="shared" si="657"/>
        <v>0</v>
      </c>
      <c r="AL858" s="573" t="str">
        <f t="shared" si="696"/>
        <v/>
      </c>
      <c r="AM858" s="577" t="str">
        <f t="shared" si="697"/>
        <v/>
      </c>
      <c r="AN858" s="577" t="str">
        <f t="shared" si="698"/>
        <v/>
      </c>
      <c r="AO858" s="577" t="str">
        <f t="shared" si="699"/>
        <v/>
      </c>
    </row>
    <row r="859" spans="1:41" ht="41.25" customHeight="1" x14ac:dyDescent="0.2">
      <c r="A859" s="628" t="s">
        <v>2358</v>
      </c>
      <c r="B859" s="621" t="s">
        <v>2359</v>
      </c>
      <c r="C859" s="595"/>
      <c r="D859" s="622"/>
      <c r="E859" s="622"/>
      <c r="F859" s="610"/>
      <c r="G859" s="623"/>
      <c r="H859" s="623"/>
      <c r="I859" s="612"/>
      <c r="J859" s="622"/>
      <c r="K859" s="622"/>
      <c r="L859" s="614"/>
      <c r="M859" s="614"/>
      <c r="N859" s="614"/>
      <c r="O859" s="614"/>
      <c r="P859" s="614"/>
      <c r="Q859" s="614"/>
      <c r="R859" s="614"/>
      <c r="S859" s="614"/>
      <c r="T859" s="614"/>
      <c r="U859" s="614"/>
      <c r="V859" s="615"/>
      <c r="W859" s="616"/>
      <c r="X859" s="616"/>
      <c r="Y859" s="616"/>
      <c r="Z859" s="616"/>
      <c r="AA859" s="616"/>
      <c r="AB859" s="616"/>
      <c r="AC859" s="616"/>
      <c r="AD859" s="616"/>
      <c r="AE859" s="617"/>
      <c r="AF859" s="619">
        <f t="shared" ref="AF859:AF860" si="714">(J859*K859)/100000</f>
        <v>0</v>
      </c>
      <c r="AH859" s="605"/>
      <c r="AI859" s="606"/>
      <c r="AJ859" s="606"/>
      <c r="AL859" s="573" t="str">
        <f t="shared" si="696"/>
        <v/>
      </c>
      <c r="AM859" s="577" t="str">
        <f t="shared" si="697"/>
        <v/>
      </c>
      <c r="AN859" s="577" t="str">
        <f t="shared" si="698"/>
        <v/>
      </c>
      <c r="AO859" s="577" t="str">
        <f t="shared" si="699"/>
        <v/>
      </c>
    </row>
    <row r="860" spans="1:41" ht="41.25" customHeight="1" x14ac:dyDescent="0.2">
      <c r="A860" s="628" t="s">
        <v>2360</v>
      </c>
      <c r="B860" s="621" t="s">
        <v>2361</v>
      </c>
      <c r="C860" s="595"/>
      <c r="D860" s="622"/>
      <c r="E860" s="622"/>
      <c r="F860" s="610"/>
      <c r="G860" s="623"/>
      <c r="H860" s="623"/>
      <c r="I860" s="612"/>
      <c r="J860" s="622"/>
      <c r="K860" s="622"/>
      <c r="L860" s="614"/>
      <c r="M860" s="614"/>
      <c r="N860" s="614"/>
      <c r="O860" s="614"/>
      <c r="P860" s="614"/>
      <c r="Q860" s="614"/>
      <c r="R860" s="614"/>
      <c r="S860" s="614"/>
      <c r="T860" s="614"/>
      <c r="U860" s="614"/>
      <c r="V860" s="615"/>
      <c r="W860" s="616"/>
      <c r="X860" s="616"/>
      <c r="Y860" s="616"/>
      <c r="Z860" s="616"/>
      <c r="AA860" s="616"/>
      <c r="AB860" s="616"/>
      <c r="AC860" s="616"/>
      <c r="AD860" s="616"/>
      <c r="AE860" s="617"/>
      <c r="AF860" s="619">
        <f t="shared" si="714"/>
        <v>0</v>
      </c>
      <c r="AH860" s="605"/>
      <c r="AI860" s="606"/>
      <c r="AJ860" s="606"/>
      <c r="AL860" s="573" t="str">
        <f t="shared" si="696"/>
        <v/>
      </c>
      <c r="AM860" s="577" t="str">
        <f t="shared" si="697"/>
        <v/>
      </c>
      <c r="AN860" s="577" t="str">
        <f t="shared" si="698"/>
        <v/>
      </c>
      <c r="AO860" s="577" t="str">
        <f t="shared" si="699"/>
        <v/>
      </c>
    </row>
    <row r="861" spans="1:41" ht="41.25" customHeight="1" x14ac:dyDescent="0.2">
      <c r="A861" s="643" t="s">
        <v>916</v>
      </c>
      <c r="B861" s="594" t="s">
        <v>917</v>
      </c>
      <c r="C861" s="595"/>
      <c r="D861" s="609">
        <f>SUM(D862:D868)</f>
        <v>0</v>
      </c>
      <c r="E861" s="609">
        <f>SUM(E862:E868)</f>
        <v>0</v>
      </c>
      <c r="F861" s="610" t="e">
        <f t="shared" si="595"/>
        <v>#DIV/0!</v>
      </c>
      <c r="G861" s="611">
        <f t="shared" ref="G861:H861" si="715">SUM(G862:G868)</f>
        <v>0</v>
      </c>
      <c r="H861" s="611">
        <f t="shared" si="715"/>
        <v>0</v>
      </c>
      <c r="I861" s="612" t="e">
        <f t="shared" si="597"/>
        <v>#DIV/0!</v>
      </c>
      <c r="J861" s="613">
        <f t="shared" ref="J861:K861" si="716">SUM(J862:J868)</f>
        <v>0</v>
      </c>
      <c r="K861" s="613">
        <f t="shared" si="716"/>
        <v>0</v>
      </c>
      <c r="L861" s="614"/>
      <c r="M861" s="614"/>
      <c r="N861" s="614"/>
      <c r="O861" s="614"/>
      <c r="P861" s="614"/>
      <c r="Q861" s="614"/>
      <c r="R861" s="614"/>
      <c r="S861" s="614"/>
      <c r="T861" s="614"/>
      <c r="U861" s="614"/>
      <c r="V861" s="615"/>
      <c r="W861" s="616"/>
      <c r="X861" s="616"/>
      <c r="Y861" s="616"/>
      <c r="Z861" s="616"/>
      <c r="AA861" s="616"/>
      <c r="AB861" s="616"/>
      <c r="AC861" s="616"/>
      <c r="AD861" s="616"/>
      <c r="AE861" s="617"/>
      <c r="AF861" s="618">
        <f>SUM(AF862:AF868)</f>
        <v>0</v>
      </c>
      <c r="AH861" s="619"/>
      <c r="AI861" s="606" t="str">
        <f t="shared" si="655"/>
        <v/>
      </c>
      <c r="AJ861" s="606" t="str">
        <f t="shared" si="656"/>
        <v/>
      </c>
      <c r="AK861" s="573">
        <f t="shared" si="657"/>
        <v>0</v>
      </c>
      <c r="AL861" s="573" t="str">
        <f t="shared" si="696"/>
        <v/>
      </c>
      <c r="AM861" s="577" t="str">
        <f t="shared" si="697"/>
        <v/>
      </c>
      <c r="AN861" s="577" t="str">
        <f t="shared" si="698"/>
        <v/>
      </c>
      <c r="AO861" s="577" t="str">
        <f t="shared" si="699"/>
        <v/>
      </c>
    </row>
    <row r="862" spans="1:41" ht="41.25" customHeight="1" x14ac:dyDescent="0.2">
      <c r="A862" s="628" t="s">
        <v>918</v>
      </c>
      <c r="B862" s="621" t="s">
        <v>919</v>
      </c>
      <c r="C862" s="627"/>
      <c r="D862" s="622"/>
      <c r="E862" s="622"/>
      <c r="F862" s="610" t="e">
        <f t="shared" ref="F862:F935" si="717">E862/D862*100</f>
        <v>#DIV/0!</v>
      </c>
      <c r="G862" s="623"/>
      <c r="H862" s="623"/>
      <c r="I862" s="612" t="e">
        <f t="shared" ref="I862:I935" si="718">H862/G862*100</f>
        <v>#DIV/0!</v>
      </c>
      <c r="J862" s="622"/>
      <c r="K862" s="622"/>
      <c r="L862" s="614"/>
      <c r="M862" s="614"/>
      <c r="N862" s="614"/>
      <c r="O862" s="614"/>
      <c r="P862" s="614"/>
      <c r="Q862" s="614"/>
      <c r="R862" s="614"/>
      <c r="S862" s="614"/>
      <c r="T862" s="614"/>
      <c r="U862" s="614"/>
      <c r="V862" s="615"/>
      <c r="W862" s="616"/>
      <c r="X862" s="616"/>
      <c r="Y862" s="616"/>
      <c r="Z862" s="616"/>
      <c r="AA862" s="616"/>
      <c r="AB862" s="616"/>
      <c r="AC862" s="616"/>
      <c r="AD862" s="616"/>
      <c r="AE862" s="617"/>
      <c r="AF862" s="619">
        <f t="shared" ref="AF862:AF868" si="719">(J862*K862)/100000</f>
        <v>0</v>
      </c>
      <c r="AH862" s="619"/>
      <c r="AI862" s="606" t="str">
        <f t="shared" si="655"/>
        <v/>
      </c>
      <c r="AJ862" s="606" t="str">
        <f t="shared" si="656"/>
        <v/>
      </c>
      <c r="AK862" s="573">
        <f t="shared" si="657"/>
        <v>0</v>
      </c>
      <c r="AL862" s="573" t="str">
        <f t="shared" si="696"/>
        <v/>
      </c>
      <c r="AM862" s="577" t="str">
        <f t="shared" si="697"/>
        <v/>
      </c>
      <c r="AN862" s="577" t="str">
        <f t="shared" si="698"/>
        <v/>
      </c>
      <c r="AO862" s="577" t="str">
        <f t="shared" si="699"/>
        <v/>
      </c>
    </row>
    <row r="863" spans="1:41" ht="41.25" customHeight="1" x14ac:dyDescent="0.2">
      <c r="A863" s="628" t="s">
        <v>920</v>
      </c>
      <c r="B863" s="621" t="s">
        <v>921</v>
      </c>
      <c r="C863" s="627"/>
      <c r="D863" s="622"/>
      <c r="E863" s="622"/>
      <c r="F863" s="610" t="e">
        <f t="shared" si="717"/>
        <v>#DIV/0!</v>
      </c>
      <c r="G863" s="623"/>
      <c r="H863" s="623"/>
      <c r="I863" s="612" t="e">
        <f t="shared" si="718"/>
        <v>#DIV/0!</v>
      </c>
      <c r="J863" s="622"/>
      <c r="K863" s="622"/>
      <c r="L863" s="614"/>
      <c r="M863" s="614"/>
      <c r="N863" s="614"/>
      <c r="O863" s="614"/>
      <c r="P863" s="614"/>
      <c r="Q863" s="614"/>
      <c r="R863" s="614"/>
      <c r="S863" s="614"/>
      <c r="T863" s="614"/>
      <c r="U863" s="614"/>
      <c r="V863" s="615"/>
      <c r="W863" s="616"/>
      <c r="X863" s="616"/>
      <c r="Y863" s="616"/>
      <c r="Z863" s="616"/>
      <c r="AA863" s="616"/>
      <c r="AB863" s="616"/>
      <c r="AC863" s="616"/>
      <c r="AD863" s="616"/>
      <c r="AE863" s="617"/>
      <c r="AF863" s="619">
        <f t="shared" si="719"/>
        <v>0</v>
      </c>
      <c r="AH863" s="619"/>
      <c r="AI863" s="606" t="str">
        <f t="shared" si="655"/>
        <v/>
      </c>
      <c r="AJ863" s="606" t="str">
        <f t="shared" si="656"/>
        <v/>
      </c>
      <c r="AK863" s="573">
        <f t="shared" si="657"/>
        <v>0</v>
      </c>
      <c r="AL863" s="573" t="str">
        <f t="shared" si="696"/>
        <v/>
      </c>
      <c r="AM863" s="577" t="str">
        <f t="shared" si="697"/>
        <v/>
      </c>
      <c r="AN863" s="577" t="str">
        <f t="shared" si="698"/>
        <v/>
      </c>
      <c r="AO863" s="577" t="str">
        <f t="shared" si="699"/>
        <v/>
      </c>
    </row>
    <row r="864" spans="1:41" ht="41.25" customHeight="1" x14ac:dyDescent="0.2">
      <c r="A864" s="628" t="s">
        <v>922</v>
      </c>
      <c r="B864" s="621" t="s">
        <v>923</v>
      </c>
      <c r="C864" s="627"/>
      <c r="D864" s="622"/>
      <c r="E864" s="622"/>
      <c r="F864" s="610" t="e">
        <f t="shared" si="717"/>
        <v>#DIV/0!</v>
      </c>
      <c r="G864" s="623"/>
      <c r="H864" s="623"/>
      <c r="I864" s="612" t="e">
        <f t="shared" si="718"/>
        <v>#DIV/0!</v>
      </c>
      <c r="J864" s="622"/>
      <c r="K864" s="622"/>
      <c r="L864" s="614"/>
      <c r="M864" s="614"/>
      <c r="N864" s="614"/>
      <c r="O864" s="614"/>
      <c r="P864" s="614"/>
      <c r="Q864" s="614"/>
      <c r="R864" s="614"/>
      <c r="S864" s="614"/>
      <c r="T864" s="614"/>
      <c r="U864" s="614"/>
      <c r="V864" s="615"/>
      <c r="W864" s="616"/>
      <c r="X864" s="616"/>
      <c r="Y864" s="616"/>
      <c r="Z864" s="616"/>
      <c r="AA864" s="616"/>
      <c r="AB864" s="616"/>
      <c r="AC864" s="616"/>
      <c r="AD864" s="616"/>
      <c r="AE864" s="617"/>
      <c r="AF864" s="619">
        <f t="shared" si="719"/>
        <v>0</v>
      </c>
      <c r="AH864" s="619"/>
      <c r="AI864" s="606" t="str">
        <f t="shared" si="655"/>
        <v/>
      </c>
      <c r="AJ864" s="606" t="str">
        <f t="shared" si="656"/>
        <v/>
      </c>
      <c r="AK864" s="573">
        <f t="shared" si="657"/>
        <v>0</v>
      </c>
      <c r="AL864" s="573" t="str">
        <f t="shared" si="696"/>
        <v/>
      </c>
      <c r="AM864" s="577" t="str">
        <f t="shared" si="697"/>
        <v/>
      </c>
      <c r="AN864" s="577" t="str">
        <f t="shared" si="698"/>
        <v/>
      </c>
      <c r="AO864" s="577" t="str">
        <f t="shared" si="699"/>
        <v/>
      </c>
    </row>
    <row r="865" spans="1:41" ht="41.25" customHeight="1" x14ac:dyDescent="0.2">
      <c r="A865" s="628" t="s">
        <v>924</v>
      </c>
      <c r="B865" s="621" t="s">
        <v>925</v>
      </c>
      <c r="C865" s="627"/>
      <c r="D865" s="622"/>
      <c r="E865" s="622"/>
      <c r="F865" s="610" t="e">
        <f t="shared" si="717"/>
        <v>#DIV/0!</v>
      </c>
      <c r="G865" s="623"/>
      <c r="H865" s="623"/>
      <c r="I865" s="612" t="e">
        <f t="shared" si="718"/>
        <v>#DIV/0!</v>
      </c>
      <c r="J865" s="622"/>
      <c r="K865" s="622"/>
      <c r="L865" s="614"/>
      <c r="M865" s="614"/>
      <c r="N865" s="614"/>
      <c r="O865" s="614"/>
      <c r="P865" s="614"/>
      <c r="Q865" s="614"/>
      <c r="R865" s="614"/>
      <c r="S865" s="614"/>
      <c r="T865" s="614"/>
      <c r="U865" s="614"/>
      <c r="V865" s="615"/>
      <c r="W865" s="616"/>
      <c r="X865" s="616"/>
      <c r="Y865" s="616"/>
      <c r="Z865" s="616"/>
      <c r="AA865" s="616"/>
      <c r="AB865" s="616"/>
      <c r="AC865" s="616"/>
      <c r="AD865" s="616"/>
      <c r="AE865" s="617"/>
      <c r="AF865" s="619">
        <f t="shared" si="719"/>
        <v>0</v>
      </c>
      <c r="AH865" s="619"/>
      <c r="AI865" s="606" t="str">
        <f t="shared" si="655"/>
        <v/>
      </c>
      <c r="AJ865" s="606" t="str">
        <f t="shared" si="656"/>
        <v/>
      </c>
      <c r="AK865" s="573">
        <f t="shared" si="657"/>
        <v>0</v>
      </c>
      <c r="AL865" s="573" t="str">
        <f t="shared" si="696"/>
        <v/>
      </c>
      <c r="AM865" s="577" t="str">
        <f t="shared" si="697"/>
        <v/>
      </c>
      <c r="AN865" s="577" t="str">
        <f t="shared" si="698"/>
        <v/>
      </c>
      <c r="AO865" s="577" t="str">
        <f t="shared" si="699"/>
        <v/>
      </c>
    </row>
    <row r="866" spans="1:41" ht="41.25" customHeight="1" x14ac:dyDescent="0.2">
      <c r="A866" s="628" t="s">
        <v>926</v>
      </c>
      <c r="B866" s="621" t="s">
        <v>927</v>
      </c>
      <c r="C866" s="627"/>
      <c r="D866" s="622"/>
      <c r="E866" s="622"/>
      <c r="F866" s="610" t="e">
        <f t="shared" si="717"/>
        <v>#DIV/0!</v>
      </c>
      <c r="G866" s="623"/>
      <c r="H866" s="623"/>
      <c r="I866" s="612" t="e">
        <f t="shared" si="718"/>
        <v>#DIV/0!</v>
      </c>
      <c r="J866" s="622"/>
      <c r="K866" s="622"/>
      <c r="L866" s="614"/>
      <c r="M866" s="614"/>
      <c r="N866" s="614"/>
      <c r="O866" s="614"/>
      <c r="P866" s="614"/>
      <c r="Q866" s="614"/>
      <c r="R866" s="614"/>
      <c r="S866" s="614"/>
      <c r="T866" s="614"/>
      <c r="U866" s="614"/>
      <c r="V866" s="615"/>
      <c r="W866" s="616"/>
      <c r="X866" s="616"/>
      <c r="Y866" s="616"/>
      <c r="Z866" s="616"/>
      <c r="AA866" s="616"/>
      <c r="AB866" s="616"/>
      <c r="AC866" s="616"/>
      <c r="AD866" s="616"/>
      <c r="AE866" s="617"/>
      <c r="AF866" s="619">
        <f t="shared" si="719"/>
        <v>0</v>
      </c>
      <c r="AH866" s="619"/>
      <c r="AI866" s="606" t="str">
        <f t="shared" si="655"/>
        <v/>
      </c>
      <c r="AJ866" s="606" t="str">
        <f t="shared" si="656"/>
        <v/>
      </c>
      <c r="AK866" s="573">
        <f t="shared" si="657"/>
        <v>0</v>
      </c>
      <c r="AL866" s="573" t="str">
        <f t="shared" si="696"/>
        <v/>
      </c>
      <c r="AM866" s="577" t="str">
        <f t="shared" si="697"/>
        <v/>
      </c>
      <c r="AN866" s="577" t="str">
        <f t="shared" si="698"/>
        <v/>
      </c>
      <c r="AO866" s="577" t="str">
        <f t="shared" si="699"/>
        <v/>
      </c>
    </row>
    <row r="867" spans="1:41" ht="41.25" customHeight="1" x14ac:dyDescent="0.2">
      <c r="A867" s="628" t="s">
        <v>928</v>
      </c>
      <c r="B867" s="621" t="s">
        <v>929</v>
      </c>
      <c r="C867" s="627"/>
      <c r="D867" s="622"/>
      <c r="E867" s="622"/>
      <c r="F867" s="610" t="e">
        <f t="shared" si="717"/>
        <v>#DIV/0!</v>
      </c>
      <c r="G867" s="623"/>
      <c r="H867" s="623"/>
      <c r="I867" s="612" t="e">
        <f t="shared" si="718"/>
        <v>#DIV/0!</v>
      </c>
      <c r="J867" s="622"/>
      <c r="K867" s="622"/>
      <c r="L867" s="614"/>
      <c r="M867" s="614"/>
      <c r="N867" s="614"/>
      <c r="O867" s="614"/>
      <c r="P867" s="614"/>
      <c r="Q867" s="614"/>
      <c r="R867" s="614"/>
      <c r="S867" s="614"/>
      <c r="T867" s="614"/>
      <c r="U867" s="614"/>
      <c r="V867" s="615"/>
      <c r="W867" s="616"/>
      <c r="X867" s="616"/>
      <c r="Y867" s="616"/>
      <c r="Z867" s="616"/>
      <c r="AA867" s="616"/>
      <c r="AB867" s="616"/>
      <c r="AC867" s="616"/>
      <c r="AD867" s="616"/>
      <c r="AE867" s="617"/>
      <c r="AF867" s="619">
        <f t="shared" si="719"/>
        <v>0</v>
      </c>
      <c r="AH867" s="619"/>
      <c r="AI867" s="606" t="str">
        <f t="shared" si="655"/>
        <v/>
      </c>
      <c r="AJ867" s="606" t="str">
        <f t="shared" si="656"/>
        <v/>
      </c>
      <c r="AK867" s="573">
        <f t="shared" si="657"/>
        <v>0</v>
      </c>
      <c r="AL867" s="573" t="str">
        <f t="shared" si="696"/>
        <v/>
      </c>
      <c r="AM867" s="577" t="str">
        <f t="shared" si="697"/>
        <v/>
      </c>
      <c r="AN867" s="577" t="str">
        <f t="shared" si="698"/>
        <v/>
      </c>
      <c r="AO867" s="577" t="str">
        <f t="shared" si="699"/>
        <v/>
      </c>
    </row>
    <row r="868" spans="1:41" ht="41.25" customHeight="1" x14ac:dyDescent="0.2">
      <c r="A868" s="649" t="s">
        <v>2155</v>
      </c>
      <c r="B868" s="621" t="s">
        <v>1423</v>
      </c>
      <c r="C868" s="627"/>
      <c r="D868" s="622"/>
      <c r="E868" s="622"/>
      <c r="F868" s="610" t="e">
        <f>E868/D868*100</f>
        <v>#DIV/0!</v>
      </c>
      <c r="G868" s="623"/>
      <c r="H868" s="623"/>
      <c r="I868" s="612" t="e">
        <f>H868/G868*100</f>
        <v>#DIV/0!</v>
      </c>
      <c r="J868" s="622"/>
      <c r="K868" s="622"/>
      <c r="L868" s="614"/>
      <c r="M868" s="614"/>
      <c r="N868" s="614"/>
      <c r="O868" s="614"/>
      <c r="P868" s="614"/>
      <c r="Q868" s="614"/>
      <c r="R868" s="614"/>
      <c r="S868" s="614"/>
      <c r="T868" s="614"/>
      <c r="U868" s="614"/>
      <c r="V868" s="615"/>
      <c r="W868" s="616"/>
      <c r="X868" s="616"/>
      <c r="Y868" s="616"/>
      <c r="Z868" s="616"/>
      <c r="AA868" s="616"/>
      <c r="AB868" s="616"/>
      <c r="AC868" s="616"/>
      <c r="AD868" s="616"/>
      <c r="AE868" s="617"/>
      <c r="AF868" s="619">
        <f t="shared" si="719"/>
        <v>0</v>
      </c>
      <c r="AH868" s="619"/>
      <c r="AI868" s="606" t="str">
        <f t="shared" si="655"/>
        <v/>
      </c>
      <c r="AJ868" s="606" t="str">
        <f t="shared" si="656"/>
        <v/>
      </c>
      <c r="AK868" s="573">
        <f t="shared" si="657"/>
        <v>0</v>
      </c>
      <c r="AL868" s="573" t="str">
        <f t="shared" si="696"/>
        <v/>
      </c>
      <c r="AM868" s="577" t="str">
        <f t="shared" si="697"/>
        <v/>
      </c>
      <c r="AN868" s="577" t="str">
        <f t="shared" si="698"/>
        <v/>
      </c>
      <c r="AO868" s="577" t="str">
        <f t="shared" si="699"/>
        <v/>
      </c>
    </row>
    <row r="869" spans="1:41" ht="41.25" customHeight="1" x14ac:dyDescent="0.2">
      <c r="A869" s="643" t="s">
        <v>930</v>
      </c>
      <c r="B869" s="608" t="s">
        <v>1692</v>
      </c>
      <c r="C869" s="690"/>
      <c r="D869" s="609">
        <f>SUM(D870:D879)</f>
        <v>0</v>
      </c>
      <c r="E869" s="609">
        <f t="shared" ref="E869:AF869" si="720">SUM(E870:E879)</f>
        <v>0</v>
      </c>
      <c r="F869" s="610">
        <f t="shared" si="720"/>
        <v>0</v>
      </c>
      <c r="G869" s="611">
        <f t="shared" si="720"/>
        <v>0</v>
      </c>
      <c r="H869" s="611">
        <f t="shared" si="720"/>
        <v>0</v>
      </c>
      <c r="I869" s="612">
        <f t="shared" si="720"/>
        <v>0</v>
      </c>
      <c r="J869" s="613">
        <f t="shared" si="720"/>
        <v>0</v>
      </c>
      <c r="K869" s="613">
        <f t="shared" si="720"/>
        <v>0</v>
      </c>
      <c r="L869" s="614">
        <f t="shared" si="720"/>
        <v>0</v>
      </c>
      <c r="M869" s="614">
        <f t="shared" si="720"/>
        <v>0</v>
      </c>
      <c r="N869" s="614">
        <f t="shared" si="720"/>
        <v>0</v>
      </c>
      <c r="O869" s="614">
        <f t="shared" si="720"/>
        <v>0</v>
      </c>
      <c r="P869" s="614">
        <f t="shared" si="720"/>
        <v>0</v>
      </c>
      <c r="Q869" s="614">
        <f t="shared" si="720"/>
        <v>0</v>
      </c>
      <c r="R869" s="614">
        <f t="shared" si="720"/>
        <v>0</v>
      </c>
      <c r="S869" s="614">
        <f t="shared" si="720"/>
        <v>0</v>
      </c>
      <c r="T869" s="614">
        <f t="shared" si="720"/>
        <v>0</v>
      </c>
      <c r="U869" s="614">
        <f t="shared" si="720"/>
        <v>0</v>
      </c>
      <c r="V869" s="615">
        <f t="shared" si="720"/>
        <v>0</v>
      </c>
      <c r="W869" s="616">
        <f t="shared" si="720"/>
        <v>0</v>
      </c>
      <c r="X869" s="616">
        <f t="shared" si="720"/>
        <v>0</v>
      </c>
      <c r="Y869" s="616">
        <f t="shared" si="720"/>
        <v>0</v>
      </c>
      <c r="Z869" s="616">
        <f t="shared" si="720"/>
        <v>0</v>
      </c>
      <c r="AA869" s="616">
        <f t="shared" si="720"/>
        <v>0</v>
      </c>
      <c r="AB869" s="616">
        <f t="shared" si="720"/>
        <v>0</v>
      </c>
      <c r="AC869" s="616">
        <f t="shared" si="720"/>
        <v>0</v>
      </c>
      <c r="AD869" s="616">
        <f t="shared" si="720"/>
        <v>0</v>
      </c>
      <c r="AE869" s="617">
        <f t="shared" si="720"/>
        <v>0</v>
      </c>
      <c r="AF869" s="618">
        <f t="shared" si="720"/>
        <v>0</v>
      </c>
      <c r="AH869" s="619"/>
      <c r="AI869" s="606" t="str">
        <f t="shared" si="655"/>
        <v/>
      </c>
      <c r="AJ869" s="606" t="str">
        <f t="shared" si="656"/>
        <v/>
      </c>
      <c r="AK869" s="573">
        <f t="shared" si="657"/>
        <v>0</v>
      </c>
      <c r="AL869" s="573" t="str">
        <f t="shared" si="696"/>
        <v/>
      </c>
      <c r="AM869" s="577" t="str">
        <f t="shared" si="697"/>
        <v/>
      </c>
      <c r="AN869" s="577" t="str">
        <f t="shared" si="698"/>
        <v/>
      </c>
      <c r="AO869" s="577" t="str">
        <f t="shared" si="699"/>
        <v/>
      </c>
    </row>
    <row r="870" spans="1:41" ht="41.25" customHeight="1" x14ac:dyDescent="0.2">
      <c r="A870" s="628" t="s">
        <v>2413</v>
      </c>
      <c r="B870" s="642"/>
      <c r="C870" s="627"/>
      <c r="D870" s="622"/>
      <c r="E870" s="622"/>
      <c r="F870" s="610"/>
      <c r="G870" s="623"/>
      <c r="H870" s="623"/>
      <c r="I870" s="612"/>
      <c r="J870" s="622"/>
      <c r="K870" s="622"/>
      <c r="L870" s="614"/>
      <c r="M870" s="614"/>
      <c r="N870" s="614"/>
      <c r="O870" s="614"/>
      <c r="P870" s="614"/>
      <c r="Q870" s="614"/>
      <c r="R870" s="614"/>
      <c r="S870" s="614"/>
      <c r="T870" s="614"/>
      <c r="U870" s="614"/>
      <c r="V870" s="615"/>
      <c r="W870" s="616"/>
      <c r="X870" s="616"/>
      <c r="Y870" s="616"/>
      <c r="Z870" s="616"/>
      <c r="AA870" s="616"/>
      <c r="AB870" s="616"/>
      <c r="AC870" s="616"/>
      <c r="AD870" s="616"/>
      <c r="AE870" s="617"/>
      <c r="AF870" s="619">
        <f t="shared" ref="AF870:AF879" si="721">(J870*K870)/100000</f>
        <v>0</v>
      </c>
      <c r="AH870" s="619"/>
      <c r="AI870" s="606"/>
      <c r="AJ870" s="606"/>
      <c r="AL870" s="573" t="str">
        <f t="shared" si="696"/>
        <v/>
      </c>
      <c r="AM870" s="577" t="str">
        <f t="shared" si="697"/>
        <v/>
      </c>
      <c r="AN870" s="577" t="str">
        <f t="shared" si="698"/>
        <v/>
      </c>
      <c r="AO870" s="577" t="str">
        <f t="shared" si="699"/>
        <v/>
      </c>
    </row>
    <row r="871" spans="1:41" ht="41.25" customHeight="1" x14ac:dyDescent="0.2">
      <c r="A871" s="628" t="s">
        <v>2414</v>
      </c>
      <c r="B871" s="642"/>
      <c r="C871" s="627"/>
      <c r="D871" s="622"/>
      <c r="E871" s="622"/>
      <c r="F871" s="610"/>
      <c r="G871" s="623"/>
      <c r="H871" s="623"/>
      <c r="I871" s="612"/>
      <c r="J871" s="622"/>
      <c r="K871" s="622"/>
      <c r="L871" s="614"/>
      <c r="M871" s="614"/>
      <c r="N871" s="614"/>
      <c r="O871" s="614"/>
      <c r="P871" s="614"/>
      <c r="Q871" s="614"/>
      <c r="R871" s="614"/>
      <c r="S871" s="614"/>
      <c r="T871" s="614"/>
      <c r="U871" s="614"/>
      <c r="V871" s="615"/>
      <c r="W871" s="616"/>
      <c r="X871" s="616"/>
      <c r="Y871" s="616"/>
      <c r="Z871" s="616"/>
      <c r="AA871" s="616"/>
      <c r="AB871" s="616"/>
      <c r="AC871" s="616"/>
      <c r="AD871" s="616"/>
      <c r="AE871" s="617"/>
      <c r="AF871" s="619">
        <f t="shared" si="721"/>
        <v>0</v>
      </c>
      <c r="AH871" s="619"/>
      <c r="AI871" s="606"/>
      <c r="AJ871" s="606"/>
      <c r="AL871" s="573" t="str">
        <f t="shared" si="696"/>
        <v/>
      </c>
      <c r="AM871" s="577" t="str">
        <f t="shared" si="697"/>
        <v/>
      </c>
      <c r="AN871" s="577" t="str">
        <f t="shared" si="698"/>
        <v/>
      </c>
      <c r="AO871" s="577" t="str">
        <f t="shared" si="699"/>
        <v/>
      </c>
    </row>
    <row r="872" spans="1:41" ht="41.25" customHeight="1" x14ac:dyDescent="0.2">
      <c r="A872" s="628" t="s">
        <v>2415</v>
      </c>
      <c r="B872" s="642"/>
      <c r="C872" s="627"/>
      <c r="D872" s="622"/>
      <c r="E872" s="622"/>
      <c r="F872" s="610"/>
      <c r="G872" s="623"/>
      <c r="H872" s="623"/>
      <c r="I872" s="612"/>
      <c r="J872" s="622"/>
      <c r="K872" s="622"/>
      <c r="L872" s="614"/>
      <c r="M872" s="614"/>
      <c r="N872" s="614"/>
      <c r="O872" s="614"/>
      <c r="P872" s="614"/>
      <c r="Q872" s="614"/>
      <c r="R872" s="614"/>
      <c r="S872" s="614"/>
      <c r="T872" s="614"/>
      <c r="U872" s="614"/>
      <c r="V872" s="615"/>
      <c r="W872" s="616"/>
      <c r="X872" s="616"/>
      <c r="Y872" s="616"/>
      <c r="Z872" s="616"/>
      <c r="AA872" s="616"/>
      <c r="AB872" s="616"/>
      <c r="AC872" s="616"/>
      <c r="AD872" s="616"/>
      <c r="AE872" s="617"/>
      <c r="AF872" s="619">
        <f t="shared" si="721"/>
        <v>0</v>
      </c>
      <c r="AH872" s="619"/>
      <c r="AI872" s="606"/>
      <c r="AJ872" s="606"/>
      <c r="AL872" s="573" t="str">
        <f t="shared" si="696"/>
        <v/>
      </c>
      <c r="AM872" s="577" t="str">
        <f t="shared" si="697"/>
        <v/>
      </c>
      <c r="AN872" s="577" t="str">
        <f t="shared" si="698"/>
        <v/>
      </c>
      <c r="AO872" s="577" t="str">
        <f t="shared" si="699"/>
        <v/>
      </c>
    </row>
    <row r="873" spans="1:41" ht="41.25" customHeight="1" x14ac:dyDescent="0.2">
      <c r="A873" s="628" t="s">
        <v>2416</v>
      </c>
      <c r="B873" s="642"/>
      <c r="C873" s="627"/>
      <c r="D873" s="622"/>
      <c r="E873" s="622"/>
      <c r="F873" s="610"/>
      <c r="G873" s="623"/>
      <c r="H873" s="623"/>
      <c r="I873" s="612"/>
      <c r="J873" s="622"/>
      <c r="K873" s="622"/>
      <c r="L873" s="614"/>
      <c r="M873" s="614"/>
      <c r="N873" s="614"/>
      <c r="O873" s="614"/>
      <c r="P873" s="614"/>
      <c r="Q873" s="614"/>
      <c r="R873" s="614"/>
      <c r="S873" s="614"/>
      <c r="T873" s="614"/>
      <c r="U873" s="614"/>
      <c r="V873" s="615"/>
      <c r="W873" s="616"/>
      <c r="X873" s="616"/>
      <c r="Y873" s="616"/>
      <c r="Z873" s="616"/>
      <c r="AA873" s="616"/>
      <c r="AB873" s="616"/>
      <c r="AC873" s="616"/>
      <c r="AD873" s="616"/>
      <c r="AE873" s="617"/>
      <c r="AF873" s="619">
        <f t="shared" si="721"/>
        <v>0</v>
      </c>
      <c r="AH873" s="619"/>
      <c r="AI873" s="606"/>
      <c r="AJ873" s="606"/>
      <c r="AL873" s="573" t="str">
        <f t="shared" si="696"/>
        <v/>
      </c>
      <c r="AM873" s="577" t="str">
        <f t="shared" si="697"/>
        <v/>
      </c>
      <c r="AN873" s="577" t="str">
        <f t="shared" si="698"/>
        <v/>
      </c>
      <c r="AO873" s="577" t="str">
        <f t="shared" si="699"/>
        <v/>
      </c>
    </row>
    <row r="874" spans="1:41" ht="41.25" customHeight="1" x14ac:dyDescent="0.2">
      <c r="A874" s="628" t="s">
        <v>2417</v>
      </c>
      <c r="B874" s="642"/>
      <c r="C874" s="627"/>
      <c r="D874" s="622"/>
      <c r="E874" s="622"/>
      <c r="F874" s="610"/>
      <c r="G874" s="623"/>
      <c r="H874" s="623"/>
      <c r="I874" s="612"/>
      <c r="J874" s="622"/>
      <c r="K874" s="622"/>
      <c r="L874" s="614"/>
      <c r="M874" s="614"/>
      <c r="N874" s="614"/>
      <c r="O874" s="614"/>
      <c r="P874" s="614"/>
      <c r="Q874" s="614"/>
      <c r="R874" s="614"/>
      <c r="S874" s="614"/>
      <c r="T874" s="614"/>
      <c r="U874" s="614"/>
      <c r="V874" s="615"/>
      <c r="W874" s="616"/>
      <c r="X874" s="616"/>
      <c r="Y874" s="616"/>
      <c r="Z874" s="616"/>
      <c r="AA874" s="616"/>
      <c r="AB874" s="616"/>
      <c r="AC874" s="616"/>
      <c r="AD874" s="616"/>
      <c r="AE874" s="617"/>
      <c r="AF874" s="619">
        <f t="shared" si="721"/>
        <v>0</v>
      </c>
      <c r="AH874" s="619"/>
      <c r="AI874" s="606"/>
      <c r="AJ874" s="606"/>
      <c r="AL874" s="573" t="str">
        <f t="shared" si="696"/>
        <v/>
      </c>
      <c r="AM874" s="577" t="str">
        <f t="shared" si="697"/>
        <v/>
      </c>
      <c r="AN874" s="577" t="str">
        <f t="shared" si="698"/>
        <v/>
      </c>
      <c r="AO874" s="577" t="str">
        <f t="shared" si="699"/>
        <v/>
      </c>
    </row>
    <row r="875" spans="1:41" ht="41.25" customHeight="1" x14ac:dyDescent="0.2">
      <c r="A875" s="628" t="s">
        <v>2418</v>
      </c>
      <c r="B875" s="642"/>
      <c r="C875" s="627"/>
      <c r="D875" s="622"/>
      <c r="E875" s="622"/>
      <c r="F875" s="610"/>
      <c r="G875" s="623"/>
      <c r="H875" s="623"/>
      <c r="I875" s="612"/>
      <c r="J875" s="622"/>
      <c r="K875" s="622"/>
      <c r="L875" s="614"/>
      <c r="M875" s="614"/>
      <c r="N875" s="614"/>
      <c r="O875" s="614"/>
      <c r="P875" s="614"/>
      <c r="Q875" s="614"/>
      <c r="R875" s="614"/>
      <c r="S875" s="614"/>
      <c r="T875" s="614"/>
      <c r="U875" s="614"/>
      <c r="V875" s="615"/>
      <c r="W875" s="616"/>
      <c r="X875" s="616"/>
      <c r="Y875" s="616"/>
      <c r="Z875" s="616"/>
      <c r="AA875" s="616"/>
      <c r="AB875" s="616"/>
      <c r="AC875" s="616"/>
      <c r="AD875" s="616"/>
      <c r="AE875" s="617"/>
      <c r="AF875" s="619">
        <f t="shared" si="721"/>
        <v>0</v>
      </c>
      <c r="AH875" s="619"/>
      <c r="AI875" s="606"/>
      <c r="AJ875" s="606"/>
      <c r="AL875" s="573" t="str">
        <f t="shared" si="696"/>
        <v/>
      </c>
      <c r="AM875" s="577" t="str">
        <f t="shared" si="697"/>
        <v/>
      </c>
      <c r="AN875" s="577" t="str">
        <f t="shared" si="698"/>
        <v/>
      </c>
      <c r="AO875" s="577" t="str">
        <f t="shared" si="699"/>
        <v/>
      </c>
    </row>
    <row r="876" spans="1:41" ht="41.25" customHeight="1" x14ac:dyDescent="0.2">
      <c r="A876" s="628" t="s">
        <v>2419</v>
      </c>
      <c r="B876" s="642"/>
      <c r="C876" s="627"/>
      <c r="D876" s="622"/>
      <c r="E876" s="622"/>
      <c r="F876" s="610"/>
      <c r="G876" s="623"/>
      <c r="H876" s="623"/>
      <c r="I876" s="612"/>
      <c r="J876" s="622"/>
      <c r="K876" s="622"/>
      <c r="L876" s="614"/>
      <c r="M876" s="614"/>
      <c r="N876" s="614"/>
      <c r="O876" s="614"/>
      <c r="P876" s="614"/>
      <c r="Q876" s="614"/>
      <c r="R876" s="614"/>
      <c r="S876" s="614"/>
      <c r="T876" s="614"/>
      <c r="U876" s="614"/>
      <c r="V876" s="615"/>
      <c r="W876" s="616"/>
      <c r="X876" s="616"/>
      <c r="Y876" s="616"/>
      <c r="Z876" s="616"/>
      <c r="AA876" s="616"/>
      <c r="AB876" s="616"/>
      <c r="AC876" s="616"/>
      <c r="AD876" s="616"/>
      <c r="AE876" s="617"/>
      <c r="AF876" s="619">
        <f t="shared" si="721"/>
        <v>0</v>
      </c>
      <c r="AH876" s="619"/>
      <c r="AI876" s="606"/>
      <c r="AJ876" s="606"/>
      <c r="AL876" s="573" t="str">
        <f t="shared" si="696"/>
        <v/>
      </c>
      <c r="AM876" s="577" t="str">
        <f t="shared" si="697"/>
        <v/>
      </c>
      <c r="AN876" s="577" t="str">
        <f t="shared" si="698"/>
        <v/>
      </c>
      <c r="AO876" s="577" t="str">
        <f t="shared" si="699"/>
        <v/>
      </c>
    </row>
    <row r="877" spans="1:41" ht="41.25" customHeight="1" x14ac:dyDescent="0.2">
      <c r="A877" s="628" t="s">
        <v>2420</v>
      </c>
      <c r="B877" s="642"/>
      <c r="C877" s="627"/>
      <c r="D877" s="622"/>
      <c r="E877" s="622"/>
      <c r="F877" s="610"/>
      <c r="G877" s="623"/>
      <c r="H877" s="623"/>
      <c r="I877" s="612"/>
      <c r="J877" s="622"/>
      <c r="K877" s="622"/>
      <c r="L877" s="614"/>
      <c r="M877" s="614"/>
      <c r="N877" s="614"/>
      <c r="O877" s="614"/>
      <c r="P877" s="614"/>
      <c r="Q877" s="614"/>
      <c r="R877" s="614"/>
      <c r="S877" s="614"/>
      <c r="T877" s="614"/>
      <c r="U877" s="614"/>
      <c r="V877" s="615"/>
      <c r="W877" s="616"/>
      <c r="X877" s="616"/>
      <c r="Y877" s="616"/>
      <c r="Z877" s="616"/>
      <c r="AA877" s="616"/>
      <c r="AB877" s="616"/>
      <c r="AC877" s="616"/>
      <c r="AD877" s="616"/>
      <c r="AE877" s="617"/>
      <c r="AF877" s="619">
        <f t="shared" si="721"/>
        <v>0</v>
      </c>
      <c r="AH877" s="619"/>
      <c r="AI877" s="606"/>
      <c r="AJ877" s="606"/>
      <c r="AL877" s="573" t="str">
        <f t="shared" si="696"/>
        <v/>
      </c>
      <c r="AM877" s="577" t="str">
        <f t="shared" si="697"/>
        <v/>
      </c>
      <c r="AN877" s="577" t="str">
        <f t="shared" si="698"/>
        <v/>
      </c>
      <c r="AO877" s="577" t="str">
        <f t="shared" si="699"/>
        <v/>
      </c>
    </row>
    <row r="878" spans="1:41" ht="41.25" customHeight="1" x14ac:dyDescent="0.2">
      <c r="A878" s="628" t="s">
        <v>2421</v>
      </c>
      <c r="B878" s="642"/>
      <c r="C878" s="627"/>
      <c r="D878" s="622"/>
      <c r="E878" s="622"/>
      <c r="F878" s="610"/>
      <c r="G878" s="623"/>
      <c r="H878" s="623"/>
      <c r="I878" s="612"/>
      <c r="J878" s="622"/>
      <c r="K878" s="622"/>
      <c r="L878" s="614"/>
      <c r="M878" s="614"/>
      <c r="N878" s="614"/>
      <c r="O878" s="614"/>
      <c r="P878" s="614"/>
      <c r="Q878" s="614"/>
      <c r="R878" s="614"/>
      <c r="S878" s="614"/>
      <c r="T878" s="614"/>
      <c r="U878" s="614"/>
      <c r="V878" s="615"/>
      <c r="W878" s="616"/>
      <c r="X878" s="616"/>
      <c r="Y878" s="616"/>
      <c r="Z878" s="616"/>
      <c r="AA878" s="616"/>
      <c r="AB878" s="616"/>
      <c r="AC878" s="616"/>
      <c r="AD878" s="616"/>
      <c r="AE878" s="617"/>
      <c r="AF878" s="619">
        <f t="shared" si="721"/>
        <v>0</v>
      </c>
      <c r="AH878" s="619"/>
      <c r="AI878" s="606"/>
      <c r="AJ878" s="606"/>
      <c r="AL878" s="573" t="str">
        <f t="shared" si="696"/>
        <v/>
      </c>
      <c r="AM878" s="577" t="str">
        <f t="shared" si="697"/>
        <v/>
      </c>
      <c r="AN878" s="577" t="str">
        <f t="shared" si="698"/>
        <v/>
      </c>
      <c r="AO878" s="577" t="str">
        <f t="shared" si="699"/>
        <v/>
      </c>
    </row>
    <row r="879" spans="1:41" ht="41.25" customHeight="1" x14ac:dyDescent="0.2">
      <c r="A879" s="628" t="s">
        <v>2422</v>
      </c>
      <c r="B879" s="642"/>
      <c r="C879" s="627"/>
      <c r="D879" s="622"/>
      <c r="E879" s="622"/>
      <c r="F879" s="610"/>
      <c r="G879" s="623"/>
      <c r="H879" s="623"/>
      <c r="I879" s="612"/>
      <c r="J879" s="622"/>
      <c r="K879" s="622"/>
      <c r="L879" s="614"/>
      <c r="M879" s="614"/>
      <c r="N879" s="614"/>
      <c r="O879" s="614"/>
      <c r="P879" s="614"/>
      <c r="Q879" s="614"/>
      <c r="R879" s="614"/>
      <c r="S879" s="614"/>
      <c r="T879" s="614"/>
      <c r="U879" s="614"/>
      <c r="V879" s="615"/>
      <c r="W879" s="616"/>
      <c r="X879" s="616"/>
      <c r="Y879" s="616"/>
      <c r="Z879" s="616"/>
      <c r="AA879" s="616"/>
      <c r="AB879" s="616"/>
      <c r="AC879" s="616"/>
      <c r="AD879" s="616"/>
      <c r="AE879" s="617"/>
      <c r="AF879" s="619">
        <f t="shared" si="721"/>
        <v>0</v>
      </c>
      <c r="AH879" s="619"/>
      <c r="AI879" s="606"/>
      <c r="AJ879" s="606"/>
      <c r="AL879" s="573" t="str">
        <f t="shared" si="696"/>
        <v/>
      </c>
      <c r="AM879" s="577" t="str">
        <f t="shared" si="697"/>
        <v/>
      </c>
      <c r="AN879" s="577" t="str">
        <f t="shared" si="698"/>
        <v/>
      </c>
      <c r="AO879" s="577" t="str">
        <f t="shared" si="699"/>
        <v/>
      </c>
    </row>
    <row r="880" spans="1:41" s="576" customFormat="1" ht="41.25" customHeight="1" x14ac:dyDescent="0.2">
      <c r="A880" s="643" t="s">
        <v>932</v>
      </c>
      <c r="B880" s="594" t="s">
        <v>933</v>
      </c>
      <c r="C880" s="595"/>
      <c r="D880" s="596">
        <f>D881+D904+D908+D915+D916+D917</f>
        <v>0</v>
      </c>
      <c r="E880" s="596">
        <f>E881+E904+E908+E915+E916+E917</f>
        <v>0</v>
      </c>
      <c r="F880" s="597" t="e">
        <f t="shared" si="717"/>
        <v>#DIV/0!</v>
      </c>
      <c r="G880" s="598">
        <f t="shared" ref="G880:H880" si="722">G881+G904+G908+G915+G916+G917</f>
        <v>0</v>
      </c>
      <c r="H880" s="598">
        <f t="shared" si="722"/>
        <v>0</v>
      </c>
      <c r="I880" s="599" t="e">
        <f t="shared" si="718"/>
        <v>#DIV/0!</v>
      </c>
      <c r="J880" s="596">
        <f t="shared" ref="J880:K880" si="723">J881+J904+J908+J915+J916+J917</f>
        <v>1271</v>
      </c>
      <c r="K880" s="596">
        <f t="shared" si="723"/>
        <v>2265550</v>
      </c>
      <c r="L880" s="600"/>
      <c r="M880" s="600"/>
      <c r="N880" s="600"/>
      <c r="O880" s="600"/>
      <c r="P880" s="600"/>
      <c r="Q880" s="600"/>
      <c r="R880" s="600"/>
      <c r="S880" s="600"/>
      <c r="T880" s="600"/>
      <c r="U880" s="600"/>
      <c r="V880" s="601"/>
      <c r="W880" s="602"/>
      <c r="X880" s="602"/>
      <c r="Y880" s="602"/>
      <c r="Z880" s="602"/>
      <c r="AA880" s="602"/>
      <c r="AB880" s="602"/>
      <c r="AC880" s="602"/>
      <c r="AD880" s="602"/>
      <c r="AE880" s="603"/>
      <c r="AF880" s="598">
        <f>AF881+AF904+AF908+AF915+AF916+AF917</f>
        <v>39.195</v>
      </c>
      <c r="AH880" s="648"/>
      <c r="AI880" s="606">
        <f t="shared" si="655"/>
        <v>1</v>
      </c>
      <c r="AJ880" s="606" t="str">
        <f t="shared" si="656"/>
        <v/>
      </c>
      <c r="AK880" s="573">
        <f t="shared" si="657"/>
        <v>39.195</v>
      </c>
      <c r="AL880" s="573" t="str">
        <f t="shared" si="696"/>
        <v/>
      </c>
      <c r="AM880" s="577" t="str">
        <f t="shared" si="697"/>
        <v/>
      </c>
      <c r="AN880" s="577" t="str">
        <f t="shared" si="698"/>
        <v/>
      </c>
      <c r="AO880" s="577" t="str">
        <f t="shared" si="699"/>
        <v>New activity? If not kindly provide the details of the progress (physical and financial) for FY 2012-13</v>
      </c>
    </row>
    <row r="881" spans="1:41" ht="41.25" customHeight="1" x14ac:dyDescent="0.2">
      <c r="A881" s="629" t="s">
        <v>934</v>
      </c>
      <c r="B881" s="608" t="s">
        <v>935</v>
      </c>
      <c r="C881" s="627"/>
      <c r="D881" s="609">
        <f>SUM(D882:D903)</f>
        <v>0</v>
      </c>
      <c r="E881" s="609">
        <f>SUM(E882:E903)</f>
        <v>0</v>
      </c>
      <c r="F881" s="610" t="e">
        <f t="shared" si="717"/>
        <v>#DIV/0!</v>
      </c>
      <c r="G881" s="611">
        <f t="shared" ref="G881:H881" si="724">SUM(G882:G903)</f>
        <v>0</v>
      </c>
      <c r="H881" s="611">
        <f t="shared" si="724"/>
        <v>0</v>
      </c>
      <c r="I881" s="612" t="e">
        <f t="shared" si="718"/>
        <v>#DIV/0!</v>
      </c>
      <c r="J881" s="613">
        <f t="shared" ref="J881:K881" si="725">SUM(J882:J903)</f>
        <v>1264</v>
      </c>
      <c r="K881" s="613">
        <f t="shared" si="725"/>
        <v>695550</v>
      </c>
      <c r="L881" s="614"/>
      <c r="M881" s="614"/>
      <c r="N881" s="614"/>
      <c r="O881" s="614"/>
      <c r="P881" s="614"/>
      <c r="Q881" s="614"/>
      <c r="R881" s="614"/>
      <c r="S881" s="614"/>
      <c r="T881" s="614"/>
      <c r="U881" s="614"/>
      <c r="V881" s="615"/>
      <c r="W881" s="616"/>
      <c r="X881" s="616"/>
      <c r="Y881" s="616"/>
      <c r="Z881" s="616"/>
      <c r="AA881" s="616"/>
      <c r="AB881" s="616"/>
      <c r="AC881" s="616"/>
      <c r="AD881" s="616"/>
      <c r="AE881" s="617"/>
      <c r="AF881" s="618">
        <f>SUM(AF882:AF903)</f>
        <v>23.494999999999997</v>
      </c>
      <c r="AH881" s="619"/>
      <c r="AI881" s="606">
        <f t="shared" si="655"/>
        <v>1</v>
      </c>
      <c r="AJ881" s="606" t="str">
        <f t="shared" si="656"/>
        <v/>
      </c>
      <c r="AK881" s="573">
        <f t="shared" si="657"/>
        <v>23.494999999999997</v>
      </c>
      <c r="AL881" s="573" t="str">
        <f t="shared" si="696"/>
        <v/>
      </c>
      <c r="AM881" s="577" t="str">
        <f t="shared" si="697"/>
        <v/>
      </c>
      <c r="AN881" s="577" t="str">
        <f t="shared" si="698"/>
        <v/>
      </c>
      <c r="AO881" s="577" t="str">
        <f t="shared" si="699"/>
        <v>New activity? If not kindly provide the details of the progress (physical and financial) for FY 2012-13</v>
      </c>
    </row>
    <row r="882" spans="1:41" ht="41.25" customHeight="1" x14ac:dyDescent="0.2">
      <c r="A882" s="628" t="s">
        <v>1443</v>
      </c>
      <c r="B882" s="621" t="s">
        <v>1425</v>
      </c>
      <c r="C882" s="627"/>
      <c r="D882" s="622"/>
      <c r="E882" s="622"/>
      <c r="F882" s="610" t="e">
        <f t="shared" si="717"/>
        <v>#DIV/0!</v>
      </c>
      <c r="G882" s="623"/>
      <c r="H882" s="623"/>
      <c r="I882" s="612" t="e">
        <f t="shared" si="718"/>
        <v>#DIV/0!</v>
      </c>
      <c r="J882" s="622">
        <v>1</v>
      </c>
      <c r="K882" s="622">
        <v>250000</v>
      </c>
      <c r="L882" s="614"/>
      <c r="M882" s="614"/>
      <c r="N882" s="614"/>
      <c r="O882" s="614"/>
      <c r="P882" s="614"/>
      <c r="Q882" s="614"/>
      <c r="R882" s="614"/>
      <c r="S882" s="614"/>
      <c r="T882" s="614"/>
      <c r="U882" s="614"/>
      <c r="V882" s="615"/>
      <c r="W882" s="616"/>
      <c r="X882" s="616"/>
      <c r="Y882" s="616"/>
      <c r="Z882" s="616"/>
      <c r="AA882" s="616"/>
      <c r="AB882" s="616"/>
      <c r="AC882" s="616"/>
      <c r="AD882" s="616"/>
      <c r="AE882" s="617"/>
      <c r="AF882" s="619">
        <f t="shared" ref="AF882:AF903" si="726">(J882*K882)/100000</f>
        <v>2.5</v>
      </c>
      <c r="AH882" s="812" t="s">
        <v>2827</v>
      </c>
      <c r="AI882" s="606">
        <f t="shared" si="655"/>
        <v>1</v>
      </c>
      <c r="AJ882" s="606" t="str">
        <f t="shared" si="656"/>
        <v/>
      </c>
      <c r="AK882" s="573">
        <f t="shared" si="657"/>
        <v>2.5</v>
      </c>
      <c r="AL882" s="573" t="str">
        <f t="shared" si="696"/>
        <v/>
      </c>
      <c r="AM882" s="577" t="str">
        <f t="shared" si="697"/>
        <v/>
      </c>
      <c r="AN882" s="577" t="str">
        <f t="shared" si="698"/>
        <v/>
      </c>
      <c r="AO882" s="577" t="str">
        <f t="shared" si="699"/>
        <v>New activity? If not kindly provide the details of the progress (physical and financial) for FY 2012-13</v>
      </c>
    </row>
    <row r="883" spans="1:41" ht="41.25" customHeight="1" x14ac:dyDescent="0.2">
      <c r="A883" s="628" t="s">
        <v>1444</v>
      </c>
      <c r="B883" s="621" t="s">
        <v>1426</v>
      </c>
      <c r="C883" s="627"/>
      <c r="D883" s="622"/>
      <c r="E883" s="622"/>
      <c r="F883" s="610" t="e">
        <f t="shared" si="717"/>
        <v>#DIV/0!</v>
      </c>
      <c r="G883" s="623"/>
      <c r="H883" s="623"/>
      <c r="I883" s="612" t="e">
        <f t="shared" si="718"/>
        <v>#DIV/0!</v>
      </c>
      <c r="J883" s="622">
        <v>0</v>
      </c>
      <c r="K883" s="622">
        <v>0</v>
      </c>
      <c r="L883" s="614"/>
      <c r="M883" s="614"/>
      <c r="N883" s="614"/>
      <c r="O883" s="614"/>
      <c r="P883" s="614"/>
      <c r="Q883" s="614"/>
      <c r="R883" s="614"/>
      <c r="S883" s="614"/>
      <c r="T883" s="614"/>
      <c r="U883" s="614"/>
      <c r="V883" s="615"/>
      <c r="W883" s="616"/>
      <c r="X883" s="616"/>
      <c r="Y883" s="616"/>
      <c r="Z883" s="616"/>
      <c r="AA883" s="616"/>
      <c r="AB883" s="616"/>
      <c r="AC883" s="616"/>
      <c r="AD883" s="616"/>
      <c r="AE883" s="617"/>
      <c r="AF883" s="619">
        <f t="shared" si="726"/>
        <v>0</v>
      </c>
      <c r="AH883" s="812"/>
      <c r="AI883" s="606" t="str">
        <f t="shared" si="655"/>
        <v/>
      </c>
      <c r="AJ883" s="606" t="str">
        <f t="shared" si="656"/>
        <v/>
      </c>
      <c r="AK883" s="573">
        <f t="shared" si="657"/>
        <v>0</v>
      </c>
      <c r="AL883" s="573" t="str">
        <f t="shared" si="696"/>
        <v/>
      </c>
      <c r="AM883" s="577" t="str">
        <f t="shared" si="697"/>
        <v/>
      </c>
      <c r="AN883" s="577" t="str">
        <f t="shared" si="698"/>
        <v/>
      </c>
      <c r="AO883" s="577" t="str">
        <f t="shared" si="699"/>
        <v/>
      </c>
    </row>
    <row r="884" spans="1:41" ht="41.25" customHeight="1" x14ac:dyDescent="0.2">
      <c r="A884" s="628" t="s">
        <v>1445</v>
      </c>
      <c r="B884" s="621" t="s">
        <v>1427</v>
      </c>
      <c r="C884" s="627"/>
      <c r="D884" s="622"/>
      <c r="E884" s="622"/>
      <c r="F884" s="610" t="e">
        <f t="shared" si="717"/>
        <v>#DIV/0!</v>
      </c>
      <c r="G884" s="623"/>
      <c r="H884" s="623"/>
      <c r="I884" s="612" t="e">
        <f t="shared" si="718"/>
        <v>#DIV/0!</v>
      </c>
      <c r="J884" s="622">
        <v>1</v>
      </c>
      <c r="K884" s="622">
        <v>30000</v>
      </c>
      <c r="L884" s="614"/>
      <c r="M884" s="614"/>
      <c r="N884" s="614"/>
      <c r="O884" s="614"/>
      <c r="P884" s="614"/>
      <c r="Q884" s="614"/>
      <c r="R884" s="614"/>
      <c r="S884" s="614"/>
      <c r="T884" s="614"/>
      <c r="U884" s="614"/>
      <c r="V884" s="615"/>
      <c r="W884" s="616"/>
      <c r="X884" s="616"/>
      <c r="Y884" s="616"/>
      <c r="Z884" s="616"/>
      <c r="AA884" s="616"/>
      <c r="AB884" s="616"/>
      <c r="AC884" s="616"/>
      <c r="AD884" s="616"/>
      <c r="AE884" s="617"/>
      <c r="AF884" s="619">
        <f t="shared" si="726"/>
        <v>0.3</v>
      </c>
      <c r="AH884" s="812" t="s">
        <v>2827</v>
      </c>
      <c r="AI884" s="606">
        <f t="shared" si="655"/>
        <v>1</v>
      </c>
      <c r="AJ884" s="606" t="str">
        <f t="shared" si="656"/>
        <v/>
      </c>
      <c r="AK884" s="573">
        <f t="shared" si="657"/>
        <v>0.3</v>
      </c>
      <c r="AL884" s="573" t="str">
        <f t="shared" si="696"/>
        <v/>
      </c>
      <c r="AM884" s="577" t="str">
        <f t="shared" si="697"/>
        <v/>
      </c>
      <c r="AN884" s="577" t="str">
        <f t="shared" si="698"/>
        <v/>
      </c>
      <c r="AO884" s="577" t="str">
        <f t="shared" si="699"/>
        <v>New activity? If not kindly provide the details of the progress (physical and financial) for FY 2012-13</v>
      </c>
    </row>
    <row r="885" spans="1:41" ht="41.25" customHeight="1" x14ac:dyDescent="0.2">
      <c r="A885" s="628" t="s">
        <v>1446</v>
      </c>
      <c r="B885" s="621" t="s">
        <v>1428</v>
      </c>
      <c r="C885" s="627"/>
      <c r="D885" s="622"/>
      <c r="E885" s="622"/>
      <c r="F885" s="610" t="e">
        <f t="shared" si="717"/>
        <v>#DIV/0!</v>
      </c>
      <c r="G885" s="623"/>
      <c r="H885" s="623"/>
      <c r="I885" s="612" t="e">
        <f t="shared" si="718"/>
        <v>#DIV/0!</v>
      </c>
      <c r="J885" s="622"/>
      <c r="K885" s="622"/>
      <c r="L885" s="614"/>
      <c r="M885" s="614"/>
      <c r="N885" s="614"/>
      <c r="O885" s="614"/>
      <c r="P885" s="614"/>
      <c r="Q885" s="614"/>
      <c r="R885" s="614"/>
      <c r="S885" s="614"/>
      <c r="T885" s="614"/>
      <c r="U885" s="614"/>
      <c r="V885" s="615"/>
      <c r="W885" s="616"/>
      <c r="X885" s="616"/>
      <c r="Y885" s="616"/>
      <c r="Z885" s="616"/>
      <c r="AA885" s="616"/>
      <c r="AB885" s="616"/>
      <c r="AC885" s="616"/>
      <c r="AD885" s="616"/>
      <c r="AE885" s="617"/>
      <c r="AF885" s="619">
        <f t="shared" si="726"/>
        <v>0</v>
      </c>
      <c r="AH885" s="619"/>
      <c r="AI885" s="606" t="str">
        <f t="shared" si="655"/>
        <v/>
      </c>
      <c r="AJ885" s="606" t="str">
        <f t="shared" si="656"/>
        <v/>
      </c>
      <c r="AK885" s="573">
        <f t="shared" si="657"/>
        <v>0</v>
      </c>
      <c r="AL885" s="573" t="str">
        <f t="shared" si="696"/>
        <v/>
      </c>
      <c r="AM885" s="577" t="str">
        <f t="shared" si="697"/>
        <v/>
      </c>
      <c r="AN885" s="577" t="str">
        <f t="shared" si="698"/>
        <v/>
      </c>
      <c r="AO885" s="577" t="str">
        <f t="shared" si="699"/>
        <v/>
      </c>
    </row>
    <row r="886" spans="1:41" ht="41.25" customHeight="1" x14ac:dyDescent="0.2">
      <c r="A886" s="628" t="s">
        <v>1851</v>
      </c>
      <c r="B886" s="621" t="s">
        <v>1442</v>
      </c>
      <c r="C886" s="627"/>
      <c r="D886" s="622"/>
      <c r="E886" s="622"/>
      <c r="F886" s="610" t="e">
        <f t="shared" si="717"/>
        <v>#DIV/0!</v>
      </c>
      <c r="G886" s="623"/>
      <c r="H886" s="623"/>
      <c r="I886" s="612" t="e">
        <f t="shared" si="718"/>
        <v>#DIV/0!</v>
      </c>
      <c r="J886" s="622">
        <v>4</v>
      </c>
      <c r="K886" s="622">
        <v>40000</v>
      </c>
      <c r="L886" s="614"/>
      <c r="M886" s="614"/>
      <c r="N886" s="614"/>
      <c r="O886" s="614"/>
      <c r="P886" s="614"/>
      <c r="Q886" s="614"/>
      <c r="R886" s="614"/>
      <c r="S886" s="614"/>
      <c r="T886" s="614"/>
      <c r="U886" s="614"/>
      <c r="V886" s="615"/>
      <c r="W886" s="616"/>
      <c r="X886" s="616"/>
      <c r="Y886" s="616"/>
      <c r="Z886" s="616"/>
      <c r="AA886" s="616"/>
      <c r="AB886" s="616"/>
      <c r="AC886" s="616"/>
      <c r="AD886" s="616"/>
      <c r="AE886" s="617"/>
      <c r="AF886" s="619">
        <f t="shared" si="726"/>
        <v>1.6</v>
      </c>
      <c r="AH886" s="812" t="s">
        <v>2827</v>
      </c>
      <c r="AI886" s="606">
        <f t="shared" si="655"/>
        <v>1</v>
      </c>
      <c r="AJ886" s="606" t="str">
        <f t="shared" si="656"/>
        <v/>
      </c>
      <c r="AK886" s="573">
        <f t="shared" si="657"/>
        <v>1.6</v>
      </c>
      <c r="AL886" s="573" t="str">
        <f t="shared" si="696"/>
        <v/>
      </c>
      <c r="AM886" s="577" t="str">
        <f t="shared" si="697"/>
        <v/>
      </c>
      <c r="AN886" s="577" t="str">
        <f t="shared" si="698"/>
        <v/>
      </c>
      <c r="AO886" s="577" t="str">
        <f t="shared" si="699"/>
        <v>New activity? If not kindly provide the details of the progress (physical and financial) for FY 2012-13</v>
      </c>
    </row>
    <row r="887" spans="1:41" ht="41.25" customHeight="1" x14ac:dyDescent="0.2">
      <c r="A887" s="628" t="s">
        <v>1852</v>
      </c>
      <c r="B887" s="621" t="s">
        <v>1429</v>
      </c>
      <c r="C887" s="627"/>
      <c r="D887" s="622"/>
      <c r="E887" s="622"/>
      <c r="F887" s="610" t="e">
        <f t="shared" si="717"/>
        <v>#DIV/0!</v>
      </c>
      <c r="G887" s="623"/>
      <c r="H887" s="623"/>
      <c r="I887" s="612" t="e">
        <f t="shared" si="718"/>
        <v>#DIV/0!</v>
      </c>
      <c r="J887" s="622">
        <v>20</v>
      </c>
      <c r="K887" s="622">
        <v>30000</v>
      </c>
      <c r="L887" s="614"/>
      <c r="M887" s="614"/>
      <c r="N887" s="614"/>
      <c r="O887" s="614"/>
      <c r="P887" s="614"/>
      <c r="Q887" s="614"/>
      <c r="R887" s="614"/>
      <c r="S887" s="614"/>
      <c r="T887" s="614"/>
      <c r="U887" s="614"/>
      <c r="V887" s="615"/>
      <c r="W887" s="616"/>
      <c r="X887" s="616"/>
      <c r="Y887" s="616"/>
      <c r="Z887" s="616"/>
      <c r="AA887" s="616"/>
      <c r="AB887" s="616"/>
      <c r="AC887" s="616"/>
      <c r="AD887" s="616"/>
      <c r="AE887" s="617"/>
      <c r="AF887" s="619">
        <f t="shared" si="726"/>
        <v>6</v>
      </c>
      <c r="AH887" s="812" t="s">
        <v>2827</v>
      </c>
      <c r="AI887" s="606">
        <f t="shared" si="655"/>
        <v>1</v>
      </c>
      <c r="AJ887" s="606" t="str">
        <f t="shared" si="656"/>
        <v/>
      </c>
      <c r="AK887" s="573">
        <f t="shared" si="657"/>
        <v>6</v>
      </c>
      <c r="AL887" s="573" t="str">
        <f t="shared" si="696"/>
        <v/>
      </c>
      <c r="AM887" s="577" t="str">
        <f t="shared" si="697"/>
        <v/>
      </c>
      <c r="AN887" s="577" t="str">
        <f t="shared" si="698"/>
        <v/>
      </c>
      <c r="AO887" s="577" t="str">
        <f t="shared" si="699"/>
        <v>New activity? If not kindly provide the details of the progress (physical and financial) for FY 2012-13</v>
      </c>
    </row>
    <row r="888" spans="1:41" ht="41.25" customHeight="1" x14ac:dyDescent="0.2">
      <c r="A888" s="628" t="s">
        <v>1853</v>
      </c>
      <c r="B888" s="621" t="s">
        <v>1430</v>
      </c>
      <c r="C888" s="627"/>
      <c r="D888" s="622"/>
      <c r="E888" s="622"/>
      <c r="F888" s="610" t="e">
        <f t="shared" si="717"/>
        <v>#DIV/0!</v>
      </c>
      <c r="G888" s="623"/>
      <c r="H888" s="623"/>
      <c r="I888" s="612" t="e">
        <f t="shared" si="718"/>
        <v>#DIV/0!</v>
      </c>
      <c r="J888" s="622">
        <v>30</v>
      </c>
      <c r="K888" s="622">
        <v>10000</v>
      </c>
      <c r="L888" s="614"/>
      <c r="M888" s="614"/>
      <c r="N888" s="614"/>
      <c r="O888" s="614"/>
      <c r="P888" s="614"/>
      <c r="Q888" s="614"/>
      <c r="R888" s="614"/>
      <c r="S888" s="614"/>
      <c r="T888" s="614"/>
      <c r="U888" s="614"/>
      <c r="V888" s="615"/>
      <c r="W888" s="616"/>
      <c r="X888" s="616"/>
      <c r="Y888" s="616"/>
      <c r="Z888" s="616"/>
      <c r="AA888" s="616"/>
      <c r="AB888" s="616"/>
      <c r="AC888" s="616"/>
      <c r="AD888" s="616"/>
      <c r="AE888" s="617"/>
      <c r="AF888" s="619">
        <f t="shared" si="726"/>
        <v>3</v>
      </c>
      <c r="AH888" s="812" t="s">
        <v>2827</v>
      </c>
      <c r="AI888" s="606">
        <f t="shared" si="655"/>
        <v>1</v>
      </c>
      <c r="AJ888" s="606" t="str">
        <f t="shared" si="656"/>
        <v/>
      </c>
      <c r="AK888" s="573">
        <f t="shared" si="657"/>
        <v>3</v>
      </c>
      <c r="AL888" s="573" t="str">
        <f t="shared" si="696"/>
        <v/>
      </c>
      <c r="AM888" s="577" t="str">
        <f t="shared" si="697"/>
        <v/>
      </c>
      <c r="AN888" s="577" t="str">
        <f t="shared" si="698"/>
        <v/>
      </c>
      <c r="AO888" s="577" t="str">
        <f t="shared" si="699"/>
        <v>New activity? If not kindly provide the details of the progress (physical and financial) for FY 2012-13</v>
      </c>
    </row>
    <row r="889" spans="1:41" ht="41.25" customHeight="1" x14ac:dyDescent="0.2">
      <c r="A889" s="628" t="s">
        <v>1854</v>
      </c>
      <c r="B889" s="621" t="s">
        <v>1431</v>
      </c>
      <c r="C889" s="627"/>
      <c r="D889" s="622"/>
      <c r="E889" s="622"/>
      <c r="F889" s="610" t="e">
        <f t="shared" si="717"/>
        <v>#DIV/0!</v>
      </c>
      <c r="G889" s="623"/>
      <c r="H889" s="623"/>
      <c r="I889" s="612" t="e">
        <f t="shared" si="718"/>
        <v>#DIV/0!</v>
      </c>
      <c r="J889" s="622">
        <v>1000</v>
      </c>
      <c r="K889" s="622">
        <v>150</v>
      </c>
      <c r="L889" s="614"/>
      <c r="M889" s="614"/>
      <c r="N889" s="614"/>
      <c r="O889" s="614"/>
      <c r="P889" s="614"/>
      <c r="Q889" s="614"/>
      <c r="R889" s="614"/>
      <c r="S889" s="614"/>
      <c r="T889" s="614"/>
      <c r="U889" s="614"/>
      <c r="V889" s="615"/>
      <c r="W889" s="616"/>
      <c r="X889" s="616"/>
      <c r="Y889" s="616"/>
      <c r="Z889" s="616"/>
      <c r="AA889" s="616"/>
      <c r="AB889" s="616"/>
      <c r="AC889" s="616"/>
      <c r="AD889" s="616"/>
      <c r="AE889" s="617"/>
      <c r="AF889" s="619">
        <f t="shared" si="726"/>
        <v>1.5</v>
      </c>
      <c r="AH889" s="812" t="s">
        <v>2827</v>
      </c>
      <c r="AI889" s="606">
        <f t="shared" si="655"/>
        <v>1</v>
      </c>
      <c r="AJ889" s="606" t="str">
        <f t="shared" si="656"/>
        <v/>
      </c>
      <c r="AK889" s="573">
        <f t="shared" si="657"/>
        <v>1.5</v>
      </c>
      <c r="AL889" s="573" t="str">
        <f t="shared" si="696"/>
        <v/>
      </c>
      <c r="AM889" s="577" t="str">
        <f t="shared" si="697"/>
        <v/>
      </c>
      <c r="AN889" s="577" t="str">
        <f t="shared" si="698"/>
        <v/>
      </c>
      <c r="AO889" s="577" t="str">
        <f t="shared" si="699"/>
        <v>New activity? If not kindly provide the details of the progress (physical and financial) for FY 2012-13</v>
      </c>
    </row>
    <row r="890" spans="1:41" ht="41.25" customHeight="1" x14ac:dyDescent="0.2">
      <c r="A890" s="628" t="s">
        <v>1855</v>
      </c>
      <c r="B890" s="621" t="s">
        <v>1441</v>
      </c>
      <c r="C890" s="627"/>
      <c r="D890" s="622"/>
      <c r="E890" s="622"/>
      <c r="F890" s="610" t="e">
        <f t="shared" si="717"/>
        <v>#DIV/0!</v>
      </c>
      <c r="G890" s="623"/>
      <c r="H890" s="623"/>
      <c r="I890" s="612" t="e">
        <f t="shared" si="718"/>
        <v>#DIV/0!</v>
      </c>
      <c r="J890" s="622">
        <v>50</v>
      </c>
      <c r="K890" s="622">
        <v>150</v>
      </c>
      <c r="L890" s="614"/>
      <c r="M890" s="614"/>
      <c r="N890" s="614"/>
      <c r="O890" s="614"/>
      <c r="P890" s="614"/>
      <c r="Q890" s="614"/>
      <c r="R890" s="614"/>
      <c r="S890" s="614"/>
      <c r="T890" s="614"/>
      <c r="U890" s="614"/>
      <c r="V890" s="615"/>
      <c r="W890" s="616"/>
      <c r="X890" s="616"/>
      <c r="Y890" s="616"/>
      <c r="Z890" s="616"/>
      <c r="AA890" s="616"/>
      <c r="AB890" s="616"/>
      <c r="AC890" s="616"/>
      <c r="AD890" s="616"/>
      <c r="AE890" s="617"/>
      <c r="AF890" s="619">
        <f t="shared" si="726"/>
        <v>7.4999999999999997E-2</v>
      </c>
      <c r="AH890" s="812" t="s">
        <v>2827</v>
      </c>
      <c r="AI890" s="606">
        <f t="shared" si="655"/>
        <v>1</v>
      </c>
      <c r="AJ890" s="606" t="str">
        <f t="shared" si="656"/>
        <v/>
      </c>
      <c r="AK890" s="573">
        <f t="shared" si="657"/>
        <v>7.4999999999999997E-2</v>
      </c>
      <c r="AL890" s="573" t="str">
        <f t="shared" si="696"/>
        <v/>
      </c>
      <c r="AM890" s="577" t="str">
        <f t="shared" si="697"/>
        <v/>
      </c>
      <c r="AN890" s="577" t="str">
        <f t="shared" si="698"/>
        <v/>
      </c>
      <c r="AO890" s="577" t="str">
        <f t="shared" si="699"/>
        <v>New activity? If not kindly provide the details of the progress (physical and financial) for FY 2012-13</v>
      </c>
    </row>
    <row r="891" spans="1:41" ht="41.25" customHeight="1" x14ac:dyDescent="0.2">
      <c r="A891" s="628" t="s">
        <v>1856</v>
      </c>
      <c r="B891" s="621" t="s">
        <v>1440</v>
      </c>
      <c r="C891" s="627"/>
      <c r="D891" s="622"/>
      <c r="E891" s="622"/>
      <c r="F891" s="610" t="e">
        <f t="shared" si="717"/>
        <v>#DIV/0!</v>
      </c>
      <c r="G891" s="623"/>
      <c r="H891" s="623"/>
      <c r="I891" s="612" t="e">
        <f t="shared" si="718"/>
        <v>#DIV/0!</v>
      </c>
      <c r="J891" s="622">
        <v>100</v>
      </c>
      <c r="K891" s="622">
        <v>250</v>
      </c>
      <c r="L891" s="614"/>
      <c r="M891" s="614"/>
      <c r="N891" s="614"/>
      <c r="O891" s="614"/>
      <c r="P891" s="614"/>
      <c r="Q891" s="614"/>
      <c r="R891" s="614"/>
      <c r="S891" s="614"/>
      <c r="T891" s="614"/>
      <c r="U891" s="614"/>
      <c r="V891" s="615"/>
      <c r="W891" s="616"/>
      <c r="X891" s="616"/>
      <c r="Y891" s="616"/>
      <c r="Z891" s="616"/>
      <c r="AA891" s="616"/>
      <c r="AB891" s="616"/>
      <c r="AC891" s="616"/>
      <c r="AD891" s="616"/>
      <c r="AE891" s="617"/>
      <c r="AF891" s="619">
        <f t="shared" si="726"/>
        <v>0.25</v>
      </c>
      <c r="AH891" s="812" t="s">
        <v>2827</v>
      </c>
      <c r="AI891" s="606">
        <f t="shared" si="655"/>
        <v>1</v>
      </c>
      <c r="AJ891" s="606" t="str">
        <f t="shared" si="656"/>
        <v/>
      </c>
      <c r="AK891" s="573">
        <f t="shared" si="657"/>
        <v>0.25</v>
      </c>
      <c r="AL891" s="573" t="str">
        <f t="shared" si="696"/>
        <v/>
      </c>
      <c r="AM891" s="577" t="str">
        <f t="shared" si="697"/>
        <v/>
      </c>
      <c r="AN891" s="577" t="str">
        <f t="shared" si="698"/>
        <v/>
      </c>
      <c r="AO891" s="577" t="str">
        <f t="shared" si="699"/>
        <v>New activity? If not kindly provide the details of the progress (physical and financial) for FY 2012-13</v>
      </c>
    </row>
    <row r="892" spans="1:41" ht="41.25" customHeight="1" x14ac:dyDescent="0.2">
      <c r="A892" s="628" t="s">
        <v>1857</v>
      </c>
      <c r="B892" s="621" t="s">
        <v>1439</v>
      </c>
      <c r="C892" s="627"/>
      <c r="D892" s="622"/>
      <c r="E892" s="622"/>
      <c r="F892" s="610" t="e">
        <f t="shared" si="717"/>
        <v>#DIV/0!</v>
      </c>
      <c r="G892" s="623"/>
      <c r="H892" s="623"/>
      <c r="I892" s="612" t="e">
        <f t="shared" si="718"/>
        <v>#DIV/0!</v>
      </c>
      <c r="J892" s="622">
        <v>41</v>
      </c>
      <c r="K892" s="622">
        <v>2000</v>
      </c>
      <c r="L892" s="614"/>
      <c r="M892" s="614"/>
      <c r="N892" s="614"/>
      <c r="O892" s="614"/>
      <c r="P892" s="614"/>
      <c r="Q892" s="614"/>
      <c r="R892" s="614"/>
      <c r="S892" s="614"/>
      <c r="T892" s="614"/>
      <c r="U892" s="614"/>
      <c r="V892" s="615"/>
      <c r="W892" s="616"/>
      <c r="X892" s="616"/>
      <c r="Y892" s="616"/>
      <c r="Z892" s="616"/>
      <c r="AA892" s="616"/>
      <c r="AB892" s="616"/>
      <c r="AC892" s="616"/>
      <c r="AD892" s="616"/>
      <c r="AE892" s="617"/>
      <c r="AF892" s="619">
        <f t="shared" si="726"/>
        <v>0.82</v>
      </c>
      <c r="AH892" s="812" t="s">
        <v>2827</v>
      </c>
      <c r="AI892" s="606">
        <f t="shared" si="655"/>
        <v>1</v>
      </c>
      <c r="AJ892" s="606" t="str">
        <f t="shared" si="656"/>
        <v/>
      </c>
      <c r="AK892" s="573">
        <f t="shared" si="657"/>
        <v>0.82</v>
      </c>
      <c r="AL892" s="573" t="str">
        <f t="shared" si="696"/>
        <v/>
      </c>
      <c r="AM892" s="577" t="str">
        <f t="shared" si="697"/>
        <v/>
      </c>
      <c r="AN892" s="577" t="str">
        <f t="shared" si="698"/>
        <v/>
      </c>
      <c r="AO892" s="577" t="str">
        <f t="shared" si="699"/>
        <v>New activity? If not kindly provide the details of the progress (physical and financial) for FY 2012-13</v>
      </c>
    </row>
    <row r="893" spans="1:41" ht="41.25" customHeight="1" x14ac:dyDescent="0.2">
      <c r="A893" s="628" t="s">
        <v>1858</v>
      </c>
      <c r="B893" s="621" t="s">
        <v>1438</v>
      </c>
      <c r="C893" s="627"/>
      <c r="D893" s="622"/>
      <c r="E893" s="622"/>
      <c r="F893" s="610" t="e">
        <f t="shared" si="717"/>
        <v>#DIV/0!</v>
      </c>
      <c r="G893" s="623"/>
      <c r="H893" s="623"/>
      <c r="I893" s="612" t="e">
        <f t="shared" si="718"/>
        <v>#DIV/0!</v>
      </c>
      <c r="J893" s="622">
        <v>5</v>
      </c>
      <c r="K893" s="622">
        <v>3000</v>
      </c>
      <c r="L893" s="614"/>
      <c r="M893" s="614"/>
      <c r="N893" s="614"/>
      <c r="O893" s="614"/>
      <c r="P893" s="614"/>
      <c r="Q893" s="614"/>
      <c r="R893" s="614"/>
      <c r="S893" s="614"/>
      <c r="T893" s="614"/>
      <c r="U893" s="614"/>
      <c r="V893" s="615"/>
      <c r="W893" s="616"/>
      <c r="X893" s="616"/>
      <c r="Y893" s="616"/>
      <c r="Z893" s="616"/>
      <c r="AA893" s="616"/>
      <c r="AB893" s="616"/>
      <c r="AC893" s="616"/>
      <c r="AD893" s="616"/>
      <c r="AE893" s="617"/>
      <c r="AF893" s="619">
        <f t="shared" si="726"/>
        <v>0.15</v>
      </c>
      <c r="AH893" s="812" t="s">
        <v>2827</v>
      </c>
      <c r="AI893" s="606">
        <f t="shared" si="655"/>
        <v>1</v>
      </c>
      <c r="AJ893" s="606" t="str">
        <f t="shared" si="656"/>
        <v/>
      </c>
      <c r="AK893" s="573">
        <f t="shared" si="657"/>
        <v>0.15</v>
      </c>
      <c r="AL893" s="573" t="str">
        <f t="shared" si="696"/>
        <v/>
      </c>
      <c r="AM893" s="577" t="str">
        <f t="shared" si="697"/>
        <v/>
      </c>
      <c r="AN893" s="577" t="str">
        <f t="shared" si="698"/>
        <v/>
      </c>
      <c r="AO893" s="577" t="str">
        <f t="shared" si="699"/>
        <v>New activity? If not kindly provide the details of the progress (physical and financial) for FY 2012-13</v>
      </c>
    </row>
    <row r="894" spans="1:41" ht="41.25" customHeight="1" x14ac:dyDescent="0.2">
      <c r="A894" s="628" t="s">
        <v>1859</v>
      </c>
      <c r="B894" s="621" t="s">
        <v>1437</v>
      </c>
      <c r="C894" s="627"/>
      <c r="D894" s="622"/>
      <c r="E894" s="622"/>
      <c r="F894" s="610" t="e">
        <f t="shared" si="717"/>
        <v>#DIV/0!</v>
      </c>
      <c r="G894" s="623"/>
      <c r="H894" s="623"/>
      <c r="I894" s="612" t="e">
        <f t="shared" si="718"/>
        <v>#DIV/0!</v>
      </c>
      <c r="J894" s="622">
        <v>1</v>
      </c>
      <c r="K894" s="622">
        <v>250000</v>
      </c>
      <c r="L894" s="614"/>
      <c r="M894" s="614"/>
      <c r="N894" s="614"/>
      <c r="O894" s="614"/>
      <c r="P894" s="614"/>
      <c r="Q894" s="614"/>
      <c r="R894" s="614"/>
      <c r="S894" s="614"/>
      <c r="T894" s="614"/>
      <c r="U894" s="614"/>
      <c r="V894" s="615"/>
      <c r="W894" s="616"/>
      <c r="X894" s="616"/>
      <c r="Y894" s="616"/>
      <c r="Z894" s="616"/>
      <c r="AA894" s="616"/>
      <c r="AB894" s="616"/>
      <c r="AC894" s="616"/>
      <c r="AD894" s="616"/>
      <c r="AE894" s="617"/>
      <c r="AF894" s="619">
        <f t="shared" si="726"/>
        <v>2.5</v>
      </c>
      <c r="AH894" s="812" t="s">
        <v>2827</v>
      </c>
      <c r="AI894" s="606">
        <f t="shared" si="655"/>
        <v>1</v>
      </c>
      <c r="AJ894" s="606" t="str">
        <f t="shared" si="656"/>
        <v/>
      </c>
      <c r="AK894" s="573">
        <f t="shared" si="657"/>
        <v>2.5</v>
      </c>
      <c r="AL894" s="573" t="str">
        <f t="shared" si="696"/>
        <v/>
      </c>
      <c r="AM894" s="577" t="str">
        <f t="shared" si="697"/>
        <v/>
      </c>
      <c r="AN894" s="577" t="str">
        <f t="shared" si="698"/>
        <v/>
      </c>
      <c r="AO894" s="577" t="str">
        <f t="shared" si="699"/>
        <v>New activity? If not kindly provide the details of the progress (physical and financial) for FY 2012-13</v>
      </c>
    </row>
    <row r="895" spans="1:41" ht="41.25" customHeight="1" x14ac:dyDescent="0.2">
      <c r="A895" s="628" t="s">
        <v>1860</v>
      </c>
      <c r="B895" s="621" t="s">
        <v>1436</v>
      </c>
      <c r="C895" s="627"/>
      <c r="D895" s="622"/>
      <c r="E895" s="622"/>
      <c r="F895" s="610" t="e">
        <f t="shared" si="717"/>
        <v>#DIV/0!</v>
      </c>
      <c r="G895" s="623"/>
      <c r="H895" s="623"/>
      <c r="I895" s="612" t="e">
        <f t="shared" si="718"/>
        <v>#DIV/0!</v>
      </c>
      <c r="J895" s="622">
        <v>1</v>
      </c>
      <c r="K895" s="622">
        <v>10000</v>
      </c>
      <c r="L895" s="614"/>
      <c r="M895" s="614"/>
      <c r="N895" s="614"/>
      <c r="O895" s="614"/>
      <c r="P895" s="614"/>
      <c r="Q895" s="614"/>
      <c r="R895" s="614"/>
      <c r="S895" s="614"/>
      <c r="T895" s="614"/>
      <c r="U895" s="614"/>
      <c r="V895" s="615"/>
      <c r="W895" s="616"/>
      <c r="X895" s="616"/>
      <c r="Y895" s="616"/>
      <c r="Z895" s="616"/>
      <c r="AA895" s="616"/>
      <c r="AB895" s="616"/>
      <c r="AC895" s="616"/>
      <c r="AD895" s="616"/>
      <c r="AE895" s="617"/>
      <c r="AF895" s="619">
        <f t="shared" si="726"/>
        <v>0.1</v>
      </c>
      <c r="AH895" s="812" t="s">
        <v>2827</v>
      </c>
      <c r="AI895" s="606">
        <f t="shared" si="655"/>
        <v>1</v>
      </c>
      <c r="AJ895" s="606" t="str">
        <f t="shared" si="656"/>
        <v/>
      </c>
      <c r="AK895" s="573">
        <f t="shared" si="657"/>
        <v>0.1</v>
      </c>
      <c r="AL895" s="573" t="str">
        <f t="shared" si="696"/>
        <v/>
      </c>
      <c r="AM895" s="577" t="str">
        <f t="shared" si="697"/>
        <v/>
      </c>
      <c r="AN895" s="577" t="str">
        <f t="shared" si="698"/>
        <v/>
      </c>
      <c r="AO895" s="577" t="str">
        <f t="shared" si="699"/>
        <v>New activity? If not kindly provide the details of the progress (physical and financial) for FY 2012-13</v>
      </c>
    </row>
    <row r="896" spans="1:41" ht="41.25" customHeight="1" x14ac:dyDescent="0.2">
      <c r="A896" s="628" t="s">
        <v>1861</v>
      </c>
      <c r="B896" s="621" t="s">
        <v>1435</v>
      </c>
      <c r="C896" s="627"/>
      <c r="D896" s="622"/>
      <c r="E896" s="622"/>
      <c r="F896" s="610" t="e">
        <f t="shared" si="717"/>
        <v>#DIV/0!</v>
      </c>
      <c r="G896" s="623"/>
      <c r="H896" s="623"/>
      <c r="I896" s="612" t="e">
        <f t="shared" si="718"/>
        <v>#DIV/0!</v>
      </c>
      <c r="J896" s="622">
        <v>1</v>
      </c>
      <c r="K896" s="622">
        <v>20000</v>
      </c>
      <c r="L896" s="614"/>
      <c r="M896" s="614"/>
      <c r="N896" s="614"/>
      <c r="O896" s="614"/>
      <c r="P896" s="614"/>
      <c r="Q896" s="614"/>
      <c r="R896" s="614"/>
      <c r="S896" s="614"/>
      <c r="T896" s="614"/>
      <c r="U896" s="614"/>
      <c r="V896" s="615"/>
      <c r="W896" s="616"/>
      <c r="X896" s="616"/>
      <c r="Y896" s="616"/>
      <c r="Z896" s="616"/>
      <c r="AA896" s="616"/>
      <c r="AB896" s="616"/>
      <c r="AC896" s="616"/>
      <c r="AD896" s="616"/>
      <c r="AE896" s="617"/>
      <c r="AF896" s="619">
        <f t="shared" si="726"/>
        <v>0.2</v>
      </c>
      <c r="AH896" s="812" t="s">
        <v>2827</v>
      </c>
      <c r="AI896" s="606">
        <f t="shared" si="655"/>
        <v>1</v>
      </c>
      <c r="AJ896" s="606" t="str">
        <f t="shared" si="656"/>
        <v/>
      </c>
      <c r="AK896" s="573">
        <f t="shared" si="657"/>
        <v>0.2</v>
      </c>
      <c r="AL896" s="573" t="str">
        <f t="shared" si="696"/>
        <v/>
      </c>
      <c r="AM896" s="577" t="str">
        <f t="shared" si="697"/>
        <v/>
      </c>
      <c r="AN896" s="577" t="str">
        <f t="shared" si="698"/>
        <v/>
      </c>
      <c r="AO896" s="577" t="str">
        <f t="shared" si="699"/>
        <v>New activity? If not kindly provide the details of the progress (physical and financial) for FY 2012-13</v>
      </c>
    </row>
    <row r="897" spans="1:41" ht="41.25" customHeight="1" x14ac:dyDescent="0.2">
      <c r="A897" s="628" t="s">
        <v>1862</v>
      </c>
      <c r="B897" s="621" t="s">
        <v>1434</v>
      </c>
      <c r="C897" s="627"/>
      <c r="D897" s="622"/>
      <c r="E897" s="622"/>
      <c r="F897" s="610" t="e">
        <f t="shared" si="717"/>
        <v>#DIV/0!</v>
      </c>
      <c r="G897" s="623"/>
      <c r="H897" s="623"/>
      <c r="I897" s="612" t="e">
        <f t="shared" si="718"/>
        <v>#DIV/0!</v>
      </c>
      <c r="J897" s="622"/>
      <c r="K897" s="622"/>
      <c r="L897" s="614"/>
      <c r="M897" s="614"/>
      <c r="N897" s="614"/>
      <c r="O897" s="614"/>
      <c r="P897" s="614"/>
      <c r="Q897" s="614"/>
      <c r="R897" s="614"/>
      <c r="S897" s="614"/>
      <c r="T897" s="614"/>
      <c r="U897" s="614"/>
      <c r="V897" s="615"/>
      <c r="W897" s="616"/>
      <c r="X897" s="616"/>
      <c r="Y897" s="616"/>
      <c r="Z897" s="616"/>
      <c r="AA897" s="616"/>
      <c r="AB897" s="616"/>
      <c r="AC897" s="616"/>
      <c r="AD897" s="616"/>
      <c r="AE897" s="617"/>
      <c r="AF897" s="619">
        <f t="shared" si="726"/>
        <v>0</v>
      </c>
      <c r="AH897" s="619"/>
      <c r="AI897" s="606" t="str">
        <f t="shared" si="655"/>
        <v/>
      </c>
      <c r="AJ897" s="606" t="str">
        <f t="shared" si="656"/>
        <v/>
      </c>
      <c r="AK897" s="573">
        <f t="shared" si="657"/>
        <v>0</v>
      </c>
      <c r="AL897" s="573" t="str">
        <f t="shared" si="696"/>
        <v/>
      </c>
      <c r="AM897" s="577" t="str">
        <f t="shared" si="697"/>
        <v/>
      </c>
      <c r="AN897" s="577" t="str">
        <f t="shared" si="698"/>
        <v/>
      </c>
      <c r="AO897" s="577" t="str">
        <f t="shared" si="699"/>
        <v/>
      </c>
    </row>
    <row r="898" spans="1:41" ht="41.25" customHeight="1" x14ac:dyDescent="0.2">
      <c r="A898" s="628" t="s">
        <v>1863</v>
      </c>
      <c r="B898" s="621" t="s">
        <v>1433</v>
      </c>
      <c r="C898" s="627"/>
      <c r="D898" s="622"/>
      <c r="E898" s="622"/>
      <c r="F898" s="610" t="e">
        <f t="shared" si="717"/>
        <v>#DIV/0!</v>
      </c>
      <c r="G898" s="623"/>
      <c r="H898" s="623"/>
      <c r="I898" s="612" t="e">
        <f t="shared" si="718"/>
        <v>#DIV/0!</v>
      </c>
      <c r="J898" s="622">
        <v>9</v>
      </c>
      <c r="K898" s="622">
        <v>50000</v>
      </c>
      <c r="L898" s="614"/>
      <c r="M898" s="614"/>
      <c r="N898" s="614"/>
      <c r="O898" s="614"/>
      <c r="P898" s="614"/>
      <c r="Q898" s="614"/>
      <c r="R898" s="614"/>
      <c r="S898" s="614"/>
      <c r="T898" s="614"/>
      <c r="U898" s="614"/>
      <c r="V898" s="615"/>
      <c r="W898" s="616"/>
      <c r="X898" s="616"/>
      <c r="Y898" s="616"/>
      <c r="Z898" s="616"/>
      <c r="AA898" s="616"/>
      <c r="AB898" s="616"/>
      <c r="AC898" s="616"/>
      <c r="AD898" s="616"/>
      <c r="AE898" s="617"/>
      <c r="AF898" s="619">
        <f t="shared" si="726"/>
        <v>4.5</v>
      </c>
      <c r="AH898" s="812" t="s">
        <v>2827</v>
      </c>
      <c r="AI898" s="606">
        <f t="shared" si="655"/>
        <v>1</v>
      </c>
      <c r="AJ898" s="606" t="str">
        <f t="shared" si="656"/>
        <v/>
      </c>
      <c r="AK898" s="573">
        <f t="shared" si="657"/>
        <v>4.5</v>
      </c>
      <c r="AL898" s="573" t="str">
        <f t="shared" si="696"/>
        <v/>
      </c>
      <c r="AM898" s="577" t="str">
        <f t="shared" si="697"/>
        <v/>
      </c>
      <c r="AN898" s="577" t="str">
        <f t="shared" si="698"/>
        <v/>
      </c>
      <c r="AO898" s="577" t="str">
        <f t="shared" si="699"/>
        <v>New activity? If not kindly provide the details of the progress (physical and financial) for FY 2012-13</v>
      </c>
    </row>
    <row r="899" spans="1:41" ht="41.25" customHeight="1" x14ac:dyDescent="0.2">
      <c r="A899" s="628" t="s">
        <v>1864</v>
      </c>
      <c r="B899" s="621" t="s">
        <v>1432</v>
      </c>
      <c r="C899" s="627"/>
      <c r="D899" s="622"/>
      <c r="E899" s="622"/>
      <c r="F899" s="610" t="e">
        <f t="shared" si="717"/>
        <v>#DIV/0!</v>
      </c>
      <c r="G899" s="623"/>
      <c r="H899" s="623"/>
      <c r="I899" s="612" t="e">
        <f t="shared" si="718"/>
        <v>#DIV/0!</v>
      </c>
      <c r="J899" s="622"/>
      <c r="K899" s="622"/>
      <c r="L899" s="614"/>
      <c r="M899" s="614"/>
      <c r="N899" s="614"/>
      <c r="O899" s="614"/>
      <c r="P899" s="614"/>
      <c r="Q899" s="614"/>
      <c r="R899" s="614"/>
      <c r="S899" s="614"/>
      <c r="T899" s="614"/>
      <c r="U899" s="614"/>
      <c r="V899" s="615"/>
      <c r="W899" s="616"/>
      <c r="X899" s="616"/>
      <c r="Y899" s="616"/>
      <c r="Z899" s="616"/>
      <c r="AA899" s="616"/>
      <c r="AB899" s="616"/>
      <c r="AC899" s="616"/>
      <c r="AD899" s="616"/>
      <c r="AE899" s="617"/>
      <c r="AF899" s="619">
        <f t="shared" si="726"/>
        <v>0</v>
      </c>
      <c r="AH899" s="619"/>
      <c r="AI899" s="606" t="str">
        <f t="shared" si="655"/>
        <v/>
      </c>
      <c r="AJ899" s="606" t="str">
        <f t="shared" si="656"/>
        <v/>
      </c>
      <c r="AK899" s="573">
        <f t="shared" si="657"/>
        <v>0</v>
      </c>
      <c r="AL899" s="573" t="str">
        <f t="shared" si="696"/>
        <v/>
      </c>
      <c r="AM899" s="577" t="str">
        <f t="shared" si="697"/>
        <v/>
      </c>
      <c r="AN899" s="577" t="str">
        <f t="shared" si="698"/>
        <v/>
      </c>
      <c r="AO899" s="577" t="str">
        <f t="shared" si="699"/>
        <v/>
      </c>
    </row>
    <row r="900" spans="1:41" ht="41.25" customHeight="1" x14ac:dyDescent="0.2">
      <c r="A900" s="628" t="s">
        <v>1865</v>
      </c>
      <c r="B900" s="665" t="s">
        <v>1624</v>
      </c>
      <c r="C900" s="666"/>
      <c r="D900" s="622"/>
      <c r="E900" s="622"/>
      <c r="F900" s="610" t="e">
        <f t="shared" si="717"/>
        <v>#DIV/0!</v>
      </c>
      <c r="G900" s="623"/>
      <c r="H900" s="623"/>
      <c r="I900" s="612" t="e">
        <f t="shared" si="718"/>
        <v>#DIV/0!</v>
      </c>
      <c r="J900" s="622">
        <v>0</v>
      </c>
      <c r="K900" s="622">
        <v>0</v>
      </c>
      <c r="L900" s="614"/>
      <c r="M900" s="614"/>
      <c r="N900" s="614"/>
      <c r="O900" s="614"/>
      <c r="P900" s="614"/>
      <c r="Q900" s="614"/>
      <c r="R900" s="614"/>
      <c r="S900" s="614"/>
      <c r="T900" s="614"/>
      <c r="U900" s="614"/>
      <c r="V900" s="615"/>
      <c r="W900" s="616"/>
      <c r="X900" s="616"/>
      <c r="Y900" s="616"/>
      <c r="Z900" s="616"/>
      <c r="AA900" s="616"/>
      <c r="AB900" s="616"/>
      <c r="AC900" s="616"/>
      <c r="AD900" s="616"/>
      <c r="AE900" s="617"/>
      <c r="AF900" s="619">
        <f t="shared" si="726"/>
        <v>0</v>
      </c>
      <c r="AH900" s="619"/>
      <c r="AI900" s="606" t="str">
        <f t="shared" si="655"/>
        <v/>
      </c>
      <c r="AJ900" s="606" t="str">
        <f t="shared" si="656"/>
        <v/>
      </c>
      <c r="AK900" s="573">
        <f t="shared" si="657"/>
        <v>0</v>
      </c>
      <c r="AL900" s="573" t="str">
        <f t="shared" si="696"/>
        <v/>
      </c>
      <c r="AM900" s="577" t="str">
        <f t="shared" si="697"/>
        <v/>
      </c>
      <c r="AN900" s="577" t="str">
        <f t="shared" si="698"/>
        <v/>
      </c>
      <c r="AO900" s="577" t="str">
        <f t="shared" si="699"/>
        <v/>
      </c>
    </row>
    <row r="901" spans="1:41" ht="41.25" customHeight="1" x14ac:dyDescent="0.2">
      <c r="A901" s="628" t="s">
        <v>1866</v>
      </c>
      <c r="B901" s="665" t="s">
        <v>1625</v>
      </c>
      <c r="C901" s="666"/>
      <c r="D901" s="622"/>
      <c r="E901" s="622"/>
      <c r="F901" s="610" t="e">
        <f t="shared" si="717"/>
        <v>#DIV/0!</v>
      </c>
      <c r="G901" s="623"/>
      <c r="H901" s="623"/>
      <c r="I901" s="612" t="e">
        <f t="shared" si="718"/>
        <v>#DIV/0!</v>
      </c>
      <c r="J901" s="622"/>
      <c r="K901" s="622"/>
      <c r="L901" s="614"/>
      <c r="M901" s="614"/>
      <c r="N901" s="614"/>
      <c r="O901" s="614"/>
      <c r="P901" s="614"/>
      <c r="Q901" s="614"/>
      <c r="R901" s="614"/>
      <c r="S901" s="614"/>
      <c r="T901" s="614"/>
      <c r="U901" s="614"/>
      <c r="V901" s="615"/>
      <c r="W901" s="616"/>
      <c r="X901" s="616"/>
      <c r="Y901" s="616"/>
      <c r="Z901" s="616"/>
      <c r="AA901" s="616"/>
      <c r="AB901" s="616"/>
      <c r="AC901" s="616"/>
      <c r="AD901" s="616"/>
      <c r="AE901" s="617"/>
      <c r="AF901" s="619">
        <f t="shared" si="726"/>
        <v>0</v>
      </c>
      <c r="AH901" s="619"/>
      <c r="AI901" s="606" t="str">
        <f t="shared" ref="AI901:AI963" si="727">IF(OR(AM901="The proposed budget is more that 30% increase over FY 12-13 budget. Consider revising or provide explanation",AN901="Please check, there is a proposed budget but FY 12-13 expenditure is  &lt;30%", AN901="Please check, there is a proposed budget but FY 12-13 expenditure is  &lt;50%", AN901="Please check, there is a proposed budget but FY 12-13 expenditure is  &lt;60%",AO901="New activity? If not kindly provide the details of the progress (physical and financial) for FY 2012-13"),1,"")</f>
        <v/>
      </c>
      <c r="AJ901" s="606" t="str">
        <f t="shared" ref="AJ901:AJ963" si="728">IF(AND(G901&gt;=0.00000000001,H901&gt;=0.0000000000001),H901/G901*100,"")</f>
        <v/>
      </c>
      <c r="AK901" s="573">
        <f t="shared" ref="AK901:AK963" si="729">AF901-G901</f>
        <v>0</v>
      </c>
      <c r="AL901" s="573" t="str">
        <f t="shared" si="696"/>
        <v/>
      </c>
      <c r="AM901" s="577" t="str">
        <f t="shared" si="697"/>
        <v/>
      </c>
      <c r="AN901" s="577" t="str">
        <f t="shared" si="698"/>
        <v/>
      </c>
      <c r="AO901" s="577" t="str">
        <f t="shared" si="699"/>
        <v/>
      </c>
    </row>
    <row r="902" spans="1:41" ht="41.25" customHeight="1" x14ac:dyDescent="0.2">
      <c r="A902" s="628" t="s">
        <v>1867</v>
      </c>
      <c r="B902" s="665" t="s">
        <v>1626</v>
      </c>
      <c r="C902" s="666"/>
      <c r="D902" s="622"/>
      <c r="E902" s="622"/>
      <c r="F902" s="610" t="e">
        <f t="shared" si="717"/>
        <v>#DIV/0!</v>
      </c>
      <c r="G902" s="623"/>
      <c r="H902" s="623"/>
      <c r="I902" s="612" t="e">
        <f t="shared" si="718"/>
        <v>#DIV/0!</v>
      </c>
      <c r="J902" s="622"/>
      <c r="K902" s="622"/>
      <c r="L902" s="614"/>
      <c r="M902" s="614"/>
      <c r="N902" s="614"/>
      <c r="O902" s="614"/>
      <c r="P902" s="614"/>
      <c r="Q902" s="614"/>
      <c r="R902" s="614"/>
      <c r="S902" s="614"/>
      <c r="T902" s="614"/>
      <c r="U902" s="614"/>
      <c r="V902" s="615"/>
      <c r="W902" s="616"/>
      <c r="X902" s="616"/>
      <c r="Y902" s="616"/>
      <c r="Z902" s="616"/>
      <c r="AA902" s="616"/>
      <c r="AB902" s="616"/>
      <c r="AC902" s="616"/>
      <c r="AD902" s="616"/>
      <c r="AE902" s="617"/>
      <c r="AF902" s="619">
        <f t="shared" si="726"/>
        <v>0</v>
      </c>
      <c r="AH902" s="619"/>
      <c r="AI902" s="606" t="str">
        <f t="shared" si="727"/>
        <v/>
      </c>
      <c r="AJ902" s="606" t="str">
        <f t="shared" si="728"/>
        <v/>
      </c>
      <c r="AK902" s="573">
        <f t="shared" si="729"/>
        <v>0</v>
      </c>
      <c r="AL902" s="573" t="str">
        <f t="shared" si="696"/>
        <v/>
      </c>
      <c r="AM902" s="577" t="str">
        <f t="shared" si="697"/>
        <v/>
      </c>
      <c r="AN902" s="577" t="str">
        <f t="shared" si="698"/>
        <v/>
      </c>
      <c r="AO902" s="577" t="str">
        <f t="shared" si="699"/>
        <v/>
      </c>
    </row>
    <row r="903" spans="1:41" ht="41.25" customHeight="1" x14ac:dyDescent="0.2">
      <c r="A903" s="628" t="s">
        <v>1868</v>
      </c>
      <c r="B903" s="621" t="s">
        <v>759</v>
      </c>
      <c r="C903" s="627"/>
      <c r="D903" s="622"/>
      <c r="E903" s="622"/>
      <c r="F903" s="610" t="e">
        <f t="shared" si="717"/>
        <v>#DIV/0!</v>
      </c>
      <c r="G903" s="623"/>
      <c r="H903" s="623"/>
      <c r="I903" s="612" t="e">
        <f t="shared" si="718"/>
        <v>#DIV/0!</v>
      </c>
      <c r="J903" s="622"/>
      <c r="K903" s="622"/>
      <c r="L903" s="614"/>
      <c r="M903" s="614"/>
      <c r="N903" s="614"/>
      <c r="O903" s="614"/>
      <c r="P903" s="614"/>
      <c r="Q903" s="614"/>
      <c r="R903" s="614"/>
      <c r="S903" s="614"/>
      <c r="T903" s="614"/>
      <c r="U903" s="614"/>
      <c r="V903" s="615"/>
      <c r="W903" s="616"/>
      <c r="X903" s="616"/>
      <c r="Y903" s="616"/>
      <c r="Z903" s="616"/>
      <c r="AA903" s="616"/>
      <c r="AB903" s="616"/>
      <c r="AC903" s="616"/>
      <c r="AD903" s="616"/>
      <c r="AE903" s="617"/>
      <c r="AF903" s="619">
        <f t="shared" si="726"/>
        <v>0</v>
      </c>
      <c r="AH903" s="619"/>
      <c r="AI903" s="606" t="str">
        <f t="shared" si="727"/>
        <v/>
      </c>
      <c r="AJ903" s="606" t="str">
        <f t="shared" si="728"/>
        <v/>
      </c>
      <c r="AK903" s="573">
        <f t="shared" si="729"/>
        <v>0</v>
      </c>
      <c r="AL903" s="573" t="str">
        <f t="shared" si="696"/>
        <v/>
      </c>
      <c r="AM903" s="577" t="str">
        <f t="shared" si="697"/>
        <v/>
      </c>
      <c r="AN903" s="577" t="str">
        <f t="shared" si="698"/>
        <v/>
      </c>
      <c r="AO903" s="577" t="str">
        <f t="shared" si="699"/>
        <v/>
      </c>
    </row>
    <row r="904" spans="1:41" ht="41.25" customHeight="1" x14ac:dyDescent="0.2">
      <c r="A904" s="643" t="s">
        <v>936</v>
      </c>
      <c r="B904" s="594" t="s">
        <v>937</v>
      </c>
      <c r="C904" s="595"/>
      <c r="D904" s="609">
        <f>SUM(D905:D907)</f>
        <v>0</v>
      </c>
      <c r="E904" s="609">
        <f>SUM(E905:E907)</f>
        <v>0</v>
      </c>
      <c r="F904" s="610" t="e">
        <f t="shared" si="717"/>
        <v>#DIV/0!</v>
      </c>
      <c r="G904" s="611">
        <f t="shared" ref="G904:H904" si="730">SUM(G905:G907)</f>
        <v>0</v>
      </c>
      <c r="H904" s="611">
        <f t="shared" si="730"/>
        <v>0</v>
      </c>
      <c r="I904" s="612" t="e">
        <f t="shared" si="718"/>
        <v>#DIV/0!</v>
      </c>
      <c r="J904" s="613">
        <f t="shared" ref="J904:K904" si="731">SUM(J905:J907)</f>
        <v>1</v>
      </c>
      <c r="K904" s="613">
        <f t="shared" si="731"/>
        <v>180000</v>
      </c>
      <c r="L904" s="614"/>
      <c r="M904" s="614"/>
      <c r="N904" s="614"/>
      <c r="O904" s="614"/>
      <c r="P904" s="614"/>
      <c r="Q904" s="614"/>
      <c r="R904" s="614"/>
      <c r="S904" s="614"/>
      <c r="T904" s="614"/>
      <c r="U904" s="614"/>
      <c r="V904" s="615"/>
      <c r="W904" s="616"/>
      <c r="X904" s="616"/>
      <c r="Y904" s="616"/>
      <c r="Z904" s="616"/>
      <c r="AA904" s="616"/>
      <c r="AB904" s="616"/>
      <c r="AC904" s="616"/>
      <c r="AD904" s="616"/>
      <c r="AE904" s="617"/>
      <c r="AF904" s="618">
        <f>SUM(AF905:AF907)</f>
        <v>1.8</v>
      </c>
      <c r="AH904" s="619"/>
      <c r="AI904" s="606">
        <f t="shared" si="727"/>
        <v>1</v>
      </c>
      <c r="AJ904" s="606" t="str">
        <f t="shared" si="728"/>
        <v/>
      </c>
      <c r="AK904" s="573">
        <f t="shared" si="729"/>
        <v>1.8</v>
      </c>
      <c r="AL904" s="573" t="str">
        <f t="shared" ref="AL904:AL966" si="732">IF(AND(G904&gt;=0.00000000001,AF904&gt;=0.0000000000001),((AF904-G904)/G904)*100,"")</f>
        <v/>
      </c>
      <c r="AM904" s="577" t="str">
        <f t="shared" ref="AM904:AM966" si="733">IF(AND(G904&gt;=0.000000001,AL904&gt;=30.000000000001),"The proposed budget is more that 30% increase over FY 12-13 budget. Consider revising or provide explanation","")</f>
        <v/>
      </c>
      <c r="AN904" s="577" t="str">
        <f t="shared" ref="AN904:AN966" si="734">IF(AND(AJ904&lt;30,AK904&gt;=0.000001),"Please check, there is a proposed budget but FY 12-13 expenditure is  &lt;30%","")&amp;IF(AND(AJ904&gt;30,AJ904&lt;50,AK904&gt;=0.000001),"Please check, there is a proposed budget but FY 12-13 expenditure is  &lt;50%","")&amp;IF(AND(AJ904&gt;50,AJ904&lt;60,AK904&gt;=0.000001),"Please check, there is a proposed budget but FY 12-13 expenditure is  &lt;60%","")</f>
        <v/>
      </c>
      <c r="AO904" s="577" t="str">
        <f t="shared" ref="AO904:AO966" si="735">IF(AND(G904=0,AF904&gt;=0.0000001), "New activity? If not kindly provide the details of the progress (physical and financial) for FY 2012-13", "")</f>
        <v>New activity? If not kindly provide the details of the progress (physical and financial) for FY 2012-13</v>
      </c>
    </row>
    <row r="905" spans="1:41" ht="41.25" customHeight="1" x14ac:dyDescent="0.2">
      <c r="A905" s="628" t="s">
        <v>1820</v>
      </c>
      <c r="B905" s="621" t="s">
        <v>1447</v>
      </c>
      <c r="C905" s="627"/>
      <c r="D905" s="622"/>
      <c r="E905" s="622"/>
      <c r="F905" s="610" t="e">
        <f t="shared" si="717"/>
        <v>#DIV/0!</v>
      </c>
      <c r="G905" s="623"/>
      <c r="H905" s="623"/>
      <c r="I905" s="612" t="e">
        <f t="shared" si="718"/>
        <v>#DIV/0!</v>
      </c>
      <c r="J905" s="622"/>
      <c r="K905" s="622"/>
      <c r="L905" s="614"/>
      <c r="M905" s="614"/>
      <c r="N905" s="614"/>
      <c r="O905" s="614"/>
      <c r="P905" s="614"/>
      <c r="Q905" s="614"/>
      <c r="R905" s="614"/>
      <c r="S905" s="614"/>
      <c r="T905" s="614"/>
      <c r="U905" s="614"/>
      <c r="V905" s="615"/>
      <c r="W905" s="616"/>
      <c r="X905" s="616"/>
      <c r="Y905" s="616"/>
      <c r="Z905" s="616"/>
      <c r="AA905" s="616"/>
      <c r="AB905" s="616"/>
      <c r="AC905" s="616"/>
      <c r="AD905" s="616"/>
      <c r="AE905" s="617"/>
      <c r="AF905" s="619">
        <f t="shared" ref="AF905:AF907" si="736">(J905*K905)/100000</f>
        <v>0</v>
      </c>
      <c r="AH905" s="619"/>
      <c r="AI905" s="606" t="str">
        <f t="shared" si="727"/>
        <v/>
      </c>
      <c r="AJ905" s="606" t="str">
        <f t="shared" si="728"/>
        <v/>
      </c>
      <c r="AK905" s="573">
        <f t="shared" si="729"/>
        <v>0</v>
      </c>
      <c r="AL905" s="573" t="str">
        <f t="shared" si="732"/>
        <v/>
      </c>
      <c r="AM905" s="577" t="str">
        <f t="shared" si="733"/>
        <v/>
      </c>
      <c r="AN905" s="577" t="str">
        <f t="shared" si="734"/>
        <v/>
      </c>
      <c r="AO905" s="577" t="str">
        <f t="shared" si="735"/>
        <v/>
      </c>
    </row>
    <row r="906" spans="1:41" ht="41.25" customHeight="1" x14ac:dyDescent="0.2">
      <c r="A906" s="628" t="s">
        <v>1821</v>
      </c>
      <c r="B906" s="621" t="s">
        <v>1448</v>
      </c>
      <c r="C906" s="627"/>
      <c r="D906" s="622"/>
      <c r="E906" s="622"/>
      <c r="F906" s="610" t="e">
        <f t="shared" si="717"/>
        <v>#DIV/0!</v>
      </c>
      <c r="G906" s="623"/>
      <c r="H906" s="623"/>
      <c r="I906" s="612" t="e">
        <f t="shared" si="718"/>
        <v>#DIV/0!</v>
      </c>
      <c r="J906" s="622">
        <v>1</v>
      </c>
      <c r="K906" s="622">
        <v>180000</v>
      </c>
      <c r="L906" s="614"/>
      <c r="M906" s="614"/>
      <c r="N906" s="614"/>
      <c r="O906" s="614"/>
      <c r="P906" s="614"/>
      <c r="Q906" s="614"/>
      <c r="R906" s="614"/>
      <c r="S906" s="614"/>
      <c r="T906" s="614"/>
      <c r="U906" s="614"/>
      <c r="V906" s="615"/>
      <c r="W906" s="616"/>
      <c r="X906" s="616"/>
      <c r="Y906" s="616"/>
      <c r="Z906" s="616"/>
      <c r="AA906" s="616"/>
      <c r="AB906" s="616"/>
      <c r="AC906" s="616"/>
      <c r="AD906" s="616"/>
      <c r="AE906" s="617"/>
      <c r="AF906" s="619">
        <f t="shared" si="736"/>
        <v>1.8</v>
      </c>
      <c r="AH906" s="812" t="s">
        <v>2827</v>
      </c>
      <c r="AI906" s="606">
        <f t="shared" si="727"/>
        <v>1</v>
      </c>
      <c r="AJ906" s="606" t="str">
        <f t="shared" si="728"/>
        <v/>
      </c>
      <c r="AK906" s="573">
        <f t="shared" si="729"/>
        <v>1.8</v>
      </c>
      <c r="AL906" s="573" t="str">
        <f t="shared" si="732"/>
        <v/>
      </c>
      <c r="AM906" s="577" t="str">
        <f t="shared" si="733"/>
        <v/>
      </c>
      <c r="AN906" s="577" t="str">
        <f t="shared" si="734"/>
        <v/>
      </c>
      <c r="AO906" s="577" t="str">
        <f t="shared" si="735"/>
        <v>New activity? If not kindly provide the details of the progress (physical and financial) for FY 2012-13</v>
      </c>
    </row>
    <row r="907" spans="1:41" ht="41.25" customHeight="1" x14ac:dyDescent="0.2">
      <c r="A907" s="628" t="s">
        <v>1822</v>
      </c>
      <c r="B907" s="621" t="s">
        <v>2170</v>
      </c>
      <c r="C907" s="627"/>
      <c r="D907" s="622"/>
      <c r="E907" s="622"/>
      <c r="F907" s="610" t="e">
        <f t="shared" si="717"/>
        <v>#DIV/0!</v>
      </c>
      <c r="G907" s="623"/>
      <c r="H907" s="623"/>
      <c r="I907" s="612" t="e">
        <f t="shared" si="718"/>
        <v>#DIV/0!</v>
      </c>
      <c r="J907" s="622"/>
      <c r="K907" s="622"/>
      <c r="L907" s="614"/>
      <c r="M907" s="614"/>
      <c r="N907" s="614"/>
      <c r="O907" s="614"/>
      <c r="P907" s="614"/>
      <c r="Q907" s="614"/>
      <c r="R907" s="614"/>
      <c r="S907" s="614"/>
      <c r="T907" s="614"/>
      <c r="U907" s="614"/>
      <c r="V907" s="615"/>
      <c r="W907" s="616"/>
      <c r="X907" s="616"/>
      <c r="Y907" s="616"/>
      <c r="Z907" s="616"/>
      <c r="AA907" s="616"/>
      <c r="AB907" s="616"/>
      <c r="AC907" s="616"/>
      <c r="AD907" s="616"/>
      <c r="AE907" s="617"/>
      <c r="AF907" s="619">
        <f t="shared" si="736"/>
        <v>0</v>
      </c>
      <c r="AH907" s="619"/>
      <c r="AI907" s="606" t="str">
        <f t="shared" si="727"/>
        <v/>
      </c>
      <c r="AJ907" s="606" t="str">
        <f t="shared" si="728"/>
        <v/>
      </c>
      <c r="AK907" s="573">
        <f t="shared" si="729"/>
        <v>0</v>
      </c>
      <c r="AL907" s="573" t="str">
        <f t="shared" si="732"/>
        <v/>
      </c>
      <c r="AM907" s="577" t="str">
        <f t="shared" si="733"/>
        <v/>
      </c>
      <c r="AN907" s="577" t="str">
        <f t="shared" si="734"/>
        <v/>
      </c>
      <c r="AO907" s="577" t="str">
        <f t="shared" si="735"/>
        <v/>
      </c>
    </row>
    <row r="908" spans="1:41" ht="41.25" customHeight="1" x14ac:dyDescent="0.2">
      <c r="A908" s="643" t="s">
        <v>938</v>
      </c>
      <c r="B908" s="594" t="s">
        <v>939</v>
      </c>
      <c r="C908" s="595"/>
      <c r="D908" s="609">
        <f>SUM(D909:D914)</f>
        <v>0</v>
      </c>
      <c r="E908" s="609">
        <f>SUM(E909:E914)</f>
        <v>0</v>
      </c>
      <c r="F908" s="610" t="e">
        <f t="shared" si="717"/>
        <v>#DIV/0!</v>
      </c>
      <c r="G908" s="611">
        <f t="shared" ref="G908:H908" si="737">SUM(G909:G914)</f>
        <v>0</v>
      </c>
      <c r="H908" s="611">
        <f t="shared" si="737"/>
        <v>0</v>
      </c>
      <c r="I908" s="612" t="e">
        <f t="shared" si="718"/>
        <v>#DIV/0!</v>
      </c>
      <c r="J908" s="613">
        <f t="shared" ref="J908:K908" si="738">SUM(J909:J914)</f>
        <v>4</v>
      </c>
      <c r="K908" s="613">
        <f t="shared" si="738"/>
        <v>160000</v>
      </c>
      <c r="L908" s="614"/>
      <c r="M908" s="614"/>
      <c r="N908" s="614"/>
      <c r="O908" s="614"/>
      <c r="P908" s="614"/>
      <c r="Q908" s="614"/>
      <c r="R908" s="614"/>
      <c r="S908" s="614"/>
      <c r="T908" s="614"/>
      <c r="U908" s="614"/>
      <c r="V908" s="615"/>
      <c r="W908" s="616"/>
      <c r="X908" s="616"/>
      <c r="Y908" s="616"/>
      <c r="Z908" s="616"/>
      <c r="AA908" s="616"/>
      <c r="AB908" s="616"/>
      <c r="AC908" s="616"/>
      <c r="AD908" s="616"/>
      <c r="AE908" s="617"/>
      <c r="AF908" s="618">
        <f>SUM(AF909:AF914)</f>
        <v>1.6</v>
      </c>
      <c r="AH908" s="619"/>
      <c r="AI908" s="606">
        <f t="shared" si="727"/>
        <v>1</v>
      </c>
      <c r="AJ908" s="606" t="str">
        <f t="shared" si="728"/>
        <v/>
      </c>
      <c r="AK908" s="573">
        <f t="shared" si="729"/>
        <v>1.6</v>
      </c>
      <c r="AL908" s="573" t="str">
        <f t="shared" si="732"/>
        <v/>
      </c>
      <c r="AM908" s="577" t="str">
        <f t="shared" si="733"/>
        <v/>
      </c>
      <c r="AN908" s="577" t="str">
        <f t="shared" si="734"/>
        <v/>
      </c>
      <c r="AO908" s="577" t="str">
        <f t="shared" si="735"/>
        <v>New activity? If not kindly provide the details of the progress (physical and financial) for FY 2012-13</v>
      </c>
    </row>
    <row r="909" spans="1:41" ht="66" customHeight="1" x14ac:dyDescent="0.2">
      <c r="A909" s="628" t="s">
        <v>1823</v>
      </c>
      <c r="B909" s="621" t="s">
        <v>1449</v>
      </c>
      <c r="C909" s="627"/>
      <c r="D909" s="622"/>
      <c r="E909" s="622"/>
      <c r="F909" s="610" t="e">
        <f t="shared" si="717"/>
        <v>#DIV/0!</v>
      </c>
      <c r="G909" s="623"/>
      <c r="H909" s="623"/>
      <c r="I909" s="612" t="e">
        <f t="shared" si="718"/>
        <v>#DIV/0!</v>
      </c>
      <c r="J909" s="622">
        <v>1</v>
      </c>
      <c r="K909" s="622">
        <v>50000</v>
      </c>
      <c r="L909" s="614"/>
      <c r="M909" s="614"/>
      <c r="N909" s="614"/>
      <c r="O909" s="614"/>
      <c r="P909" s="614"/>
      <c r="Q909" s="614"/>
      <c r="R909" s="614"/>
      <c r="S909" s="614"/>
      <c r="T909" s="614"/>
      <c r="U909" s="614"/>
      <c r="V909" s="615"/>
      <c r="W909" s="616"/>
      <c r="X909" s="616"/>
      <c r="Y909" s="616"/>
      <c r="Z909" s="616"/>
      <c r="AA909" s="616"/>
      <c r="AB909" s="616"/>
      <c r="AC909" s="616"/>
      <c r="AD909" s="616"/>
      <c r="AE909" s="617"/>
      <c r="AF909" s="619">
        <f t="shared" ref="AF909:AF917" si="739">(J909*K909)/100000</f>
        <v>0.5</v>
      </c>
      <c r="AH909" s="812" t="s">
        <v>2827</v>
      </c>
      <c r="AI909" s="606">
        <f t="shared" si="727"/>
        <v>1</v>
      </c>
      <c r="AJ909" s="606" t="str">
        <f t="shared" si="728"/>
        <v/>
      </c>
      <c r="AK909" s="573">
        <f t="shared" si="729"/>
        <v>0.5</v>
      </c>
      <c r="AL909" s="573" t="str">
        <f t="shared" si="732"/>
        <v/>
      </c>
      <c r="AM909" s="577" t="str">
        <f t="shared" si="733"/>
        <v/>
      </c>
      <c r="AN909" s="577" t="str">
        <f t="shared" si="734"/>
        <v/>
      </c>
      <c r="AO909" s="577" t="str">
        <f t="shared" si="735"/>
        <v>New activity? If not kindly provide the details of the progress (physical and financial) for FY 2012-13</v>
      </c>
    </row>
    <row r="910" spans="1:41" ht="41.25" customHeight="1" x14ac:dyDescent="0.2">
      <c r="A910" s="628" t="s">
        <v>1824</v>
      </c>
      <c r="B910" s="621" t="s">
        <v>1450</v>
      </c>
      <c r="C910" s="627"/>
      <c r="D910" s="622"/>
      <c r="E910" s="622"/>
      <c r="F910" s="610" t="e">
        <f t="shared" si="717"/>
        <v>#DIV/0!</v>
      </c>
      <c r="G910" s="623"/>
      <c r="H910" s="623"/>
      <c r="I910" s="612" t="e">
        <f t="shared" si="718"/>
        <v>#DIV/0!</v>
      </c>
      <c r="J910" s="622">
        <v>1</v>
      </c>
      <c r="K910" s="622">
        <v>40000</v>
      </c>
      <c r="L910" s="614"/>
      <c r="M910" s="614"/>
      <c r="N910" s="614"/>
      <c r="O910" s="614"/>
      <c r="P910" s="614"/>
      <c r="Q910" s="614"/>
      <c r="R910" s="614"/>
      <c r="S910" s="614"/>
      <c r="T910" s="614"/>
      <c r="U910" s="614"/>
      <c r="V910" s="615"/>
      <c r="W910" s="616"/>
      <c r="X910" s="616"/>
      <c r="Y910" s="616"/>
      <c r="Z910" s="616"/>
      <c r="AA910" s="616"/>
      <c r="AB910" s="616"/>
      <c r="AC910" s="616"/>
      <c r="AD910" s="616"/>
      <c r="AE910" s="617"/>
      <c r="AF910" s="619">
        <f t="shared" si="739"/>
        <v>0.4</v>
      </c>
      <c r="AH910" s="812" t="s">
        <v>2827</v>
      </c>
      <c r="AI910" s="606">
        <f t="shared" si="727"/>
        <v>1</v>
      </c>
      <c r="AJ910" s="606" t="str">
        <f t="shared" si="728"/>
        <v/>
      </c>
      <c r="AK910" s="573">
        <f t="shared" si="729"/>
        <v>0.4</v>
      </c>
      <c r="AL910" s="573" t="str">
        <f t="shared" si="732"/>
        <v/>
      </c>
      <c r="AM910" s="577" t="str">
        <f t="shared" si="733"/>
        <v/>
      </c>
      <c r="AN910" s="577" t="str">
        <f t="shared" si="734"/>
        <v/>
      </c>
      <c r="AO910" s="577" t="str">
        <f t="shared" si="735"/>
        <v>New activity? If not kindly provide the details of the progress (physical and financial) for FY 2012-13</v>
      </c>
    </row>
    <row r="911" spans="1:41" ht="41.25" customHeight="1" x14ac:dyDescent="0.2">
      <c r="A911" s="628" t="s">
        <v>1825</v>
      </c>
      <c r="B911" s="621" t="s">
        <v>1451</v>
      </c>
      <c r="C911" s="627"/>
      <c r="D911" s="622"/>
      <c r="E911" s="622"/>
      <c r="F911" s="610" t="e">
        <f t="shared" si="717"/>
        <v>#DIV/0!</v>
      </c>
      <c r="G911" s="623"/>
      <c r="H911" s="623"/>
      <c r="I911" s="612" t="e">
        <f t="shared" si="718"/>
        <v>#DIV/0!</v>
      </c>
      <c r="J911" s="622"/>
      <c r="K911" s="622"/>
      <c r="L911" s="614"/>
      <c r="M911" s="614"/>
      <c r="N911" s="614"/>
      <c r="O911" s="614"/>
      <c r="P911" s="614"/>
      <c r="Q911" s="614"/>
      <c r="R911" s="614"/>
      <c r="S911" s="614"/>
      <c r="T911" s="614"/>
      <c r="U911" s="614"/>
      <c r="V911" s="615"/>
      <c r="W911" s="616"/>
      <c r="X911" s="616"/>
      <c r="Y911" s="616"/>
      <c r="Z911" s="616"/>
      <c r="AA911" s="616"/>
      <c r="AB911" s="616"/>
      <c r="AC911" s="616"/>
      <c r="AD911" s="616"/>
      <c r="AE911" s="617"/>
      <c r="AF911" s="619">
        <f t="shared" si="739"/>
        <v>0</v>
      </c>
      <c r="AH911" s="619"/>
      <c r="AI911" s="606" t="str">
        <f t="shared" si="727"/>
        <v/>
      </c>
      <c r="AJ911" s="606" t="str">
        <f t="shared" si="728"/>
        <v/>
      </c>
      <c r="AK911" s="573">
        <f t="shared" si="729"/>
        <v>0</v>
      </c>
      <c r="AL911" s="573" t="str">
        <f t="shared" si="732"/>
        <v/>
      </c>
      <c r="AM911" s="577" t="str">
        <f t="shared" si="733"/>
        <v/>
      </c>
      <c r="AN911" s="577" t="str">
        <f t="shared" si="734"/>
        <v/>
      </c>
      <c r="AO911" s="577" t="str">
        <f t="shared" si="735"/>
        <v/>
      </c>
    </row>
    <row r="912" spans="1:41" ht="41.25" customHeight="1" x14ac:dyDescent="0.2">
      <c r="A912" s="628" t="s">
        <v>1826</v>
      </c>
      <c r="B912" s="621" t="s">
        <v>1452</v>
      </c>
      <c r="C912" s="627"/>
      <c r="D912" s="622"/>
      <c r="E912" s="622"/>
      <c r="F912" s="610" t="e">
        <f t="shared" si="717"/>
        <v>#DIV/0!</v>
      </c>
      <c r="G912" s="623"/>
      <c r="H912" s="623"/>
      <c r="I912" s="612" t="e">
        <f t="shared" si="718"/>
        <v>#DIV/0!</v>
      </c>
      <c r="J912" s="622">
        <v>1</v>
      </c>
      <c r="K912" s="622">
        <v>35000</v>
      </c>
      <c r="L912" s="614"/>
      <c r="M912" s="614"/>
      <c r="N912" s="614"/>
      <c r="O912" s="614"/>
      <c r="P912" s="614"/>
      <c r="Q912" s="614"/>
      <c r="R912" s="614"/>
      <c r="S912" s="614"/>
      <c r="T912" s="614"/>
      <c r="U912" s="614"/>
      <c r="V912" s="615"/>
      <c r="W912" s="616"/>
      <c r="X912" s="616"/>
      <c r="Y912" s="616"/>
      <c r="Z912" s="616"/>
      <c r="AA912" s="616"/>
      <c r="AB912" s="616"/>
      <c r="AC912" s="616"/>
      <c r="AD912" s="616"/>
      <c r="AE912" s="617"/>
      <c r="AF912" s="619">
        <f t="shared" si="739"/>
        <v>0.35</v>
      </c>
      <c r="AH912" s="812" t="s">
        <v>2827</v>
      </c>
      <c r="AI912" s="606">
        <f t="shared" si="727"/>
        <v>1</v>
      </c>
      <c r="AJ912" s="606" t="str">
        <f t="shared" si="728"/>
        <v/>
      </c>
      <c r="AK912" s="573">
        <f t="shared" si="729"/>
        <v>0.35</v>
      </c>
      <c r="AL912" s="573" t="str">
        <f t="shared" si="732"/>
        <v/>
      </c>
      <c r="AM912" s="577" t="str">
        <f t="shared" si="733"/>
        <v/>
      </c>
      <c r="AN912" s="577" t="str">
        <f t="shared" si="734"/>
        <v/>
      </c>
      <c r="AO912" s="577" t="str">
        <f t="shared" si="735"/>
        <v>New activity? If not kindly provide the details of the progress (physical and financial) for FY 2012-13</v>
      </c>
    </row>
    <row r="913" spans="1:41" ht="41.25" customHeight="1" x14ac:dyDescent="0.2">
      <c r="A913" s="628" t="s">
        <v>1827</v>
      </c>
      <c r="B913" s="621" t="s">
        <v>1453</v>
      </c>
      <c r="C913" s="627"/>
      <c r="D913" s="622"/>
      <c r="E913" s="622"/>
      <c r="F913" s="610" t="e">
        <f t="shared" si="717"/>
        <v>#DIV/0!</v>
      </c>
      <c r="G913" s="623"/>
      <c r="H913" s="623"/>
      <c r="I913" s="612" t="e">
        <f t="shared" si="718"/>
        <v>#DIV/0!</v>
      </c>
      <c r="J913" s="622">
        <v>1</v>
      </c>
      <c r="K913" s="622">
        <v>35000</v>
      </c>
      <c r="L913" s="614"/>
      <c r="M913" s="614"/>
      <c r="N913" s="614"/>
      <c r="O913" s="614"/>
      <c r="P913" s="614"/>
      <c r="Q913" s="614"/>
      <c r="R913" s="614"/>
      <c r="S913" s="614"/>
      <c r="T913" s="614"/>
      <c r="U913" s="614"/>
      <c r="V913" s="615"/>
      <c r="W913" s="616"/>
      <c r="X913" s="616"/>
      <c r="Y913" s="616"/>
      <c r="Z913" s="616"/>
      <c r="AA913" s="616"/>
      <c r="AB913" s="616"/>
      <c r="AC913" s="616"/>
      <c r="AD913" s="616"/>
      <c r="AE913" s="617"/>
      <c r="AF913" s="619">
        <f t="shared" si="739"/>
        <v>0.35</v>
      </c>
      <c r="AH913" s="812" t="s">
        <v>2827</v>
      </c>
      <c r="AI913" s="606">
        <f t="shared" si="727"/>
        <v>1</v>
      </c>
      <c r="AJ913" s="606" t="str">
        <f t="shared" si="728"/>
        <v/>
      </c>
      <c r="AK913" s="573">
        <f t="shared" si="729"/>
        <v>0.35</v>
      </c>
      <c r="AL913" s="573" t="str">
        <f t="shared" si="732"/>
        <v/>
      </c>
      <c r="AM913" s="577" t="str">
        <f t="shared" si="733"/>
        <v/>
      </c>
      <c r="AN913" s="577" t="str">
        <f t="shared" si="734"/>
        <v/>
      </c>
      <c r="AO913" s="577" t="str">
        <f t="shared" si="735"/>
        <v>New activity? If not kindly provide the details of the progress (physical and financial) for FY 2012-13</v>
      </c>
    </row>
    <row r="914" spans="1:41" ht="41.25" customHeight="1" x14ac:dyDescent="0.2">
      <c r="A914" s="628" t="s">
        <v>1828</v>
      </c>
      <c r="B914" s="621" t="s">
        <v>759</v>
      </c>
      <c r="C914" s="627"/>
      <c r="D914" s="622"/>
      <c r="E914" s="622"/>
      <c r="F914" s="610" t="e">
        <f t="shared" si="717"/>
        <v>#DIV/0!</v>
      </c>
      <c r="G914" s="623"/>
      <c r="H914" s="623"/>
      <c r="I914" s="612" t="e">
        <f t="shared" si="718"/>
        <v>#DIV/0!</v>
      </c>
      <c r="J914" s="622"/>
      <c r="K914" s="622"/>
      <c r="L914" s="614"/>
      <c r="M914" s="614"/>
      <c r="N914" s="614"/>
      <c r="O914" s="614"/>
      <c r="P914" s="614"/>
      <c r="Q914" s="614"/>
      <c r="R914" s="614"/>
      <c r="S914" s="614"/>
      <c r="T914" s="614"/>
      <c r="U914" s="614"/>
      <c r="V914" s="615"/>
      <c r="W914" s="616"/>
      <c r="X914" s="616"/>
      <c r="Y914" s="616"/>
      <c r="Z914" s="616"/>
      <c r="AA914" s="616"/>
      <c r="AB914" s="616"/>
      <c r="AC914" s="616"/>
      <c r="AD914" s="616"/>
      <c r="AE914" s="617"/>
      <c r="AF914" s="619">
        <f t="shared" si="739"/>
        <v>0</v>
      </c>
      <c r="AH914" s="619"/>
      <c r="AI914" s="606" t="str">
        <f t="shared" si="727"/>
        <v/>
      </c>
      <c r="AJ914" s="606" t="str">
        <f t="shared" si="728"/>
        <v/>
      </c>
      <c r="AK914" s="573">
        <f t="shared" si="729"/>
        <v>0</v>
      </c>
      <c r="AL914" s="573" t="str">
        <f t="shared" si="732"/>
        <v/>
      </c>
      <c r="AM914" s="577" t="str">
        <f t="shared" si="733"/>
        <v/>
      </c>
      <c r="AN914" s="577" t="str">
        <f t="shared" si="734"/>
        <v/>
      </c>
      <c r="AO914" s="577" t="str">
        <f t="shared" si="735"/>
        <v/>
      </c>
    </row>
    <row r="915" spans="1:41" ht="41.25" customHeight="1" x14ac:dyDescent="0.2">
      <c r="A915" s="649" t="s">
        <v>940</v>
      </c>
      <c r="B915" s="672" t="s">
        <v>941</v>
      </c>
      <c r="C915" s="595"/>
      <c r="D915" s="622"/>
      <c r="E915" s="622"/>
      <c r="F915" s="610" t="e">
        <f t="shared" si="717"/>
        <v>#DIV/0!</v>
      </c>
      <c r="G915" s="623"/>
      <c r="H915" s="623"/>
      <c r="I915" s="612" t="e">
        <f t="shared" si="718"/>
        <v>#DIV/0!</v>
      </c>
      <c r="J915" s="622">
        <v>1</v>
      </c>
      <c r="K915" s="622">
        <v>30000</v>
      </c>
      <c r="L915" s="614"/>
      <c r="M915" s="614"/>
      <c r="N915" s="614"/>
      <c r="O915" s="614"/>
      <c r="P915" s="614"/>
      <c r="Q915" s="614"/>
      <c r="R915" s="614"/>
      <c r="S915" s="614"/>
      <c r="T915" s="614"/>
      <c r="U915" s="614"/>
      <c r="V915" s="615"/>
      <c r="W915" s="616"/>
      <c r="X915" s="616"/>
      <c r="Y915" s="616"/>
      <c r="Z915" s="616"/>
      <c r="AA915" s="616"/>
      <c r="AB915" s="616"/>
      <c r="AC915" s="616"/>
      <c r="AD915" s="616"/>
      <c r="AE915" s="617"/>
      <c r="AF915" s="619">
        <f t="shared" si="739"/>
        <v>0.3</v>
      </c>
      <c r="AH915" s="812" t="s">
        <v>2827</v>
      </c>
      <c r="AI915" s="606">
        <f t="shared" si="727"/>
        <v>1</v>
      </c>
      <c r="AJ915" s="606" t="str">
        <f t="shared" si="728"/>
        <v/>
      </c>
      <c r="AK915" s="573">
        <f t="shared" si="729"/>
        <v>0.3</v>
      </c>
      <c r="AL915" s="573" t="str">
        <f t="shared" si="732"/>
        <v/>
      </c>
      <c r="AM915" s="577" t="str">
        <f t="shared" si="733"/>
        <v/>
      </c>
      <c r="AN915" s="577" t="str">
        <f t="shared" si="734"/>
        <v/>
      </c>
      <c r="AO915" s="577" t="str">
        <f t="shared" si="735"/>
        <v>New activity? If not kindly provide the details of the progress (physical and financial) for FY 2012-13</v>
      </c>
    </row>
    <row r="916" spans="1:41" ht="41.25" customHeight="1" x14ac:dyDescent="0.2">
      <c r="A916" s="649" t="s">
        <v>942</v>
      </c>
      <c r="B916" s="672" t="s">
        <v>132</v>
      </c>
      <c r="C916" s="595"/>
      <c r="D916" s="622"/>
      <c r="E916" s="622"/>
      <c r="F916" s="610" t="e">
        <f t="shared" si="717"/>
        <v>#DIV/0!</v>
      </c>
      <c r="G916" s="623"/>
      <c r="H916" s="623"/>
      <c r="I916" s="612" t="e">
        <f t="shared" si="718"/>
        <v>#DIV/0!</v>
      </c>
      <c r="J916" s="622"/>
      <c r="K916" s="622"/>
      <c r="L916" s="614"/>
      <c r="M916" s="614"/>
      <c r="N916" s="614"/>
      <c r="O916" s="614"/>
      <c r="P916" s="614"/>
      <c r="Q916" s="614"/>
      <c r="R916" s="614"/>
      <c r="S916" s="614"/>
      <c r="T916" s="614"/>
      <c r="U916" s="614"/>
      <c r="V916" s="615"/>
      <c r="W916" s="616"/>
      <c r="X916" s="616"/>
      <c r="Y916" s="616"/>
      <c r="Z916" s="616"/>
      <c r="AA916" s="616"/>
      <c r="AB916" s="616"/>
      <c r="AC916" s="616"/>
      <c r="AD916" s="616"/>
      <c r="AE916" s="617"/>
      <c r="AF916" s="619">
        <f t="shared" si="739"/>
        <v>0</v>
      </c>
      <c r="AH916" s="619"/>
      <c r="AI916" s="606" t="str">
        <f t="shared" si="727"/>
        <v/>
      </c>
      <c r="AJ916" s="606" t="str">
        <f t="shared" si="728"/>
        <v/>
      </c>
      <c r="AK916" s="573">
        <f t="shared" si="729"/>
        <v>0</v>
      </c>
      <c r="AL916" s="573" t="str">
        <f t="shared" si="732"/>
        <v/>
      </c>
      <c r="AM916" s="577" t="str">
        <f t="shared" si="733"/>
        <v/>
      </c>
      <c r="AN916" s="577" t="str">
        <f t="shared" si="734"/>
        <v/>
      </c>
      <c r="AO916" s="577" t="str">
        <f t="shared" si="735"/>
        <v/>
      </c>
    </row>
    <row r="917" spans="1:41" ht="41.25" customHeight="1" x14ac:dyDescent="0.2">
      <c r="A917" s="649" t="s">
        <v>943</v>
      </c>
      <c r="B917" s="672" t="s">
        <v>944</v>
      </c>
      <c r="C917" s="595"/>
      <c r="D917" s="622"/>
      <c r="E917" s="622"/>
      <c r="F917" s="610" t="e">
        <f t="shared" si="717"/>
        <v>#DIV/0!</v>
      </c>
      <c r="G917" s="623"/>
      <c r="H917" s="623"/>
      <c r="I917" s="612" t="e">
        <f t="shared" si="718"/>
        <v>#DIV/0!</v>
      </c>
      <c r="J917" s="622">
        <v>1</v>
      </c>
      <c r="K917" s="622">
        <v>1200000</v>
      </c>
      <c r="L917" s="614"/>
      <c r="M917" s="614"/>
      <c r="N917" s="614"/>
      <c r="O917" s="614"/>
      <c r="P917" s="614"/>
      <c r="Q917" s="614"/>
      <c r="R917" s="614"/>
      <c r="S917" s="614"/>
      <c r="T917" s="614"/>
      <c r="U917" s="614"/>
      <c r="V917" s="615"/>
      <c r="W917" s="616"/>
      <c r="X917" s="616"/>
      <c r="Y917" s="616"/>
      <c r="Z917" s="616"/>
      <c r="AA917" s="616"/>
      <c r="AB917" s="616"/>
      <c r="AC917" s="616"/>
      <c r="AD917" s="616"/>
      <c r="AE917" s="617"/>
      <c r="AF917" s="619">
        <f t="shared" si="739"/>
        <v>12</v>
      </c>
      <c r="AH917" s="812" t="s">
        <v>2827</v>
      </c>
      <c r="AI917" s="606">
        <f t="shared" si="727"/>
        <v>1</v>
      </c>
      <c r="AJ917" s="606" t="str">
        <f t="shared" si="728"/>
        <v/>
      </c>
      <c r="AK917" s="573">
        <f t="shared" si="729"/>
        <v>12</v>
      </c>
      <c r="AL917" s="573" t="str">
        <f t="shared" si="732"/>
        <v/>
      </c>
      <c r="AM917" s="577" t="str">
        <f t="shared" si="733"/>
        <v/>
      </c>
      <c r="AN917" s="577" t="str">
        <f t="shared" si="734"/>
        <v/>
      </c>
      <c r="AO917" s="577" t="str">
        <f t="shared" si="735"/>
        <v>New activity? If not kindly provide the details of the progress (physical and financial) for FY 2012-13</v>
      </c>
    </row>
    <row r="918" spans="1:41" ht="41.25" customHeight="1" x14ac:dyDescent="0.25">
      <c r="A918" s="643" t="s">
        <v>2350</v>
      </c>
      <c r="B918" s="691" t="s">
        <v>1634</v>
      </c>
      <c r="C918" s="668"/>
      <c r="D918" s="613">
        <f>D919+D922+D928+D933+D941+D962</f>
        <v>0</v>
      </c>
      <c r="E918" s="613">
        <f t="shared" ref="E918:AF918" si="740">E919+E922+E928+E933+E941+E962</f>
        <v>0</v>
      </c>
      <c r="F918" s="610" t="e">
        <f t="shared" si="740"/>
        <v>#DIV/0!</v>
      </c>
      <c r="G918" s="618">
        <f t="shared" si="740"/>
        <v>0</v>
      </c>
      <c r="H918" s="618">
        <f t="shared" si="740"/>
        <v>0</v>
      </c>
      <c r="I918" s="612" t="e">
        <f t="shared" si="740"/>
        <v>#DIV/0!</v>
      </c>
      <c r="J918" s="613">
        <f t="shared" si="740"/>
        <v>0</v>
      </c>
      <c r="K918" s="613">
        <f t="shared" si="740"/>
        <v>0</v>
      </c>
      <c r="L918" s="614">
        <f t="shared" si="740"/>
        <v>0</v>
      </c>
      <c r="M918" s="614">
        <f t="shared" si="740"/>
        <v>0</v>
      </c>
      <c r="N918" s="614">
        <f t="shared" si="740"/>
        <v>0</v>
      </c>
      <c r="O918" s="614">
        <f t="shared" si="740"/>
        <v>0</v>
      </c>
      <c r="P918" s="614">
        <f t="shared" si="740"/>
        <v>0</v>
      </c>
      <c r="Q918" s="614">
        <f t="shared" si="740"/>
        <v>0</v>
      </c>
      <c r="R918" s="614">
        <f t="shared" si="740"/>
        <v>0</v>
      </c>
      <c r="S918" s="614">
        <f t="shared" si="740"/>
        <v>0</v>
      </c>
      <c r="T918" s="614">
        <f t="shared" si="740"/>
        <v>0</v>
      </c>
      <c r="U918" s="614">
        <f t="shared" si="740"/>
        <v>0</v>
      </c>
      <c r="V918" s="615">
        <f t="shared" si="740"/>
        <v>0</v>
      </c>
      <c r="W918" s="616">
        <f t="shared" si="740"/>
        <v>0</v>
      </c>
      <c r="X918" s="616">
        <f t="shared" si="740"/>
        <v>0</v>
      </c>
      <c r="Y918" s="616">
        <f t="shared" si="740"/>
        <v>0</v>
      </c>
      <c r="Z918" s="616">
        <f t="shared" si="740"/>
        <v>0</v>
      </c>
      <c r="AA918" s="616">
        <f t="shared" si="740"/>
        <v>0</v>
      </c>
      <c r="AB918" s="616">
        <f t="shared" si="740"/>
        <v>0</v>
      </c>
      <c r="AC918" s="616">
        <f t="shared" si="740"/>
        <v>0</v>
      </c>
      <c r="AD918" s="616">
        <f t="shared" si="740"/>
        <v>0</v>
      </c>
      <c r="AE918" s="617">
        <f t="shared" si="740"/>
        <v>0</v>
      </c>
      <c r="AF918" s="618">
        <f t="shared" si="740"/>
        <v>0</v>
      </c>
      <c r="AH918" s="619"/>
      <c r="AI918" s="606" t="str">
        <f t="shared" si="727"/>
        <v/>
      </c>
      <c r="AJ918" s="606" t="str">
        <f t="shared" si="728"/>
        <v/>
      </c>
      <c r="AK918" s="573">
        <f t="shared" si="729"/>
        <v>0</v>
      </c>
      <c r="AL918" s="573" t="str">
        <f t="shared" si="732"/>
        <v/>
      </c>
      <c r="AM918" s="577" t="str">
        <f t="shared" si="733"/>
        <v/>
      </c>
      <c r="AN918" s="577" t="str">
        <f t="shared" si="734"/>
        <v/>
      </c>
      <c r="AO918" s="577" t="str">
        <f t="shared" si="735"/>
        <v/>
      </c>
    </row>
    <row r="919" spans="1:41" ht="41.25" customHeight="1" x14ac:dyDescent="0.25">
      <c r="A919" s="629" t="s">
        <v>2351</v>
      </c>
      <c r="B919" s="658" t="s">
        <v>1635</v>
      </c>
      <c r="C919" s="704"/>
      <c r="D919" s="613">
        <f>SUM(D920:D921)</f>
        <v>0</v>
      </c>
      <c r="E919" s="613">
        <f t="shared" ref="E919:AF919" si="741">SUM(E920:E921)</f>
        <v>0</v>
      </c>
      <c r="F919" s="610" t="e">
        <f t="shared" si="741"/>
        <v>#DIV/0!</v>
      </c>
      <c r="G919" s="618">
        <f t="shared" si="741"/>
        <v>0</v>
      </c>
      <c r="H919" s="618">
        <f t="shared" si="741"/>
        <v>0</v>
      </c>
      <c r="I919" s="612" t="e">
        <f t="shared" si="741"/>
        <v>#DIV/0!</v>
      </c>
      <c r="J919" s="613">
        <f t="shared" si="741"/>
        <v>0</v>
      </c>
      <c r="K919" s="613">
        <f t="shared" si="741"/>
        <v>0</v>
      </c>
      <c r="L919" s="614">
        <f t="shared" si="741"/>
        <v>0</v>
      </c>
      <c r="M919" s="614">
        <f t="shared" si="741"/>
        <v>0</v>
      </c>
      <c r="N919" s="614">
        <f t="shared" si="741"/>
        <v>0</v>
      </c>
      <c r="O919" s="614">
        <f t="shared" si="741"/>
        <v>0</v>
      </c>
      <c r="P919" s="614">
        <f t="shared" si="741"/>
        <v>0</v>
      </c>
      <c r="Q919" s="614">
        <f t="shared" si="741"/>
        <v>0</v>
      </c>
      <c r="R919" s="614">
        <f t="shared" si="741"/>
        <v>0</v>
      </c>
      <c r="S919" s="614">
        <f t="shared" si="741"/>
        <v>0</v>
      </c>
      <c r="T919" s="614">
        <f t="shared" si="741"/>
        <v>0</v>
      </c>
      <c r="U919" s="614">
        <f t="shared" si="741"/>
        <v>0</v>
      </c>
      <c r="V919" s="615">
        <f t="shared" si="741"/>
        <v>0</v>
      </c>
      <c r="W919" s="616">
        <f t="shared" si="741"/>
        <v>0</v>
      </c>
      <c r="X919" s="616">
        <f t="shared" si="741"/>
        <v>0</v>
      </c>
      <c r="Y919" s="616">
        <f t="shared" si="741"/>
        <v>0</v>
      </c>
      <c r="Z919" s="616">
        <f t="shared" si="741"/>
        <v>0</v>
      </c>
      <c r="AA919" s="616">
        <f t="shared" si="741"/>
        <v>0</v>
      </c>
      <c r="AB919" s="616">
        <f t="shared" si="741"/>
        <v>0</v>
      </c>
      <c r="AC919" s="616">
        <f t="shared" si="741"/>
        <v>0</v>
      </c>
      <c r="AD919" s="616">
        <f t="shared" si="741"/>
        <v>0</v>
      </c>
      <c r="AE919" s="617">
        <f t="shared" si="741"/>
        <v>0</v>
      </c>
      <c r="AF919" s="618">
        <f t="shared" si="741"/>
        <v>0</v>
      </c>
      <c r="AG919" s="617"/>
      <c r="AH919" s="619"/>
      <c r="AI919" s="606" t="str">
        <f t="shared" si="727"/>
        <v/>
      </c>
      <c r="AJ919" s="606" t="str">
        <f t="shared" si="728"/>
        <v/>
      </c>
      <c r="AK919" s="573">
        <f t="shared" si="729"/>
        <v>0</v>
      </c>
      <c r="AL919" s="573" t="str">
        <f t="shared" si="732"/>
        <v/>
      </c>
      <c r="AM919" s="577" t="str">
        <f t="shared" si="733"/>
        <v/>
      </c>
      <c r="AN919" s="577" t="str">
        <f t="shared" si="734"/>
        <v/>
      </c>
      <c r="AO919" s="577" t="str">
        <f t="shared" si="735"/>
        <v/>
      </c>
    </row>
    <row r="920" spans="1:41" ht="41.25" customHeight="1" x14ac:dyDescent="0.25">
      <c r="A920" s="628" t="s">
        <v>2720</v>
      </c>
      <c r="B920" s="665" t="s">
        <v>1549</v>
      </c>
      <c r="C920" s="705"/>
      <c r="D920" s="706"/>
      <c r="E920" s="706"/>
      <c r="F920" s="610" t="e">
        <f t="shared" si="717"/>
        <v>#DIV/0!</v>
      </c>
      <c r="G920" s="619"/>
      <c r="H920" s="619"/>
      <c r="I920" s="612" t="e">
        <f t="shared" si="718"/>
        <v>#DIV/0!</v>
      </c>
      <c r="J920" s="706"/>
      <c r="K920" s="706"/>
      <c r="L920" s="614"/>
      <c r="M920" s="614"/>
      <c r="N920" s="614"/>
      <c r="O920" s="614"/>
      <c r="P920" s="614"/>
      <c r="Q920" s="614"/>
      <c r="R920" s="614"/>
      <c r="S920" s="614"/>
      <c r="T920" s="614"/>
      <c r="U920" s="614"/>
      <c r="V920" s="615"/>
      <c r="W920" s="616"/>
      <c r="X920" s="616"/>
      <c r="Y920" s="616"/>
      <c r="Z920" s="616"/>
      <c r="AA920" s="616"/>
      <c r="AB920" s="616"/>
      <c r="AC920" s="616"/>
      <c r="AD920" s="616"/>
      <c r="AE920" s="617"/>
      <c r="AF920" s="619">
        <f t="shared" ref="AF920:AF921" si="742">(J920*K920)/100000</f>
        <v>0</v>
      </c>
      <c r="AG920" s="617"/>
      <c r="AH920" s="619"/>
      <c r="AI920" s="606" t="str">
        <f t="shared" si="727"/>
        <v/>
      </c>
      <c r="AJ920" s="606" t="str">
        <f t="shared" si="728"/>
        <v/>
      </c>
      <c r="AK920" s="573">
        <f t="shared" si="729"/>
        <v>0</v>
      </c>
      <c r="AL920" s="573" t="str">
        <f t="shared" si="732"/>
        <v/>
      </c>
      <c r="AM920" s="577" t="str">
        <f t="shared" si="733"/>
        <v/>
      </c>
      <c r="AN920" s="577" t="str">
        <f t="shared" si="734"/>
        <v/>
      </c>
      <c r="AO920" s="577" t="str">
        <f t="shared" si="735"/>
        <v/>
      </c>
    </row>
    <row r="921" spans="1:41" ht="41.25" customHeight="1" x14ac:dyDescent="0.25">
      <c r="A921" s="628" t="s">
        <v>2721</v>
      </c>
      <c r="B921" s="665" t="s">
        <v>1636</v>
      </c>
      <c r="C921" s="705"/>
      <c r="D921" s="706"/>
      <c r="E921" s="706"/>
      <c r="F921" s="610" t="e">
        <f t="shared" si="717"/>
        <v>#DIV/0!</v>
      </c>
      <c r="G921" s="619"/>
      <c r="H921" s="619"/>
      <c r="I921" s="612" t="e">
        <f t="shared" si="718"/>
        <v>#DIV/0!</v>
      </c>
      <c r="J921" s="706"/>
      <c r="K921" s="706"/>
      <c r="L921" s="614"/>
      <c r="M921" s="614"/>
      <c r="N921" s="614"/>
      <c r="O921" s="614"/>
      <c r="P921" s="614"/>
      <c r="Q921" s="614"/>
      <c r="R921" s="614"/>
      <c r="S921" s="614"/>
      <c r="T921" s="614"/>
      <c r="U921" s="614"/>
      <c r="V921" s="615"/>
      <c r="W921" s="616"/>
      <c r="X921" s="616"/>
      <c r="Y921" s="616"/>
      <c r="Z921" s="616"/>
      <c r="AA921" s="616"/>
      <c r="AB921" s="616"/>
      <c r="AC921" s="616"/>
      <c r="AD921" s="616"/>
      <c r="AE921" s="617"/>
      <c r="AF921" s="619">
        <f t="shared" si="742"/>
        <v>0</v>
      </c>
      <c r="AG921" s="617"/>
      <c r="AH921" s="619"/>
      <c r="AI921" s="606" t="str">
        <f t="shared" si="727"/>
        <v/>
      </c>
      <c r="AJ921" s="606" t="str">
        <f t="shared" si="728"/>
        <v/>
      </c>
      <c r="AK921" s="573">
        <f t="shared" si="729"/>
        <v>0</v>
      </c>
      <c r="AL921" s="573" t="str">
        <f t="shared" si="732"/>
        <v/>
      </c>
      <c r="AM921" s="577" t="str">
        <f t="shared" si="733"/>
        <v/>
      </c>
      <c r="AN921" s="577" t="str">
        <f t="shared" si="734"/>
        <v/>
      </c>
      <c r="AO921" s="577" t="str">
        <f t="shared" si="735"/>
        <v/>
      </c>
    </row>
    <row r="922" spans="1:41" ht="41.25" customHeight="1" x14ac:dyDescent="0.25">
      <c r="A922" s="629" t="s">
        <v>2352</v>
      </c>
      <c r="B922" s="658" t="s">
        <v>1637</v>
      </c>
      <c r="C922" s="704"/>
      <c r="D922" s="613">
        <f>SUM(D923:D927)</f>
        <v>0</v>
      </c>
      <c r="E922" s="613">
        <f t="shared" ref="E922:AF922" si="743">SUM(E923:E927)</f>
        <v>0</v>
      </c>
      <c r="F922" s="610" t="e">
        <f t="shared" si="743"/>
        <v>#DIV/0!</v>
      </c>
      <c r="G922" s="618">
        <f t="shared" si="743"/>
        <v>0</v>
      </c>
      <c r="H922" s="618">
        <f t="shared" si="743"/>
        <v>0</v>
      </c>
      <c r="I922" s="612" t="e">
        <f t="shared" si="743"/>
        <v>#DIV/0!</v>
      </c>
      <c r="J922" s="613">
        <f t="shared" si="743"/>
        <v>0</v>
      </c>
      <c r="K922" s="613">
        <f t="shared" si="743"/>
        <v>0</v>
      </c>
      <c r="L922" s="614">
        <f t="shared" si="743"/>
        <v>0</v>
      </c>
      <c r="M922" s="614">
        <f t="shared" si="743"/>
        <v>0</v>
      </c>
      <c r="N922" s="614">
        <f t="shared" si="743"/>
        <v>0</v>
      </c>
      <c r="O922" s="614">
        <f t="shared" si="743"/>
        <v>0</v>
      </c>
      <c r="P922" s="614">
        <f t="shared" si="743"/>
        <v>0</v>
      </c>
      <c r="Q922" s="614">
        <f t="shared" si="743"/>
        <v>0</v>
      </c>
      <c r="R922" s="614">
        <f t="shared" si="743"/>
        <v>0</v>
      </c>
      <c r="S922" s="614">
        <f t="shared" si="743"/>
        <v>0</v>
      </c>
      <c r="T922" s="614">
        <f t="shared" si="743"/>
        <v>0</v>
      </c>
      <c r="U922" s="614">
        <f t="shared" si="743"/>
        <v>0</v>
      </c>
      <c r="V922" s="615">
        <f t="shared" si="743"/>
        <v>0</v>
      </c>
      <c r="W922" s="616">
        <f t="shared" si="743"/>
        <v>0</v>
      </c>
      <c r="X922" s="616">
        <f t="shared" si="743"/>
        <v>0</v>
      </c>
      <c r="Y922" s="616">
        <f t="shared" si="743"/>
        <v>0</v>
      </c>
      <c r="Z922" s="616">
        <f t="shared" si="743"/>
        <v>0</v>
      </c>
      <c r="AA922" s="616">
        <f t="shared" si="743"/>
        <v>0</v>
      </c>
      <c r="AB922" s="616">
        <f t="shared" si="743"/>
        <v>0</v>
      </c>
      <c r="AC922" s="616">
        <f t="shared" si="743"/>
        <v>0</v>
      </c>
      <c r="AD922" s="616">
        <f t="shared" si="743"/>
        <v>0</v>
      </c>
      <c r="AE922" s="617">
        <f t="shared" si="743"/>
        <v>0</v>
      </c>
      <c r="AF922" s="618">
        <f t="shared" si="743"/>
        <v>0</v>
      </c>
      <c r="AG922" s="617"/>
      <c r="AH922" s="619"/>
      <c r="AI922" s="606" t="str">
        <f t="shared" si="727"/>
        <v/>
      </c>
      <c r="AJ922" s="606" t="str">
        <f t="shared" si="728"/>
        <v/>
      </c>
      <c r="AK922" s="573">
        <f t="shared" si="729"/>
        <v>0</v>
      </c>
      <c r="AL922" s="573" t="str">
        <f t="shared" si="732"/>
        <v/>
      </c>
      <c r="AM922" s="577" t="str">
        <f t="shared" si="733"/>
        <v/>
      </c>
      <c r="AN922" s="577" t="str">
        <f t="shared" si="734"/>
        <v/>
      </c>
      <c r="AO922" s="577" t="str">
        <f t="shared" si="735"/>
        <v/>
      </c>
    </row>
    <row r="923" spans="1:41" ht="41.25" customHeight="1" x14ac:dyDescent="0.25">
      <c r="A923" s="628" t="s">
        <v>2722</v>
      </c>
      <c r="B923" s="665" t="s">
        <v>1638</v>
      </c>
      <c r="C923" s="705"/>
      <c r="D923" s="706"/>
      <c r="E923" s="706"/>
      <c r="F923" s="610" t="e">
        <f t="shared" si="717"/>
        <v>#DIV/0!</v>
      </c>
      <c r="G923" s="619"/>
      <c r="H923" s="619"/>
      <c r="I923" s="612" t="e">
        <f t="shared" si="718"/>
        <v>#DIV/0!</v>
      </c>
      <c r="J923" s="706"/>
      <c r="K923" s="706"/>
      <c r="L923" s="614"/>
      <c r="M923" s="614"/>
      <c r="N923" s="614"/>
      <c r="O923" s="614"/>
      <c r="P923" s="614"/>
      <c r="Q923" s="614"/>
      <c r="R923" s="614"/>
      <c r="S923" s="614"/>
      <c r="T923" s="614"/>
      <c r="U923" s="614"/>
      <c r="V923" s="615"/>
      <c r="W923" s="616"/>
      <c r="X923" s="616"/>
      <c r="Y923" s="616"/>
      <c r="Z923" s="616"/>
      <c r="AA923" s="616"/>
      <c r="AB923" s="616"/>
      <c r="AC923" s="616"/>
      <c r="AD923" s="616"/>
      <c r="AE923" s="617"/>
      <c r="AF923" s="619">
        <f t="shared" ref="AF923:AF927" si="744">(J923*K923)/100000</f>
        <v>0</v>
      </c>
      <c r="AG923" s="617"/>
      <c r="AH923" s="619"/>
      <c r="AI923" s="606" t="str">
        <f t="shared" si="727"/>
        <v/>
      </c>
      <c r="AJ923" s="606" t="str">
        <f t="shared" si="728"/>
        <v/>
      </c>
      <c r="AK923" s="573">
        <f t="shared" si="729"/>
        <v>0</v>
      </c>
      <c r="AL923" s="573" t="str">
        <f t="shared" si="732"/>
        <v/>
      </c>
      <c r="AM923" s="577" t="str">
        <f t="shared" si="733"/>
        <v/>
      </c>
      <c r="AN923" s="577" t="str">
        <f t="shared" si="734"/>
        <v/>
      </c>
      <c r="AO923" s="577" t="str">
        <f t="shared" si="735"/>
        <v/>
      </c>
    </row>
    <row r="924" spans="1:41" ht="41.25" customHeight="1" x14ac:dyDescent="0.25">
      <c r="A924" s="628" t="s">
        <v>2723</v>
      </c>
      <c r="B924" s="665" t="s">
        <v>1639</v>
      </c>
      <c r="C924" s="705"/>
      <c r="D924" s="706"/>
      <c r="E924" s="706"/>
      <c r="F924" s="610" t="e">
        <f t="shared" si="717"/>
        <v>#DIV/0!</v>
      </c>
      <c r="G924" s="619"/>
      <c r="H924" s="619"/>
      <c r="I924" s="612" t="e">
        <f t="shared" si="718"/>
        <v>#DIV/0!</v>
      </c>
      <c r="J924" s="706"/>
      <c r="K924" s="706"/>
      <c r="L924" s="614"/>
      <c r="M924" s="614"/>
      <c r="N924" s="614"/>
      <c r="O924" s="614"/>
      <c r="P924" s="614"/>
      <c r="Q924" s="614"/>
      <c r="R924" s="614"/>
      <c r="S924" s="614"/>
      <c r="T924" s="614"/>
      <c r="U924" s="614"/>
      <c r="V924" s="615"/>
      <c r="W924" s="616"/>
      <c r="X924" s="616"/>
      <c r="Y924" s="616"/>
      <c r="Z924" s="616"/>
      <c r="AA924" s="616"/>
      <c r="AB924" s="616"/>
      <c r="AC924" s="616"/>
      <c r="AD924" s="616"/>
      <c r="AE924" s="617"/>
      <c r="AF924" s="619">
        <f t="shared" si="744"/>
        <v>0</v>
      </c>
      <c r="AG924" s="617"/>
      <c r="AH924" s="619"/>
      <c r="AI924" s="606" t="str">
        <f t="shared" si="727"/>
        <v/>
      </c>
      <c r="AJ924" s="606" t="str">
        <f t="shared" si="728"/>
        <v/>
      </c>
      <c r="AK924" s="573">
        <f t="shared" si="729"/>
        <v>0</v>
      </c>
      <c r="AL924" s="573" t="str">
        <f t="shared" si="732"/>
        <v/>
      </c>
      <c r="AM924" s="577" t="str">
        <f t="shared" si="733"/>
        <v/>
      </c>
      <c r="AN924" s="577" t="str">
        <f t="shared" si="734"/>
        <v/>
      </c>
      <c r="AO924" s="577" t="str">
        <f t="shared" si="735"/>
        <v/>
      </c>
    </row>
    <row r="925" spans="1:41" ht="41.25" customHeight="1" x14ac:dyDescent="0.25">
      <c r="A925" s="628" t="s">
        <v>2724</v>
      </c>
      <c r="B925" s="665" t="s">
        <v>1640</v>
      </c>
      <c r="C925" s="705"/>
      <c r="D925" s="706"/>
      <c r="E925" s="706"/>
      <c r="F925" s="610" t="e">
        <f t="shared" si="717"/>
        <v>#DIV/0!</v>
      </c>
      <c r="G925" s="619"/>
      <c r="H925" s="619"/>
      <c r="I925" s="612" t="e">
        <f t="shared" si="718"/>
        <v>#DIV/0!</v>
      </c>
      <c r="J925" s="706"/>
      <c r="K925" s="706"/>
      <c r="L925" s="614"/>
      <c r="M925" s="614"/>
      <c r="N925" s="614"/>
      <c r="O925" s="614"/>
      <c r="P925" s="614"/>
      <c r="Q925" s="614"/>
      <c r="R925" s="614"/>
      <c r="S925" s="614"/>
      <c r="T925" s="614"/>
      <c r="U925" s="614"/>
      <c r="V925" s="615"/>
      <c r="W925" s="616"/>
      <c r="X925" s="616"/>
      <c r="Y925" s="616"/>
      <c r="Z925" s="616"/>
      <c r="AA925" s="616"/>
      <c r="AB925" s="616"/>
      <c r="AC925" s="616"/>
      <c r="AD925" s="616"/>
      <c r="AE925" s="617"/>
      <c r="AF925" s="619">
        <f t="shared" si="744"/>
        <v>0</v>
      </c>
      <c r="AG925" s="617"/>
      <c r="AH925" s="619"/>
      <c r="AI925" s="606" t="str">
        <f t="shared" si="727"/>
        <v/>
      </c>
      <c r="AJ925" s="606" t="str">
        <f t="shared" si="728"/>
        <v/>
      </c>
      <c r="AK925" s="573">
        <f t="shared" si="729"/>
        <v>0</v>
      </c>
      <c r="AL925" s="573" t="str">
        <f t="shared" si="732"/>
        <v/>
      </c>
      <c r="AM925" s="577" t="str">
        <f t="shared" si="733"/>
        <v/>
      </c>
      <c r="AN925" s="577" t="str">
        <f t="shared" si="734"/>
        <v/>
      </c>
      <c r="AO925" s="577" t="str">
        <f t="shared" si="735"/>
        <v/>
      </c>
    </row>
    <row r="926" spans="1:41" ht="41.25" customHeight="1" x14ac:dyDescent="0.25">
      <c r="A926" s="628" t="s">
        <v>2725</v>
      </c>
      <c r="B926" s="665" t="s">
        <v>1641</v>
      </c>
      <c r="C926" s="705"/>
      <c r="D926" s="706"/>
      <c r="E926" s="706"/>
      <c r="F926" s="610" t="e">
        <f t="shared" si="717"/>
        <v>#DIV/0!</v>
      </c>
      <c r="G926" s="619"/>
      <c r="H926" s="619"/>
      <c r="I926" s="612" t="e">
        <f t="shared" si="718"/>
        <v>#DIV/0!</v>
      </c>
      <c r="J926" s="706"/>
      <c r="K926" s="706"/>
      <c r="L926" s="614"/>
      <c r="M926" s="614"/>
      <c r="N926" s="614"/>
      <c r="O926" s="614"/>
      <c r="P926" s="614"/>
      <c r="Q926" s="614"/>
      <c r="R926" s="614"/>
      <c r="S926" s="614"/>
      <c r="T926" s="614"/>
      <c r="U926" s="614"/>
      <c r="V926" s="615"/>
      <c r="W926" s="616"/>
      <c r="X926" s="616"/>
      <c r="Y926" s="616"/>
      <c r="Z926" s="616"/>
      <c r="AA926" s="616"/>
      <c r="AB926" s="616"/>
      <c r="AC926" s="616"/>
      <c r="AD926" s="616"/>
      <c r="AE926" s="617"/>
      <c r="AF926" s="619">
        <f t="shared" si="744"/>
        <v>0</v>
      </c>
      <c r="AG926" s="617"/>
      <c r="AH926" s="619"/>
      <c r="AI926" s="606" t="str">
        <f t="shared" si="727"/>
        <v/>
      </c>
      <c r="AJ926" s="606" t="str">
        <f t="shared" si="728"/>
        <v/>
      </c>
      <c r="AK926" s="573">
        <f t="shared" si="729"/>
        <v>0</v>
      </c>
      <c r="AL926" s="573" t="str">
        <f t="shared" si="732"/>
        <v/>
      </c>
      <c r="AM926" s="577" t="str">
        <f t="shared" si="733"/>
        <v/>
      </c>
      <c r="AN926" s="577" t="str">
        <f t="shared" si="734"/>
        <v/>
      </c>
      <c r="AO926" s="577" t="str">
        <f t="shared" si="735"/>
        <v/>
      </c>
    </row>
    <row r="927" spans="1:41" ht="41.25" customHeight="1" x14ac:dyDescent="0.25">
      <c r="A927" s="628" t="s">
        <v>2726</v>
      </c>
      <c r="B927" s="665" t="s">
        <v>1642</v>
      </c>
      <c r="C927" s="705"/>
      <c r="D927" s="706"/>
      <c r="E927" s="706"/>
      <c r="F927" s="610" t="e">
        <f t="shared" si="717"/>
        <v>#DIV/0!</v>
      </c>
      <c r="G927" s="619"/>
      <c r="H927" s="619"/>
      <c r="I927" s="612" t="e">
        <f t="shared" si="718"/>
        <v>#DIV/0!</v>
      </c>
      <c r="J927" s="706"/>
      <c r="K927" s="706"/>
      <c r="L927" s="614"/>
      <c r="M927" s="614"/>
      <c r="N927" s="614"/>
      <c r="O927" s="614"/>
      <c r="P927" s="614"/>
      <c r="Q927" s="614"/>
      <c r="R927" s="614"/>
      <c r="S927" s="614"/>
      <c r="T927" s="614"/>
      <c r="U927" s="614"/>
      <c r="V927" s="615"/>
      <c r="W927" s="616"/>
      <c r="X927" s="616"/>
      <c r="Y927" s="616"/>
      <c r="Z927" s="616"/>
      <c r="AA927" s="616"/>
      <c r="AB927" s="616"/>
      <c r="AC927" s="616"/>
      <c r="AD927" s="616"/>
      <c r="AE927" s="617"/>
      <c r="AF927" s="619">
        <f t="shared" si="744"/>
        <v>0</v>
      </c>
      <c r="AG927" s="617"/>
      <c r="AH927" s="619"/>
      <c r="AI927" s="606" t="str">
        <f t="shared" si="727"/>
        <v/>
      </c>
      <c r="AJ927" s="606" t="str">
        <f t="shared" si="728"/>
        <v/>
      </c>
      <c r="AK927" s="573">
        <f t="shared" si="729"/>
        <v>0</v>
      </c>
      <c r="AL927" s="573" t="str">
        <f t="shared" si="732"/>
        <v/>
      </c>
      <c r="AM927" s="577" t="str">
        <f t="shared" si="733"/>
        <v/>
      </c>
      <c r="AN927" s="577" t="str">
        <f t="shared" si="734"/>
        <v/>
      </c>
      <c r="AO927" s="577" t="str">
        <f t="shared" si="735"/>
        <v/>
      </c>
    </row>
    <row r="928" spans="1:41" ht="41.25" customHeight="1" x14ac:dyDescent="0.25">
      <c r="A928" s="629" t="s">
        <v>2353</v>
      </c>
      <c r="B928" s="658" t="s">
        <v>1643</v>
      </c>
      <c r="C928" s="704"/>
      <c r="D928" s="613">
        <f>SUM(D929:D932)</f>
        <v>0</v>
      </c>
      <c r="E928" s="613">
        <f t="shared" ref="E928:K928" si="745">SUM(E929:E932)</f>
        <v>0</v>
      </c>
      <c r="F928" s="610" t="e">
        <f t="shared" si="745"/>
        <v>#DIV/0!</v>
      </c>
      <c r="G928" s="618">
        <f t="shared" si="745"/>
        <v>0</v>
      </c>
      <c r="H928" s="618">
        <f t="shared" si="745"/>
        <v>0</v>
      </c>
      <c r="I928" s="612" t="e">
        <f t="shared" si="745"/>
        <v>#DIV/0!</v>
      </c>
      <c r="J928" s="613">
        <f t="shared" si="745"/>
        <v>0</v>
      </c>
      <c r="K928" s="613">
        <f t="shared" si="745"/>
        <v>0</v>
      </c>
      <c r="L928" s="614">
        <f t="shared" ref="L928" si="746">SUM(L929:L932)</f>
        <v>0</v>
      </c>
      <c r="M928" s="614">
        <f t="shared" ref="M928" si="747">SUM(M929:M932)</f>
        <v>0</v>
      </c>
      <c r="N928" s="614">
        <f t="shared" ref="N928" si="748">SUM(N929:N932)</f>
        <v>0</v>
      </c>
      <c r="O928" s="614">
        <f t="shared" ref="O928" si="749">SUM(O929:O932)</f>
        <v>0</v>
      </c>
      <c r="P928" s="614">
        <f t="shared" ref="P928" si="750">SUM(P929:P932)</f>
        <v>0</v>
      </c>
      <c r="Q928" s="614">
        <f t="shared" ref="Q928" si="751">SUM(Q929:Q932)</f>
        <v>0</v>
      </c>
      <c r="R928" s="614">
        <f t="shared" ref="R928" si="752">SUM(R929:R932)</f>
        <v>0</v>
      </c>
      <c r="S928" s="614">
        <f t="shared" ref="S928" si="753">SUM(S929:S932)</f>
        <v>0</v>
      </c>
      <c r="T928" s="614">
        <f t="shared" ref="T928" si="754">SUM(T929:T932)</f>
        <v>0</v>
      </c>
      <c r="U928" s="614">
        <f t="shared" ref="U928" si="755">SUM(U929:U932)</f>
        <v>0</v>
      </c>
      <c r="V928" s="615">
        <f t="shared" ref="V928" si="756">SUM(V929:V932)</f>
        <v>0</v>
      </c>
      <c r="W928" s="616">
        <f t="shared" ref="W928" si="757">SUM(W929:W932)</f>
        <v>0</v>
      </c>
      <c r="X928" s="616">
        <f t="shared" ref="X928" si="758">SUM(X929:X932)</f>
        <v>0</v>
      </c>
      <c r="Y928" s="616">
        <f t="shared" ref="Y928" si="759">SUM(Y929:Y932)</f>
        <v>0</v>
      </c>
      <c r="Z928" s="616">
        <f t="shared" ref="Z928" si="760">SUM(Z929:Z932)</f>
        <v>0</v>
      </c>
      <c r="AA928" s="616">
        <f t="shared" ref="AA928" si="761">SUM(AA929:AA932)</f>
        <v>0</v>
      </c>
      <c r="AB928" s="616">
        <f t="shared" ref="AB928" si="762">SUM(AB929:AB932)</f>
        <v>0</v>
      </c>
      <c r="AC928" s="616">
        <f t="shared" ref="AC928" si="763">SUM(AC929:AC932)</f>
        <v>0</v>
      </c>
      <c r="AD928" s="616">
        <f t="shared" ref="AD928" si="764">SUM(AD929:AD932)</f>
        <v>0</v>
      </c>
      <c r="AE928" s="617">
        <f t="shared" ref="AE928" si="765">SUM(AE929:AE932)</f>
        <v>0</v>
      </c>
      <c r="AF928" s="618">
        <f t="shared" ref="AF928" si="766">SUM(AF929:AF932)</f>
        <v>0</v>
      </c>
      <c r="AG928" s="617"/>
      <c r="AH928" s="619"/>
      <c r="AI928" s="606" t="str">
        <f t="shared" si="727"/>
        <v/>
      </c>
      <c r="AJ928" s="606" t="str">
        <f t="shared" si="728"/>
        <v/>
      </c>
      <c r="AK928" s="573">
        <f t="shared" si="729"/>
        <v>0</v>
      </c>
      <c r="AL928" s="573" t="str">
        <f t="shared" si="732"/>
        <v/>
      </c>
      <c r="AM928" s="577" t="str">
        <f t="shared" si="733"/>
        <v/>
      </c>
      <c r="AN928" s="577" t="str">
        <f t="shared" si="734"/>
        <v/>
      </c>
      <c r="AO928" s="577" t="str">
        <f t="shared" si="735"/>
        <v/>
      </c>
    </row>
    <row r="929" spans="1:41" ht="41.25" customHeight="1" x14ac:dyDescent="0.25">
      <c r="A929" s="628" t="s">
        <v>2727</v>
      </c>
      <c r="B929" s="665" t="s">
        <v>1644</v>
      </c>
      <c r="C929" s="705"/>
      <c r="D929" s="706"/>
      <c r="E929" s="706"/>
      <c r="F929" s="610" t="e">
        <f t="shared" si="717"/>
        <v>#DIV/0!</v>
      </c>
      <c r="G929" s="619"/>
      <c r="H929" s="619"/>
      <c r="I929" s="612" t="e">
        <f t="shared" si="718"/>
        <v>#DIV/0!</v>
      </c>
      <c r="J929" s="706"/>
      <c r="K929" s="706"/>
      <c r="L929" s="614"/>
      <c r="M929" s="614"/>
      <c r="N929" s="614"/>
      <c r="O929" s="614"/>
      <c r="P929" s="614"/>
      <c r="Q929" s="614"/>
      <c r="R929" s="614"/>
      <c r="S929" s="614"/>
      <c r="T929" s="614"/>
      <c r="U929" s="614"/>
      <c r="V929" s="615"/>
      <c r="W929" s="616"/>
      <c r="X929" s="616"/>
      <c r="Y929" s="616"/>
      <c r="Z929" s="616"/>
      <c r="AA929" s="616"/>
      <c r="AB929" s="616"/>
      <c r="AC929" s="616"/>
      <c r="AD929" s="616"/>
      <c r="AE929" s="617"/>
      <c r="AF929" s="619">
        <f t="shared" ref="AF929:AF932" si="767">(J929*K929)/100000</f>
        <v>0</v>
      </c>
      <c r="AG929" s="617"/>
      <c r="AH929" s="619"/>
      <c r="AI929" s="606" t="str">
        <f t="shared" si="727"/>
        <v/>
      </c>
      <c r="AJ929" s="606" t="str">
        <f t="shared" si="728"/>
        <v/>
      </c>
      <c r="AK929" s="573">
        <f t="shared" si="729"/>
        <v>0</v>
      </c>
      <c r="AL929" s="573" t="str">
        <f t="shared" si="732"/>
        <v/>
      </c>
      <c r="AM929" s="577" t="str">
        <f t="shared" si="733"/>
        <v/>
      </c>
      <c r="AN929" s="577" t="str">
        <f t="shared" si="734"/>
        <v/>
      </c>
      <c r="AO929" s="577" t="str">
        <f t="shared" si="735"/>
        <v/>
      </c>
    </row>
    <row r="930" spans="1:41" ht="41.25" customHeight="1" x14ac:dyDescent="0.25">
      <c r="A930" s="628" t="s">
        <v>2728</v>
      </c>
      <c r="B930" s="665" t="s">
        <v>1638</v>
      </c>
      <c r="C930" s="705"/>
      <c r="D930" s="706"/>
      <c r="E930" s="706"/>
      <c r="F930" s="610" t="e">
        <f t="shared" si="717"/>
        <v>#DIV/0!</v>
      </c>
      <c r="G930" s="619"/>
      <c r="H930" s="619"/>
      <c r="I930" s="612" t="e">
        <f t="shared" si="718"/>
        <v>#DIV/0!</v>
      </c>
      <c r="J930" s="706"/>
      <c r="K930" s="706"/>
      <c r="L930" s="614"/>
      <c r="M930" s="614"/>
      <c r="N930" s="614"/>
      <c r="O930" s="614"/>
      <c r="P930" s="614"/>
      <c r="Q930" s="614"/>
      <c r="R930" s="614"/>
      <c r="S930" s="614"/>
      <c r="T930" s="614"/>
      <c r="U930" s="614"/>
      <c r="V930" s="615"/>
      <c r="W930" s="616"/>
      <c r="X930" s="616"/>
      <c r="Y930" s="616"/>
      <c r="Z930" s="616"/>
      <c r="AA930" s="616"/>
      <c r="AB930" s="616"/>
      <c r="AC930" s="616"/>
      <c r="AD930" s="616"/>
      <c r="AE930" s="617"/>
      <c r="AF930" s="619">
        <f t="shared" si="767"/>
        <v>0</v>
      </c>
      <c r="AG930" s="617"/>
      <c r="AH930" s="619"/>
      <c r="AI930" s="606" t="str">
        <f t="shared" si="727"/>
        <v/>
      </c>
      <c r="AJ930" s="606" t="str">
        <f t="shared" si="728"/>
        <v/>
      </c>
      <c r="AK930" s="573">
        <f t="shared" si="729"/>
        <v>0</v>
      </c>
      <c r="AL930" s="573" t="str">
        <f t="shared" si="732"/>
        <v/>
      </c>
      <c r="AM930" s="577" t="str">
        <f t="shared" si="733"/>
        <v/>
      </c>
      <c r="AN930" s="577" t="str">
        <f t="shared" si="734"/>
        <v/>
      </c>
      <c r="AO930" s="577" t="str">
        <f t="shared" si="735"/>
        <v/>
      </c>
    </row>
    <row r="931" spans="1:41" ht="41.25" customHeight="1" x14ac:dyDescent="0.25">
      <c r="A931" s="628" t="s">
        <v>2729</v>
      </c>
      <c r="B931" s="665" t="s">
        <v>1641</v>
      </c>
      <c r="C931" s="705"/>
      <c r="D931" s="706"/>
      <c r="E931" s="706"/>
      <c r="F931" s="610" t="e">
        <f t="shared" si="717"/>
        <v>#DIV/0!</v>
      </c>
      <c r="G931" s="619"/>
      <c r="H931" s="619"/>
      <c r="I931" s="612" t="e">
        <f t="shared" si="718"/>
        <v>#DIV/0!</v>
      </c>
      <c r="J931" s="706"/>
      <c r="K931" s="706"/>
      <c r="L931" s="614"/>
      <c r="M931" s="614"/>
      <c r="N931" s="614"/>
      <c r="O931" s="614"/>
      <c r="P931" s="614"/>
      <c r="Q931" s="614"/>
      <c r="R931" s="614"/>
      <c r="S931" s="614"/>
      <c r="T931" s="614"/>
      <c r="U931" s="614"/>
      <c r="V931" s="615"/>
      <c r="W931" s="616"/>
      <c r="X931" s="616"/>
      <c r="Y931" s="616"/>
      <c r="Z931" s="616"/>
      <c r="AA931" s="616"/>
      <c r="AB931" s="616"/>
      <c r="AC931" s="616"/>
      <c r="AD931" s="616"/>
      <c r="AE931" s="617"/>
      <c r="AF931" s="619">
        <f t="shared" si="767"/>
        <v>0</v>
      </c>
      <c r="AG931" s="617"/>
      <c r="AH931" s="619"/>
      <c r="AI931" s="606" t="str">
        <f t="shared" si="727"/>
        <v/>
      </c>
      <c r="AJ931" s="606" t="str">
        <f t="shared" si="728"/>
        <v/>
      </c>
      <c r="AK931" s="573">
        <f t="shared" si="729"/>
        <v>0</v>
      </c>
      <c r="AL931" s="573" t="str">
        <f t="shared" si="732"/>
        <v/>
      </c>
      <c r="AM931" s="577" t="str">
        <f t="shared" si="733"/>
        <v/>
      </c>
      <c r="AN931" s="577" t="str">
        <f t="shared" si="734"/>
        <v/>
      </c>
      <c r="AO931" s="577" t="str">
        <f t="shared" si="735"/>
        <v/>
      </c>
    </row>
    <row r="932" spans="1:41" ht="41.25" customHeight="1" x14ac:dyDescent="0.25">
      <c r="A932" s="628" t="s">
        <v>2730</v>
      </c>
      <c r="B932" s="665" t="s">
        <v>1640</v>
      </c>
      <c r="C932" s="705"/>
      <c r="D932" s="706"/>
      <c r="E932" s="706"/>
      <c r="F932" s="610" t="e">
        <f t="shared" si="717"/>
        <v>#DIV/0!</v>
      </c>
      <c r="G932" s="619"/>
      <c r="H932" s="619"/>
      <c r="I932" s="612" t="e">
        <f t="shared" si="718"/>
        <v>#DIV/0!</v>
      </c>
      <c r="J932" s="706"/>
      <c r="K932" s="706"/>
      <c r="L932" s="614"/>
      <c r="M932" s="614"/>
      <c r="N932" s="614"/>
      <c r="O932" s="614"/>
      <c r="P932" s="614"/>
      <c r="Q932" s="614"/>
      <c r="R932" s="614"/>
      <c r="S932" s="614"/>
      <c r="T932" s="614"/>
      <c r="U932" s="614"/>
      <c r="V932" s="615"/>
      <c r="W932" s="616"/>
      <c r="X932" s="616"/>
      <c r="Y932" s="616"/>
      <c r="Z932" s="616"/>
      <c r="AA932" s="616"/>
      <c r="AB932" s="616"/>
      <c r="AC932" s="616"/>
      <c r="AD932" s="616"/>
      <c r="AE932" s="617"/>
      <c r="AF932" s="619">
        <f t="shared" si="767"/>
        <v>0</v>
      </c>
      <c r="AG932" s="617"/>
      <c r="AH932" s="619"/>
      <c r="AI932" s="606" t="str">
        <f t="shared" si="727"/>
        <v/>
      </c>
      <c r="AJ932" s="606" t="str">
        <f t="shared" si="728"/>
        <v/>
      </c>
      <c r="AK932" s="573">
        <f t="shared" si="729"/>
        <v>0</v>
      </c>
      <c r="AL932" s="573" t="str">
        <f t="shared" si="732"/>
        <v/>
      </c>
      <c r="AM932" s="577" t="str">
        <f t="shared" si="733"/>
        <v/>
      </c>
      <c r="AN932" s="577" t="str">
        <f t="shared" si="734"/>
        <v/>
      </c>
      <c r="AO932" s="577" t="str">
        <f t="shared" si="735"/>
        <v/>
      </c>
    </row>
    <row r="933" spans="1:41" ht="41.25" customHeight="1" x14ac:dyDescent="0.25">
      <c r="A933" s="629" t="s">
        <v>2354</v>
      </c>
      <c r="B933" s="658" t="s">
        <v>1645</v>
      </c>
      <c r="C933" s="704"/>
      <c r="D933" s="613">
        <f>SUM(D934:D940)</f>
        <v>0</v>
      </c>
      <c r="E933" s="613">
        <f t="shared" ref="E933:AG933" si="768">SUM(E934:E940)</f>
        <v>0</v>
      </c>
      <c r="F933" s="610" t="e">
        <f t="shared" si="768"/>
        <v>#DIV/0!</v>
      </c>
      <c r="G933" s="618">
        <f t="shared" si="768"/>
        <v>0</v>
      </c>
      <c r="H933" s="618">
        <f t="shared" si="768"/>
        <v>0</v>
      </c>
      <c r="I933" s="612" t="e">
        <f t="shared" si="768"/>
        <v>#DIV/0!</v>
      </c>
      <c r="J933" s="613">
        <f t="shared" si="768"/>
        <v>0</v>
      </c>
      <c r="K933" s="613">
        <f t="shared" si="768"/>
        <v>0</v>
      </c>
      <c r="L933" s="614">
        <f t="shared" si="768"/>
        <v>0</v>
      </c>
      <c r="M933" s="614">
        <f t="shared" si="768"/>
        <v>0</v>
      </c>
      <c r="N933" s="614">
        <f t="shared" si="768"/>
        <v>0</v>
      </c>
      <c r="O933" s="614">
        <f t="shared" si="768"/>
        <v>0</v>
      </c>
      <c r="P933" s="614">
        <f t="shared" si="768"/>
        <v>0</v>
      </c>
      <c r="Q933" s="614">
        <f t="shared" si="768"/>
        <v>0</v>
      </c>
      <c r="R933" s="614">
        <f t="shared" si="768"/>
        <v>0</v>
      </c>
      <c r="S933" s="614">
        <f t="shared" si="768"/>
        <v>0</v>
      </c>
      <c r="T933" s="614">
        <f t="shared" si="768"/>
        <v>0</v>
      </c>
      <c r="U933" s="614">
        <f t="shared" si="768"/>
        <v>0</v>
      </c>
      <c r="V933" s="615">
        <f t="shared" si="768"/>
        <v>0</v>
      </c>
      <c r="W933" s="616">
        <f t="shared" si="768"/>
        <v>0</v>
      </c>
      <c r="X933" s="616">
        <f t="shared" si="768"/>
        <v>0</v>
      </c>
      <c r="Y933" s="616">
        <f t="shared" si="768"/>
        <v>0</v>
      </c>
      <c r="Z933" s="616">
        <f t="shared" si="768"/>
        <v>0</v>
      </c>
      <c r="AA933" s="616">
        <f t="shared" si="768"/>
        <v>0</v>
      </c>
      <c r="AB933" s="616">
        <f t="shared" si="768"/>
        <v>0</v>
      </c>
      <c r="AC933" s="616">
        <f t="shared" si="768"/>
        <v>0</v>
      </c>
      <c r="AD933" s="616">
        <f t="shared" si="768"/>
        <v>0</v>
      </c>
      <c r="AE933" s="617">
        <f t="shared" si="768"/>
        <v>0</v>
      </c>
      <c r="AF933" s="618">
        <f t="shared" si="768"/>
        <v>0</v>
      </c>
      <c r="AG933" s="707">
        <f t="shared" si="768"/>
        <v>0</v>
      </c>
      <c r="AH933" s="619"/>
      <c r="AI933" s="606" t="str">
        <f t="shared" si="727"/>
        <v/>
      </c>
      <c r="AJ933" s="606" t="str">
        <f t="shared" si="728"/>
        <v/>
      </c>
      <c r="AK933" s="573">
        <f t="shared" si="729"/>
        <v>0</v>
      </c>
      <c r="AL933" s="573" t="str">
        <f t="shared" si="732"/>
        <v/>
      </c>
      <c r="AM933" s="577" t="str">
        <f t="shared" si="733"/>
        <v/>
      </c>
      <c r="AN933" s="577" t="str">
        <f t="shared" si="734"/>
        <v/>
      </c>
      <c r="AO933" s="577" t="str">
        <f t="shared" si="735"/>
        <v/>
      </c>
    </row>
    <row r="934" spans="1:41" ht="41.25" customHeight="1" x14ac:dyDescent="0.25">
      <c r="A934" s="628" t="s">
        <v>2731</v>
      </c>
      <c r="B934" s="665" t="s">
        <v>1646</v>
      </c>
      <c r="C934" s="705"/>
      <c r="D934" s="706"/>
      <c r="E934" s="706"/>
      <c r="F934" s="610" t="e">
        <f t="shared" si="717"/>
        <v>#DIV/0!</v>
      </c>
      <c r="G934" s="619"/>
      <c r="H934" s="619"/>
      <c r="I934" s="612" t="e">
        <f t="shared" si="718"/>
        <v>#DIV/0!</v>
      </c>
      <c r="J934" s="706"/>
      <c r="K934" s="706"/>
      <c r="L934" s="614"/>
      <c r="M934" s="614"/>
      <c r="N934" s="614"/>
      <c r="O934" s="614"/>
      <c r="P934" s="614"/>
      <c r="Q934" s="614"/>
      <c r="R934" s="614"/>
      <c r="S934" s="614"/>
      <c r="T934" s="614"/>
      <c r="U934" s="614"/>
      <c r="V934" s="615"/>
      <c r="W934" s="616"/>
      <c r="X934" s="616"/>
      <c r="Y934" s="616"/>
      <c r="Z934" s="616"/>
      <c r="AA934" s="616"/>
      <c r="AB934" s="616"/>
      <c r="AC934" s="616"/>
      <c r="AD934" s="616"/>
      <c r="AE934" s="617"/>
      <c r="AF934" s="619">
        <f t="shared" ref="AF934:AF940" si="769">(J934*K934)/100000</f>
        <v>0</v>
      </c>
      <c r="AG934" s="617"/>
      <c r="AH934" s="619"/>
      <c r="AI934" s="606" t="str">
        <f t="shared" si="727"/>
        <v/>
      </c>
      <c r="AJ934" s="606" t="str">
        <f t="shared" si="728"/>
        <v/>
      </c>
      <c r="AK934" s="573">
        <f t="shared" si="729"/>
        <v>0</v>
      </c>
      <c r="AL934" s="573" t="str">
        <f t="shared" si="732"/>
        <v/>
      </c>
      <c r="AM934" s="577" t="str">
        <f t="shared" si="733"/>
        <v/>
      </c>
      <c r="AN934" s="577" t="str">
        <f t="shared" si="734"/>
        <v/>
      </c>
      <c r="AO934" s="577" t="str">
        <f t="shared" si="735"/>
        <v/>
      </c>
    </row>
    <row r="935" spans="1:41" ht="41.25" customHeight="1" x14ac:dyDescent="0.25">
      <c r="A935" s="628" t="s">
        <v>2732</v>
      </c>
      <c r="B935" s="665" t="s">
        <v>1647</v>
      </c>
      <c r="C935" s="705"/>
      <c r="D935" s="706"/>
      <c r="E935" s="706"/>
      <c r="F935" s="610" t="e">
        <f t="shared" si="717"/>
        <v>#DIV/0!</v>
      </c>
      <c r="G935" s="619"/>
      <c r="H935" s="619"/>
      <c r="I935" s="612" t="e">
        <f t="shared" si="718"/>
        <v>#DIV/0!</v>
      </c>
      <c r="J935" s="706"/>
      <c r="K935" s="706"/>
      <c r="L935" s="614"/>
      <c r="M935" s="614"/>
      <c r="N935" s="614"/>
      <c r="O935" s="614"/>
      <c r="P935" s="614"/>
      <c r="Q935" s="614"/>
      <c r="R935" s="614"/>
      <c r="S935" s="614"/>
      <c r="T935" s="614"/>
      <c r="U935" s="614"/>
      <c r="V935" s="615"/>
      <c r="W935" s="616"/>
      <c r="X935" s="616"/>
      <c r="Y935" s="616"/>
      <c r="Z935" s="616"/>
      <c r="AA935" s="616"/>
      <c r="AB935" s="616"/>
      <c r="AC935" s="616"/>
      <c r="AD935" s="616"/>
      <c r="AE935" s="617"/>
      <c r="AF935" s="619">
        <f t="shared" si="769"/>
        <v>0</v>
      </c>
      <c r="AG935" s="617"/>
      <c r="AH935" s="619"/>
      <c r="AI935" s="606" t="str">
        <f t="shared" si="727"/>
        <v/>
      </c>
      <c r="AJ935" s="606" t="str">
        <f t="shared" si="728"/>
        <v/>
      </c>
      <c r="AK935" s="573">
        <f t="shared" si="729"/>
        <v>0</v>
      </c>
      <c r="AL935" s="573" t="str">
        <f t="shared" si="732"/>
        <v/>
      </c>
      <c r="AM935" s="577" t="str">
        <f t="shared" si="733"/>
        <v/>
      </c>
      <c r="AN935" s="577" t="str">
        <f t="shared" si="734"/>
        <v/>
      </c>
      <c r="AO935" s="577" t="str">
        <f t="shared" si="735"/>
        <v/>
      </c>
    </row>
    <row r="936" spans="1:41" ht="41.25" customHeight="1" x14ac:dyDescent="0.25">
      <c r="A936" s="628" t="s">
        <v>2733</v>
      </c>
      <c r="B936" s="665" t="s">
        <v>1648</v>
      </c>
      <c r="C936" s="705"/>
      <c r="D936" s="706"/>
      <c r="E936" s="706"/>
      <c r="F936" s="610" t="e">
        <f t="shared" ref="F936:F979" si="770">E936/D936*100</f>
        <v>#DIV/0!</v>
      </c>
      <c r="G936" s="619"/>
      <c r="H936" s="619"/>
      <c r="I936" s="612" t="e">
        <f t="shared" ref="I936:I979" si="771">H936/G936*100</f>
        <v>#DIV/0!</v>
      </c>
      <c r="J936" s="706"/>
      <c r="K936" s="706"/>
      <c r="L936" s="614"/>
      <c r="M936" s="614"/>
      <c r="N936" s="614"/>
      <c r="O936" s="614"/>
      <c r="P936" s="614"/>
      <c r="Q936" s="614"/>
      <c r="R936" s="614"/>
      <c r="S936" s="614"/>
      <c r="T936" s="614"/>
      <c r="U936" s="614"/>
      <c r="V936" s="615"/>
      <c r="W936" s="616"/>
      <c r="X936" s="616"/>
      <c r="Y936" s="616"/>
      <c r="Z936" s="616"/>
      <c r="AA936" s="616"/>
      <c r="AB936" s="616"/>
      <c r="AC936" s="616"/>
      <c r="AD936" s="616"/>
      <c r="AE936" s="617"/>
      <c r="AF936" s="619">
        <f t="shared" si="769"/>
        <v>0</v>
      </c>
      <c r="AG936" s="617"/>
      <c r="AH936" s="619"/>
      <c r="AI936" s="606" t="str">
        <f t="shared" si="727"/>
        <v/>
      </c>
      <c r="AJ936" s="606" t="str">
        <f t="shared" si="728"/>
        <v/>
      </c>
      <c r="AK936" s="573">
        <f t="shared" si="729"/>
        <v>0</v>
      </c>
      <c r="AL936" s="573" t="str">
        <f t="shared" si="732"/>
        <v/>
      </c>
      <c r="AM936" s="577" t="str">
        <f t="shared" si="733"/>
        <v/>
      </c>
      <c r="AN936" s="577" t="str">
        <f t="shared" si="734"/>
        <v/>
      </c>
      <c r="AO936" s="577" t="str">
        <f t="shared" si="735"/>
        <v/>
      </c>
    </row>
    <row r="937" spans="1:41" ht="41.25" customHeight="1" x14ac:dyDescent="0.25">
      <c r="A937" s="628" t="s">
        <v>2734</v>
      </c>
      <c r="B937" s="665" t="s">
        <v>1649</v>
      </c>
      <c r="C937" s="705"/>
      <c r="D937" s="706"/>
      <c r="E937" s="706"/>
      <c r="F937" s="610" t="e">
        <f t="shared" si="770"/>
        <v>#DIV/0!</v>
      </c>
      <c r="G937" s="619"/>
      <c r="H937" s="619"/>
      <c r="I937" s="612" t="e">
        <f t="shared" si="771"/>
        <v>#DIV/0!</v>
      </c>
      <c r="J937" s="706"/>
      <c r="K937" s="706"/>
      <c r="L937" s="614"/>
      <c r="M937" s="614"/>
      <c r="N937" s="614"/>
      <c r="O937" s="614"/>
      <c r="P937" s="614"/>
      <c r="Q937" s="614"/>
      <c r="R937" s="614"/>
      <c r="S937" s="614"/>
      <c r="T937" s="614"/>
      <c r="U937" s="614"/>
      <c r="V937" s="615"/>
      <c r="W937" s="616"/>
      <c r="X937" s="616"/>
      <c r="Y937" s="616"/>
      <c r="Z937" s="616"/>
      <c r="AA937" s="616"/>
      <c r="AB937" s="616"/>
      <c r="AC937" s="616"/>
      <c r="AD937" s="616"/>
      <c r="AE937" s="617"/>
      <c r="AF937" s="619">
        <f t="shared" si="769"/>
        <v>0</v>
      </c>
      <c r="AG937" s="617"/>
      <c r="AH937" s="619"/>
      <c r="AI937" s="606" t="str">
        <f t="shared" si="727"/>
        <v/>
      </c>
      <c r="AJ937" s="606" t="str">
        <f t="shared" si="728"/>
        <v/>
      </c>
      <c r="AK937" s="573">
        <f t="shared" si="729"/>
        <v>0</v>
      </c>
      <c r="AL937" s="573" t="str">
        <f t="shared" si="732"/>
        <v/>
      </c>
      <c r="AM937" s="577" t="str">
        <f t="shared" si="733"/>
        <v/>
      </c>
      <c r="AN937" s="577" t="str">
        <f t="shared" si="734"/>
        <v/>
      </c>
      <c r="AO937" s="577" t="str">
        <f t="shared" si="735"/>
        <v/>
      </c>
    </row>
    <row r="938" spans="1:41" ht="41.25" customHeight="1" x14ac:dyDescent="0.25">
      <c r="A938" s="628" t="s">
        <v>2735</v>
      </c>
      <c r="B938" s="665" t="s">
        <v>1650</v>
      </c>
      <c r="C938" s="705"/>
      <c r="D938" s="706"/>
      <c r="E938" s="706"/>
      <c r="F938" s="610" t="e">
        <f t="shared" si="770"/>
        <v>#DIV/0!</v>
      </c>
      <c r="G938" s="619"/>
      <c r="H938" s="619"/>
      <c r="I938" s="612" t="e">
        <f t="shared" si="771"/>
        <v>#DIV/0!</v>
      </c>
      <c r="J938" s="706"/>
      <c r="K938" s="706"/>
      <c r="L938" s="614"/>
      <c r="M938" s="614"/>
      <c r="N938" s="614"/>
      <c r="O938" s="614"/>
      <c r="P938" s="614"/>
      <c r="Q938" s="614"/>
      <c r="R938" s="614"/>
      <c r="S938" s="614"/>
      <c r="T938" s="614"/>
      <c r="U938" s="614"/>
      <c r="V938" s="615"/>
      <c r="W938" s="616"/>
      <c r="X938" s="616"/>
      <c r="Y938" s="616"/>
      <c r="Z938" s="616"/>
      <c r="AA938" s="616"/>
      <c r="AB938" s="616"/>
      <c r="AC938" s="616"/>
      <c r="AD938" s="616"/>
      <c r="AE938" s="617"/>
      <c r="AF938" s="619">
        <f t="shared" si="769"/>
        <v>0</v>
      </c>
      <c r="AG938" s="617"/>
      <c r="AH938" s="619"/>
      <c r="AI938" s="606" t="str">
        <f t="shared" si="727"/>
        <v/>
      </c>
      <c r="AJ938" s="606" t="str">
        <f t="shared" si="728"/>
        <v/>
      </c>
      <c r="AK938" s="573">
        <f t="shared" si="729"/>
        <v>0</v>
      </c>
      <c r="AL938" s="573" t="str">
        <f t="shared" si="732"/>
        <v/>
      </c>
      <c r="AM938" s="577" t="str">
        <f t="shared" si="733"/>
        <v/>
      </c>
      <c r="AN938" s="577" t="str">
        <f t="shared" si="734"/>
        <v/>
      </c>
      <c r="AO938" s="577" t="str">
        <f t="shared" si="735"/>
        <v/>
      </c>
    </row>
    <row r="939" spans="1:41" ht="41.25" customHeight="1" x14ac:dyDescent="0.25">
      <c r="A939" s="628" t="s">
        <v>2736</v>
      </c>
      <c r="B939" s="665" t="s">
        <v>1651</v>
      </c>
      <c r="C939" s="705"/>
      <c r="D939" s="706"/>
      <c r="E939" s="706"/>
      <c r="F939" s="610" t="e">
        <f t="shared" si="770"/>
        <v>#DIV/0!</v>
      </c>
      <c r="G939" s="619"/>
      <c r="H939" s="619"/>
      <c r="I939" s="612" t="e">
        <f t="shared" si="771"/>
        <v>#DIV/0!</v>
      </c>
      <c r="J939" s="706"/>
      <c r="K939" s="706"/>
      <c r="L939" s="614"/>
      <c r="M939" s="614"/>
      <c r="N939" s="614"/>
      <c r="O939" s="614"/>
      <c r="P939" s="614"/>
      <c r="Q939" s="614"/>
      <c r="R939" s="614"/>
      <c r="S939" s="614"/>
      <c r="T939" s="614"/>
      <c r="U939" s="614"/>
      <c r="V939" s="615"/>
      <c r="W939" s="616"/>
      <c r="X939" s="616"/>
      <c r="Y939" s="616"/>
      <c r="Z939" s="616"/>
      <c r="AA939" s="616"/>
      <c r="AB939" s="616"/>
      <c r="AC939" s="616"/>
      <c r="AD939" s="616"/>
      <c r="AE939" s="617"/>
      <c r="AF939" s="619">
        <f t="shared" si="769"/>
        <v>0</v>
      </c>
      <c r="AG939" s="617"/>
      <c r="AH939" s="619"/>
      <c r="AI939" s="606" t="str">
        <f t="shared" si="727"/>
        <v/>
      </c>
      <c r="AJ939" s="606" t="str">
        <f t="shared" si="728"/>
        <v/>
      </c>
      <c r="AK939" s="573">
        <f t="shared" si="729"/>
        <v>0</v>
      </c>
      <c r="AL939" s="573" t="str">
        <f t="shared" si="732"/>
        <v/>
      </c>
      <c r="AM939" s="577" t="str">
        <f t="shared" si="733"/>
        <v/>
      </c>
      <c r="AN939" s="577" t="str">
        <f t="shared" si="734"/>
        <v/>
      </c>
      <c r="AO939" s="577" t="str">
        <f t="shared" si="735"/>
        <v/>
      </c>
    </row>
    <row r="940" spans="1:41" ht="41.25" customHeight="1" x14ac:dyDescent="0.25">
      <c r="A940" s="628" t="s">
        <v>2737</v>
      </c>
      <c r="B940" s="665" t="s">
        <v>1652</v>
      </c>
      <c r="C940" s="705"/>
      <c r="D940" s="706"/>
      <c r="E940" s="706"/>
      <c r="F940" s="610" t="e">
        <f t="shared" si="770"/>
        <v>#DIV/0!</v>
      </c>
      <c r="G940" s="619"/>
      <c r="H940" s="619"/>
      <c r="I940" s="612" t="e">
        <f t="shared" si="771"/>
        <v>#DIV/0!</v>
      </c>
      <c r="J940" s="706"/>
      <c r="K940" s="706"/>
      <c r="L940" s="614"/>
      <c r="M940" s="614"/>
      <c r="N940" s="614"/>
      <c r="O940" s="614"/>
      <c r="P940" s="614"/>
      <c r="Q940" s="614"/>
      <c r="R940" s="614"/>
      <c r="S940" s="614"/>
      <c r="T940" s="614"/>
      <c r="U940" s="614"/>
      <c r="V940" s="615"/>
      <c r="W940" s="616"/>
      <c r="X940" s="616"/>
      <c r="Y940" s="616"/>
      <c r="Z940" s="616"/>
      <c r="AA940" s="616"/>
      <c r="AB940" s="616"/>
      <c r="AC940" s="616"/>
      <c r="AD940" s="616"/>
      <c r="AE940" s="617"/>
      <c r="AF940" s="619">
        <f t="shared" si="769"/>
        <v>0</v>
      </c>
      <c r="AG940" s="617"/>
      <c r="AH940" s="619"/>
      <c r="AI940" s="606" t="str">
        <f t="shared" si="727"/>
        <v/>
      </c>
      <c r="AJ940" s="606" t="str">
        <f t="shared" si="728"/>
        <v/>
      </c>
      <c r="AK940" s="573">
        <f t="shared" si="729"/>
        <v>0</v>
      </c>
      <c r="AL940" s="573" t="str">
        <f t="shared" si="732"/>
        <v/>
      </c>
      <c r="AM940" s="577" t="str">
        <f t="shared" si="733"/>
        <v/>
      </c>
      <c r="AN940" s="577" t="str">
        <f t="shared" si="734"/>
        <v/>
      </c>
      <c r="AO940" s="577" t="str">
        <f t="shared" si="735"/>
        <v/>
      </c>
    </row>
    <row r="941" spans="1:41" ht="41.25" customHeight="1" x14ac:dyDescent="0.25">
      <c r="A941" s="629" t="s">
        <v>2355</v>
      </c>
      <c r="B941" s="658" t="s">
        <v>1653</v>
      </c>
      <c r="C941" s="704"/>
      <c r="D941" s="613">
        <f>SUM(D942:D961)</f>
        <v>0</v>
      </c>
      <c r="E941" s="613">
        <f t="shared" ref="E941:AF941" si="772">SUM(E942:E961)</f>
        <v>0</v>
      </c>
      <c r="F941" s="610" t="e">
        <f t="shared" si="772"/>
        <v>#DIV/0!</v>
      </c>
      <c r="G941" s="618">
        <f t="shared" si="772"/>
        <v>0</v>
      </c>
      <c r="H941" s="618">
        <f t="shared" si="772"/>
        <v>0</v>
      </c>
      <c r="I941" s="612" t="e">
        <f t="shared" si="772"/>
        <v>#DIV/0!</v>
      </c>
      <c r="J941" s="613">
        <f t="shared" si="772"/>
        <v>0</v>
      </c>
      <c r="K941" s="613">
        <f t="shared" si="772"/>
        <v>0</v>
      </c>
      <c r="L941" s="614">
        <f t="shared" si="772"/>
        <v>0</v>
      </c>
      <c r="M941" s="614">
        <f t="shared" si="772"/>
        <v>0</v>
      </c>
      <c r="N941" s="614">
        <f t="shared" si="772"/>
        <v>0</v>
      </c>
      <c r="O941" s="614">
        <f t="shared" si="772"/>
        <v>0</v>
      </c>
      <c r="P941" s="614">
        <f t="shared" si="772"/>
        <v>0</v>
      </c>
      <c r="Q941" s="614">
        <f t="shared" si="772"/>
        <v>0</v>
      </c>
      <c r="R941" s="614">
        <f t="shared" si="772"/>
        <v>0</v>
      </c>
      <c r="S941" s="614">
        <f t="shared" si="772"/>
        <v>0</v>
      </c>
      <c r="T941" s="614">
        <f t="shared" si="772"/>
        <v>0</v>
      </c>
      <c r="U941" s="614">
        <f t="shared" si="772"/>
        <v>0</v>
      </c>
      <c r="V941" s="615">
        <f t="shared" si="772"/>
        <v>0</v>
      </c>
      <c r="W941" s="616">
        <f t="shared" si="772"/>
        <v>0</v>
      </c>
      <c r="X941" s="616">
        <f t="shared" si="772"/>
        <v>0</v>
      </c>
      <c r="Y941" s="616">
        <f t="shared" si="772"/>
        <v>0</v>
      </c>
      <c r="Z941" s="616">
        <f t="shared" si="772"/>
        <v>0</v>
      </c>
      <c r="AA941" s="616">
        <f t="shared" si="772"/>
        <v>0</v>
      </c>
      <c r="AB941" s="616">
        <f t="shared" si="772"/>
        <v>0</v>
      </c>
      <c r="AC941" s="616">
        <f t="shared" si="772"/>
        <v>0</v>
      </c>
      <c r="AD941" s="616">
        <f t="shared" si="772"/>
        <v>0</v>
      </c>
      <c r="AE941" s="617">
        <f t="shared" si="772"/>
        <v>0</v>
      </c>
      <c r="AF941" s="618">
        <f t="shared" si="772"/>
        <v>0</v>
      </c>
      <c r="AG941" s="617"/>
      <c r="AH941" s="619"/>
      <c r="AI941" s="606" t="str">
        <f t="shared" si="727"/>
        <v/>
      </c>
      <c r="AJ941" s="606" t="str">
        <f t="shared" si="728"/>
        <v/>
      </c>
      <c r="AK941" s="573">
        <f t="shared" si="729"/>
        <v>0</v>
      </c>
      <c r="AL941" s="573" t="str">
        <f t="shared" si="732"/>
        <v/>
      </c>
      <c r="AM941" s="577" t="str">
        <f t="shared" si="733"/>
        <v/>
      </c>
      <c r="AN941" s="577" t="str">
        <f t="shared" si="734"/>
        <v/>
      </c>
      <c r="AO941" s="577" t="str">
        <f t="shared" si="735"/>
        <v/>
      </c>
    </row>
    <row r="942" spans="1:41" ht="41.25" customHeight="1" x14ac:dyDescent="0.25">
      <c r="A942" s="628" t="s">
        <v>2738</v>
      </c>
      <c r="B942" s="665" t="s">
        <v>1654</v>
      </c>
      <c r="C942" s="705"/>
      <c r="D942" s="706"/>
      <c r="E942" s="706"/>
      <c r="F942" s="610" t="e">
        <f t="shared" si="770"/>
        <v>#DIV/0!</v>
      </c>
      <c r="G942" s="619"/>
      <c r="H942" s="619"/>
      <c r="I942" s="612" t="e">
        <f t="shared" si="771"/>
        <v>#DIV/0!</v>
      </c>
      <c r="J942" s="706"/>
      <c r="K942" s="706"/>
      <c r="L942" s="614"/>
      <c r="M942" s="614"/>
      <c r="N942" s="614"/>
      <c r="O942" s="614"/>
      <c r="P942" s="614"/>
      <c r="Q942" s="614"/>
      <c r="R942" s="614"/>
      <c r="S942" s="614"/>
      <c r="T942" s="614"/>
      <c r="U942" s="614"/>
      <c r="V942" s="615"/>
      <c r="W942" s="616"/>
      <c r="X942" s="616"/>
      <c r="Y942" s="616"/>
      <c r="Z942" s="616"/>
      <c r="AA942" s="616"/>
      <c r="AB942" s="616"/>
      <c r="AC942" s="616"/>
      <c r="AD942" s="616"/>
      <c r="AE942" s="617"/>
      <c r="AF942" s="619">
        <f t="shared" ref="AF942:AF961" si="773">(J942*K942)/100000</f>
        <v>0</v>
      </c>
      <c r="AG942" s="617"/>
      <c r="AH942" s="619"/>
      <c r="AI942" s="606" t="str">
        <f t="shared" si="727"/>
        <v/>
      </c>
      <c r="AJ942" s="606" t="str">
        <f t="shared" si="728"/>
        <v/>
      </c>
      <c r="AK942" s="573">
        <f t="shared" si="729"/>
        <v>0</v>
      </c>
      <c r="AL942" s="573" t="str">
        <f t="shared" si="732"/>
        <v/>
      </c>
      <c r="AM942" s="577" t="str">
        <f t="shared" si="733"/>
        <v/>
      </c>
      <c r="AN942" s="577" t="str">
        <f t="shared" si="734"/>
        <v/>
      </c>
      <c r="AO942" s="577" t="str">
        <f t="shared" si="735"/>
        <v/>
      </c>
    </row>
    <row r="943" spans="1:41" ht="41.25" customHeight="1" x14ac:dyDescent="0.25">
      <c r="A943" s="628" t="s">
        <v>2739</v>
      </c>
      <c r="B943" s="665" t="s">
        <v>1655</v>
      </c>
      <c r="C943" s="705"/>
      <c r="D943" s="706"/>
      <c r="E943" s="706"/>
      <c r="F943" s="610" t="e">
        <f t="shared" si="770"/>
        <v>#DIV/0!</v>
      </c>
      <c r="G943" s="619"/>
      <c r="H943" s="619"/>
      <c r="I943" s="612" t="e">
        <f t="shared" si="771"/>
        <v>#DIV/0!</v>
      </c>
      <c r="J943" s="706"/>
      <c r="K943" s="706"/>
      <c r="L943" s="614"/>
      <c r="M943" s="614"/>
      <c r="N943" s="614"/>
      <c r="O943" s="614"/>
      <c r="P943" s="614"/>
      <c r="Q943" s="614"/>
      <c r="R943" s="614"/>
      <c r="S943" s="614"/>
      <c r="T943" s="614"/>
      <c r="U943" s="614"/>
      <c r="V943" s="615"/>
      <c r="W943" s="616"/>
      <c r="X943" s="616"/>
      <c r="Y943" s="616"/>
      <c r="Z943" s="616"/>
      <c r="AA943" s="616"/>
      <c r="AB943" s="616"/>
      <c r="AC943" s="616"/>
      <c r="AD943" s="616"/>
      <c r="AE943" s="617"/>
      <c r="AF943" s="619">
        <f t="shared" si="773"/>
        <v>0</v>
      </c>
      <c r="AG943" s="617"/>
      <c r="AH943" s="619"/>
      <c r="AI943" s="606" t="str">
        <f t="shared" si="727"/>
        <v/>
      </c>
      <c r="AJ943" s="606" t="str">
        <f t="shared" si="728"/>
        <v/>
      </c>
      <c r="AK943" s="573">
        <f t="shared" si="729"/>
        <v>0</v>
      </c>
      <c r="AL943" s="573" t="str">
        <f t="shared" si="732"/>
        <v/>
      </c>
      <c r="AM943" s="577" t="str">
        <f t="shared" si="733"/>
        <v/>
      </c>
      <c r="AN943" s="577" t="str">
        <f t="shared" si="734"/>
        <v/>
      </c>
      <c r="AO943" s="577" t="str">
        <f t="shared" si="735"/>
        <v/>
      </c>
    </row>
    <row r="944" spans="1:41" ht="41.25" customHeight="1" x14ac:dyDescent="0.25">
      <c r="A944" s="628" t="s">
        <v>2740</v>
      </c>
      <c r="B944" s="665" t="s">
        <v>1656</v>
      </c>
      <c r="C944" s="705"/>
      <c r="D944" s="706"/>
      <c r="E944" s="706"/>
      <c r="F944" s="610" t="e">
        <f t="shared" si="770"/>
        <v>#DIV/0!</v>
      </c>
      <c r="G944" s="619"/>
      <c r="H944" s="619"/>
      <c r="I944" s="612" t="e">
        <f t="shared" si="771"/>
        <v>#DIV/0!</v>
      </c>
      <c r="J944" s="706"/>
      <c r="K944" s="706"/>
      <c r="L944" s="614"/>
      <c r="M944" s="614"/>
      <c r="N944" s="614"/>
      <c r="O944" s="614"/>
      <c r="P944" s="614"/>
      <c r="Q944" s="614"/>
      <c r="R944" s="614"/>
      <c r="S944" s="614"/>
      <c r="T944" s="614"/>
      <c r="U944" s="614"/>
      <c r="V944" s="615"/>
      <c r="W944" s="616"/>
      <c r="X944" s="616"/>
      <c r="Y944" s="616"/>
      <c r="Z944" s="616"/>
      <c r="AA944" s="616"/>
      <c r="AB944" s="616"/>
      <c r="AC944" s="616"/>
      <c r="AD944" s="616"/>
      <c r="AE944" s="617"/>
      <c r="AF944" s="619">
        <f t="shared" si="773"/>
        <v>0</v>
      </c>
      <c r="AG944" s="617"/>
      <c r="AH944" s="619"/>
      <c r="AI944" s="606" t="str">
        <f t="shared" si="727"/>
        <v/>
      </c>
      <c r="AJ944" s="606" t="str">
        <f t="shared" si="728"/>
        <v/>
      </c>
      <c r="AK944" s="573">
        <f t="shared" si="729"/>
        <v>0</v>
      </c>
      <c r="AL944" s="573" t="str">
        <f t="shared" si="732"/>
        <v/>
      </c>
      <c r="AM944" s="577" t="str">
        <f t="shared" si="733"/>
        <v/>
      </c>
      <c r="AN944" s="577" t="str">
        <f t="shared" si="734"/>
        <v/>
      </c>
      <c r="AO944" s="577" t="str">
        <f t="shared" si="735"/>
        <v/>
      </c>
    </row>
    <row r="945" spans="1:41" ht="41.25" customHeight="1" x14ac:dyDescent="0.25">
      <c r="A945" s="628" t="s">
        <v>2741</v>
      </c>
      <c r="B945" s="665" t="s">
        <v>1657</v>
      </c>
      <c r="C945" s="705"/>
      <c r="D945" s="706"/>
      <c r="E945" s="706"/>
      <c r="F945" s="610" t="e">
        <f t="shared" si="770"/>
        <v>#DIV/0!</v>
      </c>
      <c r="G945" s="619"/>
      <c r="H945" s="619"/>
      <c r="I945" s="612" t="e">
        <f t="shared" si="771"/>
        <v>#DIV/0!</v>
      </c>
      <c r="J945" s="706"/>
      <c r="K945" s="706"/>
      <c r="L945" s="614"/>
      <c r="M945" s="614"/>
      <c r="N945" s="614"/>
      <c r="O945" s="614"/>
      <c r="P945" s="614"/>
      <c r="Q945" s="614"/>
      <c r="R945" s="614"/>
      <c r="S945" s="614"/>
      <c r="T945" s="614"/>
      <c r="U945" s="614"/>
      <c r="V945" s="615"/>
      <c r="W945" s="616"/>
      <c r="X945" s="616"/>
      <c r="Y945" s="616"/>
      <c r="Z945" s="616"/>
      <c r="AA945" s="616"/>
      <c r="AB945" s="616"/>
      <c r="AC945" s="616"/>
      <c r="AD945" s="616"/>
      <c r="AE945" s="617"/>
      <c r="AF945" s="619">
        <f t="shared" si="773"/>
        <v>0</v>
      </c>
      <c r="AG945" s="617"/>
      <c r="AH945" s="619"/>
      <c r="AI945" s="606" t="str">
        <f t="shared" si="727"/>
        <v/>
      </c>
      <c r="AJ945" s="606" t="str">
        <f t="shared" si="728"/>
        <v/>
      </c>
      <c r="AK945" s="573">
        <f t="shared" si="729"/>
        <v>0</v>
      </c>
      <c r="AL945" s="573" t="str">
        <f t="shared" si="732"/>
        <v/>
      </c>
      <c r="AM945" s="577" t="str">
        <f t="shared" si="733"/>
        <v/>
      </c>
      <c r="AN945" s="577" t="str">
        <f t="shared" si="734"/>
        <v/>
      </c>
      <c r="AO945" s="577" t="str">
        <f t="shared" si="735"/>
        <v/>
      </c>
    </row>
    <row r="946" spans="1:41" ht="41.25" customHeight="1" x14ac:dyDescent="0.25">
      <c r="A946" s="628" t="s">
        <v>2742</v>
      </c>
      <c r="B946" s="665" t="s">
        <v>1648</v>
      </c>
      <c r="C946" s="705"/>
      <c r="D946" s="706"/>
      <c r="E946" s="706"/>
      <c r="F946" s="610" t="e">
        <f t="shared" si="770"/>
        <v>#DIV/0!</v>
      </c>
      <c r="G946" s="619"/>
      <c r="H946" s="619"/>
      <c r="I946" s="612" t="e">
        <f t="shared" si="771"/>
        <v>#DIV/0!</v>
      </c>
      <c r="J946" s="706"/>
      <c r="K946" s="706"/>
      <c r="L946" s="614"/>
      <c r="M946" s="614"/>
      <c r="N946" s="614"/>
      <c r="O946" s="614"/>
      <c r="P946" s="614"/>
      <c r="Q946" s="614"/>
      <c r="R946" s="614"/>
      <c r="S946" s="614"/>
      <c r="T946" s="614"/>
      <c r="U946" s="614"/>
      <c r="V946" s="615"/>
      <c r="W946" s="616"/>
      <c r="X946" s="616"/>
      <c r="Y946" s="616"/>
      <c r="Z946" s="616"/>
      <c r="AA946" s="616"/>
      <c r="AB946" s="616"/>
      <c r="AC946" s="616"/>
      <c r="AD946" s="616"/>
      <c r="AE946" s="617"/>
      <c r="AF946" s="619">
        <f t="shared" si="773"/>
        <v>0</v>
      </c>
      <c r="AG946" s="617"/>
      <c r="AH946" s="619"/>
      <c r="AI946" s="606" t="str">
        <f t="shared" si="727"/>
        <v/>
      </c>
      <c r="AJ946" s="606" t="str">
        <f t="shared" si="728"/>
        <v/>
      </c>
      <c r="AK946" s="573">
        <f t="shared" si="729"/>
        <v>0</v>
      </c>
      <c r="AL946" s="573" t="str">
        <f t="shared" si="732"/>
        <v/>
      </c>
      <c r="AM946" s="577" t="str">
        <f t="shared" si="733"/>
        <v/>
      </c>
      <c r="AN946" s="577" t="str">
        <f t="shared" si="734"/>
        <v/>
      </c>
      <c r="AO946" s="577" t="str">
        <f t="shared" si="735"/>
        <v/>
      </c>
    </row>
    <row r="947" spans="1:41" ht="41.25" customHeight="1" x14ac:dyDescent="0.25">
      <c r="A947" s="628" t="s">
        <v>2743</v>
      </c>
      <c r="B947" s="665" t="s">
        <v>1658</v>
      </c>
      <c r="C947" s="705"/>
      <c r="D947" s="706"/>
      <c r="E947" s="706"/>
      <c r="F947" s="610" t="e">
        <f t="shared" si="770"/>
        <v>#DIV/0!</v>
      </c>
      <c r="G947" s="619"/>
      <c r="H947" s="619"/>
      <c r="I947" s="612" t="e">
        <f t="shared" si="771"/>
        <v>#DIV/0!</v>
      </c>
      <c r="J947" s="706"/>
      <c r="K947" s="706"/>
      <c r="L947" s="614"/>
      <c r="M947" s="614"/>
      <c r="N947" s="614"/>
      <c r="O947" s="614"/>
      <c r="P947" s="614"/>
      <c r="Q947" s="614"/>
      <c r="R947" s="614"/>
      <c r="S947" s="614"/>
      <c r="T947" s="614"/>
      <c r="U947" s="614"/>
      <c r="V947" s="615"/>
      <c r="W947" s="616"/>
      <c r="X947" s="616"/>
      <c r="Y947" s="616"/>
      <c r="Z947" s="616"/>
      <c r="AA947" s="616"/>
      <c r="AB947" s="616"/>
      <c r="AC947" s="616"/>
      <c r="AD947" s="616"/>
      <c r="AE947" s="617"/>
      <c r="AF947" s="619">
        <f t="shared" si="773"/>
        <v>0</v>
      </c>
      <c r="AG947" s="617"/>
      <c r="AH947" s="619"/>
      <c r="AI947" s="606" t="str">
        <f t="shared" si="727"/>
        <v/>
      </c>
      <c r="AJ947" s="606" t="str">
        <f t="shared" si="728"/>
        <v/>
      </c>
      <c r="AK947" s="573">
        <f t="shared" si="729"/>
        <v>0</v>
      </c>
      <c r="AL947" s="573" t="str">
        <f t="shared" si="732"/>
        <v/>
      </c>
      <c r="AM947" s="577" t="str">
        <f t="shared" si="733"/>
        <v/>
      </c>
      <c r="AN947" s="577" t="str">
        <f t="shared" si="734"/>
        <v/>
      </c>
      <c r="AO947" s="577" t="str">
        <f t="shared" si="735"/>
        <v/>
      </c>
    </row>
    <row r="948" spans="1:41" ht="41.25" customHeight="1" x14ac:dyDescent="0.25">
      <c r="A948" s="628" t="s">
        <v>2744</v>
      </c>
      <c r="B948" s="665" t="s">
        <v>1659</v>
      </c>
      <c r="C948" s="705"/>
      <c r="D948" s="706"/>
      <c r="E948" s="706"/>
      <c r="F948" s="610" t="e">
        <f t="shared" si="770"/>
        <v>#DIV/0!</v>
      </c>
      <c r="G948" s="619"/>
      <c r="H948" s="619"/>
      <c r="I948" s="612" t="e">
        <f t="shared" si="771"/>
        <v>#DIV/0!</v>
      </c>
      <c r="J948" s="706"/>
      <c r="K948" s="706"/>
      <c r="L948" s="614"/>
      <c r="M948" s="614"/>
      <c r="N948" s="614"/>
      <c r="O948" s="614"/>
      <c r="P948" s="614"/>
      <c r="Q948" s="614"/>
      <c r="R948" s="614"/>
      <c r="S948" s="614"/>
      <c r="T948" s="614"/>
      <c r="U948" s="614"/>
      <c r="V948" s="615"/>
      <c r="W948" s="616"/>
      <c r="X948" s="616"/>
      <c r="Y948" s="616"/>
      <c r="Z948" s="616"/>
      <c r="AA948" s="616"/>
      <c r="AB948" s="616"/>
      <c r="AC948" s="616"/>
      <c r="AD948" s="616"/>
      <c r="AE948" s="617"/>
      <c r="AF948" s="619">
        <f t="shared" si="773"/>
        <v>0</v>
      </c>
      <c r="AG948" s="617"/>
      <c r="AH948" s="619"/>
      <c r="AI948" s="606" t="str">
        <f t="shared" si="727"/>
        <v/>
      </c>
      <c r="AJ948" s="606" t="str">
        <f t="shared" si="728"/>
        <v/>
      </c>
      <c r="AK948" s="573">
        <f t="shared" si="729"/>
        <v>0</v>
      </c>
      <c r="AL948" s="573" t="str">
        <f t="shared" si="732"/>
        <v/>
      </c>
      <c r="AM948" s="577" t="str">
        <f t="shared" si="733"/>
        <v/>
      </c>
      <c r="AN948" s="577" t="str">
        <f t="shared" si="734"/>
        <v/>
      </c>
      <c r="AO948" s="577" t="str">
        <f t="shared" si="735"/>
        <v/>
      </c>
    </row>
    <row r="949" spans="1:41" ht="41.25" customHeight="1" x14ac:dyDescent="0.25">
      <c r="A949" s="628" t="s">
        <v>2745</v>
      </c>
      <c r="B949" s="665" t="s">
        <v>1660</v>
      </c>
      <c r="C949" s="705"/>
      <c r="D949" s="706"/>
      <c r="E949" s="706"/>
      <c r="F949" s="610" t="e">
        <f t="shared" si="770"/>
        <v>#DIV/0!</v>
      </c>
      <c r="G949" s="619"/>
      <c r="H949" s="619"/>
      <c r="I949" s="612" t="e">
        <f t="shared" si="771"/>
        <v>#DIV/0!</v>
      </c>
      <c r="J949" s="706"/>
      <c r="K949" s="706"/>
      <c r="L949" s="614"/>
      <c r="M949" s="614"/>
      <c r="N949" s="614"/>
      <c r="O949" s="614"/>
      <c r="P949" s="614"/>
      <c r="Q949" s="614"/>
      <c r="R949" s="614"/>
      <c r="S949" s="614"/>
      <c r="T949" s="614"/>
      <c r="U949" s="614"/>
      <c r="V949" s="615"/>
      <c r="W949" s="616"/>
      <c r="X949" s="616"/>
      <c r="Y949" s="616"/>
      <c r="Z949" s="616"/>
      <c r="AA949" s="616"/>
      <c r="AB949" s="616"/>
      <c r="AC949" s="616"/>
      <c r="AD949" s="616"/>
      <c r="AE949" s="617"/>
      <c r="AF949" s="619">
        <f t="shared" si="773"/>
        <v>0</v>
      </c>
      <c r="AG949" s="617"/>
      <c r="AH949" s="619"/>
      <c r="AI949" s="606" t="str">
        <f t="shared" si="727"/>
        <v/>
      </c>
      <c r="AJ949" s="606" t="str">
        <f t="shared" si="728"/>
        <v/>
      </c>
      <c r="AK949" s="573">
        <f t="shared" si="729"/>
        <v>0</v>
      </c>
      <c r="AL949" s="573" t="str">
        <f t="shared" si="732"/>
        <v/>
      </c>
      <c r="AM949" s="577" t="str">
        <f t="shared" si="733"/>
        <v/>
      </c>
      <c r="AN949" s="577" t="str">
        <f t="shared" si="734"/>
        <v/>
      </c>
      <c r="AO949" s="577" t="str">
        <f t="shared" si="735"/>
        <v/>
      </c>
    </row>
    <row r="950" spans="1:41" ht="41.25" customHeight="1" x14ac:dyDescent="0.25">
      <c r="A950" s="628" t="s">
        <v>2746</v>
      </c>
      <c r="B950" s="665" t="s">
        <v>1661</v>
      </c>
      <c r="C950" s="705"/>
      <c r="D950" s="706"/>
      <c r="E950" s="706"/>
      <c r="F950" s="610" t="e">
        <f t="shared" si="770"/>
        <v>#DIV/0!</v>
      </c>
      <c r="G950" s="619"/>
      <c r="H950" s="619"/>
      <c r="I950" s="612" t="e">
        <f t="shared" si="771"/>
        <v>#DIV/0!</v>
      </c>
      <c r="J950" s="706"/>
      <c r="K950" s="706"/>
      <c r="L950" s="614"/>
      <c r="M950" s="614"/>
      <c r="N950" s="614"/>
      <c r="O950" s="614"/>
      <c r="P950" s="614"/>
      <c r="Q950" s="614"/>
      <c r="R950" s="614"/>
      <c r="S950" s="614"/>
      <c r="T950" s="614"/>
      <c r="U950" s="614"/>
      <c r="V950" s="615"/>
      <c r="W950" s="616"/>
      <c r="X950" s="616"/>
      <c r="Y950" s="616"/>
      <c r="Z950" s="616"/>
      <c r="AA950" s="616"/>
      <c r="AB950" s="616"/>
      <c r="AC950" s="616"/>
      <c r="AD950" s="616"/>
      <c r="AE950" s="617"/>
      <c r="AF950" s="619">
        <f t="shared" si="773"/>
        <v>0</v>
      </c>
      <c r="AG950" s="617"/>
      <c r="AH950" s="619"/>
      <c r="AI950" s="606" t="str">
        <f t="shared" si="727"/>
        <v/>
      </c>
      <c r="AJ950" s="606" t="str">
        <f t="shared" si="728"/>
        <v/>
      </c>
      <c r="AK950" s="573">
        <f t="shared" si="729"/>
        <v>0</v>
      </c>
      <c r="AL950" s="573" t="str">
        <f t="shared" si="732"/>
        <v/>
      </c>
      <c r="AM950" s="577" t="str">
        <f t="shared" si="733"/>
        <v/>
      </c>
      <c r="AN950" s="577" t="str">
        <f t="shared" si="734"/>
        <v/>
      </c>
      <c r="AO950" s="577" t="str">
        <f t="shared" si="735"/>
        <v/>
      </c>
    </row>
    <row r="951" spans="1:41" ht="41.25" customHeight="1" x14ac:dyDescent="0.25">
      <c r="A951" s="628" t="s">
        <v>2747</v>
      </c>
      <c r="B951" s="665" t="s">
        <v>1662</v>
      </c>
      <c r="C951" s="705"/>
      <c r="D951" s="706"/>
      <c r="E951" s="706"/>
      <c r="F951" s="610" t="e">
        <f t="shared" si="770"/>
        <v>#DIV/0!</v>
      </c>
      <c r="G951" s="619"/>
      <c r="H951" s="619"/>
      <c r="I951" s="612" t="e">
        <f t="shared" si="771"/>
        <v>#DIV/0!</v>
      </c>
      <c r="J951" s="706"/>
      <c r="K951" s="706"/>
      <c r="L951" s="614"/>
      <c r="M951" s="614"/>
      <c r="N951" s="614"/>
      <c r="O951" s="614"/>
      <c r="P951" s="614"/>
      <c r="Q951" s="614"/>
      <c r="R951" s="614"/>
      <c r="S951" s="614"/>
      <c r="T951" s="614"/>
      <c r="U951" s="614"/>
      <c r="V951" s="615"/>
      <c r="W951" s="616"/>
      <c r="X951" s="616"/>
      <c r="Y951" s="616"/>
      <c r="Z951" s="616"/>
      <c r="AA951" s="616"/>
      <c r="AB951" s="616"/>
      <c r="AC951" s="616"/>
      <c r="AD951" s="616"/>
      <c r="AE951" s="617"/>
      <c r="AF951" s="619">
        <f t="shared" si="773"/>
        <v>0</v>
      </c>
      <c r="AG951" s="617"/>
      <c r="AH951" s="619"/>
      <c r="AI951" s="606" t="str">
        <f t="shared" si="727"/>
        <v/>
      </c>
      <c r="AJ951" s="606" t="str">
        <f t="shared" si="728"/>
        <v/>
      </c>
      <c r="AK951" s="573">
        <f t="shared" si="729"/>
        <v>0</v>
      </c>
      <c r="AL951" s="573" t="str">
        <f t="shared" si="732"/>
        <v/>
      </c>
      <c r="AM951" s="577" t="str">
        <f t="shared" si="733"/>
        <v/>
      </c>
      <c r="AN951" s="577" t="str">
        <f t="shared" si="734"/>
        <v/>
      </c>
      <c r="AO951" s="577" t="str">
        <f t="shared" si="735"/>
        <v/>
      </c>
    </row>
    <row r="952" spans="1:41" ht="41.25" customHeight="1" x14ac:dyDescent="0.25">
      <c r="A952" s="628" t="s">
        <v>2748</v>
      </c>
      <c r="B952" s="665" t="s">
        <v>1663</v>
      </c>
      <c r="C952" s="705"/>
      <c r="D952" s="706"/>
      <c r="E952" s="706"/>
      <c r="F952" s="610" t="e">
        <f t="shared" si="770"/>
        <v>#DIV/0!</v>
      </c>
      <c r="G952" s="619"/>
      <c r="H952" s="619"/>
      <c r="I952" s="612" t="e">
        <f t="shared" si="771"/>
        <v>#DIV/0!</v>
      </c>
      <c r="J952" s="706"/>
      <c r="K952" s="706"/>
      <c r="L952" s="614"/>
      <c r="M952" s="614"/>
      <c r="N952" s="614"/>
      <c r="O952" s="614"/>
      <c r="P952" s="614"/>
      <c r="Q952" s="614"/>
      <c r="R952" s="614"/>
      <c r="S952" s="614"/>
      <c r="T952" s="614"/>
      <c r="U952" s="614"/>
      <c r="V952" s="615"/>
      <c r="W952" s="616"/>
      <c r="X952" s="616"/>
      <c r="Y952" s="616"/>
      <c r="Z952" s="616"/>
      <c r="AA952" s="616"/>
      <c r="AB952" s="616"/>
      <c r="AC952" s="616"/>
      <c r="AD952" s="616"/>
      <c r="AE952" s="617"/>
      <c r="AF952" s="619">
        <f t="shared" si="773"/>
        <v>0</v>
      </c>
      <c r="AG952" s="617"/>
      <c r="AH952" s="619"/>
      <c r="AI952" s="606" t="str">
        <f t="shared" si="727"/>
        <v/>
      </c>
      <c r="AJ952" s="606" t="str">
        <f t="shared" si="728"/>
        <v/>
      </c>
      <c r="AK952" s="573">
        <f t="shared" si="729"/>
        <v>0</v>
      </c>
      <c r="AL952" s="573" t="str">
        <f t="shared" si="732"/>
        <v/>
      </c>
      <c r="AM952" s="577" t="str">
        <f t="shared" si="733"/>
        <v/>
      </c>
      <c r="AN952" s="577" t="str">
        <f t="shared" si="734"/>
        <v/>
      </c>
      <c r="AO952" s="577" t="str">
        <f t="shared" si="735"/>
        <v/>
      </c>
    </row>
    <row r="953" spans="1:41" ht="41.25" customHeight="1" x14ac:dyDescent="0.25">
      <c r="A953" s="628" t="s">
        <v>2749</v>
      </c>
      <c r="B953" s="665" t="s">
        <v>1664</v>
      </c>
      <c r="C953" s="705"/>
      <c r="D953" s="706"/>
      <c r="E953" s="706"/>
      <c r="F953" s="610" t="e">
        <f t="shared" si="770"/>
        <v>#DIV/0!</v>
      </c>
      <c r="G953" s="619"/>
      <c r="H953" s="619"/>
      <c r="I953" s="612" t="e">
        <f t="shared" si="771"/>
        <v>#DIV/0!</v>
      </c>
      <c r="J953" s="706"/>
      <c r="K953" s="706"/>
      <c r="L953" s="614"/>
      <c r="M953" s="614"/>
      <c r="N953" s="614"/>
      <c r="O953" s="614"/>
      <c r="P953" s="614"/>
      <c r="Q953" s="614"/>
      <c r="R953" s="614"/>
      <c r="S953" s="614"/>
      <c r="T953" s="614"/>
      <c r="U953" s="614"/>
      <c r="V953" s="615"/>
      <c r="W953" s="616"/>
      <c r="X953" s="616"/>
      <c r="Y953" s="616"/>
      <c r="Z953" s="616"/>
      <c r="AA953" s="616"/>
      <c r="AB953" s="616"/>
      <c r="AC953" s="616"/>
      <c r="AD953" s="616"/>
      <c r="AE953" s="617"/>
      <c r="AF953" s="619">
        <f t="shared" si="773"/>
        <v>0</v>
      </c>
      <c r="AG953" s="617"/>
      <c r="AH953" s="619"/>
      <c r="AI953" s="606" t="str">
        <f t="shared" si="727"/>
        <v/>
      </c>
      <c r="AJ953" s="606" t="str">
        <f t="shared" si="728"/>
        <v/>
      </c>
      <c r="AK953" s="573">
        <f t="shared" si="729"/>
        <v>0</v>
      </c>
      <c r="AL953" s="573" t="str">
        <f t="shared" si="732"/>
        <v/>
      </c>
      <c r="AM953" s="577" t="str">
        <f t="shared" si="733"/>
        <v/>
      </c>
      <c r="AN953" s="577" t="str">
        <f t="shared" si="734"/>
        <v/>
      </c>
      <c r="AO953" s="577" t="str">
        <f t="shared" si="735"/>
        <v/>
      </c>
    </row>
    <row r="954" spans="1:41" ht="41.25" customHeight="1" x14ac:dyDescent="0.25">
      <c r="A954" s="628" t="s">
        <v>2750</v>
      </c>
      <c r="B954" s="665" t="s">
        <v>1665</v>
      </c>
      <c r="C954" s="705"/>
      <c r="D954" s="706"/>
      <c r="E954" s="706"/>
      <c r="F954" s="610" t="e">
        <f t="shared" si="770"/>
        <v>#DIV/0!</v>
      </c>
      <c r="G954" s="619"/>
      <c r="H954" s="619"/>
      <c r="I954" s="612" t="e">
        <f t="shared" si="771"/>
        <v>#DIV/0!</v>
      </c>
      <c r="J954" s="706"/>
      <c r="K954" s="706"/>
      <c r="L954" s="614"/>
      <c r="M954" s="614"/>
      <c r="N954" s="614"/>
      <c r="O954" s="614"/>
      <c r="P954" s="614"/>
      <c r="Q954" s="614"/>
      <c r="R954" s="614"/>
      <c r="S954" s="614"/>
      <c r="T954" s="614"/>
      <c r="U954" s="614"/>
      <c r="V954" s="615"/>
      <c r="W954" s="616"/>
      <c r="X954" s="616"/>
      <c r="Y954" s="616"/>
      <c r="Z954" s="616"/>
      <c r="AA954" s="616"/>
      <c r="AB954" s="616"/>
      <c r="AC954" s="616"/>
      <c r="AD954" s="616"/>
      <c r="AE954" s="617"/>
      <c r="AF954" s="619">
        <f t="shared" si="773"/>
        <v>0</v>
      </c>
      <c r="AG954" s="617"/>
      <c r="AH954" s="619"/>
      <c r="AI954" s="606" t="str">
        <f t="shared" si="727"/>
        <v/>
      </c>
      <c r="AJ954" s="606" t="str">
        <f t="shared" si="728"/>
        <v/>
      </c>
      <c r="AK954" s="573">
        <f t="shared" si="729"/>
        <v>0</v>
      </c>
      <c r="AL954" s="573" t="str">
        <f t="shared" si="732"/>
        <v/>
      </c>
      <c r="AM954" s="577" t="str">
        <f t="shared" si="733"/>
        <v/>
      </c>
      <c r="AN954" s="577" t="str">
        <f t="shared" si="734"/>
        <v/>
      </c>
      <c r="AO954" s="577" t="str">
        <f t="shared" si="735"/>
        <v/>
      </c>
    </row>
    <row r="955" spans="1:41" ht="41.25" customHeight="1" x14ac:dyDescent="0.25">
      <c r="A955" s="628" t="s">
        <v>2751</v>
      </c>
      <c r="B955" s="665" t="s">
        <v>1666</v>
      </c>
      <c r="C955" s="705"/>
      <c r="D955" s="706"/>
      <c r="E955" s="706"/>
      <c r="F955" s="610" t="e">
        <f t="shared" si="770"/>
        <v>#DIV/0!</v>
      </c>
      <c r="G955" s="619"/>
      <c r="H955" s="619"/>
      <c r="I955" s="612" t="e">
        <f t="shared" si="771"/>
        <v>#DIV/0!</v>
      </c>
      <c r="J955" s="706"/>
      <c r="K955" s="706"/>
      <c r="L955" s="614"/>
      <c r="M955" s="614"/>
      <c r="N955" s="614"/>
      <c r="O955" s="614"/>
      <c r="P955" s="614"/>
      <c r="Q955" s="614"/>
      <c r="R955" s="614"/>
      <c r="S955" s="614"/>
      <c r="T955" s="614"/>
      <c r="U955" s="614"/>
      <c r="V955" s="615"/>
      <c r="W955" s="616"/>
      <c r="X955" s="616"/>
      <c r="Y955" s="616"/>
      <c r="Z955" s="616"/>
      <c r="AA955" s="616"/>
      <c r="AB955" s="616"/>
      <c r="AC955" s="616"/>
      <c r="AD955" s="616"/>
      <c r="AE955" s="617"/>
      <c r="AF955" s="619">
        <f t="shared" si="773"/>
        <v>0</v>
      </c>
      <c r="AG955" s="617"/>
      <c r="AH955" s="619"/>
      <c r="AI955" s="606" t="str">
        <f t="shared" si="727"/>
        <v/>
      </c>
      <c r="AJ955" s="606" t="str">
        <f t="shared" si="728"/>
        <v/>
      </c>
      <c r="AK955" s="573">
        <f t="shared" si="729"/>
        <v>0</v>
      </c>
      <c r="AL955" s="573" t="str">
        <f t="shared" si="732"/>
        <v/>
      </c>
      <c r="AM955" s="577" t="str">
        <f t="shared" si="733"/>
        <v/>
      </c>
      <c r="AN955" s="577" t="str">
        <f t="shared" si="734"/>
        <v/>
      </c>
      <c r="AO955" s="577" t="str">
        <f t="shared" si="735"/>
        <v/>
      </c>
    </row>
    <row r="956" spans="1:41" ht="41.25" customHeight="1" x14ac:dyDescent="0.25">
      <c r="A956" s="628" t="s">
        <v>2752</v>
      </c>
      <c r="B956" s="665" t="s">
        <v>1667</v>
      </c>
      <c r="C956" s="705"/>
      <c r="D956" s="706"/>
      <c r="E956" s="706"/>
      <c r="F956" s="610" t="e">
        <f t="shared" si="770"/>
        <v>#DIV/0!</v>
      </c>
      <c r="G956" s="619"/>
      <c r="H956" s="619"/>
      <c r="I956" s="612" t="e">
        <f t="shared" si="771"/>
        <v>#DIV/0!</v>
      </c>
      <c r="J956" s="706"/>
      <c r="K956" s="706"/>
      <c r="L956" s="614"/>
      <c r="M956" s="614"/>
      <c r="N956" s="614"/>
      <c r="O956" s="614"/>
      <c r="P956" s="614"/>
      <c r="Q956" s="614"/>
      <c r="R956" s="614"/>
      <c r="S956" s="614"/>
      <c r="T956" s="614"/>
      <c r="U956" s="614"/>
      <c r="V956" s="615"/>
      <c r="W956" s="616"/>
      <c r="X956" s="616"/>
      <c r="Y956" s="616"/>
      <c r="Z956" s="616"/>
      <c r="AA956" s="616"/>
      <c r="AB956" s="616"/>
      <c r="AC956" s="616"/>
      <c r="AD956" s="616"/>
      <c r="AE956" s="617"/>
      <c r="AF956" s="619">
        <f t="shared" si="773"/>
        <v>0</v>
      </c>
      <c r="AG956" s="617"/>
      <c r="AH956" s="619"/>
      <c r="AI956" s="606" t="str">
        <f t="shared" si="727"/>
        <v/>
      </c>
      <c r="AJ956" s="606" t="str">
        <f t="shared" si="728"/>
        <v/>
      </c>
      <c r="AK956" s="573">
        <f t="shared" si="729"/>
        <v>0</v>
      </c>
      <c r="AL956" s="573" t="str">
        <f t="shared" si="732"/>
        <v/>
      </c>
      <c r="AM956" s="577" t="str">
        <f t="shared" si="733"/>
        <v/>
      </c>
      <c r="AN956" s="577" t="str">
        <f t="shared" si="734"/>
        <v/>
      </c>
      <c r="AO956" s="577" t="str">
        <f t="shared" si="735"/>
        <v/>
      </c>
    </row>
    <row r="957" spans="1:41" ht="41.25" customHeight="1" x14ac:dyDescent="0.25">
      <c r="A957" s="628" t="s">
        <v>2753</v>
      </c>
      <c r="B957" s="665" t="s">
        <v>1668</v>
      </c>
      <c r="C957" s="705"/>
      <c r="D957" s="706"/>
      <c r="E957" s="706"/>
      <c r="F957" s="610" t="e">
        <f t="shared" si="770"/>
        <v>#DIV/0!</v>
      </c>
      <c r="G957" s="619"/>
      <c r="H957" s="619"/>
      <c r="I957" s="612" t="e">
        <f t="shared" si="771"/>
        <v>#DIV/0!</v>
      </c>
      <c r="J957" s="706"/>
      <c r="K957" s="706"/>
      <c r="L957" s="614"/>
      <c r="M957" s="614"/>
      <c r="N957" s="614"/>
      <c r="O957" s="614"/>
      <c r="P957" s="614"/>
      <c r="Q957" s="614"/>
      <c r="R957" s="614"/>
      <c r="S957" s="614"/>
      <c r="T957" s="614"/>
      <c r="U957" s="614"/>
      <c r="V957" s="615"/>
      <c r="W957" s="616"/>
      <c r="X957" s="616"/>
      <c r="Y957" s="616"/>
      <c r="Z957" s="616"/>
      <c r="AA957" s="616"/>
      <c r="AB957" s="616"/>
      <c r="AC957" s="616"/>
      <c r="AD957" s="616"/>
      <c r="AE957" s="617"/>
      <c r="AF957" s="619">
        <f t="shared" si="773"/>
        <v>0</v>
      </c>
      <c r="AG957" s="617"/>
      <c r="AH957" s="619"/>
      <c r="AI957" s="606" t="str">
        <f t="shared" si="727"/>
        <v/>
      </c>
      <c r="AJ957" s="606" t="str">
        <f t="shared" si="728"/>
        <v/>
      </c>
      <c r="AK957" s="573">
        <f t="shared" si="729"/>
        <v>0</v>
      </c>
      <c r="AL957" s="573" t="str">
        <f t="shared" si="732"/>
        <v/>
      </c>
      <c r="AM957" s="577" t="str">
        <f t="shared" si="733"/>
        <v/>
      </c>
      <c r="AN957" s="577" t="str">
        <f t="shared" si="734"/>
        <v/>
      </c>
      <c r="AO957" s="577" t="str">
        <f t="shared" si="735"/>
        <v/>
      </c>
    </row>
    <row r="958" spans="1:41" ht="41.25" customHeight="1" x14ac:dyDescent="0.25">
      <c r="A958" s="628" t="s">
        <v>2754</v>
      </c>
      <c r="B958" s="665" t="s">
        <v>1669</v>
      </c>
      <c r="C958" s="705"/>
      <c r="D958" s="706"/>
      <c r="E958" s="706"/>
      <c r="F958" s="610" t="e">
        <f t="shared" si="770"/>
        <v>#DIV/0!</v>
      </c>
      <c r="G958" s="619"/>
      <c r="H958" s="619"/>
      <c r="I958" s="612" t="e">
        <f t="shared" si="771"/>
        <v>#DIV/0!</v>
      </c>
      <c r="J958" s="706"/>
      <c r="K958" s="706"/>
      <c r="L958" s="614"/>
      <c r="M958" s="614"/>
      <c r="N958" s="614"/>
      <c r="O958" s="614"/>
      <c r="P958" s="614"/>
      <c r="Q958" s="614"/>
      <c r="R958" s="614"/>
      <c r="S958" s="614"/>
      <c r="T958" s="614"/>
      <c r="U958" s="614"/>
      <c r="V958" s="615"/>
      <c r="W958" s="616"/>
      <c r="X958" s="616"/>
      <c r="Y958" s="616"/>
      <c r="Z958" s="616"/>
      <c r="AA958" s="616"/>
      <c r="AB958" s="616"/>
      <c r="AC958" s="616"/>
      <c r="AD958" s="616"/>
      <c r="AE958" s="617"/>
      <c r="AF958" s="619">
        <f t="shared" si="773"/>
        <v>0</v>
      </c>
      <c r="AG958" s="617"/>
      <c r="AH958" s="619"/>
      <c r="AI958" s="606" t="str">
        <f t="shared" si="727"/>
        <v/>
      </c>
      <c r="AJ958" s="606" t="str">
        <f t="shared" si="728"/>
        <v/>
      </c>
      <c r="AK958" s="573">
        <f t="shared" si="729"/>
        <v>0</v>
      </c>
      <c r="AL958" s="573" t="str">
        <f t="shared" si="732"/>
        <v/>
      </c>
      <c r="AM958" s="577" t="str">
        <f t="shared" si="733"/>
        <v/>
      </c>
      <c r="AN958" s="577" t="str">
        <f t="shared" si="734"/>
        <v/>
      </c>
      <c r="AO958" s="577" t="str">
        <f t="shared" si="735"/>
        <v/>
      </c>
    </row>
    <row r="959" spans="1:41" ht="41.25" customHeight="1" x14ac:dyDescent="0.25">
      <c r="A959" s="628" t="s">
        <v>2755</v>
      </c>
      <c r="B959" s="665" t="s">
        <v>1670</v>
      </c>
      <c r="C959" s="705"/>
      <c r="D959" s="706"/>
      <c r="E959" s="706"/>
      <c r="F959" s="610" t="e">
        <f t="shared" si="770"/>
        <v>#DIV/0!</v>
      </c>
      <c r="G959" s="619"/>
      <c r="H959" s="619"/>
      <c r="I959" s="612" t="e">
        <f t="shared" si="771"/>
        <v>#DIV/0!</v>
      </c>
      <c r="J959" s="706"/>
      <c r="K959" s="706"/>
      <c r="L959" s="614"/>
      <c r="M959" s="614"/>
      <c r="N959" s="614"/>
      <c r="O959" s="614"/>
      <c r="P959" s="614"/>
      <c r="Q959" s="614"/>
      <c r="R959" s="614"/>
      <c r="S959" s="614"/>
      <c r="T959" s="614"/>
      <c r="U959" s="614"/>
      <c r="V959" s="615"/>
      <c r="W959" s="616"/>
      <c r="X959" s="616"/>
      <c r="Y959" s="616"/>
      <c r="Z959" s="616"/>
      <c r="AA959" s="616"/>
      <c r="AB959" s="616"/>
      <c r="AC959" s="616"/>
      <c r="AD959" s="616"/>
      <c r="AE959" s="617"/>
      <c r="AF959" s="619">
        <f t="shared" si="773"/>
        <v>0</v>
      </c>
      <c r="AG959" s="617"/>
      <c r="AH959" s="619"/>
      <c r="AI959" s="606" t="str">
        <f t="shared" si="727"/>
        <v/>
      </c>
      <c r="AJ959" s="606" t="str">
        <f t="shared" si="728"/>
        <v/>
      </c>
      <c r="AK959" s="573">
        <f t="shared" si="729"/>
        <v>0</v>
      </c>
      <c r="AL959" s="573" t="str">
        <f t="shared" si="732"/>
        <v/>
      </c>
      <c r="AM959" s="577" t="str">
        <f t="shared" si="733"/>
        <v/>
      </c>
      <c r="AN959" s="577" t="str">
        <f t="shared" si="734"/>
        <v/>
      </c>
      <c r="AO959" s="577" t="str">
        <f t="shared" si="735"/>
        <v/>
      </c>
    </row>
    <row r="960" spans="1:41" ht="41.25" customHeight="1" x14ac:dyDescent="0.25">
      <c r="A960" s="628" t="s">
        <v>2756</v>
      </c>
      <c r="B960" s="665" t="s">
        <v>1671</v>
      </c>
      <c r="C960" s="705"/>
      <c r="D960" s="706"/>
      <c r="E960" s="706"/>
      <c r="F960" s="610" t="e">
        <f t="shared" si="770"/>
        <v>#DIV/0!</v>
      </c>
      <c r="G960" s="619"/>
      <c r="H960" s="619"/>
      <c r="I960" s="612" t="e">
        <f t="shared" si="771"/>
        <v>#DIV/0!</v>
      </c>
      <c r="J960" s="706"/>
      <c r="K960" s="706"/>
      <c r="L960" s="614"/>
      <c r="M960" s="614"/>
      <c r="N960" s="614"/>
      <c r="O960" s="614"/>
      <c r="P960" s="614"/>
      <c r="Q960" s="614"/>
      <c r="R960" s="614"/>
      <c r="S960" s="614"/>
      <c r="T960" s="614"/>
      <c r="U960" s="614"/>
      <c r="V960" s="615"/>
      <c r="W960" s="616"/>
      <c r="X960" s="616"/>
      <c r="Y960" s="616"/>
      <c r="Z960" s="616"/>
      <c r="AA960" s="616"/>
      <c r="AB960" s="616"/>
      <c r="AC960" s="616"/>
      <c r="AD960" s="616"/>
      <c r="AE960" s="617"/>
      <c r="AF960" s="619">
        <f t="shared" si="773"/>
        <v>0</v>
      </c>
      <c r="AG960" s="617"/>
      <c r="AH960" s="619"/>
      <c r="AI960" s="606" t="str">
        <f t="shared" si="727"/>
        <v/>
      </c>
      <c r="AJ960" s="606" t="str">
        <f t="shared" si="728"/>
        <v/>
      </c>
      <c r="AK960" s="573">
        <f t="shared" si="729"/>
        <v>0</v>
      </c>
      <c r="AL960" s="573" t="str">
        <f t="shared" si="732"/>
        <v/>
      </c>
      <c r="AM960" s="577" t="str">
        <f t="shared" si="733"/>
        <v/>
      </c>
      <c r="AN960" s="577" t="str">
        <f t="shared" si="734"/>
        <v/>
      </c>
      <c r="AO960" s="577" t="str">
        <f t="shared" si="735"/>
        <v/>
      </c>
    </row>
    <row r="961" spans="1:41" ht="41.25" customHeight="1" x14ac:dyDescent="0.25">
      <c r="A961" s="628" t="s">
        <v>2757</v>
      </c>
      <c r="B961" s="665" t="s">
        <v>1672</v>
      </c>
      <c r="C961" s="705"/>
      <c r="D961" s="706"/>
      <c r="E961" s="706"/>
      <c r="F961" s="610" t="e">
        <f t="shared" si="770"/>
        <v>#DIV/0!</v>
      </c>
      <c r="G961" s="619"/>
      <c r="H961" s="619"/>
      <c r="I961" s="612" t="e">
        <f t="shared" si="771"/>
        <v>#DIV/0!</v>
      </c>
      <c r="J961" s="706"/>
      <c r="K961" s="706"/>
      <c r="L961" s="614"/>
      <c r="M961" s="614"/>
      <c r="N961" s="614"/>
      <c r="O961" s="614"/>
      <c r="P961" s="614"/>
      <c r="Q961" s="614"/>
      <c r="R961" s="614"/>
      <c r="S961" s="614"/>
      <c r="T961" s="614"/>
      <c r="U961" s="614"/>
      <c r="V961" s="615"/>
      <c r="W961" s="616"/>
      <c r="X961" s="616"/>
      <c r="Y961" s="616"/>
      <c r="Z961" s="616"/>
      <c r="AA961" s="616"/>
      <c r="AB961" s="616"/>
      <c r="AC961" s="616"/>
      <c r="AD961" s="616"/>
      <c r="AE961" s="617"/>
      <c r="AF961" s="619">
        <f t="shared" si="773"/>
        <v>0</v>
      </c>
      <c r="AG961" s="617"/>
      <c r="AH961" s="619"/>
      <c r="AI961" s="606" t="str">
        <f t="shared" si="727"/>
        <v/>
      </c>
      <c r="AJ961" s="606" t="str">
        <f t="shared" si="728"/>
        <v/>
      </c>
      <c r="AK961" s="573">
        <f t="shared" si="729"/>
        <v>0</v>
      </c>
      <c r="AL961" s="573" t="str">
        <f t="shared" si="732"/>
        <v/>
      </c>
      <c r="AM961" s="577" t="str">
        <f t="shared" si="733"/>
        <v/>
      </c>
      <c r="AN961" s="577" t="str">
        <f t="shared" si="734"/>
        <v/>
      </c>
      <c r="AO961" s="577" t="str">
        <f t="shared" si="735"/>
        <v/>
      </c>
    </row>
    <row r="962" spans="1:41" ht="41.25" customHeight="1" x14ac:dyDescent="0.25">
      <c r="A962" s="629" t="s">
        <v>2356</v>
      </c>
      <c r="B962" s="658" t="s">
        <v>1673</v>
      </c>
      <c r="C962" s="704"/>
      <c r="D962" s="613">
        <f>D963+D971</f>
        <v>0</v>
      </c>
      <c r="E962" s="613">
        <f t="shared" ref="E962:AF962" si="774">E963+E971</f>
        <v>0</v>
      </c>
      <c r="F962" s="610" t="e">
        <f t="shared" si="774"/>
        <v>#DIV/0!</v>
      </c>
      <c r="G962" s="618">
        <f t="shared" si="774"/>
        <v>0</v>
      </c>
      <c r="H962" s="618">
        <f t="shared" si="774"/>
        <v>0</v>
      </c>
      <c r="I962" s="612" t="e">
        <f t="shared" si="774"/>
        <v>#DIV/0!</v>
      </c>
      <c r="J962" s="613">
        <f t="shared" si="774"/>
        <v>0</v>
      </c>
      <c r="K962" s="613">
        <f t="shared" si="774"/>
        <v>0</v>
      </c>
      <c r="L962" s="614">
        <f t="shared" si="774"/>
        <v>0</v>
      </c>
      <c r="M962" s="614">
        <f t="shared" si="774"/>
        <v>0</v>
      </c>
      <c r="N962" s="614">
        <f t="shared" si="774"/>
        <v>0</v>
      </c>
      <c r="O962" s="614">
        <f t="shared" si="774"/>
        <v>0</v>
      </c>
      <c r="P962" s="614">
        <f t="shared" si="774"/>
        <v>0</v>
      </c>
      <c r="Q962" s="614">
        <f t="shared" si="774"/>
        <v>0</v>
      </c>
      <c r="R962" s="614">
        <f t="shared" si="774"/>
        <v>0</v>
      </c>
      <c r="S962" s="614">
        <f t="shared" si="774"/>
        <v>0</v>
      </c>
      <c r="T962" s="614">
        <f t="shared" si="774"/>
        <v>0</v>
      </c>
      <c r="U962" s="614">
        <f t="shared" si="774"/>
        <v>0</v>
      </c>
      <c r="V962" s="615">
        <f t="shared" si="774"/>
        <v>0</v>
      </c>
      <c r="W962" s="616">
        <f t="shared" si="774"/>
        <v>0</v>
      </c>
      <c r="X962" s="616">
        <f t="shared" si="774"/>
        <v>0</v>
      </c>
      <c r="Y962" s="616">
        <f t="shared" si="774"/>
        <v>0</v>
      </c>
      <c r="Z962" s="616">
        <f t="shared" si="774"/>
        <v>0</v>
      </c>
      <c r="AA962" s="616">
        <f t="shared" si="774"/>
        <v>0</v>
      </c>
      <c r="AB962" s="616">
        <f t="shared" si="774"/>
        <v>0</v>
      </c>
      <c r="AC962" s="616">
        <f t="shared" si="774"/>
        <v>0</v>
      </c>
      <c r="AD962" s="616">
        <f t="shared" si="774"/>
        <v>0</v>
      </c>
      <c r="AE962" s="617">
        <f t="shared" si="774"/>
        <v>0</v>
      </c>
      <c r="AF962" s="618">
        <f t="shared" si="774"/>
        <v>0</v>
      </c>
      <c r="AG962" s="617"/>
      <c r="AH962" s="619"/>
      <c r="AI962" s="606" t="str">
        <f t="shared" si="727"/>
        <v/>
      </c>
      <c r="AJ962" s="606" t="str">
        <f t="shared" si="728"/>
        <v/>
      </c>
      <c r="AK962" s="573">
        <f t="shared" si="729"/>
        <v>0</v>
      </c>
      <c r="AL962" s="573" t="str">
        <f t="shared" si="732"/>
        <v/>
      </c>
      <c r="AM962" s="577" t="str">
        <f t="shared" si="733"/>
        <v/>
      </c>
      <c r="AN962" s="577" t="str">
        <f t="shared" si="734"/>
        <v/>
      </c>
      <c r="AO962" s="577" t="str">
        <f t="shared" si="735"/>
        <v/>
      </c>
    </row>
    <row r="963" spans="1:41" ht="41.25" customHeight="1" x14ac:dyDescent="0.25">
      <c r="A963" s="629" t="s">
        <v>2758</v>
      </c>
      <c r="B963" s="658" t="s">
        <v>1674</v>
      </c>
      <c r="C963" s="704"/>
      <c r="D963" s="613">
        <f>SUM(D964:D970)</f>
        <v>0</v>
      </c>
      <c r="E963" s="613">
        <f t="shared" ref="E963:AF963" si="775">SUM(E964:E970)</f>
        <v>0</v>
      </c>
      <c r="F963" s="610" t="e">
        <f t="shared" si="775"/>
        <v>#DIV/0!</v>
      </c>
      <c r="G963" s="618">
        <f t="shared" si="775"/>
        <v>0</v>
      </c>
      <c r="H963" s="618">
        <f t="shared" si="775"/>
        <v>0</v>
      </c>
      <c r="I963" s="612" t="e">
        <f t="shared" si="775"/>
        <v>#DIV/0!</v>
      </c>
      <c r="J963" s="613">
        <f t="shared" si="775"/>
        <v>0</v>
      </c>
      <c r="K963" s="613">
        <f t="shared" si="775"/>
        <v>0</v>
      </c>
      <c r="L963" s="614">
        <f t="shared" si="775"/>
        <v>0</v>
      </c>
      <c r="M963" s="614">
        <f t="shared" si="775"/>
        <v>0</v>
      </c>
      <c r="N963" s="614">
        <f t="shared" si="775"/>
        <v>0</v>
      </c>
      <c r="O963" s="614">
        <f t="shared" si="775"/>
        <v>0</v>
      </c>
      <c r="P963" s="614">
        <f t="shared" si="775"/>
        <v>0</v>
      </c>
      <c r="Q963" s="614">
        <f t="shared" si="775"/>
        <v>0</v>
      </c>
      <c r="R963" s="614">
        <f t="shared" si="775"/>
        <v>0</v>
      </c>
      <c r="S963" s="614">
        <f t="shared" si="775"/>
        <v>0</v>
      </c>
      <c r="T963" s="614">
        <f t="shared" si="775"/>
        <v>0</v>
      </c>
      <c r="U963" s="614">
        <f t="shared" si="775"/>
        <v>0</v>
      </c>
      <c r="V963" s="615">
        <f t="shared" si="775"/>
        <v>0</v>
      </c>
      <c r="W963" s="616">
        <f t="shared" si="775"/>
        <v>0</v>
      </c>
      <c r="X963" s="616">
        <f t="shared" si="775"/>
        <v>0</v>
      </c>
      <c r="Y963" s="616">
        <f t="shared" si="775"/>
        <v>0</v>
      </c>
      <c r="Z963" s="616">
        <f t="shared" si="775"/>
        <v>0</v>
      </c>
      <c r="AA963" s="616">
        <f t="shared" si="775"/>
        <v>0</v>
      </c>
      <c r="AB963" s="616">
        <f t="shared" si="775"/>
        <v>0</v>
      </c>
      <c r="AC963" s="616">
        <f t="shared" si="775"/>
        <v>0</v>
      </c>
      <c r="AD963" s="616">
        <f t="shared" si="775"/>
        <v>0</v>
      </c>
      <c r="AE963" s="617">
        <f t="shared" si="775"/>
        <v>0</v>
      </c>
      <c r="AF963" s="618">
        <f t="shared" si="775"/>
        <v>0</v>
      </c>
      <c r="AG963" s="617"/>
      <c r="AH963" s="619"/>
      <c r="AI963" s="606" t="str">
        <f t="shared" si="727"/>
        <v/>
      </c>
      <c r="AJ963" s="606" t="str">
        <f t="shared" si="728"/>
        <v/>
      </c>
      <c r="AK963" s="573">
        <f t="shared" si="729"/>
        <v>0</v>
      </c>
      <c r="AL963" s="573" t="str">
        <f t="shared" si="732"/>
        <v/>
      </c>
      <c r="AM963" s="577" t="str">
        <f t="shared" si="733"/>
        <v/>
      </c>
      <c r="AN963" s="577" t="str">
        <f t="shared" si="734"/>
        <v/>
      </c>
      <c r="AO963" s="577" t="str">
        <f t="shared" si="735"/>
        <v/>
      </c>
    </row>
    <row r="964" spans="1:41" ht="41.25" customHeight="1" x14ac:dyDescent="0.25">
      <c r="A964" s="628" t="s">
        <v>2759</v>
      </c>
      <c r="B964" s="665" t="s">
        <v>1675</v>
      </c>
      <c r="C964" s="705"/>
      <c r="D964" s="706"/>
      <c r="E964" s="706"/>
      <c r="F964" s="610" t="e">
        <f t="shared" si="770"/>
        <v>#DIV/0!</v>
      </c>
      <c r="G964" s="619"/>
      <c r="H964" s="619"/>
      <c r="I964" s="612" t="e">
        <f t="shared" si="771"/>
        <v>#DIV/0!</v>
      </c>
      <c r="J964" s="706"/>
      <c r="K964" s="706"/>
      <c r="L964" s="614"/>
      <c r="M964" s="614"/>
      <c r="N964" s="614"/>
      <c r="O964" s="614"/>
      <c r="P964" s="614"/>
      <c r="Q964" s="614"/>
      <c r="R964" s="614"/>
      <c r="S964" s="614"/>
      <c r="T964" s="614"/>
      <c r="U964" s="614"/>
      <c r="V964" s="615"/>
      <c r="W964" s="616"/>
      <c r="X964" s="616"/>
      <c r="Y964" s="616"/>
      <c r="Z964" s="616"/>
      <c r="AA964" s="616"/>
      <c r="AB964" s="616"/>
      <c r="AC964" s="616"/>
      <c r="AD964" s="616"/>
      <c r="AE964" s="617"/>
      <c r="AF964" s="619">
        <f t="shared" ref="AF964:AF970" si="776">(J964*K964)/100000</f>
        <v>0</v>
      </c>
      <c r="AG964" s="617"/>
      <c r="AH964" s="619"/>
      <c r="AI964" s="606" t="str">
        <f t="shared" ref="AI964:AI979" si="777">IF(OR(AM964="The proposed budget is more that 30% increase over FY 12-13 budget. Consider revising or provide explanation",AN964="Please check, there is a proposed budget but FY 12-13 expenditure is  &lt;30%", AN964="Please check, there is a proposed budget but FY 12-13 expenditure is  &lt;50%", AN964="Please check, there is a proposed budget but FY 12-13 expenditure is  &lt;60%",AO964="New activity? If not kindly provide the details of the progress (physical and financial) for FY 2012-13"),1,"")</f>
        <v/>
      </c>
      <c r="AJ964" s="606" t="str">
        <f t="shared" ref="AJ964:AJ979" si="778">IF(AND(G964&gt;=0.00000000001,H964&gt;=0.0000000000001),H964/G964*100,"")</f>
        <v/>
      </c>
      <c r="AK964" s="573">
        <f t="shared" ref="AK964:AK979" si="779">AF964-G964</f>
        <v>0</v>
      </c>
      <c r="AL964" s="573" t="str">
        <f t="shared" si="732"/>
        <v/>
      </c>
      <c r="AM964" s="577" t="str">
        <f t="shared" si="733"/>
        <v/>
      </c>
      <c r="AN964" s="577" t="str">
        <f t="shared" si="734"/>
        <v/>
      </c>
      <c r="AO964" s="577" t="str">
        <f t="shared" si="735"/>
        <v/>
      </c>
    </row>
    <row r="965" spans="1:41" ht="41.25" customHeight="1" x14ac:dyDescent="0.25">
      <c r="A965" s="628" t="s">
        <v>2760</v>
      </c>
      <c r="B965" s="665" t="s">
        <v>1676</v>
      </c>
      <c r="C965" s="705"/>
      <c r="D965" s="706"/>
      <c r="E965" s="706"/>
      <c r="F965" s="610" t="e">
        <f t="shared" si="770"/>
        <v>#DIV/0!</v>
      </c>
      <c r="G965" s="619"/>
      <c r="H965" s="619"/>
      <c r="I965" s="612" t="e">
        <f t="shared" si="771"/>
        <v>#DIV/0!</v>
      </c>
      <c r="J965" s="706"/>
      <c r="K965" s="706"/>
      <c r="L965" s="614"/>
      <c r="M965" s="614"/>
      <c r="N965" s="614"/>
      <c r="O965" s="614"/>
      <c r="P965" s="614"/>
      <c r="Q965" s="614"/>
      <c r="R965" s="614"/>
      <c r="S965" s="614"/>
      <c r="T965" s="614"/>
      <c r="U965" s="614"/>
      <c r="V965" s="615"/>
      <c r="W965" s="616"/>
      <c r="X965" s="616"/>
      <c r="Y965" s="616"/>
      <c r="Z965" s="616"/>
      <c r="AA965" s="616"/>
      <c r="AB965" s="616"/>
      <c r="AC965" s="616"/>
      <c r="AD965" s="616"/>
      <c r="AE965" s="617"/>
      <c r="AF965" s="619">
        <f t="shared" si="776"/>
        <v>0</v>
      </c>
      <c r="AG965" s="617"/>
      <c r="AH965" s="619"/>
      <c r="AI965" s="606" t="str">
        <f t="shared" si="777"/>
        <v/>
      </c>
      <c r="AJ965" s="606" t="str">
        <f t="shared" si="778"/>
        <v/>
      </c>
      <c r="AK965" s="573">
        <f t="shared" si="779"/>
        <v>0</v>
      </c>
      <c r="AL965" s="573" t="str">
        <f t="shared" si="732"/>
        <v/>
      </c>
      <c r="AM965" s="577" t="str">
        <f t="shared" si="733"/>
        <v/>
      </c>
      <c r="AN965" s="577" t="str">
        <f t="shared" si="734"/>
        <v/>
      </c>
      <c r="AO965" s="577" t="str">
        <f t="shared" si="735"/>
        <v/>
      </c>
    </row>
    <row r="966" spans="1:41" ht="41.25" customHeight="1" x14ac:dyDescent="0.25">
      <c r="A966" s="628" t="s">
        <v>2761</v>
      </c>
      <c r="B966" s="665" t="s">
        <v>1677</v>
      </c>
      <c r="C966" s="705"/>
      <c r="D966" s="706"/>
      <c r="E966" s="706"/>
      <c r="F966" s="610" t="e">
        <f t="shared" si="770"/>
        <v>#DIV/0!</v>
      </c>
      <c r="G966" s="619"/>
      <c r="H966" s="619"/>
      <c r="I966" s="612" t="e">
        <f t="shared" si="771"/>
        <v>#DIV/0!</v>
      </c>
      <c r="J966" s="706"/>
      <c r="K966" s="706"/>
      <c r="L966" s="614"/>
      <c r="M966" s="614"/>
      <c r="N966" s="614"/>
      <c r="O966" s="614"/>
      <c r="P966" s="614"/>
      <c r="Q966" s="614"/>
      <c r="R966" s="614"/>
      <c r="S966" s="614"/>
      <c r="T966" s="614"/>
      <c r="U966" s="614"/>
      <c r="V966" s="615"/>
      <c r="W966" s="616"/>
      <c r="X966" s="616"/>
      <c r="Y966" s="616"/>
      <c r="Z966" s="616"/>
      <c r="AA966" s="616"/>
      <c r="AB966" s="616"/>
      <c r="AC966" s="616"/>
      <c r="AD966" s="616"/>
      <c r="AE966" s="617"/>
      <c r="AF966" s="619">
        <f t="shared" si="776"/>
        <v>0</v>
      </c>
      <c r="AG966" s="617"/>
      <c r="AH966" s="619"/>
      <c r="AI966" s="606" t="str">
        <f t="shared" si="777"/>
        <v/>
      </c>
      <c r="AJ966" s="606" t="str">
        <f t="shared" si="778"/>
        <v/>
      </c>
      <c r="AK966" s="573">
        <f t="shared" si="779"/>
        <v>0</v>
      </c>
      <c r="AL966" s="573" t="str">
        <f t="shared" si="732"/>
        <v/>
      </c>
      <c r="AM966" s="577" t="str">
        <f t="shared" si="733"/>
        <v/>
      </c>
      <c r="AN966" s="577" t="str">
        <f t="shared" si="734"/>
        <v/>
      </c>
      <c r="AO966" s="577" t="str">
        <f t="shared" si="735"/>
        <v/>
      </c>
    </row>
    <row r="967" spans="1:41" ht="41.25" customHeight="1" x14ac:dyDescent="0.25">
      <c r="A967" s="628" t="s">
        <v>2762</v>
      </c>
      <c r="B967" s="665" t="s">
        <v>1678</v>
      </c>
      <c r="C967" s="705"/>
      <c r="D967" s="706"/>
      <c r="E967" s="706"/>
      <c r="F967" s="610" t="e">
        <f t="shared" si="770"/>
        <v>#DIV/0!</v>
      </c>
      <c r="G967" s="619"/>
      <c r="H967" s="619"/>
      <c r="I967" s="612" t="e">
        <f t="shared" si="771"/>
        <v>#DIV/0!</v>
      </c>
      <c r="J967" s="706"/>
      <c r="K967" s="706"/>
      <c r="L967" s="614"/>
      <c r="M967" s="614"/>
      <c r="N967" s="614"/>
      <c r="O967" s="614"/>
      <c r="P967" s="614"/>
      <c r="Q967" s="614"/>
      <c r="R967" s="614"/>
      <c r="S967" s="614"/>
      <c r="T967" s="614"/>
      <c r="U967" s="614"/>
      <c r="V967" s="615"/>
      <c r="W967" s="616"/>
      <c r="X967" s="616"/>
      <c r="Y967" s="616"/>
      <c r="Z967" s="616"/>
      <c r="AA967" s="616"/>
      <c r="AB967" s="616"/>
      <c r="AC967" s="616"/>
      <c r="AD967" s="616"/>
      <c r="AE967" s="617"/>
      <c r="AF967" s="619">
        <f t="shared" si="776"/>
        <v>0</v>
      </c>
      <c r="AG967" s="617"/>
      <c r="AH967" s="619"/>
      <c r="AI967" s="606" t="str">
        <f t="shared" si="777"/>
        <v/>
      </c>
      <c r="AJ967" s="606" t="str">
        <f t="shared" si="778"/>
        <v/>
      </c>
      <c r="AK967" s="573">
        <f t="shared" si="779"/>
        <v>0</v>
      </c>
      <c r="AL967" s="573" t="str">
        <f t="shared" ref="AL967:AL979" si="780">IF(AND(G967&gt;=0.00000000001,AF967&gt;=0.0000000000001),((AF967-G967)/G967)*100,"")</f>
        <v/>
      </c>
      <c r="AM967" s="577" t="str">
        <f t="shared" ref="AM967:AM980" si="781">IF(AND(G967&gt;=0.000000001,AL967&gt;=30.000000000001),"The proposed budget is more that 30% increase over FY 12-13 budget. Consider revising or provide explanation","")</f>
        <v/>
      </c>
      <c r="AN967" s="577" t="str">
        <f t="shared" ref="AN967:AN979" si="782">IF(AND(AJ967&lt;30,AK967&gt;=0.000001),"Please check, there is a proposed budget but FY 12-13 expenditure is  &lt;30%","")&amp;IF(AND(AJ967&gt;30,AJ967&lt;50,AK967&gt;=0.000001),"Please check, there is a proposed budget but FY 12-13 expenditure is  &lt;50%","")&amp;IF(AND(AJ967&gt;50,AJ967&lt;60,AK967&gt;=0.000001),"Please check, there is a proposed budget but FY 12-13 expenditure is  &lt;60%","")</f>
        <v/>
      </c>
      <c r="AO967" s="577" t="str">
        <f t="shared" ref="AO967:AO979" si="783">IF(AND(G967=0,AF967&gt;=0.0000001), "New activity? If not kindly provide the details of the progress (physical and financial) for FY 2012-13", "")</f>
        <v/>
      </c>
    </row>
    <row r="968" spans="1:41" ht="41.25" customHeight="1" x14ac:dyDescent="0.25">
      <c r="A968" s="628" t="s">
        <v>2763</v>
      </c>
      <c r="B968" s="665" t="s">
        <v>1648</v>
      </c>
      <c r="C968" s="705"/>
      <c r="D968" s="706"/>
      <c r="E968" s="706"/>
      <c r="F968" s="610" t="e">
        <f t="shared" si="770"/>
        <v>#DIV/0!</v>
      </c>
      <c r="G968" s="619"/>
      <c r="H968" s="619"/>
      <c r="I968" s="612" t="e">
        <f t="shared" si="771"/>
        <v>#DIV/0!</v>
      </c>
      <c r="J968" s="706"/>
      <c r="K968" s="706"/>
      <c r="L968" s="614"/>
      <c r="M968" s="614"/>
      <c r="N968" s="614"/>
      <c r="O968" s="614"/>
      <c r="P968" s="614"/>
      <c r="Q968" s="614"/>
      <c r="R968" s="614"/>
      <c r="S968" s="614"/>
      <c r="T968" s="614"/>
      <c r="U968" s="614"/>
      <c r="V968" s="615"/>
      <c r="W968" s="616"/>
      <c r="X968" s="616"/>
      <c r="Y968" s="616"/>
      <c r="Z968" s="616"/>
      <c r="AA968" s="616"/>
      <c r="AB968" s="616"/>
      <c r="AC968" s="616"/>
      <c r="AD968" s="616"/>
      <c r="AE968" s="617"/>
      <c r="AF968" s="619">
        <f t="shared" si="776"/>
        <v>0</v>
      </c>
      <c r="AG968" s="617"/>
      <c r="AH968" s="619"/>
      <c r="AI968" s="606" t="str">
        <f t="shared" si="777"/>
        <v/>
      </c>
      <c r="AJ968" s="606" t="str">
        <f t="shared" si="778"/>
        <v/>
      </c>
      <c r="AK968" s="573">
        <f t="shared" si="779"/>
        <v>0</v>
      </c>
      <c r="AL968" s="573" t="str">
        <f t="shared" si="780"/>
        <v/>
      </c>
      <c r="AM968" s="577" t="str">
        <f t="shared" si="781"/>
        <v/>
      </c>
      <c r="AN968" s="577" t="str">
        <f t="shared" si="782"/>
        <v/>
      </c>
      <c r="AO968" s="577" t="str">
        <f t="shared" si="783"/>
        <v/>
      </c>
    </row>
    <row r="969" spans="1:41" ht="41.25" customHeight="1" x14ac:dyDescent="0.25">
      <c r="A969" s="628" t="s">
        <v>2764</v>
      </c>
      <c r="B969" s="665" t="s">
        <v>1679</v>
      </c>
      <c r="C969" s="705"/>
      <c r="D969" s="706"/>
      <c r="E969" s="706"/>
      <c r="F969" s="610" t="e">
        <f t="shared" si="770"/>
        <v>#DIV/0!</v>
      </c>
      <c r="G969" s="619"/>
      <c r="H969" s="619"/>
      <c r="I969" s="612" t="e">
        <f t="shared" si="771"/>
        <v>#DIV/0!</v>
      </c>
      <c r="J969" s="706"/>
      <c r="K969" s="706"/>
      <c r="L969" s="614"/>
      <c r="M969" s="614"/>
      <c r="N969" s="614"/>
      <c r="O969" s="614"/>
      <c r="P969" s="614"/>
      <c r="Q969" s="614"/>
      <c r="R969" s="614"/>
      <c r="S969" s="614"/>
      <c r="T969" s="614"/>
      <c r="U969" s="614"/>
      <c r="V969" s="615"/>
      <c r="W969" s="616"/>
      <c r="X969" s="616"/>
      <c r="Y969" s="616"/>
      <c r="Z969" s="616"/>
      <c r="AA969" s="616"/>
      <c r="AB969" s="616"/>
      <c r="AC969" s="616"/>
      <c r="AD969" s="616"/>
      <c r="AE969" s="617"/>
      <c r="AF969" s="619">
        <f t="shared" si="776"/>
        <v>0</v>
      </c>
      <c r="AG969" s="617"/>
      <c r="AH969" s="619"/>
      <c r="AI969" s="606" t="str">
        <f t="shared" si="777"/>
        <v/>
      </c>
      <c r="AJ969" s="606" t="str">
        <f t="shared" si="778"/>
        <v/>
      </c>
      <c r="AK969" s="573">
        <f t="shared" si="779"/>
        <v>0</v>
      </c>
      <c r="AL969" s="573" t="str">
        <f t="shared" si="780"/>
        <v/>
      </c>
      <c r="AM969" s="577" t="str">
        <f t="shared" si="781"/>
        <v/>
      </c>
      <c r="AN969" s="577" t="str">
        <f t="shared" si="782"/>
        <v/>
      </c>
      <c r="AO969" s="577" t="str">
        <f t="shared" si="783"/>
        <v/>
      </c>
    </row>
    <row r="970" spans="1:41" ht="41.25" customHeight="1" x14ac:dyDescent="0.25">
      <c r="A970" s="628" t="s">
        <v>2765</v>
      </c>
      <c r="B970" s="665" t="s">
        <v>1680</v>
      </c>
      <c r="C970" s="705"/>
      <c r="D970" s="706"/>
      <c r="E970" s="706"/>
      <c r="F970" s="610" t="e">
        <f t="shared" si="770"/>
        <v>#DIV/0!</v>
      </c>
      <c r="G970" s="619"/>
      <c r="H970" s="619"/>
      <c r="I970" s="612" t="e">
        <f t="shared" si="771"/>
        <v>#DIV/0!</v>
      </c>
      <c r="J970" s="706"/>
      <c r="K970" s="706"/>
      <c r="L970" s="614"/>
      <c r="M970" s="614"/>
      <c r="N970" s="614"/>
      <c r="O970" s="614"/>
      <c r="P970" s="614"/>
      <c r="Q970" s="614"/>
      <c r="R970" s="614"/>
      <c r="S970" s="614"/>
      <c r="T970" s="614"/>
      <c r="U970" s="614"/>
      <c r="V970" s="615"/>
      <c r="W970" s="616"/>
      <c r="X970" s="616"/>
      <c r="Y970" s="616"/>
      <c r="Z970" s="616"/>
      <c r="AA970" s="616"/>
      <c r="AB970" s="616"/>
      <c r="AC970" s="616"/>
      <c r="AD970" s="616"/>
      <c r="AE970" s="617"/>
      <c r="AF970" s="619">
        <f t="shared" si="776"/>
        <v>0</v>
      </c>
      <c r="AG970" s="617"/>
      <c r="AH970" s="619"/>
      <c r="AI970" s="606" t="str">
        <f t="shared" si="777"/>
        <v/>
      </c>
      <c r="AJ970" s="606" t="str">
        <f t="shared" si="778"/>
        <v/>
      </c>
      <c r="AK970" s="573">
        <f t="shared" si="779"/>
        <v>0</v>
      </c>
      <c r="AL970" s="573" t="str">
        <f t="shared" si="780"/>
        <v/>
      </c>
      <c r="AM970" s="577" t="str">
        <f t="shared" si="781"/>
        <v/>
      </c>
      <c r="AN970" s="577" t="str">
        <f t="shared" si="782"/>
        <v/>
      </c>
      <c r="AO970" s="577" t="str">
        <f t="shared" si="783"/>
        <v/>
      </c>
    </row>
    <row r="971" spans="1:41" ht="41.25" customHeight="1" x14ac:dyDescent="0.25">
      <c r="A971" s="629" t="s">
        <v>2766</v>
      </c>
      <c r="B971" s="658" t="s">
        <v>1681</v>
      </c>
      <c r="C971" s="704"/>
      <c r="D971" s="613">
        <f>SUM(D972:D979)</f>
        <v>0</v>
      </c>
      <c r="E971" s="613">
        <f t="shared" ref="E971:AF971" si="784">SUM(E972:E979)</f>
        <v>0</v>
      </c>
      <c r="F971" s="610" t="e">
        <f t="shared" si="784"/>
        <v>#DIV/0!</v>
      </c>
      <c r="G971" s="618">
        <f t="shared" si="784"/>
        <v>0</v>
      </c>
      <c r="H971" s="618">
        <f t="shared" si="784"/>
        <v>0</v>
      </c>
      <c r="I971" s="612" t="e">
        <f t="shared" si="784"/>
        <v>#DIV/0!</v>
      </c>
      <c r="J971" s="613">
        <f t="shared" si="784"/>
        <v>0</v>
      </c>
      <c r="K971" s="613">
        <f t="shared" si="784"/>
        <v>0</v>
      </c>
      <c r="L971" s="614">
        <f t="shared" si="784"/>
        <v>0</v>
      </c>
      <c r="M971" s="614">
        <f t="shared" si="784"/>
        <v>0</v>
      </c>
      <c r="N971" s="614">
        <f t="shared" si="784"/>
        <v>0</v>
      </c>
      <c r="O971" s="614">
        <f t="shared" si="784"/>
        <v>0</v>
      </c>
      <c r="P971" s="614">
        <f t="shared" si="784"/>
        <v>0</v>
      </c>
      <c r="Q971" s="614">
        <f t="shared" si="784"/>
        <v>0</v>
      </c>
      <c r="R971" s="614">
        <f t="shared" si="784"/>
        <v>0</v>
      </c>
      <c r="S971" s="614">
        <f t="shared" si="784"/>
        <v>0</v>
      </c>
      <c r="T971" s="614">
        <f t="shared" si="784"/>
        <v>0</v>
      </c>
      <c r="U971" s="614">
        <f t="shared" si="784"/>
        <v>0</v>
      </c>
      <c r="V971" s="615">
        <f t="shared" si="784"/>
        <v>0</v>
      </c>
      <c r="W971" s="616">
        <f t="shared" si="784"/>
        <v>0</v>
      </c>
      <c r="X971" s="616">
        <f t="shared" si="784"/>
        <v>0</v>
      </c>
      <c r="Y971" s="616">
        <f t="shared" si="784"/>
        <v>0</v>
      </c>
      <c r="Z971" s="616">
        <f t="shared" si="784"/>
        <v>0</v>
      </c>
      <c r="AA971" s="616">
        <f t="shared" si="784"/>
        <v>0</v>
      </c>
      <c r="AB971" s="616">
        <f t="shared" si="784"/>
        <v>0</v>
      </c>
      <c r="AC971" s="616">
        <f t="shared" si="784"/>
        <v>0</v>
      </c>
      <c r="AD971" s="616">
        <f t="shared" si="784"/>
        <v>0</v>
      </c>
      <c r="AE971" s="617">
        <f t="shared" si="784"/>
        <v>0</v>
      </c>
      <c r="AF971" s="618">
        <f t="shared" si="784"/>
        <v>0</v>
      </c>
      <c r="AG971" s="617"/>
      <c r="AH971" s="619"/>
      <c r="AI971" s="606" t="str">
        <f t="shared" si="777"/>
        <v/>
      </c>
      <c r="AJ971" s="606" t="str">
        <f t="shared" si="778"/>
        <v/>
      </c>
      <c r="AK971" s="573">
        <f t="shared" si="779"/>
        <v>0</v>
      </c>
      <c r="AL971" s="573" t="str">
        <f t="shared" si="780"/>
        <v/>
      </c>
      <c r="AM971" s="577" t="str">
        <f t="shared" si="781"/>
        <v/>
      </c>
      <c r="AN971" s="577" t="str">
        <f t="shared" si="782"/>
        <v/>
      </c>
      <c r="AO971" s="577" t="str">
        <f t="shared" si="783"/>
        <v/>
      </c>
    </row>
    <row r="972" spans="1:41" ht="41.25" customHeight="1" x14ac:dyDescent="0.25">
      <c r="A972" s="628" t="s">
        <v>2767</v>
      </c>
      <c r="B972" s="665" t="s">
        <v>1682</v>
      </c>
      <c r="C972" s="705"/>
      <c r="D972" s="706"/>
      <c r="E972" s="706"/>
      <c r="F972" s="610" t="e">
        <f t="shared" si="770"/>
        <v>#DIV/0!</v>
      </c>
      <c r="G972" s="619"/>
      <c r="H972" s="619"/>
      <c r="I972" s="612" t="e">
        <f t="shared" si="771"/>
        <v>#DIV/0!</v>
      </c>
      <c r="J972" s="706"/>
      <c r="K972" s="706"/>
      <c r="L972" s="614"/>
      <c r="M972" s="614"/>
      <c r="N972" s="614"/>
      <c r="O972" s="614"/>
      <c r="P972" s="614"/>
      <c r="Q972" s="614"/>
      <c r="R972" s="614"/>
      <c r="S972" s="614"/>
      <c r="T972" s="614"/>
      <c r="U972" s="614"/>
      <c r="V972" s="615"/>
      <c r="W972" s="616"/>
      <c r="X972" s="616"/>
      <c r="Y972" s="616"/>
      <c r="Z972" s="616"/>
      <c r="AA972" s="616"/>
      <c r="AB972" s="616"/>
      <c r="AC972" s="616"/>
      <c r="AD972" s="616"/>
      <c r="AE972" s="617"/>
      <c r="AF972" s="619">
        <f t="shared" ref="AF972:AF979" si="785">(J972*K972)/100000</f>
        <v>0</v>
      </c>
      <c r="AG972" s="617"/>
      <c r="AH972" s="619"/>
      <c r="AI972" s="606" t="str">
        <f t="shared" si="777"/>
        <v/>
      </c>
      <c r="AJ972" s="606" t="str">
        <f t="shared" si="778"/>
        <v/>
      </c>
      <c r="AK972" s="573">
        <f t="shared" si="779"/>
        <v>0</v>
      </c>
      <c r="AL972" s="573" t="str">
        <f t="shared" si="780"/>
        <v/>
      </c>
      <c r="AM972" s="577" t="str">
        <f t="shared" si="781"/>
        <v/>
      </c>
      <c r="AN972" s="577" t="str">
        <f t="shared" si="782"/>
        <v/>
      </c>
      <c r="AO972" s="577" t="str">
        <f t="shared" si="783"/>
        <v/>
      </c>
    </row>
    <row r="973" spans="1:41" ht="41.25" customHeight="1" x14ac:dyDescent="0.25">
      <c r="A973" s="628" t="s">
        <v>2768</v>
      </c>
      <c r="B973" s="665" t="s">
        <v>1648</v>
      </c>
      <c r="C973" s="705"/>
      <c r="D973" s="706"/>
      <c r="E973" s="706"/>
      <c r="F973" s="610" t="e">
        <f t="shared" si="770"/>
        <v>#DIV/0!</v>
      </c>
      <c r="G973" s="619"/>
      <c r="H973" s="619"/>
      <c r="I973" s="612" t="e">
        <f t="shared" si="771"/>
        <v>#DIV/0!</v>
      </c>
      <c r="J973" s="706"/>
      <c r="K973" s="706"/>
      <c r="L973" s="614"/>
      <c r="M973" s="614"/>
      <c r="N973" s="614"/>
      <c r="O973" s="614"/>
      <c r="P973" s="614"/>
      <c r="Q973" s="614"/>
      <c r="R973" s="614"/>
      <c r="S973" s="614"/>
      <c r="T973" s="614"/>
      <c r="U973" s="614"/>
      <c r="V973" s="615"/>
      <c r="W973" s="616"/>
      <c r="X973" s="616"/>
      <c r="Y973" s="616"/>
      <c r="Z973" s="616"/>
      <c r="AA973" s="616"/>
      <c r="AB973" s="616"/>
      <c r="AC973" s="616"/>
      <c r="AD973" s="616"/>
      <c r="AE973" s="617"/>
      <c r="AF973" s="619">
        <f t="shared" si="785"/>
        <v>0</v>
      </c>
      <c r="AG973" s="617"/>
      <c r="AH973" s="619"/>
      <c r="AI973" s="606" t="str">
        <f t="shared" si="777"/>
        <v/>
      </c>
      <c r="AJ973" s="606" t="str">
        <f t="shared" si="778"/>
        <v/>
      </c>
      <c r="AK973" s="573">
        <f t="shared" si="779"/>
        <v>0</v>
      </c>
      <c r="AL973" s="573" t="str">
        <f t="shared" si="780"/>
        <v/>
      </c>
      <c r="AM973" s="577" t="str">
        <f t="shared" si="781"/>
        <v/>
      </c>
      <c r="AN973" s="577" t="str">
        <f t="shared" si="782"/>
        <v/>
      </c>
      <c r="AO973" s="577" t="str">
        <f t="shared" si="783"/>
        <v/>
      </c>
    </row>
    <row r="974" spans="1:41" ht="41.25" customHeight="1" x14ac:dyDescent="0.25">
      <c r="A974" s="628" t="s">
        <v>2769</v>
      </c>
      <c r="B974" s="665" t="s">
        <v>1683</v>
      </c>
      <c r="C974" s="705"/>
      <c r="D974" s="706"/>
      <c r="E974" s="706"/>
      <c r="F974" s="610" t="e">
        <f t="shared" si="770"/>
        <v>#DIV/0!</v>
      </c>
      <c r="G974" s="619"/>
      <c r="H974" s="619"/>
      <c r="I974" s="612" t="e">
        <f t="shared" si="771"/>
        <v>#DIV/0!</v>
      </c>
      <c r="J974" s="706"/>
      <c r="K974" s="706"/>
      <c r="L974" s="614"/>
      <c r="M974" s="614"/>
      <c r="N974" s="614"/>
      <c r="O974" s="614"/>
      <c r="P974" s="614"/>
      <c r="Q974" s="614"/>
      <c r="R974" s="614"/>
      <c r="S974" s="614"/>
      <c r="T974" s="614"/>
      <c r="U974" s="614"/>
      <c r="V974" s="615"/>
      <c r="W974" s="616"/>
      <c r="X974" s="616"/>
      <c r="Y974" s="616"/>
      <c r="Z974" s="616"/>
      <c r="AA974" s="616"/>
      <c r="AB974" s="616"/>
      <c r="AC974" s="616"/>
      <c r="AD974" s="616"/>
      <c r="AE974" s="617"/>
      <c r="AF974" s="619">
        <f t="shared" si="785"/>
        <v>0</v>
      </c>
      <c r="AG974" s="617"/>
      <c r="AH974" s="619"/>
      <c r="AI974" s="606" t="str">
        <f t="shared" si="777"/>
        <v/>
      </c>
      <c r="AJ974" s="606" t="str">
        <f t="shared" si="778"/>
        <v/>
      </c>
      <c r="AK974" s="573">
        <f t="shared" si="779"/>
        <v>0</v>
      </c>
      <c r="AL974" s="573" t="str">
        <f t="shared" si="780"/>
        <v/>
      </c>
      <c r="AM974" s="577" t="str">
        <f t="shared" si="781"/>
        <v/>
      </c>
      <c r="AN974" s="577" t="str">
        <f t="shared" si="782"/>
        <v/>
      </c>
      <c r="AO974" s="577" t="str">
        <f t="shared" si="783"/>
        <v/>
      </c>
    </row>
    <row r="975" spans="1:41" ht="41.25" customHeight="1" x14ac:dyDescent="0.25">
      <c r="A975" s="628" t="s">
        <v>2770</v>
      </c>
      <c r="B975" s="665" t="s">
        <v>1649</v>
      </c>
      <c r="C975" s="705"/>
      <c r="D975" s="706"/>
      <c r="E975" s="706"/>
      <c r="F975" s="610" t="e">
        <f t="shared" si="770"/>
        <v>#DIV/0!</v>
      </c>
      <c r="G975" s="619"/>
      <c r="H975" s="619"/>
      <c r="I975" s="612" t="e">
        <f t="shared" si="771"/>
        <v>#DIV/0!</v>
      </c>
      <c r="J975" s="706"/>
      <c r="K975" s="706"/>
      <c r="L975" s="614"/>
      <c r="M975" s="614"/>
      <c r="N975" s="614"/>
      <c r="O975" s="614"/>
      <c r="P975" s="614"/>
      <c r="Q975" s="614"/>
      <c r="R975" s="614"/>
      <c r="S975" s="614"/>
      <c r="T975" s="614"/>
      <c r="U975" s="614"/>
      <c r="V975" s="615"/>
      <c r="W975" s="616"/>
      <c r="X975" s="616"/>
      <c r="Y975" s="616"/>
      <c r="Z975" s="616"/>
      <c r="AA975" s="616"/>
      <c r="AB975" s="616"/>
      <c r="AC975" s="616"/>
      <c r="AD975" s="616"/>
      <c r="AE975" s="617"/>
      <c r="AF975" s="619">
        <f t="shared" si="785"/>
        <v>0</v>
      </c>
      <c r="AG975" s="617"/>
      <c r="AH975" s="619"/>
      <c r="AI975" s="606" t="str">
        <f t="shared" si="777"/>
        <v/>
      </c>
      <c r="AJ975" s="606" t="str">
        <f t="shared" si="778"/>
        <v/>
      </c>
      <c r="AK975" s="573">
        <f t="shared" si="779"/>
        <v>0</v>
      </c>
      <c r="AL975" s="573" t="str">
        <f t="shared" si="780"/>
        <v/>
      </c>
      <c r="AM975" s="577" t="str">
        <f t="shared" si="781"/>
        <v/>
      </c>
      <c r="AN975" s="577" t="str">
        <f t="shared" si="782"/>
        <v/>
      </c>
      <c r="AO975" s="577" t="str">
        <f t="shared" si="783"/>
        <v/>
      </c>
    </row>
    <row r="976" spans="1:41" ht="41.25" customHeight="1" x14ac:dyDescent="0.25">
      <c r="A976" s="628" t="s">
        <v>2771</v>
      </c>
      <c r="B976" s="665" t="s">
        <v>1684</v>
      </c>
      <c r="C976" s="705"/>
      <c r="D976" s="706"/>
      <c r="E976" s="706"/>
      <c r="F976" s="610" t="e">
        <f t="shared" si="770"/>
        <v>#DIV/0!</v>
      </c>
      <c r="G976" s="619"/>
      <c r="H976" s="619"/>
      <c r="I976" s="612" t="e">
        <f t="shared" si="771"/>
        <v>#DIV/0!</v>
      </c>
      <c r="J976" s="706"/>
      <c r="K976" s="706"/>
      <c r="L976" s="614"/>
      <c r="M976" s="614"/>
      <c r="N976" s="614"/>
      <c r="O976" s="614"/>
      <c r="P976" s="614"/>
      <c r="Q976" s="614"/>
      <c r="R976" s="614"/>
      <c r="S976" s="614"/>
      <c r="T976" s="614"/>
      <c r="U976" s="614"/>
      <c r="V976" s="615"/>
      <c r="W976" s="616"/>
      <c r="X976" s="616"/>
      <c r="Y976" s="616"/>
      <c r="Z976" s="616"/>
      <c r="AA976" s="616"/>
      <c r="AB976" s="616"/>
      <c r="AC976" s="616"/>
      <c r="AD976" s="616"/>
      <c r="AE976" s="617"/>
      <c r="AF976" s="619">
        <f t="shared" si="785"/>
        <v>0</v>
      </c>
      <c r="AG976" s="617"/>
      <c r="AH976" s="619"/>
      <c r="AI976" s="606" t="str">
        <f t="shared" si="777"/>
        <v/>
      </c>
      <c r="AJ976" s="606" t="str">
        <f t="shared" si="778"/>
        <v/>
      </c>
      <c r="AK976" s="573">
        <f t="shared" si="779"/>
        <v>0</v>
      </c>
      <c r="AL976" s="573" t="str">
        <f t="shared" si="780"/>
        <v/>
      </c>
      <c r="AM976" s="577" t="str">
        <f t="shared" si="781"/>
        <v/>
      </c>
      <c r="AN976" s="577" t="str">
        <f t="shared" si="782"/>
        <v/>
      </c>
      <c r="AO976" s="577" t="str">
        <f t="shared" si="783"/>
        <v/>
      </c>
    </row>
    <row r="977" spans="1:41" ht="41.25" customHeight="1" x14ac:dyDescent="0.25">
      <c r="A977" s="628" t="s">
        <v>2772</v>
      </c>
      <c r="B977" s="665" t="s">
        <v>1685</v>
      </c>
      <c r="C977" s="705"/>
      <c r="D977" s="706"/>
      <c r="E977" s="706"/>
      <c r="F977" s="610" t="e">
        <f t="shared" si="770"/>
        <v>#DIV/0!</v>
      </c>
      <c r="G977" s="619"/>
      <c r="H977" s="619"/>
      <c r="I977" s="612" t="e">
        <f t="shared" si="771"/>
        <v>#DIV/0!</v>
      </c>
      <c r="J977" s="706"/>
      <c r="K977" s="706"/>
      <c r="L977" s="614"/>
      <c r="M977" s="614"/>
      <c r="N977" s="614"/>
      <c r="O977" s="614"/>
      <c r="P977" s="614"/>
      <c r="Q977" s="614"/>
      <c r="R977" s="614"/>
      <c r="S977" s="614"/>
      <c r="T977" s="614"/>
      <c r="U977" s="614"/>
      <c r="V977" s="615"/>
      <c r="W977" s="616"/>
      <c r="X977" s="616"/>
      <c r="Y977" s="616"/>
      <c r="Z977" s="616"/>
      <c r="AA977" s="616"/>
      <c r="AB977" s="616"/>
      <c r="AC977" s="616"/>
      <c r="AD977" s="616"/>
      <c r="AE977" s="617"/>
      <c r="AF977" s="619">
        <f t="shared" si="785"/>
        <v>0</v>
      </c>
      <c r="AG977" s="617"/>
      <c r="AH977" s="619"/>
      <c r="AI977" s="606" t="str">
        <f t="shared" si="777"/>
        <v/>
      </c>
      <c r="AJ977" s="606" t="str">
        <f t="shared" si="778"/>
        <v/>
      </c>
      <c r="AK977" s="573">
        <f t="shared" si="779"/>
        <v>0</v>
      </c>
      <c r="AL977" s="573" t="str">
        <f t="shared" si="780"/>
        <v/>
      </c>
      <c r="AM977" s="577" t="str">
        <f t="shared" si="781"/>
        <v/>
      </c>
      <c r="AN977" s="577" t="str">
        <f t="shared" si="782"/>
        <v/>
      </c>
      <c r="AO977" s="577" t="str">
        <f t="shared" si="783"/>
        <v/>
      </c>
    </row>
    <row r="978" spans="1:41" ht="41.25" customHeight="1" x14ac:dyDescent="0.25">
      <c r="A978" s="628" t="s">
        <v>2773</v>
      </c>
      <c r="B978" s="665" t="s">
        <v>1686</v>
      </c>
      <c r="C978" s="705"/>
      <c r="D978" s="706"/>
      <c r="E978" s="706"/>
      <c r="F978" s="610" t="e">
        <f t="shared" si="770"/>
        <v>#DIV/0!</v>
      </c>
      <c r="G978" s="619"/>
      <c r="H978" s="619"/>
      <c r="I978" s="612" t="e">
        <f t="shared" si="771"/>
        <v>#DIV/0!</v>
      </c>
      <c r="J978" s="706"/>
      <c r="K978" s="706"/>
      <c r="L978" s="614"/>
      <c r="M978" s="614"/>
      <c r="N978" s="614"/>
      <c r="O978" s="614"/>
      <c r="P978" s="614"/>
      <c r="Q978" s="614"/>
      <c r="R978" s="614"/>
      <c r="S978" s="614"/>
      <c r="T978" s="614"/>
      <c r="U978" s="614"/>
      <c r="V978" s="615"/>
      <c r="W978" s="616"/>
      <c r="X978" s="616"/>
      <c r="Y978" s="616"/>
      <c r="Z978" s="616"/>
      <c r="AA978" s="616"/>
      <c r="AB978" s="616"/>
      <c r="AC978" s="616"/>
      <c r="AD978" s="616"/>
      <c r="AE978" s="617"/>
      <c r="AF978" s="619">
        <f t="shared" si="785"/>
        <v>0</v>
      </c>
      <c r="AG978" s="617"/>
      <c r="AH978" s="619"/>
      <c r="AI978" s="606" t="str">
        <f t="shared" si="777"/>
        <v/>
      </c>
      <c r="AJ978" s="606" t="str">
        <f t="shared" si="778"/>
        <v/>
      </c>
      <c r="AK978" s="573">
        <f t="shared" si="779"/>
        <v>0</v>
      </c>
      <c r="AL978" s="573" t="str">
        <f t="shared" si="780"/>
        <v/>
      </c>
      <c r="AM978" s="577" t="str">
        <f t="shared" si="781"/>
        <v/>
      </c>
      <c r="AN978" s="577" t="str">
        <f t="shared" si="782"/>
        <v/>
      </c>
      <c r="AO978" s="577" t="str">
        <f t="shared" si="783"/>
        <v/>
      </c>
    </row>
    <row r="979" spans="1:41" ht="41.25" customHeight="1" thickBot="1" x14ac:dyDescent="0.3">
      <c r="A979" s="628" t="s">
        <v>2774</v>
      </c>
      <c r="B979" s="708" t="s">
        <v>1687</v>
      </c>
      <c r="C979" s="709"/>
      <c r="D979" s="710"/>
      <c r="E979" s="710"/>
      <c r="F979" s="711" t="e">
        <f t="shared" si="770"/>
        <v>#DIV/0!</v>
      </c>
      <c r="G979" s="712"/>
      <c r="H979" s="712"/>
      <c r="I979" s="713" t="e">
        <f t="shared" si="771"/>
        <v>#DIV/0!</v>
      </c>
      <c r="J979" s="710"/>
      <c r="K979" s="710"/>
      <c r="L979" s="714"/>
      <c r="M979" s="714"/>
      <c r="N979" s="714"/>
      <c r="O979" s="714"/>
      <c r="P979" s="714"/>
      <c r="Q979" s="714"/>
      <c r="R979" s="714"/>
      <c r="S979" s="714"/>
      <c r="T979" s="714"/>
      <c r="U979" s="714"/>
      <c r="V979" s="715"/>
      <c r="W979" s="716"/>
      <c r="X979" s="716"/>
      <c r="Y979" s="716"/>
      <c r="Z979" s="716"/>
      <c r="AA979" s="716"/>
      <c r="AB979" s="716"/>
      <c r="AC979" s="716"/>
      <c r="AD979" s="716"/>
      <c r="AE979" s="717"/>
      <c r="AF979" s="619">
        <f t="shared" si="785"/>
        <v>0</v>
      </c>
      <c r="AG979" s="717"/>
      <c r="AH979" s="712"/>
      <c r="AI979" s="606" t="str">
        <f t="shared" si="777"/>
        <v/>
      </c>
      <c r="AJ979" s="606" t="str">
        <f t="shared" si="778"/>
        <v/>
      </c>
      <c r="AK979" s="573">
        <f t="shared" si="779"/>
        <v>0</v>
      </c>
      <c r="AL979" s="573" t="str">
        <f t="shared" si="780"/>
        <v/>
      </c>
      <c r="AM979" s="577" t="str">
        <f t="shared" si="781"/>
        <v/>
      </c>
      <c r="AN979" s="577" t="str">
        <f t="shared" si="782"/>
        <v/>
      </c>
      <c r="AO979" s="577" t="str">
        <f t="shared" si="783"/>
        <v/>
      </c>
    </row>
    <row r="980" spans="1:41" ht="15.75" thickBot="1" x14ac:dyDescent="0.25">
      <c r="A980" s="718"/>
      <c r="B980" s="719" t="s">
        <v>2349</v>
      </c>
      <c r="C980" s="720"/>
      <c r="D980" s="721"/>
      <c r="E980" s="722"/>
      <c r="F980" s="721"/>
      <c r="G980" s="723">
        <f>G469+G470+G880+G918</f>
        <v>206.68799999999999</v>
      </c>
      <c r="H980" s="723">
        <f>H469+H470+H880+H918</f>
        <v>83.226500000000001</v>
      </c>
      <c r="I980" s="721"/>
      <c r="J980" s="721"/>
      <c r="K980" s="721"/>
      <c r="L980" s="724"/>
      <c r="M980" s="724"/>
      <c r="N980" s="724"/>
      <c r="O980" s="724"/>
      <c r="P980" s="724"/>
      <c r="Q980" s="724"/>
      <c r="R980" s="724"/>
      <c r="S980" s="724"/>
      <c r="T980" s="724"/>
      <c r="U980" s="724"/>
      <c r="V980" s="725"/>
      <c r="W980" s="726"/>
      <c r="X980" s="726"/>
      <c r="Y980" s="726"/>
      <c r="Z980" s="726"/>
      <c r="AA980" s="726"/>
      <c r="AB980" s="726"/>
      <c r="AC980" s="726"/>
      <c r="AD980" s="726"/>
      <c r="AE980" s="726"/>
      <c r="AF980" s="723">
        <f>AF469+AF470+AF880+AF918</f>
        <v>1807.3650999999998</v>
      </c>
      <c r="AG980" s="721"/>
      <c r="AH980" s="727"/>
      <c r="AJ980" s="606">
        <f t="shared" ref="AJ980" si="786">IF(AND(G980&gt;=0.00000000001,H980&gt;=0.0000000000001),H980/G980*100,"")</f>
        <v>40.266730531041958</v>
      </c>
      <c r="AK980" s="573">
        <f t="shared" ref="AK980" si="787">AF980-G980</f>
        <v>1600.6770999999999</v>
      </c>
      <c r="AL980" s="573">
        <f t="shared" ref="AL980" si="788">IF(AND(G980&gt;=0.00000000001,AF980&gt;=0.0000000000001),((AF980-G980)/G980)*100,"")</f>
        <v>774.4412350983124</v>
      </c>
      <c r="AM980" s="577" t="str">
        <f t="shared" si="781"/>
        <v>The proposed budget is more that 30% increase over FY 12-13 budget. Consider revising or provide explanation</v>
      </c>
    </row>
  </sheetData>
  <sheetProtection password="D0B3" sheet="1" objects="1" scenarios="1" formatCells="0" formatColumns="0" formatRows="0" selectLockedCells="1"/>
  <mergeCells count="16">
    <mergeCell ref="AK4:AK6"/>
    <mergeCell ref="AL4:AL6"/>
    <mergeCell ref="AM4:AO5"/>
    <mergeCell ref="AH5:AH6"/>
    <mergeCell ref="C4:C6"/>
    <mergeCell ref="AJ4:AJ6"/>
    <mergeCell ref="AI4:AI6"/>
    <mergeCell ref="B4:B6"/>
    <mergeCell ref="J4:AF4"/>
    <mergeCell ref="A2:B2"/>
    <mergeCell ref="V2:AG2"/>
    <mergeCell ref="A4:A6"/>
    <mergeCell ref="AG4:AG6"/>
    <mergeCell ref="D5:F5"/>
    <mergeCell ref="G5:I5"/>
    <mergeCell ref="D4:I4"/>
  </mergeCells>
  <conditionalFormatting sqref="AI7:AI979">
    <cfRule type="iconSet" priority="3">
      <iconSet iconSet="3Flags" showValue="0">
        <cfvo type="percent" val="0"/>
        <cfvo type="num" val="5"/>
        <cfvo type="num" val="67"/>
      </iconSet>
    </cfRule>
  </conditionalFormatting>
  <hyperlinks>
    <hyperlink ref="AH46" r:id="rId1"/>
    <hyperlink ref="AH68" r:id="rId2"/>
    <hyperlink ref="AH95" r:id="rId3"/>
    <hyperlink ref="AH116" r:id="rId4"/>
    <hyperlink ref="AH138" r:id="rId5"/>
    <hyperlink ref="AH155" r:id="rId6"/>
    <hyperlink ref="AH327" r:id="rId7"/>
    <hyperlink ref="AH412" r:id="rId8"/>
    <hyperlink ref="AH471" r:id="rId9"/>
    <hyperlink ref="AH528" r:id="rId10"/>
    <hyperlink ref="AH534" r:id="rId11"/>
    <hyperlink ref="AH673" r:id="rId12"/>
    <hyperlink ref="AH685" r:id="rId13"/>
    <hyperlink ref="AH605" r:id="rId14"/>
    <hyperlink ref="AH704" r:id="rId15"/>
    <hyperlink ref="AH854" r:id="rId16"/>
    <hyperlink ref="AH731" r:id="rId17"/>
    <hyperlink ref="AH783" r:id="rId18"/>
    <hyperlink ref="AH858" r:id="rId19"/>
    <hyperlink ref="AH541" r:id="rId20"/>
    <hyperlink ref="AH7" r:id="rId21"/>
  </hyperlinks>
  <printOptions horizontalCentered="1" verticalCentered="1"/>
  <pageMargins left="0" right="0" top="0" bottom="0" header="0" footer="0"/>
  <pageSetup paperSize="9" scale="50" fitToWidth="2" fitToHeight="0" orientation="landscape" r:id="rId22"/>
  <headerFooter alignWithMargins="0">
    <oddHeader>&amp;R&amp;"-,Bold"&amp;11ANNEX 3e</oddHeader>
    <oddFooter>Page &amp;P of &amp;N</oddFooter>
  </headerFooter>
  <colBreaks count="1" manualBreakCount="1">
    <brk id="34" max="1048575" man="1"/>
  </colBreaks>
  <cellWatches>
    <cellWatch r="AF980"/>
  </cellWatches>
  <legacyDrawing r:id="rId2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0"/>
  <sheetViews>
    <sheetView workbookViewId="0">
      <selection activeCell="B1" sqref="B1"/>
    </sheetView>
  </sheetViews>
  <sheetFormatPr defaultRowHeight="15" x14ac:dyDescent="0.2"/>
  <cols>
    <col min="1" max="1" width="13.140625" style="580" customWidth="1"/>
    <col min="2" max="2" width="46.85546875" style="572" customWidth="1"/>
    <col min="3" max="3" width="15" style="572" hidden="1" customWidth="1"/>
    <col min="4" max="4" width="19.7109375" style="573" customWidth="1"/>
    <col min="5" max="5" width="20" style="573" customWidth="1"/>
    <col min="6" max="6" width="10.85546875" style="573" hidden="1" customWidth="1"/>
    <col min="7" max="7" width="15" style="573" customWidth="1"/>
    <col min="8" max="8" width="19.28515625" style="573" customWidth="1"/>
    <col min="9" max="9" width="9.7109375" style="573" hidden="1" customWidth="1"/>
    <col min="10" max="10" width="16.28515625" style="573" customWidth="1"/>
    <col min="11" max="11" width="13.28515625" style="573" customWidth="1"/>
    <col min="12" max="21" width="12.140625" style="574" hidden="1" customWidth="1"/>
    <col min="22" max="22" width="10.5703125" style="728" hidden="1" customWidth="1"/>
    <col min="23" max="30" width="11.85546875" style="575" hidden="1" customWidth="1"/>
    <col min="31" max="31" width="16.140625" style="575" hidden="1" customWidth="1"/>
    <col min="32" max="32" width="18.7109375" style="575" customWidth="1"/>
    <col min="33" max="33" width="25.28515625" style="573" hidden="1" customWidth="1"/>
    <col min="34" max="34" width="53.140625" style="573" hidden="1" customWidth="1"/>
    <col min="35" max="35" width="10.140625" style="573" hidden="1" customWidth="1"/>
    <col min="36" max="36" width="13.5703125" style="573" hidden="1" customWidth="1"/>
    <col min="37" max="38" width="10.7109375" style="573" hidden="1" customWidth="1"/>
    <col min="39" max="41" width="62.5703125" style="577" hidden="1" customWidth="1"/>
    <col min="42" max="42" width="0" style="573" hidden="1" customWidth="1"/>
    <col min="43" max="16384" width="9.140625" style="573"/>
  </cols>
  <sheetData>
    <row r="1" spans="1:41" ht="43.5" customHeight="1" thickBot="1" x14ac:dyDescent="0.25">
      <c r="A1" s="570" t="s">
        <v>2339</v>
      </c>
      <c r="B1" s="571">
        <f>'NRHM State budget sheet 2013-14'!B1</f>
        <v>0</v>
      </c>
      <c r="V1" s="573"/>
      <c r="AG1" s="579"/>
    </row>
    <row r="2" spans="1:41" ht="15.75" customHeight="1" x14ac:dyDescent="0.2">
      <c r="A2" s="789" t="s">
        <v>497</v>
      </c>
      <c r="B2" s="789"/>
      <c r="C2" s="578"/>
      <c r="L2" s="573"/>
      <c r="M2" s="573"/>
      <c r="N2" s="573"/>
      <c r="O2" s="573"/>
      <c r="P2" s="573"/>
      <c r="Q2" s="573"/>
      <c r="R2" s="573"/>
      <c r="S2" s="573"/>
      <c r="T2" s="573"/>
      <c r="U2" s="573"/>
      <c r="V2" s="790"/>
      <c r="W2" s="790"/>
      <c r="X2" s="790"/>
      <c r="Y2" s="790"/>
      <c r="Z2" s="790"/>
      <c r="AA2" s="790"/>
      <c r="AB2" s="790"/>
      <c r="AC2" s="790"/>
      <c r="AD2" s="790"/>
      <c r="AE2" s="790"/>
      <c r="AF2" s="790"/>
      <c r="AG2" s="790"/>
    </row>
    <row r="3" spans="1:41" x14ac:dyDescent="0.2">
      <c r="L3" s="573"/>
      <c r="M3" s="573"/>
      <c r="N3" s="573"/>
      <c r="O3" s="573"/>
      <c r="P3" s="573"/>
      <c r="Q3" s="573"/>
      <c r="R3" s="573"/>
      <c r="S3" s="573"/>
      <c r="T3" s="573"/>
      <c r="U3" s="573"/>
      <c r="V3" s="573"/>
      <c r="W3" s="573"/>
      <c r="X3" s="573"/>
      <c r="Y3" s="573"/>
      <c r="Z3" s="573"/>
      <c r="AA3" s="573"/>
      <c r="AB3" s="573"/>
      <c r="AC3" s="573"/>
      <c r="AD3" s="573"/>
      <c r="AE3" s="573"/>
      <c r="AF3" s="573"/>
    </row>
    <row r="4" spans="1:41" s="582" customFormat="1" ht="18" customHeight="1" x14ac:dyDescent="0.2">
      <c r="A4" s="791" t="s">
        <v>22</v>
      </c>
      <c r="B4" s="799" t="s">
        <v>13</v>
      </c>
      <c r="C4" s="797" t="s">
        <v>15</v>
      </c>
      <c r="D4" s="793" t="s">
        <v>2014</v>
      </c>
      <c r="E4" s="793"/>
      <c r="F4" s="793"/>
      <c r="G4" s="793"/>
      <c r="H4" s="793"/>
      <c r="I4" s="793"/>
      <c r="J4" s="786" t="s">
        <v>2016</v>
      </c>
      <c r="K4" s="787"/>
      <c r="L4" s="787"/>
      <c r="M4" s="787"/>
      <c r="N4" s="787"/>
      <c r="O4" s="787"/>
      <c r="P4" s="787"/>
      <c r="Q4" s="787"/>
      <c r="R4" s="787"/>
      <c r="S4" s="787"/>
      <c r="T4" s="787"/>
      <c r="U4" s="787"/>
      <c r="V4" s="787"/>
      <c r="W4" s="787"/>
      <c r="X4" s="787"/>
      <c r="Y4" s="787"/>
      <c r="Z4" s="787"/>
      <c r="AA4" s="787"/>
      <c r="AB4" s="787"/>
      <c r="AC4" s="787"/>
      <c r="AD4" s="787"/>
      <c r="AE4" s="787"/>
      <c r="AF4" s="788"/>
      <c r="AG4" s="792" t="s">
        <v>47</v>
      </c>
      <c r="AH4" s="587" t="s">
        <v>2020</v>
      </c>
      <c r="AI4" s="798" t="s">
        <v>2426</v>
      </c>
      <c r="AJ4" s="794" t="s">
        <v>2343</v>
      </c>
      <c r="AK4" s="794" t="s">
        <v>2167</v>
      </c>
      <c r="AL4" s="792" t="s">
        <v>2168</v>
      </c>
      <c r="AM4" s="795" t="s">
        <v>2166</v>
      </c>
      <c r="AN4" s="795"/>
      <c r="AO4" s="795"/>
    </row>
    <row r="5" spans="1:41" s="582" customFormat="1" ht="18" customHeight="1" x14ac:dyDescent="0.2">
      <c r="A5" s="791"/>
      <c r="B5" s="799"/>
      <c r="C5" s="797"/>
      <c r="D5" s="793" t="s">
        <v>495</v>
      </c>
      <c r="E5" s="793"/>
      <c r="F5" s="793"/>
      <c r="G5" s="793" t="s">
        <v>2017</v>
      </c>
      <c r="H5" s="793"/>
      <c r="I5" s="793"/>
      <c r="J5" s="583"/>
      <c r="K5" s="584"/>
      <c r="L5" s="584"/>
      <c r="M5" s="584"/>
      <c r="N5" s="584"/>
      <c r="O5" s="584"/>
      <c r="P5" s="584"/>
      <c r="Q5" s="584"/>
      <c r="R5" s="584"/>
      <c r="S5" s="584"/>
      <c r="T5" s="584"/>
      <c r="U5" s="584"/>
      <c r="V5" s="585"/>
      <c r="W5" s="584"/>
      <c r="X5" s="584"/>
      <c r="Y5" s="584"/>
      <c r="Z5" s="584"/>
      <c r="AA5" s="584"/>
      <c r="AB5" s="584"/>
      <c r="AC5" s="584"/>
      <c r="AD5" s="584"/>
      <c r="AE5" s="584"/>
      <c r="AF5" s="586"/>
      <c r="AG5" s="792"/>
      <c r="AH5" s="796" t="s">
        <v>2165</v>
      </c>
      <c r="AI5" s="798"/>
      <c r="AJ5" s="794"/>
      <c r="AK5" s="794"/>
      <c r="AL5" s="792"/>
      <c r="AM5" s="795"/>
      <c r="AN5" s="795"/>
      <c r="AO5" s="795"/>
    </row>
    <row r="6" spans="1:41" s="582" customFormat="1" ht="60" x14ac:dyDescent="0.2">
      <c r="A6" s="791"/>
      <c r="B6" s="799"/>
      <c r="C6" s="797"/>
      <c r="D6" s="588" t="s">
        <v>2013</v>
      </c>
      <c r="E6" s="589" t="str">
        <f>'NRHM State budget sheet 2013-14'!E6</f>
        <v xml:space="preserve">Achievement
  (as on ___october__2012) </v>
      </c>
      <c r="F6" s="588" t="s">
        <v>2019</v>
      </c>
      <c r="G6" s="588" t="s">
        <v>2015</v>
      </c>
      <c r="H6" s="589" t="str">
        <f>'NRHM State budget sheet 2013-14'!H6</f>
        <v xml:space="preserve">Expenditure  
(as on __october___ 2012) 
</v>
      </c>
      <c r="I6" s="588" t="s">
        <v>2019</v>
      </c>
      <c r="J6" s="590" t="s">
        <v>2342</v>
      </c>
      <c r="K6" s="590" t="s">
        <v>2010</v>
      </c>
      <c r="L6" s="588" t="s">
        <v>44</v>
      </c>
      <c r="M6" s="588" t="s">
        <v>45</v>
      </c>
      <c r="N6" s="588" t="s">
        <v>44</v>
      </c>
      <c r="O6" s="588" t="s">
        <v>45</v>
      </c>
      <c r="P6" s="588" t="s">
        <v>44</v>
      </c>
      <c r="Q6" s="588" t="s">
        <v>45</v>
      </c>
      <c r="R6" s="588" t="s">
        <v>44</v>
      </c>
      <c r="S6" s="588" t="s">
        <v>45</v>
      </c>
      <c r="T6" s="588" t="s">
        <v>44</v>
      </c>
      <c r="U6" s="588" t="s">
        <v>45</v>
      </c>
      <c r="V6" s="591"/>
      <c r="W6" s="588" t="s">
        <v>44</v>
      </c>
      <c r="X6" s="588" t="s">
        <v>45</v>
      </c>
      <c r="Y6" s="588" t="s">
        <v>44</v>
      </c>
      <c r="Z6" s="588" t="s">
        <v>45</v>
      </c>
      <c r="AA6" s="588" t="s">
        <v>44</v>
      </c>
      <c r="AB6" s="588" t="s">
        <v>45</v>
      </c>
      <c r="AC6" s="588" t="s">
        <v>44</v>
      </c>
      <c r="AD6" s="588" t="s">
        <v>45</v>
      </c>
      <c r="AE6" s="588" t="s">
        <v>44</v>
      </c>
      <c r="AF6" s="588" t="s">
        <v>2018</v>
      </c>
      <c r="AG6" s="792"/>
      <c r="AH6" s="796"/>
      <c r="AI6" s="798"/>
      <c r="AJ6" s="794"/>
      <c r="AK6" s="794"/>
      <c r="AL6" s="792"/>
      <c r="AM6" s="592" t="s">
        <v>2776</v>
      </c>
      <c r="AN6" s="592" t="s">
        <v>2777</v>
      </c>
      <c r="AO6" s="592" t="s">
        <v>2778</v>
      </c>
    </row>
    <row r="7" spans="1:41" ht="30" x14ac:dyDescent="0.2">
      <c r="A7" s="729" t="s">
        <v>492</v>
      </c>
      <c r="B7" s="621" t="s">
        <v>23</v>
      </c>
      <c r="C7" s="595"/>
      <c r="D7" s="730">
        <f>'NRHM State budget sheet 2013-14'!D7</f>
        <v>4788</v>
      </c>
      <c r="E7" s="730">
        <f>'NRHM State budget sheet 2013-14'!E7</f>
        <v>1042</v>
      </c>
      <c r="F7" s="730">
        <f>'NRHM State budget sheet 2013-14'!F7</f>
        <v>21.762740183792815</v>
      </c>
      <c r="G7" s="730">
        <f>'NRHM State budget sheet 2013-14'!G7</f>
        <v>35.82</v>
      </c>
      <c r="H7" s="730">
        <f>'NRHM State budget sheet 2013-14'!H7</f>
        <v>6.28756</v>
      </c>
      <c r="I7" s="730">
        <f>'NRHM State budget sheet 2013-14'!I7</f>
        <v>17.55321049692909</v>
      </c>
      <c r="J7" s="730">
        <f>'NRHM State budget sheet 2013-14'!J7</f>
        <v>7622</v>
      </c>
      <c r="K7" s="730">
        <f>'NRHM State budget sheet 2013-14'!K7</f>
        <v>175900</v>
      </c>
      <c r="L7" s="730">
        <f>'NRHM State budget sheet 2013-14'!L7</f>
        <v>0</v>
      </c>
      <c r="M7" s="730">
        <f>'NRHM State budget sheet 2013-14'!M7</f>
        <v>0</v>
      </c>
      <c r="N7" s="730">
        <f>'NRHM State budget sheet 2013-14'!N7</f>
        <v>0</v>
      </c>
      <c r="O7" s="730">
        <f>'NRHM State budget sheet 2013-14'!O7</f>
        <v>0</v>
      </c>
      <c r="P7" s="730">
        <f>'NRHM State budget sheet 2013-14'!P7</f>
        <v>0</v>
      </c>
      <c r="Q7" s="730">
        <f>'NRHM State budget sheet 2013-14'!Q7</f>
        <v>0</v>
      </c>
      <c r="R7" s="730">
        <f>'NRHM State budget sheet 2013-14'!R7</f>
        <v>0</v>
      </c>
      <c r="S7" s="730">
        <f>'NRHM State budget sheet 2013-14'!S7</f>
        <v>0</v>
      </c>
      <c r="T7" s="730">
        <f>'NRHM State budget sheet 2013-14'!T7</f>
        <v>0</v>
      </c>
      <c r="U7" s="730">
        <f>'NRHM State budget sheet 2013-14'!U7</f>
        <v>0</v>
      </c>
      <c r="V7" s="730">
        <f>'NRHM State budget sheet 2013-14'!V7</f>
        <v>0</v>
      </c>
      <c r="W7" s="730">
        <f>'NRHM State budget sheet 2013-14'!W7</f>
        <v>0</v>
      </c>
      <c r="X7" s="730">
        <f>'NRHM State budget sheet 2013-14'!X7</f>
        <v>0</v>
      </c>
      <c r="Y7" s="730">
        <f>'NRHM State budget sheet 2013-14'!Y7</f>
        <v>0</v>
      </c>
      <c r="Z7" s="730">
        <f>'NRHM State budget sheet 2013-14'!Z7</f>
        <v>0</v>
      </c>
      <c r="AA7" s="730">
        <f>'NRHM State budget sheet 2013-14'!AA7</f>
        <v>0</v>
      </c>
      <c r="AB7" s="730">
        <f>'NRHM State budget sheet 2013-14'!AB7</f>
        <v>0</v>
      </c>
      <c r="AC7" s="730">
        <f>'NRHM State budget sheet 2013-14'!AC7</f>
        <v>0</v>
      </c>
      <c r="AD7" s="730">
        <f>'NRHM State budget sheet 2013-14'!AD7</f>
        <v>0</v>
      </c>
      <c r="AE7" s="730">
        <f>'NRHM State budget sheet 2013-14'!AE7</f>
        <v>0</v>
      </c>
      <c r="AF7" s="730">
        <f>'NRHM State budget sheet 2013-14'!AF7</f>
        <v>70.667500000000004</v>
      </c>
      <c r="AG7" s="604"/>
      <c r="AH7" s="605" t="s">
        <v>2022</v>
      </c>
      <c r="AI7" s="606">
        <f>IF(OR(AM7="The proposed budget is more that 30% increase over FY 12-13 budget. Consider revising or provide explanation",AN7="Please check, there is a proposed budget but FY 12-13 expenditure is  &lt;30%", AN7="Please check, there is a proposed budget but FY 12-13 expenditure is  &lt;50%", AN7="Please check, there is a proposed budget but FY 12-13 expenditure is  &lt;60%",AO7="New activity? If not kindly provide the details of the progress (physical and financial) for FY 2012-13"),1,"")</f>
        <v>1</v>
      </c>
      <c r="AJ7" s="606">
        <f>IF(AND(G7&gt;=0.00000000001,H7&gt;=0.0000000000001),H7/G7*100,"")</f>
        <v>17.55321049692909</v>
      </c>
      <c r="AK7" s="573">
        <f>AF7-G7</f>
        <v>34.847500000000004</v>
      </c>
      <c r="AL7" s="573">
        <f>IF(AND(G7&gt;=0.00000000001,AF7&gt;=0.0000000000001),((AF7-G7)/G7)*100,"")</f>
        <v>97.285036292573992</v>
      </c>
      <c r="AM7" s="577" t="str">
        <f>IF(AND(G7&gt;=0.000000001,AL7&gt;=30.000000000001),"The proposed budget is more that 30% increase over FY 12-13 budget. Consider revising or provide explanation","")</f>
        <v>The proposed budget is more that 30% increase over FY 12-13 budget. Consider revising or provide explanation</v>
      </c>
      <c r="AN7" s="577" t="str">
        <f>IF(AND(AJ7&lt;30,AK7&gt;=0.000001),"Please check, there is a proposed budget but FY 12-13 expenditure is  &lt;30%","")&amp;IF(AND(AJ7&gt;30,AJ7&lt;50,AK7&gt;=0.000001),"Please check, there is a proposed budget but FY 12-13 expenditure is  &lt;50%","")&amp;IF(AND(AJ7&gt;50,AJ7&lt;60,AK7&gt;=0.000001),"Please check, there is a proposed budget but FY 12-13 expenditure is  &lt;60%","")</f>
        <v>Please check, there is a proposed budget but FY 12-13 expenditure is  &lt;30%</v>
      </c>
      <c r="AO7" s="577" t="str">
        <f>IF(AND(G7=0,AF7&gt;=0.0000001), "New activity? If not kindly provide the details of the progress (physical and financial) for FY 2012-13", "")</f>
        <v/>
      </c>
    </row>
    <row r="8" spans="1:41" ht="60" hidden="1" x14ac:dyDescent="0.2">
      <c r="A8" s="626" t="s">
        <v>532</v>
      </c>
      <c r="B8" s="621" t="s">
        <v>2011</v>
      </c>
      <c r="C8" s="595"/>
      <c r="D8" s="730">
        <f>'NRHM State budget sheet 2013-14'!D8</f>
        <v>0</v>
      </c>
      <c r="E8" s="730">
        <f>'NRHM State budget sheet 2013-14'!E8</f>
        <v>0</v>
      </c>
      <c r="F8" s="730" t="e">
        <f>'NRHM State budget sheet 2013-14'!F8</f>
        <v>#DIV/0!</v>
      </c>
      <c r="G8" s="730">
        <f>'NRHM State budget sheet 2013-14'!G8</f>
        <v>0</v>
      </c>
      <c r="H8" s="730">
        <f>'NRHM State budget sheet 2013-14'!H8</f>
        <v>0</v>
      </c>
      <c r="I8" s="730" t="e">
        <f>'NRHM State budget sheet 2013-14'!I8</f>
        <v>#DIV/0!</v>
      </c>
      <c r="J8" s="730">
        <f>'NRHM State budget sheet 2013-14'!J8</f>
        <v>9</v>
      </c>
      <c r="K8" s="730">
        <f>'NRHM State budget sheet 2013-14'!K8</f>
        <v>100000</v>
      </c>
      <c r="L8" s="730">
        <f>'NRHM State budget sheet 2013-14'!L8</f>
        <v>0</v>
      </c>
      <c r="M8" s="730">
        <f>'NRHM State budget sheet 2013-14'!M8</f>
        <v>0</v>
      </c>
      <c r="N8" s="730">
        <f>'NRHM State budget sheet 2013-14'!N8</f>
        <v>0</v>
      </c>
      <c r="O8" s="730">
        <f>'NRHM State budget sheet 2013-14'!O8</f>
        <v>0</v>
      </c>
      <c r="P8" s="730">
        <f>'NRHM State budget sheet 2013-14'!P8</f>
        <v>0</v>
      </c>
      <c r="Q8" s="730">
        <f>'NRHM State budget sheet 2013-14'!Q8</f>
        <v>0</v>
      </c>
      <c r="R8" s="730">
        <f>'NRHM State budget sheet 2013-14'!R8</f>
        <v>0</v>
      </c>
      <c r="S8" s="730">
        <f>'NRHM State budget sheet 2013-14'!S8</f>
        <v>0</v>
      </c>
      <c r="T8" s="730">
        <f>'NRHM State budget sheet 2013-14'!T8</f>
        <v>0</v>
      </c>
      <c r="U8" s="730">
        <f>'NRHM State budget sheet 2013-14'!U8</f>
        <v>0</v>
      </c>
      <c r="V8" s="730">
        <f>'NRHM State budget sheet 2013-14'!V8</f>
        <v>0</v>
      </c>
      <c r="W8" s="730">
        <f>'NRHM State budget sheet 2013-14'!W8</f>
        <v>0</v>
      </c>
      <c r="X8" s="730">
        <f>'NRHM State budget sheet 2013-14'!X8</f>
        <v>0</v>
      </c>
      <c r="Y8" s="730">
        <f>'NRHM State budget sheet 2013-14'!Y8</f>
        <v>0</v>
      </c>
      <c r="Z8" s="730">
        <f>'NRHM State budget sheet 2013-14'!Z8</f>
        <v>0</v>
      </c>
      <c r="AA8" s="730">
        <f>'NRHM State budget sheet 2013-14'!AA8</f>
        <v>0</v>
      </c>
      <c r="AB8" s="730">
        <f>'NRHM State budget sheet 2013-14'!AB8</f>
        <v>0</v>
      </c>
      <c r="AC8" s="730">
        <f>'NRHM State budget sheet 2013-14'!AC8</f>
        <v>0</v>
      </c>
      <c r="AD8" s="730">
        <f>'NRHM State budget sheet 2013-14'!AD8</f>
        <v>0</v>
      </c>
      <c r="AE8" s="730">
        <f>'NRHM State budget sheet 2013-14'!AE8</f>
        <v>0</v>
      </c>
      <c r="AF8" s="730">
        <f>'NRHM State budget sheet 2013-14'!AF8</f>
        <v>4.5</v>
      </c>
      <c r="AG8" s="604"/>
      <c r="AH8" s="619"/>
      <c r="AI8" s="606">
        <f t="shared" ref="AI8:AI71" si="0">IF(OR(AM8="The proposed budget is more that 30% increase over FY 12-13 budget. Consider revising or provide explanation",AN8="Please check, there is a proposed budget but FY 12-13 expenditure is  &lt;30%", AN8="Please check, there is a proposed budget but FY 12-13 expenditure is  &lt;50%", AN8="Please check, there is a proposed budget but FY 12-13 expenditure is  &lt;60%",AO8="New activity? If not kindly provide the details of the progress (physical and financial) for FY 2012-13"),1,"")</f>
        <v>1</v>
      </c>
      <c r="AJ8" s="606" t="str">
        <f t="shared" ref="AJ8:AJ71" si="1">IF(AND(G8&gt;=0.00000000001,H8&gt;=0.0000000000001),H8/G8*100,"")</f>
        <v/>
      </c>
      <c r="AK8" s="573">
        <f t="shared" ref="AK8:AK71" si="2">AF8-G8</f>
        <v>4.5</v>
      </c>
      <c r="AL8" s="573" t="str">
        <f t="shared" ref="AL8:AL71" si="3">IF(AND(G8&gt;=0.00000000001,AF8&gt;=0.0000000000001),((AF8-G8)/G8)*100,"")</f>
        <v/>
      </c>
      <c r="AM8" s="577" t="str">
        <f t="shared" ref="AM8:AM71" si="4">IF(AND(G8&gt;=0.000000001,AL8&gt;=30.000000000001),"The proposed budget is more that 30% increase over FY 12-13 budget. Consider revising or provide explanation","")</f>
        <v/>
      </c>
      <c r="AN8" s="577" t="str">
        <f t="shared" ref="AN8:AN71" si="5">IF(AND(AJ8&lt;30,AK8&gt;=0.000001),"Please check, there is a proposed budget but FY 12-13 expenditure is  &lt;30%","")&amp;IF(AND(AJ8&gt;30,AJ8&lt;50,AK8&gt;=0.000001),"Please check, there is a proposed budget but FY 12-13 expenditure is  &lt;50%","")&amp;IF(AND(AJ8&gt;50,AJ8&lt;60,AK8&gt;=0.000001),"Please check, there is a proposed budget but FY 12-13 expenditure is  &lt;60%","")</f>
        <v/>
      </c>
      <c r="AO8" s="577" t="str">
        <f t="shared" ref="AO8:AO71" si="6">IF(AND(G8=0,AF8&gt;=0.0000001), "New activity? If not kindly provide the details of the progress (physical and financial) for FY 2012-13", "")</f>
        <v>New activity? If not kindly provide the details of the progress (physical and financial) for FY 2012-13</v>
      </c>
    </row>
    <row r="9" spans="1:41" ht="30" hidden="1" x14ac:dyDescent="0.2">
      <c r="A9" s="626" t="s">
        <v>534</v>
      </c>
      <c r="B9" s="621" t="s">
        <v>2176</v>
      </c>
      <c r="C9" s="595"/>
      <c r="D9" s="730">
        <f>'NRHM State budget sheet 2013-14'!D9</f>
        <v>0</v>
      </c>
      <c r="E9" s="730">
        <f>'NRHM State budget sheet 2013-14'!E9</f>
        <v>0</v>
      </c>
      <c r="F9" s="730" t="e">
        <f>'NRHM State budget sheet 2013-14'!F9</f>
        <v>#DIV/0!</v>
      </c>
      <c r="G9" s="730">
        <f>'NRHM State budget sheet 2013-14'!G9</f>
        <v>0</v>
      </c>
      <c r="H9" s="730">
        <f>'NRHM State budget sheet 2013-14'!H9</f>
        <v>0</v>
      </c>
      <c r="I9" s="730" t="e">
        <f>'NRHM State budget sheet 2013-14'!I9</f>
        <v>#DIV/0!</v>
      </c>
      <c r="J9" s="730">
        <f>'NRHM State budget sheet 2013-14'!J9</f>
        <v>0</v>
      </c>
      <c r="K9" s="730">
        <f>'NRHM State budget sheet 2013-14'!K9</f>
        <v>0</v>
      </c>
      <c r="L9" s="730">
        <f>'NRHM State budget sheet 2013-14'!L9</f>
        <v>0</v>
      </c>
      <c r="M9" s="730">
        <f>'NRHM State budget sheet 2013-14'!M9</f>
        <v>0</v>
      </c>
      <c r="N9" s="730">
        <f>'NRHM State budget sheet 2013-14'!N9</f>
        <v>0</v>
      </c>
      <c r="O9" s="730">
        <f>'NRHM State budget sheet 2013-14'!O9</f>
        <v>0</v>
      </c>
      <c r="P9" s="730">
        <f>'NRHM State budget sheet 2013-14'!P9</f>
        <v>0</v>
      </c>
      <c r="Q9" s="730">
        <f>'NRHM State budget sheet 2013-14'!Q9</f>
        <v>0</v>
      </c>
      <c r="R9" s="730">
        <f>'NRHM State budget sheet 2013-14'!R9</f>
        <v>0</v>
      </c>
      <c r="S9" s="730">
        <f>'NRHM State budget sheet 2013-14'!S9</f>
        <v>0</v>
      </c>
      <c r="T9" s="730">
        <f>'NRHM State budget sheet 2013-14'!T9</f>
        <v>0</v>
      </c>
      <c r="U9" s="730">
        <f>'NRHM State budget sheet 2013-14'!U9</f>
        <v>0</v>
      </c>
      <c r="V9" s="730">
        <f>'NRHM State budget sheet 2013-14'!V9</f>
        <v>0</v>
      </c>
      <c r="W9" s="730">
        <f>'NRHM State budget sheet 2013-14'!W9</f>
        <v>0</v>
      </c>
      <c r="X9" s="730">
        <f>'NRHM State budget sheet 2013-14'!X9</f>
        <v>0</v>
      </c>
      <c r="Y9" s="730">
        <f>'NRHM State budget sheet 2013-14'!Y9</f>
        <v>0</v>
      </c>
      <c r="Z9" s="730">
        <f>'NRHM State budget sheet 2013-14'!Z9</f>
        <v>0</v>
      </c>
      <c r="AA9" s="730">
        <f>'NRHM State budget sheet 2013-14'!AA9</f>
        <v>0</v>
      </c>
      <c r="AB9" s="730">
        <f>'NRHM State budget sheet 2013-14'!AB9</f>
        <v>0</v>
      </c>
      <c r="AC9" s="730">
        <f>'NRHM State budget sheet 2013-14'!AC9</f>
        <v>0</v>
      </c>
      <c r="AD9" s="730">
        <f>'NRHM State budget sheet 2013-14'!AD9</f>
        <v>0</v>
      </c>
      <c r="AE9" s="730">
        <f>'NRHM State budget sheet 2013-14'!AE9</f>
        <v>0</v>
      </c>
      <c r="AF9" s="730">
        <f>'NRHM State budget sheet 2013-14'!AF9</f>
        <v>0</v>
      </c>
      <c r="AG9" s="604"/>
      <c r="AH9" s="619"/>
      <c r="AI9" s="606" t="str">
        <f t="shared" si="0"/>
        <v/>
      </c>
      <c r="AJ9" s="606" t="str">
        <f t="shared" si="1"/>
        <v/>
      </c>
      <c r="AK9" s="573">
        <f t="shared" si="2"/>
        <v>0</v>
      </c>
      <c r="AL9" s="573" t="str">
        <f t="shared" si="3"/>
        <v/>
      </c>
      <c r="AM9" s="577" t="str">
        <f t="shared" si="4"/>
        <v/>
      </c>
      <c r="AN9" s="577" t="str">
        <f t="shared" si="5"/>
        <v/>
      </c>
      <c r="AO9" s="577" t="str">
        <f t="shared" si="6"/>
        <v/>
      </c>
    </row>
    <row r="10" spans="1:41" hidden="1" x14ac:dyDescent="0.2">
      <c r="A10" s="626" t="s">
        <v>535</v>
      </c>
      <c r="B10" s="621" t="s">
        <v>55</v>
      </c>
      <c r="C10" s="595"/>
      <c r="D10" s="730">
        <f>'NRHM State budget sheet 2013-14'!D10</f>
        <v>0</v>
      </c>
      <c r="E10" s="730">
        <f>'NRHM State budget sheet 2013-14'!E10</f>
        <v>0</v>
      </c>
      <c r="F10" s="730" t="e">
        <f>'NRHM State budget sheet 2013-14'!F10</f>
        <v>#DIV/0!</v>
      </c>
      <c r="G10" s="730">
        <f>'NRHM State budget sheet 2013-14'!G10</f>
        <v>0</v>
      </c>
      <c r="H10" s="730">
        <f>'NRHM State budget sheet 2013-14'!H10</f>
        <v>0</v>
      </c>
      <c r="I10" s="730" t="e">
        <f>'NRHM State budget sheet 2013-14'!I10</f>
        <v>#DIV/0!</v>
      </c>
      <c r="J10" s="730">
        <f>'NRHM State budget sheet 2013-14'!J10</f>
        <v>0</v>
      </c>
      <c r="K10" s="730">
        <f>'NRHM State budget sheet 2013-14'!K10</f>
        <v>0</v>
      </c>
      <c r="L10" s="730">
        <f>'NRHM State budget sheet 2013-14'!L10</f>
        <v>0</v>
      </c>
      <c r="M10" s="730">
        <f>'NRHM State budget sheet 2013-14'!M10</f>
        <v>0</v>
      </c>
      <c r="N10" s="730">
        <f>'NRHM State budget sheet 2013-14'!N10</f>
        <v>0</v>
      </c>
      <c r="O10" s="730">
        <f>'NRHM State budget sheet 2013-14'!O10</f>
        <v>0</v>
      </c>
      <c r="P10" s="730">
        <f>'NRHM State budget sheet 2013-14'!P10</f>
        <v>0</v>
      </c>
      <c r="Q10" s="730">
        <f>'NRHM State budget sheet 2013-14'!Q10</f>
        <v>0</v>
      </c>
      <c r="R10" s="730">
        <f>'NRHM State budget sheet 2013-14'!R10</f>
        <v>0</v>
      </c>
      <c r="S10" s="730">
        <f>'NRHM State budget sheet 2013-14'!S10</f>
        <v>0</v>
      </c>
      <c r="T10" s="730">
        <f>'NRHM State budget sheet 2013-14'!T10</f>
        <v>0</v>
      </c>
      <c r="U10" s="730">
        <f>'NRHM State budget sheet 2013-14'!U10</f>
        <v>0</v>
      </c>
      <c r="V10" s="730">
        <f>'NRHM State budget sheet 2013-14'!V10</f>
        <v>0</v>
      </c>
      <c r="W10" s="730">
        <f>'NRHM State budget sheet 2013-14'!W10</f>
        <v>0</v>
      </c>
      <c r="X10" s="730">
        <f>'NRHM State budget sheet 2013-14'!X10</f>
        <v>0</v>
      </c>
      <c r="Y10" s="730">
        <f>'NRHM State budget sheet 2013-14'!Y10</f>
        <v>0</v>
      </c>
      <c r="Z10" s="730">
        <f>'NRHM State budget sheet 2013-14'!Z10</f>
        <v>0</v>
      </c>
      <c r="AA10" s="730">
        <f>'NRHM State budget sheet 2013-14'!AA10</f>
        <v>0</v>
      </c>
      <c r="AB10" s="730">
        <f>'NRHM State budget sheet 2013-14'!AB10</f>
        <v>0</v>
      </c>
      <c r="AC10" s="730">
        <f>'NRHM State budget sheet 2013-14'!AC10</f>
        <v>0</v>
      </c>
      <c r="AD10" s="730">
        <f>'NRHM State budget sheet 2013-14'!AD10</f>
        <v>0</v>
      </c>
      <c r="AE10" s="730">
        <f>'NRHM State budget sheet 2013-14'!AE10</f>
        <v>0</v>
      </c>
      <c r="AF10" s="730">
        <f>'NRHM State budget sheet 2013-14'!AF10</f>
        <v>0</v>
      </c>
      <c r="AG10" s="604"/>
      <c r="AH10" s="619"/>
      <c r="AI10" s="606" t="str">
        <f t="shared" si="0"/>
        <v/>
      </c>
      <c r="AJ10" s="606" t="str">
        <f t="shared" si="1"/>
        <v/>
      </c>
      <c r="AK10" s="573">
        <f t="shared" si="2"/>
        <v>0</v>
      </c>
      <c r="AL10" s="573" t="str">
        <f t="shared" si="3"/>
        <v/>
      </c>
      <c r="AM10" s="577" t="str">
        <f t="shared" si="4"/>
        <v/>
      </c>
      <c r="AN10" s="577" t="str">
        <f t="shared" si="5"/>
        <v/>
      </c>
      <c r="AO10" s="577" t="str">
        <f t="shared" si="6"/>
        <v/>
      </c>
    </row>
    <row r="11" spans="1:41" ht="45" hidden="1" x14ac:dyDescent="0.2">
      <c r="A11" s="626" t="s">
        <v>537</v>
      </c>
      <c r="B11" s="621" t="s">
        <v>56</v>
      </c>
      <c r="C11" s="595"/>
      <c r="D11" s="730">
        <f>'NRHM State budget sheet 2013-14'!D11</f>
        <v>0</v>
      </c>
      <c r="E11" s="730">
        <f>'NRHM State budget sheet 2013-14'!E11</f>
        <v>0</v>
      </c>
      <c r="F11" s="730" t="e">
        <f>'NRHM State budget sheet 2013-14'!F11</f>
        <v>#DIV/0!</v>
      </c>
      <c r="G11" s="730">
        <f>'NRHM State budget sheet 2013-14'!G11</f>
        <v>0</v>
      </c>
      <c r="H11" s="730">
        <f>'NRHM State budget sheet 2013-14'!H11</f>
        <v>0</v>
      </c>
      <c r="I11" s="730">
        <f>'NRHM State budget sheet 2013-14'!I11</f>
        <v>0</v>
      </c>
      <c r="J11" s="730">
        <f>'NRHM State budget sheet 2013-14'!J11</f>
        <v>7</v>
      </c>
      <c r="K11" s="730">
        <f>'NRHM State budget sheet 2013-14'!K11</f>
        <v>50000</v>
      </c>
      <c r="L11" s="730">
        <f>'NRHM State budget sheet 2013-14'!L11</f>
        <v>0</v>
      </c>
      <c r="M11" s="730">
        <f>'NRHM State budget sheet 2013-14'!M11</f>
        <v>0</v>
      </c>
      <c r="N11" s="730">
        <f>'NRHM State budget sheet 2013-14'!N11</f>
        <v>0</v>
      </c>
      <c r="O11" s="730">
        <f>'NRHM State budget sheet 2013-14'!O11</f>
        <v>0</v>
      </c>
      <c r="P11" s="730">
        <f>'NRHM State budget sheet 2013-14'!P11</f>
        <v>0</v>
      </c>
      <c r="Q11" s="730">
        <f>'NRHM State budget sheet 2013-14'!Q11</f>
        <v>0</v>
      </c>
      <c r="R11" s="730">
        <f>'NRHM State budget sheet 2013-14'!R11</f>
        <v>0</v>
      </c>
      <c r="S11" s="730">
        <f>'NRHM State budget sheet 2013-14'!S11</f>
        <v>0</v>
      </c>
      <c r="T11" s="730">
        <f>'NRHM State budget sheet 2013-14'!T11</f>
        <v>0</v>
      </c>
      <c r="U11" s="730">
        <f>'NRHM State budget sheet 2013-14'!U11</f>
        <v>0</v>
      </c>
      <c r="V11" s="730">
        <f>'NRHM State budget sheet 2013-14'!V11</f>
        <v>0</v>
      </c>
      <c r="W11" s="730">
        <f>'NRHM State budget sheet 2013-14'!W11</f>
        <v>0</v>
      </c>
      <c r="X11" s="730">
        <f>'NRHM State budget sheet 2013-14'!X11</f>
        <v>0</v>
      </c>
      <c r="Y11" s="730">
        <f>'NRHM State budget sheet 2013-14'!Y11</f>
        <v>0</v>
      </c>
      <c r="Z11" s="730">
        <f>'NRHM State budget sheet 2013-14'!Z11</f>
        <v>0</v>
      </c>
      <c r="AA11" s="730">
        <f>'NRHM State budget sheet 2013-14'!AA11</f>
        <v>0</v>
      </c>
      <c r="AB11" s="730">
        <f>'NRHM State budget sheet 2013-14'!AB11</f>
        <v>0</v>
      </c>
      <c r="AC11" s="730">
        <f>'NRHM State budget sheet 2013-14'!AC11</f>
        <v>0</v>
      </c>
      <c r="AD11" s="730">
        <f>'NRHM State budget sheet 2013-14'!AD11</f>
        <v>0</v>
      </c>
      <c r="AE11" s="730">
        <f>'NRHM State budget sheet 2013-14'!AE11</f>
        <v>0</v>
      </c>
      <c r="AF11" s="730">
        <f>'NRHM State budget sheet 2013-14'!AF11</f>
        <v>3.5</v>
      </c>
      <c r="AG11" s="604"/>
      <c r="AH11" s="619"/>
      <c r="AI11" s="606">
        <f t="shared" si="0"/>
        <v>1</v>
      </c>
      <c r="AJ11" s="606" t="str">
        <f t="shared" si="1"/>
        <v/>
      </c>
      <c r="AK11" s="573">
        <f t="shared" si="2"/>
        <v>3.5</v>
      </c>
      <c r="AL11" s="573" t="str">
        <f t="shared" si="3"/>
        <v/>
      </c>
      <c r="AM11" s="577" t="str">
        <f t="shared" si="4"/>
        <v/>
      </c>
      <c r="AN11" s="577" t="str">
        <f t="shared" si="5"/>
        <v/>
      </c>
      <c r="AO11" s="577" t="str">
        <f t="shared" si="6"/>
        <v>New activity? If not kindly provide the details of the progress (physical and financial) for FY 2012-13</v>
      </c>
    </row>
    <row r="12" spans="1:41" ht="30" hidden="1" x14ac:dyDescent="0.2">
      <c r="A12" s="626" t="s">
        <v>539</v>
      </c>
      <c r="B12" s="621" t="s">
        <v>58</v>
      </c>
      <c r="C12" s="595"/>
      <c r="D12" s="730">
        <f>'NRHM State budget sheet 2013-14'!D12</f>
        <v>0</v>
      </c>
      <c r="E12" s="730">
        <f>'NRHM State budget sheet 2013-14'!E12</f>
        <v>0</v>
      </c>
      <c r="F12" s="730" t="e">
        <f>'NRHM State budget sheet 2013-14'!F12</f>
        <v>#DIV/0!</v>
      </c>
      <c r="G12" s="730">
        <f>'NRHM State budget sheet 2013-14'!G12</f>
        <v>0</v>
      </c>
      <c r="H12" s="730">
        <f>'NRHM State budget sheet 2013-14'!H12</f>
        <v>0</v>
      </c>
      <c r="I12" s="730" t="e">
        <f>'NRHM State budget sheet 2013-14'!I12</f>
        <v>#DIV/0!</v>
      </c>
      <c r="J12" s="730">
        <f>'NRHM State budget sheet 2013-14'!J12</f>
        <v>2</v>
      </c>
      <c r="K12" s="730">
        <f>'NRHM State budget sheet 2013-14'!K12</f>
        <v>50000</v>
      </c>
      <c r="L12" s="730">
        <f>'NRHM State budget sheet 2013-14'!L12</f>
        <v>0</v>
      </c>
      <c r="M12" s="730">
        <f>'NRHM State budget sheet 2013-14'!M12</f>
        <v>0</v>
      </c>
      <c r="N12" s="730">
        <f>'NRHM State budget sheet 2013-14'!N12</f>
        <v>0</v>
      </c>
      <c r="O12" s="730">
        <f>'NRHM State budget sheet 2013-14'!O12</f>
        <v>0</v>
      </c>
      <c r="P12" s="730">
        <f>'NRHM State budget sheet 2013-14'!P12</f>
        <v>0</v>
      </c>
      <c r="Q12" s="730">
        <f>'NRHM State budget sheet 2013-14'!Q12</f>
        <v>0</v>
      </c>
      <c r="R12" s="730">
        <f>'NRHM State budget sheet 2013-14'!R12</f>
        <v>0</v>
      </c>
      <c r="S12" s="730">
        <f>'NRHM State budget sheet 2013-14'!S12</f>
        <v>0</v>
      </c>
      <c r="T12" s="730">
        <f>'NRHM State budget sheet 2013-14'!T12</f>
        <v>0</v>
      </c>
      <c r="U12" s="730">
        <f>'NRHM State budget sheet 2013-14'!U12</f>
        <v>0</v>
      </c>
      <c r="V12" s="730">
        <f>'NRHM State budget sheet 2013-14'!V12</f>
        <v>0</v>
      </c>
      <c r="W12" s="730">
        <f>'NRHM State budget sheet 2013-14'!W12</f>
        <v>0</v>
      </c>
      <c r="X12" s="730">
        <f>'NRHM State budget sheet 2013-14'!X12</f>
        <v>0</v>
      </c>
      <c r="Y12" s="730">
        <f>'NRHM State budget sheet 2013-14'!Y12</f>
        <v>0</v>
      </c>
      <c r="Z12" s="730">
        <f>'NRHM State budget sheet 2013-14'!Z12</f>
        <v>0</v>
      </c>
      <c r="AA12" s="730">
        <f>'NRHM State budget sheet 2013-14'!AA12</f>
        <v>0</v>
      </c>
      <c r="AB12" s="730">
        <f>'NRHM State budget sheet 2013-14'!AB12</f>
        <v>0</v>
      </c>
      <c r="AC12" s="730">
        <f>'NRHM State budget sheet 2013-14'!AC12</f>
        <v>0</v>
      </c>
      <c r="AD12" s="730">
        <f>'NRHM State budget sheet 2013-14'!AD12</f>
        <v>0</v>
      </c>
      <c r="AE12" s="730">
        <f>'NRHM State budget sheet 2013-14'!AE12</f>
        <v>0</v>
      </c>
      <c r="AF12" s="730">
        <f>'NRHM State budget sheet 2013-14'!AF12</f>
        <v>1</v>
      </c>
      <c r="AG12" s="604"/>
      <c r="AH12" s="619"/>
      <c r="AI12" s="606">
        <f t="shared" si="0"/>
        <v>1</v>
      </c>
      <c r="AJ12" s="606" t="str">
        <f t="shared" si="1"/>
        <v/>
      </c>
      <c r="AK12" s="573">
        <f t="shared" si="2"/>
        <v>1</v>
      </c>
      <c r="AL12" s="573" t="str">
        <f t="shared" si="3"/>
        <v/>
      </c>
      <c r="AM12" s="577" t="str">
        <f t="shared" si="4"/>
        <v/>
      </c>
      <c r="AN12" s="577" t="str">
        <f t="shared" si="5"/>
        <v/>
      </c>
      <c r="AO12" s="577" t="str">
        <f t="shared" si="6"/>
        <v>New activity? If not kindly provide the details of the progress (physical and financial) for FY 2012-13</v>
      </c>
    </row>
    <row r="13" spans="1:41" hidden="1" x14ac:dyDescent="0.2">
      <c r="A13" s="626" t="s">
        <v>541</v>
      </c>
      <c r="B13" s="621" t="s">
        <v>61</v>
      </c>
      <c r="C13" s="595"/>
      <c r="D13" s="730">
        <f>'NRHM State budget sheet 2013-14'!D13</f>
        <v>0</v>
      </c>
      <c r="E13" s="730">
        <f>'NRHM State budget sheet 2013-14'!E13</f>
        <v>0</v>
      </c>
      <c r="F13" s="730" t="e">
        <f>'NRHM State budget sheet 2013-14'!F13</f>
        <v>#DIV/0!</v>
      </c>
      <c r="G13" s="730">
        <f>'NRHM State budget sheet 2013-14'!G13</f>
        <v>0</v>
      </c>
      <c r="H13" s="730">
        <f>'NRHM State budget sheet 2013-14'!H13</f>
        <v>0</v>
      </c>
      <c r="I13" s="730" t="e">
        <f>'NRHM State budget sheet 2013-14'!I13</f>
        <v>#DIV/0!</v>
      </c>
      <c r="J13" s="730">
        <f>'NRHM State budget sheet 2013-14'!J13</f>
        <v>0</v>
      </c>
      <c r="K13" s="730">
        <f>'NRHM State budget sheet 2013-14'!K13</f>
        <v>0</v>
      </c>
      <c r="L13" s="730">
        <f>'NRHM State budget sheet 2013-14'!L13</f>
        <v>0</v>
      </c>
      <c r="M13" s="730">
        <f>'NRHM State budget sheet 2013-14'!M13</f>
        <v>0</v>
      </c>
      <c r="N13" s="730">
        <f>'NRHM State budget sheet 2013-14'!N13</f>
        <v>0</v>
      </c>
      <c r="O13" s="730">
        <f>'NRHM State budget sheet 2013-14'!O13</f>
        <v>0</v>
      </c>
      <c r="P13" s="730">
        <f>'NRHM State budget sheet 2013-14'!P13</f>
        <v>0</v>
      </c>
      <c r="Q13" s="730">
        <f>'NRHM State budget sheet 2013-14'!Q13</f>
        <v>0</v>
      </c>
      <c r="R13" s="730">
        <f>'NRHM State budget sheet 2013-14'!R13</f>
        <v>0</v>
      </c>
      <c r="S13" s="730">
        <f>'NRHM State budget sheet 2013-14'!S13</f>
        <v>0</v>
      </c>
      <c r="T13" s="730">
        <f>'NRHM State budget sheet 2013-14'!T13</f>
        <v>0</v>
      </c>
      <c r="U13" s="730">
        <f>'NRHM State budget sheet 2013-14'!U13</f>
        <v>0</v>
      </c>
      <c r="V13" s="730">
        <f>'NRHM State budget sheet 2013-14'!V13</f>
        <v>0</v>
      </c>
      <c r="W13" s="730">
        <f>'NRHM State budget sheet 2013-14'!W13</f>
        <v>0</v>
      </c>
      <c r="X13" s="730">
        <f>'NRHM State budget sheet 2013-14'!X13</f>
        <v>0</v>
      </c>
      <c r="Y13" s="730">
        <f>'NRHM State budget sheet 2013-14'!Y13</f>
        <v>0</v>
      </c>
      <c r="Z13" s="730">
        <f>'NRHM State budget sheet 2013-14'!Z13</f>
        <v>0</v>
      </c>
      <c r="AA13" s="730">
        <f>'NRHM State budget sheet 2013-14'!AA13</f>
        <v>0</v>
      </c>
      <c r="AB13" s="730">
        <f>'NRHM State budget sheet 2013-14'!AB13</f>
        <v>0</v>
      </c>
      <c r="AC13" s="730">
        <f>'NRHM State budget sheet 2013-14'!AC13</f>
        <v>0</v>
      </c>
      <c r="AD13" s="730">
        <f>'NRHM State budget sheet 2013-14'!AD13</f>
        <v>0</v>
      </c>
      <c r="AE13" s="730">
        <f>'NRHM State budget sheet 2013-14'!AE13</f>
        <v>0</v>
      </c>
      <c r="AF13" s="730">
        <f>'NRHM State budget sheet 2013-14'!AF13</f>
        <v>0</v>
      </c>
      <c r="AG13" s="604"/>
      <c r="AH13" s="619"/>
      <c r="AI13" s="606" t="str">
        <f t="shared" si="0"/>
        <v/>
      </c>
      <c r="AJ13" s="606" t="str">
        <f t="shared" si="1"/>
        <v/>
      </c>
      <c r="AK13" s="573">
        <f t="shared" si="2"/>
        <v>0</v>
      </c>
      <c r="AL13" s="573" t="str">
        <f t="shared" si="3"/>
        <v/>
      </c>
      <c r="AM13" s="577" t="str">
        <f t="shared" si="4"/>
        <v/>
      </c>
      <c r="AN13" s="577" t="str">
        <f t="shared" si="5"/>
        <v/>
      </c>
      <c r="AO13" s="577" t="str">
        <f t="shared" si="6"/>
        <v/>
      </c>
    </row>
    <row r="14" spans="1:41" ht="17.25" hidden="1" customHeight="1" x14ac:dyDescent="0.2">
      <c r="A14" s="626" t="s">
        <v>543</v>
      </c>
      <c r="B14" s="621" t="s">
        <v>2043</v>
      </c>
      <c r="C14" s="627"/>
      <c r="D14" s="730">
        <f>'NRHM State budget sheet 2013-14'!D14</f>
        <v>0</v>
      </c>
      <c r="E14" s="730">
        <f>'NRHM State budget sheet 2013-14'!E14</f>
        <v>0</v>
      </c>
      <c r="F14" s="730" t="e">
        <f>'NRHM State budget sheet 2013-14'!F14</f>
        <v>#DIV/0!</v>
      </c>
      <c r="G14" s="730">
        <f>'NRHM State budget sheet 2013-14'!G14</f>
        <v>0</v>
      </c>
      <c r="H14" s="730">
        <f>'NRHM State budget sheet 2013-14'!H14</f>
        <v>0</v>
      </c>
      <c r="I14" s="730" t="e">
        <f>'NRHM State budget sheet 2013-14'!I14</f>
        <v>#DIV/0!</v>
      </c>
      <c r="J14" s="730">
        <f>'NRHM State budget sheet 2013-14'!J14</f>
        <v>0</v>
      </c>
      <c r="K14" s="730">
        <f>'NRHM State budget sheet 2013-14'!K14</f>
        <v>0</v>
      </c>
      <c r="L14" s="730">
        <f>'NRHM State budget sheet 2013-14'!L14</f>
        <v>0</v>
      </c>
      <c r="M14" s="730">
        <f>'NRHM State budget sheet 2013-14'!M14</f>
        <v>0</v>
      </c>
      <c r="N14" s="730">
        <f>'NRHM State budget sheet 2013-14'!N14</f>
        <v>0</v>
      </c>
      <c r="O14" s="730">
        <f>'NRHM State budget sheet 2013-14'!O14</f>
        <v>0</v>
      </c>
      <c r="P14" s="730">
        <f>'NRHM State budget sheet 2013-14'!P14</f>
        <v>0</v>
      </c>
      <c r="Q14" s="730">
        <f>'NRHM State budget sheet 2013-14'!Q14</f>
        <v>0</v>
      </c>
      <c r="R14" s="730">
        <f>'NRHM State budget sheet 2013-14'!R14</f>
        <v>0</v>
      </c>
      <c r="S14" s="730">
        <f>'NRHM State budget sheet 2013-14'!S14</f>
        <v>0</v>
      </c>
      <c r="T14" s="730">
        <f>'NRHM State budget sheet 2013-14'!T14</f>
        <v>0</v>
      </c>
      <c r="U14" s="730">
        <f>'NRHM State budget sheet 2013-14'!U14</f>
        <v>0</v>
      </c>
      <c r="V14" s="730">
        <f>'NRHM State budget sheet 2013-14'!V14</f>
        <v>0</v>
      </c>
      <c r="W14" s="730">
        <f>'NRHM State budget sheet 2013-14'!W14</f>
        <v>0</v>
      </c>
      <c r="X14" s="730">
        <f>'NRHM State budget sheet 2013-14'!X14</f>
        <v>0</v>
      </c>
      <c r="Y14" s="730">
        <f>'NRHM State budget sheet 2013-14'!Y14</f>
        <v>0</v>
      </c>
      <c r="Z14" s="730">
        <f>'NRHM State budget sheet 2013-14'!Z14</f>
        <v>0</v>
      </c>
      <c r="AA14" s="730">
        <f>'NRHM State budget sheet 2013-14'!AA14</f>
        <v>0</v>
      </c>
      <c r="AB14" s="730">
        <f>'NRHM State budget sheet 2013-14'!AB14</f>
        <v>0</v>
      </c>
      <c r="AC14" s="730">
        <f>'NRHM State budget sheet 2013-14'!AC14</f>
        <v>0</v>
      </c>
      <c r="AD14" s="730">
        <f>'NRHM State budget sheet 2013-14'!AD14</f>
        <v>0</v>
      </c>
      <c r="AE14" s="730">
        <f>'NRHM State budget sheet 2013-14'!AE14</f>
        <v>0</v>
      </c>
      <c r="AF14" s="730">
        <f>'NRHM State budget sheet 2013-14'!AF14</f>
        <v>0</v>
      </c>
      <c r="AG14" s="604"/>
      <c r="AH14" s="619"/>
      <c r="AI14" s="606" t="str">
        <f t="shared" si="0"/>
        <v/>
      </c>
      <c r="AJ14" s="606" t="str">
        <f t="shared" si="1"/>
        <v/>
      </c>
      <c r="AK14" s="573">
        <f t="shared" si="2"/>
        <v>0</v>
      </c>
      <c r="AL14" s="573" t="str">
        <f t="shared" si="3"/>
        <v/>
      </c>
      <c r="AM14" s="577" t="str">
        <f t="shared" si="4"/>
        <v/>
      </c>
      <c r="AN14" s="577" t="str">
        <f t="shared" si="5"/>
        <v/>
      </c>
      <c r="AO14" s="577" t="str">
        <f t="shared" si="6"/>
        <v/>
      </c>
    </row>
    <row r="15" spans="1:41" ht="51" hidden="1" customHeight="1" x14ac:dyDescent="0.2">
      <c r="A15" s="626" t="s">
        <v>544</v>
      </c>
      <c r="B15" s="621" t="s">
        <v>1525</v>
      </c>
      <c r="C15" s="627"/>
      <c r="D15" s="730">
        <f>'NRHM State budget sheet 2013-14'!D15</f>
        <v>1625</v>
      </c>
      <c r="E15" s="730">
        <f>'NRHM State budget sheet 2013-14'!E15</f>
        <v>219</v>
      </c>
      <c r="F15" s="730">
        <f>'NRHM State budget sheet 2013-14'!F15</f>
        <v>13.476923076923079</v>
      </c>
      <c r="G15" s="730">
        <f>'NRHM State budget sheet 2013-14'!G15</f>
        <v>4.3499999999999996</v>
      </c>
      <c r="H15" s="730">
        <f>'NRHM State budget sheet 2013-14'!H15</f>
        <v>1.45</v>
      </c>
      <c r="I15" s="730">
        <f>'NRHM State budget sheet 2013-14'!I15</f>
        <v>33.333333333333336</v>
      </c>
      <c r="J15" s="730">
        <f>'NRHM State budget sheet 2013-14'!J15</f>
        <v>19</v>
      </c>
      <c r="K15" s="730">
        <f>'NRHM State budget sheet 2013-14'!K15</f>
        <v>29000</v>
      </c>
      <c r="L15" s="730">
        <f>'NRHM State budget sheet 2013-14'!L15</f>
        <v>0</v>
      </c>
      <c r="M15" s="730">
        <f>'NRHM State budget sheet 2013-14'!M15</f>
        <v>0</v>
      </c>
      <c r="N15" s="730">
        <f>'NRHM State budget sheet 2013-14'!N15</f>
        <v>0</v>
      </c>
      <c r="O15" s="730">
        <f>'NRHM State budget sheet 2013-14'!O15</f>
        <v>0</v>
      </c>
      <c r="P15" s="730">
        <f>'NRHM State budget sheet 2013-14'!P15</f>
        <v>0</v>
      </c>
      <c r="Q15" s="730">
        <f>'NRHM State budget sheet 2013-14'!Q15</f>
        <v>0</v>
      </c>
      <c r="R15" s="730">
        <f>'NRHM State budget sheet 2013-14'!R15</f>
        <v>0</v>
      </c>
      <c r="S15" s="730">
        <f>'NRHM State budget sheet 2013-14'!S15</f>
        <v>0</v>
      </c>
      <c r="T15" s="730">
        <f>'NRHM State budget sheet 2013-14'!T15</f>
        <v>0</v>
      </c>
      <c r="U15" s="730">
        <f>'NRHM State budget sheet 2013-14'!U15</f>
        <v>0</v>
      </c>
      <c r="V15" s="730">
        <f>'NRHM State budget sheet 2013-14'!V15</f>
        <v>0</v>
      </c>
      <c r="W15" s="730">
        <f>'NRHM State budget sheet 2013-14'!W15</f>
        <v>0</v>
      </c>
      <c r="X15" s="730">
        <f>'NRHM State budget sheet 2013-14'!X15</f>
        <v>0</v>
      </c>
      <c r="Y15" s="730">
        <f>'NRHM State budget sheet 2013-14'!Y15</f>
        <v>0</v>
      </c>
      <c r="Z15" s="730">
        <f>'NRHM State budget sheet 2013-14'!Z15</f>
        <v>0</v>
      </c>
      <c r="AA15" s="730">
        <f>'NRHM State budget sheet 2013-14'!AA15</f>
        <v>0</v>
      </c>
      <c r="AB15" s="730">
        <f>'NRHM State budget sheet 2013-14'!AB15</f>
        <v>0</v>
      </c>
      <c r="AC15" s="730">
        <f>'NRHM State budget sheet 2013-14'!AC15</f>
        <v>0</v>
      </c>
      <c r="AD15" s="730">
        <f>'NRHM State budget sheet 2013-14'!AD15</f>
        <v>0</v>
      </c>
      <c r="AE15" s="730">
        <f>'NRHM State budget sheet 2013-14'!AE15</f>
        <v>0</v>
      </c>
      <c r="AF15" s="730">
        <f>'NRHM State budget sheet 2013-14'!AF15</f>
        <v>5.51</v>
      </c>
      <c r="AG15" s="604"/>
      <c r="AH15" s="619"/>
      <c r="AI15" s="606">
        <f t="shared" si="0"/>
        <v>1</v>
      </c>
      <c r="AJ15" s="606">
        <f t="shared" si="1"/>
        <v>33.333333333333336</v>
      </c>
      <c r="AK15" s="573">
        <f t="shared" si="2"/>
        <v>1.1600000000000001</v>
      </c>
      <c r="AL15" s="573">
        <f t="shared" si="3"/>
        <v>26.666666666666671</v>
      </c>
      <c r="AM15" s="577" t="str">
        <f t="shared" si="4"/>
        <v/>
      </c>
      <c r="AN15" s="577" t="str">
        <f t="shared" si="5"/>
        <v>Please check, there is a proposed budget but FY 12-13 expenditure is  &lt;50%</v>
      </c>
      <c r="AO15" s="577" t="str">
        <f t="shared" si="6"/>
        <v/>
      </c>
    </row>
    <row r="16" spans="1:41" ht="41.25" hidden="1" customHeight="1" x14ac:dyDescent="0.2">
      <c r="A16" s="626" t="s">
        <v>1829</v>
      </c>
      <c r="B16" s="621" t="s">
        <v>1296</v>
      </c>
      <c r="C16" s="595"/>
      <c r="D16" s="730">
        <f>'NRHM State budget sheet 2013-14'!D16</f>
        <v>15</v>
      </c>
      <c r="E16" s="730">
        <f>'NRHM State budget sheet 2013-14'!E16</f>
        <v>5</v>
      </c>
      <c r="F16" s="730">
        <f>'NRHM State budget sheet 2013-14'!F16</f>
        <v>33.333333333333329</v>
      </c>
      <c r="G16" s="730">
        <f>'NRHM State budget sheet 2013-14'!G16</f>
        <v>4.3499999999999996</v>
      </c>
      <c r="H16" s="730">
        <f>'NRHM State budget sheet 2013-14'!H16</f>
        <v>1.45</v>
      </c>
      <c r="I16" s="730">
        <f>'NRHM State budget sheet 2013-14'!I16</f>
        <v>33.333333333333336</v>
      </c>
      <c r="J16" s="730">
        <f>'NRHM State budget sheet 2013-14'!J16</f>
        <v>19</v>
      </c>
      <c r="K16" s="730">
        <f>'NRHM State budget sheet 2013-14'!K16</f>
        <v>29000</v>
      </c>
      <c r="L16" s="730">
        <f>'NRHM State budget sheet 2013-14'!L16</f>
        <v>0</v>
      </c>
      <c r="M16" s="730">
        <f>'NRHM State budget sheet 2013-14'!M16</f>
        <v>0</v>
      </c>
      <c r="N16" s="730">
        <f>'NRHM State budget sheet 2013-14'!N16</f>
        <v>0</v>
      </c>
      <c r="O16" s="730">
        <f>'NRHM State budget sheet 2013-14'!O16</f>
        <v>0</v>
      </c>
      <c r="P16" s="730">
        <f>'NRHM State budget sheet 2013-14'!P16</f>
        <v>0</v>
      </c>
      <c r="Q16" s="730">
        <f>'NRHM State budget sheet 2013-14'!Q16</f>
        <v>0</v>
      </c>
      <c r="R16" s="730">
        <f>'NRHM State budget sheet 2013-14'!R16</f>
        <v>0</v>
      </c>
      <c r="S16" s="730">
        <f>'NRHM State budget sheet 2013-14'!S16</f>
        <v>0</v>
      </c>
      <c r="T16" s="730">
        <f>'NRHM State budget sheet 2013-14'!T16</f>
        <v>0</v>
      </c>
      <c r="U16" s="730">
        <f>'NRHM State budget sheet 2013-14'!U16</f>
        <v>0</v>
      </c>
      <c r="V16" s="730">
        <f>'NRHM State budget sheet 2013-14'!V16</f>
        <v>0</v>
      </c>
      <c r="W16" s="730">
        <f>'NRHM State budget sheet 2013-14'!W16</f>
        <v>0</v>
      </c>
      <c r="X16" s="730">
        <f>'NRHM State budget sheet 2013-14'!X16</f>
        <v>0</v>
      </c>
      <c r="Y16" s="730">
        <f>'NRHM State budget sheet 2013-14'!Y16</f>
        <v>0</v>
      </c>
      <c r="Z16" s="730">
        <f>'NRHM State budget sheet 2013-14'!Z16</f>
        <v>0</v>
      </c>
      <c r="AA16" s="730">
        <f>'NRHM State budget sheet 2013-14'!AA16</f>
        <v>0</v>
      </c>
      <c r="AB16" s="730">
        <f>'NRHM State budget sheet 2013-14'!AB16</f>
        <v>0</v>
      </c>
      <c r="AC16" s="730">
        <f>'NRHM State budget sheet 2013-14'!AC16</f>
        <v>0</v>
      </c>
      <c r="AD16" s="730">
        <f>'NRHM State budget sheet 2013-14'!AD16</f>
        <v>0</v>
      </c>
      <c r="AE16" s="730">
        <f>'NRHM State budget sheet 2013-14'!AE16</f>
        <v>0</v>
      </c>
      <c r="AF16" s="730">
        <f>'NRHM State budget sheet 2013-14'!AF16</f>
        <v>5.51</v>
      </c>
      <c r="AG16" s="604"/>
      <c r="AH16" s="619"/>
      <c r="AI16" s="606">
        <f t="shared" si="0"/>
        <v>1</v>
      </c>
      <c r="AJ16" s="606">
        <f t="shared" si="1"/>
        <v>33.333333333333336</v>
      </c>
      <c r="AK16" s="573">
        <f t="shared" si="2"/>
        <v>1.1600000000000001</v>
      </c>
      <c r="AL16" s="573">
        <f t="shared" si="3"/>
        <v>26.666666666666671</v>
      </c>
      <c r="AM16" s="577" t="str">
        <f t="shared" si="4"/>
        <v/>
      </c>
      <c r="AN16" s="577" t="str">
        <f t="shared" si="5"/>
        <v>Please check, there is a proposed budget but FY 12-13 expenditure is  &lt;50%</v>
      </c>
      <c r="AO16" s="577" t="str">
        <f t="shared" si="6"/>
        <v/>
      </c>
    </row>
    <row r="17" spans="1:41" ht="41.25" hidden="1" customHeight="1" x14ac:dyDescent="0.2">
      <c r="A17" s="628" t="s">
        <v>1830</v>
      </c>
      <c r="B17" s="621" t="s">
        <v>122</v>
      </c>
      <c r="C17" s="595"/>
      <c r="D17" s="730">
        <f>'NRHM State budget sheet 2013-14'!D17</f>
        <v>1610</v>
      </c>
      <c r="E17" s="730">
        <f>'NRHM State budget sheet 2013-14'!E17</f>
        <v>214</v>
      </c>
      <c r="F17" s="730">
        <f>'NRHM State budget sheet 2013-14'!F17</f>
        <v>13.291925465838508</v>
      </c>
      <c r="G17" s="730">
        <f>'NRHM State budget sheet 2013-14'!G17</f>
        <v>0</v>
      </c>
      <c r="H17" s="730">
        <f>'NRHM State budget sheet 2013-14'!H17</f>
        <v>0</v>
      </c>
      <c r="I17" s="730" t="e">
        <f>'NRHM State budget sheet 2013-14'!I17</f>
        <v>#DIV/0!</v>
      </c>
      <c r="J17" s="730">
        <f>'NRHM State budget sheet 2013-14'!J17</f>
        <v>0</v>
      </c>
      <c r="K17" s="730">
        <f>'NRHM State budget sheet 2013-14'!K17</f>
        <v>0</v>
      </c>
      <c r="L17" s="730">
        <f>'NRHM State budget sheet 2013-14'!L17</f>
        <v>0</v>
      </c>
      <c r="M17" s="730">
        <f>'NRHM State budget sheet 2013-14'!M17</f>
        <v>0</v>
      </c>
      <c r="N17" s="730">
        <f>'NRHM State budget sheet 2013-14'!N17</f>
        <v>0</v>
      </c>
      <c r="O17" s="730">
        <f>'NRHM State budget sheet 2013-14'!O17</f>
        <v>0</v>
      </c>
      <c r="P17" s="730">
        <f>'NRHM State budget sheet 2013-14'!P17</f>
        <v>0</v>
      </c>
      <c r="Q17" s="730">
        <f>'NRHM State budget sheet 2013-14'!Q17</f>
        <v>0</v>
      </c>
      <c r="R17" s="730">
        <f>'NRHM State budget sheet 2013-14'!R17</f>
        <v>0</v>
      </c>
      <c r="S17" s="730">
        <f>'NRHM State budget sheet 2013-14'!S17</f>
        <v>0</v>
      </c>
      <c r="T17" s="730">
        <f>'NRHM State budget sheet 2013-14'!T17</f>
        <v>0</v>
      </c>
      <c r="U17" s="730">
        <f>'NRHM State budget sheet 2013-14'!U17</f>
        <v>0</v>
      </c>
      <c r="V17" s="730">
        <f>'NRHM State budget sheet 2013-14'!V17</f>
        <v>0</v>
      </c>
      <c r="W17" s="730">
        <f>'NRHM State budget sheet 2013-14'!W17</f>
        <v>0</v>
      </c>
      <c r="X17" s="730">
        <f>'NRHM State budget sheet 2013-14'!X17</f>
        <v>0</v>
      </c>
      <c r="Y17" s="730">
        <f>'NRHM State budget sheet 2013-14'!Y17</f>
        <v>0</v>
      </c>
      <c r="Z17" s="730">
        <f>'NRHM State budget sheet 2013-14'!Z17</f>
        <v>0</v>
      </c>
      <c r="AA17" s="730">
        <f>'NRHM State budget sheet 2013-14'!AA17</f>
        <v>0</v>
      </c>
      <c r="AB17" s="730">
        <f>'NRHM State budget sheet 2013-14'!AB17</f>
        <v>0</v>
      </c>
      <c r="AC17" s="730">
        <f>'NRHM State budget sheet 2013-14'!AC17</f>
        <v>0</v>
      </c>
      <c r="AD17" s="730">
        <f>'NRHM State budget sheet 2013-14'!AD17</f>
        <v>0</v>
      </c>
      <c r="AE17" s="730">
        <f>'NRHM State budget sheet 2013-14'!AE17</f>
        <v>0</v>
      </c>
      <c r="AF17" s="730">
        <f>'NRHM State budget sheet 2013-14'!AF17</f>
        <v>0</v>
      </c>
      <c r="AG17" s="604"/>
      <c r="AH17" s="619"/>
      <c r="AI17" s="606" t="str">
        <f t="shared" si="0"/>
        <v/>
      </c>
      <c r="AJ17" s="606" t="str">
        <f t="shared" si="1"/>
        <v/>
      </c>
      <c r="AK17" s="573">
        <f t="shared" si="2"/>
        <v>0</v>
      </c>
      <c r="AL17" s="573" t="str">
        <f t="shared" si="3"/>
        <v/>
      </c>
      <c r="AM17" s="577" t="str">
        <f t="shared" si="4"/>
        <v/>
      </c>
      <c r="AN17" s="577" t="str">
        <f t="shared" si="5"/>
        <v/>
      </c>
      <c r="AO17" s="577" t="str">
        <f t="shared" si="6"/>
        <v/>
      </c>
    </row>
    <row r="18" spans="1:41" ht="41.25" hidden="1" customHeight="1" x14ac:dyDescent="0.2">
      <c r="A18" s="628" t="s">
        <v>1831</v>
      </c>
      <c r="B18" s="621" t="s">
        <v>308</v>
      </c>
      <c r="C18" s="595"/>
      <c r="D18" s="730">
        <f>'NRHM State budget sheet 2013-14'!D18</f>
        <v>1733</v>
      </c>
      <c r="E18" s="730">
        <f>'NRHM State budget sheet 2013-14'!E18</f>
        <v>746</v>
      </c>
      <c r="F18" s="730">
        <f>'NRHM State budget sheet 2013-14'!F18</f>
        <v>43.046739757645703</v>
      </c>
      <c r="G18" s="730">
        <f>'NRHM State budget sheet 2013-14'!G18</f>
        <v>9.4619999999999997</v>
      </c>
      <c r="H18" s="730">
        <f>'NRHM State budget sheet 2013-14'!H18</f>
        <v>4.6015600000000001</v>
      </c>
      <c r="I18" s="730">
        <f>'NRHM State budget sheet 2013-14'!I18</f>
        <v>48.632001690974427</v>
      </c>
      <c r="J18" s="730">
        <f>'NRHM State budget sheet 2013-14'!J18</f>
        <v>1852</v>
      </c>
      <c r="K18" s="730">
        <f>'NRHM State budget sheet 2013-14'!K18</f>
        <v>13050</v>
      </c>
      <c r="L18" s="730">
        <f>'NRHM State budget sheet 2013-14'!L18</f>
        <v>0</v>
      </c>
      <c r="M18" s="730">
        <f>'NRHM State budget sheet 2013-14'!M18</f>
        <v>0</v>
      </c>
      <c r="N18" s="730">
        <f>'NRHM State budget sheet 2013-14'!N18</f>
        <v>0</v>
      </c>
      <c r="O18" s="730">
        <f>'NRHM State budget sheet 2013-14'!O18</f>
        <v>0</v>
      </c>
      <c r="P18" s="730">
        <f>'NRHM State budget sheet 2013-14'!P18</f>
        <v>0</v>
      </c>
      <c r="Q18" s="730">
        <f>'NRHM State budget sheet 2013-14'!Q18</f>
        <v>0</v>
      </c>
      <c r="R18" s="730">
        <f>'NRHM State budget sheet 2013-14'!R18</f>
        <v>0</v>
      </c>
      <c r="S18" s="730">
        <f>'NRHM State budget sheet 2013-14'!S18</f>
        <v>0</v>
      </c>
      <c r="T18" s="730">
        <f>'NRHM State budget sheet 2013-14'!T18</f>
        <v>0</v>
      </c>
      <c r="U18" s="730">
        <f>'NRHM State budget sheet 2013-14'!U18</f>
        <v>0</v>
      </c>
      <c r="V18" s="730">
        <f>'NRHM State budget sheet 2013-14'!V18</f>
        <v>0</v>
      </c>
      <c r="W18" s="730">
        <f>'NRHM State budget sheet 2013-14'!W18</f>
        <v>0</v>
      </c>
      <c r="X18" s="730">
        <f>'NRHM State budget sheet 2013-14'!X18</f>
        <v>0</v>
      </c>
      <c r="Y18" s="730">
        <f>'NRHM State budget sheet 2013-14'!Y18</f>
        <v>0</v>
      </c>
      <c r="Z18" s="730">
        <f>'NRHM State budget sheet 2013-14'!Z18</f>
        <v>0</v>
      </c>
      <c r="AA18" s="730">
        <f>'NRHM State budget sheet 2013-14'!AA18</f>
        <v>0</v>
      </c>
      <c r="AB18" s="730">
        <f>'NRHM State budget sheet 2013-14'!AB18</f>
        <v>0</v>
      </c>
      <c r="AC18" s="730">
        <f>'NRHM State budget sheet 2013-14'!AC18</f>
        <v>0</v>
      </c>
      <c r="AD18" s="730">
        <f>'NRHM State budget sheet 2013-14'!AD18</f>
        <v>0</v>
      </c>
      <c r="AE18" s="730">
        <f>'NRHM State budget sheet 2013-14'!AE18</f>
        <v>0</v>
      </c>
      <c r="AF18" s="730">
        <f>'NRHM State budget sheet 2013-14'!AF18</f>
        <v>10.885999999999999</v>
      </c>
      <c r="AG18" s="604"/>
      <c r="AH18" s="619"/>
      <c r="AI18" s="606">
        <f t="shared" si="0"/>
        <v>1</v>
      </c>
      <c r="AJ18" s="606">
        <f t="shared" si="1"/>
        <v>48.632001690974427</v>
      </c>
      <c r="AK18" s="573">
        <f t="shared" si="2"/>
        <v>1.4239999999999995</v>
      </c>
      <c r="AL18" s="573">
        <f t="shared" si="3"/>
        <v>15.049672373705341</v>
      </c>
      <c r="AM18" s="577" t="str">
        <f t="shared" si="4"/>
        <v/>
      </c>
      <c r="AN18" s="577" t="str">
        <f t="shared" si="5"/>
        <v>Please check, there is a proposed budget but FY 12-13 expenditure is  &lt;50%</v>
      </c>
      <c r="AO18" s="577" t="str">
        <f t="shared" si="6"/>
        <v/>
      </c>
    </row>
    <row r="19" spans="1:41" ht="41.25" hidden="1" customHeight="1" x14ac:dyDescent="0.2">
      <c r="A19" s="628" t="s">
        <v>551</v>
      </c>
      <c r="B19" s="621" t="s">
        <v>126</v>
      </c>
      <c r="C19" s="595"/>
      <c r="D19" s="730">
        <f>'NRHM State budget sheet 2013-14'!D19</f>
        <v>280</v>
      </c>
      <c r="E19" s="730">
        <f>'NRHM State budget sheet 2013-14'!E19</f>
        <v>289</v>
      </c>
      <c r="F19" s="730">
        <f>'NRHM State budget sheet 2013-14'!F19</f>
        <v>103.21428571428572</v>
      </c>
      <c r="G19" s="730">
        <f>'NRHM State budget sheet 2013-14'!G19</f>
        <v>1.4</v>
      </c>
      <c r="H19" s="730">
        <f>'NRHM State budget sheet 2013-14'!H19</f>
        <v>1.425</v>
      </c>
      <c r="I19" s="730">
        <f>'NRHM State budget sheet 2013-14'!I19</f>
        <v>101.78571428571431</v>
      </c>
      <c r="J19" s="730">
        <f>'NRHM State budget sheet 2013-14'!J19</f>
        <v>364</v>
      </c>
      <c r="K19" s="730">
        <f>'NRHM State budget sheet 2013-14'!K19</f>
        <v>500</v>
      </c>
      <c r="L19" s="730">
        <f>'NRHM State budget sheet 2013-14'!L19</f>
        <v>0</v>
      </c>
      <c r="M19" s="730">
        <f>'NRHM State budget sheet 2013-14'!M19</f>
        <v>0</v>
      </c>
      <c r="N19" s="730">
        <f>'NRHM State budget sheet 2013-14'!N19</f>
        <v>0</v>
      </c>
      <c r="O19" s="730">
        <f>'NRHM State budget sheet 2013-14'!O19</f>
        <v>0</v>
      </c>
      <c r="P19" s="730">
        <f>'NRHM State budget sheet 2013-14'!P19</f>
        <v>0</v>
      </c>
      <c r="Q19" s="730">
        <f>'NRHM State budget sheet 2013-14'!Q19</f>
        <v>0</v>
      </c>
      <c r="R19" s="730">
        <f>'NRHM State budget sheet 2013-14'!R19</f>
        <v>0</v>
      </c>
      <c r="S19" s="730">
        <f>'NRHM State budget sheet 2013-14'!S19</f>
        <v>0</v>
      </c>
      <c r="T19" s="730">
        <f>'NRHM State budget sheet 2013-14'!T19</f>
        <v>0</v>
      </c>
      <c r="U19" s="730">
        <f>'NRHM State budget sheet 2013-14'!U19</f>
        <v>0</v>
      </c>
      <c r="V19" s="730">
        <f>'NRHM State budget sheet 2013-14'!V19</f>
        <v>0</v>
      </c>
      <c r="W19" s="730">
        <f>'NRHM State budget sheet 2013-14'!W19</f>
        <v>0</v>
      </c>
      <c r="X19" s="730">
        <f>'NRHM State budget sheet 2013-14'!X19</f>
        <v>0</v>
      </c>
      <c r="Y19" s="730">
        <f>'NRHM State budget sheet 2013-14'!Y19</f>
        <v>0</v>
      </c>
      <c r="Z19" s="730">
        <f>'NRHM State budget sheet 2013-14'!Z19</f>
        <v>0</v>
      </c>
      <c r="AA19" s="730">
        <f>'NRHM State budget sheet 2013-14'!AA19</f>
        <v>0</v>
      </c>
      <c r="AB19" s="730">
        <f>'NRHM State budget sheet 2013-14'!AB19</f>
        <v>0</v>
      </c>
      <c r="AC19" s="730">
        <f>'NRHM State budget sheet 2013-14'!AC19</f>
        <v>0</v>
      </c>
      <c r="AD19" s="730">
        <f>'NRHM State budget sheet 2013-14'!AD19</f>
        <v>0</v>
      </c>
      <c r="AE19" s="730">
        <f>'NRHM State budget sheet 2013-14'!AE19</f>
        <v>0</v>
      </c>
      <c r="AF19" s="730">
        <f>'NRHM State budget sheet 2013-14'!AF19</f>
        <v>1.82</v>
      </c>
      <c r="AG19" s="604"/>
      <c r="AH19" s="619"/>
      <c r="AI19" s="606" t="str">
        <f t="shared" si="0"/>
        <v/>
      </c>
      <c r="AJ19" s="606">
        <f t="shared" si="1"/>
        <v>101.78571428571431</v>
      </c>
      <c r="AK19" s="573">
        <f t="shared" si="2"/>
        <v>0.42000000000000015</v>
      </c>
      <c r="AL19" s="573">
        <f t="shared" si="3"/>
        <v>30.000000000000011</v>
      </c>
      <c r="AM19" s="577" t="str">
        <f t="shared" si="4"/>
        <v/>
      </c>
      <c r="AN19" s="577" t="str">
        <f t="shared" si="5"/>
        <v/>
      </c>
      <c r="AO19" s="577" t="str">
        <f t="shared" si="6"/>
        <v/>
      </c>
    </row>
    <row r="20" spans="1:41" ht="41.25" hidden="1" customHeight="1" x14ac:dyDescent="0.2">
      <c r="A20" s="628" t="s">
        <v>553</v>
      </c>
      <c r="B20" s="621" t="s">
        <v>127</v>
      </c>
      <c r="C20" s="595"/>
      <c r="D20" s="730">
        <f>'NRHM State budget sheet 2013-14'!D20</f>
        <v>678</v>
      </c>
      <c r="E20" s="730">
        <f>'NRHM State budget sheet 2013-14'!E20</f>
        <v>388</v>
      </c>
      <c r="F20" s="730">
        <f>'NRHM State budget sheet 2013-14'!F20</f>
        <v>57.227138643067846</v>
      </c>
      <c r="G20" s="730">
        <f>'NRHM State budget sheet 2013-14'!G20</f>
        <v>4.88</v>
      </c>
      <c r="H20" s="730">
        <f>'NRHM State budget sheet 2013-14'!H20</f>
        <v>2.7160000000000002</v>
      </c>
      <c r="I20" s="730">
        <f>'NRHM State budget sheet 2013-14'!I20</f>
        <v>55.655737704918039</v>
      </c>
      <c r="J20" s="730">
        <f>'NRHM State budget sheet 2013-14'!J20</f>
        <v>882</v>
      </c>
      <c r="K20" s="730">
        <f>'NRHM State budget sheet 2013-14'!K20</f>
        <v>2200</v>
      </c>
      <c r="L20" s="730">
        <f>'NRHM State budget sheet 2013-14'!L20</f>
        <v>0</v>
      </c>
      <c r="M20" s="730">
        <f>'NRHM State budget sheet 2013-14'!M20</f>
        <v>0</v>
      </c>
      <c r="N20" s="730">
        <f>'NRHM State budget sheet 2013-14'!N20</f>
        <v>0</v>
      </c>
      <c r="O20" s="730">
        <f>'NRHM State budget sheet 2013-14'!O20</f>
        <v>0</v>
      </c>
      <c r="P20" s="730">
        <f>'NRHM State budget sheet 2013-14'!P20</f>
        <v>0</v>
      </c>
      <c r="Q20" s="730">
        <f>'NRHM State budget sheet 2013-14'!Q20</f>
        <v>0</v>
      </c>
      <c r="R20" s="730">
        <f>'NRHM State budget sheet 2013-14'!R20</f>
        <v>0</v>
      </c>
      <c r="S20" s="730">
        <f>'NRHM State budget sheet 2013-14'!S20</f>
        <v>0</v>
      </c>
      <c r="T20" s="730">
        <f>'NRHM State budget sheet 2013-14'!T20</f>
        <v>0</v>
      </c>
      <c r="U20" s="730">
        <f>'NRHM State budget sheet 2013-14'!U20</f>
        <v>0</v>
      </c>
      <c r="V20" s="730">
        <f>'NRHM State budget sheet 2013-14'!V20</f>
        <v>0</v>
      </c>
      <c r="W20" s="730">
        <f>'NRHM State budget sheet 2013-14'!W20</f>
        <v>0</v>
      </c>
      <c r="X20" s="730">
        <f>'NRHM State budget sheet 2013-14'!X20</f>
        <v>0</v>
      </c>
      <c r="Y20" s="730">
        <f>'NRHM State budget sheet 2013-14'!Y20</f>
        <v>0</v>
      </c>
      <c r="Z20" s="730">
        <f>'NRHM State budget sheet 2013-14'!Z20</f>
        <v>0</v>
      </c>
      <c r="AA20" s="730">
        <f>'NRHM State budget sheet 2013-14'!AA20</f>
        <v>0</v>
      </c>
      <c r="AB20" s="730">
        <f>'NRHM State budget sheet 2013-14'!AB20</f>
        <v>0</v>
      </c>
      <c r="AC20" s="730">
        <f>'NRHM State budget sheet 2013-14'!AC20</f>
        <v>0</v>
      </c>
      <c r="AD20" s="730">
        <f>'NRHM State budget sheet 2013-14'!AD20</f>
        <v>0</v>
      </c>
      <c r="AE20" s="730">
        <f>'NRHM State budget sheet 2013-14'!AE20</f>
        <v>0</v>
      </c>
      <c r="AF20" s="730">
        <f>'NRHM State budget sheet 2013-14'!AF20</f>
        <v>6.3660000000000005</v>
      </c>
      <c r="AG20" s="604"/>
      <c r="AH20" s="619"/>
      <c r="AI20" s="606">
        <f t="shared" si="0"/>
        <v>1</v>
      </c>
      <c r="AJ20" s="606">
        <f t="shared" si="1"/>
        <v>55.655737704918039</v>
      </c>
      <c r="AK20" s="573">
        <f t="shared" si="2"/>
        <v>1.4860000000000007</v>
      </c>
      <c r="AL20" s="573">
        <f t="shared" si="3"/>
        <v>30.450819672131164</v>
      </c>
      <c r="AM20" s="577" t="str">
        <f t="shared" si="4"/>
        <v>The proposed budget is more that 30% increase over FY 12-13 budget. Consider revising or provide explanation</v>
      </c>
      <c r="AN20" s="577" t="str">
        <f t="shared" si="5"/>
        <v>Please check, there is a proposed budget but FY 12-13 expenditure is  &lt;60%</v>
      </c>
      <c r="AO20" s="577" t="str">
        <f t="shared" si="6"/>
        <v/>
      </c>
    </row>
    <row r="21" spans="1:41" ht="41.25" hidden="1" customHeight="1" x14ac:dyDescent="0.2">
      <c r="A21" s="628" t="s">
        <v>1468</v>
      </c>
      <c r="B21" s="621" t="s">
        <v>128</v>
      </c>
      <c r="C21" s="595"/>
      <c r="D21" s="730">
        <f>'NRHM State budget sheet 2013-14'!D21</f>
        <v>660</v>
      </c>
      <c r="E21" s="730">
        <f>'NRHM State budget sheet 2013-14'!E21</f>
        <v>388</v>
      </c>
      <c r="F21" s="730">
        <f>'NRHM State budget sheet 2013-14'!F21</f>
        <v>58.787878787878789</v>
      </c>
      <c r="G21" s="730">
        <f>'NRHM State budget sheet 2013-14'!G21</f>
        <v>4.62</v>
      </c>
      <c r="H21" s="730">
        <f>'NRHM State budget sheet 2013-14'!H21</f>
        <v>2.72</v>
      </c>
      <c r="I21" s="730">
        <f>'NRHM State budget sheet 2013-14'!I21</f>
        <v>58.874458874458881</v>
      </c>
      <c r="J21" s="730">
        <f>'NRHM State budget sheet 2013-14'!J21</f>
        <v>858</v>
      </c>
      <c r="K21" s="730">
        <f>'NRHM State budget sheet 2013-14'!K21</f>
        <v>700</v>
      </c>
      <c r="L21" s="730">
        <f>'NRHM State budget sheet 2013-14'!L21</f>
        <v>0</v>
      </c>
      <c r="M21" s="730">
        <f>'NRHM State budget sheet 2013-14'!M21</f>
        <v>0</v>
      </c>
      <c r="N21" s="730">
        <f>'NRHM State budget sheet 2013-14'!N21</f>
        <v>0</v>
      </c>
      <c r="O21" s="730">
        <f>'NRHM State budget sheet 2013-14'!O21</f>
        <v>0</v>
      </c>
      <c r="P21" s="730">
        <f>'NRHM State budget sheet 2013-14'!P21</f>
        <v>0</v>
      </c>
      <c r="Q21" s="730">
        <f>'NRHM State budget sheet 2013-14'!Q21</f>
        <v>0</v>
      </c>
      <c r="R21" s="730">
        <f>'NRHM State budget sheet 2013-14'!R21</f>
        <v>0</v>
      </c>
      <c r="S21" s="730">
        <f>'NRHM State budget sheet 2013-14'!S21</f>
        <v>0</v>
      </c>
      <c r="T21" s="730">
        <f>'NRHM State budget sheet 2013-14'!T21</f>
        <v>0</v>
      </c>
      <c r="U21" s="730">
        <f>'NRHM State budget sheet 2013-14'!U21</f>
        <v>0</v>
      </c>
      <c r="V21" s="730">
        <f>'NRHM State budget sheet 2013-14'!V21</f>
        <v>0</v>
      </c>
      <c r="W21" s="730">
        <f>'NRHM State budget sheet 2013-14'!W21</f>
        <v>0</v>
      </c>
      <c r="X21" s="730">
        <f>'NRHM State budget sheet 2013-14'!X21</f>
        <v>0</v>
      </c>
      <c r="Y21" s="730">
        <f>'NRHM State budget sheet 2013-14'!Y21</f>
        <v>0</v>
      </c>
      <c r="Z21" s="730">
        <f>'NRHM State budget sheet 2013-14'!Z21</f>
        <v>0</v>
      </c>
      <c r="AA21" s="730">
        <f>'NRHM State budget sheet 2013-14'!AA21</f>
        <v>0</v>
      </c>
      <c r="AB21" s="730">
        <f>'NRHM State budget sheet 2013-14'!AB21</f>
        <v>0</v>
      </c>
      <c r="AC21" s="730">
        <f>'NRHM State budget sheet 2013-14'!AC21</f>
        <v>0</v>
      </c>
      <c r="AD21" s="730">
        <f>'NRHM State budget sheet 2013-14'!AD21</f>
        <v>0</v>
      </c>
      <c r="AE21" s="730">
        <f>'NRHM State budget sheet 2013-14'!AE21</f>
        <v>0</v>
      </c>
      <c r="AF21" s="730">
        <f>'NRHM State budget sheet 2013-14'!AF21</f>
        <v>6.0060000000000002</v>
      </c>
      <c r="AG21" s="604"/>
      <c r="AH21" s="619"/>
      <c r="AI21" s="606">
        <f t="shared" si="0"/>
        <v>1</v>
      </c>
      <c r="AJ21" s="606">
        <f t="shared" si="1"/>
        <v>58.874458874458881</v>
      </c>
      <c r="AK21" s="573">
        <f t="shared" si="2"/>
        <v>1.3860000000000001</v>
      </c>
      <c r="AL21" s="573">
        <f t="shared" si="3"/>
        <v>30.000000000000004</v>
      </c>
      <c r="AM21" s="577" t="str">
        <f t="shared" si="4"/>
        <v/>
      </c>
      <c r="AN21" s="577" t="str">
        <f t="shared" si="5"/>
        <v>Please check, there is a proposed budget but FY 12-13 expenditure is  &lt;60%</v>
      </c>
      <c r="AO21" s="577" t="str">
        <f t="shared" si="6"/>
        <v/>
      </c>
    </row>
    <row r="22" spans="1:41" ht="41.25" hidden="1" customHeight="1" x14ac:dyDescent="0.2">
      <c r="A22" s="628" t="s">
        <v>1469</v>
      </c>
      <c r="B22" s="621" t="s">
        <v>129</v>
      </c>
      <c r="C22" s="595"/>
      <c r="D22" s="730">
        <f>'NRHM State budget sheet 2013-14'!D22</f>
        <v>0</v>
      </c>
      <c r="E22" s="730">
        <f>'NRHM State budget sheet 2013-14'!E22</f>
        <v>0</v>
      </c>
      <c r="F22" s="730" t="e">
        <f>'NRHM State budget sheet 2013-14'!F22</f>
        <v>#DIV/0!</v>
      </c>
      <c r="G22" s="730">
        <f>'NRHM State budget sheet 2013-14'!G22</f>
        <v>0</v>
      </c>
      <c r="H22" s="730">
        <f>'NRHM State budget sheet 2013-14'!H22</f>
        <v>0</v>
      </c>
      <c r="I22" s="730" t="e">
        <f>'NRHM State budget sheet 2013-14'!I22</f>
        <v>#DIV/0!</v>
      </c>
      <c r="J22" s="730">
        <f>'NRHM State budget sheet 2013-14'!J22</f>
        <v>0</v>
      </c>
      <c r="K22" s="730">
        <f>'NRHM State budget sheet 2013-14'!K22</f>
        <v>0</v>
      </c>
      <c r="L22" s="730">
        <f>'NRHM State budget sheet 2013-14'!L22</f>
        <v>0</v>
      </c>
      <c r="M22" s="730">
        <f>'NRHM State budget sheet 2013-14'!M22</f>
        <v>0</v>
      </c>
      <c r="N22" s="730">
        <f>'NRHM State budget sheet 2013-14'!N22</f>
        <v>0</v>
      </c>
      <c r="O22" s="730">
        <f>'NRHM State budget sheet 2013-14'!O22</f>
        <v>0</v>
      </c>
      <c r="P22" s="730">
        <f>'NRHM State budget sheet 2013-14'!P22</f>
        <v>0</v>
      </c>
      <c r="Q22" s="730">
        <f>'NRHM State budget sheet 2013-14'!Q22</f>
        <v>0</v>
      </c>
      <c r="R22" s="730">
        <f>'NRHM State budget sheet 2013-14'!R22</f>
        <v>0</v>
      </c>
      <c r="S22" s="730">
        <f>'NRHM State budget sheet 2013-14'!S22</f>
        <v>0</v>
      </c>
      <c r="T22" s="730">
        <f>'NRHM State budget sheet 2013-14'!T22</f>
        <v>0</v>
      </c>
      <c r="U22" s="730">
        <f>'NRHM State budget sheet 2013-14'!U22</f>
        <v>0</v>
      </c>
      <c r="V22" s="730">
        <f>'NRHM State budget sheet 2013-14'!V22</f>
        <v>0</v>
      </c>
      <c r="W22" s="730">
        <f>'NRHM State budget sheet 2013-14'!W22</f>
        <v>0</v>
      </c>
      <c r="X22" s="730">
        <f>'NRHM State budget sheet 2013-14'!X22</f>
        <v>0</v>
      </c>
      <c r="Y22" s="730">
        <f>'NRHM State budget sheet 2013-14'!Y22</f>
        <v>0</v>
      </c>
      <c r="Z22" s="730">
        <f>'NRHM State budget sheet 2013-14'!Z22</f>
        <v>0</v>
      </c>
      <c r="AA22" s="730">
        <f>'NRHM State budget sheet 2013-14'!AA22</f>
        <v>0</v>
      </c>
      <c r="AB22" s="730">
        <f>'NRHM State budget sheet 2013-14'!AB22</f>
        <v>0</v>
      </c>
      <c r="AC22" s="730">
        <f>'NRHM State budget sheet 2013-14'!AC22</f>
        <v>0</v>
      </c>
      <c r="AD22" s="730">
        <f>'NRHM State budget sheet 2013-14'!AD22</f>
        <v>0</v>
      </c>
      <c r="AE22" s="730">
        <f>'NRHM State budget sheet 2013-14'!AE22</f>
        <v>0</v>
      </c>
      <c r="AF22" s="730">
        <f>'NRHM State budget sheet 2013-14'!AF22</f>
        <v>0</v>
      </c>
      <c r="AG22" s="604"/>
      <c r="AH22" s="619"/>
      <c r="AI22" s="606" t="str">
        <f t="shared" si="0"/>
        <v/>
      </c>
      <c r="AJ22" s="606" t="str">
        <f t="shared" si="1"/>
        <v/>
      </c>
      <c r="AK22" s="573">
        <f t="shared" si="2"/>
        <v>0</v>
      </c>
      <c r="AL22" s="573" t="str">
        <f t="shared" si="3"/>
        <v/>
      </c>
      <c r="AM22" s="577" t="str">
        <f t="shared" si="4"/>
        <v/>
      </c>
      <c r="AN22" s="577" t="str">
        <f t="shared" si="5"/>
        <v/>
      </c>
      <c r="AO22" s="577" t="str">
        <f t="shared" si="6"/>
        <v/>
      </c>
    </row>
    <row r="23" spans="1:41" ht="41.25" hidden="1" customHeight="1" x14ac:dyDescent="0.2">
      <c r="A23" s="628" t="s">
        <v>1470</v>
      </c>
      <c r="B23" s="621" t="s">
        <v>130</v>
      </c>
      <c r="C23" s="595"/>
      <c r="D23" s="730">
        <f>'NRHM State budget sheet 2013-14'!D23</f>
        <v>18</v>
      </c>
      <c r="E23" s="730">
        <f>'NRHM State budget sheet 2013-14'!E23</f>
        <v>3</v>
      </c>
      <c r="F23" s="730">
        <f>'NRHM State budget sheet 2013-14'!F23</f>
        <v>16.666666666666664</v>
      </c>
      <c r="G23" s="730">
        <f>'NRHM State budget sheet 2013-14'!G23</f>
        <v>0.26</v>
      </c>
      <c r="H23" s="730">
        <f>'NRHM State budget sheet 2013-14'!H23</f>
        <v>4.4999999999999998E-2</v>
      </c>
      <c r="I23" s="730">
        <f>'NRHM State budget sheet 2013-14'!I23</f>
        <v>0</v>
      </c>
      <c r="J23" s="730">
        <f>'NRHM State budget sheet 2013-14'!J23</f>
        <v>24</v>
      </c>
      <c r="K23" s="730">
        <f>'NRHM State budget sheet 2013-14'!K23</f>
        <v>1500</v>
      </c>
      <c r="L23" s="730">
        <f>'NRHM State budget sheet 2013-14'!L23</f>
        <v>0</v>
      </c>
      <c r="M23" s="730">
        <f>'NRHM State budget sheet 2013-14'!M23</f>
        <v>0</v>
      </c>
      <c r="N23" s="730">
        <f>'NRHM State budget sheet 2013-14'!N23</f>
        <v>0</v>
      </c>
      <c r="O23" s="730">
        <f>'NRHM State budget sheet 2013-14'!O23</f>
        <v>0</v>
      </c>
      <c r="P23" s="730">
        <f>'NRHM State budget sheet 2013-14'!P23</f>
        <v>0</v>
      </c>
      <c r="Q23" s="730">
        <f>'NRHM State budget sheet 2013-14'!Q23</f>
        <v>0</v>
      </c>
      <c r="R23" s="730">
        <f>'NRHM State budget sheet 2013-14'!R23</f>
        <v>0</v>
      </c>
      <c r="S23" s="730">
        <f>'NRHM State budget sheet 2013-14'!S23</f>
        <v>0</v>
      </c>
      <c r="T23" s="730">
        <f>'NRHM State budget sheet 2013-14'!T23</f>
        <v>0</v>
      </c>
      <c r="U23" s="730">
        <f>'NRHM State budget sheet 2013-14'!U23</f>
        <v>0</v>
      </c>
      <c r="V23" s="730">
        <f>'NRHM State budget sheet 2013-14'!V23</f>
        <v>0</v>
      </c>
      <c r="W23" s="730">
        <f>'NRHM State budget sheet 2013-14'!W23</f>
        <v>0</v>
      </c>
      <c r="X23" s="730">
        <f>'NRHM State budget sheet 2013-14'!X23</f>
        <v>0</v>
      </c>
      <c r="Y23" s="730">
        <f>'NRHM State budget sheet 2013-14'!Y23</f>
        <v>0</v>
      </c>
      <c r="Z23" s="730">
        <f>'NRHM State budget sheet 2013-14'!Z23</f>
        <v>0</v>
      </c>
      <c r="AA23" s="730">
        <f>'NRHM State budget sheet 2013-14'!AA23</f>
        <v>0</v>
      </c>
      <c r="AB23" s="730">
        <f>'NRHM State budget sheet 2013-14'!AB23</f>
        <v>0</v>
      </c>
      <c r="AC23" s="730">
        <f>'NRHM State budget sheet 2013-14'!AC23</f>
        <v>0</v>
      </c>
      <c r="AD23" s="730">
        <f>'NRHM State budget sheet 2013-14'!AD23</f>
        <v>0</v>
      </c>
      <c r="AE23" s="730">
        <f>'NRHM State budget sheet 2013-14'!AE23</f>
        <v>0</v>
      </c>
      <c r="AF23" s="730">
        <f>'NRHM State budget sheet 2013-14'!AF23</f>
        <v>0.36</v>
      </c>
      <c r="AG23" s="604"/>
      <c r="AH23" s="619"/>
      <c r="AI23" s="606">
        <f t="shared" si="0"/>
        <v>1</v>
      </c>
      <c r="AJ23" s="606">
        <f t="shared" si="1"/>
        <v>17.307692307692307</v>
      </c>
      <c r="AK23" s="573">
        <f t="shared" si="2"/>
        <v>9.9999999999999978E-2</v>
      </c>
      <c r="AL23" s="573">
        <f t="shared" si="3"/>
        <v>38.461538461538453</v>
      </c>
      <c r="AM23" s="577" t="str">
        <f t="shared" si="4"/>
        <v>The proposed budget is more that 30% increase over FY 12-13 budget. Consider revising or provide explanation</v>
      </c>
      <c r="AN23" s="577" t="str">
        <f t="shared" si="5"/>
        <v>Please check, there is a proposed budget but FY 12-13 expenditure is  &lt;30%</v>
      </c>
      <c r="AO23" s="577" t="str">
        <f t="shared" si="6"/>
        <v/>
      </c>
    </row>
    <row r="24" spans="1:41" ht="41.25" hidden="1" customHeight="1" x14ac:dyDescent="0.2">
      <c r="A24" s="628" t="s">
        <v>1832</v>
      </c>
      <c r="B24" s="621" t="s">
        <v>1833</v>
      </c>
      <c r="C24" s="595"/>
      <c r="D24" s="730">
        <f>'NRHM State budget sheet 2013-14'!D24</f>
        <v>6</v>
      </c>
      <c r="E24" s="730">
        <f>'NRHM State budget sheet 2013-14'!E24</f>
        <v>6</v>
      </c>
      <c r="F24" s="730">
        <f>'NRHM State budget sheet 2013-14'!F24</f>
        <v>100</v>
      </c>
      <c r="G24" s="730">
        <f>'NRHM State budget sheet 2013-14'!G24</f>
        <v>0.49</v>
      </c>
      <c r="H24" s="730">
        <f>'NRHM State budget sheet 2013-14'!H24</f>
        <v>9.3560000000000004E-2</v>
      </c>
      <c r="I24" s="730">
        <f>'NRHM State budget sheet 2013-14'!I24</f>
        <v>19.093877551020412</v>
      </c>
      <c r="J24" s="730">
        <f>'NRHM State budget sheet 2013-14'!J24</f>
        <v>6</v>
      </c>
      <c r="K24" s="730">
        <f>'NRHM State budget sheet 2013-14'!K24</f>
        <v>10000</v>
      </c>
      <c r="L24" s="730">
        <f>'NRHM State budget sheet 2013-14'!L24</f>
        <v>0</v>
      </c>
      <c r="M24" s="730">
        <f>'NRHM State budget sheet 2013-14'!M24</f>
        <v>0</v>
      </c>
      <c r="N24" s="730">
        <f>'NRHM State budget sheet 2013-14'!N24</f>
        <v>0</v>
      </c>
      <c r="O24" s="730">
        <f>'NRHM State budget sheet 2013-14'!O24</f>
        <v>0</v>
      </c>
      <c r="P24" s="730">
        <f>'NRHM State budget sheet 2013-14'!P24</f>
        <v>0</v>
      </c>
      <c r="Q24" s="730">
        <f>'NRHM State budget sheet 2013-14'!Q24</f>
        <v>0</v>
      </c>
      <c r="R24" s="730">
        <f>'NRHM State budget sheet 2013-14'!R24</f>
        <v>0</v>
      </c>
      <c r="S24" s="730">
        <f>'NRHM State budget sheet 2013-14'!S24</f>
        <v>0</v>
      </c>
      <c r="T24" s="730">
        <f>'NRHM State budget sheet 2013-14'!T24</f>
        <v>0</v>
      </c>
      <c r="U24" s="730">
        <f>'NRHM State budget sheet 2013-14'!U24</f>
        <v>0</v>
      </c>
      <c r="V24" s="730">
        <f>'NRHM State budget sheet 2013-14'!V24</f>
        <v>0</v>
      </c>
      <c r="W24" s="730">
        <f>'NRHM State budget sheet 2013-14'!W24</f>
        <v>0</v>
      </c>
      <c r="X24" s="730">
        <f>'NRHM State budget sheet 2013-14'!X24</f>
        <v>0</v>
      </c>
      <c r="Y24" s="730">
        <f>'NRHM State budget sheet 2013-14'!Y24</f>
        <v>0</v>
      </c>
      <c r="Z24" s="730">
        <f>'NRHM State budget sheet 2013-14'!Z24</f>
        <v>0</v>
      </c>
      <c r="AA24" s="730">
        <f>'NRHM State budget sheet 2013-14'!AA24</f>
        <v>0</v>
      </c>
      <c r="AB24" s="730">
        <f>'NRHM State budget sheet 2013-14'!AB24</f>
        <v>0</v>
      </c>
      <c r="AC24" s="730">
        <f>'NRHM State budget sheet 2013-14'!AC24</f>
        <v>0</v>
      </c>
      <c r="AD24" s="730">
        <f>'NRHM State budget sheet 2013-14'!AD24</f>
        <v>0</v>
      </c>
      <c r="AE24" s="730">
        <f>'NRHM State budget sheet 2013-14'!AE24</f>
        <v>0</v>
      </c>
      <c r="AF24" s="730">
        <f>'NRHM State budget sheet 2013-14'!AF24</f>
        <v>0.6</v>
      </c>
      <c r="AG24" s="604"/>
      <c r="AH24" s="619"/>
      <c r="AI24" s="606">
        <f t="shared" si="0"/>
        <v>1</v>
      </c>
      <c r="AJ24" s="606">
        <f t="shared" si="1"/>
        <v>19.093877551020412</v>
      </c>
      <c r="AK24" s="573">
        <f t="shared" si="2"/>
        <v>0.10999999999999999</v>
      </c>
      <c r="AL24" s="573">
        <f t="shared" si="3"/>
        <v>22.448979591836732</v>
      </c>
      <c r="AM24" s="577" t="str">
        <f t="shared" si="4"/>
        <v/>
      </c>
      <c r="AN24" s="577" t="str">
        <f t="shared" si="5"/>
        <v>Please check, there is a proposed budget but FY 12-13 expenditure is  &lt;30%</v>
      </c>
      <c r="AO24" s="577" t="str">
        <f t="shared" si="6"/>
        <v/>
      </c>
    </row>
    <row r="25" spans="1:41" ht="41.25" hidden="1" customHeight="1" x14ac:dyDescent="0.2">
      <c r="A25" s="628" t="s">
        <v>1834</v>
      </c>
      <c r="B25" s="621" t="s">
        <v>491</v>
      </c>
      <c r="C25" s="595"/>
      <c r="D25" s="730">
        <f>'NRHM State budget sheet 2013-14'!D25</f>
        <v>769</v>
      </c>
      <c r="E25" s="730">
        <f>'NRHM State budget sheet 2013-14'!E25</f>
        <v>63</v>
      </c>
      <c r="F25" s="730">
        <f>'NRHM State budget sheet 2013-14'!F25</f>
        <v>8.1924577373211953</v>
      </c>
      <c r="G25" s="730">
        <f>'NRHM State budget sheet 2013-14'!G25</f>
        <v>2.6920000000000002</v>
      </c>
      <c r="H25" s="730">
        <f>'NRHM State budget sheet 2013-14'!H25</f>
        <v>0.36699999999999999</v>
      </c>
      <c r="I25" s="730">
        <f>'NRHM State budget sheet 2013-14'!I25</f>
        <v>13.63298662704309</v>
      </c>
      <c r="J25" s="730">
        <f>'NRHM State budget sheet 2013-14'!J25</f>
        <v>600</v>
      </c>
      <c r="K25" s="730">
        <f>'NRHM State budget sheet 2013-14'!K25</f>
        <v>350</v>
      </c>
      <c r="L25" s="730">
        <f>'NRHM State budget sheet 2013-14'!L25</f>
        <v>0</v>
      </c>
      <c r="M25" s="730">
        <f>'NRHM State budget sheet 2013-14'!M25</f>
        <v>0</v>
      </c>
      <c r="N25" s="730">
        <f>'NRHM State budget sheet 2013-14'!N25</f>
        <v>0</v>
      </c>
      <c r="O25" s="730">
        <f>'NRHM State budget sheet 2013-14'!O25</f>
        <v>0</v>
      </c>
      <c r="P25" s="730">
        <f>'NRHM State budget sheet 2013-14'!P25</f>
        <v>0</v>
      </c>
      <c r="Q25" s="730">
        <f>'NRHM State budget sheet 2013-14'!Q25</f>
        <v>0</v>
      </c>
      <c r="R25" s="730">
        <f>'NRHM State budget sheet 2013-14'!R25</f>
        <v>0</v>
      </c>
      <c r="S25" s="730">
        <f>'NRHM State budget sheet 2013-14'!S25</f>
        <v>0</v>
      </c>
      <c r="T25" s="730">
        <f>'NRHM State budget sheet 2013-14'!T25</f>
        <v>0</v>
      </c>
      <c r="U25" s="730">
        <f>'NRHM State budget sheet 2013-14'!U25</f>
        <v>0</v>
      </c>
      <c r="V25" s="730">
        <f>'NRHM State budget sheet 2013-14'!V25</f>
        <v>0</v>
      </c>
      <c r="W25" s="730">
        <f>'NRHM State budget sheet 2013-14'!W25</f>
        <v>0</v>
      </c>
      <c r="X25" s="730">
        <f>'NRHM State budget sheet 2013-14'!X25</f>
        <v>0</v>
      </c>
      <c r="Y25" s="730">
        <f>'NRHM State budget sheet 2013-14'!Y25</f>
        <v>0</v>
      </c>
      <c r="Z25" s="730">
        <f>'NRHM State budget sheet 2013-14'!Z25</f>
        <v>0</v>
      </c>
      <c r="AA25" s="730">
        <f>'NRHM State budget sheet 2013-14'!AA25</f>
        <v>0</v>
      </c>
      <c r="AB25" s="730">
        <f>'NRHM State budget sheet 2013-14'!AB25</f>
        <v>0</v>
      </c>
      <c r="AC25" s="730">
        <f>'NRHM State budget sheet 2013-14'!AC25</f>
        <v>0</v>
      </c>
      <c r="AD25" s="730">
        <f>'NRHM State budget sheet 2013-14'!AD25</f>
        <v>0</v>
      </c>
      <c r="AE25" s="730">
        <f>'NRHM State budget sheet 2013-14'!AE25</f>
        <v>0</v>
      </c>
      <c r="AF25" s="730">
        <f>'NRHM State budget sheet 2013-14'!AF25</f>
        <v>2.1</v>
      </c>
      <c r="AG25" s="604"/>
      <c r="AH25" s="619"/>
      <c r="AI25" s="606" t="str">
        <f t="shared" si="0"/>
        <v/>
      </c>
      <c r="AJ25" s="606">
        <f t="shared" si="1"/>
        <v>13.63298662704309</v>
      </c>
      <c r="AK25" s="573">
        <f t="shared" si="2"/>
        <v>-0.59200000000000008</v>
      </c>
      <c r="AL25" s="573">
        <f t="shared" si="3"/>
        <v>-21.991084695393763</v>
      </c>
      <c r="AM25" s="577" t="str">
        <f t="shared" si="4"/>
        <v/>
      </c>
      <c r="AN25" s="577" t="str">
        <f t="shared" si="5"/>
        <v/>
      </c>
      <c r="AO25" s="577" t="str">
        <f t="shared" si="6"/>
        <v/>
      </c>
    </row>
    <row r="26" spans="1:41" ht="41.25" hidden="1" customHeight="1" x14ac:dyDescent="0.2">
      <c r="A26" s="628" t="s">
        <v>2779</v>
      </c>
      <c r="B26" s="621" t="s">
        <v>1297</v>
      </c>
      <c r="C26" s="595"/>
      <c r="D26" s="730">
        <f>'NRHM State budget sheet 2013-14'!D26</f>
        <v>1</v>
      </c>
      <c r="E26" s="730">
        <f>'NRHM State budget sheet 2013-14'!E26</f>
        <v>0</v>
      </c>
      <c r="F26" s="730">
        <f>'NRHM State budget sheet 2013-14'!F26</f>
        <v>0</v>
      </c>
      <c r="G26" s="730">
        <f>'NRHM State budget sheet 2013-14'!G26</f>
        <v>0.3</v>
      </c>
      <c r="H26" s="730">
        <f>'NRHM State budget sheet 2013-14'!H26</f>
        <v>0</v>
      </c>
      <c r="I26" s="730">
        <f>'NRHM State budget sheet 2013-14'!I26</f>
        <v>0</v>
      </c>
      <c r="J26" s="730">
        <f>'NRHM State budget sheet 2013-14'!J26</f>
        <v>6</v>
      </c>
      <c r="K26" s="730">
        <f>'NRHM State budget sheet 2013-14'!K26</f>
        <v>30000</v>
      </c>
      <c r="L26" s="730">
        <f>'NRHM State budget sheet 2013-14'!L26</f>
        <v>0</v>
      </c>
      <c r="M26" s="730">
        <f>'NRHM State budget sheet 2013-14'!M26</f>
        <v>0</v>
      </c>
      <c r="N26" s="730">
        <f>'NRHM State budget sheet 2013-14'!N26</f>
        <v>0</v>
      </c>
      <c r="O26" s="730">
        <f>'NRHM State budget sheet 2013-14'!O26</f>
        <v>0</v>
      </c>
      <c r="P26" s="730">
        <f>'NRHM State budget sheet 2013-14'!P26</f>
        <v>0</v>
      </c>
      <c r="Q26" s="730">
        <f>'NRHM State budget sheet 2013-14'!Q26</f>
        <v>0</v>
      </c>
      <c r="R26" s="730">
        <f>'NRHM State budget sheet 2013-14'!R26</f>
        <v>0</v>
      </c>
      <c r="S26" s="730">
        <f>'NRHM State budget sheet 2013-14'!S26</f>
        <v>0</v>
      </c>
      <c r="T26" s="730">
        <f>'NRHM State budget sheet 2013-14'!T26</f>
        <v>0</v>
      </c>
      <c r="U26" s="730">
        <f>'NRHM State budget sheet 2013-14'!U26</f>
        <v>0</v>
      </c>
      <c r="V26" s="730">
        <f>'NRHM State budget sheet 2013-14'!V26</f>
        <v>0</v>
      </c>
      <c r="W26" s="730">
        <f>'NRHM State budget sheet 2013-14'!W26</f>
        <v>0</v>
      </c>
      <c r="X26" s="730">
        <f>'NRHM State budget sheet 2013-14'!X26</f>
        <v>0</v>
      </c>
      <c r="Y26" s="730">
        <f>'NRHM State budget sheet 2013-14'!Y26</f>
        <v>0</v>
      </c>
      <c r="Z26" s="730">
        <f>'NRHM State budget sheet 2013-14'!Z26</f>
        <v>0</v>
      </c>
      <c r="AA26" s="730">
        <f>'NRHM State budget sheet 2013-14'!AA26</f>
        <v>0</v>
      </c>
      <c r="AB26" s="730">
        <f>'NRHM State budget sheet 2013-14'!AB26</f>
        <v>0</v>
      </c>
      <c r="AC26" s="730">
        <f>'NRHM State budget sheet 2013-14'!AC26</f>
        <v>0</v>
      </c>
      <c r="AD26" s="730">
        <f>'NRHM State budget sheet 2013-14'!AD26</f>
        <v>0</v>
      </c>
      <c r="AE26" s="730">
        <f>'NRHM State budget sheet 2013-14'!AE26</f>
        <v>0</v>
      </c>
      <c r="AF26" s="730">
        <f>'NRHM State budget sheet 2013-14'!AF26</f>
        <v>1.8</v>
      </c>
      <c r="AG26" s="604"/>
      <c r="AH26" s="619"/>
      <c r="AI26" s="606">
        <f t="shared" si="0"/>
        <v>1</v>
      </c>
      <c r="AJ26" s="606" t="str">
        <f t="shared" si="1"/>
        <v/>
      </c>
      <c r="AK26" s="573">
        <f t="shared" si="2"/>
        <v>1.5</v>
      </c>
      <c r="AL26" s="573">
        <f t="shared" si="3"/>
        <v>500</v>
      </c>
      <c r="AM26" s="577" t="str">
        <f t="shared" si="4"/>
        <v>The proposed budget is more that 30% increase over FY 12-13 budget. Consider revising or provide explanation</v>
      </c>
      <c r="AN26" s="577" t="str">
        <f t="shared" si="5"/>
        <v/>
      </c>
      <c r="AO26" s="577" t="str">
        <f t="shared" si="6"/>
        <v/>
      </c>
    </row>
    <row r="27" spans="1:41" ht="41.25" hidden="1" customHeight="1" x14ac:dyDescent="0.2">
      <c r="A27" s="628" t="s">
        <v>567</v>
      </c>
      <c r="B27" s="662" t="s">
        <v>309</v>
      </c>
      <c r="C27" s="633"/>
      <c r="D27" s="730">
        <f>'NRHM State budget sheet 2013-14'!D27</f>
        <v>0</v>
      </c>
      <c r="E27" s="730">
        <f>'NRHM State budget sheet 2013-14'!E27</f>
        <v>0</v>
      </c>
      <c r="F27" s="730" t="e">
        <f>'NRHM State budget sheet 2013-14'!F27</f>
        <v>#DIV/0!</v>
      </c>
      <c r="G27" s="730">
        <f>'NRHM State budget sheet 2013-14'!G27</f>
        <v>0</v>
      </c>
      <c r="H27" s="730">
        <f>'NRHM State budget sheet 2013-14'!H27</f>
        <v>0</v>
      </c>
      <c r="I27" s="730" t="e">
        <f>'NRHM State budget sheet 2013-14'!I27</f>
        <v>#DIV/0!</v>
      </c>
      <c r="J27" s="730">
        <f>'NRHM State budget sheet 2013-14'!J27</f>
        <v>0</v>
      </c>
      <c r="K27" s="730">
        <f>'NRHM State budget sheet 2013-14'!K27</f>
        <v>0</v>
      </c>
      <c r="L27" s="730">
        <f>'NRHM State budget sheet 2013-14'!L27</f>
        <v>0</v>
      </c>
      <c r="M27" s="730">
        <f>'NRHM State budget sheet 2013-14'!M27</f>
        <v>0</v>
      </c>
      <c r="N27" s="730">
        <f>'NRHM State budget sheet 2013-14'!N27</f>
        <v>0</v>
      </c>
      <c r="O27" s="730">
        <f>'NRHM State budget sheet 2013-14'!O27</f>
        <v>0</v>
      </c>
      <c r="P27" s="730">
        <f>'NRHM State budget sheet 2013-14'!P27</f>
        <v>0</v>
      </c>
      <c r="Q27" s="730">
        <f>'NRHM State budget sheet 2013-14'!Q27</f>
        <v>0</v>
      </c>
      <c r="R27" s="730">
        <f>'NRHM State budget sheet 2013-14'!R27</f>
        <v>0</v>
      </c>
      <c r="S27" s="730">
        <f>'NRHM State budget sheet 2013-14'!S27</f>
        <v>0</v>
      </c>
      <c r="T27" s="730">
        <f>'NRHM State budget sheet 2013-14'!T27</f>
        <v>0</v>
      </c>
      <c r="U27" s="730">
        <f>'NRHM State budget sheet 2013-14'!U27</f>
        <v>0</v>
      </c>
      <c r="V27" s="730">
        <f>'NRHM State budget sheet 2013-14'!V27</f>
        <v>0</v>
      </c>
      <c r="W27" s="730">
        <f>'NRHM State budget sheet 2013-14'!W27</f>
        <v>0</v>
      </c>
      <c r="X27" s="730">
        <f>'NRHM State budget sheet 2013-14'!X27</f>
        <v>0</v>
      </c>
      <c r="Y27" s="730">
        <f>'NRHM State budget sheet 2013-14'!Y27</f>
        <v>0</v>
      </c>
      <c r="Z27" s="730">
        <f>'NRHM State budget sheet 2013-14'!Z27</f>
        <v>0</v>
      </c>
      <c r="AA27" s="730">
        <f>'NRHM State budget sheet 2013-14'!AA27</f>
        <v>0</v>
      </c>
      <c r="AB27" s="730">
        <f>'NRHM State budget sheet 2013-14'!AB27</f>
        <v>0</v>
      </c>
      <c r="AC27" s="730">
        <f>'NRHM State budget sheet 2013-14'!AC27</f>
        <v>0</v>
      </c>
      <c r="AD27" s="730">
        <f>'NRHM State budget sheet 2013-14'!AD27</f>
        <v>0</v>
      </c>
      <c r="AE27" s="730">
        <f>'NRHM State budget sheet 2013-14'!AE27</f>
        <v>0</v>
      </c>
      <c r="AF27" s="730">
        <f>'NRHM State budget sheet 2013-14'!AF27</f>
        <v>0</v>
      </c>
      <c r="AG27" s="640"/>
      <c r="AH27" s="619"/>
      <c r="AI27" s="606" t="str">
        <f t="shared" si="0"/>
        <v/>
      </c>
      <c r="AJ27" s="606" t="str">
        <f t="shared" si="1"/>
        <v/>
      </c>
      <c r="AK27" s="573">
        <f t="shared" si="2"/>
        <v>0</v>
      </c>
      <c r="AL27" s="573" t="str">
        <f t="shared" si="3"/>
        <v/>
      </c>
      <c r="AM27" s="577" t="str">
        <f t="shared" si="4"/>
        <v/>
      </c>
      <c r="AN27" s="577" t="str">
        <f t="shared" si="5"/>
        <v/>
      </c>
      <c r="AO27" s="577" t="str">
        <f t="shared" si="6"/>
        <v/>
      </c>
    </row>
    <row r="28" spans="1:41" ht="41.25" hidden="1" customHeight="1" x14ac:dyDescent="0.2">
      <c r="A28" s="628" t="s">
        <v>2214</v>
      </c>
      <c r="B28" s="641"/>
      <c r="C28" s="633"/>
      <c r="D28" s="730">
        <f>'NRHM State budget sheet 2013-14'!D28</f>
        <v>0</v>
      </c>
      <c r="E28" s="730">
        <f>'NRHM State budget sheet 2013-14'!E28</f>
        <v>0</v>
      </c>
      <c r="F28" s="730">
        <f>'NRHM State budget sheet 2013-14'!F28</f>
        <v>0</v>
      </c>
      <c r="G28" s="730">
        <f>'NRHM State budget sheet 2013-14'!G28</f>
        <v>0</v>
      </c>
      <c r="H28" s="730">
        <f>'NRHM State budget sheet 2013-14'!H28</f>
        <v>0</v>
      </c>
      <c r="I28" s="730">
        <f>'NRHM State budget sheet 2013-14'!I28</f>
        <v>0</v>
      </c>
      <c r="J28" s="730">
        <f>'NRHM State budget sheet 2013-14'!J28</f>
        <v>0</v>
      </c>
      <c r="K28" s="730">
        <f>'NRHM State budget sheet 2013-14'!K28</f>
        <v>0</v>
      </c>
      <c r="L28" s="730">
        <f>'NRHM State budget sheet 2013-14'!L28</f>
        <v>0</v>
      </c>
      <c r="M28" s="730">
        <f>'NRHM State budget sheet 2013-14'!M28</f>
        <v>0</v>
      </c>
      <c r="N28" s="730">
        <f>'NRHM State budget sheet 2013-14'!N28</f>
        <v>0</v>
      </c>
      <c r="O28" s="730">
        <f>'NRHM State budget sheet 2013-14'!O28</f>
        <v>0</v>
      </c>
      <c r="P28" s="730">
        <f>'NRHM State budget sheet 2013-14'!P28</f>
        <v>0</v>
      </c>
      <c r="Q28" s="730">
        <f>'NRHM State budget sheet 2013-14'!Q28</f>
        <v>0</v>
      </c>
      <c r="R28" s="730">
        <f>'NRHM State budget sheet 2013-14'!R28</f>
        <v>0</v>
      </c>
      <c r="S28" s="730">
        <f>'NRHM State budget sheet 2013-14'!S28</f>
        <v>0</v>
      </c>
      <c r="T28" s="730">
        <f>'NRHM State budget sheet 2013-14'!T28</f>
        <v>0</v>
      </c>
      <c r="U28" s="730">
        <f>'NRHM State budget sheet 2013-14'!U28</f>
        <v>0</v>
      </c>
      <c r="V28" s="730">
        <f>'NRHM State budget sheet 2013-14'!V28</f>
        <v>0</v>
      </c>
      <c r="W28" s="730">
        <f>'NRHM State budget sheet 2013-14'!W28</f>
        <v>0</v>
      </c>
      <c r="X28" s="730">
        <f>'NRHM State budget sheet 2013-14'!X28</f>
        <v>0</v>
      </c>
      <c r="Y28" s="730">
        <f>'NRHM State budget sheet 2013-14'!Y28</f>
        <v>0</v>
      </c>
      <c r="Z28" s="730">
        <f>'NRHM State budget sheet 2013-14'!Z28</f>
        <v>0</v>
      </c>
      <c r="AA28" s="730">
        <f>'NRHM State budget sheet 2013-14'!AA28</f>
        <v>0</v>
      </c>
      <c r="AB28" s="730">
        <f>'NRHM State budget sheet 2013-14'!AB28</f>
        <v>0</v>
      </c>
      <c r="AC28" s="730">
        <f>'NRHM State budget sheet 2013-14'!AC28</f>
        <v>0</v>
      </c>
      <c r="AD28" s="730">
        <f>'NRHM State budget sheet 2013-14'!AD28</f>
        <v>0</v>
      </c>
      <c r="AE28" s="730">
        <f>'NRHM State budget sheet 2013-14'!AE28</f>
        <v>0</v>
      </c>
      <c r="AF28" s="730">
        <f>'NRHM State budget sheet 2013-14'!AF28</f>
        <v>0</v>
      </c>
      <c r="AG28" s="640"/>
      <c r="AH28" s="619"/>
      <c r="AI28" s="606" t="str">
        <f t="shared" si="0"/>
        <v/>
      </c>
      <c r="AJ28" s="606" t="str">
        <f t="shared" si="1"/>
        <v/>
      </c>
      <c r="AK28" s="573">
        <f t="shared" si="2"/>
        <v>0</v>
      </c>
      <c r="AL28" s="573" t="str">
        <f t="shared" si="3"/>
        <v/>
      </c>
      <c r="AM28" s="577" t="str">
        <f t="shared" si="4"/>
        <v/>
      </c>
      <c r="AN28" s="577" t="str">
        <f t="shared" si="5"/>
        <v/>
      </c>
      <c r="AO28" s="577" t="str">
        <f t="shared" si="6"/>
        <v/>
      </c>
    </row>
    <row r="29" spans="1:41" ht="41.25" hidden="1" customHeight="1" x14ac:dyDescent="0.2">
      <c r="A29" s="628" t="s">
        <v>2215</v>
      </c>
      <c r="B29" s="641"/>
      <c r="C29" s="633"/>
      <c r="D29" s="730">
        <f>'NRHM State budget sheet 2013-14'!D29</f>
        <v>0</v>
      </c>
      <c r="E29" s="730">
        <f>'NRHM State budget sheet 2013-14'!E29</f>
        <v>0</v>
      </c>
      <c r="F29" s="730">
        <f>'NRHM State budget sheet 2013-14'!F29</f>
        <v>0</v>
      </c>
      <c r="G29" s="730">
        <f>'NRHM State budget sheet 2013-14'!G29</f>
        <v>0</v>
      </c>
      <c r="H29" s="730">
        <f>'NRHM State budget sheet 2013-14'!H29</f>
        <v>0</v>
      </c>
      <c r="I29" s="730">
        <f>'NRHM State budget sheet 2013-14'!I29</f>
        <v>0</v>
      </c>
      <c r="J29" s="730">
        <f>'NRHM State budget sheet 2013-14'!J29</f>
        <v>0</v>
      </c>
      <c r="K29" s="730">
        <f>'NRHM State budget sheet 2013-14'!K29</f>
        <v>0</v>
      </c>
      <c r="L29" s="730">
        <f>'NRHM State budget sheet 2013-14'!L29</f>
        <v>0</v>
      </c>
      <c r="M29" s="730">
        <f>'NRHM State budget sheet 2013-14'!M29</f>
        <v>0</v>
      </c>
      <c r="N29" s="730">
        <f>'NRHM State budget sheet 2013-14'!N29</f>
        <v>0</v>
      </c>
      <c r="O29" s="730">
        <f>'NRHM State budget sheet 2013-14'!O29</f>
        <v>0</v>
      </c>
      <c r="P29" s="730">
        <f>'NRHM State budget sheet 2013-14'!P29</f>
        <v>0</v>
      </c>
      <c r="Q29" s="730">
        <f>'NRHM State budget sheet 2013-14'!Q29</f>
        <v>0</v>
      </c>
      <c r="R29" s="730">
        <f>'NRHM State budget sheet 2013-14'!R29</f>
        <v>0</v>
      </c>
      <c r="S29" s="730">
        <f>'NRHM State budget sheet 2013-14'!S29</f>
        <v>0</v>
      </c>
      <c r="T29" s="730">
        <f>'NRHM State budget sheet 2013-14'!T29</f>
        <v>0</v>
      </c>
      <c r="U29" s="730">
        <f>'NRHM State budget sheet 2013-14'!U29</f>
        <v>0</v>
      </c>
      <c r="V29" s="730">
        <f>'NRHM State budget sheet 2013-14'!V29</f>
        <v>0</v>
      </c>
      <c r="W29" s="730">
        <f>'NRHM State budget sheet 2013-14'!W29</f>
        <v>0</v>
      </c>
      <c r="X29" s="730">
        <f>'NRHM State budget sheet 2013-14'!X29</f>
        <v>0</v>
      </c>
      <c r="Y29" s="730">
        <f>'NRHM State budget sheet 2013-14'!Y29</f>
        <v>0</v>
      </c>
      <c r="Z29" s="730">
        <f>'NRHM State budget sheet 2013-14'!Z29</f>
        <v>0</v>
      </c>
      <c r="AA29" s="730">
        <f>'NRHM State budget sheet 2013-14'!AA29</f>
        <v>0</v>
      </c>
      <c r="AB29" s="730">
        <f>'NRHM State budget sheet 2013-14'!AB29</f>
        <v>0</v>
      </c>
      <c r="AC29" s="730">
        <f>'NRHM State budget sheet 2013-14'!AC29</f>
        <v>0</v>
      </c>
      <c r="AD29" s="730">
        <f>'NRHM State budget sheet 2013-14'!AD29</f>
        <v>0</v>
      </c>
      <c r="AE29" s="730">
        <f>'NRHM State budget sheet 2013-14'!AE29</f>
        <v>0</v>
      </c>
      <c r="AF29" s="730">
        <f>'NRHM State budget sheet 2013-14'!AF29</f>
        <v>0</v>
      </c>
      <c r="AG29" s="640"/>
      <c r="AH29" s="619"/>
      <c r="AI29" s="606" t="str">
        <f t="shared" si="0"/>
        <v/>
      </c>
      <c r="AJ29" s="606" t="str">
        <f t="shared" si="1"/>
        <v/>
      </c>
      <c r="AK29" s="573">
        <f t="shared" si="2"/>
        <v>0</v>
      </c>
      <c r="AL29" s="573" t="str">
        <f t="shared" si="3"/>
        <v/>
      </c>
      <c r="AM29" s="577" t="str">
        <f t="shared" si="4"/>
        <v/>
      </c>
      <c r="AN29" s="577" t="str">
        <f t="shared" si="5"/>
        <v/>
      </c>
      <c r="AO29" s="577" t="str">
        <f t="shared" si="6"/>
        <v/>
      </c>
    </row>
    <row r="30" spans="1:41" ht="41.25" hidden="1" customHeight="1" x14ac:dyDescent="0.2">
      <c r="A30" s="628" t="s">
        <v>2216</v>
      </c>
      <c r="B30" s="641"/>
      <c r="C30" s="633"/>
      <c r="D30" s="730">
        <f>'NRHM State budget sheet 2013-14'!D30</f>
        <v>0</v>
      </c>
      <c r="E30" s="730">
        <f>'NRHM State budget sheet 2013-14'!E30</f>
        <v>0</v>
      </c>
      <c r="F30" s="730">
        <f>'NRHM State budget sheet 2013-14'!F30</f>
        <v>0</v>
      </c>
      <c r="G30" s="730">
        <f>'NRHM State budget sheet 2013-14'!G30</f>
        <v>0</v>
      </c>
      <c r="H30" s="730">
        <f>'NRHM State budget sheet 2013-14'!H30</f>
        <v>0</v>
      </c>
      <c r="I30" s="730">
        <f>'NRHM State budget sheet 2013-14'!I30</f>
        <v>0</v>
      </c>
      <c r="J30" s="730">
        <f>'NRHM State budget sheet 2013-14'!J30</f>
        <v>0</v>
      </c>
      <c r="K30" s="730">
        <f>'NRHM State budget sheet 2013-14'!K30</f>
        <v>0</v>
      </c>
      <c r="L30" s="730">
        <f>'NRHM State budget sheet 2013-14'!L30</f>
        <v>0</v>
      </c>
      <c r="M30" s="730">
        <f>'NRHM State budget sheet 2013-14'!M30</f>
        <v>0</v>
      </c>
      <c r="N30" s="730">
        <f>'NRHM State budget sheet 2013-14'!N30</f>
        <v>0</v>
      </c>
      <c r="O30" s="730">
        <f>'NRHM State budget sheet 2013-14'!O30</f>
        <v>0</v>
      </c>
      <c r="P30" s="730">
        <f>'NRHM State budget sheet 2013-14'!P30</f>
        <v>0</v>
      </c>
      <c r="Q30" s="730">
        <f>'NRHM State budget sheet 2013-14'!Q30</f>
        <v>0</v>
      </c>
      <c r="R30" s="730">
        <f>'NRHM State budget sheet 2013-14'!R30</f>
        <v>0</v>
      </c>
      <c r="S30" s="730">
        <f>'NRHM State budget sheet 2013-14'!S30</f>
        <v>0</v>
      </c>
      <c r="T30" s="730">
        <f>'NRHM State budget sheet 2013-14'!T30</f>
        <v>0</v>
      </c>
      <c r="U30" s="730">
        <f>'NRHM State budget sheet 2013-14'!U30</f>
        <v>0</v>
      </c>
      <c r="V30" s="730">
        <f>'NRHM State budget sheet 2013-14'!V30</f>
        <v>0</v>
      </c>
      <c r="W30" s="730">
        <f>'NRHM State budget sheet 2013-14'!W30</f>
        <v>0</v>
      </c>
      <c r="X30" s="730">
        <f>'NRHM State budget sheet 2013-14'!X30</f>
        <v>0</v>
      </c>
      <c r="Y30" s="730">
        <f>'NRHM State budget sheet 2013-14'!Y30</f>
        <v>0</v>
      </c>
      <c r="Z30" s="730">
        <f>'NRHM State budget sheet 2013-14'!Z30</f>
        <v>0</v>
      </c>
      <c r="AA30" s="730">
        <f>'NRHM State budget sheet 2013-14'!AA30</f>
        <v>0</v>
      </c>
      <c r="AB30" s="730">
        <f>'NRHM State budget sheet 2013-14'!AB30</f>
        <v>0</v>
      </c>
      <c r="AC30" s="730">
        <f>'NRHM State budget sheet 2013-14'!AC30</f>
        <v>0</v>
      </c>
      <c r="AD30" s="730">
        <f>'NRHM State budget sheet 2013-14'!AD30</f>
        <v>0</v>
      </c>
      <c r="AE30" s="730">
        <f>'NRHM State budget sheet 2013-14'!AE30</f>
        <v>0</v>
      </c>
      <c r="AF30" s="730">
        <f>'NRHM State budget sheet 2013-14'!AF30</f>
        <v>0</v>
      </c>
      <c r="AG30" s="640"/>
      <c r="AH30" s="619"/>
      <c r="AI30" s="606" t="str">
        <f t="shared" si="0"/>
        <v/>
      </c>
      <c r="AJ30" s="606" t="str">
        <f t="shared" si="1"/>
        <v/>
      </c>
      <c r="AK30" s="573">
        <f t="shared" si="2"/>
        <v>0</v>
      </c>
      <c r="AL30" s="573" t="str">
        <f t="shared" si="3"/>
        <v/>
      </c>
      <c r="AM30" s="577" t="str">
        <f t="shared" si="4"/>
        <v/>
      </c>
      <c r="AN30" s="577" t="str">
        <f t="shared" si="5"/>
        <v/>
      </c>
      <c r="AO30" s="577" t="str">
        <f t="shared" si="6"/>
        <v/>
      </c>
    </row>
    <row r="31" spans="1:41" ht="41.25" hidden="1" customHeight="1" x14ac:dyDescent="0.2">
      <c r="A31" s="628" t="s">
        <v>2217</v>
      </c>
      <c r="B31" s="641"/>
      <c r="C31" s="633"/>
      <c r="D31" s="730">
        <f>'NRHM State budget sheet 2013-14'!D31</f>
        <v>0</v>
      </c>
      <c r="E31" s="730">
        <f>'NRHM State budget sheet 2013-14'!E31</f>
        <v>0</v>
      </c>
      <c r="F31" s="730">
        <f>'NRHM State budget sheet 2013-14'!F31</f>
        <v>0</v>
      </c>
      <c r="G31" s="730">
        <f>'NRHM State budget sheet 2013-14'!G31</f>
        <v>0</v>
      </c>
      <c r="H31" s="730">
        <f>'NRHM State budget sheet 2013-14'!H31</f>
        <v>0</v>
      </c>
      <c r="I31" s="730">
        <f>'NRHM State budget sheet 2013-14'!I31</f>
        <v>0</v>
      </c>
      <c r="J31" s="730">
        <f>'NRHM State budget sheet 2013-14'!J31</f>
        <v>0</v>
      </c>
      <c r="K31" s="730">
        <f>'NRHM State budget sheet 2013-14'!K31</f>
        <v>0</v>
      </c>
      <c r="L31" s="730">
        <f>'NRHM State budget sheet 2013-14'!L31</f>
        <v>0</v>
      </c>
      <c r="M31" s="730">
        <f>'NRHM State budget sheet 2013-14'!M31</f>
        <v>0</v>
      </c>
      <c r="N31" s="730">
        <f>'NRHM State budget sheet 2013-14'!N31</f>
        <v>0</v>
      </c>
      <c r="O31" s="730">
        <f>'NRHM State budget sheet 2013-14'!O31</f>
        <v>0</v>
      </c>
      <c r="P31" s="730">
        <f>'NRHM State budget sheet 2013-14'!P31</f>
        <v>0</v>
      </c>
      <c r="Q31" s="730">
        <f>'NRHM State budget sheet 2013-14'!Q31</f>
        <v>0</v>
      </c>
      <c r="R31" s="730">
        <f>'NRHM State budget sheet 2013-14'!R31</f>
        <v>0</v>
      </c>
      <c r="S31" s="730">
        <f>'NRHM State budget sheet 2013-14'!S31</f>
        <v>0</v>
      </c>
      <c r="T31" s="730">
        <f>'NRHM State budget sheet 2013-14'!T31</f>
        <v>0</v>
      </c>
      <c r="U31" s="730">
        <f>'NRHM State budget sheet 2013-14'!U31</f>
        <v>0</v>
      </c>
      <c r="V31" s="730">
        <f>'NRHM State budget sheet 2013-14'!V31</f>
        <v>0</v>
      </c>
      <c r="W31" s="730">
        <f>'NRHM State budget sheet 2013-14'!W31</f>
        <v>0</v>
      </c>
      <c r="X31" s="730">
        <f>'NRHM State budget sheet 2013-14'!X31</f>
        <v>0</v>
      </c>
      <c r="Y31" s="730">
        <f>'NRHM State budget sheet 2013-14'!Y31</f>
        <v>0</v>
      </c>
      <c r="Z31" s="730">
        <f>'NRHM State budget sheet 2013-14'!Z31</f>
        <v>0</v>
      </c>
      <c r="AA31" s="730">
        <f>'NRHM State budget sheet 2013-14'!AA31</f>
        <v>0</v>
      </c>
      <c r="AB31" s="730">
        <f>'NRHM State budget sheet 2013-14'!AB31</f>
        <v>0</v>
      </c>
      <c r="AC31" s="730">
        <f>'NRHM State budget sheet 2013-14'!AC31</f>
        <v>0</v>
      </c>
      <c r="AD31" s="730">
        <f>'NRHM State budget sheet 2013-14'!AD31</f>
        <v>0</v>
      </c>
      <c r="AE31" s="730">
        <f>'NRHM State budget sheet 2013-14'!AE31</f>
        <v>0</v>
      </c>
      <c r="AF31" s="730">
        <f>'NRHM State budget sheet 2013-14'!AF31</f>
        <v>0</v>
      </c>
      <c r="AG31" s="640"/>
      <c r="AH31" s="619"/>
      <c r="AI31" s="606" t="str">
        <f t="shared" si="0"/>
        <v/>
      </c>
      <c r="AJ31" s="606" t="str">
        <f t="shared" si="1"/>
        <v/>
      </c>
      <c r="AK31" s="573">
        <f t="shared" si="2"/>
        <v>0</v>
      </c>
      <c r="AL31" s="573" t="str">
        <f t="shared" si="3"/>
        <v/>
      </c>
      <c r="AM31" s="577" t="str">
        <f t="shared" si="4"/>
        <v/>
      </c>
      <c r="AN31" s="577" t="str">
        <f t="shared" si="5"/>
        <v/>
      </c>
      <c r="AO31" s="577" t="str">
        <f t="shared" si="6"/>
        <v/>
      </c>
    </row>
    <row r="32" spans="1:41" ht="41.25" hidden="1" customHeight="1" x14ac:dyDescent="0.2">
      <c r="A32" s="628" t="s">
        <v>2218</v>
      </c>
      <c r="B32" s="641"/>
      <c r="C32" s="633"/>
      <c r="D32" s="730">
        <f>'NRHM State budget sheet 2013-14'!D32</f>
        <v>0</v>
      </c>
      <c r="E32" s="730">
        <f>'NRHM State budget sheet 2013-14'!E32</f>
        <v>0</v>
      </c>
      <c r="F32" s="730">
        <f>'NRHM State budget sheet 2013-14'!F32</f>
        <v>0</v>
      </c>
      <c r="G32" s="730">
        <f>'NRHM State budget sheet 2013-14'!G32</f>
        <v>0</v>
      </c>
      <c r="H32" s="730">
        <f>'NRHM State budget sheet 2013-14'!H32</f>
        <v>0</v>
      </c>
      <c r="I32" s="730">
        <f>'NRHM State budget sheet 2013-14'!I32</f>
        <v>0</v>
      </c>
      <c r="J32" s="730">
        <f>'NRHM State budget sheet 2013-14'!J32</f>
        <v>0</v>
      </c>
      <c r="K32" s="730">
        <f>'NRHM State budget sheet 2013-14'!K32</f>
        <v>0</v>
      </c>
      <c r="L32" s="730">
        <f>'NRHM State budget sheet 2013-14'!L32</f>
        <v>0</v>
      </c>
      <c r="M32" s="730">
        <f>'NRHM State budget sheet 2013-14'!M32</f>
        <v>0</v>
      </c>
      <c r="N32" s="730">
        <f>'NRHM State budget sheet 2013-14'!N32</f>
        <v>0</v>
      </c>
      <c r="O32" s="730">
        <f>'NRHM State budget sheet 2013-14'!O32</f>
        <v>0</v>
      </c>
      <c r="P32" s="730">
        <f>'NRHM State budget sheet 2013-14'!P32</f>
        <v>0</v>
      </c>
      <c r="Q32" s="730">
        <f>'NRHM State budget sheet 2013-14'!Q32</f>
        <v>0</v>
      </c>
      <c r="R32" s="730">
        <f>'NRHM State budget sheet 2013-14'!R32</f>
        <v>0</v>
      </c>
      <c r="S32" s="730">
        <f>'NRHM State budget sheet 2013-14'!S32</f>
        <v>0</v>
      </c>
      <c r="T32" s="730">
        <f>'NRHM State budget sheet 2013-14'!T32</f>
        <v>0</v>
      </c>
      <c r="U32" s="730">
        <f>'NRHM State budget sheet 2013-14'!U32</f>
        <v>0</v>
      </c>
      <c r="V32" s="730">
        <f>'NRHM State budget sheet 2013-14'!V32</f>
        <v>0</v>
      </c>
      <c r="W32" s="730">
        <f>'NRHM State budget sheet 2013-14'!W32</f>
        <v>0</v>
      </c>
      <c r="X32" s="730">
        <f>'NRHM State budget sheet 2013-14'!X32</f>
        <v>0</v>
      </c>
      <c r="Y32" s="730">
        <f>'NRHM State budget sheet 2013-14'!Y32</f>
        <v>0</v>
      </c>
      <c r="Z32" s="730">
        <f>'NRHM State budget sheet 2013-14'!Z32</f>
        <v>0</v>
      </c>
      <c r="AA32" s="730">
        <f>'NRHM State budget sheet 2013-14'!AA32</f>
        <v>0</v>
      </c>
      <c r="AB32" s="730">
        <f>'NRHM State budget sheet 2013-14'!AB32</f>
        <v>0</v>
      </c>
      <c r="AC32" s="730">
        <f>'NRHM State budget sheet 2013-14'!AC32</f>
        <v>0</v>
      </c>
      <c r="AD32" s="730">
        <f>'NRHM State budget sheet 2013-14'!AD32</f>
        <v>0</v>
      </c>
      <c r="AE32" s="730">
        <f>'NRHM State budget sheet 2013-14'!AE32</f>
        <v>0</v>
      </c>
      <c r="AF32" s="730">
        <f>'NRHM State budget sheet 2013-14'!AF32</f>
        <v>0</v>
      </c>
      <c r="AG32" s="640"/>
      <c r="AH32" s="619"/>
      <c r="AI32" s="606" t="str">
        <f t="shared" si="0"/>
        <v/>
      </c>
      <c r="AJ32" s="606" t="str">
        <f t="shared" si="1"/>
        <v/>
      </c>
      <c r="AK32" s="573">
        <f t="shared" si="2"/>
        <v>0</v>
      </c>
      <c r="AL32" s="573" t="str">
        <f t="shared" si="3"/>
        <v/>
      </c>
      <c r="AM32" s="577" t="str">
        <f t="shared" si="4"/>
        <v/>
      </c>
      <c r="AN32" s="577" t="str">
        <f t="shared" si="5"/>
        <v/>
      </c>
      <c r="AO32" s="577" t="str">
        <f t="shared" si="6"/>
        <v/>
      </c>
    </row>
    <row r="33" spans="1:41" ht="41.25" hidden="1" customHeight="1" x14ac:dyDescent="0.2">
      <c r="A33" s="628" t="s">
        <v>1835</v>
      </c>
      <c r="B33" s="621" t="s">
        <v>1533</v>
      </c>
      <c r="C33" s="595"/>
      <c r="D33" s="730">
        <f>'NRHM State budget sheet 2013-14'!D33</f>
        <v>1429</v>
      </c>
      <c r="E33" s="730">
        <f>'NRHM State budget sheet 2013-14'!E33</f>
        <v>77</v>
      </c>
      <c r="F33" s="730">
        <f>'NRHM State budget sheet 2013-14'!F33</f>
        <v>5.3883834849545131</v>
      </c>
      <c r="G33" s="730">
        <f>'NRHM State budget sheet 2013-14'!G33</f>
        <v>21.707999999999998</v>
      </c>
      <c r="H33" s="730">
        <f>'NRHM State budget sheet 2013-14'!H33</f>
        <v>0.23599999999999999</v>
      </c>
      <c r="I33" s="730">
        <f>'NRHM State budget sheet 2013-14'!I33</f>
        <v>1.0871568085498435</v>
      </c>
      <c r="J33" s="730">
        <f>'NRHM State budget sheet 2013-14'!J33</f>
        <v>5736</v>
      </c>
      <c r="K33" s="730">
        <f>'NRHM State budget sheet 2013-14'!K33</f>
        <v>3850</v>
      </c>
      <c r="L33" s="730">
        <f>'NRHM State budget sheet 2013-14'!L33</f>
        <v>0</v>
      </c>
      <c r="M33" s="730">
        <f>'NRHM State budget sheet 2013-14'!M33</f>
        <v>0</v>
      </c>
      <c r="N33" s="730">
        <f>'NRHM State budget sheet 2013-14'!N33</f>
        <v>0</v>
      </c>
      <c r="O33" s="730">
        <f>'NRHM State budget sheet 2013-14'!O33</f>
        <v>0</v>
      </c>
      <c r="P33" s="730">
        <f>'NRHM State budget sheet 2013-14'!P33</f>
        <v>0</v>
      </c>
      <c r="Q33" s="730">
        <f>'NRHM State budget sheet 2013-14'!Q33</f>
        <v>0</v>
      </c>
      <c r="R33" s="730">
        <f>'NRHM State budget sheet 2013-14'!R33</f>
        <v>0</v>
      </c>
      <c r="S33" s="730">
        <f>'NRHM State budget sheet 2013-14'!S33</f>
        <v>0</v>
      </c>
      <c r="T33" s="730">
        <f>'NRHM State budget sheet 2013-14'!T33</f>
        <v>0</v>
      </c>
      <c r="U33" s="730">
        <f>'NRHM State budget sheet 2013-14'!U33</f>
        <v>0</v>
      </c>
      <c r="V33" s="730">
        <f>'NRHM State budget sheet 2013-14'!V33</f>
        <v>0</v>
      </c>
      <c r="W33" s="730">
        <f>'NRHM State budget sheet 2013-14'!W33</f>
        <v>0</v>
      </c>
      <c r="X33" s="730">
        <f>'NRHM State budget sheet 2013-14'!X33</f>
        <v>0</v>
      </c>
      <c r="Y33" s="730">
        <f>'NRHM State budget sheet 2013-14'!Y33</f>
        <v>0</v>
      </c>
      <c r="Z33" s="730">
        <f>'NRHM State budget sheet 2013-14'!Z33</f>
        <v>0</v>
      </c>
      <c r="AA33" s="730">
        <f>'NRHM State budget sheet 2013-14'!AA33</f>
        <v>0</v>
      </c>
      <c r="AB33" s="730">
        <f>'NRHM State budget sheet 2013-14'!AB33</f>
        <v>0</v>
      </c>
      <c r="AC33" s="730">
        <f>'NRHM State budget sheet 2013-14'!AC33</f>
        <v>0</v>
      </c>
      <c r="AD33" s="730">
        <f>'NRHM State budget sheet 2013-14'!AD33</f>
        <v>0</v>
      </c>
      <c r="AE33" s="730">
        <f>'NRHM State budget sheet 2013-14'!AE33</f>
        <v>0</v>
      </c>
      <c r="AF33" s="730">
        <f>'NRHM State budget sheet 2013-14'!AF33</f>
        <v>47.971500000000006</v>
      </c>
      <c r="AG33" s="640"/>
      <c r="AH33" s="619"/>
      <c r="AI33" s="606">
        <f t="shared" si="0"/>
        <v>1</v>
      </c>
      <c r="AJ33" s="606">
        <f t="shared" si="1"/>
        <v>1.0871568085498435</v>
      </c>
      <c r="AK33" s="573">
        <f t="shared" si="2"/>
        <v>26.263500000000008</v>
      </c>
      <c r="AL33" s="573">
        <f t="shared" si="3"/>
        <v>120.9853510226645</v>
      </c>
      <c r="AM33" s="577" t="str">
        <f t="shared" si="4"/>
        <v>The proposed budget is more that 30% increase over FY 12-13 budget. Consider revising or provide explanation</v>
      </c>
      <c r="AN33" s="577" t="str">
        <f t="shared" si="5"/>
        <v>Please check, there is a proposed budget but FY 12-13 expenditure is  &lt;30%</v>
      </c>
      <c r="AO33" s="577" t="str">
        <f t="shared" si="6"/>
        <v/>
      </c>
    </row>
    <row r="34" spans="1:41" ht="41.25" hidden="1" customHeight="1" x14ac:dyDescent="0.2">
      <c r="A34" s="628" t="s">
        <v>1460</v>
      </c>
      <c r="B34" s="621" t="s">
        <v>1299</v>
      </c>
      <c r="C34" s="595"/>
      <c r="D34" s="730">
        <f>'NRHM State budget sheet 2013-14'!D34</f>
        <v>1429</v>
      </c>
      <c r="E34" s="730">
        <f>'NRHM State budget sheet 2013-14'!E34</f>
        <v>0</v>
      </c>
      <c r="F34" s="730">
        <f>'NRHM State budget sheet 2013-14'!F34</f>
        <v>0</v>
      </c>
      <c r="G34" s="730">
        <f>'NRHM State budget sheet 2013-14'!G34</f>
        <v>0</v>
      </c>
      <c r="H34" s="730">
        <f>'NRHM State budget sheet 2013-14'!H34</f>
        <v>0</v>
      </c>
      <c r="I34" s="730" t="e">
        <f>'NRHM State budget sheet 2013-14'!I34</f>
        <v>#DIV/0!</v>
      </c>
      <c r="J34" s="730">
        <f>'NRHM State budget sheet 2013-14'!J34</f>
        <v>1429</v>
      </c>
      <c r="K34" s="730">
        <f>'NRHM State budget sheet 2013-14'!K34</f>
        <v>350</v>
      </c>
      <c r="L34" s="730">
        <f>'NRHM State budget sheet 2013-14'!L34</f>
        <v>0</v>
      </c>
      <c r="M34" s="730">
        <f>'NRHM State budget sheet 2013-14'!M34</f>
        <v>0</v>
      </c>
      <c r="N34" s="730">
        <f>'NRHM State budget sheet 2013-14'!N34</f>
        <v>0</v>
      </c>
      <c r="O34" s="730">
        <f>'NRHM State budget sheet 2013-14'!O34</f>
        <v>0</v>
      </c>
      <c r="P34" s="730">
        <f>'NRHM State budget sheet 2013-14'!P34</f>
        <v>0</v>
      </c>
      <c r="Q34" s="730">
        <f>'NRHM State budget sheet 2013-14'!Q34</f>
        <v>0</v>
      </c>
      <c r="R34" s="730">
        <f>'NRHM State budget sheet 2013-14'!R34</f>
        <v>0</v>
      </c>
      <c r="S34" s="730">
        <f>'NRHM State budget sheet 2013-14'!S34</f>
        <v>0</v>
      </c>
      <c r="T34" s="730">
        <f>'NRHM State budget sheet 2013-14'!T34</f>
        <v>0</v>
      </c>
      <c r="U34" s="730">
        <f>'NRHM State budget sheet 2013-14'!U34</f>
        <v>0</v>
      </c>
      <c r="V34" s="730">
        <f>'NRHM State budget sheet 2013-14'!V34</f>
        <v>0</v>
      </c>
      <c r="W34" s="730">
        <f>'NRHM State budget sheet 2013-14'!W34</f>
        <v>0</v>
      </c>
      <c r="X34" s="730">
        <f>'NRHM State budget sheet 2013-14'!X34</f>
        <v>0</v>
      </c>
      <c r="Y34" s="730">
        <f>'NRHM State budget sheet 2013-14'!Y34</f>
        <v>0</v>
      </c>
      <c r="Z34" s="730">
        <f>'NRHM State budget sheet 2013-14'!Z34</f>
        <v>0</v>
      </c>
      <c r="AA34" s="730">
        <f>'NRHM State budget sheet 2013-14'!AA34</f>
        <v>0</v>
      </c>
      <c r="AB34" s="730">
        <f>'NRHM State budget sheet 2013-14'!AB34</f>
        <v>0</v>
      </c>
      <c r="AC34" s="730">
        <f>'NRHM State budget sheet 2013-14'!AC34</f>
        <v>0</v>
      </c>
      <c r="AD34" s="730">
        <f>'NRHM State budget sheet 2013-14'!AD34</f>
        <v>0</v>
      </c>
      <c r="AE34" s="730">
        <f>'NRHM State budget sheet 2013-14'!AE34</f>
        <v>0</v>
      </c>
      <c r="AF34" s="730">
        <f>'NRHM State budget sheet 2013-14'!AF34</f>
        <v>5.0015000000000001</v>
      </c>
      <c r="AG34" s="640"/>
      <c r="AH34" s="619"/>
      <c r="AI34" s="606">
        <f t="shared" si="0"/>
        <v>1</v>
      </c>
      <c r="AJ34" s="606" t="str">
        <f t="shared" si="1"/>
        <v/>
      </c>
      <c r="AK34" s="573">
        <f t="shared" si="2"/>
        <v>5.0015000000000001</v>
      </c>
      <c r="AL34" s="573" t="str">
        <f t="shared" si="3"/>
        <v/>
      </c>
      <c r="AM34" s="577" t="str">
        <f t="shared" si="4"/>
        <v/>
      </c>
      <c r="AN34" s="577" t="str">
        <f t="shared" si="5"/>
        <v/>
      </c>
      <c r="AO34" s="577" t="str">
        <f t="shared" si="6"/>
        <v>New activity? If not kindly provide the details of the progress (physical and financial) for FY 2012-13</v>
      </c>
    </row>
    <row r="35" spans="1:41" ht="41.25" hidden="1" customHeight="1" x14ac:dyDescent="0.2">
      <c r="A35" s="628" t="s">
        <v>1466</v>
      </c>
      <c r="B35" s="621" t="s">
        <v>476</v>
      </c>
      <c r="C35" s="595"/>
      <c r="D35" s="730">
        <f>'NRHM State budget sheet 2013-14'!D35</f>
        <v>1429</v>
      </c>
      <c r="E35" s="730">
        <f>'NRHM State budget sheet 2013-14'!E35</f>
        <v>29</v>
      </c>
      <c r="F35" s="730">
        <f>'NRHM State budget sheet 2013-14'!F35</f>
        <v>2.0293911826452065</v>
      </c>
      <c r="G35" s="730">
        <f>'NRHM State budget sheet 2013-14'!G35</f>
        <v>2.8580000000000001</v>
      </c>
      <c r="H35" s="730">
        <f>'NRHM State budget sheet 2013-14'!H35</f>
        <v>5.8000000000000003E-2</v>
      </c>
      <c r="I35" s="730">
        <f>'NRHM State budget sheet 2013-14'!I35</f>
        <v>0</v>
      </c>
      <c r="J35" s="730">
        <f>'NRHM State budget sheet 2013-14'!J35</f>
        <v>1429</v>
      </c>
      <c r="K35" s="730">
        <f>'NRHM State budget sheet 2013-14'!K35</f>
        <v>200</v>
      </c>
      <c r="L35" s="730">
        <f>'NRHM State budget sheet 2013-14'!L35</f>
        <v>0</v>
      </c>
      <c r="M35" s="730">
        <f>'NRHM State budget sheet 2013-14'!M35</f>
        <v>0</v>
      </c>
      <c r="N35" s="730">
        <f>'NRHM State budget sheet 2013-14'!N35</f>
        <v>0</v>
      </c>
      <c r="O35" s="730">
        <f>'NRHM State budget sheet 2013-14'!O35</f>
        <v>0</v>
      </c>
      <c r="P35" s="730">
        <f>'NRHM State budget sheet 2013-14'!P35</f>
        <v>0</v>
      </c>
      <c r="Q35" s="730">
        <f>'NRHM State budget sheet 2013-14'!Q35</f>
        <v>0</v>
      </c>
      <c r="R35" s="730">
        <f>'NRHM State budget sheet 2013-14'!R35</f>
        <v>0</v>
      </c>
      <c r="S35" s="730">
        <f>'NRHM State budget sheet 2013-14'!S35</f>
        <v>0</v>
      </c>
      <c r="T35" s="730">
        <f>'NRHM State budget sheet 2013-14'!T35</f>
        <v>0</v>
      </c>
      <c r="U35" s="730">
        <f>'NRHM State budget sheet 2013-14'!U35</f>
        <v>0</v>
      </c>
      <c r="V35" s="730">
        <f>'NRHM State budget sheet 2013-14'!V35</f>
        <v>0</v>
      </c>
      <c r="W35" s="730">
        <f>'NRHM State budget sheet 2013-14'!W35</f>
        <v>0</v>
      </c>
      <c r="X35" s="730">
        <f>'NRHM State budget sheet 2013-14'!X35</f>
        <v>0</v>
      </c>
      <c r="Y35" s="730">
        <f>'NRHM State budget sheet 2013-14'!Y35</f>
        <v>0</v>
      </c>
      <c r="Z35" s="730">
        <f>'NRHM State budget sheet 2013-14'!Z35</f>
        <v>0</v>
      </c>
      <c r="AA35" s="730">
        <f>'NRHM State budget sheet 2013-14'!AA35</f>
        <v>0</v>
      </c>
      <c r="AB35" s="730">
        <f>'NRHM State budget sheet 2013-14'!AB35</f>
        <v>0</v>
      </c>
      <c r="AC35" s="730">
        <f>'NRHM State budget sheet 2013-14'!AC35</f>
        <v>0</v>
      </c>
      <c r="AD35" s="730">
        <f>'NRHM State budget sheet 2013-14'!AD35</f>
        <v>0</v>
      </c>
      <c r="AE35" s="730">
        <f>'NRHM State budget sheet 2013-14'!AE35</f>
        <v>0</v>
      </c>
      <c r="AF35" s="730">
        <f>'NRHM State budget sheet 2013-14'!AF35</f>
        <v>2.8580000000000001</v>
      </c>
      <c r="AG35" s="640"/>
      <c r="AH35" s="619"/>
      <c r="AI35" s="606" t="str">
        <f t="shared" si="0"/>
        <v/>
      </c>
      <c r="AJ35" s="606">
        <f t="shared" si="1"/>
        <v>2.0293911826452065</v>
      </c>
      <c r="AK35" s="573">
        <f t="shared" si="2"/>
        <v>0</v>
      </c>
      <c r="AL35" s="573">
        <f t="shared" si="3"/>
        <v>0</v>
      </c>
      <c r="AM35" s="577" t="str">
        <f t="shared" si="4"/>
        <v/>
      </c>
      <c r="AN35" s="577" t="str">
        <f t="shared" si="5"/>
        <v/>
      </c>
      <c r="AO35" s="577" t="str">
        <f t="shared" si="6"/>
        <v/>
      </c>
    </row>
    <row r="36" spans="1:41" ht="41.25" hidden="1" customHeight="1" x14ac:dyDescent="0.2">
      <c r="A36" s="628" t="s">
        <v>1471</v>
      </c>
      <c r="B36" s="621" t="s">
        <v>477</v>
      </c>
      <c r="C36" s="595"/>
      <c r="D36" s="730">
        <f>'NRHM State budget sheet 2013-14'!D36</f>
        <v>1429</v>
      </c>
      <c r="E36" s="730">
        <f>'NRHM State budget sheet 2013-14'!E36</f>
        <v>0</v>
      </c>
      <c r="F36" s="730">
        <f>'NRHM State budget sheet 2013-14'!F36</f>
        <v>0</v>
      </c>
      <c r="G36" s="730">
        <f>'NRHM State budget sheet 2013-14'!G36</f>
        <v>7.0000000000000007E-2</v>
      </c>
      <c r="H36" s="730">
        <f>'NRHM State budget sheet 2013-14'!H36</f>
        <v>0</v>
      </c>
      <c r="I36" s="730">
        <f>'NRHM State budget sheet 2013-14'!I36</f>
        <v>0</v>
      </c>
      <c r="J36" s="730">
        <f>'NRHM State budget sheet 2013-14'!J36</f>
        <v>20</v>
      </c>
      <c r="K36" s="730">
        <f>'NRHM State budget sheet 2013-14'!K36</f>
        <v>500</v>
      </c>
      <c r="L36" s="730">
        <f>'NRHM State budget sheet 2013-14'!L36</f>
        <v>0</v>
      </c>
      <c r="M36" s="730">
        <f>'NRHM State budget sheet 2013-14'!M36</f>
        <v>0</v>
      </c>
      <c r="N36" s="730">
        <f>'NRHM State budget sheet 2013-14'!N36</f>
        <v>0</v>
      </c>
      <c r="O36" s="730">
        <f>'NRHM State budget sheet 2013-14'!O36</f>
        <v>0</v>
      </c>
      <c r="P36" s="730">
        <f>'NRHM State budget sheet 2013-14'!P36</f>
        <v>0</v>
      </c>
      <c r="Q36" s="730">
        <f>'NRHM State budget sheet 2013-14'!Q36</f>
        <v>0</v>
      </c>
      <c r="R36" s="730">
        <f>'NRHM State budget sheet 2013-14'!R36</f>
        <v>0</v>
      </c>
      <c r="S36" s="730">
        <f>'NRHM State budget sheet 2013-14'!S36</f>
        <v>0</v>
      </c>
      <c r="T36" s="730">
        <f>'NRHM State budget sheet 2013-14'!T36</f>
        <v>0</v>
      </c>
      <c r="U36" s="730">
        <f>'NRHM State budget sheet 2013-14'!U36</f>
        <v>0</v>
      </c>
      <c r="V36" s="730">
        <f>'NRHM State budget sheet 2013-14'!V36</f>
        <v>0</v>
      </c>
      <c r="W36" s="730">
        <f>'NRHM State budget sheet 2013-14'!W36</f>
        <v>0</v>
      </c>
      <c r="X36" s="730">
        <f>'NRHM State budget sheet 2013-14'!X36</f>
        <v>0</v>
      </c>
      <c r="Y36" s="730">
        <f>'NRHM State budget sheet 2013-14'!Y36</f>
        <v>0</v>
      </c>
      <c r="Z36" s="730">
        <f>'NRHM State budget sheet 2013-14'!Z36</f>
        <v>0</v>
      </c>
      <c r="AA36" s="730">
        <f>'NRHM State budget sheet 2013-14'!AA36</f>
        <v>0</v>
      </c>
      <c r="AB36" s="730">
        <f>'NRHM State budget sheet 2013-14'!AB36</f>
        <v>0</v>
      </c>
      <c r="AC36" s="730">
        <f>'NRHM State budget sheet 2013-14'!AC36</f>
        <v>0</v>
      </c>
      <c r="AD36" s="730">
        <f>'NRHM State budget sheet 2013-14'!AD36</f>
        <v>0</v>
      </c>
      <c r="AE36" s="730">
        <f>'NRHM State budget sheet 2013-14'!AE36</f>
        <v>0</v>
      </c>
      <c r="AF36" s="730">
        <f>'NRHM State budget sheet 2013-14'!AF36</f>
        <v>0.1</v>
      </c>
      <c r="AG36" s="604"/>
      <c r="AH36" s="619"/>
      <c r="AI36" s="606">
        <f t="shared" si="0"/>
        <v>1</v>
      </c>
      <c r="AJ36" s="606" t="str">
        <f t="shared" si="1"/>
        <v/>
      </c>
      <c r="AK36" s="573">
        <f t="shared" si="2"/>
        <v>0.03</v>
      </c>
      <c r="AL36" s="573">
        <f t="shared" si="3"/>
        <v>42.857142857142847</v>
      </c>
      <c r="AM36" s="577" t="str">
        <f t="shared" si="4"/>
        <v>The proposed budget is more that 30% increase over FY 12-13 budget. Consider revising or provide explanation</v>
      </c>
      <c r="AN36" s="577" t="str">
        <f t="shared" si="5"/>
        <v/>
      </c>
      <c r="AO36" s="577" t="str">
        <f t="shared" si="6"/>
        <v/>
      </c>
    </row>
    <row r="37" spans="1:41" ht="41.25" hidden="1" customHeight="1" x14ac:dyDescent="0.2">
      <c r="A37" s="628" t="s">
        <v>1472</v>
      </c>
      <c r="B37" s="621" t="s">
        <v>478</v>
      </c>
      <c r="C37" s="595"/>
      <c r="D37" s="730">
        <f>'NRHM State budget sheet 2013-14'!D37</f>
        <v>1429</v>
      </c>
      <c r="E37" s="730">
        <f>'NRHM State budget sheet 2013-14'!E37</f>
        <v>48</v>
      </c>
      <c r="F37" s="730">
        <f>'NRHM State budget sheet 2013-14'!F37</f>
        <v>3.3589923023093071</v>
      </c>
      <c r="G37" s="730">
        <f>'NRHM State budget sheet 2013-14'!G37</f>
        <v>4.49</v>
      </c>
      <c r="H37" s="730">
        <f>'NRHM State budget sheet 2013-14'!H37</f>
        <v>0.17799999999999999</v>
      </c>
      <c r="I37" s="730">
        <f>'NRHM State budget sheet 2013-14'!I37</f>
        <v>3.9643652561247209</v>
      </c>
      <c r="J37" s="730">
        <f>'NRHM State budget sheet 2013-14'!J37</f>
        <v>1429</v>
      </c>
      <c r="K37" s="730">
        <f>'NRHM State budget sheet 2013-14'!K37</f>
        <v>300</v>
      </c>
      <c r="L37" s="730">
        <f>'NRHM State budget sheet 2013-14'!L37</f>
        <v>0</v>
      </c>
      <c r="M37" s="730">
        <f>'NRHM State budget sheet 2013-14'!M37</f>
        <v>0</v>
      </c>
      <c r="N37" s="730">
        <f>'NRHM State budget sheet 2013-14'!N37</f>
        <v>0</v>
      </c>
      <c r="O37" s="730">
        <f>'NRHM State budget sheet 2013-14'!O37</f>
        <v>0</v>
      </c>
      <c r="P37" s="730">
        <f>'NRHM State budget sheet 2013-14'!P37</f>
        <v>0</v>
      </c>
      <c r="Q37" s="730">
        <f>'NRHM State budget sheet 2013-14'!Q37</f>
        <v>0</v>
      </c>
      <c r="R37" s="730">
        <f>'NRHM State budget sheet 2013-14'!R37</f>
        <v>0</v>
      </c>
      <c r="S37" s="730">
        <f>'NRHM State budget sheet 2013-14'!S37</f>
        <v>0</v>
      </c>
      <c r="T37" s="730">
        <f>'NRHM State budget sheet 2013-14'!T37</f>
        <v>0</v>
      </c>
      <c r="U37" s="730">
        <f>'NRHM State budget sheet 2013-14'!U37</f>
        <v>0</v>
      </c>
      <c r="V37" s="730">
        <f>'NRHM State budget sheet 2013-14'!V37</f>
        <v>0</v>
      </c>
      <c r="W37" s="730">
        <f>'NRHM State budget sheet 2013-14'!W37</f>
        <v>0</v>
      </c>
      <c r="X37" s="730">
        <f>'NRHM State budget sheet 2013-14'!X37</f>
        <v>0</v>
      </c>
      <c r="Y37" s="730">
        <f>'NRHM State budget sheet 2013-14'!Y37</f>
        <v>0</v>
      </c>
      <c r="Z37" s="730">
        <f>'NRHM State budget sheet 2013-14'!Z37</f>
        <v>0</v>
      </c>
      <c r="AA37" s="730">
        <f>'NRHM State budget sheet 2013-14'!AA37</f>
        <v>0</v>
      </c>
      <c r="AB37" s="730">
        <f>'NRHM State budget sheet 2013-14'!AB37</f>
        <v>0</v>
      </c>
      <c r="AC37" s="730">
        <f>'NRHM State budget sheet 2013-14'!AC37</f>
        <v>0</v>
      </c>
      <c r="AD37" s="730">
        <f>'NRHM State budget sheet 2013-14'!AD37</f>
        <v>0</v>
      </c>
      <c r="AE37" s="730">
        <f>'NRHM State budget sheet 2013-14'!AE37</f>
        <v>0</v>
      </c>
      <c r="AF37" s="730">
        <f>'NRHM State budget sheet 2013-14'!AF37</f>
        <v>4.2869999999999999</v>
      </c>
      <c r="AG37" s="604"/>
      <c r="AH37" s="619"/>
      <c r="AI37" s="606" t="str">
        <f t="shared" si="0"/>
        <v/>
      </c>
      <c r="AJ37" s="606">
        <f t="shared" si="1"/>
        <v>3.9643652561247209</v>
      </c>
      <c r="AK37" s="573">
        <f t="shared" si="2"/>
        <v>-0.20300000000000029</v>
      </c>
      <c r="AL37" s="573">
        <f t="shared" si="3"/>
        <v>-4.5211581291759524</v>
      </c>
      <c r="AM37" s="577" t="str">
        <f t="shared" si="4"/>
        <v/>
      </c>
      <c r="AN37" s="577" t="str">
        <f t="shared" si="5"/>
        <v/>
      </c>
      <c r="AO37" s="577" t="str">
        <f t="shared" si="6"/>
        <v/>
      </c>
    </row>
    <row r="38" spans="1:41" ht="41.25" hidden="1" customHeight="1" x14ac:dyDescent="0.2">
      <c r="A38" s="628" t="s">
        <v>578</v>
      </c>
      <c r="B38" s="621" t="s">
        <v>2344</v>
      </c>
      <c r="C38" s="595"/>
      <c r="D38" s="730">
        <f>'NRHM State budget sheet 2013-14'!D38</f>
        <v>1429</v>
      </c>
      <c r="E38" s="730">
        <f>'NRHM State budget sheet 2013-14'!E38</f>
        <v>0</v>
      </c>
      <c r="F38" s="730">
        <f>'NRHM State budget sheet 2013-14'!F38</f>
        <v>0</v>
      </c>
      <c r="G38" s="730">
        <f>'NRHM State budget sheet 2013-14'!G38</f>
        <v>14.29</v>
      </c>
      <c r="H38" s="730">
        <f>'NRHM State budget sheet 2013-14'!H38</f>
        <v>0</v>
      </c>
      <c r="I38" s="730">
        <f>'NRHM State budget sheet 2013-14'!I38</f>
        <v>0</v>
      </c>
      <c r="J38" s="730">
        <f>'NRHM State budget sheet 2013-14'!J38</f>
        <v>1429</v>
      </c>
      <c r="K38" s="730">
        <f>'NRHM State budget sheet 2013-14'!K38</f>
        <v>2500</v>
      </c>
      <c r="L38" s="730">
        <f>'NRHM State budget sheet 2013-14'!L38</f>
        <v>0</v>
      </c>
      <c r="M38" s="730">
        <f>'NRHM State budget sheet 2013-14'!M38</f>
        <v>0</v>
      </c>
      <c r="N38" s="730">
        <f>'NRHM State budget sheet 2013-14'!N38</f>
        <v>0</v>
      </c>
      <c r="O38" s="730">
        <f>'NRHM State budget sheet 2013-14'!O38</f>
        <v>0</v>
      </c>
      <c r="P38" s="730">
        <f>'NRHM State budget sheet 2013-14'!P38</f>
        <v>0</v>
      </c>
      <c r="Q38" s="730">
        <f>'NRHM State budget sheet 2013-14'!Q38</f>
        <v>0</v>
      </c>
      <c r="R38" s="730">
        <f>'NRHM State budget sheet 2013-14'!R38</f>
        <v>0</v>
      </c>
      <c r="S38" s="730">
        <f>'NRHM State budget sheet 2013-14'!S38</f>
        <v>0</v>
      </c>
      <c r="T38" s="730">
        <f>'NRHM State budget sheet 2013-14'!T38</f>
        <v>0</v>
      </c>
      <c r="U38" s="730">
        <f>'NRHM State budget sheet 2013-14'!U38</f>
        <v>0</v>
      </c>
      <c r="V38" s="730">
        <f>'NRHM State budget sheet 2013-14'!V38</f>
        <v>0</v>
      </c>
      <c r="W38" s="730">
        <f>'NRHM State budget sheet 2013-14'!W38</f>
        <v>0</v>
      </c>
      <c r="X38" s="730">
        <f>'NRHM State budget sheet 2013-14'!X38</f>
        <v>0</v>
      </c>
      <c r="Y38" s="730">
        <f>'NRHM State budget sheet 2013-14'!Y38</f>
        <v>0</v>
      </c>
      <c r="Z38" s="730">
        <f>'NRHM State budget sheet 2013-14'!Z38</f>
        <v>0</v>
      </c>
      <c r="AA38" s="730">
        <f>'NRHM State budget sheet 2013-14'!AA38</f>
        <v>0</v>
      </c>
      <c r="AB38" s="730">
        <f>'NRHM State budget sheet 2013-14'!AB38</f>
        <v>0</v>
      </c>
      <c r="AC38" s="730">
        <f>'NRHM State budget sheet 2013-14'!AC38</f>
        <v>0</v>
      </c>
      <c r="AD38" s="730">
        <f>'NRHM State budget sheet 2013-14'!AD38</f>
        <v>0</v>
      </c>
      <c r="AE38" s="730">
        <f>'NRHM State budget sheet 2013-14'!AE38</f>
        <v>0</v>
      </c>
      <c r="AF38" s="730">
        <f>'NRHM State budget sheet 2013-14'!AF38</f>
        <v>35.725000000000001</v>
      </c>
      <c r="AG38" s="604"/>
      <c r="AH38" s="619"/>
      <c r="AI38" s="606">
        <f t="shared" si="0"/>
        <v>1</v>
      </c>
      <c r="AJ38" s="606" t="str">
        <f t="shared" si="1"/>
        <v/>
      </c>
      <c r="AK38" s="573">
        <f t="shared" si="2"/>
        <v>21.435000000000002</v>
      </c>
      <c r="AL38" s="573">
        <f t="shared" si="3"/>
        <v>150.00000000000003</v>
      </c>
      <c r="AM38" s="577" t="str">
        <f t="shared" si="4"/>
        <v>The proposed budget is more that 30% increase over FY 12-13 budget. Consider revising or provide explanation</v>
      </c>
      <c r="AN38" s="577" t="str">
        <f t="shared" si="5"/>
        <v/>
      </c>
      <c r="AO38" s="577" t="str">
        <f t="shared" si="6"/>
        <v/>
      </c>
    </row>
    <row r="39" spans="1:41" ht="41.25" hidden="1" customHeight="1" x14ac:dyDescent="0.2">
      <c r="A39" s="628" t="s">
        <v>2175</v>
      </c>
      <c r="B39" s="621" t="s">
        <v>2174</v>
      </c>
      <c r="C39" s="595"/>
      <c r="D39" s="730">
        <f>'NRHM State budget sheet 2013-14'!D39</f>
        <v>0</v>
      </c>
      <c r="E39" s="730">
        <f>'NRHM State budget sheet 2013-14'!E39</f>
        <v>0</v>
      </c>
      <c r="F39" s="730">
        <f>'NRHM State budget sheet 2013-14'!F39</f>
        <v>0</v>
      </c>
      <c r="G39" s="730">
        <f>'NRHM State budget sheet 2013-14'!G39</f>
        <v>0</v>
      </c>
      <c r="H39" s="730">
        <f>'NRHM State budget sheet 2013-14'!H39</f>
        <v>0</v>
      </c>
      <c r="I39" s="730">
        <f>'NRHM State budget sheet 2013-14'!I39</f>
        <v>0</v>
      </c>
      <c r="J39" s="730">
        <f>'NRHM State budget sheet 2013-14'!J39</f>
        <v>0</v>
      </c>
      <c r="K39" s="730">
        <f>'NRHM State budget sheet 2013-14'!K39</f>
        <v>0</v>
      </c>
      <c r="L39" s="730">
        <f>'NRHM State budget sheet 2013-14'!L39</f>
        <v>0</v>
      </c>
      <c r="M39" s="730">
        <f>'NRHM State budget sheet 2013-14'!M39</f>
        <v>0</v>
      </c>
      <c r="N39" s="730">
        <f>'NRHM State budget sheet 2013-14'!N39</f>
        <v>0</v>
      </c>
      <c r="O39" s="730">
        <f>'NRHM State budget sheet 2013-14'!O39</f>
        <v>0</v>
      </c>
      <c r="P39" s="730">
        <f>'NRHM State budget sheet 2013-14'!P39</f>
        <v>0</v>
      </c>
      <c r="Q39" s="730">
        <f>'NRHM State budget sheet 2013-14'!Q39</f>
        <v>0</v>
      </c>
      <c r="R39" s="730">
        <f>'NRHM State budget sheet 2013-14'!R39</f>
        <v>0</v>
      </c>
      <c r="S39" s="730">
        <f>'NRHM State budget sheet 2013-14'!S39</f>
        <v>0</v>
      </c>
      <c r="T39" s="730">
        <f>'NRHM State budget sheet 2013-14'!T39</f>
        <v>0</v>
      </c>
      <c r="U39" s="730">
        <f>'NRHM State budget sheet 2013-14'!U39</f>
        <v>0</v>
      </c>
      <c r="V39" s="730">
        <f>'NRHM State budget sheet 2013-14'!V39</f>
        <v>0</v>
      </c>
      <c r="W39" s="730">
        <f>'NRHM State budget sheet 2013-14'!W39</f>
        <v>0</v>
      </c>
      <c r="X39" s="730">
        <f>'NRHM State budget sheet 2013-14'!X39</f>
        <v>0</v>
      </c>
      <c r="Y39" s="730">
        <f>'NRHM State budget sheet 2013-14'!Y39</f>
        <v>0</v>
      </c>
      <c r="Z39" s="730">
        <f>'NRHM State budget sheet 2013-14'!Z39</f>
        <v>0</v>
      </c>
      <c r="AA39" s="730">
        <f>'NRHM State budget sheet 2013-14'!AA39</f>
        <v>0</v>
      </c>
      <c r="AB39" s="730">
        <f>'NRHM State budget sheet 2013-14'!AB39</f>
        <v>0</v>
      </c>
      <c r="AC39" s="730">
        <f>'NRHM State budget sheet 2013-14'!AC39</f>
        <v>0</v>
      </c>
      <c r="AD39" s="730">
        <f>'NRHM State budget sheet 2013-14'!AD39</f>
        <v>0</v>
      </c>
      <c r="AE39" s="730">
        <f>'NRHM State budget sheet 2013-14'!AE39</f>
        <v>0</v>
      </c>
      <c r="AF39" s="730">
        <f>'NRHM State budget sheet 2013-14'!AF39</f>
        <v>0</v>
      </c>
      <c r="AG39" s="604"/>
      <c r="AH39" s="619"/>
      <c r="AI39" s="606" t="str">
        <f t="shared" si="0"/>
        <v/>
      </c>
      <c r="AJ39" s="606" t="str">
        <f t="shared" si="1"/>
        <v/>
      </c>
      <c r="AK39" s="573">
        <f t="shared" si="2"/>
        <v>0</v>
      </c>
      <c r="AL39" s="573" t="str">
        <f t="shared" si="3"/>
        <v/>
      </c>
      <c r="AM39" s="577" t="str">
        <f t="shared" si="4"/>
        <v/>
      </c>
      <c r="AN39" s="577" t="str">
        <f t="shared" si="5"/>
        <v/>
      </c>
      <c r="AO39" s="577" t="str">
        <f t="shared" si="6"/>
        <v/>
      </c>
    </row>
    <row r="40" spans="1:41" ht="41.25" hidden="1" customHeight="1" x14ac:dyDescent="0.2">
      <c r="A40" s="628" t="s">
        <v>2219</v>
      </c>
      <c r="B40" s="642"/>
      <c r="C40" s="595"/>
      <c r="D40" s="730">
        <f>'NRHM State budget sheet 2013-14'!D40</f>
        <v>0</v>
      </c>
      <c r="E40" s="730">
        <f>'NRHM State budget sheet 2013-14'!E40</f>
        <v>0</v>
      </c>
      <c r="F40" s="730">
        <f>'NRHM State budget sheet 2013-14'!F40</f>
        <v>0</v>
      </c>
      <c r="G40" s="730">
        <f>'NRHM State budget sheet 2013-14'!G40</f>
        <v>0</v>
      </c>
      <c r="H40" s="730">
        <f>'NRHM State budget sheet 2013-14'!H40</f>
        <v>0</v>
      </c>
      <c r="I40" s="730">
        <f>'NRHM State budget sheet 2013-14'!I40</f>
        <v>0</v>
      </c>
      <c r="J40" s="730">
        <f>'NRHM State budget sheet 2013-14'!J40</f>
        <v>0</v>
      </c>
      <c r="K40" s="730">
        <f>'NRHM State budget sheet 2013-14'!K40</f>
        <v>0</v>
      </c>
      <c r="L40" s="730">
        <f>'NRHM State budget sheet 2013-14'!L40</f>
        <v>0</v>
      </c>
      <c r="M40" s="730">
        <f>'NRHM State budget sheet 2013-14'!M40</f>
        <v>0</v>
      </c>
      <c r="N40" s="730">
        <f>'NRHM State budget sheet 2013-14'!N40</f>
        <v>0</v>
      </c>
      <c r="O40" s="730">
        <f>'NRHM State budget sheet 2013-14'!O40</f>
        <v>0</v>
      </c>
      <c r="P40" s="730">
        <f>'NRHM State budget sheet 2013-14'!P40</f>
        <v>0</v>
      </c>
      <c r="Q40" s="730">
        <f>'NRHM State budget sheet 2013-14'!Q40</f>
        <v>0</v>
      </c>
      <c r="R40" s="730">
        <f>'NRHM State budget sheet 2013-14'!R40</f>
        <v>0</v>
      </c>
      <c r="S40" s="730">
        <f>'NRHM State budget sheet 2013-14'!S40</f>
        <v>0</v>
      </c>
      <c r="T40" s="730">
        <f>'NRHM State budget sheet 2013-14'!T40</f>
        <v>0</v>
      </c>
      <c r="U40" s="730">
        <f>'NRHM State budget sheet 2013-14'!U40</f>
        <v>0</v>
      </c>
      <c r="V40" s="730">
        <f>'NRHM State budget sheet 2013-14'!V40</f>
        <v>0</v>
      </c>
      <c r="W40" s="730">
        <f>'NRHM State budget sheet 2013-14'!W40</f>
        <v>0</v>
      </c>
      <c r="X40" s="730">
        <f>'NRHM State budget sheet 2013-14'!X40</f>
        <v>0</v>
      </c>
      <c r="Y40" s="730">
        <f>'NRHM State budget sheet 2013-14'!Y40</f>
        <v>0</v>
      </c>
      <c r="Z40" s="730">
        <f>'NRHM State budget sheet 2013-14'!Z40</f>
        <v>0</v>
      </c>
      <c r="AA40" s="730">
        <f>'NRHM State budget sheet 2013-14'!AA40</f>
        <v>0</v>
      </c>
      <c r="AB40" s="730">
        <f>'NRHM State budget sheet 2013-14'!AB40</f>
        <v>0</v>
      </c>
      <c r="AC40" s="730">
        <f>'NRHM State budget sheet 2013-14'!AC40</f>
        <v>0</v>
      </c>
      <c r="AD40" s="730">
        <f>'NRHM State budget sheet 2013-14'!AD40</f>
        <v>0</v>
      </c>
      <c r="AE40" s="730">
        <f>'NRHM State budget sheet 2013-14'!AE40</f>
        <v>0</v>
      </c>
      <c r="AF40" s="730">
        <f>'NRHM State budget sheet 2013-14'!AF40</f>
        <v>0</v>
      </c>
      <c r="AG40" s="604"/>
      <c r="AH40" s="619"/>
      <c r="AI40" s="606" t="str">
        <f t="shared" si="0"/>
        <v/>
      </c>
      <c r="AJ40" s="606" t="str">
        <f t="shared" si="1"/>
        <v/>
      </c>
      <c r="AK40" s="573">
        <f t="shared" si="2"/>
        <v>0</v>
      </c>
      <c r="AL40" s="573" t="str">
        <f t="shared" si="3"/>
        <v/>
      </c>
      <c r="AM40" s="577" t="str">
        <f t="shared" si="4"/>
        <v/>
      </c>
      <c r="AN40" s="577" t="str">
        <f t="shared" si="5"/>
        <v/>
      </c>
      <c r="AO40" s="577" t="str">
        <f t="shared" si="6"/>
        <v/>
      </c>
    </row>
    <row r="41" spans="1:41" ht="41.25" hidden="1" customHeight="1" x14ac:dyDescent="0.2">
      <c r="A41" s="628" t="s">
        <v>2220</v>
      </c>
      <c r="B41" s="642"/>
      <c r="C41" s="595"/>
      <c r="D41" s="730">
        <f>'NRHM State budget sheet 2013-14'!D41</f>
        <v>0</v>
      </c>
      <c r="E41" s="730">
        <f>'NRHM State budget sheet 2013-14'!E41</f>
        <v>0</v>
      </c>
      <c r="F41" s="730">
        <f>'NRHM State budget sheet 2013-14'!F41</f>
        <v>0</v>
      </c>
      <c r="G41" s="730">
        <f>'NRHM State budget sheet 2013-14'!G41</f>
        <v>0</v>
      </c>
      <c r="H41" s="730">
        <f>'NRHM State budget sheet 2013-14'!H41</f>
        <v>0</v>
      </c>
      <c r="I41" s="730">
        <f>'NRHM State budget sheet 2013-14'!I41</f>
        <v>0</v>
      </c>
      <c r="J41" s="730">
        <f>'NRHM State budget sheet 2013-14'!J41</f>
        <v>0</v>
      </c>
      <c r="K41" s="730">
        <f>'NRHM State budget sheet 2013-14'!K41</f>
        <v>0</v>
      </c>
      <c r="L41" s="730">
        <f>'NRHM State budget sheet 2013-14'!L41</f>
        <v>0</v>
      </c>
      <c r="M41" s="730">
        <f>'NRHM State budget sheet 2013-14'!M41</f>
        <v>0</v>
      </c>
      <c r="N41" s="730">
        <f>'NRHM State budget sheet 2013-14'!N41</f>
        <v>0</v>
      </c>
      <c r="O41" s="730">
        <f>'NRHM State budget sheet 2013-14'!O41</f>
        <v>0</v>
      </c>
      <c r="P41" s="730">
        <f>'NRHM State budget sheet 2013-14'!P41</f>
        <v>0</v>
      </c>
      <c r="Q41" s="730">
        <f>'NRHM State budget sheet 2013-14'!Q41</f>
        <v>0</v>
      </c>
      <c r="R41" s="730">
        <f>'NRHM State budget sheet 2013-14'!R41</f>
        <v>0</v>
      </c>
      <c r="S41" s="730">
        <f>'NRHM State budget sheet 2013-14'!S41</f>
        <v>0</v>
      </c>
      <c r="T41" s="730">
        <f>'NRHM State budget sheet 2013-14'!T41</f>
        <v>0</v>
      </c>
      <c r="U41" s="730">
        <f>'NRHM State budget sheet 2013-14'!U41</f>
        <v>0</v>
      </c>
      <c r="V41" s="730">
        <f>'NRHM State budget sheet 2013-14'!V41</f>
        <v>0</v>
      </c>
      <c r="W41" s="730">
        <f>'NRHM State budget sheet 2013-14'!W41</f>
        <v>0</v>
      </c>
      <c r="X41" s="730">
        <f>'NRHM State budget sheet 2013-14'!X41</f>
        <v>0</v>
      </c>
      <c r="Y41" s="730">
        <f>'NRHM State budget sheet 2013-14'!Y41</f>
        <v>0</v>
      </c>
      <c r="Z41" s="730">
        <f>'NRHM State budget sheet 2013-14'!Z41</f>
        <v>0</v>
      </c>
      <c r="AA41" s="730">
        <f>'NRHM State budget sheet 2013-14'!AA41</f>
        <v>0</v>
      </c>
      <c r="AB41" s="730">
        <f>'NRHM State budget sheet 2013-14'!AB41</f>
        <v>0</v>
      </c>
      <c r="AC41" s="730">
        <f>'NRHM State budget sheet 2013-14'!AC41</f>
        <v>0</v>
      </c>
      <c r="AD41" s="730">
        <f>'NRHM State budget sheet 2013-14'!AD41</f>
        <v>0</v>
      </c>
      <c r="AE41" s="730">
        <f>'NRHM State budget sheet 2013-14'!AE41</f>
        <v>0</v>
      </c>
      <c r="AF41" s="730">
        <f>'NRHM State budget sheet 2013-14'!AF41</f>
        <v>0</v>
      </c>
      <c r="AG41" s="604"/>
      <c r="AH41" s="619"/>
      <c r="AI41" s="606" t="str">
        <f t="shared" si="0"/>
        <v/>
      </c>
      <c r="AJ41" s="606" t="str">
        <f t="shared" si="1"/>
        <v/>
      </c>
      <c r="AK41" s="573">
        <f t="shared" si="2"/>
        <v>0</v>
      </c>
      <c r="AL41" s="573" t="str">
        <f t="shared" si="3"/>
        <v/>
      </c>
      <c r="AM41" s="577" t="str">
        <f t="shared" si="4"/>
        <v/>
      </c>
      <c r="AN41" s="577" t="str">
        <f t="shared" si="5"/>
        <v/>
      </c>
      <c r="AO41" s="577" t="str">
        <f t="shared" si="6"/>
        <v/>
      </c>
    </row>
    <row r="42" spans="1:41" ht="41.25" hidden="1" customHeight="1" x14ac:dyDescent="0.2">
      <c r="A42" s="628" t="s">
        <v>2221</v>
      </c>
      <c r="B42" s="642"/>
      <c r="C42" s="595"/>
      <c r="D42" s="730">
        <f>'NRHM State budget sheet 2013-14'!D42</f>
        <v>0</v>
      </c>
      <c r="E42" s="730">
        <f>'NRHM State budget sheet 2013-14'!E42</f>
        <v>0</v>
      </c>
      <c r="F42" s="730">
        <f>'NRHM State budget sheet 2013-14'!F42</f>
        <v>0</v>
      </c>
      <c r="G42" s="730">
        <f>'NRHM State budget sheet 2013-14'!G42</f>
        <v>0</v>
      </c>
      <c r="H42" s="730">
        <f>'NRHM State budget sheet 2013-14'!H42</f>
        <v>0</v>
      </c>
      <c r="I42" s="730">
        <f>'NRHM State budget sheet 2013-14'!I42</f>
        <v>0</v>
      </c>
      <c r="J42" s="730">
        <f>'NRHM State budget sheet 2013-14'!J42</f>
        <v>0</v>
      </c>
      <c r="K42" s="730">
        <f>'NRHM State budget sheet 2013-14'!K42</f>
        <v>0</v>
      </c>
      <c r="L42" s="730">
        <f>'NRHM State budget sheet 2013-14'!L42</f>
        <v>0</v>
      </c>
      <c r="M42" s="730">
        <f>'NRHM State budget sheet 2013-14'!M42</f>
        <v>0</v>
      </c>
      <c r="N42" s="730">
        <f>'NRHM State budget sheet 2013-14'!N42</f>
        <v>0</v>
      </c>
      <c r="O42" s="730">
        <f>'NRHM State budget sheet 2013-14'!O42</f>
        <v>0</v>
      </c>
      <c r="P42" s="730">
        <f>'NRHM State budget sheet 2013-14'!P42</f>
        <v>0</v>
      </c>
      <c r="Q42" s="730">
        <f>'NRHM State budget sheet 2013-14'!Q42</f>
        <v>0</v>
      </c>
      <c r="R42" s="730">
        <f>'NRHM State budget sheet 2013-14'!R42</f>
        <v>0</v>
      </c>
      <c r="S42" s="730">
        <f>'NRHM State budget sheet 2013-14'!S42</f>
        <v>0</v>
      </c>
      <c r="T42" s="730">
        <f>'NRHM State budget sheet 2013-14'!T42</f>
        <v>0</v>
      </c>
      <c r="U42" s="730">
        <f>'NRHM State budget sheet 2013-14'!U42</f>
        <v>0</v>
      </c>
      <c r="V42" s="730">
        <f>'NRHM State budget sheet 2013-14'!V42</f>
        <v>0</v>
      </c>
      <c r="W42" s="730">
        <f>'NRHM State budget sheet 2013-14'!W42</f>
        <v>0</v>
      </c>
      <c r="X42" s="730">
        <f>'NRHM State budget sheet 2013-14'!X42</f>
        <v>0</v>
      </c>
      <c r="Y42" s="730">
        <f>'NRHM State budget sheet 2013-14'!Y42</f>
        <v>0</v>
      </c>
      <c r="Z42" s="730">
        <f>'NRHM State budget sheet 2013-14'!Z42</f>
        <v>0</v>
      </c>
      <c r="AA42" s="730">
        <f>'NRHM State budget sheet 2013-14'!AA42</f>
        <v>0</v>
      </c>
      <c r="AB42" s="730">
        <f>'NRHM State budget sheet 2013-14'!AB42</f>
        <v>0</v>
      </c>
      <c r="AC42" s="730">
        <f>'NRHM State budget sheet 2013-14'!AC42</f>
        <v>0</v>
      </c>
      <c r="AD42" s="730">
        <f>'NRHM State budget sheet 2013-14'!AD42</f>
        <v>0</v>
      </c>
      <c r="AE42" s="730">
        <f>'NRHM State budget sheet 2013-14'!AE42</f>
        <v>0</v>
      </c>
      <c r="AF42" s="730">
        <f>'NRHM State budget sheet 2013-14'!AF42</f>
        <v>0</v>
      </c>
      <c r="AG42" s="604"/>
      <c r="AH42" s="619"/>
      <c r="AI42" s="606" t="str">
        <f t="shared" si="0"/>
        <v/>
      </c>
      <c r="AJ42" s="606" t="str">
        <f t="shared" si="1"/>
        <v/>
      </c>
      <c r="AK42" s="573">
        <f t="shared" si="2"/>
        <v>0</v>
      </c>
      <c r="AL42" s="573" t="str">
        <f t="shared" si="3"/>
        <v/>
      </c>
      <c r="AM42" s="577" t="str">
        <f t="shared" si="4"/>
        <v/>
      </c>
      <c r="AN42" s="577" t="str">
        <f t="shared" si="5"/>
        <v/>
      </c>
      <c r="AO42" s="577" t="str">
        <f t="shared" si="6"/>
        <v/>
      </c>
    </row>
    <row r="43" spans="1:41" s="579" customFormat="1" ht="41.25" customHeight="1" x14ac:dyDescent="0.2">
      <c r="A43" s="649"/>
      <c r="B43" s="734" t="s">
        <v>1</v>
      </c>
      <c r="C43" s="645"/>
      <c r="D43" s="730">
        <f>'NRHM State budget sheet 2013-14'!D43</f>
        <v>3055</v>
      </c>
      <c r="E43" s="730">
        <f>'NRHM State budget sheet 2013-14'!E43</f>
        <v>296</v>
      </c>
      <c r="F43" s="730">
        <f>'NRHM State budget sheet 2013-14'!F43</f>
        <v>9.6890343698854338</v>
      </c>
      <c r="G43" s="730">
        <f>'NRHM State budget sheet 2013-14'!G43</f>
        <v>26.358000000000001</v>
      </c>
      <c r="H43" s="730">
        <f>'NRHM State budget sheet 2013-14'!H43</f>
        <v>1.6859999999999999</v>
      </c>
      <c r="I43" s="730">
        <f>'NRHM State budget sheet 2013-14'!I43</f>
        <v>6.396539949920327</v>
      </c>
      <c r="J43" s="730">
        <f>'NRHM State budget sheet 2013-14'!J43</f>
        <v>5770</v>
      </c>
      <c r="K43" s="730">
        <f>'NRHM State budget sheet 2013-14'!K43</f>
        <v>162850</v>
      </c>
      <c r="L43" s="730">
        <f>'NRHM State budget sheet 2013-14'!L43</f>
        <v>0</v>
      </c>
      <c r="M43" s="730">
        <f>'NRHM State budget sheet 2013-14'!M43</f>
        <v>0</v>
      </c>
      <c r="N43" s="730">
        <f>'NRHM State budget sheet 2013-14'!N43</f>
        <v>0</v>
      </c>
      <c r="O43" s="730">
        <f>'NRHM State budget sheet 2013-14'!O43</f>
        <v>0</v>
      </c>
      <c r="P43" s="730">
        <f>'NRHM State budget sheet 2013-14'!P43</f>
        <v>0</v>
      </c>
      <c r="Q43" s="730">
        <f>'NRHM State budget sheet 2013-14'!Q43</f>
        <v>0</v>
      </c>
      <c r="R43" s="730">
        <f>'NRHM State budget sheet 2013-14'!R43</f>
        <v>0</v>
      </c>
      <c r="S43" s="730">
        <f>'NRHM State budget sheet 2013-14'!S43</f>
        <v>0</v>
      </c>
      <c r="T43" s="730">
        <f>'NRHM State budget sheet 2013-14'!T43</f>
        <v>0</v>
      </c>
      <c r="U43" s="730">
        <f>'NRHM State budget sheet 2013-14'!U43</f>
        <v>0</v>
      </c>
      <c r="V43" s="730">
        <f>'NRHM State budget sheet 2013-14'!V43</f>
        <v>0</v>
      </c>
      <c r="W43" s="730">
        <f>'NRHM State budget sheet 2013-14'!W43</f>
        <v>0</v>
      </c>
      <c r="X43" s="730">
        <f>'NRHM State budget sheet 2013-14'!X43</f>
        <v>0</v>
      </c>
      <c r="Y43" s="730">
        <f>'NRHM State budget sheet 2013-14'!Y43</f>
        <v>0</v>
      </c>
      <c r="Z43" s="730">
        <f>'NRHM State budget sheet 2013-14'!Z43</f>
        <v>0</v>
      </c>
      <c r="AA43" s="730">
        <f>'NRHM State budget sheet 2013-14'!AA43</f>
        <v>0</v>
      </c>
      <c r="AB43" s="730">
        <f>'NRHM State budget sheet 2013-14'!AB43</f>
        <v>0</v>
      </c>
      <c r="AC43" s="730">
        <f>'NRHM State budget sheet 2013-14'!AC43</f>
        <v>0</v>
      </c>
      <c r="AD43" s="730">
        <f>'NRHM State budget sheet 2013-14'!AD43</f>
        <v>0</v>
      </c>
      <c r="AE43" s="730">
        <f>'NRHM State budget sheet 2013-14'!AE43</f>
        <v>0</v>
      </c>
      <c r="AF43" s="730">
        <f>'NRHM State budget sheet 2013-14'!AF43</f>
        <v>59.781500000000008</v>
      </c>
      <c r="AG43" s="640"/>
      <c r="AH43" s="648"/>
      <c r="AI43" s="606">
        <f t="shared" si="0"/>
        <v>1</v>
      </c>
      <c r="AJ43" s="606">
        <f t="shared" si="1"/>
        <v>6.396539949920327</v>
      </c>
      <c r="AK43" s="573">
        <f t="shared" si="2"/>
        <v>33.423500000000004</v>
      </c>
      <c r="AL43" s="573">
        <f t="shared" si="3"/>
        <v>126.805903331057</v>
      </c>
      <c r="AM43" s="577" t="str">
        <f t="shared" si="4"/>
        <v>The proposed budget is more that 30% increase over FY 12-13 budget. Consider revising or provide explanation</v>
      </c>
      <c r="AN43" s="577" t="str">
        <f t="shared" si="5"/>
        <v>Please check, there is a proposed budget but FY 12-13 expenditure is  &lt;30%</v>
      </c>
      <c r="AO43" s="577" t="str">
        <f t="shared" si="6"/>
        <v/>
      </c>
    </row>
    <row r="44" spans="1:41" s="579" customFormat="1" ht="41.25" customHeight="1" x14ac:dyDescent="0.2">
      <c r="A44" s="649"/>
      <c r="B44" s="734" t="s">
        <v>2</v>
      </c>
      <c r="C44" s="645"/>
      <c r="D44" s="730">
        <f>'NRHM State budget sheet 2013-14'!D44</f>
        <v>1733</v>
      </c>
      <c r="E44" s="730">
        <f>'NRHM State budget sheet 2013-14'!E44</f>
        <v>746</v>
      </c>
      <c r="F44" s="730">
        <f>'NRHM State budget sheet 2013-14'!F44</f>
        <v>43.046739757645703</v>
      </c>
      <c r="G44" s="730">
        <f>'NRHM State budget sheet 2013-14'!G44</f>
        <v>9.4619999999999997</v>
      </c>
      <c r="H44" s="730">
        <f>'NRHM State budget sheet 2013-14'!H44</f>
        <v>4.6015600000000001</v>
      </c>
      <c r="I44" s="730">
        <f>'NRHM State budget sheet 2013-14'!I44</f>
        <v>48.632001690974427</v>
      </c>
      <c r="J44" s="730">
        <f>'NRHM State budget sheet 2013-14'!J44</f>
        <v>1852</v>
      </c>
      <c r="K44" s="730">
        <f>'NRHM State budget sheet 2013-14'!K44</f>
        <v>13050</v>
      </c>
      <c r="L44" s="730">
        <f>'NRHM State budget sheet 2013-14'!L44</f>
        <v>0</v>
      </c>
      <c r="M44" s="730">
        <f>'NRHM State budget sheet 2013-14'!M44</f>
        <v>0</v>
      </c>
      <c r="N44" s="730">
        <f>'NRHM State budget sheet 2013-14'!N44</f>
        <v>0</v>
      </c>
      <c r="O44" s="730">
        <f>'NRHM State budget sheet 2013-14'!O44</f>
        <v>0</v>
      </c>
      <c r="P44" s="730">
        <f>'NRHM State budget sheet 2013-14'!P44</f>
        <v>0</v>
      </c>
      <c r="Q44" s="730">
        <f>'NRHM State budget sheet 2013-14'!Q44</f>
        <v>0</v>
      </c>
      <c r="R44" s="730">
        <f>'NRHM State budget sheet 2013-14'!R44</f>
        <v>0</v>
      </c>
      <c r="S44" s="730">
        <f>'NRHM State budget sheet 2013-14'!S44</f>
        <v>0</v>
      </c>
      <c r="T44" s="730">
        <f>'NRHM State budget sheet 2013-14'!T44</f>
        <v>0</v>
      </c>
      <c r="U44" s="730">
        <f>'NRHM State budget sheet 2013-14'!U44</f>
        <v>0</v>
      </c>
      <c r="V44" s="730">
        <f>'NRHM State budget sheet 2013-14'!V44</f>
        <v>0</v>
      </c>
      <c r="W44" s="730">
        <f>'NRHM State budget sheet 2013-14'!W44</f>
        <v>0</v>
      </c>
      <c r="X44" s="730">
        <f>'NRHM State budget sheet 2013-14'!X44</f>
        <v>0</v>
      </c>
      <c r="Y44" s="730">
        <f>'NRHM State budget sheet 2013-14'!Y44</f>
        <v>0</v>
      </c>
      <c r="Z44" s="730">
        <f>'NRHM State budget sheet 2013-14'!Z44</f>
        <v>0</v>
      </c>
      <c r="AA44" s="730">
        <f>'NRHM State budget sheet 2013-14'!AA44</f>
        <v>0</v>
      </c>
      <c r="AB44" s="730">
        <f>'NRHM State budget sheet 2013-14'!AB44</f>
        <v>0</v>
      </c>
      <c r="AC44" s="730">
        <f>'NRHM State budget sheet 2013-14'!AC44</f>
        <v>0</v>
      </c>
      <c r="AD44" s="730">
        <f>'NRHM State budget sheet 2013-14'!AD44</f>
        <v>0</v>
      </c>
      <c r="AE44" s="730">
        <f>'NRHM State budget sheet 2013-14'!AE44</f>
        <v>0</v>
      </c>
      <c r="AF44" s="730">
        <f>'NRHM State budget sheet 2013-14'!AF44</f>
        <v>10.885999999999999</v>
      </c>
      <c r="AG44" s="640"/>
      <c r="AH44" s="648"/>
      <c r="AI44" s="606">
        <f t="shared" si="0"/>
        <v>1</v>
      </c>
      <c r="AJ44" s="606">
        <f t="shared" si="1"/>
        <v>48.632001690974427</v>
      </c>
      <c r="AK44" s="573">
        <f t="shared" si="2"/>
        <v>1.4239999999999995</v>
      </c>
      <c r="AL44" s="573">
        <f t="shared" si="3"/>
        <v>15.049672373705341</v>
      </c>
      <c r="AM44" s="577" t="str">
        <f t="shared" si="4"/>
        <v/>
      </c>
      <c r="AN44" s="577" t="str">
        <f t="shared" si="5"/>
        <v>Please check, there is a proposed budget but FY 12-13 expenditure is  &lt;50%</v>
      </c>
      <c r="AO44" s="577" t="str">
        <f t="shared" si="6"/>
        <v/>
      </c>
    </row>
    <row r="45" spans="1:41" ht="41.25" hidden="1" customHeight="1" x14ac:dyDescent="0.2">
      <c r="A45" s="649"/>
      <c r="B45" s="621"/>
      <c r="C45" s="627"/>
      <c r="D45" s="730">
        <f>'NRHM State budget sheet 2013-14'!D45</f>
        <v>0</v>
      </c>
      <c r="E45" s="730">
        <f>'NRHM State budget sheet 2013-14'!E45</f>
        <v>0</v>
      </c>
      <c r="F45" s="730">
        <f>'NRHM State budget sheet 2013-14'!F45</f>
        <v>0</v>
      </c>
      <c r="G45" s="730">
        <f>'NRHM State budget sheet 2013-14'!G45</f>
        <v>0</v>
      </c>
      <c r="H45" s="730">
        <f>'NRHM State budget sheet 2013-14'!H45</f>
        <v>0</v>
      </c>
      <c r="I45" s="730">
        <f>'NRHM State budget sheet 2013-14'!I45</f>
        <v>0</v>
      </c>
      <c r="J45" s="730">
        <f>'NRHM State budget sheet 2013-14'!J45</f>
        <v>0</v>
      </c>
      <c r="K45" s="730">
        <f>'NRHM State budget sheet 2013-14'!K45</f>
        <v>0</v>
      </c>
      <c r="L45" s="730">
        <f>'NRHM State budget sheet 2013-14'!L45</f>
        <v>0</v>
      </c>
      <c r="M45" s="730">
        <f>'NRHM State budget sheet 2013-14'!M45</f>
        <v>0</v>
      </c>
      <c r="N45" s="730">
        <f>'NRHM State budget sheet 2013-14'!N45</f>
        <v>0</v>
      </c>
      <c r="O45" s="730">
        <f>'NRHM State budget sheet 2013-14'!O45</f>
        <v>0</v>
      </c>
      <c r="P45" s="730">
        <f>'NRHM State budget sheet 2013-14'!P45</f>
        <v>0</v>
      </c>
      <c r="Q45" s="730">
        <f>'NRHM State budget sheet 2013-14'!Q45</f>
        <v>0</v>
      </c>
      <c r="R45" s="730">
        <f>'NRHM State budget sheet 2013-14'!R45</f>
        <v>0</v>
      </c>
      <c r="S45" s="730">
        <f>'NRHM State budget sheet 2013-14'!S45</f>
        <v>0</v>
      </c>
      <c r="T45" s="730">
        <f>'NRHM State budget sheet 2013-14'!T45</f>
        <v>0</v>
      </c>
      <c r="U45" s="730">
        <f>'NRHM State budget sheet 2013-14'!U45</f>
        <v>0</v>
      </c>
      <c r="V45" s="730">
        <f>'NRHM State budget sheet 2013-14'!V45</f>
        <v>0</v>
      </c>
      <c r="W45" s="730">
        <f>'NRHM State budget sheet 2013-14'!W45</f>
        <v>0</v>
      </c>
      <c r="X45" s="730">
        <f>'NRHM State budget sheet 2013-14'!X45</f>
        <v>0</v>
      </c>
      <c r="Y45" s="730">
        <f>'NRHM State budget sheet 2013-14'!Y45</f>
        <v>0</v>
      </c>
      <c r="Z45" s="730">
        <f>'NRHM State budget sheet 2013-14'!Z45</f>
        <v>0</v>
      </c>
      <c r="AA45" s="730">
        <f>'NRHM State budget sheet 2013-14'!AA45</f>
        <v>0</v>
      </c>
      <c r="AB45" s="730">
        <f>'NRHM State budget sheet 2013-14'!AB45</f>
        <v>0</v>
      </c>
      <c r="AC45" s="730">
        <f>'NRHM State budget sheet 2013-14'!AC45</f>
        <v>0</v>
      </c>
      <c r="AD45" s="730">
        <f>'NRHM State budget sheet 2013-14'!AD45</f>
        <v>0</v>
      </c>
      <c r="AE45" s="730">
        <f>'NRHM State budget sheet 2013-14'!AE45</f>
        <v>0</v>
      </c>
      <c r="AF45" s="730">
        <f>'NRHM State budget sheet 2013-14'!AF45</f>
        <v>0</v>
      </c>
      <c r="AG45" s="604"/>
      <c r="AH45" s="619"/>
      <c r="AI45" s="606"/>
      <c r="AJ45" s="606" t="str">
        <f t="shared" si="1"/>
        <v/>
      </c>
      <c r="AK45" s="573">
        <f t="shared" si="2"/>
        <v>0</v>
      </c>
      <c r="AL45" s="573" t="str">
        <f t="shared" si="3"/>
        <v/>
      </c>
    </row>
    <row r="46" spans="1:41" s="579" customFormat="1" ht="41.25" customHeight="1" x14ac:dyDescent="0.2">
      <c r="A46" s="649" t="s">
        <v>1869</v>
      </c>
      <c r="B46" s="621" t="s">
        <v>135</v>
      </c>
      <c r="C46" s="595"/>
      <c r="D46" s="730">
        <f>'NRHM State budget sheet 2013-14'!D46</f>
        <v>2901</v>
      </c>
      <c r="E46" s="730">
        <f>'NRHM State budget sheet 2013-14'!E46</f>
        <v>0</v>
      </c>
      <c r="F46" s="730" t="e">
        <f>'NRHM State budget sheet 2013-14'!F46</f>
        <v>#DIV/0!</v>
      </c>
      <c r="G46" s="730">
        <f>'NRHM State budget sheet 2013-14'!G46</f>
        <v>7.19</v>
      </c>
      <c r="H46" s="730">
        <f>'NRHM State budget sheet 2013-14'!H46</f>
        <v>0</v>
      </c>
      <c r="I46" s="730" t="e">
        <f>'NRHM State budget sheet 2013-14'!I46</f>
        <v>#DIV/0!</v>
      </c>
      <c r="J46" s="730">
        <f>'NRHM State budget sheet 2013-14'!J46</f>
        <v>4279</v>
      </c>
      <c r="K46" s="730">
        <f>'NRHM State budget sheet 2013-14'!K46</f>
        <v>583300</v>
      </c>
      <c r="L46" s="730">
        <f>'NRHM State budget sheet 2013-14'!L46</f>
        <v>0</v>
      </c>
      <c r="M46" s="730">
        <f>'NRHM State budget sheet 2013-14'!M46</f>
        <v>0</v>
      </c>
      <c r="N46" s="730">
        <f>'NRHM State budget sheet 2013-14'!N46</f>
        <v>0</v>
      </c>
      <c r="O46" s="730">
        <f>'NRHM State budget sheet 2013-14'!O46</f>
        <v>0</v>
      </c>
      <c r="P46" s="730">
        <f>'NRHM State budget sheet 2013-14'!P46</f>
        <v>0</v>
      </c>
      <c r="Q46" s="730">
        <f>'NRHM State budget sheet 2013-14'!Q46</f>
        <v>0</v>
      </c>
      <c r="R46" s="730">
        <f>'NRHM State budget sheet 2013-14'!R46</f>
        <v>0</v>
      </c>
      <c r="S46" s="730">
        <f>'NRHM State budget sheet 2013-14'!S46</f>
        <v>0</v>
      </c>
      <c r="T46" s="730">
        <f>'NRHM State budget sheet 2013-14'!T46</f>
        <v>0</v>
      </c>
      <c r="U46" s="730">
        <f>'NRHM State budget sheet 2013-14'!U46</f>
        <v>0</v>
      </c>
      <c r="V46" s="730">
        <f>'NRHM State budget sheet 2013-14'!V46</f>
        <v>0</v>
      </c>
      <c r="W46" s="730">
        <f>'NRHM State budget sheet 2013-14'!W46</f>
        <v>0</v>
      </c>
      <c r="X46" s="730">
        <f>'NRHM State budget sheet 2013-14'!X46</f>
        <v>0</v>
      </c>
      <c r="Y46" s="730">
        <f>'NRHM State budget sheet 2013-14'!Y46</f>
        <v>0</v>
      </c>
      <c r="Z46" s="730">
        <f>'NRHM State budget sheet 2013-14'!Z46</f>
        <v>0</v>
      </c>
      <c r="AA46" s="730">
        <f>'NRHM State budget sheet 2013-14'!AA46</f>
        <v>0</v>
      </c>
      <c r="AB46" s="730">
        <f>'NRHM State budget sheet 2013-14'!AB46</f>
        <v>0</v>
      </c>
      <c r="AC46" s="730">
        <f>'NRHM State budget sheet 2013-14'!AC46</f>
        <v>0</v>
      </c>
      <c r="AD46" s="730">
        <f>'NRHM State budget sheet 2013-14'!AD46</f>
        <v>0</v>
      </c>
      <c r="AE46" s="730">
        <f>'NRHM State budget sheet 2013-14'!AE46</f>
        <v>0</v>
      </c>
      <c r="AF46" s="730">
        <f>'NRHM State budget sheet 2013-14'!AF46</f>
        <v>35.945</v>
      </c>
      <c r="AG46" s="640"/>
      <c r="AH46" s="651" t="s">
        <v>2023</v>
      </c>
      <c r="AI46" s="606">
        <f t="shared" si="0"/>
        <v>1</v>
      </c>
      <c r="AJ46" s="606" t="str">
        <f t="shared" si="1"/>
        <v/>
      </c>
      <c r="AK46" s="573">
        <f t="shared" si="2"/>
        <v>28.754999999999999</v>
      </c>
      <c r="AL46" s="573">
        <f t="shared" si="3"/>
        <v>399.93045897079276</v>
      </c>
      <c r="AM46" s="577" t="str">
        <f t="shared" si="4"/>
        <v>The proposed budget is more that 30% increase over FY 12-13 budget. Consider revising or provide explanation</v>
      </c>
      <c r="AN46" s="577" t="str">
        <f t="shared" si="5"/>
        <v/>
      </c>
      <c r="AO46" s="577" t="str">
        <f t="shared" si="6"/>
        <v/>
      </c>
    </row>
    <row r="47" spans="1:41" ht="52.5" hidden="1" customHeight="1" x14ac:dyDescent="0.2">
      <c r="A47" s="628" t="s">
        <v>581</v>
      </c>
      <c r="B47" s="621" t="s">
        <v>2012</v>
      </c>
      <c r="C47" s="627"/>
      <c r="D47" s="730">
        <f>'NRHM State budget sheet 2013-14'!D47</f>
        <v>0</v>
      </c>
      <c r="E47" s="730">
        <f>'NRHM State budget sheet 2013-14'!E47</f>
        <v>0</v>
      </c>
      <c r="F47" s="730" t="e">
        <f>'NRHM State budget sheet 2013-14'!F47</f>
        <v>#DIV/0!</v>
      </c>
      <c r="G47" s="730">
        <f>'NRHM State budget sheet 2013-14'!G47</f>
        <v>0</v>
      </c>
      <c r="H47" s="730">
        <f>'NRHM State budget sheet 2013-14'!H47</f>
        <v>0</v>
      </c>
      <c r="I47" s="730" t="e">
        <f>'NRHM State budget sheet 2013-14'!I47</f>
        <v>#DIV/0!</v>
      </c>
      <c r="J47" s="730">
        <f>'NRHM State budget sheet 2013-14'!J47</f>
        <v>0</v>
      </c>
      <c r="K47" s="730">
        <f>'NRHM State budget sheet 2013-14'!K47</f>
        <v>0</v>
      </c>
      <c r="L47" s="730">
        <f>'NRHM State budget sheet 2013-14'!L47</f>
        <v>0</v>
      </c>
      <c r="M47" s="730">
        <f>'NRHM State budget sheet 2013-14'!M47</f>
        <v>0</v>
      </c>
      <c r="N47" s="730">
        <f>'NRHM State budget sheet 2013-14'!N47</f>
        <v>0</v>
      </c>
      <c r="O47" s="730">
        <f>'NRHM State budget sheet 2013-14'!O47</f>
        <v>0</v>
      </c>
      <c r="P47" s="730">
        <f>'NRHM State budget sheet 2013-14'!P47</f>
        <v>0</v>
      </c>
      <c r="Q47" s="730">
        <f>'NRHM State budget sheet 2013-14'!Q47</f>
        <v>0</v>
      </c>
      <c r="R47" s="730">
        <f>'NRHM State budget sheet 2013-14'!R47</f>
        <v>0</v>
      </c>
      <c r="S47" s="730">
        <f>'NRHM State budget sheet 2013-14'!S47</f>
        <v>0</v>
      </c>
      <c r="T47" s="730">
        <f>'NRHM State budget sheet 2013-14'!T47</f>
        <v>0</v>
      </c>
      <c r="U47" s="730">
        <f>'NRHM State budget sheet 2013-14'!U47</f>
        <v>0</v>
      </c>
      <c r="V47" s="730">
        <f>'NRHM State budget sheet 2013-14'!V47</f>
        <v>0</v>
      </c>
      <c r="W47" s="730">
        <f>'NRHM State budget sheet 2013-14'!W47</f>
        <v>0</v>
      </c>
      <c r="X47" s="730">
        <f>'NRHM State budget sheet 2013-14'!X47</f>
        <v>0</v>
      </c>
      <c r="Y47" s="730">
        <f>'NRHM State budget sheet 2013-14'!Y47</f>
        <v>0</v>
      </c>
      <c r="Z47" s="730">
        <f>'NRHM State budget sheet 2013-14'!Z47</f>
        <v>0</v>
      </c>
      <c r="AA47" s="730">
        <f>'NRHM State budget sheet 2013-14'!AA47</f>
        <v>0</v>
      </c>
      <c r="AB47" s="730">
        <f>'NRHM State budget sheet 2013-14'!AB47</f>
        <v>0</v>
      </c>
      <c r="AC47" s="730">
        <f>'NRHM State budget sheet 2013-14'!AC47</f>
        <v>0</v>
      </c>
      <c r="AD47" s="730">
        <f>'NRHM State budget sheet 2013-14'!AD47</f>
        <v>0</v>
      </c>
      <c r="AE47" s="730">
        <f>'NRHM State budget sheet 2013-14'!AE47</f>
        <v>0</v>
      </c>
      <c r="AF47" s="730">
        <f>'NRHM State budget sheet 2013-14'!AF47</f>
        <v>0</v>
      </c>
      <c r="AG47" s="604"/>
      <c r="AH47" s="619"/>
      <c r="AI47" s="606" t="str">
        <f t="shared" si="0"/>
        <v/>
      </c>
      <c r="AJ47" s="606" t="str">
        <f t="shared" si="1"/>
        <v/>
      </c>
      <c r="AK47" s="573">
        <f t="shared" si="2"/>
        <v>0</v>
      </c>
      <c r="AL47" s="573" t="str">
        <f t="shared" si="3"/>
        <v/>
      </c>
      <c r="AM47" s="577" t="str">
        <f t="shared" si="4"/>
        <v/>
      </c>
      <c r="AN47" s="577" t="str">
        <f t="shared" si="5"/>
        <v/>
      </c>
      <c r="AO47" s="577" t="str">
        <f t="shared" si="6"/>
        <v/>
      </c>
    </row>
    <row r="48" spans="1:41" ht="48.75" hidden="1" customHeight="1" x14ac:dyDescent="0.2">
      <c r="A48" s="628" t="s">
        <v>583</v>
      </c>
      <c r="B48" s="621" t="s">
        <v>2427</v>
      </c>
      <c r="C48" s="627"/>
      <c r="D48" s="730">
        <f>'NRHM State budget sheet 2013-14'!D48</f>
        <v>0</v>
      </c>
      <c r="E48" s="730">
        <f>'NRHM State budget sheet 2013-14'!E48</f>
        <v>0</v>
      </c>
      <c r="F48" s="730" t="e">
        <f>'NRHM State budget sheet 2013-14'!F48</f>
        <v>#DIV/0!</v>
      </c>
      <c r="G48" s="730">
        <f>'NRHM State budget sheet 2013-14'!G48</f>
        <v>0</v>
      </c>
      <c r="H48" s="730">
        <f>'NRHM State budget sheet 2013-14'!H48</f>
        <v>0</v>
      </c>
      <c r="I48" s="730" t="e">
        <f>'NRHM State budget sheet 2013-14'!I48</f>
        <v>#DIV/0!</v>
      </c>
      <c r="J48" s="730">
        <f>'NRHM State budget sheet 2013-14'!J48</f>
        <v>14</v>
      </c>
      <c r="K48" s="730">
        <f>'NRHM State budget sheet 2013-14'!K48</f>
        <v>50000</v>
      </c>
      <c r="L48" s="730">
        <f>'NRHM State budget sheet 2013-14'!L48</f>
        <v>0</v>
      </c>
      <c r="M48" s="730">
        <f>'NRHM State budget sheet 2013-14'!M48</f>
        <v>0</v>
      </c>
      <c r="N48" s="730">
        <f>'NRHM State budget sheet 2013-14'!N48</f>
        <v>0</v>
      </c>
      <c r="O48" s="730">
        <f>'NRHM State budget sheet 2013-14'!O48</f>
        <v>0</v>
      </c>
      <c r="P48" s="730">
        <f>'NRHM State budget sheet 2013-14'!P48</f>
        <v>0</v>
      </c>
      <c r="Q48" s="730">
        <f>'NRHM State budget sheet 2013-14'!Q48</f>
        <v>0</v>
      </c>
      <c r="R48" s="730">
        <f>'NRHM State budget sheet 2013-14'!R48</f>
        <v>0</v>
      </c>
      <c r="S48" s="730">
        <f>'NRHM State budget sheet 2013-14'!S48</f>
        <v>0</v>
      </c>
      <c r="T48" s="730">
        <f>'NRHM State budget sheet 2013-14'!T48</f>
        <v>0</v>
      </c>
      <c r="U48" s="730">
        <f>'NRHM State budget sheet 2013-14'!U48</f>
        <v>0</v>
      </c>
      <c r="V48" s="730">
        <f>'NRHM State budget sheet 2013-14'!V48</f>
        <v>0</v>
      </c>
      <c r="W48" s="730">
        <f>'NRHM State budget sheet 2013-14'!W48</f>
        <v>0</v>
      </c>
      <c r="X48" s="730">
        <f>'NRHM State budget sheet 2013-14'!X48</f>
        <v>0</v>
      </c>
      <c r="Y48" s="730">
        <f>'NRHM State budget sheet 2013-14'!Y48</f>
        <v>0</v>
      </c>
      <c r="Z48" s="730">
        <f>'NRHM State budget sheet 2013-14'!Z48</f>
        <v>0</v>
      </c>
      <c r="AA48" s="730">
        <f>'NRHM State budget sheet 2013-14'!AA48</f>
        <v>0</v>
      </c>
      <c r="AB48" s="730">
        <f>'NRHM State budget sheet 2013-14'!AB48</f>
        <v>0</v>
      </c>
      <c r="AC48" s="730">
        <f>'NRHM State budget sheet 2013-14'!AC48</f>
        <v>0</v>
      </c>
      <c r="AD48" s="730">
        <f>'NRHM State budget sheet 2013-14'!AD48</f>
        <v>0</v>
      </c>
      <c r="AE48" s="730">
        <f>'NRHM State budget sheet 2013-14'!AE48</f>
        <v>0</v>
      </c>
      <c r="AF48" s="730">
        <f>'NRHM State budget sheet 2013-14'!AF48</f>
        <v>7</v>
      </c>
      <c r="AG48" s="604"/>
      <c r="AH48" s="619"/>
      <c r="AI48" s="606">
        <f t="shared" si="0"/>
        <v>1</v>
      </c>
      <c r="AJ48" s="606" t="str">
        <f t="shared" si="1"/>
        <v/>
      </c>
      <c r="AK48" s="573">
        <f t="shared" si="2"/>
        <v>7</v>
      </c>
      <c r="AL48" s="573" t="str">
        <f t="shared" si="3"/>
        <v/>
      </c>
      <c r="AM48" s="577" t="str">
        <f t="shared" si="4"/>
        <v/>
      </c>
      <c r="AN48" s="577" t="str">
        <f t="shared" si="5"/>
        <v/>
      </c>
      <c r="AO48" s="577" t="str">
        <f t="shared" si="6"/>
        <v>New activity? If not kindly provide the details of the progress (physical and financial) for FY 2012-13</v>
      </c>
    </row>
    <row r="49" spans="1:41" ht="41.25" hidden="1" customHeight="1" x14ac:dyDescent="0.2">
      <c r="A49" s="628" t="s">
        <v>1870</v>
      </c>
      <c r="B49" s="621" t="s">
        <v>1306</v>
      </c>
      <c r="C49" s="627"/>
      <c r="D49" s="730">
        <f>'NRHM State budget sheet 2013-14'!D49</f>
        <v>0</v>
      </c>
      <c r="E49" s="730">
        <f>'NRHM State budget sheet 2013-14'!E49</f>
        <v>0</v>
      </c>
      <c r="F49" s="730" t="e">
        <f>'NRHM State budget sheet 2013-14'!F49</f>
        <v>#DIV/0!</v>
      </c>
      <c r="G49" s="730">
        <f>'NRHM State budget sheet 2013-14'!G49</f>
        <v>0</v>
      </c>
      <c r="H49" s="730">
        <f>'NRHM State budget sheet 2013-14'!H49</f>
        <v>0</v>
      </c>
      <c r="I49" s="730" t="e">
        <f>'NRHM State budget sheet 2013-14'!I49</f>
        <v>#DIV/0!</v>
      </c>
      <c r="J49" s="730">
        <f>'NRHM State budget sheet 2013-14'!J49</f>
        <v>0</v>
      </c>
      <c r="K49" s="730">
        <f>'NRHM State budget sheet 2013-14'!K49</f>
        <v>0</v>
      </c>
      <c r="L49" s="730">
        <f>'NRHM State budget sheet 2013-14'!L49</f>
        <v>0</v>
      </c>
      <c r="M49" s="730">
        <f>'NRHM State budget sheet 2013-14'!M49</f>
        <v>0</v>
      </c>
      <c r="N49" s="730">
        <f>'NRHM State budget sheet 2013-14'!N49</f>
        <v>0</v>
      </c>
      <c r="O49" s="730">
        <f>'NRHM State budget sheet 2013-14'!O49</f>
        <v>0</v>
      </c>
      <c r="P49" s="730">
        <f>'NRHM State budget sheet 2013-14'!P49</f>
        <v>0</v>
      </c>
      <c r="Q49" s="730">
        <f>'NRHM State budget sheet 2013-14'!Q49</f>
        <v>0</v>
      </c>
      <c r="R49" s="730">
        <f>'NRHM State budget sheet 2013-14'!R49</f>
        <v>0</v>
      </c>
      <c r="S49" s="730">
        <f>'NRHM State budget sheet 2013-14'!S49</f>
        <v>0</v>
      </c>
      <c r="T49" s="730">
        <f>'NRHM State budget sheet 2013-14'!T49</f>
        <v>0</v>
      </c>
      <c r="U49" s="730">
        <f>'NRHM State budget sheet 2013-14'!U49</f>
        <v>0</v>
      </c>
      <c r="V49" s="730">
        <f>'NRHM State budget sheet 2013-14'!V49</f>
        <v>0</v>
      </c>
      <c r="W49" s="730">
        <f>'NRHM State budget sheet 2013-14'!W49</f>
        <v>0</v>
      </c>
      <c r="X49" s="730">
        <f>'NRHM State budget sheet 2013-14'!X49</f>
        <v>0</v>
      </c>
      <c r="Y49" s="730">
        <f>'NRHM State budget sheet 2013-14'!Y49</f>
        <v>0</v>
      </c>
      <c r="Z49" s="730">
        <f>'NRHM State budget sheet 2013-14'!Z49</f>
        <v>0</v>
      </c>
      <c r="AA49" s="730">
        <f>'NRHM State budget sheet 2013-14'!AA49</f>
        <v>0</v>
      </c>
      <c r="AB49" s="730">
        <f>'NRHM State budget sheet 2013-14'!AB49</f>
        <v>0</v>
      </c>
      <c r="AC49" s="730">
        <f>'NRHM State budget sheet 2013-14'!AC49</f>
        <v>0</v>
      </c>
      <c r="AD49" s="730">
        <f>'NRHM State budget sheet 2013-14'!AD49</f>
        <v>0</v>
      </c>
      <c r="AE49" s="730">
        <f>'NRHM State budget sheet 2013-14'!AE49</f>
        <v>0</v>
      </c>
      <c r="AF49" s="730">
        <f>'NRHM State budget sheet 2013-14'!AF49</f>
        <v>0</v>
      </c>
      <c r="AG49" s="604"/>
      <c r="AH49" s="619"/>
      <c r="AI49" s="606" t="str">
        <f t="shared" si="0"/>
        <v/>
      </c>
      <c r="AJ49" s="606" t="str">
        <f t="shared" si="1"/>
        <v/>
      </c>
      <c r="AK49" s="573">
        <f t="shared" si="2"/>
        <v>0</v>
      </c>
      <c r="AL49" s="573" t="str">
        <f t="shared" si="3"/>
        <v/>
      </c>
      <c r="AM49" s="577" t="str">
        <f t="shared" si="4"/>
        <v/>
      </c>
      <c r="AN49" s="577" t="str">
        <f t="shared" si="5"/>
        <v/>
      </c>
      <c r="AO49" s="577" t="str">
        <f t="shared" si="6"/>
        <v/>
      </c>
    </row>
    <row r="50" spans="1:41" ht="41.25" hidden="1" customHeight="1" x14ac:dyDescent="0.2">
      <c r="A50" s="628" t="s">
        <v>1871</v>
      </c>
      <c r="B50" s="621" t="s">
        <v>1307</v>
      </c>
      <c r="C50" s="627"/>
      <c r="D50" s="730">
        <f>'NRHM State budget sheet 2013-14'!D50</f>
        <v>0</v>
      </c>
      <c r="E50" s="730">
        <f>'NRHM State budget sheet 2013-14'!E50</f>
        <v>0</v>
      </c>
      <c r="F50" s="730" t="e">
        <f>'NRHM State budget sheet 2013-14'!F50</f>
        <v>#DIV/0!</v>
      </c>
      <c r="G50" s="730">
        <f>'NRHM State budget sheet 2013-14'!G50</f>
        <v>0</v>
      </c>
      <c r="H50" s="730">
        <f>'NRHM State budget sheet 2013-14'!H50</f>
        <v>0</v>
      </c>
      <c r="I50" s="730" t="e">
        <f>'NRHM State budget sheet 2013-14'!I50</f>
        <v>#DIV/0!</v>
      </c>
      <c r="J50" s="730">
        <f>'NRHM State budget sheet 2013-14'!J50</f>
        <v>0</v>
      </c>
      <c r="K50" s="730">
        <f>'NRHM State budget sheet 2013-14'!K50</f>
        <v>0</v>
      </c>
      <c r="L50" s="730">
        <f>'NRHM State budget sheet 2013-14'!L50</f>
        <v>0</v>
      </c>
      <c r="M50" s="730">
        <f>'NRHM State budget sheet 2013-14'!M50</f>
        <v>0</v>
      </c>
      <c r="N50" s="730">
        <f>'NRHM State budget sheet 2013-14'!N50</f>
        <v>0</v>
      </c>
      <c r="O50" s="730">
        <f>'NRHM State budget sheet 2013-14'!O50</f>
        <v>0</v>
      </c>
      <c r="P50" s="730">
        <f>'NRHM State budget sheet 2013-14'!P50</f>
        <v>0</v>
      </c>
      <c r="Q50" s="730">
        <f>'NRHM State budget sheet 2013-14'!Q50</f>
        <v>0</v>
      </c>
      <c r="R50" s="730">
        <f>'NRHM State budget sheet 2013-14'!R50</f>
        <v>0</v>
      </c>
      <c r="S50" s="730">
        <f>'NRHM State budget sheet 2013-14'!S50</f>
        <v>0</v>
      </c>
      <c r="T50" s="730">
        <f>'NRHM State budget sheet 2013-14'!T50</f>
        <v>0</v>
      </c>
      <c r="U50" s="730">
        <f>'NRHM State budget sheet 2013-14'!U50</f>
        <v>0</v>
      </c>
      <c r="V50" s="730">
        <f>'NRHM State budget sheet 2013-14'!V50</f>
        <v>0</v>
      </c>
      <c r="W50" s="730">
        <f>'NRHM State budget sheet 2013-14'!W50</f>
        <v>0</v>
      </c>
      <c r="X50" s="730">
        <f>'NRHM State budget sheet 2013-14'!X50</f>
        <v>0</v>
      </c>
      <c r="Y50" s="730">
        <f>'NRHM State budget sheet 2013-14'!Y50</f>
        <v>0</v>
      </c>
      <c r="Z50" s="730">
        <f>'NRHM State budget sheet 2013-14'!Z50</f>
        <v>0</v>
      </c>
      <c r="AA50" s="730">
        <f>'NRHM State budget sheet 2013-14'!AA50</f>
        <v>0</v>
      </c>
      <c r="AB50" s="730">
        <f>'NRHM State budget sheet 2013-14'!AB50</f>
        <v>0</v>
      </c>
      <c r="AC50" s="730">
        <f>'NRHM State budget sheet 2013-14'!AC50</f>
        <v>0</v>
      </c>
      <c r="AD50" s="730">
        <f>'NRHM State budget sheet 2013-14'!AD50</f>
        <v>0</v>
      </c>
      <c r="AE50" s="730">
        <f>'NRHM State budget sheet 2013-14'!AE50</f>
        <v>0</v>
      </c>
      <c r="AF50" s="730">
        <f>'NRHM State budget sheet 2013-14'!AF50</f>
        <v>0</v>
      </c>
      <c r="AG50" s="604"/>
      <c r="AH50" s="619"/>
      <c r="AI50" s="606" t="str">
        <f t="shared" si="0"/>
        <v/>
      </c>
      <c r="AJ50" s="606" t="str">
        <f t="shared" si="1"/>
        <v/>
      </c>
      <c r="AK50" s="573">
        <f t="shared" si="2"/>
        <v>0</v>
      </c>
      <c r="AL50" s="573" t="str">
        <f t="shared" si="3"/>
        <v/>
      </c>
      <c r="AM50" s="577" t="str">
        <f t="shared" si="4"/>
        <v/>
      </c>
      <c r="AN50" s="577" t="str">
        <f t="shared" si="5"/>
        <v/>
      </c>
      <c r="AO50" s="577" t="str">
        <f t="shared" si="6"/>
        <v/>
      </c>
    </row>
    <row r="51" spans="1:41" ht="41.25" hidden="1" customHeight="1" x14ac:dyDescent="0.2">
      <c r="A51" s="628" t="s">
        <v>1872</v>
      </c>
      <c r="B51" s="621" t="s">
        <v>1308</v>
      </c>
      <c r="C51" s="627"/>
      <c r="D51" s="730">
        <f>'NRHM State budget sheet 2013-14'!D51</f>
        <v>0</v>
      </c>
      <c r="E51" s="730">
        <f>'NRHM State budget sheet 2013-14'!E51</f>
        <v>0</v>
      </c>
      <c r="F51" s="730" t="e">
        <f>'NRHM State budget sheet 2013-14'!F51</f>
        <v>#DIV/0!</v>
      </c>
      <c r="G51" s="730">
        <f>'NRHM State budget sheet 2013-14'!G51</f>
        <v>0</v>
      </c>
      <c r="H51" s="730">
        <f>'NRHM State budget sheet 2013-14'!H51</f>
        <v>0</v>
      </c>
      <c r="I51" s="730" t="e">
        <f>'NRHM State budget sheet 2013-14'!I51</f>
        <v>#DIV/0!</v>
      </c>
      <c r="J51" s="730">
        <f>'NRHM State budget sheet 2013-14'!J51</f>
        <v>14</v>
      </c>
      <c r="K51" s="730">
        <f>'NRHM State budget sheet 2013-14'!K51</f>
        <v>50000</v>
      </c>
      <c r="L51" s="730">
        <f>'NRHM State budget sheet 2013-14'!L51</f>
        <v>0</v>
      </c>
      <c r="M51" s="730">
        <f>'NRHM State budget sheet 2013-14'!M51</f>
        <v>0</v>
      </c>
      <c r="N51" s="730">
        <f>'NRHM State budget sheet 2013-14'!N51</f>
        <v>0</v>
      </c>
      <c r="O51" s="730">
        <f>'NRHM State budget sheet 2013-14'!O51</f>
        <v>0</v>
      </c>
      <c r="P51" s="730">
        <f>'NRHM State budget sheet 2013-14'!P51</f>
        <v>0</v>
      </c>
      <c r="Q51" s="730">
        <f>'NRHM State budget sheet 2013-14'!Q51</f>
        <v>0</v>
      </c>
      <c r="R51" s="730">
        <f>'NRHM State budget sheet 2013-14'!R51</f>
        <v>0</v>
      </c>
      <c r="S51" s="730">
        <f>'NRHM State budget sheet 2013-14'!S51</f>
        <v>0</v>
      </c>
      <c r="T51" s="730">
        <f>'NRHM State budget sheet 2013-14'!T51</f>
        <v>0</v>
      </c>
      <c r="U51" s="730">
        <f>'NRHM State budget sheet 2013-14'!U51</f>
        <v>0</v>
      </c>
      <c r="V51" s="730">
        <f>'NRHM State budget sheet 2013-14'!V51</f>
        <v>0</v>
      </c>
      <c r="W51" s="730">
        <f>'NRHM State budget sheet 2013-14'!W51</f>
        <v>0</v>
      </c>
      <c r="X51" s="730">
        <f>'NRHM State budget sheet 2013-14'!X51</f>
        <v>0</v>
      </c>
      <c r="Y51" s="730">
        <f>'NRHM State budget sheet 2013-14'!Y51</f>
        <v>0</v>
      </c>
      <c r="Z51" s="730">
        <f>'NRHM State budget sheet 2013-14'!Z51</f>
        <v>0</v>
      </c>
      <c r="AA51" s="730">
        <f>'NRHM State budget sheet 2013-14'!AA51</f>
        <v>0</v>
      </c>
      <c r="AB51" s="730">
        <f>'NRHM State budget sheet 2013-14'!AB51</f>
        <v>0</v>
      </c>
      <c r="AC51" s="730">
        <f>'NRHM State budget sheet 2013-14'!AC51</f>
        <v>0</v>
      </c>
      <c r="AD51" s="730">
        <f>'NRHM State budget sheet 2013-14'!AD51</f>
        <v>0</v>
      </c>
      <c r="AE51" s="730">
        <f>'NRHM State budget sheet 2013-14'!AE51</f>
        <v>0</v>
      </c>
      <c r="AF51" s="730">
        <f>'NRHM State budget sheet 2013-14'!AF51</f>
        <v>7</v>
      </c>
      <c r="AG51" s="604"/>
      <c r="AH51" s="619"/>
      <c r="AI51" s="606">
        <f t="shared" si="0"/>
        <v>1</v>
      </c>
      <c r="AJ51" s="606" t="str">
        <f t="shared" si="1"/>
        <v/>
      </c>
      <c r="AK51" s="573">
        <f t="shared" si="2"/>
        <v>7</v>
      </c>
      <c r="AL51" s="573" t="str">
        <f t="shared" si="3"/>
        <v/>
      </c>
      <c r="AM51" s="577" t="str">
        <f t="shared" si="4"/>
        <v/>
      </c>
      <c r="AN51" s="577" t="str">
        <f t="shared" si="5"/>
        <v/>
      </c>
      <c r="AO51" s="577" t="str">
        <f t="shared" si="6"/>
        <v>New activity? If not kindly provide the details of the progress (physical and financial) for FY 2012-13</v>
      </c>
    </row>
    <row r="52" spans="1:41" ht="41.25" hidden="1" customHeight="1" x14ac:dyDescent="0.2">
      <c r="A52" s="628" t="s">
        <v>585</v>
      </c>
      <c r="B52" s="621" t="s">
        <v>287</v>
      </c>
      <c r="C52" s="627"/>
      <c r="D52" s="730">
        <f>'NRHM State budget sheet 2013-14'!D52</f>
        <v>2758</v>
      </c>
      <c r="E52" s="730">
        <f>'NRHM State budget sheet 2013-14'!E52</f>
        <v>0</v>
      </c>
      <c r="F52" s="730">
        <f>'NRHM State budget sheet 2013-14'!F52</f>
        <v>0</v>
      </c>
      <c r="G52" s="730">
        <f>'NRHM State budget sheet 2013-14'!G52</f>
        <v>6.9</v>
      </c>
      <c r="H52" s="730">
        <f>'NRHM State budget sheet 2013-14'!H52</f>
        <v>0</v>
      </c>
      <c r="I52" s="730">
        <f>'NRHM State budget sheet 2013-14'!I52</f>
        <v>0</v>
      </c>
      <c r="J52" s="730">
        <f>'NRHM State budget sheet 2013-14'!J52</f>
        <v>2758</v>
      </c>
      <c r="K52" s="730">
        <f>'NRHM State budget sheet 2013-14'!K52</f>
        <v>250</v>
      </c>
      <c r="L52" s="730">
        <f>'NRHM State budget sheet 2013-14'!L52</f>
        <v>0</v>
      </c>
      <c r="M52" s="730">
        <f>'NRHM State budget sheet 2013-14'!M52</f>
        <v>0</v>
      </c>
      <c r="N52" s="730">
        <f>'NRHM State budget sheet 2013-14'!N52</f>
        <v>0</v>
      </c>
      <c r="O52" s="730">
        <f>'NRHM State budget sheet 2013-14'!O52</f>
        <v>0</v>
      </c>
      <c r="P52" s="730">
        <f>'NRHM State budget sheet 2013-14'!P52</f>
        <v>0</v>
      </c>
      <c r="Q52" s="730">
        <f>'NRHM State budget sheet 2013-14'!Q52</f>
        <v>0</v>
      </c>
      <c r="R52" s="730">
        <f>'NRHM State budget sheet 2013-14'!R52</f>
        <v>0</v>
      </c>
      <c r="S52" s="730">
        <f>'NRHM State budget sheet 2013-14'!S52</f>
        <v>0</v>
      </c>
      <c r="T52" s="730">
        <f>'NRHM State budget sheet 2013-14'!T52</f>
        <v>0</v>
      </c>
      <c r="U52" s="730">
        <f>'NRHM State budget sheet 2013-14'!U52</f>
        <v>0</v>
      </c>
      <c r="V52" s="730">
        <f>'NRHM State budget sheet 2013-14'!V52</f>
        <v>0</v>
      </c>
      <c r="W52" s="730">
        <f>'NRHM State budget sheet 2013-14'!W52</f>
        <v>0</v>
      </c>
      <c r="X52" s="730">
        <f>'NRHM State budget sheet 2013-14'!X52</f>
        <v>0</v>
      </c>
      <c r="Y52" s="730">
        <f>'NRHM State budget sheet 2013-14'!Y52</f>
        <v>0</v>
      </c>
      <c r="Z52" s="730">
        <f>'NRHM State budget sheet 2013-14'!Z52</f>
        <v>0</v>
      </c>
      <c r="AA52" s="730">
        <f>'NRHM State budget sheet 2013-14'!AA52</f>
        <v>0</v>
      </c>
      <c r="AB52" s="730">
        <f>'NRHM State budget sheet 2013-14'!AB52</f>
        <v>0</v>
      </c>
      <c r="AC52" s="730">
        <f>'NRHM State budget sheet 2013-14'!AC52</f>
        <v>0</v>
      </c>
      <c r="AD52" s="730">
        <f>'NRHM State budget sheet 2013-14'!AD52</f>
        <v>0</v>
      </c>
      <c r="AE52" s="730">
        <f>'NRHM State budget sheet 2013-14'!AE52</f>
        <v>0</v>
      </c>
      <c r="AF52" s="730">
        <f>'NRHM State budget sheet 2013-14'!AF52</f>
        <v>6.8949999999999996</v>
      </c>
      <c r="AG52" s="604"/>
      <c r="AH52" s="619"/>
      <c r="AI52" s="606" t="str">
        <f t="shared" si="0"/>
        <v/>
      </c>
      <c r="AJ52" s="606" t="str">
        <f t="shared" si="1"/>
        <v/>
      </c>
      <c r="AK52" s="573">
        <f t="shared" si="2"/>
        <v>-5.0000000000007816E-3</v>
      </c>
      <c r="AL52" s="573">
        <f t="shared" si="3"/>
        <v>-7.2463768115953342E-2</v>
      </c>
      <c r="AM52" s="577" t="str">
        <f t="shared" si="4"/>
        <v/>
      </c>
      <c r="AN52" s="577" t="str">
        <f t="shared" si="5"/>
        <v/>
      </c>
      <c r="AO52" s="577" t="str">
        <f t="shared" si="6"/>
        <v/>
      </c>
    </row>
    <row r="53" spans="1:41" ht="41.25" hidden="1" customHeight="1" x14ac:dyDescent="0.2">
      <c r="A53" s="628" t="s">
        <v>587</v>
      </c>
      <c r="B53" s="621" t="s">
        <v>289</v>
      </c>
      <c r="C53" s="627"/>
      <c r="D53" s="730">
        <f>'NRHM State budget sheet 2013-14'!D53</f>
        <v>0</v>
      </c>
      <c r="E53" s="730">
        <f>'NRHM State budget sheet 2013-14'!E53</f>
        <v>0</v>
      </c>
      <c r="F53" s="730" t="e">
        <f>'NRHM State budget sheet 2013-14'!F53</f>
        <v>#DIV/0!</v>
      </c>
      <c r="G53" s="730">
        <f>'NRHM State budget sheet 2013-14'!G53</f>
        <v>0</v>
      </c>
      <c r="H53" s="730">
        <f>'NRHM State budget sheet 2013-14'!H53</f>
        <v>0</v>
      </c>
      <c r="I53" s="730" t="e">
        <f>'NRHM State budget sheet 2013-14'!I53</f>
        <v>#DIV/0!</v>
      </c>
      <c r="J53" s="730">
        <f>'NRHM State budget sheet 2013-14'!J53</f>
        <v>6</v>
      </c>
      <c r="K53" s="730">
        <f>'NRHM State budget sheet 2013-14'!K53</f>
        <v>30000</v>
      </c>
      <c r="L53" s="730">
        <f>'NRHM State budget sheet 2013-14'!L53</f>
        <v>0</v>
      </c>
      <c r="M53" s="730">
        <f>'NRHM State budget sheet 2013-14'!M53</f>
        <v>0</v>
      </c>
      <c r="N53" s="730">
        <f>'NRHM State budget sheet 2013-14'!N53</f>
        <v>0</v>
      </c>
      <c r="O53" s="730">
        <f>'NRHM State budget sheet 2013-14'!O53</f>
        <v>0</v>
      </c>
      <c r="P53" s="730">
        <f>'NRHM State budget sheet 2013-14'!P53</f>
        <v>0</v>
      </c>
      <c r="Q53" s="730">
        <f>'NRHM State budget sheet 2013-14'!Q53</f>
        <v>0</v>
      </c>
      <c r="R53" s="730">
        <f>'NRHM State budget sheet 2013-14'!R53</f>
        <v>0</v>
      </c>
      <c r="S53" s="730">
        <f>'NRHM State budget sheet 2013-14'!S53</f>
        <v>0</v>
      </c>
      <c r="T53" s="730">
        <f>'NRHM State budget sheet 2013-14'!T53</f>
        <v>0</v>
      </c>
      <c r="U53" s="730">
        <f>'NRHM State budget sheet 2013-14'!U53</f>
        <v>0</v>
      </c>
      <c r="V53" s="730">
        <f>'NRHM State budget sheet 2013-14'!V53</f>
        <v>0</v>
      </c>
      <c r="W53" s="730">
        <f>'NRHM State budget sheet 2013-14'!W53</f>
        <v>0</v>
      </c>
      <c r="X53" s="730">
        <f>'NRHM State budget sheet 2013-14'!X53</f>
        <v>0</v>
      </c>
      <c r="Y53" s="730">
        <f>'NRHM State budget sheet 2013-14'!Y53</f>
        <v>0</v>
      </c>
      <c r="Z53" s="730">
        <f>'NRHM State budget sheet 2013-14'!Z53</f>
        <v>0</v>
      </c>
      <c r="AA53" s="730">
        <f>'NRHM State budget sheet 2013-14'!AA53</f>
        <v>0</v>
      </c>
      <c r="AB53" s="730">
        <f>'NRHM State budget sheet 2013-14'!AB53</f>
        <v>0</v>
      </c>
      <c r="AC53" s="730">
        <f>'NRHM State budget sheet 2013-14'!AC53</f>
        <v>0</v>
      </c>
      <c r="AD53" s="730">
        <f>'NRHM State budget sheet 2013-14'!AD53</f>
        <v>0</v>
      </c>
      <c r="AE53" s="730">
        <f>'NRHM State budget sheet 2013-14'!AE53</f>
        <v>0</v>
      </c>
      <c r="AF53" s="730">
        <f>'NRHM State budget sheet 2013-14'!AF53</f>
        <v>1.8</v>
      </c>
      <c r="AG53" s="604"/>
      <c r="AH53" s="619"/>
      <c r="AI53" s="606">
        <f t="shared" si="0"/>
        <v>1</v>
      </c>
      <c r="AJ53" s="606" t="str">
        <f t="shared" si="1"/>
        <v/>
      </c>
      <c r="AK53" s="573">
        <f t="shared" si="2"/>
        <v>1.8</v>
      </c>
      <c r="AL53" s="573" t="str">
        <f t="shared" si="3"/>
        <v/>
      </c>
      <c r="AM53" s="577" t="str">
        <f t="shared" si="4"/>
        <v/>
      </c>
      <c r="AN53" s="577" t="str">
        <f t="shared" si="5"/>
        <v/>
      </c>
      <c r="AO53" s="577" t="str">
        <f t="shared" si="6"/>
        <v>New activity? If not kindly provide the details of the progress (physical and financial) for FY 2012-13</v>
      </c>
    </row>
    <row r="54" spans="1:41" ht="41.25" hidden="1" customHeight="1" x14ac:dyDescent="0.2">
      <c r="A54" s="628" t="s">
        <v>589</v>
      </c>
      <c r="B54" s="621" t="s">
        <v>1310</v>
      </c>
      <c r="C54" s="627"/>
      <c r="D54" s="730">
        <f>'NRHM State budget sheet 2013-14'!D54</f>
        <v>0</v>
      </c>
      <c r="E54" s="730">
        <f>'NRHM State budget sheet 2013-14'!E54</f>
        <v>0</v>
      </c>
      <c r="F54" s="730">
        <f>'NRHM State budget sheet 2013-14'!F54</f>
        <v>0</v>
      </c>
      <c r="G54" s="730">
        <f>'NRHM State budget sheet 2013-14'!G54</f>
        <v>0</v>
      </c>
      <c r="H54" s="730">
        <f>'NRHM State budget sheet 2013-14'!H54</f>
        <v>0</v>
      </c>
      <c r="I54" s="730">
        <f>'NRHM State budget sheet 2013-14'!I54</f>
        <v>0</v>
      </c>
      <c r="J54" s="730">
        <f>'NRHM State budget sheet 2013-14'!J54</f>
        <v>1</v>
      </c>
      <c r="K54" s="730">
        <f>'NRHM State budget sheet 2013-14'!K54</f>
        <v>500000</v>
      </c>
      <c r="L54" s="730">
        <f>'NRHM State budget sheet 2013-14'!L54</f>
        <v>0</v>
      </c>
      <c r="M54" s="730">
        <f>'NRHM State budget sheet 2013-14'!M54</f>
        <v>0</v>
      </c>
      <c r="N54" s="730">
        <f>'NRHM State budget sheet 2013-14'!N54</f>
        <v>0</v>
      </c>
      <c r="O54" s="730">
        <f>'NRHM State budget sheet 2013-14'!O54</f>
        <v>0</v>
      </c>
      <c r="P54" s="730">
        <f>'NRHM State budget sheet 2013-14'!P54</f>
        <v>0</v>
      </c>
      <c r="Q54" s="730">
        <f>'NRHM State budget sheet 2013-14'!Q54</f>
        <v>0</v>
      </c>
      <c r="R54" s="730">
        <f>'NRHM State budget sheet 2013-14'!R54</f>
        <v>0</v>
      </c>
      <c r="S54" s="730">
        <f>'NRHM State budget sheet 2013-14'!S54</f>
        <v>0</v>
      </c>
      <c r="T54" s="730">
        <f>'NRHM State budget sheet 2013-14'!T54</f>
        <v>0</v>
      </c>
      <c r="U54" s="730">
        <f>'NRHM State budget sheet 2013-14'!U54</f>
        <v>0</v>
      </c>
      <c r="V54" s="730">
        <f>'NRHM State budget sheet 2013-14'!V54</f>
        <v>0</v>
      </c>
      <c r="W54" s="730">
        <f>'NRHM State budget sheet 2013-14'!W54</f>
        <v>0</v>
      </c>
      <c r="X54" s="730">
        <f>'NRHM State budget sheet 2013-14'!X54</f>
        <v>0</v>
      </c>
      <c r="Y54" s="730">
        <f>'NRHM State budget sheet 2013-14'!Y54</f>
        <v>0</v>
      </c>
      <c r="Z54" s="730">
        <f>'NRHM State budget sheet 2013-14'!Z54</f>
        <v>0</v>
      </c>
      <c r="AA54" s="730">
        <f>'NRHM State budget sheet 2013-14'!AA54</f>
        <v>0</v>
      </c>
      <c r="AB54" s="730">
        <f>'NRHM State budget sheet 2013-14'!AB54</f>
        <v>0</v>
      </c>
      <c r="AC54" s="730">
        <f>'NRHM State budget sheet 2013-14'!AC54</f>
        <v>0</v>
      </c>
      <c r="AD54" s="730">
        <f>'NRHM State budget sheet 2013-14'!AD54</f>
        <v>0</v>
      </c>
      <c r="AE54" s="730">
        <f>'NRHM State budget sheet 2013-14'!AE54</f>
        <v>0</v>
      </c>
      <c r="AF54" s="730">
        <f>'NRHM State budget sheet 2013-14'!AF54</f>
        <v>5</v>
      </c>
      <c r="AG54" s="604"/>
      <c r="AH54" s="619"/>
      <c r="AI54" s="606">
        <f t="shared" si="0"/>
        <v>1</v>
      </c>
      <c r="AJ54" s="606" t="str">
        <f t="shared" si="1"/>
        <v/>
      </c>
      <c r="AK54" s="573">
        <f t="shared" si="2"/>
        <v>5</v>
      </c>
      <c r="AL54" s="573" t="str">
        <f t="shared" si="3"/>
        <v/>
      </c>
      <c r="AM54" s="577" t="str">
        <f t="shared" si="4"/>
        <v/>
      </c>
      <c r="AN54" s="577" t="str">
        <f t="shared" si="5"/>
        <v/>
      </c>
      <c r="AO54" s="577" t="str">
        <f t="shared" si="6"/>
        <v>New activity? If not kindly provide the details of the progress (physical and financial) for FY 2012-13</v>
      </c>
    </row>
    <row r="55" spans="1:41" ht="41.25" hidden="1" customHeight="1" x14ac:dyDescent="0.2">
      <c r="A55" s="628" t="s">
        <v>591</v>
      </c>
      <c r="B55" s="621" t="s">
        <v>2180</v>
      </c>
      <c r="C55" s="627"/>
      <c r="D55" s="730">
        <f>'NRHM State budget sheet 2013-14'!D55</f>
        <v>0</v>
      </c>
      <c r="E55" s="730">
        <f>'NRHM State budget sheet 2013-14'!E55</f>
        <v>0</v>
      </c>
      <c r="F55" s="730">
        <f>'NRHM State budget sheet 2013-14'!F55</f>
        <v>0</v>
      </c>
      <c r="G55" s="730">
        <f>'NRHM State budget sheet 2013-14'!G55</f>
        <v>0</v>
      </c>
      <c r="H55" s="730">
        <f>'NRHM State budget sheet 2013-14'!H55</f>
        <v>0</v>
      </c>
      <c r="I55" s="730">
        <f>'NRHM State budget sheet 2013-14'!I55</f>
        <v>0</v>
      </c>
      <c r="J55" s="730">
        <f>'NRHM State budget sheet 2013-14'!J55</f>
        <v>0</v>
      </c>
      <c r="K55" s="730">
        <f>'NRHM State budget sheet 2013-14'!K55</f>
        <v>0</v>
      </c>
      <c r="L55" s="730">
        <f>'NRHM State budget sheet 2013-14'!L55</f>
        <v>0</v>
      </c>
      <c r="M55" s="730">
        <f>'NRHM State budget sheet 2013-14'!M55</f>
        <v>0</v>
      </c>
      <c r="N55" s="730">
        <f>'NRHM State budget sheet 2013-14'!N55</f>
        <v>0</v>
      </c>
      <c r="O55" s="730">
        <f>'NRHM State budget sheet 2013-14'!O55</f>
        <v>0</v>
      </c>
      <c r="P55" s="730">
        <f>'NRHM State budget sheet 2013-14'!P55</f>
        <v>0</v>
      </c>
      <c r="Q55" s="730">
        <f>'NRHM State budget sheet 2013-14'!Q55</f>
        <v>0</v>
      </c>
      <c r="R55" s="730">
        <f>'NRHM State budget sheet 2013-14'!R55</f>
        <v>0</v>
      </c>
      <c r="S55" s="730">
        <f>'NRHM State budget sheet 2013-14'!S55</f>
        <v>0</v>
      </c>
      <c r="T55" s="730">
        <f>'NRHM State budget sheet 2013-14'!T55</f>
        <v>0</v>
      </c>
      <c r="U55" s="730">
        <f>'NRHM State budget sheet 2013-14'!U55</f>
        <v>0</v>
      </c>
      <c r="V55" s="730">
        <f>'NRHM State budget sheet 2013-14'!V55</f>
        <v>0</v>
      </c>
      <c r="W55" s="730">
        <f>'NRHM State budget sheet 2013-14'!W55</f>
        <v>0</v>
      </c>
      <c r="X55" s="730">
        <f>'NRHM State budget sheet 2013-14'!X55</f>
        <v>0</v>
      </c>
      <c r="Y55" s="730">
        <f>'NRHM State budget sheet 2013-14'!Y55</f>
        <v>0</v>
      </c>
      <c r="Z55" s="730">
        <f>'NRHM State budget sheet 2013-14'!Z55</f>
        <v>0</v>
      </c>
      <c r="AA55" s="730">
        <f>'NRHM State budget sheet 2013-14'!AA55</f>
        <v>0</v>
      </c>
      <c r="AB55" s="730">
        <f>'NRHM State budget sheet 2013-14'!AB55</f>
        <v>0</v>
      </c>
      <c r="AC55" s="730">
        <f>'NRHM State budget sheet 2013-14'!AC55</f>
        <v>0</v>
      </c>
      <c r="AD55" s="730">
        <f>'NRHM State budget sheet 2013-14'!AD55</f>
        <v>0</v>
      </c>
      <c r="AE55" s="730">
        <f>'NRHM State budget sheet 2013-14'!AE55</f>
        <v>0</v>
      </c>
      <c r="AF55" s="730">
        <f>'NRHM State budget sheet 2013-14'!AF55</f>
        <v>0</v>
      </c>
      <c r="AG55" s="604"/>
      <c r="AH55" s="619"/>
      <c r="AI55" s="606" t="str">
        <f t="shared" si="0"/>
        <v/>
      </c>
      <c r="AJ55" s="606" t="str">
        <f t="shared" si="1"/>
        <v/>
      </c>
      <c r="AK55" s="573">
        <f t="shared" si="2"/>
        <v>0</v>
      </c>
      <c r="AL55" s="573" t="str">
        <f t="shared" si="3"/>
        <v/>
      </c>
      <c r="AM55" s="577" t="str">
        <f t="shared" si="4"/>
        <v/>
      </c>
      <c r="AN55" s="577" t="str">
        <f t="shared" si="5"/>
        <v/>
      </c>
      <c r="AO55" s="577" t="str">
        <f t="shared" si="6"/>
        <v/>
      </c>
    </row>
    <row r="56" spans="1:41" ht="41.25" hidden="1" customHeight="1" x14ac:dyDescent="0.2">
      <c r="A56" s="628" t="s">
        <v>593</v>
      </c>
      <c r="B56" s="621" t="s">
        <v>291</v>
      </c>
      <c r="C56" s="627"/>
      <c r="D56" s="730">
        <f>'NRHM State budget sheet 2013-14'!D56</f>
        <v>0</v>
      </c>
      <c r="E56" s="730">
        <f>'NRHM State budget sheet 2013-14'!E56</f>
        <v>0</v>
      </c>
      <c r="F56" s="730" t="e">
        <f>'NRHM State budget sheet 2013-14'!F56</f>
        <v>#DIV/0!</v>
      </c>
      <c r="G56" s="730">
        <f>'NRHM State budget sheet 2013-14'!G56</f>
        <v>0</v>
      </c>
      <c r="H56" s="730">
        <f>'NRHM State budget sheet 2013-14'!H56</f>
        <v>0</v>
      </c>
      <c r="I56" s="730" t="e">
        <f>'NRHM State budget sheet 2013-14'!I56</f>
        <v>#DIV/0!</v>
      </c>
      <c r="J56" s="730">
        <f>'NRHM State budget sheet 2013-14'!J56</f>
        <v>0</v>
      </c>
      <c r="K56" s="730">
        <f>'NRHM State budget sheet 2013-14'!K56</f>
        <v>0</v>
      </c>
      <c r="L56" s="730">
        <f>'NRHM State budget sheet 2013-14'!L56</f>
        <v>0</v>
      </c>
      <c r="M56" s="730">
        <f>'NRHM State budget sheet 2013-14'!M56</f>
        <v>0</v>
      </c>
      <c r="N56" s="730">
        <f>'NRHM State budget sheet 2013-14'!N56</f>
        <v>0</v>
      </c>
      <c r="O56" s="730">
        <f>'NRHM State budget sheet 2013-14'!O56</f>
        <v>0</v>
      </c>
      <c r="P56" s="730">
        <f>'NRHM State budget sheet 2013-14'!P56</f>
        <v>0</v>
      </c>
      <c r="Q56" s="730">
        <f>'NRHM State budget sheet 2013-14'!Q56</f>
        <v>0</v>
      </c>
      <c r="R56" s="730">
        <f>'NRHM State budget sheet 2013-14'!R56</f>
        <v>0</v>
      </c>
      <c r="S56" s="730">
        <f>'NRHM State budget sheet 2013-14'!S56</f>
        <v>0</v>
      </c>
      <c r="T56" s="730">
        <f>'NRHM State budget sheet 2013-14'!T56</f>
        <v>0</v>
      </c>
      <c r="U56" s="730">
        <f>'NRHM State budget sheet 2013-14'!U56</f>
        <v>0</v>
      </c>
      <c r="V56" s="730">
        <f>'NRHM State budget sheet 2013-14'!V56</f>
        <v>0</v>
      </c>
      <c r="W56" s="730">
        <f>'NRHM State budget sheet 2013-14'!W56</f>
        <v>0</v>
      </c>
      <c r="X56" s="730">
        <f>'NRHM State budget sheet 2013-14'!X56</f>
        <v>0</v>
      </c>
      <c r="Y56" s="730">
        <f>'NRHM State budget sheet 2013-14'!Y56</f>
        <v>0</v>
      </c>
      <c r="Z56" s="730">
        <f>'NRHM State budget sheet 2013-14'!Z56</f>
        <v>0</v>
      </c>
      <c r="AA56" s="730">
        <f>'NRHM State budget sheet 2013-14'!AA56</f>
        <v>0</v>
      </c>
      <c r="AB56" s="730">
        <f>'NRHM State budget sheet 2013-14'!AB56</f>
        <v>0</v>
      </c>
      <c r="AC56" s="730">
        <f>'NRHM State budget sheet 2013-14'!AC56</f>
        <v>0</v>
      </c>
      <c r="AD56" s="730">
        <f>'NRHM State budget sheet 2013-14'!AD56</f>
        <v>0</v>
      </c>
      <c r="AE56" s="730">
        <f>'NRHM State budget sheet 2013-14'!AE56</f>
        <v>0</v>
      </c>
      <c r="AF56" s="730">
        <f>'NRHM State budget sheet 2013-14'!AF56</f>
        <v>0</v>
      </c>
      <c r="AG56" s="604"/>
      <c r="AH56" s="619"/>
      <c r="AI56" s="606" t="str">
        <f t="shared" si="0"/>
        <v/>
      </c>
      <c r="AJ56" s="606" t="str">
        <f t="shared" si="1"/>
        <v/>
      </c>
      <c r="AK56" s="573">
        <f t="shared" si="2"/>
        <v>0</v>
      </c>
      <c r="AL56" s="573" t="str">
        <f t="shared" si="3"/>
        <v/>
      </c>
      <c r="AM56" s="577" t="str">
        <f t="shared" si="4"/>
        <v/>
      </c>
      <c r="AN56" s="577" t="str">
        <f t="shared" si="5"/>
        <v/>
      </c>
      <c r="AO56" s="577" t="str">
        <f t="shared" si="6"/>
        <v/>
      </c>
    </row>
    <row r="57" spans="1:41" ht="41.25" hidden="1" customHeight="1" x14ac:dyDescent="0.2">
      <c r="A57" s="628" t="s">
        <v>595</v>
      </c>
      <c r="B57" s="621" t="s">
        <v>314</v>
      </c>
      <c r="C57" s="627"/>
      <c r="D57" s="730">
        <f>'NRHM State budget sheet 2013-14'!D57</f>
        <v>0</v>
      </c>
      <c r="E57" s="730">
        <f>'NRHM State budget sheet 2013-14'!E57</f>
        <v>0</v>
      </c>
      <c r="F57" s="730" t="e">
        <f>'NRHM State budget sheet 2013-14'!F57</f>
        <v>#DIV/0!</v>
      </c>
      <c r="G57" s="730">
        <f>'NRHM State budget sheet 2013-14'!G57</f>
        <v>0</v>
      </c>
      <c r="H57" s="730">
        <f>'NRHM State budget sheet 2013-14'!H57</f>
        <v>0</v>
      </c>
      <c r="I57" s="730" t="e">
        <f>'NRHM State budget sheet 2013-14'!I57</f>
        <v>#DIV/0!</v>
      </c>
      <c r="J57" s="730">
        <f>'NRHM State budget sheet 2013-14'!J57</f>
        <v>0</v>
      </c>
      <c r="K57" s="730">
        <f>'NRHM State budget sheet 2013-14'!K57</f>
        <v>0</v>
      </c>
      <c r="L57" s="730">
        <f>'NRHM State budget sheet 2013-14'!L57</f>
        <v>0</v>
      </c>
      <c r="M57" s="730">
        <f>'NRHM State budget sheet 2013-14'!M57</f>
        <v>0</v>
      </c>
      <c r="N57" s="730">
        <f>'NRHM State budget sheet 2013-14'!N57</f>
        <v>0</v>
      </c>
      <c r="O57" s="730">
        <f>'NRHM State budget sheet 2013-14'!O57</f>
        <v>0</v>
      </c>
      <c r="P57" s="730">
        <f>'NRHM State budget sheet 2013-14'!P57</f>
        <v>0</v>
      </c>
      <c r="Q57" s="730">
        <f>'NRHM State budget sheet 2013-14'!Q57</f>
        <v>0</v>
      </c>
      <c r="R57" s="730">
        <f>'NRHM State budget sheet 2013-14'!R57</f>
        <v>0</v>
      </c>
      <c r="S57" s="730">
        <f>'NRHM State budget sheet 2013-14'!S57</f>
        <v>0</v>
      </c>
      <c r="T57" s="730">
        <f>'NRHM State budget sheet 2013-14'!T57</f>
        <v>0</v>
      </c>
      <c r="U57" s="730">
        <f>'NRHM State budget sheet 2013-14'!U57</f>
        <v>0</v>
      </c>
      <c r="V57" s="730">
        <f>'NRHM State budget sheet 2013-14'!V57</f>
        <v>0</v>
      </c>
      <c r="W57" s="730">
        <f>'NRHM State budget sheet 2013-14'!W57</f>
        <v>0</v>
      </c>
      <c r="X57" s="730">
        <f>'NRHM State budget sheet 2013-14'!X57</f>
        <v>0</v>
      </c>
      <c r="Y57" s="730">
        <f>'NRHM State budget sheet 2013-14'!Y57</f>
        <v>0</v>
      </c>
      <c r="Z57" s="730">
        <f>'NRHM State budget sheet 2013-14'!Z57</f>
        <v>0</v>
      </c>
      <c r="AA57" s="730">
        <f>'NRHM State budget sheet 2013-14'!AA57</f>
        <v>0</v>
      </c>
      <c r="AB57" s="730">
        <f>'NRHM State budget sheet 2013-14'!AB57</f>
        <v>0</v>
      </c>
      <c r="AC57" s="730">
        <f>'NRHM State budget sheet 2013-14'!AC57</f>
        <v>0</v>
      </c>
      <c r="AD57" s="730">
        <f>'NRHM State budget sheet 2013-14'!AD57</f>
        <v>0</v>
      </c>
      <c r="AE57" s="730">
        <f>'NRHM State budget sheet 2013-14'!AE57</f>
        <v>0</v>
      </c>
      <c r="AF57" s="730">
        <f>'NRHM State budget sheet 2013-14'!AF57</f>
        <v>0</v>
      </c>
      <c r="AG57" s="604"/>
      <c r="AH57" s="619"/>
      <c r="AI57" s="606" t="str">
        <f t="shared" si="0"/>
        <v/>
      </c>
      <c r="AJ57" s="606" t="str">
        <f t="shared" si="1"/>
        <v/>
      </c>
      <c r="AK57" s="573">
        <f t="shared" si="2"/>
        <v>0</v>
      </c>
      <c r="AL57" s="573" t="str">
        <f t="shared" si="3"/>
        <v/>
      </c>
      <c r="AM57" s="577" t="str">
        <f t="shared" si="4"/>
        <v/>
      </c>
      <c r="AN57" s="577" t="str">
        <f t="shared" si="5"/>
        <v/>
      </c>
      <c r="AO57" s="577" t="str">
        <f t="shared" si="6"/>
        <v/>
      </c>
    </row>
    <row r="58" spans="1:41" ht="41.25" hidden="1" customHeight="1" x14ac:dyDescent="0.2">
      <c r="A58" s="628" t="s">
        <v>596</v>
      </c>
      <c r="B58" s="621" t="s">
        <v>315</v>
      </c>
      <c r="C58" s="627"/>
      <c r="D58" s="730">
        <f>'NRHM State budget sheet 2013-14'!D58</f>
        <v>0</v>
      </c>
      <c r="E58" s="730">
        <f>'NRHM State budget sheet 2013-14'!E58</f>
        <v>0</v>
      </c>
      <c r="F58" s="730" t="e">
        <f>'NRHM State budget sheet 2013-14'!F58</f>
        <v>#DIV/0!</v>
      </c>
      <c r="G58" s="730">
        <f>'NRHM State budget sheet 2013-14'!G58</f>
        <v>0</v>
      </c>
      <c r="H58" s="730">
        <f>'NRHM State budget sheet 2013-14'!H58</f>
        <v>0</v>
      </c>
      <c r="I58" s="730" t="e">
        <f>'NRHM State budget sheet 2013-14'!I58</f>
        <v>#DIV/0!</v>
      </c>
      <c r="J58" s="730">
        <f>'NRHM State budget sheet 2013-14'!J58</f>
        <v>0</v>
      </c>
      <c r="K58" s="730">
        <f>'NRHM State budget sheet 2013-14'!K58</f>
        <v>0</v>
      </c>
      <c r="L58" s="730">
        <f>'NRHM State budget sheet 2013-14'!L58</f>
        <v>0</v>
      </c>
      <c r="M58" s="730">
        <f>'NRHM State budget sheet 2013-14'!M58</f>
        <v>0</v>
      </c>
      <c r="N58" s="730">
        <f>'NRHM State budget sheet 2013-14'!N58</f>
        <v>0</v>
      </c>
      <c r="O58" s="730">
        <f>'NRHM State budget sheet 2013-14'!O58</f>
        <v>0</v>
      </c>
      <c r="P58" s="730">
        <f>'NRHM State budget sheet 2013-14'!P58</f>
        <v>0</v>
      </c>
      <c r="Q58" s="730">
        <f>'NRHM State budget sheet 2013-14'!Q58</f>
        <v>0</v>
      </c>
      <c r="R58" s="730">
        <f>'NRHM State budget sheet 2013-14'!R58</f>
        <v>0</v>
      </c>
      <c r="S58" s="730">
        <f>'NRHM State budget sheet 2013-14'!S58</f>
        <v>0</v>
      </c>
      <c r="T58" s="730">
        <f>'NRHM State budget sheet 2013-14'!T58</f>
        <v>0</v>
      </c>
      <c r="U58" s="730">
        <f>'NRHM State budget sheet 2013-14'!U58</f>
        <v>0</v>
      </c>
      <c r="V58" s="730">
        <f>'NRHM State budget sheet 2013-14'!V58</f>
        <v>0</v>
      </c>
      <c r="W58" s="730">
        <f>'NRHM State budget sheet 2013-14'!W58</f>
        <v>0</v>
      </c>
      <c r="X58" s="730">
        <f>'NRHM State budget sheet 2013-14'!X58</f>
        <v>0</v>
      </c>
      <c r="Y58" s="730">
        <f>'NRHM State budget sheet 2013-14'!Y58</f>
        <v>0</v>
      </c>
      <c r="Z58" s="730">
        <f>'NRHM State budget sheet 2013-14'!Z58</f>
        <v>0</v>
      </c>
      <c r="AA58" s="730">
        <f>'NRHM State budget sheet 2013-14'!AA58</f>
        <v>0</v>
      </c>
      <c r="AB58" s="730">
        <f>'NRHM State budget sheet 2013-14'!AB58</f>
        <v>0</v>
      </c>
      <c r="AC58" s="730">
        <f>'NRHM State budget sheet 2013-14'!AC58</f>
        <v>0</v>
      </c>
      <c r="AD58" s="730">
        <f>'NRHM State budget sheet 2013-14'!AD58</f>
        <v>0</v>
      </c>
      <c r="AE58" s="730">
        <f>'NRHM State budget sheet 2013-14'!AE58</f>
        <v>0</v>
      </c>
      <c r="AF58" s="730">
        <f>'NRHM State budget sheet 2013-14'!AF58</f>
        <v>0</v>
      </c>
      <c r="AG58" s="604"/>
      <c r="AH58" s="619"/>
      <c r="AI58" s="606" t="str">
        <f t="shared" si="0"/>
        <v/>
      </c>
      <c r="AJ58" s="606" t="str">
        <f t="shared" si="1"/>
        <v/>
      </c>
      <c r="AK58" s="573">
        <f t="shared" si="2"/>
        <v>0</v>
      </c>
      <c r="AL58" s="573" t="str">
        <f t="shared" si="3"/>
        <v/>
      </c>
      <c r="AM58" s="577" t="str">
        <f t="shared" si="4"/>
        <v/>
      </c>
      <c r="AN58" s="577" t="str">
        <f t="shared" si="5"/>
        <v/>
      </c>
      <c r="AO58" s="577" t="str">
        <f t="shared" si="6"/>
        <v/>
      </c>
    </row>
    <row r="59" spans="1:41" ht="41.25" hidden="1" customHeight="1" x14ac:dyDescent="0.2">
      <c r="A59" s="656" t="s">
        <v>598</v>
      </c>
      <c r="B59" s="657" t="s">
        <v>599</v>
      </c>
      <c r="C59" s="655"/>
      <c r="D59" s="730">
        <f>'NRHM State budget sheet 2013-14'!D59</f>
        <v>143</v>
      </c>
      <c r="E59" s="730">
        <f>'NRHM State budget sheet 2013-14'!E59</f>
        <v>0</v>
      </c>
      <c r="F59" s="730">
        <f>'NRHM State budget sheet 2013-14'!F59</f>
        <v>0</v>
      </c>
      <c r="G59" s="730">
        <f>'NRHM State budget sheet 2013-14'!G59</f>
        <v>0.28999999999999998</v>
      </c>
      <c r="H59" s="730">
        <f>'NRHM State budget sheet 2013-14'!H59</f>
        <v>0</v>
      </c>
      <c r="I59" s="730">
        <f>'NRHM State budget sheet 2013-14'!I59</f>
        <v>0</v>
      </c>
      <c r="J59" s="730">
        <f>'NRHM State budget sheet 2013-14'!J59</f>
        <v>1500</v>
      </c>
      <c r="K59" s="730">
        <f>'NRHM State budget sheet 2013-14'!K59</f>
        <v>3050</v>
      </c>
      <c r="L59" s="730">
        <f>'NRHM State budget sheet 2013-14'!L59</f>
        <v>0</v>
      </c>
      <c r="M59" s="730">
        <f>'NRHM State budget sheet 2013-14'!M59</f>
        <v>0</v>
      </c>
      <c r="N59" s="730">
        <f>'NRHM State budget sheet 2013-14'!N59</f>
        <v>0</v>
      </c>
      <c r="O59" s="730">
        <f>'NRHM State budget sheet 2013-14'!O59</f>
        <v>0</v>
      </c>
      <c r="P59" s="730">
        <f>'NRHM State budget sheet 2013-14'!P59</f>
        <v>0</v>
      </c>
      <c r="Q59" s="730">
        <f>'NRHM State budget sheet 2013-14'!Q59</f>
        <v>0</v>
      </c>
      <c r="R59" s="730">
        <f>'NRHM State budget sheet 2013-14'!R59</f>
        <v>0</v>
      </c>
      <c r="S59" s="730">
        <f>'NRHM State budget sheet 2013-14'!S59</f>
        <v>0</v>
      </c>
      <c r="T59" s="730">
        <f>'NRHM State budget sheet 2013-14'!T59</f>
        <v>0</v>
      </c>
      <c r="U59" s="730">
        <f>'NRHM State budget sheet 2013-14'!U59</f>
        <v>0</v>
      </c>
      <c r="V59" s="730">
        <f>'NRHM State budget sheet 2013-14'!V59</f>
        <v>0</v>
      </c>
      <c r="W59" s="730">
        <f>'NRHM State budget sheet 2013-14'!W59</f>
        <v>0</v>
      </c>
      <c r="X59" s="730">
        <f>'NRHM State budget sheet 2013-14'!X59</f>
        <v>0</v>
      </c>
      <c r="Y59" s="730">
        <f>'NRHM State budget sheet 2013-14'!Y59</f>
        <v>0</v>
      </c>
      <c r="Z59" s="730">
        <f>'NRHM State budget sheet 2013-14'!Z59</f>
        <v>0</v>
      </c>
      <c r="AA59" s="730">
        <f>'NRHM State budget sheet 2013-14'!AA59</f>
        <v>0</v>
      </c>
      <c r="AB59" s="730">
        <f>'NRHM State budget sheet 2013-14'!AB59</f>
        <v>0</v>
      </c>
      <c r="AC59" s="730">
        <f>'NRHM State budget sheet 2013-14'!AC59</f>
        <v>0</v>
      </c>
      <c r="AD59" s="730">
        <f>'NRHM State budget sheet 2013-14'!AD59</f>
        <v>0</v>
      </c>
      <c r="AE59" s="730">
        <f>'NRHM State budget sheet 2013-14'!AE59</f>
        <v>0</v>
      </c>
      <c r="AF59" s="730">
        <f>'NRHM State budget sheet 2013-14'!AF59</f>
        <v>15.25</v>
      </c>
      <c r="AG59" s="604"/>
      <c r="AH59" s="619"/>
      <c r="AI59" s="606">
        <f t="shared" si="0"/>
        <v>1</v>
      </c>
      <c r="AJ59" s="606" t="str">
        <f t="shared" si="1"/>
        <v/>
      </c>
      <c r="AK59" s="573">
        <f t="shared" si="2"/>
        <v>14.96</v>
      </c>
      <c r="AL59" s="573">
        <f t="shared" si="3"/>
        <v>5158.620689655173</v>
      </c>
      <c r="AM59" s="577" t="str">
        <f t="shared" si="4"/>
        <v>The proposed budget is more that 30% increase over FY 12-13 budget. Consider revising or provide explanation</v>
      </c>
      <c r="AN59" s="577" t="str">
        <f t="shared" si="5"/>
        <v/>
      </c>
      <c r="AO59" s="577" t="str">
        <f t="shared" si="6"/>
        <v/>
      </c>
    </row>
    <row r="60" spans="1:41" ht="41.25" hidden="1" customHeight="1" x14ac:dyDescent="0.2">
      <c r="A60" s="656" t="s">
        <v>600</v>
      </c>
      <c r="B60" s="657" t="s">
        <v>572</v>
      </c>
      <c r="C60" s="655"/>
      <c r="D60" s="730">
        <f>'NRHM State budget sheet 2013-14'!D60</f>
        <v>0</v>
      </c>
      <c r="E60" s="730">
        <f>'NRHM State budget sheet 2013-14'!E60</f>
        <v>0</v>
      </c>
      <c r="F60" s="730" t="e">
        <f>'NRHM State budget sheet 2013-14'!F60</f>
        <v>#DIV/0!</v>
      </c>
      <c r="G60" s="730">
        <f>'NRHM State budget sheet 2013-14'!G60</f>
        <v>0</v>
      </c>
      <c r="H60" s="730">
        <f>'NRHM State budget sheet 2013-14'!H60</f>
        <v>0</v>
      </c>
      <c r="I60" s="730" t="e">
        <f>'NRHM State budget sheet 2013-14'!I60</f>
        <v>#DIV/0!</v>
      </c>
      <c r="J60" s="730">
        <f>'NRHM State budget sheet 2013-14'!J60</f>
        <v>500</v>
      </c>
      <c r="K60" s="730">
        <f>'NRHM State budget sheet 2013-14'!K60</f>
        <v>350</v>
      </c>
      <c r="L60" s="730">
        <f>'NRHM State budget sheet 2013-14'!L60</f>
        <v>0</v>
      </c>
      <c r="M60" s="730">
        <f>'NRHM State budget sheet 2013-14'!M60</f>
        <v>0</v>
      </c>
      <c r="N60" s="730">
        <f>'NRHM State budget sheet 2013-14'!N60</f>
        <v>0</v>
      </c>
      <c r="O60" s="730">
        <f>'NRHM State budget sheet 2013-14'!O60</f>
        <v>0</v>
      </c>
      <c r="P60" s="730">
        <f>'NRHM State budget sheet 2013-14'!P60</f>
        <v>0</v>
      </c>
      <c r="Q60" s="730">
        <f>'NRHM State budget sheet 2013-14'!Q60</f>
        <v>0</v>
      </c>
      <c r="R60" s="730">
        <f>'NRHM State budget sheet 2013-14'!R60</f>
        <v>0</v>
      </c>
      <c r="S60" s="730">
        <f>'NRHM State budget sheet 2013-14'!S60</f>
        <v>0</v>
      </c>
      <c r="T60" s="730">
        <f>'NRHM State budget sheet 2013-14'!T60</f>
        <v>0</v>
      </c>
      <c r="U60" s="730">
        <f>'NRHM State budget sheet 2013-14'!U60</f>
        <v>0</v>
      </c>
      <c r="V60" s="730">
        <f>'NRHM State budget sheet 2013-14'!V60</f>
        <v>0</v>
      </c>
      <c r="W60" s="730">
        <f>'NRHM State budget sheet 2013-14'!W60</f>
        <v>0</v>
      </c>
      <c r="X60" s="730">
        <f>'NRHM State budget sheet 2013-14'!X60</f>
        <v>0</v>
      </c>
      <c r="Y60" s="730">
        <f>'NRHM State budget sheet 2013-14'!Y60</f>
        <v>0</v>
      </c>
      <c r="Z60" s="730">
        <f>'NRHM State budget sheet 2013-14'!Z60</f>
        <v>0</v>
      </c>
      <c r="AA60" s="730">
        <f>'NRHM State budget sheet 2013-14'!AA60</f>
        <v>0</v>
      </c>
      <c r="AB60" s="730">
        <f>'NRHM State budget sheet 2013-14'!AB60</f>
        <v>0</v>
      </c>
      <c r="AC60" s="730">
        <f>'NRHM State budget sheet 2013-14'!AC60</f>
        <v>0</v>
      </c>
      <c r="AD60" s="730">
        <f>'NRHM State budget sheet 2013-14'!AD60</f>
        <v>0</v>
      </c>
      <c r="AE60" s="730">
        <f>'NRHM State budget sheet 2013-14'!AE60</f>
        <v>0</v>
      </c>
      <c r="AF60" s="730">
        <f>'NRHM State budget sheet 2013-14'!AF60</f>
        <v>1.75</v>
      </c>
      <c r="AG60" s="604"/>
      <c r="AH60" s="619"/>
      <c r="AI60" s="606">
        <f t="shared" si="0"/>
        <v>1</v>
      </c>
      <c r="AJ60" s="606" t="str">
        <f t="shared" si="1"/>
        <v/>
      </c>
      <c r="AK60" s="573">
        <f t="shared" si="2"/>
        <v>1.75</v>
      </c>
      <c r="AL60" s="573" t="str">
        <f t="shared" si="3"/>
        <v/>
      </c>
      <c r="AM60" s="577" t="str">
        <f t="shared" si="4"/>
        <v/>
      </c>
      <c r="AN60" s="577" t="str">
        <f t="shared" si="5"/>
        <v/>
      </c>
      <c r="AO60" s="577" t="str">
        <f t="shared" si="6"/>
        <v>New activity? If not kindly provide the details of the progress (physical and financial) for FY 2012-13</v>
      </c>
    </row>
    <row r="61" spans="1:41" ht="41.25" hidden="1" customHeight="1" x14ac:dyDescent="0.2">
      <c r="A61" s="656" t="s">
        <v>601</v>
      </c>
      <c r="B61" s="657" t="s">
        <v>574</v>
      </c>
      <c r="C61" s="655"/>
      <c r="D61" s="730">
        <f>'NRHM State budget sheet 2013-14'!D61</f>
        <v>143</v>
      </c>
      <c r="E61" s="730">
        <f>'NRHM State budget sheet 2013-14'!E61</f>
        <v>0</v>
      </c>
      <c r="F61" s="730">
        <f>'NRHM State budget sheet 2013-14'!F61</f>
        <v>0</v>
      </c>
      <c r="G61" s="730">
        <f>'NRHM State budget sheet 2013-14'!G61</f>
        <v>0.28999999999999998</v>
      </c>
      <c r="H61" s="730">
        <f>'NRHM State budget sheet 2013-14'!H61</f>
        <v>0</v>
      </c>
      <c r="I61" s="730">
        <f>'NRHM State budget sheet 2013-14'!I61</f>
        <v>0</v>
      </c>
      <c r="J61" s="730">
        <f>'NRHM State budget sheet 2013-14'!J61</f>
        <v>500</v>
      </c>
      <c r="K61" s="730">
        <f>'NRHM State budget sheet 2013-14'!K61</f>
        <v>200</v>
      </c>
      <c r="L61" s="730">
        <f>'NRHM State budget sheet 2013-14'!L61</f>
        <v>0</v>
      </c>
      <c r="M61" s="730">
        <f>'NRHM State budget sheet 2013-14'!M61</f>
        <v>0</v>
      </c>
      <c r="N61" s="730">
        <f>'NRHM State budget sheet 2013-14'!N61</f>
        <v>0</v>
      </c>
      <c r="O61" s="730">
        <f>'NRHM State budget sheet 2013-14'!O61</f>
        <v>0</v>
      </c>
      <c r="P61" s="730">
        <f>'NRHM State budget sheet 2013-14'!P61</f>
        <v>0</v>
      </c>
      <c r="Q61" s="730">
        <f>'NRHM State budget sheet 2013-14'!Q61</f>
        <v>0</v>
      </c>
      <c r="R61" s="730">
        <f>'NRHM State budget sheet 2013-14'!R61</f>
        <v>0</v>
      </c>
      <c r="S61" s="730">
        <f>'NRHM State budget sheet 2013-14'!S61</f>
        <v>0</v>
      </c>
      <c r="T61" s="730">
        <f>'NRHM State budget sheet 2013-14'!T61</f>
        <v>0</v>
      </c>
      <c r="U61" s="730">
        <f>'NRHM State budget sheet 2013-14'!U61</f>
        <v>0</v>
      </c>
      <c r="V61" s="730">
        <f>'NRHM State budget sheet 2013-14'!V61</f>
        <v>0</v>
      </c>
      <c r="W61" s="730">
        <f>'NRHM State budget sheet 2013-14'!W61</f>
        <v>0</v>
      </c>
      <c r="X61" s="730">
        <f>'NRHM State budget sheet 2013-14'!X61</f>
        <v>0</v>
      </c>
      <c r="Y61" s="730">
        <f>'NRHM State budget sheet 2013-14'!Y61</f>
        <v>0</v>
      </c>
      <c r="Z61" s="730">
        <f>'NRHM State budget sheet 2013-14'!Z61</f>
        <v>0</v>
      </c>
      <c r="AA61" s="730">
        <f>'NRHM State budget sheet 2013-14'!AA61</f>
        <v>0</v>
      </c>
      <c r="AB61" s="730">
        <f>'NRHM State budget sheet 2013-14'!AB61</f>
        <v>0</v>
      </c>
      <c r="AC61" s="730">
        <f>'NRHM State budget sheet 2013-14'!AC61</f>
        <v>0</v>
      </c>
      <c r="AD61" s="730">
        <f>'NRHM State budget sheet 2013-14'!AD61</f>
        <v>0</v>
      </c>
      <c r="AE61" s="730">
        <f>'NRHM State budget sheet 2013-14'!AE61</f>
        <v>0</v>
      </c>
      <c r="AF61" s="730">
        <f>'NRHM State budget sheet 2013-14'!AF61</f>
        <v>1</v>
      </c>
      <c r="AG61" s="604"/>
      <c r="AH61" s="619"/>
      <c r="AI61" s="606">
        <f t="shared" si="0"/>
        <v>1</v>
      </c>
      <c r="AJ61" s="606" t="str">
        <f t="shared" si="1"/>
        <v/>
      </c>
      <c r="AK61" s="573">
        <f t="shared" si="2"/>
        <v>0.71</v>
      </c>
      <c r="AL61" s="573">
        <f t="shared" si="3"/>
        <v>244.82758620689657</v>
      </c>
      <c r="AM61" s="577" t="str">
        <f t="shared" si="4"/>
        <v>The proposed budget is more that 30% increase over FY 12-13 budget. Consider revising or provide explanation</v>
      </c>
      <c r="AN61" s="577" t="str">
        <f t="shared" si="5"/>
        <v/>
      </c>
      <c r="AO61" s="577" t="str">
        <f t="shared" si="6"/>
        <v/>
      </c>
    </row>
    <row r="62" spans="1:41" ht="41.25" hidden="1" customHeight="1" x14ac:dyDescent="0.2">
      <c r="A62" s="656" t="s">
        <v>602</v>
      </c>
      <c r="B62" s="657" t="s">
        <v>2344</v>
      </c>
      <c r="C62" s="655"/>
      <c r="D62" s="730">
        <f>'NRHM State budget sheet 2013-14'!D62</f>
        <v>0</v>
      </c>
      <c r="E62" s="730">
        <f>'NRHM State budget sheet 2013-14'!E62</f>
        <v>0</v>
      </c>
      <c r="F62" s="730" t="e">
        <f>'NRHM State budget sheet 2013-14'!F62</f>
        <v>#DIV/0!</v>
      </c>
      <c r="G62" s="730">
        <f>'NRHM State budget sheet 2013-14'!G62</f>
        <v>0</v>
      </c>
      <c r="H62" s="730">
        <f>'NRHM State budget sheet 2013-14'!H62</f>
        <v>0</v>
      </c>
      <c r="I62" s="730" t="e">
        <f>'NRHM State budget sheet 2013-14'!I62</f>
        <v>#DIV/0!</v>
      </c>
      <c r="J62" s="730">
        <f>'NRHM State budget sheet 2013-14'!J62</f>
        <v>500</v>
      </c>
      <c r="K62" s="730">
        <f>'NRHM State budget sheet 2013-14'!K62</f>
        <v>2500</v>
      </c>
      <c r="L62" s="730">
        <f>'NRHM State budget sheet 2013-14'!L62</f>
        <v>0</v>
      </c>
      <c r="M62" s="730">
        <f>'NRHM State budget sheet 2013-14'!M62</f>
        <v>0</v>
      </c>
      <c r="N62" s="730">
        <f>'NRHM State budget sheet 2013-14'!N62</f>
        <v>0</v>
      </c>
      <c r="O62" s="730">
        <f>'NRHM State budget sheet 2013-14'!O62</f>
        <v>0</v>
      </c>
      <c r="P62" s="730">
        <f>'NRHM State budget sheet 2013-14'!P62</f>
        <v>0</v>
      </c>
      <c r="Q62" s="730">
        <f>'NRHM State budget sheet 2013-14'!Q62</f>
        <v>0</v>
      </c>
      <c r="R62" s="730">
        <f>'NRHM State budget sheet 2013-14'!R62</f>
        <v>0</v>
      </c>
      <c r="S62" s="730">
        <f>'NRHM State budget sheet 2013-14'!S62</f>
        <v>0</v>
      </c>
      <c r="T62" s="730">
        <f>'NRHM State budget sheet 2013-14'!T62</f>
        <v>0</v>
      </c>
      <c r="U62" s="730">
        <f>'NRHM State budget sheet 2013-14'!U62</f>
        <v>0</v>
      </c>
      <c r="V62" s="730">
        <f>'NRHM State budget sheet 2013-14'!V62</f>
        <v>0</v>
      </c>
      <c r="W62" s="730">
        <f>'NRHM State budget sheet 2013-14'!W62</f>
        <v>0</v>
      </c>
      <c r="X62" s="730">
        <f>'NRHM State budget sheet 2013-14'!X62</f>
        <v>0</v>
      </c>
      <c r="Y62" s="730">
        <f>'NRHM State budget sheet 2013-14'!Y62</f>
        <v>0</v>
      </c>
      <c r="Z62" s="730">
        <f>'NRHM State budget sheet 2013-14'!Z62</f>
        <v>0</v>
      </c>
      <c r="AA62" s="730">
        <f>'NRHM State budget sheet 2013-14'!AA62</f>
        <v>0</v>
      </c>
      <c r="AB62" s="730">
        <f>'NRHM State budget sheet 2013-14'!AB62</f>
        <v>0</v>
      </c>
      <c r="AC62" s="730">
        <f>'NRHM State budget sheet 2013-14'!AC62</f>
        <v>0</v>
      </c>
      <c r="AD62" s="730">
        <f>'NRHM State budget sheet 2013-14'!AD62</f>
        <v>0</v>
      </c>
      <c r="AE62" s="730">
        <f>'NRHM State budget sheet 2013-14'!AE62</f>
        <v>0</v>
      </c>
      <c r="AF62" s="730">
        <f>'NRHM State budget sheet 2013-14'!AF62</f>
        <v>12.5</v>
      </c>
      <c r="AG62" s="604"/>
      <c r="AH62" s="619"/>
      <c r="AI62" s="606">
        <f t="shared" si="0"/>
        <v>1</v>
      </c>
      <c r="AJ62" s="606" t="str">
        <f t="shared" si="1"/>
        <v/>
      </c>
      <c r="AK62" s="573">
        <f t="shared" si="2"/>
        <v>12.5</v>
      </c>
      <c r="AL62" s="573" t="str">
        <f t="shared" si="3"/>
        <v/>
      </c>
      <c r="AM62" s="577" t="str">
        <f t="shared" si="4"/>
        <v/>
      </c>
      <c r="AN62" s="577" t="str">
        <f t="shared" si="5"/>
        <v/>
      </c>
      <c r="AO62" s="577" t="str">
        <f t="shared" si="6"/>
        <v>New activity? If not kindly provide the details of the progress (physical and financial) for FY 2012-13</v>
      </c>
    </row>
    <row r="63" spans="1:41" ht="41.25" hidden="1" customHeight="1" x14ac:dyDescent="0.25">
      <c r="A63" s="656" t="s">
        <v>1695</v>
      </c>
      <c r="B63" s="665" t="s">
        <v>1623</v>
      </c>
      <c r="C63" s="659"/>
      <c r="D63" s="730">
        <f>'NRHM State budget sheet 2013-14'!D63</f>
        <v>0</v>
      </c>
      <c r="E63" s="730">
        <f>'NRHM State budget sheet 2013-14'!E63</f>
        <v>0</v>
      </c>
      <c r="F63" s="730" t="e">
        <f>'NRHM State budget sheet 2013-14'!F63</f>
        <v>#DIV/0!</v>
      </c>
      <c r="G63" s="730">
        <f>'NRHM State budget sheet 2013-14'!G63</f>
        <v>0</v>
      </c>
      <c r="H63" s="730">
        <f>'NRHM State budget sheet 2013-14'!H63</f>
        <v>0</v>
      </c>
      <c r="I63" s="730" t="e">
        <f>'NRHM State budget sheet 2013-14'!I63</f>
        <v>#DIV/0!</v>
      </c>
      <c r="J63" s="730">
        <f>'NRHM State budget sheet 2013-14'!J63</f>
        <v>0</v>
      </c>
      <c r="K63" s="730">
        <f>'NRHM State budget sheet 2013-14'!K63</f>
        <v>0</v>
      </c>
      <c r="L63" s="730">
        <f>'NRHM State budget sheet 2013-14'!L63</f>
        <v>0</v>
      </c>
      <c r="M63" s="730">
        <f>'NRHM State budget sheet 2013-14'!M63</f>
        <v>0</v>
      </c>
      <c r="N63" s="730">
        <f>'NRHM State budget sheet 2013-14'!N63</f>
        <v>0</v>
      </c>
      <c r="O63" s="730">
        <f>'NRHM State budget sheet 2013-14'!O63</f>
        <v>0</v>
      </c>
      <c r="P63" s="730">
        <f>'NRHM State budget sheet 2013-14'!P63</f>
        <v>0</v>
      </c>
      <c r="Q63" s="730">
        <f>'NRHM State budget sheet 2013-14'!Q63</f>
        <v>0</v>
      </c>
      <c r="R63" s="730">
        <f>'NRHM State budget sheet 2013-14'!R63</f>
        <v>0</v>
      </c>
      <c r="S63" s="730">
        <f>'NRHM State budget sheet 2013-14'!S63</f>
        <v>0</v>
      </c>
      <c r="T63" s="730">
        <f>'NRHM State budget sheet 2013-14'!T63</f>
        <v>0</v>
      </c>
      <c r="U63" s="730">
        <f>'NRHM State budget sheet 2013-14'!U63</f>
        <v>0</v>
      </c>
      <c r="V63" s="730">
        <f>'NRHM State budget sheet 2013-14'!V63</f>
        <v>0</v>
      </c>
      <c r="W63" s="730">
        <f>'NRHM State budget sheet 2013-14'!W63</f>
        <v>0</v>
      </c>
      <c r="X63" s="730">
        <f>'NRHM State budget sheet 2013-14'!X63</f>
        <v>0</v>
      </c>
      <c r="Y63" s="730">
        <f>'NRHM State budget sheet 2013-14'!Y63</f>
        <v>0</v>
      </c>
      <c r="Z63" s="730">
        <f>'NRHM State budget sheet 2013-14'!Z63</f>
        <v>0</v>
      </c>
      <c r="AA63" s="730">
        <f>'NRHM State budget sheet 2013-14'!AA63</f>
        <v>0</v>
      </c>
      <c r="AB63" s="730">
        <f>'NRHM State budget sheet 2013-14'!AB63</f>
        <v>0</v>
      </c>
      <c r="AC63" s="730">
        <f>'NRHM State budget sheet 2013-14'!AC63</f>
        <v>0</v>
      </c>
      <c r="AD63" s="730">
        <f>'NRHM State budget sheet 2013-14'!AD63</f>
        <v>0</v>
      </c>
      <c r="AE63" s="730">
        <f>'NRHM State budget sheet 2013-14'!AE63</f>
        <v>0</v>
      </c>
      <c r="AF63" s="730">
        <f>'NRHM State budget sheet 2013-14'!AF63</f>
        <v>0</v>
      </c>
      <c r="AG63" s="604"/>
      <c r="AH63" s="619"/>
      <c r="AI63" s="606" t="str">
        <f t="shared" si="0"/>
        <v/>
      </c>
      <c r="AJ63" s="606" t="str">
        <f t="shared" si="1"/>
        <v/>
      </c>
      <c r="AK63" s="573">
        <f t="shared" si="2"/>
        <v>0</v>
      </c>
      <c r="AL63" s="573" t="str">
        <f t="shared" si="3"/>
        <v/>
      </c>
      <c r="AM63" s="577" t="str">
        <f t="shared" si="4"/>
        <v/>
      </c>
      <c r="AN63" s="577" t="str">
        <f t="shared" si="5"/>
        <v/>
      </c>
      <c r="AO63" s="577" t="str">
        <f t="shared" si="6"/>
        <v/>
      </c>
    </row>
    <row r="64" spans="1:41" ht="41.25" hidden="1" customHeight="1" x14ac:dyDescent="0.25">
      <c r="A64" s="656" t="s">
        <v>2223</v>
      </c>
      <c r="B64" s="660"/>
      <c r="C64" s="659"/>
      <c r="D64" s="730">
        <f>'NRHM State budget sheet 2013-14'!D64</f>
        <v>0</v>
      </c>
      <c r="E64" s="730">
        <f>'NRHM State budget sheet 2013-14'!E64</f>
        <v>0</v>
      </c>
      <c r="F64" s="730">
        <f>'NRHM State budget sheet 2013-14'!F64</f>
        <v>0</v>
      </c>
      <c r="G64" s="730">
        <f>'NRHM State budget sheet 2013-14'!G64</f>
        <v>0</v>
      </c>
      <c r="H64" s="730">
        <f>'NRHM State budget sheet 2013-14'!H64</f>
        <v>0</v>
      </c>
      <c r="I64" s="730">
        <f>'NRHM State budget sheet 2013-14'!I64</f>
        <v>0</v>
      </c>
      <c r="J64" s="730">
        <f>'NRHM State budget sheet 2013-14'!J64</f>
        <v>0</v>
      </c>
      <c r="K64" s="730">
        <f>'NRHM State budget sheet 2013-14'!K64</f>
        <v>0</v>
      </c>
      <c r="L64" s="730">
        <f>'NRHM State budget sheet 2013-14'!L64</f>
        <v>0</v>
      </c>
      <c r="M64" s="730">
        <f>'NRHM State budget sheet 2013-14'!M64</f>
        <v>0</v>
      </c>
      <c r="N64" s="730">
        <f>'NRHM State budget sheet 2013-14'!N64</f>
        <v>0</v>
      </c>
      <c r="O64" s="730">
        <f>'NRHM State budget sheet 2013-14'!O64</f>
        <v>0</v>
      </c>
      <c r="P64" s="730">
        <f>'NRHM State budget sheet 2013-14'!P64</f>
        <v>0</v>
      </c>
      <c r="Q64" s="730">
        <f>'NRHM State budget sheet 2013-14'!Q64</f>
        <v>0</v>
      </c>
      <c r="R64" s="730">
        <f>'NRHM State budget sheet 2013-14'!R64</f>
        <v>0</v>
      </c>
      <c r="S64" s="730">
        <f>'NRHM State budget sheet 2013-14'!S64</f>
        <v>0</v>
      </c>
      <c r="T64" s="730">
        <f>'NRHM State budget sheet 2013-14'!T64</f>
        <v>0</v>
      </c>
      <c r="U64" s="730">
        <f>'NRHM State budget sheet 2013-14'!U64</f>
        <v>0</v>
      </c>
      <c r="V64" s="730">
        <f>'NRHM State budget sheet 2013-14'!V64</f>
        <v>0</v>
      </c>
      <c r="W64" s="730">
        <f>'NRHM State budget sheet 2013-14'!W64</f>
        <v>0</v>
      </c>
      <c r="X64" s="730">
        <f>'NRHM State budget sheet 2013-14'!X64</f>
        <v>0</v>
      </c>
      <c r="Y64" s="730">
        <f>'NRHM State budget sheet 2013-14'!Y64</f>
        <v>0</v>
      </c>
      <c r="Z64" s="730">
        <f>'NRHM State budget sheet 2013-14'!Z64</f>
        <v>0</v>
      </c>
      <c r="AA64" s="730">
        <f>'NRHM State budget sheet 2013-14'!AA64</f>
        <v>0</v>
      </c>
      <c r="AB64" s="730">
        <f>'NRHM State budget sheet 2013-14'!AB64</f>
        <v>0</v>
      </c>
      <c r="AC64" s="730">
        <f>'NRHM State budget sheet 2013-14'!AC64</f>
        <v>0</v>
      </c>
      <c r="AD64" s="730">
        <f>'NRHM State budget sheet 2013-14'!AD64</f>
        <v>0</v>
      </c>
      <c r="AE64" s="730">
        <f>'NRHM State budget sheet 2013-14'!AE64</f>
        <v>0</v>
      </c>
      <c r="AF64" s="730">
        <f>'NRHM State budget sheet 2013-14'!AF64</f>
        <v>0</v>
      </c>
      <c r="AG64" s="604"/>
      <c r="AH64" s="619"/>
      <c r="AI64" s="606" t="str">
        <f t="shared" si="0"/>
        <v/>
      </c>
      <c r="AJ64" s="606" t="str">
        <f t="shared" si="1"/>
        <v/>
      </c>
      <c r="AK64" s="573">
        <f t="shared" si="2"/>
        <v>0</v>
      </c>
      <c r="AL64" s="573" t="str">
        <f t="shared" si="3"/>
        <v/>
      </c>
      <c r="AM64" s="577" t="str">
        <f t="shared" si="4"/>
        <v/>
      </c>
      <c r="AN64" s="577" t="str">
        <f t="shared" si="5"/>
        <v/>
      </c>
      <c r="AO64" s="577" t="str">
        <f t="shared" si="6"/>
        <v/>
      </c>
    </row>
    <row r="65" spans="1:41" ht="41.25" hidden="1" customHeight="1" x14ac:dyDescent="0.25">
      <c r="A65" s="656" t="s">
        <v>2224</v>
      </c>
      <c r="B65" s="660"/>
      <c r="C65" s="659"/>
      <c r="D65" s="730">
        <f>'NRHM State budget sheet 2013-14'!D65</f>
        <v>0</v>
      </c>
      <c r="E65" s="730">
        <f>'NRHM State budget sheet 2013-14'!E65</f>
        <v>0</v>
      </c>
      <c r="F65" s="730">
        <f>'NRHM State budget sheet 2013-14'!F65</f>
        <v>0</v>
      </c>
      <c r="G65" s="730">
        <f>'NRHM State budget sheet 2013-14'!G65</f>
        <v>0</v>
      </c>
      <c r="H65" s="730">
        <f>'NRHM State budget sheet 2013-14'!H65</f>
        <v>0</v>
      </c>
      <c r="I65" s="730">
        <f>'NRHM State budget sheet 2013-14'!I65</f>
        <v>0</v>
      </c>
      <c r="J65" s="730">
        <f>'NRHM State budget sheet 2013-14'!J65</f>
        <v>0</v>
      </c>
      <c r="K65" s="730">
        <f>'NRHM State budget sheet 2013-14'!K65</f>
        <v>0</v>
      </c>
      <c r="L65" s="730">
        <f>'NRHM State budget sheet 2013-14'!L65</f>
        <v>0</v>
      </c>
      <c r="M65" s="730">
        <f>'NRHM State budget sheet 2013-14'!M65</f>
        <v>0</v>
      </c>
      <c r="N65" s="730">
        <f>'NRHM State budget sheet 2013-14'!N65</f>
        <v>0</v>
      </c>
      <c r="O65" s="730">
        <f>'NRHM State budget sheet 2013-14'!O65</f>
        <v>0</v>
      </c>
      <c r="P65" s="730">
        <f>'NRHM State budget sheet 2013-14'!P65</f>
        <v>0</v>
      </c>
      <c r="Q65" s="730">
        <f>'NRHM State budget sheet 2013-14'!Q65</f>
        <v>0</v>
      </c>
      <c r="R65" s="730">
        <f>'NRHM State budget sheet 2013-14'!R65</f>
        <v>0</v>
      </c>
      <c r="S65" s="730">
        <f>'NRHM State budget sheet 2013-14'!S65</f>
        <v>0</v>
      </c>
      <c r="T65" s="730">
        <f>'NRHM State budget sheet 2013-14'!T65</f>
        <v>0</v>
      </c>
      <c r="U65" s="730">
        <f>'NRHM State budget sheet 2013-14'!U65</f>
        <v>0</v>
      </c>
      <c r="V65" s="730">
        <f>'NRHM State budget sheet 2013-14'!V65</f>
        <v>0</v>
      </c>
      <c r="W65" s="730">
        <f>'NRHM State budget sheet 2013-14'!W65</f>
        <v>0</v>
      </c>
      <c r="X65" s="730">
        <f>'NRHM State budget sheet 2013-14'!X65</f>
        <v>0</v>
      </c>
      <c r="Y65" s="730">
        <f>'NRHM State budget sheet 2013-14'!Y65</f>
        <v>0</v>
      </c>
      <c r="Z65" s="730">
        <f>'NRHM State budget sheet 2013-14'!Z65</f>
        <v>0</v>
      </c>
      <c r="AA65" s="730">
        <f>'NRHM State budget sheet 2013-14'!AA65</f>
        <v>0</v>
      </c>
      <c r="AB65" s="730">
        <f>'NRHM State budget sheet 2013-14'!AB65</f>
        <v>0</v>
      </c>
      <c r="AC65" s="730">
        <f>'NRHM State budget sheet 2013-14'!AC65</f>
        <v>0</v>
      </c>
      <c r="AD65" s="730">
        <f>'NRHM State budget sheet 2013-14'!AD65</f>
        <v>0</v>
      </c>
      <c r="AE65" s="730">
        <f>'NRHM State budget sheet 2013-14'!AE65</f>
        <v>0</v>
      </c>
      <c r="AF65" s="730">
        <f>'NRHM State budget sheet 2013-14'!AF65</f>
        <v>0</v>
      </c>
      <c r="AG65" s="604"/>
      <c r="AH65" s="619"/>
      <c r="AI65" s="606" t="str">
        <f t="shared" si="0"/>
        <v/>
      </c>
      <c r="AJ65" s="606" t="str">
        <f t="shared" si="1"/>
        <v/>
      </c>
      <c r="AK65" s="573">
        <f t="shared" si="2"/>
        <v>0</v>
      </c>
      <c r="AL65" s="573" t="str">
        <f t="shared" si="3"/>
        <v/>
      </c>
      <c r="AM65" s="577" t="str">
        <f t="shared" si="4"/>
        <v/>
      </c>
      <c r="AN65" s="577" t="str">
        <f t="shared" si="5"/>
        <v/>
      </c>
      <c r="AO65" s="577" t="str">
        <f t="shared" si="6"/>
        <v/>
      </c>
    </row>
    <row r="66" spans="1:41" s="579" customFormat="1" ht="41.25" hidden="1" customHeight="1" x14ac:dyDescent="0.2">
      <c r="A66" s="649"/>
      <c r="B66" s="734" t="s">
        <v>3</v>
      </c>
      <c r="C66" s="645"/>
      <c r="D66" s="730">
        <f>'NRHM State budget sheet 2013-14'!D66</f>
        <v>2901</v>
      </c>
      <c r="E66" s="730">
        <f>'NRHM State budget sheet 2013-14'!E66</f>
        <v>0</v>
      </c>
      <c r="F66" s="730">
        <f>'NRHM State budget sheet 2013-14'!F66</f>
        <v>0</v>
      </c>
      <c r="G66" s="730">
        <f>'NRHM State budget sheet 2013-14'!G66</f>
        <v>7.19</v>
      </c>
      <c r="H66" s="730">
        <f>'NRHM State budget sheet 2013-14'!H66</f>
        <v>0</v>
      </c>
      <c r="I66" s="730">
        <f>'NRHM State budget sheet 2013-14'!I66</f>
        <v>0</v>
      </c>
      <c r="J66" s="730">
        <f>'NRHM State budget sheet 2013-14'!J66</f>
        <v>4279</v>
      </c>
      <c r="K66" s="730">
        <f>'NRHM State budget sheet 2013-14'!K66</f>
        <v>583300</v>
      </c>
      <c r="L66" s="730">
        <f>'NRHM State budget sheet 2013-14'!L66</f>
        <v>0</v>
      </c>
      <c r="M66" s="730">
        <f>'NRHM State budget sheet 2013-14'!M66</f>
        <v>0</v>
      </c>
      <c r="N66" s="730">
        <f>'NRHM State budget sheet 2013-14'!N66</f>
        <v>0</v>
      </c>
      <c r="O66" s="730">
        <f>'NRHM State budget sheet 2013-14'!O66</f>
        <v>0</v>
      </c>
      <c r="P66" s="730">
        <f>'NRHM State budget sheet 2013-14'!P66</f>
        <v>0</v>
      </c>
      <c r="Q66" s="730">
        <f>'NRHM State budget sheet 2013-14'!Q66</f>
        <v>0</v>
      </c>
      <c r="R66" s="730">
        <f>'NRHM State budget sheet 2013-14'!R66</f>
        <v>0</v>
      </c>
      <c r="S66" s="730">
        <f>'NRHM State budget sheet 2013-14'!S66</f>
        <v>0</v>
      </c>
      <c r="T66" s="730">
        <f>'NRHM State budget sheet 2013-14'!T66</f>
        <v>0</v>
      </c>
      <c r="U66" s="730">
        <f>'NRHM State budget sheet 2013-14'!U66</f>
        <v>0</v>
      </c>
      <c r="V66" s="730">
        <f>'NRHM State budget sheet 2013-14'!V66</f>
        <v>0</v>
      </c>
      <c r="W66" s="730">
        <f>'NRHM State budget sheet 2013-14'!W66</f>
        <v>0</v>
      </c>
      <c r="X66" s="730">
        <f>'NRHM State budget sheet 2013-14'!X66</f>
        <v>0</v>
      </c>
      <c r="Y66" s="730">
        <f>'NRHM State budget sheet 2013-14'!Y66</f>
        <v>0</v>
      </c>
      <c r="Z66" s="730">
        <f>'NRHM State budget sheet 2013-14'!Z66</f>
        <v>0</v>
      </c>
      <c r="AA66" s="730">
        <f>'NRHM State budget sheet 2013-14'!AA66</f>
        <v>0</v>
      </c>
      <c r="AB66" s="730">
        <f>'NRHM State budget sheet 2013-14'!AB66</f>
        <v>0</v>
      </c>
      <c r="AC66" s="730">
        <f>'NRHM State budget sheet 2013-14'!AC66</f>
        <v>0</v>
      </c>
      <c r="AD66" s="730">
        <f>'NRHM State budget sheet 2013-14'!AD66</f>
        <v>0</v>
      </c>
      <c r="AE66" s="730">
        <f>'NRHM State budget sheet 2013-14'!AE66</f>
        <v>0</v>
      </c>
      <c r="AF66" s="730">
        <f>'NRHM State budget sheet 2013-14'!AF66</f>
        <v>35.945</v>
      </c>
      <c r="AG66" s="640"/>
      <c r="AH66" s="648"/>
      <c r="AI66" s="606">
        <f t="shared" si="0"/>
        <v>1</v>
      </c>
      <c r="AJ66" s="606" t="str">
        <f t="shared" si="1"/>
        <v/>
      </c>
      <c r="AK66" s="573">
        <f t="shared" si="2"/>
        <v>28.754999999999999</v>
      </c>
      <c r="AL66" s="573">
        <f t="shared" si="3"/>
        <v>399.93045897079276</v>
      </c>
      <c r="AM66" s="577" t="str">
        <f t="shared" si="4"/>
        <v>The proposed budget is more that 30% increase over FY 12-13 budget. Consider revising or provide explanation</v>
      </c>
      <c r="AN66" s="577" t="str">
        <f t="shared" si="5"/>
        <v/>
      </c>
      <c r="AO66" s="577" t="str">
        <f t="shared" si="6"/>
        <v/>
      </c>
    </row>
    <row r="67" spans="1:41" ht="41.25" hidden="1" customHeight="1" x14ac:dyDescent="0.2">
      <c r="A67" s="649"/>
      <c r="B67" s="621"/>
      <c r="C67" s="627"/>
      <c r="D67" s="730">
        <f>'NRHM State budget sheet 2013-14'!D67</f>
        <v>0</v>
      </c>
      <c r="E67" s="730">
        <f>'NRHM State budget sheet 2013-14'!E67</f>
        <v>0</v>
      </c>
      <c r="F67" s="730">
        <f>'NRHM State budget sheet 2013-14'!F67</f>
        <v>0</v>
      </c>
      <c r="G67" s="730">
        <f>'NRHM State budget sheet 2013-14'!G67</f>
        <v>0</v>
      </c>
      <c r="H67" s="730">
        <f>'NRHM State budget sheet 2013-14'!H67</f>
        <v>0</v>
      </c>
      <c r="I67" s="730">
        <f>'NRHM State budget sheet 2013-14'!I67</f>
        <v>0</v>
      </c>
      <c r="J67" s="730">
        <f>'NRHM State budget sheet 2013-14'!J67</f>
        <v>0</v>
      </c>
      <c r="K67" s="730">
        <f>'NRHM State budget sheet 2013-14'!K67</f>
        <v>0</v>
      </c>
      <c r="L67" s="730">
        <f>'NRHM State budget sheet 2013-14'!L67</f>
        <v>0</v>
      </c>
      <c r="M67" s="730">
        <f>'NRHM State budget sheet 2013-14'!M67</f>
        <v>0</v>
      </c>
      <c r="N67" s="730">
        <f>'NRHM State budget sheet 2013-14'!N67</f>
        <v>0</v>
      </c>
      <c r="O67" s="730">
        <f>'NRHM State budget sheet 2013-14'!O67</f>
        <v>0</v>
      </c>
      <c r="P67" s="730">
        <f>'NRHM State budget sheet 2013-14'!P67</f>
        <v>0</v>
      </c>
      <c r="Q67" s="730">
        <f>'NRHM State budget sheet 2013-14'!Q67</f>
        <v>0</v>
      </c>
      <c r="R67" s="730">
        <f>'NRHM State budget sheet 2013-14'!R67</f>
        <v>0</v>
      </c>
      <c r="S67" s="730">
        <f>'NRHM State budget sheet 2013-14'!S67</f>
        <v>0</v>
      </c>
      <c r="T67" s="730">
        <f>'NRHM State budget sheet 2013-14'!T67</f>
        <v>0</v>
      </c>
      <c r="U67" s="730">
        <f>'NRHM State budget sheet 2013-14'!U67</f>
        <v>0</v>
      </c>
      <c r="V67" s="730">
        <f>'NRHM State budget sheet 2013-14'!V67</f>
        <v>0</v>
      </c>
      <c r="W67" s="730">
        <f>'NRHM State budget sheet 2013-14'!W67</f>
        <v>0</v>
      </c>
      <c r="X67" s="730">
        <f>'NRHM State budget sheet 2013-14'!X67</f>
        <v>0</v>
      </c>
      <c r="Y67" s="730">
        <f>'NRHM State budget sheet 2013-14'!Y67</f>
        <v>0</v>
      </c>
      <c r="Z67" s="730">
        <f>'NRHM State budget sheet 2013-14'!Z67</f>
        <v>0</v>
      </c>
      <c r="AA67" s="730">
        <f>'NRHM State budget sheet 2013-14'!AA67</f>
        <v>0</v>
      </c>
      <c r="AB67" s="730">
        <f>'NRHM State budget sheet 2013-14'!AB67</f>
        <v>0</v>
      </c>
      <c r="AC67" s="730">
        <f>'NRHM State budget sheet 2013-14'!AC67</f>
        <v>0</v>
      </c>
      <c r="AD67" s="730">
        <f>'NRHM State budget sheet 2013-14'!AD67</f>
        <v>0</v>
      </c>
      <c r="AE67" s="730">
        <f>'NRHM State budget sheet 2013-14'!AE67</f>
        <v>0</v>
      </c>
      <c r="AF67" s="730">
        <f>'NRHM State budget sheet 2013-14'!AF67</f>
        <v>0</v>
      </c>
      <c r="AG67" s="604"/>
      <c r="AH67" s="619"/>
      <c r="AI67" s="606"/>
      <c r="AJ67" s="606" t="str">
        <f t="shared" si="1"/>
        <v/>
      </c>
      <c r="AK67" s="573">
        <f t="shared" si="2"/>
        <v>0</v>
      </c>
      <c r="AL67" s="573" t="str">
        <f t="shared" si="3"/>
        <v/>
      </c>
    </row>
    <row r="68" spans="1:41" ht="41.25" customHeight="1" x14ac:dyDescent="0.2">
      <c r="A68" s="649" t="s">
        <v>604</v>
      </c>
      <c r="B68" s="621" t="s">
        <v>151</v>
      </c>
      <c r="C68" s="595"/>
      <c r="D68" s="730">
        <f>'NRHM State budget sheet 2013-14'!D68</f>
        <v>467</v>
      </c>
      <c r="E68" s="730">
        <f>'NRHM State budget sheet 2013-14'!E68</f>
        <v>39</v>
      </c>
      <c r="F68" s="730">
        <f>'NRHM State budget sheet 2013-14'!F68</f>
        <v>8.3511777301927204</v>
      </c>
      <c r="G68" s="730">
        <f>'NRHM State budget sheet 2013-14'!G68</f>
        <v>3.7399999999999998</v>
      </c>
      <c r="H68" s="730">
        <f>'NRHM State budget sheet 2013-14'!H68</f>
        <v>1.4289399999999999</v>
      </c>
      <c r="I68" s="730">
        <f>'NRHM State budget sheet 2013-14'!I68</f>
        <v>38.206951871657751</v>
      </c>
      <c r="J68" s="730">
        <f>'NRHM State budget sheet 2013-14'!J68</f>
        <v>796</v>
      </c>
      <c r="K68" s="730">
        <f>'NRHM State budget sheet 2013-14'!K68</f>
        <v>175520</v>
      </c>
      <c r="L68" s="730">
        <f>'NRHM State budget sheet 2013-14'!L68</f>
        <v>0</v>
      </c>
      <c r="M68" s="730">
        <f>'NRHM State budget sheet 2013-14'!M68</f>
        <v>0</v>
      </c>
      <c r="N68" s="730">
        <f>'NRHM State budget sheet 2013-14'!N68</f>
        <v>0</v>
      </c>
      <c r="O68" s="730">
        <f>'NRHM State budget sheet 2013-14'!O68</f>
        <v>0</v>
      </c>
      <c r="P68" s="730">
        <f>'NRHM State budget sheet 2013-14'!P68</f>
        <v>0</v>
      </c>
      <c r="Q68" s="730">
        <f>'NRHM State budget sheet 2013-14'!Q68</f>
        <v>0</v>
      </c>
      <c r="R68" s="730">
        <f>'NRHM State budget sheet 2013-14'!R68</f>
        <v>0</v>
      </c>
      <c r="S68" s="730">
        <f>'NRHM State budget sheet 2013-14'!S68</f>
        <v>0</v>
      </c>
      <c r="T68" s="730">
        <f>'NRHM State budget sheet 2013-14'!T68</f>
        <v>0</v>
      </c>
      <c r="U68" s="730">
        <f>'NRHM State budget sheet 2013-14'!U68</f>
        <v>0</v>
      </c>
      <c r="V68" s="730">
        <f>'NRHM State budget sheet 2013-14'!V68</f>
        <v>0</v>
      </c>
      <c r="W68" s="730">
        <f>'NRHM State budget sheet 2013-14'!W68</f>
        <v>0</v>
      </c>
      <c r="X68" s="730">
        <f>'NRHM State budget sheet 2013-14'!X68</f>
        <v>0</v>
      </c>
      <c r="Y68" s="730">
        <f>'NRHM State budget sheet 2013-14'!Y68</f>
        <v>0</v>
      </c>
      <c r="Z68" s="730">
        <f>'NRHM State budget sheet 2013-14'!Z68</f>
        <v>0</v>
      </c>
      <c r="AA68" s="730">
        <f>'NRHM State budget sheet 2013-14'!AA68</f>
        <v>0</v>
      </c>
      <c r="AB68" s="730">
        <f>'NRHM State budget sheet 2013-14'!AB68</f>
        <v>0</v>
      </c>
      <c r="AC68" s="730">
        <f>'NRHM State budget sheet 2013-14'!AC68</f>
        <v>0</v>
      </c>
      <c r="AD68" s="730">
        <f>'NRHM State budget sheet 2013-14'!AD68</f>
        <v>0</v>
      </c>
      <c r="AE68" s="730">
        <f>'NRHM State budget sheet 2013-14'!AE68</f>
        <v>0</v>
      </c>
      <c r="AF68" s="730">
        <f>'NRHM State budget sheet 2013-14'!AF68</f>
        <v>13.3736</v>
      </c>
      <c r="AG68" s="604"/>
      <c r="AH68" s="605" t="s">
        <v>2024</v>
      </c>
      <c r="AI68" s="606">
        <f t="shared" si="0"/>
        <v>1</v>
      </c>
      <c r="AJ68" s="606">
        <f t="shared" si="1"/>
        <v>38.206951871657751</v>
      </c>
      <c r="AK68" s="573">
        <f t="shared" si="2"/>
        <v>9.6335999999999995</v>
      </c>
      <c r="AL68" s="573">
        <f t="shared" si="3"/>
        <v>257.58288770053474</v>
      </c>
      <c r="AM68" s="577" t="str">
        <f t="shared" si="4"/>
        <v>The proposed budget is more that 30% increase over FY 12-13 budget. Consider revising or provide explanation</v>
      </c>
      <c r="AN68" s="577" t="str">
        <f t="shared" si="5"/>
        <v>Please check, there is a proposed budget but FY 12-13 expenditure is  &lt;50%</v>
      </c>
      <c r="AO68" s="577" t="str">
        <f t="shared" si="6"/>
        <v/>
      </c>
    </row>
    <row r="69" spans="1:41" ht="41.25" hidden="1" customHeight="1" x14ac:dyDescent="0.2">
      <c r="A69" s="628" t="s">
        <v>605</v>
      </c>
      <c r="B69" s="621" t="s">
        <v>152</v>
      </c>
      <c r="C69" s="627"/>
      <c r="D69" s="730">
        <f>'NRHM State budget sheet 2013-14'!D69</f>
        <v>97</v>
      </c>
      <c r="E69" s="730">
        <f>'NRHM State budget sheet 2013-14'!E69</f>
        <v>21</v>
      </c>
      <c r="F69" s="730">
        <f>'NRHM State budget sheet 2013-14'!F69</f>
        <v>21.649484536082475</v>
      </c>
      <c r="G69" s="730">
        <f>'NRHM State budget sheet 2013-14'!G69</f>
        <v>1.8599999999999999</v>
      </c>
      <c r="H69" s="730">
        <f>'NRHM State budget sheet 2013-14'!H69</f>
        <v>0.27860000000000001</v>
      </c>
      <c r="I69" s="730">
        <f>'NRHM State budget sheet 2013-14'!I69</f>
        <v>14.978494623655916</v>
      </c>
      <c r="J69" s="730">
        <f>'NRHM State budget sheet 2013-14'!J69</f>
        <v>362</v>
      </c>
      <c r="K69" s="730">
        <f>'NRHM State budget sheet 2013-14'!K69</f>
        <v>114000</v>
      </c>
      <c r="L69" s="730">
        <f>'NRHM State budget sheet 2013-14'!L69</f>
        <v>0</v>
      </c>
      <c r="M69" s="730">
        <f>'NRHM State budget sheet 2013-14'!M69</f>
        <v>0</v>
      </c>
      <c r="N69" s="730">
        <f>'NRHM State budget sheet 2013-14'!N69</f>
        <v>0</v>
      </c>
      <c r="O69" s="730">
        <f>'NRHM State budget sheet 2013-14'!O69</f>
        <v>0</v>
      </c>
      <c r="P69" s="730">
        <f>'NRHM State budget sheet 2013-14'!P69</f>
        <v>0</v>
      </c>
      <c r="Q69" s="730">
        <f>'NRHM State budget sheet 2013-14'!Q69</f>
        <v>0</v>
      </c>
      <c r="R69" s="730">
        <f>'NRHM State budget sheet 2013-14'!R69</f>
        <v>0</v>
      </c>
      <c r="S69" s="730">
        <f>'NRHM State budget sheet 2013-14'!S69</f>
        <v>0</v>
      </c>
      <c r="T69" s="730">
        <f>'NRHM State budget sheet 2013-14'!T69</f>
        <v>0</v>
      </c>
      <c r="U69" s="730">
        <f>'NRHM State budget sheet 2013-14'!U69</f>
        <v>0</v>
      </c>
      <c r="V69" s="730">
        <f>'NRHM State budget sheet 2013-14'!V69</f>
        <v>0</v>
      </c>
      <c r="W69" s="730">
        <f>'NRHM State budget sheet 2013-14'!W69</f>
        <v>0</v>
      </c>
      <c r="X69" s="730">
        <f>'NRHM State budget sheet 2013-14'!X69</f>
        <v>0</v>
      </c>
      <c r="Y69" s="730">
        <f>'NRHM State budget sheet 2013-14'!Y69</f>
        <v>0</v>
      </c>
      <c r="Z69" s="730">
        <f>'NRHM State budget sheet 2013-14'!Z69</f>
        <v>0</v>
      </c>
      <c r="AA69" s="730">
        <f>'NRHM State budget sheet 2013-14'!AA69</f>
        <v>0</v>
      </c>
      <c r="AB69" s="730">
        <f>'NRHM State budget sheet 2013-14'!AB69</f>
        <v>0</v>
      </c>
      <c r="AC69" s="730">
        <f>'NRHM State budget sheet 2013-14'!AC69</f>
        <v>0</v>
      </c>
      <c r="AD69" s="730">
        <f>'NRHM State budget sheet 2013-14'!AD69</f>
        <v>0</v>
      </c>
      <c r="AE69" s="730">
        <f>'NRHM State budget sheet 2013-14'!AE69</f>
        <v>0</v>
      </c>
      <c r="AF69" s="730">
        <f>'NRHM State budget sheet 2013-14'!AF69</f>
        <v>9.15</v>
      </c>
      <c r="AG69" s="604"/>
      <c r="AH69" s="619"/>
      <c r="AI69" s="606">
        <f t="shared" si="0"/>
        <v>1</v>
      </c>
      <c r="AJ69" s="606">
        <f t="shared" si="1"/>
        <v>14.978494623655916</v>
      </c>
      <c r="AK69" s="573">
        <f t="shared" si="2"/>
        <v>7.2900000000000009</v>
      </c>
      <c r="AL69" s="573">
        <f t="shared" si="3"/>
        <v>391.93548387096786</v>
      </c>
      <c r="AM69" s="577" t="str">
        <f t="shared" si="4"/>
        <v>The proposed budget is more that 30% increase over FY 12-13 budget. Consider revising or provide explanation</v>
      </c>
      <c r="AN69" s="577" t="str">
        <f t="shared" si="5"/>
        <v>Please check, there is a proposed budget but FY 12-13 expenditure is  &lt;30%</v>
      </c>
      <c r="AO69" s="577" t="str">
        <f t="shared" si="6"/>
        <v/>
      </c>
    </row>
    <row r="70" spans="1:41" ht="41.25" hidden="1" customHeight="1" x14ac:dyDescent="0.2">
      <c r="A70" s="628" t="s">
        <v>606</v>
      </c>
      <c r="B70" s="621" t="s">
        <v>1311</v>
      </c>
      <c r="C70" s="627"/>
      <c r="D70" s="730">
        <f>'NRHM State budget sheet 2013-14'!D70</f>
        <v>1</v>
      </c>
      <c r="E70" s="730">
        <f>'NRHM State budget sheet 2013-14'!E70</f>
        <v>0</v>
      </c>
      <c r="F70" s="730">
        <f>'NRHM State budget sheet 2013-14'!F70</f>
        <v>0</v>
      </c>
      <c r="G70" s="730">
        <f>'NRHM State budget sheet 2013-14'!G70</f>
        <v>0.25</v>
      </c>
      <c r="H70" s="730">
        <f>'NRHM State budget sheet 2013-14'!H70</f>
        <v>0</v>
      </c>
      <c r="I70" s="730">
        <f>'NRHM State budget sheet 2013-14'!I70</f>
        <v>0</v>
      </c>
      <c r="J70" s="730">
        <f>'NRHM State budget sheet 2013-14'!J70</f>
        <v>4</v>
      </c>
      <c r="K70" s="730">
        <f>'NRHM State budget sheet 2013-14'!K70</f>
        <v>10000</v>
      </c>
      <c r="L70" s="730">
        <f>'NRHM State budget sheet 2013-14'!L70</f>
        <v>0</v>
      </c>
      <c r="M70" s="730">
        <f>'NRHM State budget sheet 2013-14'!M70</f>
        <v>0</v>
      </c>
      <c r="N70" s="730">
        <f>'NRHM State budget sheet 2013-14'!N70</f>
        <v>0</v>
      </c>
      <c r="O70" s="730">
        <f>'NRHM State budget sheet 2013-14'!O70</f>
        <v>0</v>
      </c>
      <c r="P70" s="730">
        <f>'NRHM State budget sheet 2013-14'!P70</f>
        <v>0</v>
      </c>
      <c r="Q70" s="730">
        <f>'NRHM State budget sheet 2013-14'!Q70</f>
        <v>0</v>
      </c>
      <c r="R70" s="730">
        <f>'NRHM State budget sheet 2013-14'!R70</f>
        <v>0</v>
      </c>
      <c r="S70" s="730">
        <f>'NRHM State budget sheet 2013-14'!S70</f>
        <v>0</v>
      </c>
      <c r="T70" s="730">
        <f>'NRHM State budget sheet 2013-14'!T70</f>
        <v>0</v>
      </c>
      <c r="U70" s="730">
        <f>'NRHM State budget sheet 2013-14'!U70</f>
        <v>0</v>
      </c>
      <c r="V70" s="730">
        <f>'NRHM State budget sheet 2013-14'!V70</f>
        <v>0</v>
      </c>
      <c r="W70" s="730">
        <f>'NRHM State budget sheet 2013-14'!W70</f>
        <v>0</v>
      </c>
      <c r="X70" s="730">
        <f>'NRHM State budget sheet 2013-14'!X70</f>
        <v>0</v>
      </c>
      <c r="Y70" s="730">
        <f>'NRHM State budget sheet 2013-14'!Y70</f>
        <v>0</v>
      </c>
      <c r="Z70" s="730">
        <f>'NRHM State budget sheet 2013-14'!Z70</f>
        <v>0</v>
      </c>
      <c r="AA70" s="730">
        <f>'NRHM State budget sheet 2013-14'!AA70</f>
        <v>0</v>
      </c>
      <c r="AB70" s="730">
        <f>'NRHM State budget sheet 2013-14'!AB70</f>
        <v>0</v>
      </c>
      <c r="AC70" s="730">
        <f>'NRHM State budget sheet 2013-14'!AC70</f>
        <v>0</v>
      </c>
      <c r="AD70" s="730">
        <f>'NRHM State budget sheet 2013-14'!AD70</f>
        <v>0</v>
      </c>
      <c r="AE70" s="730">
        <f>'NRHM State budget sheet 2013-14'!AE70</f>
        <v>0</v>
      </c>
      <c r="AF70" s="730">
        <f>'NRHM State budget sheet 2013-14'!AF70</f>
        <v>0.4</v>
      </c>
      <c r="AG70" s="604"/>
      <c r="AH70" s="619"/>
      <c r="AI70" s="606">
        <f t="shared" si="0"/>
        <v>1</v>
      </c>
      <c r="AJ70" s="606" t="str">
        <f t="shared" si="1"/>
        <v/>
      </c>
      <c r="AK70" s="573">
        <f t="shared" si="2"/>
        <v>0.15000000000000002</v>
      </c>
      <c r="AL70" s="573">
        <f t="shared" si="3"/>
        <v>60.000000000000007</v>
      </c>
      <c r="AM70" s="577" t="str">
        <f t="shared" si="4"/>
        <v>The proposed budget is more that 30% increase over FY 12-13 budget. Consider revising or provide explanation</v>
      </c>
      <c r="AN70" s="577" t="str">
        <f t="shared" si="5"/>
        <v/>
      </c>
      <c r="AO70" s="577" t="str">
        <f t="shared" si="6"/>
        <v/>
      </c>
    </row>
    <row r="71" spans="1:41" ht="41.25" hidden="1" customHeight="1" x14ac:dyDescent="0.2">
      <c r="A71" s="628" t="s">
        <v>608</v>
      </c>
      <c r="B71" s="621" t="s">
        <v>1312</v>
      </c>
      <c r="C71" s="627"/>
      <c r="D71" s="730">
        <f>'NRHM State budget sheet 2013-14'!D71</f>
        <v>1</v>
      </c>
      <c r="E71" s="730">
        <f>'NRHM State budget sheet 2013-14'!E71</f>
        <v>1</v>
      </c>
      <c r="F71" s="730">
        <f>'NRHM State budget sheet 2013-14'!F71</f>
        <v>100</v>
      </c>
      <c r="G71" s="730">
        <f>'NRHM State budget sheet 2013-14'!G71</f>
        <v>0.1</v>
      </c>
      <c r="H71" s="730">
        <f>'NRHM State budget sheet 2013-14'!H71</f>
        <v>0</v>
      </c>
      <c r="I71" s="730">
        <f>'NRHM State budget sheet 2013-14'!I71</f>
        <v>0</v>
      </c>
      <c r="J71" s="730">
        <f>'NRHM State budget sheet 2013-14'!J71</f>
        <v>4</v>
      </c>
      <c r="K71" s="730">
        <f>'NRHM State budget sheet 2013-14'!K71</f>
        <v>50000</v>
      </c>
      <c r="L71" s="730">
        <f>'NRHM State budget sheet 2013-14'!L71</f>
        <v>0</v>
      </c>
      <c r="M71" s="730">
        <f>'NRHM State budget sheet 2013-14'!M71</f>
        <v>0</v>
      </c>
      <c r="N71" s="730">
        <f>'NRHM State budget sheet 2013-14'!N71</f>
        <v>0</v>
      </c>
      <c r="O71" s="730">
        <f>'NRHM State budget sheet 2013-14'!O71</f>
        <v>0</v>
      </c>
      <c r="P71" s="730">
        <f>'NRHM State budget sheet 2013-14'!P71</f>
        <v>0</v>
      </c>
      <c r="Q71" s="730">
        <f>'NRHM State budget sheet 2013-14'!Q71</f>
        <v>0</v>
      </c>
      <c r="R71" s="730">
        <f>'NRHM State budget sheet 2013-14'!R71</f>
        <v>0</v>
      </c>
      <c r="S71" s="730">
        <f>'NRHM State budget sheet 2013-14'!S71</f>
        <v>0</v>
      </c>
      <c r="T71" s="730">
        <f>'NRHM State budget sheet 2013-14'!T71</f>
        <v>0</v>
      </c>
      <c r="U71" s="730">
        <f>'NRHM State budget sheet 2013-14'!U71</f>
        <v>0</v>
      </c>
      <c r="V71" s="730">
        <f>'NRHM State budget sheet 2013-14'!V71</f>
        <v>0</v>
      </c>
      <c r="W71" s="730">
        <f>'NRHM State budget sheet 2013-14'!W71</f>
        <v>0</v>
      </c>
      <c r="X71" s="730">
        <f>'NRHM State budget sheet 2013-14'!X71</f>
        <v>0</v>
      </c>
      <c r="Y71" s="730">
        <f>'NRHM State budget sheet 2013-14'!Y71</f>
        <v>0</v>
      </c>
      <c r="Z71" s="730">
        <f>'NRHM State budget sheet 2013-14'!Z71</f>
        <v>0</v>
      </c>
      <c r="AA71" s="730">
        <f>'NRHM State budget sheet 2013-14'!AA71</f>
        <v>0</v>
      </c>
      <c r="AB71" s="730">
        <f>'NRHM State budget sheet 2013-14'!AB71</f>
        <v>0</v>
      </c>
      <c r="AC71" s="730">
        <f>'NRHM State budget sheet 2013-14'!AC71</f>
        <v>0</v>
      </c>
      <c r="AD71" s="730">
        <f>'NRHM State budget sheet 2013-14'!AD71</f>
        <v>0</v>
      </c>
      <c r="AE71" s="730">
        <f>'NRHM State budget sheet 2013-14'!AE71</f>
        <v>0</v>
      </c>
      <c r="AF71" s="730">
        <f>'NRHM State budget sheet 2013-14'!AF71</f>
        <v>2</v>
      </c>
      <c r="AG71" s="604"/>
      <c r="AH71" s="619"/>
      <c r="AI71" s="606">
        <f t="shared" si="0"/>
        <v>1</v>
      </c>
      <c r="AJ71" s="606" t="str">
        <f t="shared" si="1"/>
        <v/>
      </c>
      <c r="AK71" s="573">
        <f t="shared" si="2"/>
        <v>1.9</v>
      </c>
      <c r="AL71" s="573">
        <f t="shared" si="3"/>
        <v>1899.9999999999995</v>
      </c>
      <c r="AM71" s="577" t="str">
        <f t="shared" si="4"/>
        <v>The proposed budget is more that 30% increase over FY 12-13 budget. Consider revising or provide explanation</v>
      </c>
      <c r="AN71" s="577" t="str">
        <f t="shared" si="5"/>
        <v/>
      </c>
      <c r="AO71" s="577" t="str">
        <f t="shared" si="6"/>
        <v/>
      </c>
    </row>
    <row r="72" spans="1:41" ht="41.25" hidden="1" customHeight="1" x14ac:dyDescent="0.2">
      <c r="A72" s="628" t="s">
        <v>610</v>
      </c>
      <c r="B72" s="621" t="s">
        <v>611</v>
      </c>
      <c r="C72" s="627"/>
      <c r="D72" s="730">
        <f>'NRHM State budget sheet 2013-14'!D72</f>
        <v>1</v>
      </c>
      <c r="E72" s="730">
        <f>'NRHM State budget sheet 2013-14'!E72</f>
        <v>1</v>
      </c>
      <c r="F72" s="730">
        <f>'NRHM State budget sheet 2013-14'!F72</f>
        <v>100</v>
      </c>
      <c r="G72" s="730">
        <f>'NRHM State budget sheet 2013-14'!G72</f>
        <v>0.1</v>
      </c>
      <c r="H72" s="730">
        <f>'NRHM State budget sheet 2013-14'!H72</f>
        <v>0</v>
      </c>
      <c r="I72" s="730">
        <f>'NRHM State budget sheet 2013-14'!I72</f>
        <v>0</v>
      </c>
      <c r="J72" s="730">
        <f>'NRHM State budget sheet 2013-14'!J72</f>
        <v>4</v>
      </c>
      <c r="K72" s="730">
        <f>'NRHM State budget sheet 2013-14'!K72</f>
        <v>50000</v>
      </c>
      <c r="L72" s="730">
        <f>'NRHM State budget sheet 2013-14'!L72</f>
        <v>0</v>
      </c>
      <c r="M72" s="730">
        <f>'NRHM State budget sheet 2013-14'!M72</f>
        <v>0</v>
      </c>
      <c r="N72" s="730">
        <f>'NRHM State budget sheet 2013-14'!N72</f>
        <v>0</v>
      </c>
      <c r="O72" s="730">
        <f>'NRHM State budget sheet 2013-14'!O72</f>
        <v>0</v>
      </c>
      <c r="P72" s="730">
        <f>'NRHM State budget sheet 2013-14'!P72</f>
        <v>0</v>
      </c>
      <c r="Q72" s="730">
        <f>'NRHM State budget sheet 2013-14'!Q72</f>
        <v>0</v>
      </c>
      <c r="R72" s="730">
        <f>'NRHM State budget sheet 2013-14'!R72</f>
        <v>0</v>
      </c>
      <c r="S72" s="730">
        <f>'NRHM State budget sheet 2013-14'!S72</f>
        <v>0</v>
      </c>
      <c r="T72" s="730">
        <f>'NRHM State budget sheet 2013-14'!T72</f>
        <v>0</v>
      </c>
      <c r="U72" s="730">
        <f>'NRHM State budget sheet 2013-14'!U72</f>
        <v>0</v>
      </c>
      <c r="V72" s="730">
        <f>'NRHM State budget sheet 2013-14'!V72</f>
        <v>0</v>
      </c>
      <c r="W72" s="730">
        <f>'NRHM State budget sheet 2013-14'!W72</f>
        <v>0</v>
      </c>
      <c r="X72" s="730">
        <f>'NRHM State budget sheet 2013-14'!X72</f>
        <v>0</v>
      </c>
      <c r="Y72" s="730">
        <f>'NRHM State budget sheet 2013-14'!Y72</f>
        <v>0</v>
      </c>
      <c r="Z72" s="730">
        <f>'NRHM State budget sheet 2013-14'!Z72</f>
        <v>0</v>
      </c>
      <c r="AA72" s="730">
        <f>'NRHM State budget sheet 2013-14'!AA72</f>
        <v>0</v>
      </c>
      <c r="AB72" s="730">
        <f>'NRHM State budget sheet 2013-14'!AB72</f>
        <v>0</v>
      </c>
      <c r="AC72" s="730">
        <f>'NRHM State budget sheet 2013-14'!AC72</f>
        <v>0</v>
      </c>
      <c r="AD72" s="730">
        <f>'NRHM State budget sheet 2013-14'!AD72</f>
        <v>0</v>
      </c>
      <c r="AE72" s="730">
        <f>'NRHM State budget sheet 2013-14'!AE72</f>
        <v>0</v>
      </c>
      <c r="AF72" s="730">
        <f>'NRHM State budget sheet 2013-14'!AF72</f>
        <v>2</v>
      </c>
      <c r="AG72" s="604"/>
      <c r="AH72" s="619"/>
      <c r="AI72" s="606">
        <f t="shared" ref="AI72:AI135" si="7">IF(OR(AM72="The proposed budget is more that 30% increase over FY 12-13 budget. Consider revising or provide explanation",AN72="Please check, there is a proposed budget but FY 12-13 expenditure is  &lt;30%", AN72="Please check, there is a proposed budget but FY 12-13 expenditure is  &lt;50%", AN72="Please check, there is a proposed budget but FY 12-13 expenditure is  &lt;60%",AO72="New activity? If not kindly provide the details of the progress (physical and financial) for FY 2012-13"),1,"")</f>
        <v>1</v>
      </c>
      <c r="AJ72" s="606" t="str">
        <f t="shared" ref="AJ72:AJ135" si="8">IF(AND(G72&gt;=0.00000000001,H72&gt;=0.0000000000001),H72/G72*100,"")</f>
        <v/>
      </c>
      <c r="AK72" s="573">
        <f t="shared" ref="AK72:AK135" si="9">AF72-G72</f>
        <v>1.9</v>
      </c>
      <c r="AL72" s="573">
        <f t="shared" ref="AL72:AL135" si="10">IF(AND(G72&gt;=0.00000000001,AF72&gt;=0.0000000000001),((AF72-G72)/G72)*100,"")</f>
        <v>1899.9999999999995</v>
      </c>
      <c r="AM72" s="577" t="str">
        <f t="shared" ref="AM72:AM135" si="11">IF(AND(G72&gt;=0.000000001,AL72&gt;=30.000000000001),"The proposed budget is more that 30% increase over FY 12-13 budget. Consider revising or provide explanation","")</f>
        <v>The proposed budget is more that 30% increase over FY 12-13 budget. Consider revising or provide explanation</v>
      </c>
      <c r="AN72" s="577" t="str">
        <f t="shared" ref="AN72:AN135" si="12">IF(AND(AJ72&lt;30,AK72&gt;=0.000001),"Please check, there is a proposed budget but FY 12-13 expenditure is  &lt;30%","")&amp;IF(AND(AJ72&gt;30,AJ72&lt;50,AK72&gt;=0.000001),"Please check, there is a proposed budget but FY 12-13 expenditure is  &lt;50%","")&amp;IF(AND(AJ72&gt;50,AJ72&lt;60,AK72&gt;=0.000001),"Please check, there is a proposed budget but FY 12-13 expenditure is  &lt;60%","")</f>
        <v/>
      </c>
      <c r="AO72" s="577" t="str">
        <f t="shared" ref="AO72:AO135" si="13">IF(AND(G72=0,AF72&gt;=0.0000001), "New activity? If not kindly provide the details of the progress (physical and financial) for FY 2012-13", "")</f>
        <v/>
      </c>
    </row>
    <row r="73" spans="1:41" ht="41.25" hidden="1" customHeight="1" x14ac:dyDescent="0.2">
      <c r="A73" s="628" t="s">
        <v>612</v>
      </c>
      <c r="B73" s="621" t="s">
        <v>155</v>
      </c>
      <c r="C73" s="627"/>
      <c r="D73" s="730">
        <f>'NRHM State budget sheet 2013-14'!D73</f>
        <v>82</v>
      </c>
      <c r="E73" s="730">
        <f>'NRHM State budget sheet 2013-14'!E73</f>
        <v>16</v>
      </c>
      <c r="F73" s="730">
        <f>'NRHM State budget sheet 2013-14'!F73</f>
        <v>19.512195121951219</v>
      </c>
      <c r="G73" s="730">
        <f>'NRHM State budget sheet 2013-14'!G73</f>
        <v>1.23</v>
      </c>
      <c r="H73" s="730">
        <f>'NRHM State budget sheet 2013-14'!H73</f>
        <v>0.2336</v>
      </c>
      <c r="I73" s="730">
        <f>'NRHM State budget sheet 2013-14'!I73</f>
        <v>18.991869918699187</v>
      </c>
      <c r="J73" s="730">
        <f>'NRHM State budget sheet 2013-14'!J73</f>
        <v>100</v>
      </c>
      <c r="K73" s="730">
        <f>'NRHM State budget sheet 2013-14'!K73</f>
        <v>1500</v>
      </c>
      <c r="L73" s="730">
        <f>'NRHM State budget sheet 2013-14'!L73</f>
        <v>0</v>
      </c>
      <c r="M73" s="730">
        <f>'NRHM State budget sheet 2013-14'!M73</f>
        <v>0</v>
      </c>
      <c r="N73" s="730">
        <f>'NRHM State budget sheet 2013-14'!N73</f>
        <v>0</v>
      </c>
      <c r="O73" s="730">
        <f>'NRHM State budget sheet 2013-14'!O73</f>
        <v>0</v>
      </c>
      <c r="P73" s="730">
        <f>'NRHM State budget sheet 2013-14'!P73</f>
        <v>0</v>
      </c>
      <c r="Q73" s="730">
        <f>'NRHM State budget sheet 2013-14'!Q73</f>
        <v>0</v>
      </c>
      <c r="R73" s="730">
        <f>'NRHM State budget sheet 2013-14'!R73</f>
        <v>0</v>
      </c>
      <c r="S73" s="730">
        <f>'NRHM State budget sheet 2013-14'!S73</f>
        <v>0</v>
      </c>
      <c r="T73" s="730">
        <f>'NRHM State budget sheet 2013-14'!T73</f>
        <v>0</v>
      </c>
      <c r="U73" s="730">
        <f>'NRHM State budget sheet 2013-14'!U73</f>
        <v>0</v>
      </c>
      <c r="V73" s="730">
        <f>'NRHM State budget sheet 2013-14'!V73</f>
        <v>0</v>
      </c>
      <c r="W73" s="730">
        <f>'NRHM State budget sheet 2013-14'!W73</f>
        <v>0</v>
      </c>
      <c r="X73" s="730">
        <f>'NRHM State budget sheet 2013-14'!X73</f>
        <v>0</v>
      </c>
      <c r="Y73" s="730">
        <f>'NRHM State budget sheet 2013-14'!Y73</f>
        <v>0</v>
      </c>
      <c r="Z73" s="730">
        <f>'NRHM State budget sheet 2013-14'!Z73</f>
        <v>0</v>
      </c>
      <c r="AA73" s="730">
        <f>'NRHM State budget sheet 2013-14'!AA73</f>
        <v>0</v>
      </c>
      <c r="AB73" s="730">
        <f>'NRHM State budget sheet 2013-14'!AB73</f>
        <v>0</v>
      </c>
      <c r="AC73" s="730">
        <f>'NRHM State budget sheet 2013-14'!AC73</f>
        <v>0</v>
      </c>
      <c r="AD73" s="730">
        <f>'NRHM State budget sheet 2013-14'!AD73</f>
        <v>0</v>
      </c>
      <c r="AE73" s="730">
        <f>'NRHM State budget sheet 2013-14'!AE73</f>
        <v>0</v>
      </c>
      <c r="AF73" s="730">
        <f>'NRHM State budget sheet 2013-14'!AF73</f>
        <v>1.5</v>
      </c>
      <c r="AG73" s="604"/>
      <c r="AH73" s="619"/>
      <c r="AI73" s="606">
        <f t="shared" si="7"/>
        <v>1</v>
      </c>
      <c r="AJ73" s="606">
        <f t="shared" si="8"/>
        <v>18.991869918699187</v>
      </c>
      <c r="AK73" s="573">
        <f t="shared" si="9"/>
        <v>0.27</v>
      </c>
      <c r="AL73" s="573">
        <f t="shared" si="10"/>
        <v>21.951219512195124</v>
      </c>
      <c r="AM73" s="577" t="str">
        <f t="shared" si="11"/>
        <v/>
      </c>
      <c r="AN73" s="577" t="str">
        <f t="shared" si="12"/>
        <v>Please check, there is a proposed budget but FY 12-13 expenditure is  &lt;30%</v>
      </c>
      <c r="AO73" s="577" t="str">
        <f t="shared" si="13"/>
        <v/>
      </c>
    </row>
    <row r="74" spans="1:41" ht="41.25" hidden="1" customHeight="1" x14ac:dyDescent="0.2">
      <c r="A74" s="628" t="s">
        <v>614</v>
      </c>
      <c r="B74" s="621" t="s">
        <v>1316</v>
      </c>
      <c r="C74" s="627"/>
      <c r="D74" s="730">
        <f>'NRHM State budget sheet 2013-14'!D74</f>
        <v>12</v>
      </c>
      <c r="E74" s="730">
        <f>'NRHM State budget sheet 2013-14'!E74</f>
        <v>3</v>
      </c>
      <c r="F74" s="730">
        <f>'NRHM State budget sheet 2013-14'!F74</f>
        <v>25</v>
      </c>
      <c r="G74" s="730">
        <f>'NRHM State budget sheet 2013-14'!G74</f>
        <v>0.18</v>
      </c>
      <c r="H74" s="730">
        <f>'NRHM State budget sheet 2013-14'!H74</f>
        <v>4.4999999999999998E-2</v>
      </c>
      <c r="I74" s="730">
        <f>'NRHM State budget sheet 2013-14'!I74</f>
        <v>25</v>
      </c>
      <c r="J74" s="730">
        <f>'NRHM State budget sheet 2013-14'!J74</f>
        <v>100</v>
      </c>
      <c r="K74" s="730">
        <f>'NRHM State budget sheet 2013-14'!K74</f>
        <v>1000</v>
      </c>
      <c r="L74" s="730">
        <f>'NRHM State budget sheet 2013-14'!L74</f>
        <v>0</v>
      </c>
      <c r="M74" s="730">
        <f>'NRHM State budget sheet 2013-14'!M74</f>
        <v>0</v>
      </c>
      <c r="N74" s="730">
        <f>'NRHM State budget sheet 2013-14'!N74</f>
        <v>0</v>
      </c>
      <c r="O74" s="730">
        <f>'NRHM State budget sheet 2013-14'!O74</f>
        <v>0</v>
      </c>
      <c r="P74" s="730">
        <f>'NRHM State budget sheet 2013-14'!P74</f>
        <v>0</v>
      </c>
      <c r="Q74" s="730">
        <f>'NRHM State budget sheet 2013-14'!Q74</f>
        <v>0</v>
      </c>
      <c r="R74" s="730">
        <f>'NRHM State budget sheet 2013-14'!R74</f>
        <v>0</v>
      </c>
      <c r="S74" s="730">
        <f>'NRHM State budget sheet 2013-14'!S74</f>
        <v>0</v>
      </c>
      <c r="T74" s="730">
        <f>'NRHM State budget sheet 2013-14'!T74</f>
        <v>0</v>
      </c>
      <c r="U74" s="730">
        <f>'NRHM State budget sheet 2013-14'!U74</f>
        <v>0</v>
      </c>
      <c r="V74" s="730">
        <f>'NRHM State budget sheet 2013-14'!V74</f>
        <v>0</v>
      </c>
      <c r="W74" s="730">
        <f>'NRHM State budget sheet 2013-14'!W74</f>
        <v>0</v>
      </c>
      <c r="X74" s="730">
        <f>'NRHM State budget sheet 2013-14'!X74</f>
        <v>0</v>
      </c>
      <c r="Y74" s="730">
        <f>'NRHM State budget sheet 2013-14'!Y74</f>
        <v>0</v>
      </c>
      <c r="Z74" s="730">
        <f>'NRHM State budget sheet 2013-14'!Z74</f>
        <v>0</v>
      </c>
      <c r="AA74" s="730">
        <f>'NRHM State budget sheet 2013-14'!AA74</f>
        <v>0</v>
      </c>
      <c r="AB74" s="730">
        <f>'NRHM State budget sheet 2013-14'!AB74</f>
        <v>0</v>
      </c>
      <c r="AC74" s="730">
        <f>'NRHM State budget sheet 2013-14'!AC74</f>
        <v>0</v>
      </c>
      <c r="AD74" s="730">
        <f>'NRHM State budget sheet 2013-14'!AD74</f>
        <v>0</v>
      </c>
      <c r="AE74" s="730">
        <f>'NRHM State budget sheet 2013-14'!AE74</f>
        <v>0</v>
      </c>
      <c r="AF74" s="730">
        <f>'NRHM State budget sheet 2013-14'!AF74</f>
        <v>1</v>
      </c>
      <c r="AG74" s="604"/>
      <c r="AH74" s="619"/>
      <c r="AI74" s="606">
        <f t="shared" si="7"/>
        <v>1</v>
      </c>
      <c r="AJ74" s="606">
        <f t="shared" si="8"/>
        <v>25</v>
      </c>
      <c r="AK74" s="573">
        <f t="shared" si="9"/>
        <v>0.82000000000000006</v>
      </c>
      <c r="AL74" s="573">
        <f t="shared" si="10"/>
        <v>455.5555555555556</v>
      </c>
      <c r="AM74" s="577" t="str">
        <f t="shared" si="11"/>
        <v>The proposed budget is more that 30% increase over FY 12-13 budget. Consider revising or provide explanation</v>
      </c>
      <c r="AN74" s="577" t="str">
        <f t="shared" si="12"/>
        <v>Please check, there is a proposed budget but FY 12-13 expenditure is  &lt;30%</v>
      </c>
      <c r="AO74" s="577" t="str">
        <f t="shared" si="13"/>
        <v/>
      </c>
    </row>
    <row r="75" spans="1:41" ht="41.25" hidden="1" customHeight="1" x14ac:dyDescent="0.2">
      <c r="A75" s="628" t="s">
        <v>616</v>
      </c>
      <c r="B75" s="621" t="s">
        <v>157</v>
      </c>
      <c r="C75" s="627"/>
      <c r="D75" s="730">
        <f>'NRHM State budget sheet 2013-14'!D75</f>
        <v>0</v>
      </c>
      <c r="E75" s="730">
        <f>'NRHM State budget sheet 2013-14'!E75</f>
        <v>0</v>
      </c>
      <c r="F75" s="730" t="e">
        <f>'NRHM State budget sheet 2013-14'!F75</f>
        <v>#DIV/0!</v>
      </c>
      <c r="G75" s="730">
        <f>'NRHM State budget sheet 2013-14'!G75</f>
        <v>0</v>
      </c>
      <c r="H75" s="730">
        <f>'NRHM State budget sheet 2013-14'!H75</f>
        <v>0</v>
      </c>
      <c r="I75" s="730" t="e">
        <f>'NRHM State budget sheet 2013-14'!I75</f>
        <v>#DIV/0!</v>
      </c>
      <c r="J75" s="730">
        <f>'NRHM State budget sheet 2013-14'!J75</f>
        <v>150</v>
      </c>
      <c r="K75" s="730">
        <f>'NRHM State budget sheet 2013-14'!K75</f>
        <v>1500</v>
      </c>
      <c r="L75" s="730">
        <f>'NRHM State budget sheet 2013-14'!L75</f>
        <v>0</v>
      </c>
      <c r="M75" s="730">
        <f>'NRHM State budget sheet 2013-14'!M75</f>
        <v>0</v>
      </c>
      <c r="N75" s="730">
        <f>'NRHM State budget sheet 2013-14'!N75</f>
        <v>0</v>
      </c>
      <c r="O75" s="730">
        <f>'NRHM State budget sheet 2013-14'!O75</f>
        <v>0</v>
      </c>
      <c r="P75" s="730">
        <f>'NRHM State budget sheet 2013-14'!P75</f>
        <v>0</v>
      </c>
      <c r="Q75" s="730">
        <f>'NRHM State budget sheet 2013-14'!Q75</f>
        <v>0</v>
      </c>
      <c r="R75" s="730">
        <f>'NRHM State budget sheet 2013-14'!R75</f>
        <v>0</v>
      </c>
      <c r="S75" s="730">
        <f>'NRHM State budget sheet 2013-14'!S75</f>
        <v>0</v>
      </c>
      <c r="T75" s="730">
        <f>'NRHM State budget sheet 2013-14'!T75</f>
        <v>0</v>
      </c>
      <c r="U75" s="730">
        <f>'NRHM State budget sheet 2013-14'!U75</f>
        <v>0</v>
      </c>
      <c r="V75" s="730">
        <f>'NRHM State budget sheet 2013-14'!V75</f>
        <v>0</v>
      </c>
      <c r="W75" s="730">
        <f>'NRHM State budget sheet 2013-14'!W75</f>
        <v>0</v>
      </c>
      <c r="X75" s="730">
        <f>'NRHM State budget sheet 2013-14'!X75</f>
        <v>0</v>
      </c>
      <c r="Y75" s="730">
        <f>'NRHM State budget sheet 2013-14'!Y75</f>
        <v>0</v>
      </c>
      <c r="Z75" s="730">
        <f>'NRHM State budget sheet 2013-14'!Z75</f>
        <v>0</v>
      </c>
      <c r="AA75" s="730">
        <f>'NRHM State budget sheet 2013-14'!AA75</f>
        <v>0</v>
      </c>
      <c r="AB75" s="730">
        <f>'NRHM State budget sheet 2013-14'!AB75</f>
        <v>0</v>
      </c>
      <c r="AC75" s="730">
        <f>'NRHM State budget sheet 2013-14'!AC75</f>
        <v>0</v>
      </c>
      <c r="AD75" s="730">
        <f>'NRHM State budget sheet 2013-14'!AD75</f>
        <v>0</v>
      </c>
      <c r="AE75" s="730">
        <f>'NRHM State budget sheet 2013-14'!AE75</f>
        <v>0</v>
      </c>
      <c r="AF75" s="730">
        <f>'NRHM State budget sheet 2013-14'!AF75</f>
        <v>2.25</v>
      </c>
      <c r="AG75" s="604"/>
      <c r="AH75" s="619"/>
      <c r="AI75" s="606">
        <f t="shared" si="7"/>
        <v>1</v>
      </c>
      <c r="AJ75" s="606" t="str">
        <f t="shared" si="8"/>
        <v/>
      </c>
      <c r="AK75" s="573">
        <f t="shared" si="9"/>
        <v>2.25</v>
      </c>
      <c r="AL75" s="573" t="str">
        <f t="shared" si="10"/>
        <v/>
      </c>
      <c r="AM75" s="577" t="str">
        <f t="shared" si="11"/>
        <v/>
      </c>
      <c r="AN75" s="577" t="str">
        <f t="shared" si="12"/>
        <v/>
      </c>
      <c r="AO75" s="577" t="str">
        <f t="shared" si="13"/>
        <v>New activity? If not kindly provide the details of the progress (physical and financial) for FY 2012-13</v>
      </c>
    </row>
    <row r="76" spans="1:41" ht="41.25" hidden="1" customHeight="1" x14ac:dyDescent="0.2">
      <c r="A76" s="628" t="s">
        <v>618</v>
      </c>
      <c r="B76" s="621" t="s">
        <v>158</v>
      </c>
      <c r="C76" s="627"/>
      <c r="D76" s="730">
        <f>'NRHM State budget sheet 2013-14'!D76</f>
        <v>368</v>
      </c>
      <c r="E76" s="730">
        <f>'NRHM State budget sheet 2013-14'!E76</f>
        <v>17</v>
      </c>
      <c r="F76" s="730">
        <f>'NRHM State budget sheet 2013-14'!F76</f>
        <v>4.6195652173913038</v>
      </c>
      <c r="G76" s="730">
        <f>'NRHM State budget sheet 2013-14'!G76</f>
        <v>0.73</v>
      </c>
      <c r="H76" s="730">
        <f>'NRHM State budget sheet 2013-14'!H76</f>
        <v>3.4000000000000002E-4</v>
      </c>
      <c r="I76" s="730">
        <f>'NRHM State budget sheet 2013-14'!I76</f>
        <v>4.6575342465753428E-2</v>
      </c>
      <c r="J76" s="730">
        <f>'NRHM State budget sheet 2013-14'!J76</f>
        <v>424</v>
      </c>
      <c r="K76" s="730">
        <f>'NRHM State budget sheet 2013-14'!K76</f>
        <v>21520</v>
      </c>
      <c r="L76" s="730">
        <f>'NRHM State budget sheet 2013-14'!L76</f>
        <v>0</v>
      </c>
      <c r="M76" s="730">
        <f>'NRHM State budget sheet 2013-14'!M76</f>
        <v>0</v>
      </c>
      <c r="N76" s="730">
        <f>'NRHM State budget sheet 2013-14'!N76</f>
        <v>0</v>
      </c>
      <c r="O76" s="730">
        <f>'NRHM State budget sheet 2013-14'!O76</f>
        <v>0</v>
      </c>
      <c r="P76" s="730">
        <f>'NRHM State budget sheet 2013-14'!P76</f>
        <v>0</v>
      </c>
      <c r="Q76" s="730">
        <f>'NRHM State budget sheet 2013-14'!Q76</f>
        <v>0</v>
      </c>
      <c r="R76" s="730">
        <f>'NRHM State budget sheet 2013-14'!R76</f>
        <v>0</v>
      </c>
      <c r="S76" s="730">
        <f>'NRHM State budget sheet 2013-14'!S76</f>
        <v>0</v>
      </c>
      <c r="T76" s="730">
        <f>'NRHM State budget sheet 2013-14'!T76</f>
        <v>0</v>
      </c>
      <c r="U76" s="730">
        <f>'NRHM State budget sheet 2013-14'!U76</f>
        <v>0</v>
      </c>
      <c r="V76" s="730">
        <f>'NRHM State budget sheet 2013-14'!V76</f>
        <v>0</v>
      </c>
      <c r="W76" s="730">
        <f>'NRHM State budget sheet 2013-14'!W76</f>
        <v>0</v>
      </c>
      <c r="X76" s="730">
        <f>'NRHM State budget sheet 2013-14'!X76</f>
        <v>0</v>
      </c>
      <c r="Y76" s="730">
        <f>'NRHM State budget sheet 2013-14'!Y76</f>
        <v>0</v>
      </c>
      <c r="Z76" s="730">
        <f>'NRHM State budget sheet 2013-14'!Z76</f>
        <v>0</v>
      </c>
      <c r="AA76" s="730">
        <f>'NRHM State budget sheet 2013-14'!AA76</f>
        <v>0</v>
      </c>
      <c r="AB76" s="730">
        <f>'NRHM State budget sheet 2013-14'!AB76</f>
        <v>0</v>
      </c>
      <c r="AC76" s="730">
        <f>'NRHM State budget sheet 2013-14'!AC76</f>
        <v>0</v>
      </c>
      <c r="AD76" s="730">
        <f>'NRHM State budget sheet 2013-14'!AD76</f>
        <v>0</v>
      </c>
      <c r="AE76" s="730">
        <f>'NRHM State budget sheet 2013-14'!AE76</f>
        <v>0</v>
      </c>
      <c r="AF76" s="730">
        <f>'NRHM State budget sheet 2013-14'!AF76</f>
        <v>2.0236000000000001</v>
      </c>
      <c r="AG76" s="604"/>
      <c r="AH76" s="619"/>
      <c r="AI76" s="606">
        <f t="shared" si="7"/>
        <v>1</v>
      </c>
      <c r="AJ76" s="606">
        <f t="shared" si="8"/>
        <v>4.6575342465753428E-2</v>
      </c>
      <c r="AK76" s="573">
        <f t="shared" si="9"/>
        <v>1.2936000000000001</v>
      </c>
      <c r="AL76" s="573">
        <f t="shared" si="10"/>
        <v>177.20547945205482</v>
      </c>
      <c r="AM76" s="577" t="str">
        <f t="shared" si="11"/>
        <v>The proposed budget is more that 30% increase over FY 12-13 budget. Consider revising or provide explanation</v>
      </c>
      <c r="AN76" s="577" t="str">
        <f t="shared" si="12"/>
        <v>Please check, there is a proposed budget but FY 12-13 expenditure is  &lt;30%</v>
      </c>
      <c r="AO76" s="577" t="str">
        <f t="shared" si="13"/>
        <v/>
      </c>
    </row>
    <row r="77" spans="1:41" ht="41.25" hidden="1" customHeight="1" x14ac:dyDescent="0.2">
      <c r="A77" s="628" t="s">
        <v>619</v>
      </c>
      <c r="B77" s="621" t="s">
        <v>320</v>
      </c>
      <c r="C77" s="627"/>
      <c r="D77" s="730">
        <f>'NRHM State budget sheet 2013-14'!D77</f>
        <v>0</v>
      </c>
      <c r="E77" s="730">
        <f>'NRHM State budget sheet 2013-14'!E77</f>
        <v>0</v>
      </c>
      <c r="F77" s="730" t="e">
        <f>'NRHM State budget sheet 2013-14'!F77</f>
        <v>#DIV/0!</v>
      </c>
      <c r="G77" s="730">
        <f>'NRHM State budget sheet 2013-14'!G77</f>
        <v>0</v>
      </c>
      <c r="H77" s="730">
        <f>'NRHM State budget sheet 2013-14'!H77</f>
        <v>0</v>
      </c>
      <c r="I77" s="730" t="e">
        <f>'NRHM State budget sheet 2013-14'!I77</f>
        <v>#DIV/0!</v>
      </c>
      <c r="J77" s="730">
        <f>'NRHM State budget sheet 2013-14'!J77</f>
        <v>6</v>
      </c>
      <c r="K77" s="730">
        <f>'NRHM State budget sheet 2013-14'!K77</f>
        <v>20000</v>
      </c>
      <c r="L77" s="730">
        <f>'NRHM State budget sheet 2013-14'!L77</f>
        <v>0</v>
      </c>
      <c r="M77" s="730">
        <f>'NRHM State budget sheet 2013-14'!M77</f>
        <v>0</v>
      </c>
      <c r="N77" s="730">
        <f>'NRHM State budget sheet 2013-14'!N77</f>
        <v>0</v>
      </c>
      <c r="O77" s="730">
        <f>'NRHM State budget sheet 2013-14'!O77</f>
        <v>0</v>
      </c>
      <c r="P77" s="730">
        <f>'NRHM State budget sheet 2013-14'!P77</f>
        <v>0</v>
      </c>
      <c r="Q77" s="730">
        <f>'NRHM State budget sheet 2013-14'!Q77</f>
        <v>0</v>
      </c>
      <c r="R77" s="730">
        <f>'NRHM State budget sheet 2013-14'!R77</f>
        <v>0</v>
      </c>
      <c r="S77" s="730">
        <f>'NRHM State budget sheet 2013-14'!S77</f>
        <v>0</v>
      </c>
      <c r="T77" s="730">
        <f>'NRHM State budget sheet 2013-14'!T77</f>
        <v>0</v>
      </c>
      <c r="U77" s="730">
        <f>'NRHM State budget sheet 2013-14'!U77</f>
        <v>0</v>
      </c>
      <c r="V77" s="730">
        <f>'NRHM State budget sheet 2013-14'!V77</f>
        <v>0</v>
      </c>
      <c r="W77" s="730">
        <f>'NRHM State budget sheet 2013-14'!W77</f>
        <v>0</v>
      </c>
      <c r="X77" s="730">
        <f>'NRHM State budget sheet 2013-14'!X77</f>
        <v>0</v>
      </c>
      <c r="Y77" s="730">
        <f>'NRHM State budget sheet 2013-14'!Y77</f>
        <v>0</v>
      </c>
      <c r="Z77" s="730">
        <f>'NRHM State budget sheet 2013-14'!Z77</f>
        <v>0</v>
      </c>
      <c r="AA77" s="730">
        <f>'NRHM State budget sheet 2013-14'!AA77</f>
        <v>0</v>
      </c>
      <c r="AB77" s="730">
        <f>'NRHM State budget sheet 2013-14'!AB77</f>
        <v>0</v>
      </c>
      <c r="AC77" s="730">
        <f>'NRHM State budget sheet 2013-14'!AC77</f>
        <v>0</v>
      </c>
      <c r="AD77" s="730">
        <f>'NRHM State budget sheet 2013-14'!AD77</f>
        <v>0</v>
      </c>
      <c r="AE77" s="730">
        <f>'NRHM State budget sheet 2013-14'!AE77</f>
        <v>0</v>
      </c>
      <c r="AF77" s="730">
        <f>'NRHM State budget sheet 2013-14'!AF77</f>
        <v>1.2</v>
      </c>
      <c r="AG77" s="604"/>
      <c r="AH77" s="619"/>
      <c r="AI77" s="606">
        <f t="shared" si="7"/>
        <v>1</v>
      </c>
      <c r="AJ77" s="606" t="str">
        <f t="shared" si="8"/>
        <v/>
      </c>
      <c r="AK77" s="573">
        <f t="shared" si="9"/>
        <v>1.2</v>
      </c>
      <c r="AL77" s="573" t="str">
        <f t="shared" si="10"/>
        <v/>
      </c>
      <c r="AM77" s="577" t="str">
        <f t="shared" si="11"/>
        <v/>
      </c>
      <c r="AN77" s="577" t="str">
        <f t="shared" si="12"/>
        <v/>
      </c>
      <c r="AO77" s="577" t="str">
        <f t="shared" si="13"/>
        <v>New activity? If not kindly provide the details of the progress (physical and financial) for FY 2012-13</v>
      </c>
    </row>
    <row r="78" spans="1:41" ht="41.25" hidden="1" customHeight="1" x14ac:dyDescent="0.2">
      <c r="A78" s="628" t="s">
        <v>620</v>
      </c>
      <c r="B78" s="621" t="s">
        <v>1317</v>
      </c>
      <c r="C78" s="627"/>
      <c r="D78" s="730">
        <f>'NRHM State budget sheet 2013-14'!D78</f>
        <v>368</v>
      </c>
      <c r="E78" s="730">
        <f>'NRHM State budget sheet 2013-14'!E78</f>
        <v>17</v>
      </c>
      <c r="F78" s="730">
        <f>'NRHM State budget sheet 2013-14'!F78</f>
        <v>4.6195652173913038</v>
      </c>
      <c r="G78" s="730">
        <f>'NRHM State budget sheet 2013-14'!G78</f>
        <v>0.73</v>
      </c>
      <c r="H78" s="730">
        <f>'NRHM State budget sheet 2013-14'!H78</f>
        <v>3.4000000000000002E-4</v>
      </c>
      <c r="I78" s="730">
        <f>'NRHM State budget sheet 2013-14'!I78</f>
        <v>4.6575342465753428E-2</v>
      </c>
      <c r="J78" s="730">
        <f>'NRHM State budget sheet 2013-14'!J78</f>
        <v>368</v>
      </c>
      <c r="K78" s="730">
        <f>'NRHM State budget sheet 2013-14'!K78</f>
        <v>20</v>
      </c>
      <c r="L78" s="730">
        <f>'NRHM State budget sheet 2013-14'!L78</f>
        <v>0</v>
      </c>
      <c r="M78" s="730">
        <f>'NRHM State budget sheet 2013-14'!M78</f>
        <v>0</v>
      </c>
      <c r="N78" s="730">
        <f>'NRHM State budget sheet 2013-14'!N78</f>
        <v>0</v>
      </c>
      <c r="O78" s="730">
        <f>'NRHM State budget sheet 2013-14'!O78</f>
        <v>0</v>
      </c>
      <c r="P78" s="730">
        <f>'NRHM State budget sheet 2013-14'!P78</f>
        <v>0</v>
      </c>
      <c r="Q78" s="730">
        <f>'NRHM State budget sheet 2013-14'!Q78</f>
        <v>0</v>
      </c>
      <c r="R78" s="730">
        <f>'NRHM State budget sheet 2013-14'!R78</f>
        <v>0</v>
      </c>
      <c r="S78" s="730">
        <f>'NRHM State budget sheet 2013-14'!S78</f>
        <v>0</v>
      </c>
      <c r="T78" s="730">
        <f>'NRHM State budget sheet 2013-14'!T78</f>
        <v>0</v>
      </c>
      <c r="U78" s="730">
        <f>'NRHM State budget sheet 2013-14'!U78</f>
        <v>0</v>
      </c>
      <c r="V78" s="730">
        <f>'NRHM State budget sheet 2013-14'!V78</f>
        <v>0</v>
      </c>
      <c r="W78" s="730">
        <f>'NRHM State budget sheet 2013-14'!W78</f>
        <v>0</v>
      </c>
      <c r="X78" s="730">
        <f>'NRHM State budget sheet 2013-14'!X78</f>
        <v>0</v>
      </c>
      <c r="Y78" s="730">
        <f>'NRHM State budget sheet 2013-14'!Y78</f>
        <v>0</v>
      </c>
      <c r="Z78" s="730">
        <f>'NRHM State budget sheet 2013-14'!Z78</f>
        <v>0</v>
      </c>
      <c r="AA78" s="730">
        <f>'NRHM State budget sheet 2013-14'!AA78</f>
        <v>0</v>
      </c>
      <c r="AB78" s="730">
        <f>'NRHM State budget sheet 2013-14'!AB78</f>
        <v>0</v>
      </c>
      <c r="AC78" s="730">
        <f>'NRHM State budget sheet 2013-14'!AC78</f>
        <v>0</v>
      </c>
      <c r="AD78" s="730">
        <f>'NRHM State budget sheet 2013-14'!AD78</f>
        <v>0</v>
      </c>
      <c r="AE78" s="730">
        <f>'NRHM State budget sheet 2013-14'!AE78</f>
        <v>0</v>
      </c>
      <c r="AF78" s="730">
        <f>'NRHM State budget sheet 2013-14'!AF78</f>
        <v>7.3599999999999999E-2</v>
      </c>
      <c r="AG78" s="604"/>
      <c r="AH78" s="619"/>
      <c r="AI78" s="606" t="str">
        <f t="shared" si="7"/>
        <v/>
      </c>
      <c r="AJ78" s="606">
        <f t="shared" si="8"/>
        <v>4.6575342465753428E-2</v>
      </c>
      <c r="AK78" s="573">
        <f t="shared" si="9"/>
        <v>-0.65639999999999998</v>
      </c>
      <c r="AL78" s="573">
        <f t="shared" si="10"/>
        <v>-89.917808219178085</v>
      </c>
      <c r="AM78" s="577" t="str">
        <f t="shared" si="11"/>
        <v/>
      </c>
      <c r="AN78" s="577" t="str">
        <f t="shared" si="12"/>
        <v/>
      </c>
      <c r="AO78" s="577" t="str">
        <f t="shared" si="13"/>
        <v/>
      </c>
    </row>
    <row r="79" spans="1:41" ht="41.25" hidden="1" customHeight="1" x14ac:dyDescent="0.2">
      <c r="A79" s="628" t="s">
        <v>1873</v>
      </c>
      <c r="B79" s="621" t="s">
        <v>294</v>
      </c>
      <c r="C79" s="627"/>
      <c r="D79" s="730">
        <f>'NRHM State budget sheet 2013-14'!D79</f>
        <v>0</v>
      </c>
      <c r="E79" s="730">
        <f>'NRHM State budget sheet 2013-14'!E79</f>
        <v>0</v>
      </c>
      <c r="F79" s="730" t="e">
        <f>'NRHM State budget sheet 2013-14'!F79</f>
        <v>#DIV/0!</v>
      </c>
      <c r="G79" s="730">
        <f>'NRHM State budget sheet 2013-14'!G79</f>
        <v>0</v>
      </c>
      <c r="H79" s="730">
        <f>'NRHM State budget sheet 2013-14'!H79</f>
        <v>0</v>
      </c>
      <c r="I79" s="730" t="e">
        <f>'NRHM State budget sheet 2013-14'!I79</f>
        <v>#DIV/0!</v>
      </c>
      <c r="J79" s="730">
        <f>'NRHM State budget sheet 2013-14'!J79</f>
        <v>0</v>
      </c>
      <c r="K79" s="730">
        <f>'NRHM State budget sheet 2013-14'!K79</f>
        <v>0</v>
      </c>
      <c r="L79" s="730">
        <f>'NRHM State budget sheet 2013-14'!L79</f>
        <v>0</v>
      </c>
      <c r="M79" s="730">
        <f>'NRHM State budget sheet 2013-14'!M79</f>
        <v>0</v>
      </c>
      <c r="N79" s="730">
        <f>'NRHM State budget sheet 2013-14'!N79</f>
        <v>0</v>
      </c>
      <c r="O79" s="730">
        <f>'NRHM State budget sheet 2013-14'!O79</f>
        <v>0</v>
      </c>
      <c r="P79" s="730">
        <f>'NRHM State budget sheet 2013-14'!P79</f>
        <v>0</v>
      </c>
      <c r="Q79" s="730">
        <f>'NRHM State budget sheet 2013-14'!Q79</f>
        <v>0</v>
      </c>
      <c r="R79" s="730">
        <f>'NRHM State budget sheet 2013-14'!R79</f>
        <v>0</v>
      </c>
      <c r="S79" s="730">
        <f>'NRHM State budget sheet 2013-14'!S79</f>
        <v>0</v>
      </c>
      <c r="T79" s="730">
        <f>'NRHM State budget sheet 2013-14'!T79</f>
        <v>0</v>
      </c>
      <c r="U79" s="730">
        <f>'NRHM State budget sheet 2013-14'!U79</f>
        <v>0</v>
      </c>
      <c r="V79" s="730">
        <f>'NRHM State budget sheet 2013-14'!V79</f>
        <v>0</v>
      </c>
      <c r="W79" s="730">
        <f>'NRHM State budget sheet 2013-14'!W79</f>
        <v>0</v>
      </c>
      <c r="X79" s="730">
        <f>'NRHM State budget sheet 2013-14'!X79</f>
        <v>0</v>
      </c>
      <c r="Y79" s="730">
        <f>'NRHM State budget sheet 2013-14'!Y79</f>
        <v>0</v>
      </c>
      <c r="Z79" s="730">
        <f>'NRHM State budget sheet 2013-14'!Z79</f>
        <v>0</v>
      </c>
      <c r="AA79" s="730">
        <f>'NRHM State budget sheet 2013-14'!AA79</f>
        <v>0</v>
      </c>
      <c r="AB79" s="730">
        <f>'NRHM State budget sheet 2013-14'!AB79</f>
        <v>0</v>
      </c>
      <c r="AC79" s="730">
        <f>'NRHM State budget sheet 2013-14'!AC79</f>
        <v>0</v>
      </c>
      <c r="AD79" s="730">
        <f>'NRHM State budget sheet 2013-14'!AD79</f>
        <v>0</v>
      </c>
      <c r="AE79" s="730">
        <f>'NRHM State budget sheet 2013-14'!AE79</f>
        <v>0</v>
      </c>
      <c r="AF79" s="730">
        <f>'NRHM State budget sheet 2013-14'!AF79</f>
        <v>0</v>
      </c>
      <c r="AG79" s="604"/>
      <c r="AH79" s="619"/>
      <c r="AI79" s="606" t="str">
        <f t="shared" si="7"/>
        <v/>
      </c>
      <c r="AJ79" s="606" t="str">
        <f t="shared" si="8"/>
        <v/>
      </c>
      <c r="AK79" s="573">
        <f t="shared" si="9"/>
        <v>0</v>
      </c>
      <c r="AL79" s="573" t="str">
        <f t="shared" si="10"/>
        <v/>
      </c>
      <c r="AM79" s="577" t="str">
        <f t="shared" si="11"/>
        <v/>
      </c>
      <c r="AN79" s="577" t="str">
        <f t="shared" si="12"/>
        <v/>
      </c>
      <c r="AO79" s="577" t="str">
        <f t="shared" si="13"/>
        <v/>
      </c>
    </row>
    <row r="80" spans="1:41" ht="41.25" hidden="1" customHeight="1" x14ac:dyDescent="0.2">
      <c r="A80" s="628" t="s">
        <v>622</v>
      </c>
      <c r="B80" s="621" t="s">
        <v>159</v>
      </c>
      <c r="C80" s="627"/>
      <c r="D80" s="730">
        <f>'NRHM State budget sheet 2013-14'!D80</f>
        <v>0</v>
      </c>
      <c r="E80" s="730">
        <f>'NRHM State budget sheet 2013-14'!E80</f>
        <v>0</v>
      </c>
      <c r="F80" s="730" t="e">
        <f>'NRHM State budget sheet 2013-14'!F80</f>
        <v>#DIV/0!</v>
      </c>
      <c r="G80" s="730">
        <f>'NRHM State budget sheet 2013-14'!G80</f>
        <v>0</v>
      </c>
      <c r="H80" s="730">
        <f>'NRHM State budget sheet 2013-14'!H80</f>
        <v>0</v>
      </c>
      <c r="I80" s="730" t="e">
        <f>'NRHM State budget sheet 2013-14'!I80</f>
        <v>#DIV/0!</v>
      </c>
      <c r="J80" s="730">
        <f>'NRHM State budget sheet 2013-14'!J80</f>
        <v>50</v>
      </c>
      <c r="K80" s="730">
        <f>'NRHM State budget sheet 2013-14'!K80</f>
        <v>1500</v>
      </c>
      <c r="L80" s="730">
        <f>'NRHM State budget sheet 2013-14'!L80</f>
        <v>0</v>
      </c>
      <c r="M80" s="730">
        <f>'NRHM State budget sheet 2013-14'!M80</f>
        <v>0</v>
      </c>
      <c r="N80" s="730">
        <f>'NRHM State budget sheet 2013-14'!N80</f>
        <v>0</v>
      </c>
      <c r="O80" s="730">
        <f>'NRHM State budget sheet 2013-14'!O80</f>
        <v>0</v>
      </c>
      <c r="P80" s="730">
        <f>'NRHM State budget sheet 2013-14'!P80</f>
        <v>0</v>
      </c>
      <c r="Q80" s="730">
        <f>'NRHM State budget sheet 2013-14'!Q80</f>
        <v>0</v>
      </c>
      <c r="R80" s="730">
        <f>'NRHM State budget sheet 2013-14'!R80</f>
        <v>0</v>
      </c>
      <c r="S80" s="730">
        <f>'NRHM State budget sheet 2013-14'!S80</f>
        <v>0</v>
      </c>
      <c r="T80" s="730">
        <f>'NRHM State budget sheet 2013-14'!T80</f>
        <v>0</v>
      </c>
      <c r="U80" s="730">
        <f>'NRHM State budget sheet 2013-14'!U80</f>
        <v>0</v>
      </c>
      <c r="V80" s="730">
        <f>'NRHM State budget sheet 2013-14'!V80</f>
        <v>0</v>
      </c>
      <c r="W80" s="730">
        <f>'NRHM State budget sheet 2013-14'!W80</f>
        <v>0</v>
      </c>
      <c r="X80" s="730">
        <f>'NRHM State budget sheet 2013-14'!X80</f>
        <v>0</v>
      </c>
      <c r="Y80" s="730">
        <f>'NRHM State budget sheet 2013-14'!Y80</f>
        <v>0</v>
      </c>
      <c r="Z80" s="730">
        <f>'NRHM State budget sheet 2013-14'!Z80</f>
        <v>0</v>
      </c>
      <c r="AA80" s="730">
        <f>'NRHM State budget sheet 2013-14'!AA80</f>
        <v>0</v>
      </c>
      <c r="AB80" s="730">
        <f>'NRHM State budget sheet 2013-14'!AB80</f>
        <v>0</v>
      </c>
      <c r="AC80" s="730">
        <f>'NRHM State budget sheet 2013-14'!AC80</f>
        <v>0</v>
      </c>
      <c r="AD80" s="730">
        <f>'NRHM State budget sheet 2013-14'!AD80</f>
        <v>0</v>
      </c>
      <c r="AE80" s="730">
        <f>'NRHM State budget sheet 2013-14'!AE80</f>
        <v>0</v>
      </c>
      <c r="AF80" s="730">
        <f>'NRHM State budget sheet 2013-14'!AF80</f>
        <v>0.75</v>
      </c>
      <c r="AG80" s="604"/>
      <c r="AH80" s="619"/>
      <c r="AI80" s="606">
        <f t="shared" si="7"/>
        <v>1</v>
      </c>
      <c r="AJ80" s="606" t="str">
        <f t="shared" si="8"/>
        <v/>
      </c>
      <c r="AK80" s="573">
        <f t="shared" si="9"/>
        <v>0.75</v>
      </c>
      <c r="AL80" s="573" t="str">
        <f t="shared" si="10"/>
        <v/>
      </c>
      <c r="AM80" s="577" t="str">
        <f t="shared" si="11"/>
        <v/>
      </c>
      <c r="AN80" s="577" t="str">
        <f t="shared" si="12"/>
        <v/>
      </c>
      <c r="AO80" s="577" t="str">
        <f t="shared" si="13"/>
        <v>New activity? If not kindly provide the details of the progress (physical and financial) for FY 2012-13</v>
      </c>
    </row>
    <row r="81" spans="1:41" ht="41.25" hidden="1" customHeight="1" x14ac:dyDescent="0.2">
      <c r="A81" s="628" t="s">
        <v>624</v>
      </c>
      <c r="B81" s="621" t="s">
        <v>323</v>
      </c>
      <c r="C81" s="627"/>
      <c r="D81" s="730">
        <f>'NRHM State budget sheet 2013-14'!D81</f>
        <v>0</v>
      </c>
      <c r="E81" s="730">
        <f>'NRHM State budget sheet 2013-14'!E81</f>
        <v>0</v>
      </c>
      <c r="F81" s="730" t="e">
        <f>'NRHM State budget sheet 2013-14'!F81</f>
        <v>#DIV/0!</v>
      </c>
      <c r="G81" s="730">
        <f>'NRHM State budget sheet 2013-14'!G81</f>
        <v>0</v>
      </c>
      <c r="H81" s="730">
        <f>'NRHM State budget sheet 2013-14'!H81</f>
        <v>0</v>
      </c>
      <c r="I81" s="730" t="e">
        <f>'NRHM State budget sheet 2013-14'!I81</f>
        <v>#DIV/0!</v>
      </c>
      <c r="J81" s="730">
        <f>'NRHM State budget sheet 2013-14'!J81</f>
        <v>0</v>
      </c>
      <c r="K81" s="730">
        <f>'NRHM State budget sheet 2013-14'!K81</f>
        <v>0</v>
      </c>
      <c r="L81" s="730">
        <f>'NRHM State budget sheet 2013-14'!L81</f>
        <v>0</v>
      </c>
      <c r="M81" s="730">
        <f>'NRHM State budget sheet 2013-14'!M81</f>
        <v>0</v>
      </c>
      <c r="N81" s="730">
        <f>'NRHM State budget sheet 2013-14'!N81</f>
        <v>0</v>
      </c>
      <c r="O81" s="730">
        <f>'NRHM State budget sheet 2013-14'!O81</f>
        <v>0</v>
      </c>
      <c r="P81" s="730">
        <f>'NRHM State budget sheet 2013-14'!P81</f>
        <v>0</v>
      </c>
      <c r="Q81" s="730">
        <f>'NRHM State budget sheet 2013-14'!Q81</f>
        <v>0</v>
      </c>
      <c r="R81" s="730">
        <f>'NRHM State budget sheet 2013-14'!R81</f>
        <v>0</v>
      </c>
      <c r="S81" s="730">
        <f>'NRHM State budget sheet 2013-14'!S81</f>
        <v>0</v>
      </c>
      <c r="T81" s="730">
        <f>'NRHM State budget sheet 2013-14'!T81</f>
        <v>0</v>
      </c>
      <c r="U81" s="730">
        <f>'NRHM State budget sheet 2013-14'!U81</f>
        <v>0</v>
      </c>
      <c r="V81" s="730">
        <f>'NRHM State budget sheet 2013-14'!V81</f>
        <v>0</v>
      </c>
      <c r="W81" s="730">
        <f>'NRHM State budget sheet 2013-14'!W81</f>
        <v>0</v>
      </c>
      <c r="X81" s="730">
        <f>'NRHM State budget sheet 2013-14'!X81</f>
        <v>0</v>
      </c>
      <c r="Y81" s="730">
        <f>'NRHM State budget sheet 2013-14'!Y81</f>
        <v>0</v>
      </c>
      <c r="Z81" s="730">
        <f>'NRHM State budget sheet 2013-14'!Z81</f>
        <v>0</v>
      </c>
      <c r="AA81" s="730">
        <f>'NRHM State budget sheet 2013-14'!AA81</f>
        <v>0</v>
      </c>
      <c r="AB81" s="730">
        <f>'NRHM State budget sheet 2013-14'!AB81</f>
        <v>0</v>
      </c>
      <c r="AC81" s="730">
        <f>'NRHM State budget sheet 2013-14'!AC81</f>
        <v>0</v>
      </c>
      <c r="AD81" s="730">
        <f>'NRHM State budget sheet 2013-14'!AD81</f>
        <v>0</v>
      </c>
      <c r="AE81" s="730">
        <f>'NRHM State budget sheet 2013-14'!AE81</f>
        <v>0</v>
      </c>
      <c r="AF81" s="730">
        <f>'NRHM State budget sheet 2013-14'!AF81</f>
        <v>0</v>
      </c>
      <c r="AG81" s="604"/>
      <c r="AH81" s="619"/>
      <c r="AI81" s="606" t="str">
        <f t="shared" si="7"/>
        <v/>
      </c>
      <c r="AJ81" s="606" t="str">
        <f t="shared" si="8"/>
        <v/>
      </c>
      <c r="AK81" s="573">
        <f t="shared" si="9"/>
        <v>0</v>
      </c>
      <c r="AL81" s="573" t="str">
        <f t="shared" si="10"/>
        <v/>
      </c>
      <c r="AM81" s="577" t="str">
        <f t="shared" si="11"/>
        <v/>
      </c>
      <c r="AN81" s="577" t="str">
        <f t="shared" si="12"/>
        <v/>
      </c>
      <c r="AO81" s="577" t="str">
        <f t="shared" si="13"/>
        <v/>
      </c>
    </row>
    <row r="82" spans="1:41" ht="41.25" hidden="1" customHeight="1" x14ac:dyDescent="0.2">
      <c r="A82" s="628" t="s">
        <v>626</v>
      </c>
      <c r="B82" s="621" t="s">
        <v>326</v>
      </c>
      <c r="C82" s="627"/>
      <c r="D82" s="730">
        <f>'NRHM State budget sheet 2013-14'!D82</f>
        <v>0</v>
      </c>
      <c r="E82" s="730">
        <f>'NRHM State budget sheet 2013-14'!E82</f>
        <v>0</v>
      </c>
      <c r="F82" s="730" t="e">
        <f>'NRHM State budget sheet 2013-14'!F82</f>
        <v>#DIV/0!</v>
      </c>
      <c r="G82" s="730">
        <f>'NRHM State budget sheet 2013-14'!G82</f>
        <v>0</v>
      </c>
      <c r="H82" s="730">
        <f>'NRHM State budget sheet 2013-14'!H82</f>
        <v>0</v>
      </c>
      <c r="I82" s="730" t="e">
        <f>'NRHM State budget sheet 2013-14'!I82</f>
        <v>#DIV/0!</v>
      </c>
      <c r="J82" s="730">
        <f>'NRHM State budget sheet 2013-14'!J82</f>
        <v>0</v>
      </c>
      <c r="K82" s="730">
        <f>'NRHM State budget sheet 2013-14'!K82</f>
        <v>0</v>
      </c>
      <c r="L82" s="730">
        <f>'NRHM State budget sheet 2013-14'!L82</f>
        <v>0</v>
      </c>
      <c r="M82" s="730">
        <f>'NRHM State budget sheet 2013-14'!M82</f>
        <v>0</v>
      </c>
      <c r="N82" s="730">
        <f>'NRHM State budget sheet 2013-14'!N82</f>
        <v>0</v>
      </c>
      <c r="O82" s="730">
        <f>'NRHM State budget sheet 2013-14'!O82</f>
        <v>0</v>
      </c>
      <c r="P82" s="730">
        <f>'NRHM State budget sheet 2013-14'!P82</f>
        <v>0</v>
      </c>
      <c r="Q82" s="730">
        <f>'NRHM State budget sheet 2013-14'!Q82</f>
        <v>0</v>
      </c>
      <c r="R82" s="730">
        <f>'NRHM State budget sheet 2013-14'!R82</f>
        <v>0</v>
      </c>
      <c r="S82" s="730">
        <f>'NRHM State budget sheet 2013-14'!S82</f>
        <v>0</v>
      </c>
      <c r="T82" s="730">
        <f>'NRHM State budget sheet 2013-14'!T82</f>
        <v>0</v>
      </c>
      <c r="U82" s="730">
        <f>'NRHM State budget sheet 2013-14'!U82</f>
        <v>0</v>
      </c>
      <c r="V82" s="730">
        <f>'NRHM State budget sheet 2013-14'!V82</f>
        <v>0</v>
      </c>
      <c r="W82" s="730">
        <f>'NRHM State budget sheet 2013-14'!W82</f>
        <v>0</v>
      </c>
      <c r="X82" s="730">
        <f>'NRHM State budget sheet 2013-14'!X82</f>
        <v>0</v>
      </c>
      <c r="Y82" s="730">
        <f>'NRHM State budget sheet 2013-14'!Y82</f>
        <v>0</v>
      </c>
      <c r="Z82" s="730">
        <f>'NRHM State budget sheet 2013-14'!Z82</f>
        <v>0</v>
      </c>
      <c r="AA82" s="730">
        <f>'NRHM State budget sheet 2013-14'!AA82</f>
        <v>0</v>
      </c>
      <c r="AB82" s="730">
        <f>'NRHM State budget sheet 2013-14'!AB82</f>
        <v>0</v>
      </c>
      <c r="AC82" s="730">
        <f>'NRHM State budget sheet 2013-14'!AC82</f>
        <v>0</v>
      </c>
      <c r="AD82" s="730">
        <f>'NRHM State budget sheet 2013-14'!AD82</f>
        <v>0</v>
      </c>
      <c r="AE82" s="730">
        <f>'NRHM State budget sheet 2013-14'!AE82</f>
        <v>0</v>
      </c>
      <c r="AF82" s="730">
        <f>'NRHM State budget sheet 2013-14'!AF82</f>
        <v>0</v>
      </c>
      <c r="AG82" s="604"/>
      <c r="AH82" s="619"/>
      <c r="AI82" s="606" t="str">
        <f t="shared" si="7"/>
        <v/>
      </c>
      <c r="AJ82" s="606" t="str">
        <f t="shared" si="8"/>
        <v/>
      </c>
      <c r="AK82" s="573">
        <f t="shared" si="9"/>
        <v>0</v>
      </c>
      <c r="AL82" s="573" t="str">
        <f t="shared" si="10"/>
        <v/>
      </c>
      <c r="AM82" s="577" t="str">
        <f t="shared" si="11"/>
        <v/>
      </c>
      <c r="AN82" s="577" t="str">
        <f t="shared" si="12"/>
        <v/>
      </c>
      <c r="AO82" s="577" t="str">
        <f t="shared" si="13"/>
        <v/>
      </c>
    </row>
    <row r="83" spans="1:41" ht="41.25" hidden="1" customHeight="1" x14ac:dyDescent="0.2">
      <c r="A83" s="628" t="s">
        <v>627</v>
      </c>
      <c r="B83" s="621" t="s">
        <v>299</v>
      </c>
      <c r="C83" s="627"/>
      <c r="D83" s="730">
        <f>'NRHM State budget sheet 2013-14'!D83</f>
        <v>0</v>
      </c>
      <c r="E83" s="730">
        <f>'NRHM State budget sheet 2013-14'!E83</f>
        <v>0</v>
      </c>
      <c r="F83" s="730" t="e">
        <f>'NRHM State budget sheet 2013-14'!F83</f>
        <v>#DIV/0!</v>
      </c>
      <c r="G83" s="730">
        <f>'NRHM State budget sheet 2013-14'!G83</f>
        <v>0</v>
      </c>
      <c r="H83" s="730">
        <f>'NRHM State budget sheet 2013-14'!H83</f>
        <v>0</v>
      </c>
      <c r="I83" s="730" t="e">
        <f>'NRHM State budget sheet 2013-14'!I83</f>
        <v>#DIV/0!</v>
      </c>
      <c r="J83" s="730">
        <f>'NRHM State budget sheet 2013-14'!J83</f>
        <v>0</v>
      </c>
      <c r="K83" s="730">
        <f>'NRHM State budget sheet 2013-14'!K83</f>
        <v>0</v>
      </c>
      <c r="L83" s="730">
        <f>'NRHM State budget sheet 2013-14'!L83</f>
        <v>0</v>
      </c>
      <c r="M83" s="730">
        <f>'NRHM State budget sheet 2013-14'!M83</f>
        <v>0</v>
      </c>
      <c r="N83" s="730">
        <f>'NRHM State budget sheet 2013-14'!N83</f>
        <v>0</v>
      </c>
      <c r="O83" s="730">
        <f>'NRHM State budget sheet 2013-14'!O83</f>
        <v>0</v>
      </c>
      <c r="P83" s="730">
        <f>'NRHM State budget sheet 2013-14'!P83</f>
        <v>0</v>
      </c>
      <c r="Q83" s="730">
        <f>'NRHM State budget sheet 2013-14'!Q83</f>
        <v>0</v>
      </c>
      <c r="R83" s="730">
        <f>'NRHM State budget sheet 2013-14'!R83</f>
        <v>0</v>
      </c>
      <c r="S83" s="730">
        <f>'NRHM State budget sheet 2013-14'!S83</f>
        <v>0</v>
      </c>
      <c r="T83" s="730">
        <f>'NRHM State budget sheet 2013-14'!T83</f>
        <v>0</v>
      </c>
      <c r="U83" s="730">
        <f>'NRHM State budget sheet 2013-14'!U83</f>
        <v>0</v>
      </c>
      <c r="V83" s="730">
        <f>'NRHM State budget sheet 2013-14'!V83</f>
        <v>0</v>
      </c>
      <c r="W83" s="730">
        <f>'NRHM State budget sheet 2013-14'!W83</f>
        <v>0</v>
      </c>
      <c r="X83" s="730">
        <f>'NRHM State budget sheet 2013-14'!X83</f>
        <v>0</v>
      </c>
      <c r="Y83" s="730">
        <f>'NRHM State budget sheet 2013-14'!Y83</f>
        <v>0</v>
      </c>
      <c r="Z83" s="730">
        <f>'NRHM State budget sheet 2013-14'!Z83</f>
        <v>0</v>
      </c>
      <c r="AA83" s="730">
        <f>'NRHM State budget sheet 2013-14'!AA83</f>
        <v>0</v>
      </c>
      <c r="AB83" s="730">
        <f>'NRHM State budget sheet 2013-14'!AB83</f>
        <v>0</v>
      </c>
      <c r="AC83" s="730">
        <f>'NRHM State budget sheet 2013-14'!AC83</f>
        <v>0</v>
      </c>
      <c r="AD83" s="730">
        <f>'NRHM State budget sheet 2013-14'!AD83</f>
        <v>0</v>
      </c>
      <c r="AE83" s="730">
        <f>'NRHM State budget sheet 2013-14'!AE83</f>
        <v>0</v>
      </c>
      <c r="AF83" s="730">
        <f>'NRHM State budget sheet 2013-14'!AF83</f>
        <v>0</v>
      </c>
      <c r="AG83" s="604"/>
      <c r="AH83" s="619"/>
      <c r="AI83" s="606" t="str">
        <f t="shared" si="7"/>
        <v/>
      </c>
      <c r="AJ83" s="606" t="str">
        <f t="shared" si="8"/>
        <v/>
      </c>
      <c r="AK83" s="573">
        <f t="shared" si="9"/>
        <v>0</v>
      </c>
      <c r="AL83" s="573" t="str">
        <f t="shared" si="10"/>
        <v/>
      </c>
      <c r="AM83" s="577" t="str">
        <f t="shared" si="11"/>
        <v/>
      </c>
      <c r="AN83" s="577" t="str">
        <f t="shared" si="12"/>
        <v/>
      </c>
      <c r="AO83" s="577" t="str">
        <f t="shared" si="13"/>
        <v/>
      </c>
    </row>
    <row r="84" spans="1:41" ht="41.25" hidden="1" customHeight="1" x14ac:dyDescent="0.2">
      <c r="A84" s="628" t="s">
        <v>629</v>
      </c>
      <c r="B84" s="621" t="s">
        <v>160</v>
      </c>
      <c r="C84" s="627"/>
      <c r="D84" s="730">
        <f>'NRHM State budget sheet 2013-14'!D84</f>
        <v>0</v>
      </c>
      <c r="E84" s="730">
        <f>'NRHM State budget sheet 2013-14'!E84</f>
        <v>0</v>
      </c>
      <c r="F84" s="730" t="e">
        <f>'NRHM State budget sheet 2013-14'!F84</f>
        <v>#DIV/0!</v>
      </c>
      <c r="G84" s="730">
        <f>'NRHM State budget sheet 2013-14'!G84</f>
        <v>0</v>
      </c>
      <c r="H84" s="730">
        <f>'NRHM State budget sheet 2013-14'!H84</f>
        <v>0</v>
      </c>
      <c r="I84" s="730" t="e">
        <f>'NRHM State budget sheet 2013-14'!I84</f>
        <v>#DIV/0!</v>
      </c>
      <c r="J84" s="730">
        <f>'NRHM State budget sheet 2013-14'!J84</f>
        <v>0</v>
      </c>
      <c r="K84" s="730">
        <f>'NRHM State budget sheet 2013-14'!K84</f>
        <v>0</v>
      </c>
      <c r="L84" s="730">
        <f>'NRHM State budget sheet 2013-14'!L84</f>
        <v>0</v>
      </c>
      <c r="M84" s="730">
        <f>'NRHM State budget sheet 2013-14'!M84</f>
        <v>0</v>
      </c>
      <c r="N84" s="730">
        <f>'NRHM State budget sheet 2013-14'!N84</f>
        <v>0</v>
      </c>
      <c r="O84" s="730">
        <f>'NRHM State budget sheet 2013-14'!O84</f>
        <v>0</v>
      </c>
      <c r="P84" s="730">
        <f>'NRHM State budget sheet 2013-14'!P84</f>
        <v>0</v>
      </c>
      <c r="Q84" s="730">
        <f>'NRHM State budget sheet 2013-14'!Q84</f>
        <v>0</v>
      </c>
      <c r="R84" s="730">
        <f>'NRHM State budget sheet 2013-14'!R84</f>
        <v>0</v>
      </c>
      <c r="S84" s="730">
        <f>'NRHM State budget sheet 2013-14'!S84</f>
        <v>0</v>
      </c>
      <c r="T84" s="730">
        <f>'NRHM State budget sheet 2013-14'!T84</f>
        <v>0</v>
      </c>
      <c r="U84" s="730">
        <f>'NRHM State budget sheet 2013-14'!U84</f>
        <v>0</v>
      </c>
      <c r="V84" s="730">
        <f>'NRHM State budget sheet 2013-14'!V84</f>
        <v>0</v>
      </c>
      <c r="W84" s="730">
        <f>'NRHM State budget sheet 2013-14'!W84</f>
        <v>0</v>
      </c>
      <c r="X84" s="730">
        <f>'NRHM State budget sheet 2013-14'!X84</f>
        <v>0</v>
      </c>
      <c r="Y84" s="730">
        <f>'NRHM State budget sheet 2013-14'!Y84</f>
        <v>0</v>
      </c>
      <c r="Z84" s="730">
        <f>'NRHM State budget sheet 2013-14'!Z84</f>
        <v>0</v>
      </c>
      <c r="AA84" s="730">
        <f>'NRHM State budget sheet 2013-14'!AA84</f>
        <v>0</v>
      </c>
      <c r="AB84" s="730">
        <f>'NRHM State budget sheet 2013-14'!AB84</f>
        <v>0</v>
      </c>
      <c r="AC84" s="730">
        <f>'NRHM State budget sheet 2013-14'!AC84</f>
        <v>0</v>
      </c>
      <c r="AD84" s="730">
        <f>'NRHM State budget sheet 2013-14'!AD84</f>
        <v>0</v>
      </c>
      <c r="AE84" s="730">
        <f>'NRHM State budget sheet 2013-14'!AE84</f>
        <v>0</v>
      </c>
      <c r="AF84" s="730">
        <f>'NRHM State budget sheet 2013-14'!AF84</f>
        <v>0</v>
      </c>
      <c r="AG84" s="604"/>
      <c r="AH84" s="619"/>
      <c r="AI84" s="606" t="str">
        <f t="shared" si="7"/>
        <v/>
      </c>
      <c r="AJ84" s="606" t="str">
        <f t="shared" si="8"/>
        <v/>
      </c>
      <c r="AK84" s="573">
        <f t="shared" si="9"/>
        <v>0</v>
      </c>
      <c r="AL84" s="573" t="str">
        <f t="shared" si="10"/>
        <v/>
      </c>
      <c r="AM84" s="577" t="str">
        <f t="shared" si="11"/>
        <v/>
      </c>
      <c r="AN84" s="577" t="str">
        <f t="shared" si="12"/>
        <v/>
      </c>
      <c r="AO84" s="577" t="str">
        <f t="shared" si="13"/>
        <v/>
      </c>
    </row>
    <row r="85" spans="1:41" ht="41.25" hidden="1" customHeight="1" x14ac:dyDescent="0.2">
      <c r="A85" s="628" t="s">
        <v>630</v>
      </c>
      <c r="B85" s="621" t="s">
        <v>293</v>
      </c>
      <c r="C85" s="627"/>
      <c r="D85" s="730">
        <f>'NRHM State budget sheet 2013-14'!D85</f>
        <v>2</v>
      </c>
      <c r="E85" s="730">
        <f>'NRHM State budget sheet 2013-14'!E85</f>
        <v>1</v>
      </c>
      <c r="F85" s="730">
        <f>'NRHM State budget sheet 2013-14'!F85</f>
        <v>50</v>
      </c>
      <c r="G85" s="730">
        <f>'NRHM State budget sheet 2013-14'!G85</f>
        <v>1.1499999999999999</v>
      </c>
      <c r="H85" s="730">
        <f>'NRHM State budget sheet 2013-14'!H85</f>
        <v>1.1499999999999999</v>
      </c>
      <c r="I85" s="730">
        <f>'NRHM State budget sheet 2013-14'!I85</f>
        <v>100</v>
      </c>
      <c r="J85" s="730">
        <f>'NRHM State budget sheet 2013-14'!J85</f>
        <v>10</v>
      </c>
      <c r="K85" s="730">
        <f>'NRHM State budget sheet 2013-14'!K85</f>
        <v>40000</v>
      </c>
      <c r="L85" s="730">
        <f>'NRHM State budget sheet 2013-14'!L85</f>
        <v>0</v>
      </c>
      <c r="M85" s="730">
        <f>'NRHM State budget sheet 2013-14'!M85</f>
        <v>0</v>
      </c>
      <c r="N85" s="730">
        <f>'NRHM State budget sheet 2013-14'!N85</f>
        <v>0</v>
      </c>
      <c r="O85" s="730">
        <f>'NRHM State budget sheet 2013-14'!O85</f>
        <v>0</v>
      </c>
      <c r="P85" s="730">
        <f>'NRHM State budget sheet 2013-14'!P85</f>
        <v>0</v>
      </c>
      <c r="Q85" s="730">
        <f>'NRHM State budget sheet 2013-14'!Q85</f>
        <v>0</v>
      </c>
      <c r="R85" s="730">
        <f>'NRHM State budget sheet 2013-14'!R85</f>
        <v>0</v>
      </c>
      <c r="S85" s="730">
        <f>'NRHM State budget sheet 2013-14'!S85</f>
        <v>0</v>
      </c>
      <c r="T85" s="730">
        <f>'NRHM State budget sheet 2013-14'!T85</f>
        <v>0</v>
      </c>
      <c r="U85" s="730">
        <f>'NRHM State budget sheet 2013-14'!U85</f>
        <v>0</v>
      </c>
      <c r="V85" s="730">
        <f>'NRHM State budget sheet 2013-14'!V85</f>
        <v>0</v>
      </c>
      <c r="W85" s="730">
        <f>'NRHM State budget sheet 2013-14'!W85</f>
        <v>0</v>
      </c>
      <c r="X85" s="730">
        <f>'NRHM State budget sheet 2013-14'!X85</f>
        <v>0</v>
      </c>
      <c r="Y85" s="730">
        <f>'NRHM State budget sheet 2013-14'!Y85</f>
        <v>0</v>
      </c>
      <c r="Z85" s="730">
        <f>'NRHM State budget sheet 2013-14'!Z85</f>
        <v>0</v>
      </c>
      <c r="AA85" s="730">
        <f>'NRHM State budget sheet 2013-14'!AA85</f>
        <v>0</v>
      </c>
      <c r="AB85" s="730">
        <f>'NRHM State budget sheet 2013-14'!AB85</f>
        <v>0</v>
      </c>
      <c r="AC85" s="730">
        <f>'NRHM State budget sheet 2013-14'!AC85</f>
        <v>0</v>
      </c>
      <c r="AD85" s="730">
        <f>'NRHM State budget sheet 2013-14'!AD85</f>
        <v>0</v>
      </c>
      <c r="AE85" s="730">
        <f>'NRHM State budget sheet 2013-14'!AE85</f>
        <v>0</v>
      </c>
      <c r="AF85" s="730">
        <f>'NRHM State budget sheet 2013-14'!AF85</f>
        <v>2.2000000000000002</v>
      </c>
      <c r="AG85" s="640"/>
      <c r="AH85" s="619"/>
      <c r="AI85" s="606">
        <f t="shared" si="7"/>
        <v>1</v>
      </c>
      <c r="AJ85" s="606">
        <f t="shared" si="8"/>
        <v>100</v>
      </c>
      <c r="AK85" s="573">
        <f t="shared" si="9"/>
        <v>1.0500000000000003</v>
      </c>
      <c r="AL85" s="573">
        <f t="shared" si="10"/>
        <v>91.304347826086982</v>
      </c>
      <c r="AM85" s="577" t="str">
        <f t="shared" si="11"/>
        <v>The proposed budget is more that 30% increase over FY 12-13 budget. Consider revising or provide explanation</v>
      </c>
      <c r="AN85" s="577" t="str">
        <f t="shared" si="12"/>
        <v/>
      </c>
      <c r="AO85" s="577" t="str">
        <f t="shared" si="13"/>
        <v/>
      </c>
    </row>
    <row r="86" spans="1:41" ht="41.25" hidden="1" customHeight="1" x14ac:dyDescent="0.2">
      <c r="A86" s="628" t="s">
        <v>1874</v>
      </c>
      <c r="B86" s="621" t="s">
        <v>2225</v>
      </c>
      <c r="C86" s="627"/>
      <c r="D86" s="730">
        <f>'NRHM State budget sheet 2013-14'!D86</f>
        <v>0</v>
      </c>
      <c r="E86" s="730">
        <f>'NRHM State budget sheet 2013-14'!E86</f>
        <v>0</v>
      </c>
      <c r="F86" s="730" t="e">
        <f>'NRHM State budget sheet 2013-14'!F86</f>
        <v>#DIV/0!</v>
      </c>
      <c r="G86" s="730">
        <f>'NRHM State budget sheet 2013-14'!G86</f>
        <v>0</v>
      </c>
      <c r="H86" s="730">
        <f>'NRHM State budget sheet 2013-14'!H86</f>
        <v>0</v>
      </c>
      <c r="I86" s="730" t="e">
        <f>'NRHM State budget sheet 2013-14'!I86</f>
        <v>#DIV/0!</v>
      </c>
      <c r="J86" s="730">
        <f>'NRHM State budget sheet 2013-14'!J86</f>
        <v>0</v>
      </c>
      <c r="K86" s="730">
        <f>'NRHM State budget sheet 2013-14'!K86</f>
        <v>0</v>
      </c>
      <c r="L86" s="730">
        <f>'NRHM State budget sheet 2013-14'!L86</f>
        <v>0</v>
      </c>
      <c r="M86" s="730">
        <f>'NRHM State budget sheet 2013-14'!M86</f>
        <v>0</v>
      </c>
      <c r="N86" s="730">
        <f>'NRHM State budget sheet 2013-14'!N86</f>
        <v>0</v>
      </c>
      <c r="O86" s="730">
        <f>'NRHM State budget sheet 2013-14'!O86</f>
        <v>0</v>
      </c>
      <c r="P86" s="730">
        <f>'NRHM State budget sheet 2013-14'!P86</f>
        <v>0</v>
      </c>
      <c r="Q86" s="730">
        <f>'NRHM State budget sheet 2013-14'!Q86</f>
        <v>0</v>
      </c>
      <c r="R86" s="730">
        <f>'NRHM State budget sheet 2013-14'!R86</f>
        <v>0</v>
      </c>
      <c r="S86" s="730">
        <f>'NRHM State budget sheet 2013-14'!S86</f>
        <v>0</v>
      </c>
      <c r="T86" s="730">
        <f>'NRHM State budget sheet 2013-14'!T86</f>
        <v>0</v>
      </c>
      <c r="U86" s="730">
        <f>'NRHM State budget sheet 2013-14'!U86</f>
        <v>0</v>
      </c>
      <c r="V86" s="730">
        <f>'NRHM State budget sheet 2013-14'!V86</f>
        <v>0</v>
      </c>
      <c r="W86" s="730">
        <f>'NRHM State budget sheet 2013-14'!W86</f>
        <v>0</v>
      </c>
      <c r="X86" s="730">
        <f>'NRHM State budget sheet 2013-14'!X86</f>
        <v>0</v>
      </c>
      <c r="Y86" s="730">
        <f>'NRHM State budget sheet 2013-14'!Y86</f>
        <v>0</v>
      </c>
      <c r="Z86" s="730">
        <f>'NRHM State budget sheet 2013-14'!Z86</f>
        <v>0</v>
      </c>
      <c r="AA86" s="730">
        <f>'NRHM State budget sheet 2013-14'!AA86</f>
        <v>0</v>
      </c>
      <c r="AB86" s="730">
        <f>'NRHM State budget sheet 2013-14'!AB86</f>
        <v>0</v>
      </c>
      <c r="AC86" s="730">
        <f>'NRHM State budget sheet 2013-14'!AC86</f>
        <v>0</v>
      </c>
      <c r="AD86" s="730">
        <f>'NRHM State budget sheet 2013-14'!AD86</f>
        <v>0</v>
      </c>
      <c r="AE86" s="730">
        <f>'NRHM State budget sheet 2013-14'!AE86</f>
        <v>0</v>
      </c>
      <c r="AF86" s="730">
        <f>'NRHM State budget sheet 2013-14'!AF86</f>
        <v>0</v>
      </c>
      <c r="AG86" s="640"/>
      <c r="AH86" s="619"/>
      <c r="AI86" s="606" t="str">
        <f t="shared" si="7"/>
        <v/>
      </c>
      <c r="AJ86" s="606" t="str">
        <f t="shared" si="8"/>
        <v/>
      </c>
      <c r="AK86" s="573">
        <f t="shared" si="9"/>
        <v>0</v>
      </c>
      <c r="AL86" s="573" t="str">
        <f t="shared" si="10"/>
        <v/>
      </c>
      <c r="AM86" s="577" t="str">
        <f t="shared" si="11"/>
        <v/>
      </c>
      <c r="AN86" s="577" t="str">
        <f t="shared" si="12"/>
        <v/>
      </c>
      <c r="AO86" s="577" t="str">
        <f t="shared" si="13"/>
        <v/>
      </c>
    </row>
    <row r="87" spans="1:41" ht="41.25" hidden="1" customHeight="1" x14ac:dyDescent="0.2">
      <c r="A87" s="628" t="s">
        <v>1875</v>
      </c>
      <c r="B87" s="621" t="s">
        <v>304</v>
      </c>
      <c r="C87" s="627"/>
      <c r="D87" s="730">
        <f>'NRHM State budget sheet 2013-14'!D87</f>
        <v>0</v>
      </c>
      <c r="E87" s="730">
        <f>'NRHM State budget sheet 2013-14'!E87</f>
        <v>0</v>
      </c>
      <c r="F87" s="730" t="e">
        <f>'NRHM State budget sheet 2013-14'!F87</f>
        <v>#DIV/0!</v>
      </c>
      <c r="G87" s="730">
        <f>'NRHM State budget sheet 2013-14'!G87</f>
        <v>0</v>
      </c>
      <c r="H87" s="730">
        <f>'NRHM State budget sheet 2013-14'!H87</f>
        <v>0</v>
      </c>
      <c r="I87" s="730" t="e">
        <f>'NRHM State budget sheet 2013-14'!I87</f>
        <v>#DIV/0!</v>
      </c>
      <c r="J87" s="730">
        <f>'NRHM State budget sheet 2013-14'!J87</f>
        <v>0</v>
      </c>
      <c r="K87" s="730">
        <f>'NRHM State budget sheet 2013-14'!K87</f>
        <v>0</v>
      </c>
      <c r="L87" s="730">
        <f>'NRHM State budget sheet 2013-14'!L87</f>
        <v>0</v>
      </c>
      <c r="M87" s="730">
        <f>'NRHM State budget sheet 2013-14'!M87</f>
        <v>0</v>
      </c>
      <c r="N87" s="730">
        <f>'NRHM State budget sheet 2013-14'!N87</f>
        <v>0</v>
      </c>
      <c r="O87" s="730">
        <f>'NRHM State budget sheet 2013-14'!O87</f>
        <v>0</v>
      </c>
      <c r="P87" s="730">
        <f>'NRHM State budget sheet 2013-14'!P87</f>
        <v>0</v>
      </c>
      <c r="Q87" s="730">
        <f>'NRHM State budget sheet 2013-14'!Q87</f>
        <v>0</v>
      </c>
      <c r="R87" s="730">
        <f>'NRHM State budget sheet 2013-14'!R87</f>
        <v>0</v>
      </c>
      <c r="S87" s="730">
        <f>'NRHM State budget sheet 2013-14'!S87</f>
        <v>0</v>
      </c>
      <c r="T87" s="730">
        <f>'NRHM State budget sheet 2013-14'!T87</f>
        <v>0</v>
      </c>
      <c r="U87" s="730">
        <f>'NRHM State budget sheet 2013-14'!U87</f>
        <v>0</v>
      </c>
      <c r="V87" s="730">
        <f>'NRHM State budget sheet 2013-14'!V87</f>
        <v>0</v>
      </c>
      <c r="W87" s="730">
        <f>'NRHM State budget sheet 2013-14'!W87</f>
        <v>0</v>
      </c>
      <c r="X87" s="730">
        <f>'NRHM State budget sheet 2013-14'!X87</f>
        <v>0</v>
      </c>
      <c r="Y87" s="730">
        <f>'NRHM State budget sheet 2013-14'!Y87</f>
        <v>0</v>
      </c>
      <c r="Z87" s="730">
        <f>'NRHM State budget sheet 2013-14'!Z87</f>
        <v>0</v>
      </c>
      <c r="AA87" s="730">
        <f>'NRHM State budget sheet 2013-14'!AA87</f>
        <v>0</v>
      </c>
      <c r="AB87" s="730">
        <f>'NRHM State budget sheet 2013-14'!AB87</f>
        <v>0</v>
      </c>
      <c r="AC87" s="730">
        <f>'NRHM State budget sheet 2013-14'!AC87</f>
        <v>0</v>
      </c>
      <c r="AD87" s="730">
        <f>'NRHM State budget sheet 2013-14'!AD87</f>
        <v>0</v>
      </c>
      <c r="AE87" s="730">
        <f>'NRHM State budget sheet 2013-14'!AE87</f>
        <v>0</v>
      </c>
      <c r="AF87" s="730">
        <f>'NRHM State budget sheet 2013-14'!AF87</f>
        <v>0</v>
      </c>
      <c r="AG87" s="640"/>
      <c r="AH87" s="619"/>
      <c r="AI87" s="606" t="str">
        <f t="shared" si="7"/>
        <v/>
      </c>
      <c r="AJ87" s="606" t="str">
        <f t="shared" si="8"/>
        <v/>
      </c>
      <c r="AK87" s="573">
        <f t="shared" si="9"/>
        <v>0</v>
      </c>
      <c r="AL87" s="573" t="str">
        <f t="shared" si="10"/>
        <v/>
      </c>
      <c r="AM87" s="577" t="str">
        <f t="shared" si="11"/>
        <v/>
      </c>
      <c r="AN87" s="577" t="str">
        <f t="shared" si="12"/>
        <v/>
      </c>
      <c r="AO87" s="577" t="str">
        <f t="shared" si="13"/>
        <v/>
      </c>
    </row>
    <row r="88" spans="1:41" ht="41.25" hidden="1" customHeight="1" x14ac:dyDescent="0.2">
      <c r="A88" s="628" t="s">
        <v>1876</v>
      </c>
      <c r="B88" s="621" t="s">
        <v>301</v>
      </c>
      <c r="C88" s="627"/>
      <c r="D88" s="730">
        <f>'NRHM State budget sheet 2013-14'!D88</f>
        <v>1</v>
      </c>
      <c r="E88" s="730">
        <f>'NRHM State budget sheet 2013-14'!E88</f>
        <v>1</v>
      </c>
      <c r="F88" s="730">
        <f>'NRHM State budget sheet 2013-14'!F88</f>
        <v>100</v>
      </c>
      <c r="G88" s="730">
        <f>'NRHM State budget sheet 2013-14'!G88</f>
        <v>0.85</v>
      </c>
      <c r="H88" s="730">
        <f>'NRHM State budget sheet 2013-14'!H88</f>
        <v>0.85</v>
      </c>
      <c r="I88" s="730">
        <f>'NRHM State budget sheet 2013-14'!I88</f>
        <v>100</v>
      </c>
      <c r="J88" s="730">
        <f>'NRHM State budget sheet 2013-14'!J88</f>
        <v>6</v>
      </c>
      <c r="K88" s="730">
        <f>'NRHM State budget sheet 2013-14'!K88</f>
        <v>30000</v>
      </c>
      <c r="L88" s="730">
        <f>'NRHM State budget sheet 2013-14'!L88</f>
        <v>0</v>
      </c>
      <c r="M88" s="730">
        <f>'NRHM State budget sheet 2013-14'!M88</f>
        <v>0</v>
      </c>
      <c r="N88" s="730">
        <f>'NRHM State budget sheet 2013-14'!N88</f>
        <v>0</v>
      </c>
      <c r="O88" s="730">
        <f>'NRHM State budget sheet 2013-14'!O88</f>
        <v>0</v>
      </c>
      <c r="P88" s="730">
        <f>'NRHM State budget sheet 2013-14'!P88</f>
        <v>0</v>
      </c>
      <c r="Q88" s="730">
        <f>'NRHM State budget sheet 2013-14'!Q88</f>
        <v>0</v>
      </c>
      <c r="R88" s="730">
        <f>'NRHM State budget sheet 2013-14'!R88</f>
        <v>0</v>
      </c>
      <c r="S88" s="730">
        <f>'NRHM State budget sheet 2013-14'!S88</f>
        <v>0</v>
      </c>
      <c r="T88" s="730">
        <f>'NRHM State budget sheet 2013-14'!T88</f>
        <v>0</v>
      </c>
      <c r="U88" s="730">
        <f>'NRHM State budget sheet 2013-14'!U88</f>
        <v>0</v>
      </c>
      <c r="V88" s="730">
        <f>'NRHM State budget sheet 2013-14'!V88</f>
        <v>0</v>
      </c>
      <c r="W88" s="730">
        <f>'NRHM State budget sheet 2013-14'!W88</f>
        <v>0</v>
      </c>
      <c r="X88" s="730">
        <f>'NRHM State budget sheet 2013-14'!X88</f>
        <v>0</v>
      </c>
      <c r="Y88" s="730">
        <f>'NRHM State budget sheet 2013-14'!Y88</f>
        <v>0</v>
      </c>
      <c r="Z88" s="730">
        <f>'NRHM State budget sheet 2013-14'!Z88</f>
        <v>0</v>
      </c>
      <c r="AA88" s="730">
        <f>'NRHM State budget sheet 2013-14'!AA88</f>
        <v>0</v>
      </c>
      <c r="AB88" s="730">
        <f>'NRHM State budget sheet 2013-14'!AB88</f>
        <v>0</v>
      </c>
      <c r="AC88" s="730">
        <f>'NRHM State budget sheet 2013-14'!AC88</f>
        <v>0</v>
      </c>
      <c r="AD88" s="730">
        <f>'NRHM State budget sheet 2013-14'!AD88</f>
        <v>0</v>
      </c>
      <c r="AE88" s="730">
        <f>'NRHM State budget sheet 2013-14'!AE88</f>
        <v>0</v>
      </c>
      <c r="AF88" s="730">
        <f>'NRHM State budget sheet 2013-14'!AF88</f>
        <v>1.8</v>
      </c>
      <c r="AG88" s="604"/>
      <c r="AH88" s="619"/>
      <c r="AI88" s="606">
        <f t="shared" si="7"/>
        <v>1</v>
      </c>
      <c r="AJ88" s="606">
        <f t="shared" si="8"/>
        <v>100</v>
      </c>
      <c r="AK88" s="573">
        <f t="shared" si="9"/>
        <v>0.95000000000000007</v>
      </c>
      <c r="AL88" s="573">
        <f t="shared" si="10"/>
        <v>111.76470588235294</v>
      </c>
      <c r="AM88" s="577" t="str">
        <f t="shared" si="11"/>
        <v>The proposed budget is more that 30% increase over FY 12-13 budget. Consider revising or provide explanation</v>
      </c>
      <c r="AN88" s="577" t="str">
        <f t="shared" si="12"/>
        <v/>
      </c>
      <c r="AO88" s="577" t="str">
        <f t="shared" si="13"/>
        <v/>
      </c>
    </row>
    <row r="89" spans="1:41" ht="41.25" hidden="1" customHeight="1" x14ac:dyDescent="0.25">
      <c r="A89" s="628" t="s">
        <v>1877</v>
      </c>
      <c r="B89" s="665" t="s">
        <v>1688</v>
      </c>
      <c r="C89" s="659"/>
      <c r="D89" s="730">
        <f>'NRHM State budget sheet 2013-14'!D89</f>
        <v>1</v>
      </c>
      <c r="E89" s="730">
        <f>'NRHM State budget sheet 2013-14'!E89</f>
        <v>0</v>
      </c>
      <c r="F89" s="730">
        <f>'NRHM State budget sheet 2013-14'!F89</f>
        <v>0</v>
      </c>
      <c r="G89" s="730">
        <f>'NRHM State budget sheet 2013-14'!G89</f>
        <v>0.3</v>
      </c>
      <c r="H89" s="730">
        <f>'NRHM State budget sheet 2013-14'!H89</f>
        <v>0.3</v>
      </c>
      <c r="I89" s="730">
        <f>'NRHM State budget sheet 2013-14'!I89</f>
        <v>100</v>
      </c>
      <c r="J89" s="730">
        <f>'NRHM State budget sheet 2013-14'!J89</f>
        <v>4</v>
      </c>
      <c r="K89" s="730">
        <f>'NRHM State budget sheet 2013-14'!K89</f>
        <v>10000</v>
      </c>
      <c r="L89" s="730">
        <f>'NRHM State budget sheet 2013-14'!L89</f>
        <v>0</v>
      </c>
      <c r="M89" s="730">
        <f>'NRHM State budget sheet 2013-14'!M89</f>
        <v>0</v>
      </c>
      <c r="N89" s="730">
        <f>'NRHM State budget sheet 2013-14'!N89</f>
        <v>0</v>
      </c>
      <c r="O89" s="730">
        <f>'NRHM State budget sheet 2013-14'!O89</f>
        <v>0</v>
      </c>
      <c r="P89" s="730">
        <f>'NRHM State budget sheet 2013-14'!P89</f>
        <v>0</v>
      </c>
      <c r="Q89" s="730">
        <f>'NRHM State budget sheet 2013-14'!Q89</f>
        <v>0</v>
      </c>
      <c r="R89" s="730">
        <f>'NRHM State budget sheet 2013-14'!R89</f>
        <v>0</v>
      </c>
      <c r="S89" s="730">
        <f>'NRHM State budget sheet 2013-14'!S89</f>
        <v>0</v>
      </c>
      <c r="T89" s="730">
        <f>'NRHM State budget sheet 2013-14'!T89</f>
        <v>0</v>
      </c>
      <c r="U89" s="730">
        <f>'NRHM State budget sheet 2013-14'!U89</f>
        <v>0</v>
      </c>
      <c r="V89" s="730">
        <f>'NRHM State budget sheet 2013-14'!V89</f>
        <v>0</v>
      </c>
      <c r="W89" s="730">
        <f>'NRHM State budget sheet 2013-14'!W89</f>
        <v>0</v>
      </c>
      <c r="X89" s="730">
        <f>'NRHM State budget sheet 2013-14'!X89</f>
        <v>0</v>
      </c>
      <c r="Y89" s="730">
        <f>'NRHM State budget sheet 2013-14'!Y89</f>
        <v>0</v>
      </c>
      <c r="Z89" s="730">
        <f>'NRHM State budget sheet 2013-14'!Z89</f>
        <v>0</v>
      </c>
      <c r="AA89" s="730">
        <f>'NRHM State budget sheet 2013-14'!AA89</f>
        <v>0</v>
      </c>
      <c r="AB89" s="730">
        <f>'NRHM State budget sheet 2013-14'!AB89</f>
        <v>0</v>
      </c>
      <c r="AC89" s="730">
        <f>'NRHM State budget sheet 2013-14'!AC89</f>
        <v>0</v>
      </c>
      <c r="AD89" s="730">
        <f>'NRHM State budget sheet 2013-14'!AD89</f>
        <v>0</v>
      </c>
      <c r="AE89" s="730">
        <f>'NRHM State budget sheet 2013-14'!AE89</f>
        <v>0</v>
      </c>
      <c r="AF89" s="730">
        <f>'NRHM State budget sheet 2013-14'!AF89</f>
        <v>0.4</v>
      </c>
      <c r="AG89" s="604"/>
      <c r="AH89" s="619"/>
      <c r="AI89" s="606">
        <f t="shared" si="7"/>
        <v>1</v>
      </c>
      <c r="AJ89" s="606">
        <f t="shared" si="8"/>
        <v>100</v>
      </c>
      <c r="AK89" s="573">
        <f t="shared" si="9"/>
        <v>0.10000000000000003</v>
      </c>
      <c r="AL89" s="573">
        <f t="shared" si="10"/>
        <v>33.33333333333335</v>
      </c>
      <c r="AM89" s="577" t="str">
        <f t="shared" si="11"/>
        <v>The proposed budget is more that 30% increase over FY 12-13 budget. Consider revising or provide explanation</v>
      </c>
      <c r="AN89" s="577" t="str">
        <f t="shared" si="12"/>
        <v/>
      </c>
      <c r="AO89" s="577" t="str">
        <f t="shared" si="13"/>
        <v/>
      </c>
    </row>
    <row r="90" spans="1:41" ht="41.25" hidden="1" customHeight="1" x14ac:dyDescent="0.25">
      <c r="A90" s="628" t="s">
        <v>2226</v>
      </c>
      <c r="B90" s="660"/>
      <c r="C90" s="659"/>
      <c r="D90" s="730">
        <f>'NRHM State budget sheet 2013-14'!D90</f>
        <v>1</v>
      </c>
      <c r="E90" s="730">
        <f>'NRHM State budget sheet 2013-14'!E90</f>
        <v>0</v>
      </c>
      <c r="F90" s="730">
        <f>'NRHM State budget sheet 2013-14'!F90</f>
        <v>0</v>
      </c>
      <c r="G90" s="730">
        <f>'NRHM State budget sheet 2013-14'!G90</f>
        <v>0.3</v>
      </c>
      <c r="H90" s="730">
        <f>'NRHM State budget sheet 2013-14'!H90</f>
        <v>0.3</v>
      </c>
      <c r="I90" s="730">
        <f>'NRHM State budget sheet 2013-14'!I90</f>
        <v>0</v>
      </c>
      <c r="J90" s="730">
        <f>'NRHM State budget sheet 2013-14'!J90</f>
        <v>4</v>
      </c>
      <c r="K90" s="730">
        <f>'NRHM State budget sheet 2013-14'!K90</f>
        <v>10000</v>
      </c>
      <c r="L90" s="730">
        <f>'NRHM State budget sheet 2013-14'!L90</f>
        <v>0</v>
      </c>
      <c r="M90" s="730">
        <f>'NRHM State budget sheet 2013-14'!M90</f>
        <v>0</v>
      </c>
      <c r="N90" s="730">
        <f>'NRHM State budget sheet 2013-14'!N90</f>
        <v>0</v>
      </c>
      <c r="O90" s="730">
        <f>'NRHM State budget sheet 2013-14'!O90</f>
        <v>0</v>
      </c>
      <c r="P90" s="730">
        <f>'NRHM State budget sheet 2013-14'!P90</f>
        <v>0</v>
      </c>
      <c r="Q90" s="730">
        <f>'NRHM State budget sheet 2013-14'!Q90</f>
        <v>0</v>
      </c>
      <c r="R90" s="730">
        <f>'NRHM State budget sheet 2013-14'!R90</f>
        <v>0</v>
      </c>
      <c r="S90" s="730">
        <f>'NRHM State budget sheet 2013-14'!S90</f>
        <v>0</v>
      </c>
      <c r="T90" s="730">
        <f>'NRHM State budget sheet 2013-14'!T90</f>
        <v>0</v>
      </c>
      <c r="U90" s="730">
        <f>'NRHM State budget sheet 2013-14'!U90</f>
        <v>0</v>
      </c>
      <c r="V90" s="730">
        <f>'NRHM State budget sheet 2013-14'!V90</f>
        <v>0</v>
      </c>
      <c r="W90" s="730">
        <f>'NRHM State budget sheet 2013-14'!W90</f>
        <v>0</v>
      </c>
      <c r="X90" s="730">
        <f>'NRHM State budget sheet 2013-14'!X90</f>
        <v>0</v>
      </c>
      <c r="Y90" s="730">
        <f>'NRHM State budget sheet 2013-14'!Y90</f>
        <v>0</v>
      </c>
      <c r="Z90" s="730">
        <f>'NRHM State budget sheet 2013-14'!Z90</f>
        <v>0</v>
      </c>
      <c r="AA90" s="730">
        <f>'NRHM State budget sheet 2013-14'!AA90</f>
        <v>0</v>
      </c>
      <c r="AB90" s="730">
        <f>'NRHM State budget sheet 2013-14'!AB90</f>
        <v>0</v>
      </c>
      <c r="AC90" s="730">
        <f>'NRHM State budget sheet 2013-14'!AC90</f>
        <v>0</v>
      </c>
      <c r="AD90" s="730">
        <f>'NRHM State budget sheet 2013-14'!AD90</f>
        <v>0</v>
      </c>
      <c r="AE90" s="730">
        <f>'NRHM State budget sheet 2013-14'!AE90</f>
        <v>0</v>
      </c>
      <c r="AF90" s="730">
        <f>'NRHM State budget sheet 2013-14'!AF90</f>
        <v>0.4</v>
      </c>
      <c r="AG90" s="604"/>
      <c r="AH90" s="619"/>
      <c r="AI90" s="606">
        <f t="shared" si="7"/>
        <v>1</v>
      </c>
      <c r="AJ90" s="606">
        <f t="shared" si="8"/>
        <v>100</v>
      </c>
      <c r="AK90" s="573">
        <f t="shared" si="9"/>
        <v>0.10000000000000003</v>
      </c>
      <c r="AL90" s="573">
        <f t="shared" si="10"/>
        <v>33.33333333333335</v>
      </c>
      <c r="AM90" s="577" t="str">
        <f t="shared" si="11"/>
        <v>The proposed budget is more that 30% increase over FY 12-13 budget. Consider revising or provide explanation</v>
      </c>
      <c r="AN90" s="577" t="str">
        <f t="shared" si="12"/>
        <v/>
      </c>
      <c r="AO90" s="577" t="str">
        <f t="shared" si="13"/>
        <v/>
      </c>
    </row>
    <row r="91" spans="1:41" ht="41.25" hidden="1" customHeight="1" x14ac:dyDescent="0.25">
      <c r="A91" s="628" t="s">
        <v>2227</v>
      </c>
      <c r="B91" s="660"/>
      <c r="C91" s="659"/>
      <c r="D91" s="730">
        <f>'NRHM State budget sheet 2013-14'!D91</f>
        <v>0</v>
      </c>
      <c r="E91" s="730">
        <f>'NRHM State budget sheet 2013-14'!E91</f>
        <v>0</v>
      </c>
      <c r="F91" s="730">
        <f>'NRHM State budget sheet 2013-14'!F91</f>
        <v>0</v>
      </c>
      <c r="G91" s="730">
        <f>'NRHM State budget sheet 2013-14'!G91</f>
        <v>0</v>
      </c>
      <c r="H91" s="730">
        <f>'NRHM State budget sheet 2013-14'!H91</f>
        <v>0</v>
      </c>
      <c r="I91" s="730">
        <f>'NRHM State budget sheet 2013-14'!I91</f>
        <v>0</v>
      </c>
      <c r="J91" s="730">
        <f>'NRHM State budget sheet 2013-14'!J91</f>
        <v>0</v>
      </c>
      <c r="K91" s="730">
        <f>'NRHM State budget sheet 2013-14'!K91</f>
        <v>0</v>
      </c>
      <c r="L91" s="730">
        <f>'NRHM State budget sheet 2013-14'!L91</f>
        <v>0</v>
      </c>
      <c r="M91" s="730">
        <f>'NRHM State budget sheet 2013-14'!M91</f>
        <v>0</v>
      </c>
      <c r="N91" s="730">
        <f>'NRHM State budget sheet 2013-14'!N91</f>
        <v>0</v>
      </c>
      <c r="O91" s="730">
        <f>'NRHM State budget sheet 2013-14'!O91</f>
        <v>0</v>
      </c>
      <c r="P91" s="730">
        <f>'NRHM State budget sheet 2013-14'!P91</f>
        <v>0</v>
      </c>
      <c r="Q91" s="730">
        <f>'NRHM State budget sheet 2013-14'!Q91</f>
        <v>0</v>
      </c>
      <c r="R91" s="730">
        <f>'NRHM State budget sheet 2013-14'!R91</f>
        <v>0</v>
      </c>
      <c r="S91" s="730">
        <f>'NRHM State budget sheet 2013-14'!S91</f>
        <v>0</v>
      </c>
      <c r="T91" s="730">
        <f>'NRHM State budget sheet 2013-14'!T91</f>
        <v>0</v>
      </c>
      <c r="U91" s="730">
        <f>'NRHM State budget sheet 2013-14'!U91</f>
        <v>0</v>
      </c>
      <c r="V91" s="730">
        <f>'NRHM State budget sheet 2013-14'!V91</f>
        <v>0</v>
      </c>
      <c r="W91" s="730">
        <f>'NRHM State budget sheet 2013-14'!W91</f>
        <v>0</v>
      </c>
      <c r="X91" s="730">
        <f>'NRHM State budget sheet 2013-14'!X91</f>
        <v>0</v>
      </c>
      <c r="Y91" s="730">
        <f>'NRHM State budget sheet 2013-14'!Y91</f>
        <v>0</v>
      </c>
      <c r="Z91" s="730">
        <f>'NRHM State budget sheet 2013-14'!Z91</f>
        <v>0</v>
      </c>
      <c r="AA91" s="730">
        <f>'NRHM State budget sheet 2013-14'!AA91</f>
        <v>0</v>
      </c>
      <c r="AB91" s="730">
        <f>'NRHM State budget sheet 2013-14'!AB91</f>
        <v>0</v>
      </c>
      <c r="AC91" s="730">
        <f>'NRHM State budget sheet 2013-14'!AC91</f>
        <v>0</v>
      </c>
      <c r="AD91" s="730">
        <f>'NRHM State budget sheet 2013-14'!AD91</f>
        <v>0</v>
      </c>
      <c r="AE91" s="730">
        <f>'NRHM State budget sheet 2013-14'!AE91</f>
        <v>0</v>
      </c>
      <c r="AF91" s="730">
        <f>'NRHM State budget sheet 2013-14'!AF91</f>
        <v>0</v>
      </c>
      <c r="AG91" s="604"/>
      <c r="AH91" s="619"/>
      <c r="AI91" s="606" t="str">
        <f t="shared" si="7"/>
        <v/>
      </c>
      <c r="AJ91" s="606" t="str">
        <f t="shared" si="8"/>
        <v/>
      </c>
      <c r="AK91" s="573">
        <f t="shared" si="9"/>
        <v>0</v>
      </c>
      <c r="AL91" s="573" t="str">
        <f t="shared" si="10"/>
        <v/>
      </c>
      <c r="AM91" s="577" t="str">
        <f t="shared" si="11"/>
        <v/>
      </c>
      <c r="AN91" s="577" t="str">
        <f t="shared" si="12"/>
        <v/>
      </c>
      <c r="AO91" s="577" t="str">
        <f t="shared" si="13"/>
        <v/>
      </c>
    </row>
    <row r="92" spans="1:41" s="579" customFormat="1" ht="41.25" customHeight="1" x14ac:dyDescent="0.2">
      <c r="A92" s="649"/>
      <c r="B92" s="734" t="s">
        <v>4</v>
      </c>
      <c r="C92" s="645"/>
      <c r="D92" s="730">
        <f>'NRHM State budget sheet 2013-14'!D92</f>
        <v>95</v>
      </c>
      <c r="E92" s="730">
        <f>'NRHM State budget sheet 2013-14'!E92</f>
        <v>20</v>
      </c>
      <c r="F92" s="730">
        <f>'NRHM State budget sheet 2013-14'!F92</f>
        <v>21.052631578947366</v>
      </c>
      <c r="G92" s="730">
        <f>'NRHM State budget sheet 2013-14'!G92</f>
        <v>1.51</v>
      </c>
      <c r="H92" s="730">
        <f>'NRHM State budget sheet 2013-14'!H92</f>
        <v>0.27860000000000001</v>
      </c>
      <c r="I92" s="730">
        <f>'NRHM State budget sheet 2013-14'!I92</f>
        <v>18.450331125827816</v>
      </c>
      <c r="J92" s="730">
        <f>'NRHM State budget sheet 2013-14'!J92</f>
        <v>354</v>
      </c>
      <c r="K92" s="730">
        <f>'NRHM State budget sheet 2013-14'!K92</f>
        <v>54000</v>
      </c>
      <c r="L92" s="730">
        <f>'NRHM State budget sheet 2013-14'!L92</f>
        <v>0</v>
      </c>
      <c r="M92" s="730">
        <f>'NRHM State budget sheet 2013-14'!M92</f>
        <v>0</v>
      </c>
      <c r="N92" s="730">
        <f>'NRHM State budget sheet 2013-14'!N92</f>
        <v>0</v>
      </c>
      <c r="O92" s="730">
        <f>'NRHM State budget sheet 2013-14'!O92</f>
        <v>0</v>
      </c>
      <c r="P92" s="730">
        <f>'NRHM State budget sheet 2013-14'!P92</f>
        <v>0</v>
      </c>
      <c r="Q92" s="730">
        <f>'NRHM State budget sheet 2013-14'!Q92</f>
        <v>0</v>
      </c>
      <c r="R92" s="730">
        <f>'NRHM State budget sheet 2013-14'!R92</f>
        <v>0</v>
      </c>
      <c r="S92" s="730">
        <f>'NRHM State budget sheet 2013-14'!S92</f>
        <v>0</v>
      </c>
      <c r="T92" s="730">
        <f>'NRHM State budget sheet 2013-14'!T92</f>
        <v>0</v>
      </c>
      <c r="U92" s="730">
        <f>'NRHM State budget sheet 2013-14'!U92</f>
        <v>0</v>
      </c>
      <c r="V92" s="730">
        <f>'NRHM State budget sheet 2013-14'!V92</f>
        <v>0</v>
      </c>
      <c r="W92" s="730">
        <f>'NRHM State budget sheet 2013-14'!W92</f>
        <v>0</v>
      </c>
      <c r="X92" s="730">
        <f>'NRHM State budget sheet 2013-14'!X92</f>
        <v>0</v>
      </c>
      <c r="Y92" s="730">
        <f>'NRHM State budget sheet 2013-14'!Y92</f>
        <v>0</v>
      </c>
      <c r="Z92" s="730">
        <f>'NRHM State budget sheet 2013-14'!Z92</f>
        <v>0</v>
      </c>
      <c r="AA92" s="730">
        <f>'NRHM State budget sheet 2013-14'!AA92</f>
        <v>0</v>
      </c>
      <c r="AB92" s="730">
        <f>'NRHM State budget sheet 2013-14'!AB92</f>
        <v>0</v>
      </c>
      <c r="AC92" s="730">
        <f>'NRHM State budget sheet 2013-14'!AC92</f>
        <v>0</v>
      </c>
      <c r="AD92" s="730">
        <f>'NRHM State budget sheet 2013-14'!AD92</f>
        <v>0</v>
      </c>
      <c r="AE92" s="730">
        <f>'NRHM State budget sheet 2013-14'!AE92</f>
        <v>0</v>
      </c>
      <c r="AF92" s="730">
        <f>'NRHM State budget sheet 2013-14'!AF92</f>
        <v>6.75</v>
      </c>
      <c r="AG92" s="640"/>
      <c r="AH92" s="648"/>
      <c r="AI92" s="606">
        <f t="shared" si="7"/>
        <v>1</v>
      </c>
      <c r="AJ92" s="606">
        <f t="shared" si="8"/>
        <v>18.450331125827816</v>
      </c>
      <c r="AK92" s="573">
        <f t="shared" si="9"/>
        <v>5.24</v>
      </c>
      <c r="AL92" s="573">
        <f t="shared" si="10"/>
        <v>347.01986754966885</v>
      </c>
      <c r="AM92" s="577" t="str">
        <f t="shared" si="11"/>
        <v>The proposed budget is more that 30% increase over FY 12-13 budget. Consider revising or provide explanation</v>
      </c>
      <c r="AN92" s="577" t="str">
        <f t="shared" si="12"/>
        <v>Please check, there is a proposed budget but FY 12-13 expenditure is  &lt;30%</v>
      </c>
      <c r="AO92" s="577" t="str">
        <f t="shared" si="13"/>
        <v/>
      </c>
    </row>
    <row r="93" spans="1:41" s="579" customFormat="1" ht="41.25" customHeight="1" x14ac:dyDescent="0.2">
      <c r="A93" s="649"/>
      <c r="B93" s="734" t="s">
        <v>20</v>
      </c>
      <c r="C93" s="645"/>
      <c r="D93" s="730">
        <f>'NRHM State budget sheet 2013-14'!D93</f>
        <v>372</v>
      </c>
      <c r="E93" s="730">
        <f>'NRHM State budget sheet 2013-14'!E93</f>
        <v>19</v>
      </c>
      <c r="F93" s="730">
        <f>'NRHM State budget sheet 2013-14'!F93</f>
        <v>5.10752688172043</v>
      </c>
      <c r="G93" s="730">
        <f>'NRHM State budget sheet 2013-14'!G93</f>
        <v>2.2299999999999995</v>
      </c>
      <c r="H93" s="730">
        <f>'NRHM State budget sheet 2013-14'!H93</f>
        <v>1.1503399999999999</v>
      </c>
      <c r="I93" s="730">
        <f>'NRHM State budget sheet 2013-14'!I93</f>
        <v>51.584753363228707</v>
      </c>
      <c r="J93" s="730">
        <f>'NRHM State budget sheet 2013-14'!J93</f>
        <v>442</v>
      </c>
      <c r="K93" s="730">
        <f>'NRHM State budget sheet 2013-14'!K93</f>
        <v>121520</v>
      </c>
      <c r="L93" s="730">
        <f>'NRHM State budget sheet 2013-14'!L93</f>
        <v>0</v>
      </c>
      <c r="M93" s="730">
        <f>'NRHM State budget sheet 2013-14'!M93</f>
        <v>0</v>
      </c>
      <c r="N93" s="730">
        <f>'NRHM State budget sheet 2013-14'!N93</f>
        <v>0</v>
      </c>
      <c r="O93" s="730">
        <f>'NRHM State budget sheet 2013-14'!O93</f>
        <v>0</v>
      </c>
      <c r="P93" s="730">
        <f>'NRHM State budget sheet 2013-14'!P93</f>
        <v>0</v>
      </c>
      <c r="Q93" s="730">
        <f>'NRHM State budget sheet 2013-14'!Q93</f>
        <v>0</v>
      </c>
      <c r="R93" s="730">
        <f>'NRHM State budget sheet 2013-14'!R93</f>
        <v>0</v>
      </c>
      <c r="S93" s="730">
        <f>'NRHM State budget sheet 2013-14'!S93</f>
        <v>0</v>
      </c>
      <c r="T93" s="730">
        <f>'NRHM State budget sheet 2013-14'!T93</f>
        <v>0</v>
      </c>
      <c r="U93" s="730">
        <f>'NRHM State budget sheet 2013-14'!U93</f>
        <v>0</v>
      </c>
      <c r="V93" s="730">
        <f>'NRHM State budget sheet 2013-14'!V93</f>
        <v>0</v>
      </c>
      <c r="W93" s="730">
        <f>'NRHM State budget sheet 2013-14'!W93</f>
        <v>0</v>
      </c>
      <c r="X93" s="730">
        <f>'NRHM State budget sheet 2013-14'!X93</f>
        <v>0</v>
      </c>
      <c r="Y93" s="730">
        <f>'NRHM State budget sheet 2013-14'!Y93</f>
        <v>0</v>
      </c>
      <c r="Z93" s="730">
        <f>'NRHM State budget sheet 2013-14'!Z93</f>
        <v>0</v>
      </c>
      <c r="AA93" s="730">
        <f>'NRHM State budget sheet 2013-14'!AA93</f>
        <v>0</v>
      </c>
      <c r="AB93" s="730">
        <f>'NRHM State budget sheet 2013-14'!AB93</f>
        <v>0</v>
      </c>
      <c r="AC93" s="730">
        <f>'NRHM State budget sheet 2013-14'!AC93</f>
        <v>0</v>
      </c>
      <c r="AD93" s="730">
        <f>'NRHM State budget sheet 2013-14'!AD93</f>
        <v>0</v>
      </c>
      <c r="AE93" s="730">
        <f>'NRHM State budget sheet 2013-14'!AE93</f>
        <v>0</v>
      </c>
      <c r="AF93" s="730">
        <f>'NRHM State budget sheet 2013-14'!AF93</f>
        <v>6.6235999999999997</v>
      </c>
      <c r="AG93" s="640"/>
      <c r="AH93" s="648"/>
      <c r="AI93" s="606">
        <f t="shared" si="7"/>
        <v>1</v>
      </c>
      <c r="AJ93" s="606">
        <f t="shared" si="8"/>
        <v>51.584753363228707</v>
      </c>
      <c r="AK93" s="573">
        <f t="shared" si="9"/>
        <v>4.3936000000000002</v>
      </c>
      <c r="AL93" s="573">
        <f t="shared" si="10"/>
        <v>197.02242152466371</v>
      </c>
      <c r="AM93" s="577" t="str">
        <f t="shared" si="11"/>
        <v>The proposed budget is more that 30% increase over FY 12-13 budget. Consider revising or provide explanation</v>
      </c>
      <c r="AN93" s="577" t="str">
        <f t="shared" si="12"/>
        <v>Please check, there is a proposed budget but FY 12-13 expenditure is  &lt;60%</v>
      </c>
      <c r="AO93" s="577" t="str">
        <f t="shared" si="13"/>
        <v/>
      </c>
    </row>
    <row r="94" spans="1:41" ht="41.25" hidden="1" customHeight="1" x14ac:dyDescent="0.2">
      <c r="A94" s="661"/>
      <c r="B94" s="662"/>
      <c r="C94" s="663"/>
      <c r="D94" s="730">
        <f>'NRHM State budget sheet 2013-14'!D94</f>
        <v>0</v>
      </c>
      <c r="E94" s="730">
        <f>'NRHM State budget sheet 2013-14'!E94</f>
        <v>0</v>
      </c>
      <c r="F94" s="730">
        <f>'NRHM State budget sheet 2013-14'!F94</f>
        <v>0</v>
      </c>
      <c r="G94" s="730">
        <f>'NRHM State budget sheet 2013-14'!G94</f>
        <v>0</v>
      </c>
      <c r="H94" s="730">
        <f>'NRHM State budget sheet 2013-14'!H94</f>
        <v>0</v>
      </c>
      <c r="I94" s="730">
        <f>'NRHM State budget sheet 2013-14'!I94</f>
        <v>0</v>
      </c>
      <c r="J94" s="730">
        <f>'NRHM State budget sheet 2013-14'!J94</f>
        <v>0</v>
      </c>
      <c r="K94" s="730">
        <f>'NRHM State budget sheet 2013-14'!K94</f>
        <v>0</v>
      </c>
      <c r="L94" s="730">
        <f>'NRHM State budget sheet 2013-14'!L94</f>
        <v>0</v>
      </c>
      <c r="M94" s="730">
        <f>'NRHM State budget sheet 2013-14'!M94</f>
        <v>0</v>
      </c>
      <c r="N94" s="730">
        <f>'NRHM State budget sheet 2013-14'!N94</f>
        <v>0</v>
      </c>
      <c r="O94" s="730">
        <f>'NRHM State budget sheet 2013-14'!O94</f>
        <v>0</v>
      </c>
      <c r="P94" s="730">
        <f>'NRHM State budget sheet 2013-14'!P94</f>
        <v>0</v>
      </c>
      <c r="Q94" s="730">
        <f>'NRHM State budget sheet 2013-14'!Q94</f>
        <v>0</v>
      </c>
      <c r="R94" s="730">
        <f>'NRHM State budget sheet 2013-14'!R94</f>
        <v>0</v>
      </c>
      <c r="S94" s="730">
        <f>'NRHM State budget sheet 2013-14'!S94</f>
        <v>0</v>
      </c>
      <c r="T94" s="730">
        <f>'NRHM State budget sheet 2013-14'!T94</f>
        <v>0</v>
      </c>
      <c r="U94" s="730">
        <f>'NRHM State budget sheet 2013-14'!U94</f>
        <v>0</v>
      </c>
      <c r="V94" s="730">
        <f>'NRHM State budget sheet 2013-14'!V94</f>
        <v>0</v>
      </c>
      <c r="W94" s="730">
        <f>'NRHM State budget sheet 2013-14'!W94</f>
        <v>0</v>
      </c>
      <c r="X94" s="730">
        <f>'NRHM State budget sheet 2013-14'!X94</f>
        <v>0</v>
      </c>
      <c r="Y94" s="730">
        <f>'NRHM State budget sheet 2013-14'!Y94</f>
        <v>0</v>
      </c>
      <c r="Z94" s="730">
        <f>'NRHM State budget sheet 2013-14'!Z94</f>
        <v>0</v>
      </c>
      <c r="AA94" s="730">
        <f>'NRHM State budget sheet 2013-14'!AA94</f>
        <v>0</v>
      </c>
      <c r="AB94" s="730">
        <f>'NRHM State budget sheet 2013-14'!AB94</f>
        <v>0</v>
      </c>
      <c r="AC94" s="730">
        <f>'NRHM State budget sheet 2013-14'!AC94</f>
        <v>0</v>
      </c>
      <c r="AD94" s="730">
        <f>'NRHM State budget sheet 2013-14'!AD94</f>
        <v>0</v>
      </c>
      <c r="AE94" s="730">
        <f>'NRHM State budget sheet 2013-14'!AE94</f>
        <v>0</v>
      </c>
      <c r="AF94" s="730">
        <f>'NRHM State budget sheet 2013-14'!AF94</f>
        <v>0</v>
      </c>
      <c r="AG94" s="604"/>
      <c r="AH94" s="619"/>
      <c r="AI94" s="606"/>
      <c r="AJ94" s="606" t="str">
        <f t="shared" si="8"/>
        <v/>
      </c>
      <c r="AK94" s="573">
        <f t="shared" si="9"/>
        <v>0</v>
      </c>
      <c r="AL94" s="573" t="str">
        <f t="shared" si="10"/>
        <v/>
      </c>
    </row>
    <row r="95" spans="1:41" s="579" customFormat="1" ht="41.25" customHeight="1" x14ac:dyDescent="0.2">
      <c r="A95" s="649" t="s">
        <v>631</v>
      </c>
      <c r="B95" s="621" t="s">
        <v>162</v>
      </c>
      <c r="C95" s="595"/>
      <c r="D95" s="730">
        <f>'NRHM State budget sheet 2013-14'!D95</f>
        <v>3691</v>
      </c>
      <c r="E95" s="730">
        <f>'NRHM State budget sheet 2013-14'!E95</f>
        <v>17</v>
      </c>
      <c r="F95" s="730">
        <f>'NRHM State budget sheet 2013-14'!F95</f>
        <v>0.46057978867515575</v>
      </c>
      <c r="G95" s="730">
        <f>'NRHM State budget sheet 2013-14'!G95</f>
        <v>8.0440000000000005</v>
      </c>
      <c r="H95" s="730">
        <f>'NRHM State budget sheet 2013-14'!H95</f>
        <v>0.17</v>
      </c>
      <c r="I95" s="730">
        <f>'NRHM State budget sheet 2013-14'!I95</f>
        <v>2.1133764296369968</v>
      </c>
      <c r="J95" s="730">
        <f>'NRHM State budget sheet 2013-14'!J95</f>
        <v>3931</v>
      </c>
      <c r="K95" s="730">
        <f>'NRHM State budget sheet 2013-14'!K95</f>
        <v>189700</v>
      </c>
      <c r="L95" s="730">
        <f>'NRHM State budget sheet 2013-14'!L95</f>
        <v>0</v>
      </c>
      <c r="M95" s="730">
        <f>'NRHM State budget sheet 2013-14'!M95</f>
        <v>0</v>
      </c>
      <c r="N95" s="730">
        <f>'NRHM State budget sheet 2013-14'!N95</f>
        <v>0</v>
      </c>
      <c r="O95" s="730">
        <f>'NRHM State budget sheet 2013-14'!O95</f>
        <v>0</v>
      </c>
      <c r="P95" s="730">
        <f>'NRHM State budget sheet 2013-14'!P95</f>
        <v>0</v>
      </c>
      <c r="Q95" s="730">
        <f>'NRHM State budget sheet 2013-14'!Q95</f>
        <v>0</v>
      </c>
      <c r="R95" s="730">
        <f>'NRHM State budget sheet 2013-14'!R95</f>
        <v>0</v>
      </c>
      <c r="S95" s="730">
        <f>'NRHM State budget sheet 2013-14'!S95</f>
        <v>0</v>
      </c>
      <c r="T95" s="730">
        <f>'NRHM State budget sheet 2013-14'!T95</f>
        <v>0</v>
      </c>
      <c r="U95" s="730">
        <f>'NRHM State budget sheet 2013-14'!U95</f>
        <v>0</v>
      </c>
      <c r="V95" s="730">
        <f>'NRHM State budget sheet 2013-14'!V95</f>
        <v>0</v>
      </c>
      <c r="W95" s="730">
        <f>'NRHM State budget sheet 2013-14'!W95</f>
        <v>0</v>
      </c>
      <c r="X95" s="730">
        <f>'NRHM State budget sheet 2013-14'!X95</f>
        <v>0</v>
      </c>
      <c r="Y95" s="730">
        <f>'NRHM State budget sheet 2013-14'!Y95</f>
        <v>0</v>
      </c>
      <c r="Z95" s="730">
        <f>'NRHM State budget sheet 2013-14'!Z95</f>
        <v>0</v>
      </c>
      <c r="AA95" s="730">
        <f>'NRHM State budget sheet 2013-14'!AA95</f>
        <v>0</v>
      </c>
      <c r="AB95" s="730">
        <f>'NRHM State budget sheet 2013-14'!AB95</f>
        <v>0</v>
      </c>
      <c r="AC95" s="730">
        <f>'NRHM State budget sheet 2013-14'!AC95</f>
        <v>0</v>
      </c>
      <c r="AD95" s="730">
        <f>'NRHM State budget sheet 2013-14'!AD95</f>
        <v>0</v>
      </c>
      <c r="AE95" s="730">
        <f>'NRHM State budget sheet 2013-14'!AE95</f>
        <v>0</v>
      </c>
      <c r="AF95" s="730">
        <f>'NRHM State budget sheet 2013-14'!AF95</f>
        <v>24.798000000000002</v>
      </c>
      <c r="AG95" s="640"/>
      <c r="AH95" s="651" t="s">
        <v>2025</v>
      </c>
      <c r="AI95" s="606">
        <f t="shared" si="7"/>
        <v>1</v>
      </c>
      <c r="AJ95" s="606">
        <f t="shared" si="8"/>
        <v>2.1133764296369968</v>
      </c>
      <c r="AK95" s="573">
        <f t="shared" si="9"/>
        <v>16.754000000000001</v>
      </c>
      <c r="AL95" s="573">
        <f t="shared" si="10"/>
        <v>208.27946295375438</v>
      </c>
      <c r="AM95" s="577" t="str">
        <f t="shared" si="11"/>
        <v>The proposed budget is more that 30% increase over FY 12-13 budget. Consider revising or provide explanation</v>
      </c>
      <c r="AN95" s="577" t="str">
        <f t="shared" si="12"/>
        <v>Please check, there is a proposed budget but FY 12-13 expenditure is  &lt;30%</v>
      </c>
      <c r="AO95" s="577" t="str">
        <f t="shared" si="13"/>
        <v/>
      </c>
    </row>
    <row r="96" spans="1:41" ht="41.25" hidden="1" customHeight="1" x14ac:dyDescent="0.2">
      <c r="A96" s="628" t="s">
        <v>633</v>
      </c>
      <c r="B96" s="621" t="s">
        <v>1836</v>
      </c>
      <c r="C96" s="627"/>
      <c r="D96" s="730">
        <f>'NRHM State budget sheet 2013-14'!D96</f>
        <v>0</v>
      </c>
      <c r="E96" s="730">
        <f>'NRHM State budget sheet 2013-14'!E96</f>
        <v>0</v>
      </c>
      <c r="F96" s="730" t="e">
        <f>'NRHM State budget sheet 2013-14'!F96</f>
        <v>#DIV/0!</v>
      </c>
      <c r="G96" s="730">
        <f>'NRHM State budget sheet 2013-14'!G96</f>
        <v>0</v>
      </c>
      <c r="H96" s="730">
        <f>'NRHM State budget sheet 2013-14'!H96</f>
        <v>0</v>
      </c>
      <c r="I96" s="730" t="e">
        <f>'NRHM State budget sheet 2013-14'!I96</f>
        <v>#DIV/0!</v>
      </c>
      <c r="J96" s="730">
        <f>'NRHM State budget sheet 2013-14'!J96</f>
        <v>6</v>
      </c>
      <c r="K96" s="730">
        <f>'NRHM State budget sheet 2013-14'!K96</f>
        <v>150000</v>
      </c>
      <c r="L96" s="730">
        <f>'NRHM State budget sheet 2013-14'!L96</f>
        <v>0</v>
      </c>
      <c r="M96" s="730">
        <f>'NRHM State budget sheet 2013-14'!M96</f>
        <v>0</v>
      </c>
      <c r="N96" s="730">
        <f>'NRHM State budget sheet 2013-14'!N96</f>
        <v>0</v>
      </c>
      <c r="O96" s="730">
        <f>'NRHM State budget sheet 2013-14'!O96</f>
        <v>0</v>
      </c>
      <c r="P96" s="730">
        <f>'NRHM State budget sheet 2013-14'!P96</f>
        <v>0</v>
      </c>
      <c r="Q96" s="730">
        <f>'NRHM State budget sheet 2013-14'!Q96</f>
        <v>0</v>
      </c>
      <c r="R96" s="730">
        <f>'NRHM State budget sheet 2013-14'!R96</f>
        <v>0</v>
      </c>
      <c r="S96" s="730">
        <f>'NRHM State budget sheet 2013-14'!S96</f>
        <v>0</v>
      </c>
      <c r="T96" s="730">
        <f>'NRHM State budget sheet 2013-14'!T96</f>
        <v>0</v>
      </c>
      <c r="U96" s="730">
        <f>'NRHM State budget sheet 2013-14'!U96</f>
        <v>0</v>
      </c>
      <c r="V96" s="730">
        <f>'NRHM State budget sheet 2013-14'!V96</f>
        <v>0</v>
      </c>
      <c r="W96" s="730">
        <f>'NRHM State budget sheet 2013-14'!W96</f>
        <v>0</v>
      </c>
      <c r="X96" s="730">
        <f>'NRHM State budget sheet 2013-14'!X96</f>
        <v>0</v>
      </c>
      <c r="Y96" s="730">
        <f>'NRHM State budget sheet 2013-14'!Y96</f>
        <v>0</v>
      </c>
      <c r="Z96" s="730">
        <f>'NRHM State budget sheet 2013-14'!Z96</f>
        <v>0</v>
      </c>
      <c r="AA96" s="730">
        <f>'NRHM State budget sheet 2013-14'!AA96</f>
        <v>0</v>
      </c>
      <c r="AB96" s="730">
        <f>'NRHM State budget sheet 2013-14'!AB96</f>
        <v>0</v>
      </c>
      <c r="AC96" s="730">
        <f>'NRHM State budget sheet 2013-14'!AC96</f>
        <v>0</v>
      </c>
      <c r="AD96" s="730">
        <f>'NRHM State budget sheet 2013-14'!AD96</f>
        <v>0</v>
      </c>
      <c r="AE96" s="730">
        <f>'NRHM State budget sheet 2013-14'!AE96</f>
        <v>0</v>
      </c>
      <c r="AF96" s="730">
        <f>'NRHM State budget sheet 2013-14'!AF96</f>
        <v>3</v>
      </c>
      <c r="AG96" s="604"/>
      <c r="AH96" s="619"/>
      <c r="AI96" s="606">
        <f t="shared" si="7"/>
        <v>1</v>
      </c>
      <c r="AJ96" s="606" t="str">
        <f t="shared" si="8"/>
        <v/>
      </c>
      <c r="AK96" s="573">
        <f t="shared" si="9"/>
        <v>3</v>
      </c>
      <c r="AL96" s="573" t="str">
        <f t="shared" si="10"/>
        <v/>
      </c>
      <c r="AM96" s="577" t="str">
        <f t="shared" si="11"/>
        <v/>
      </c>
      <c r="AN96" s="577" t="str">
        <f t="shared" si="12"/>
        <v/>
      </c>
      <c r="AO96" s="577" t="str">
        <f t="shared" si="13"/>
        <v>New activity? If not kindly provide the details of the progress (physical and financial) for FY 2012-13</v>
      </c>
    </row>
    <row r="97" spans="1:41" ht="41.25" hidden="1" customHeight="1" x14ac:dyDescent="0.2">
      <c r="A97" s="628" t="s">
        <v>1878</v>
      </c>
      <c r="B97" s="621" t="s">
        <v>163</v>
      </c>
      <c r="C97" s="627"/>
      <c r="D97" s="730">
        <f>'NRHM State budget sheet 2013-14'!D97</f>
        <v>0</v>
      </c>
      <c r="E97" s="730">
        <f>'NRHM State budget sheet 2013-14'!E97</f>
        <v>0</v>
      </c>
      <c r="F97" s="730" t="e">
        <f>'NRHM State budget sheet 2013-14'!F97</f>
        <v>#DIV/0!</v>
      </c>
      <c r="G97" s="730">
        <f>'NRHM State budget sheet 2013-14'!G97</f>
        <v>0</v>
      </c>
      <c r="H97" s="730">
        <f>'NRHM State budget sheet 2013-14'!H97</f>
        <v>0</v>
      </c>
      <c r="I97" s="730" t="e">
        <f>'NRHM State budget sheet 2013-14'!I97</f>
        <v>#DIV/0!</v>
      </c>
      <c r="J97" s="730">
        <f>'NRHM State budget sheet 2013-14'!J97</f>
        <v>1</v>
      </c>
      <c r="K97" s="730">
        <f>'NRHM State budget sheet 2013-14'!K97</f>
        <v>50000</v>
      </c>
      <c r="L97" s="730">
        <f>'NRHM State budget sheet 2013-14'!L97</f>
        <v>0</v>
      </c>
      <c r="M97" s="730">
        <f>'NRHM State budget sheet 2013-14'!M97</f>
        <v>0</v>
      </c>
      <c r="N97" s="730">
        <f>'NRHM State budget sheet 2013-14'!N97</f>
        <v>0</v>
      </c>
      <c r="O97" s="730">
        <f>'NRHM State budget sheet 2013-14'!O97</f>
        <v>0</v>
      </c>
      <c r="P97" s="730">
        <f>'NRHM State budget sheet 2013-14'!P97</f>
        <v>0</v>
      </c>
      <c r="Q97" s="730">
        <f>'NRHM State budget sheet 2013-14'!Q97</f>
        <v>0</v>
      </c>
      <c r="R97" s="730">
        <f>'NRHM State budget sheet 2013-14'!R97</f>
        <v>0</v>
      </c>
      <c r="S97" s="730">
        <f>'NRHM State budget sheet 2013-14'!S97</f>
        <v>0</v>
      </c>
      <c r="T97" s="730">
        <f>'NRHM State budget sheet 2013-14'!T97</f>
        <v>0</v>
      </c>
      <c r="U97" s="730">
        <f>'NRHM State budget sheet 2013-14'!U97</f>
        <v>0</v>
      </c>
      <c r="V97" s="730">
        <f>'NRHM State budget sheet 2013-14'!V97</f>
        <v>0</v>
      </c>
      <c r="W97" s="730">
        <f>'NRHM State budget sheet 2013-14'!W97</f>
        <v>0</v>
      </c>
      <c r="X97" s="730">
        <f>'NRHM State budget sheet 2013-14'!X97</f>
        <v>0</v>
      </c>
      <c r="Y97" s="730">
        <f>'NRHM State budget sheet 2013-14'!Y97</f>
        <v>0</v>
      </c>
      <c r="Z97" s="730">
        <f>'NRHM State budget sheet 2013-14'!Z97</f>
        <v>0</v>
      </c>
      <c r="AA97" s="730">
        <f>'NRHM State budget sheet 2013-14'!AA97</f>
        <v>0</v>
      </c>
      <c r="AB97" s="730">
        <f>'NRHM State budget sheet 2013-14'!AB97</f>
        <v>0</v>
      </c>
      <c r="AC97" s="730">
        <f>'NRHM State budget sheet 2013-14'!AC97</f>
        <v>0</v>
      </c>
      <c r="AD97" s="730">
        <f>'NRHM State budget sheet 2013-14'!AD97</f>
        <v>0</v>
      </c>
      <c r="AE97" s="730">
        <f>'NRHM State budget sheet 2013-14'!AE97</f>
        <v>0</v>
      </c>
      <c r="AF97" s="730">
        <f>'NRHM State budget sheet 2013-14'!AF97</f>
        <v>0.5</v>
      </c>
      <c r="AG97" s="604"/>
      <c r="AH97" s="619"/>
      <c r="AI97" s="606">
        <f t="shared" si="7"/>
        <v>1</v>
      </c>
      <c r="AJ97" s="606" t="str">
        <f t="shared" si="8"/>
        <v/>
      </c>
      <c r="AK97" s="573">
        <f t="shared" si="9"/>
        <v>0.5</v>
      </c>
      <c r="AL97" s="573" t="str">
        <f t="shared" si="10"/>
        <v/>
      </c>
      <c r="AM97" s="577" t="str">
        <f t="shared" si="11"/>
        <v/>
      </c>
      <c r="AN97" s="577" t="str">
        <f t="shared" si="12"/>
        <v/>
      </c>
      <c r="AO97" s="577" t="str">
        <f t="shared" si="13"/>
        <v>New activity? If not kindly provide the details of the progress (physical and financial) for FY 2012-13</v>
      </c>
    </row>
    <row r="98" spans="1:41" ht="41.25" hidden="1" customHeight="1" x14ac:dyDescent="0.2">
      <c r="A98" s="628" t="s">
        <v>1879</v>
      </c>
      <c r="B98" s="621" t="s">
        <v>480</v>
      </c>
      <c r="C98" s="627"/>
      <c r="D98" s="730">
        <f>'NRHM State budget sheet 2013-14'!D98</f>
        <v>0</v>
      </c>
      <c r="E98" s="730">
        <f>'NRHM State budget sheet 2013-14'!E98</f>
        <v>0</v>
      </c>
      <c r="F98" s="730" t="e">
        <f>'NRHM State budget sheet 2013-14'!F98</f>
        <v>#DIV/0!</v>
      </c>
      <c r="G98" s="730">
        <f>'NRHM State budget sheet 2013-14'!G98</f>
        <v>0</v>
      </c>
      <c r="H98" s="730">
        <f>'NRHM State budget sheet 2013-14'!H98</f>
        <v>0</v>
      </c>
      <c r="I98" s="730" t="e">
        <f>'NRHM State budget sheet 2013-14'!I98</f>
        <v>#DIV/0!</v>
      </c>
      <c r="J98" s="730">
        <f>'NRHM State budget sheet 2013-14'!J98</f>
        <v>1</v>
      </c>
      <c r="K98" s="730">
        <f>'NRHM State budget sheet 2013-14'!K98</f>
        <v>50000</v>
      </c>
      <c r="L98" s="730">
        <f>'NRHM State budget sheet 2013-14'!L98</f>
        <v>0</v>
      </c>
      <c r="M98" s="730">
        <f>'NRHM State budget sheet 2013-14'!M98</f>
        <v>0</v>
      </c>
      <c r="N98" s="730">
        <f>'NRHM State budget sheet 2013-14'!N98</f>
        <v>0</v>
      </c>
      <c r="O98" s="730">
        <f>'NRHM State budget sheet 2013-14'!O98</f>
        <v>0</v>
      </c>
      <c r="P98" s="730">
        <f>'NRHM State budget sheet 2013-14'!P98</f>
        <v>0</v>
      </c>
      <c r="Q98" s="730">
        <f>'NRHM State budget sheet 2013-14'!Q98</f>
        <v>0</v>
      </c>
      <c r="R98" s="730">
        <f>'NRHM State budget sheet 2013-14'!R98</f>
        <v>0</v>
      </c>
      <c r="S98" s="730">
        <f>'NRHM State budget sheet 2013-14'!S98</f>
        <v>0</v>
      </c>
      <c r="T98" s="730">
        <f>'NRHM State budget sheet 2013-14'!T98</f>
        <v>0</v>
      </c>
      <c r="U98" s="730">
        <f>'NRHM State budget sheet 2013-14'!U98</f>
        <v>0</v>
      </c>
      <c r="V98" s="730">
        <f>'NRHM State budget sheet 2013-14'!V98</f>
        <v>0</v>
      </c>
      <c r="W98" s="730">
        <f>'NRHM State budget sheet 2013-14'!W98</f>
        <v>0</v>
      </c>
      <c r="X98" s="730">
        <f>'NRHM State budget sheet 2013-14'!X98</f>
        <v>0</v>
      </c>
      <c r="Y98" s="730">
        <f>'NRHM State budget sheet 2013-14'!Y98</f>
        <v>0</v>
      </c>
      <c r="Z98" s="730">
        <f>'NRHM State budget sheet 2013-14'!Z98</f>
        <v>0</v>
      </c>
      <c r="AA98" s="730">
        <f>'NRHM State budget sheet 2013-14'!AA98</f>
        <v>0</v>
      </c>
      <c r="AB98" s="730">
        <f>'NRHM State budget sheet 2013-14'!AB98</f>
        <v>0</v>
      </c>
      <c r="AC98" s="730">
        <f>'NRHM State budget sheet 2013-14'!AC98</f>
        <v>0</v>
      </c>
      <c r="AD98" s="730">
        <f>'NRHM State budget sheet 2013-14'!AD98</f>
        <v>0</v>
      </c>
      <c r="AE98" s="730">
        <f>'NRHM State budget sheet 2013-14'!AE98</f>
        <v>0</v>
      </c>
      <c r="AF98" s="730">
        <f>'NRHM State budget sheet 2013-14'!AF98</f>
        <v>0.5</v>
      </c>
      <c r="AG98" s="604"/>
      <c r="AH98" s="619"/>
      <c r="AI98" s="606">
        <f t="shared" si="7"/>
        <v>1</v>
      </c>
      <c r="AJ98" s="606" t="str">
        <f t="shared" si="8"/>
        <v/>
      </c>
      <c r="AK98" s="573">
        <f t="shared" si="9"/>
        <v>0.5</v>
      </c>
      <c r="AL98" s="573" t="str">
        <f t="shared" si="10"/>
        <v/>
      </c>
      <c r="AM98" s="577" t="str">
        <f t="shared" si="11"/>
        <v/>
      </c>
      <c r="AN98" s="577" t="str">
        <f t="shared" si="12"/>
        <v/>
      </c>
      <c r="AO98" s="577" t="str">
        <f t="shared" si="13"/>
        <v>New activity? If not kindly provide the details of the progress (physical and financial) for FY 2012-13</v>
      </c>
    </row>
    <row r="99" spans="1:41" ht="41.25" hidden="1" customHeight="1" x14ac:dyDescent="0.2">
      <c r="A99" s="628" t="s">
        <v>1880</v>
      </c>
      <c r="B99" s="621" t="s">
        <v>2228</v>
      </c>
      <c r="C99" s="627"/>
      <c r="D99" s="730">
        <f>'NRHM State budget sheet 2013-14'!D99</f>
        <v>0</v>
      </c>
      <c r="E99" s="730">
        <f>'NRHM State budget sheet 2013-14'!E99</f>
        <v>0</v>
      </c>
      <c r="F99" s="730" t="e">
        <f>'NRHM State budget sheet 2013-14'!F99</f>
        <v>#DIV/0!</v>
      </c>
      <c r="G99" s="730">
        <f>'NRHM State budget sheet 2013-14'!G99</f>
        <v>0</v>
      </c>
      <c r="H99" s="730">
        <f>'NRHM State budget sheet 2013-14'!H99</f>
        <v>0</v>
      </c>
      <c r="I99" s="730" t="e">
        <f>'NRHM State budget sheet 2013-14'!I99</f>
        <v>#DIV/0!</v>
      </c>
      <c r="J99" s="730">
        <f>'NRHM State budget sheet 2013-14'!J99</f>
        <v>4</v>
      </c>
      <c r="K99" s="730">
        <f>'NRHM State budget sheet 2013-14'!K99</f>
        <v>50000</v>
      </c>
      <c r="L99" s="730">
        <f>'NRHM State budget sheet 2013-14'!L99</f>
        <v>0</v>
      </c>
      <c r="M99" s="730">
        <f>'NRHM State budget sheet 2013-14'!M99</f>
        <v>0</v>
      </c>
      <c r="N99" s="730">
        <f>'NRHM State budget sheet 2013-14'!N99</f>
        <v>0</v>
      </c>
      <c r="O99" s="730">
        <f>'NRHM State budget sheet 2013-14'!O99</f>
        <v>0</v>
      </c>
      <c r="P99" s="730">
        <f>'NRHM State budget sheet 2013-14'!P99</f>
        <v>0</v>
      </c>
      <c r="Q99" s="730">
        <f>'NRHM State budget sheet 2013-14'!Q99</f>
        <v>0</v>
      </c>
      <c r="R99" s="730">
        <f>'NRHM State budget sheet 2013-14'!R99</f>
        <v>0</v>
      </c>
      <c r="S99" s="730">
        <f>'NRHM State budget sheet 2013-14'!S99</f>
        <v>0</v>
      </c>
      <c r="T99" s="730">
        <f>'NRHM State budget sheet 2013-14'!T99</f>
        <v>0</v>
      </c>
      <c r="U99" s="730">
        <f>'NRHM State budget sheet 2013-14'!U99</f>
        <v>0</v>
      </c>
      <c r="V99" s="730">
        <f>'NRHM State budget sheet 2013-14'!V99</f>
        <v>0</v>
      </c>
      <c r="W99" s="730">
        <f>'NRHM State budget sheet 2013-14'!W99</f>
        <v>0</v>
      </c>
      <c r="X99" s="730">
        <f>'NRHM State budget sheet 2013-14'!X99</f>
        <v>0</v>
      </c>
      <c r="Y99" s="730">
        <f>'NRHM State budget sheet 2013-14'!Y99</f>
        <v>0</v>
      </c>
      <c r="Z99" s="730">
        <f>'NRHM State budget sheet 2013-14'!Z99</f>
        <v>0</v>
      </c>
      <c r="AA99" s="730">
        <f>'NRHM State budget sheet 2013-14'!AA99</f>
        <v>0</v>
      </c>
      <c r="AB99" s="730">
        <f>'NRHM State budget sheet 2013-14'!AB99</f>
        <v>0</v>
      </c>
      <c r="AC99" s="730">
        <f>'NRHM State budget sheet 2013-14'!AC99</f>
        <v>0</v>
      </c>
      <c r="AD99" s="730">
        <f>'NRHM State budget sheet 2013-14'!AD99</f>
        <v>0</v>
      </c>
      <c r="AE99" s="730">
        <f>'NRHM State budget sheet 2013-14'!AE99</f>
        <v>0</v>
      </c>
      <c r="AF99" s="730">
        <f>'NRHM State budget sheet 2013-14'!AF99</f>
        <v>2</v>
      </c>
      <c r="AG99" s="604"/>
      <c r="AH99" s="619"/>
      <c r="AI99" s="606">
        <f t="shared" si="7"/>
        <v>1</v>
      </c>
      <c r="AJ99" s="606" t="str">
        <f t="shared" si="8"/>
        <v/>
      </c>
      <c r="AK99" s="573">
        <f t="shared" si="9"/>
        <v>2</v>
      </c>
      <c r="AL99" s="573" t="str">
        <f t="shared" si="10"/>
        <v/>
      </c>
      <c r="AM99" s="577" t="str">
        <f t="shared" si="11"/>
        <v/>
      </c>
      <c r="AN99" s="577" t="str">
        <f t="shared" si="12"/>
        <v/>
      </c>
      <c r="AO99" s="577" t="str">
        <f t="shared" si="13"/>
        <v>New activity? If not kindly provide the details of the progress (physical and financial) for FY 2012-13</v>
      </c>
    </row>
    <row r="100" spans="1:41" ht="41.25" hidden="1" customHeight="1" x14ac:dyDescent="0.2">
      <c r="A100" s="628" t="s">
        <v>2049</v>
      </c>
      <c r="B100" s="621" t="s">
        <v>2229</v>
      </c>
      <c r="C100" s="627"/>
      <c r="D100" s="730">
        <f>'NRHM State budget sheet 2013-14'!D100</f>
        <v>0</v>
      </c>
      <c r="E100" s="730">
        <f>'NRHM State budget sheet 2013-14'!E100</f>
        <v>0</v>
      </c>
      <c r="F100" s="730" t="e">
        <f>'NRHM State budget sheet 2013-14'!F100</f>
        <v>#DIV/0!</v>
      </c>
      <c r="G100" s="730">
        <f>'NRHM State budget sheet 2013-14'!G100</f>
        <v>0</v>
      </c>
      <c r="H100" s="730">
        <f>'NRHM State budget sheet 2013-14'!H100</f>
        <v>0</v>
      </c>
      <c r="I100" s="730" t="e">
        <f>'NRHM State budget sheet 2013-14'!I100</f>
        <v>#DIV/0!</v>
      </c>
      <c r="J100" s="730">
        <f>'NRHM State budget sheet 2013-14'!J100</f>
        <v>0</v>
      </c>
      <c r="K100" s="730">
        <f>'NRHM State budget sheet 2013-14'!K100</f>
        <v>0</v>
      </c>
      <c r="L100" s="730">
        <f>'NRHM State budget sheet 2013-14'!L100</f>
        <v>0</v>
      </c>
      <c r="M100" s="730">
        <f>'NRHM State budget sheet 2013-14'!M100</f>
        <v>0</v>
      </c>
      <c r="N100" s="730">
        <f>'NRHM State budget sheet 2013-14'!N100</f>
        <v>0</v>
      </c>
      <c r="O100" s="730">
        <f>'NRHM State budget sheet 2013-14'!O100</f>
        <v>0</v>
      </c>
      <c r="P100" s="730">
        <f>'NRHM State budget sheet 2013-14'!P100</f>
        <v>0</v>
      </c>
      <c r="Q100" s="730">
        <f>'NRHM State budget sheet 2013-14'!Q100</f>
        <v>0</v>
      </c>
      <c r="R100" s="730">
        <f>'NRHM State budget sheet 2013-14'!R100</f>
        <v>0</v>
      </c>
      <c r="S100" s="730">
        <f>'NRHM State budget sheet 2013-14'!S100</f>
        <v>0</v>
      </c>
      <c r="T100" s="730">
        <f>'NRHM State budget sheet 2013-14'!T100</f>
        <v>0</v>
      </c>
      <c r="U100" s="730">
        <f>'NRHM State budget sheet 2013-14'!U100</f>
        <v>0</v>
      </c>
      <c r="V100" s="730">
        <f>'NRHM State budget sheet 2013-14'!V100</f>
        <v>0</v>
      </c>
      <c r="W100" s="730">
        <f>'NRHM State budget sheet 2013-14'!W100</f>
        <v>0</v>
      </c>
      <c r="X100" s="730">
        <f>'NRHM State budget sheet 2013-14'!X100</f>
        <v>0</v>
      </c>
      <c r="Y100" s="730">
        <f>'NRHM State budget sheet 2013-14'!Y100</f>
        <v>0</v>
      </c>
      <c r="Z100" s="730">
        <f>'NRHM State budget sheet 2013-14'!Z100</f>
        <v>0</v>
      </c>
      <c r="AA100" s="730">
        <f>'NRHM State budget sheet 2013-14'!AA100</f>
        <v>0</v>
      </c>
      <c r="AB100" s="730">
        <f>'NRHM State budget sheet 2013-14'!AB100</f>
        <v>0</v>
      </c>
      <c r="AC100" s="730">
        <f>'NRHM State budget sheet 2013-14'!AC100</f>
        <v>0</v>
      </c>
      <c r="AD100" s="730">
        <f>'NRHM State budget sheet 2013-14'!AD100</f>
        <v>0</v>
      </c>
      <c r="AE100" s="730">
        <f>'NRHM State budget sheet 2013-14'!AE100</f>
        <v>0</v>
      </c>
      <c r="AF100" s="730">
        <f>'NRHM State budget sheet 2013-14'!AF100</f>
        <v>0</v>
      </c>
      <c r="AG100" s="604"/>
      <c r="AH100" s="619"/>
      <c r="AI100" s="606" t="str">
        <f t="shared" si="7"/>
        <v/>
      </c>
      <c r="AJ100" s="606" t="str">
        <f t="shared" si="8"/>
        <v/>
      </c>
      <c r="AK100" s="573">
        <f t="shared" si="9"/>
        <v>0</v>
      </c>
      <c r="AL100" s="573" t="str">
        <f t="shared" si="10"/>
        <v/>
      </c>
      <c r="AM100" s="577" t="str">
        <f t="shared" si="11"/>
        <v/>
      </c>
      <c r="AN100" s="577" t="str">
        <f t="shared" si="12"/>
        <v/>
      </c>
      <c r="AO100" s="577" t="str">
        <f t="shared" si="13"/>
        <v/>
      </c>
    </row>
    <row r="101" spans="1:41" ht="41.25" hidden="1" customHeight="1" x14ac:dyDescent="0.2">
      <c r="A101" s="628" t="s">
        <v>2048</v>
      </c>
      <c r="B101" s="621" t="s">
        <v>483</v>
      </c>
      <c r="C101" s="627"/>
      <c r="D101" s="730">
        <f>'NRHM State budget sheet 2013-14'!D101</f>
        <v>0</v>
      </c>
      <c r="E101" s="730">
        <f>'NRHM State budget sheet 2013-14'!E101</f>
        <v>0</v>
      </c>
      <c r="F101" s="730" t="e">
        <f>'NRHM State budget sheet 2013-14'!F101</f>
        <v>#DIV/0!</v>
      </c>
      <c r="G101" s="730">
        <f>'NRHM State budget sheet 2013-14'!G101</f>
        <v>0</v>
      </c>
      <c r="H101" s="730">
        <f>'NRHM State budget sheet 2013-14'!H101</f>
        <v>0</v>
      </c>
      <c r="I101" s="730" t="e">
        <f>'NRHM State budget sheet 2013-14'!I101</f>
        <v>#DIV/0!</v>
      </c>
      <c r="J101" s="730">
        <f>'NRHM State budget sheet 2013-14'!J101</f>
        <v>0</v>
      </c>
      <c r="K101" s="730">
        <f>'NRHM State budget sheet 2013-14'!K101</f>
        <v>0</v>
      </c>
      <c r="L101" s="730">
        <f>'NRHM State budget sheet 2013-14'!L101</f>
        <v>0</v>
      </c>
      <c r="M101" s="730">
        <f>'NRHM State budget sheet 2013-14'!M101</f>
        <v>0</v>
      </c>
      <c r="N101" s="730">
        <f>'NRHM State budget sheet 2013-14'!N101</f>
        <v>0</v>
      </c>
      <c r="O101" s="730">
        <f>'NRHM State budget sheet 2013-14'!O101</f>
        <v>0</v>
      </c>
      <c r="P101" s="730">
        <f>'NRHM State budget sheet 2013-14'!P101</f>
        <v>0</v>
      </c>
      <c r="Q101" s="730">
        <f>'NRHM State budget sheet 2013-14'!Q101</f>
        <v>0</v>
      </c>
      <c r="R101" s="730">
        <f>'NRHM State budget sheet 2013-14'!R101</f>
        <v>0</v>
      </c>
      <c r="S101" s="730">
        <f>'NRHM State budget sheet 2013-14'!S101</f>
        <v>0</v>
      </c>
      <c r="T101" s="730">
        <f>'NRHM State budget sheet 2013-14'!T101</f>
        <v>0</v>
      </c>
      <c r="U101" s="730">
        <f>'NRHM State budget sheet 2013-14'!U101</f>
        <v>0</v>
      </c>
      <c r="V101" s="730">
        <f>'NRHM State budget sheet 2013-14'!V101</f>
        <v>0</v>
      </c>
      <c r="W101" s="730">
        <f>'NRHM State budget sheet 2013-14'!W101</f>
        <v>0</v>
      </c>
      <c r="X101" s="730">
        <f>'NRHM State budget sheet 2013-14'!X101</f>
        <v>0</v>
      </c>
      <c r="Y101" s="730">
        <f>'NRHM State budget sheet 2013-14'!Y101</f>
        <v>0</v>
      </c>
      <c r="Z101" s="730">
        <f>'NRHM State budget sheet 2013-14'!Z101</f>
        <v>0</v>
      </c>
      <c r="AA101" s="730">
        <f>'NRHM State budget sheet 2013-14'!AA101</f>
        <v>0</v>
      </c>
      <c r="AB101" s="730">
        <f>'NRHM State budget sheet 2013-14'!AB101</f>
        <v>0</v>
      </c>
      <c r="AC101" s="730">
        <f>'NRHM State budget sheet 2013-14'!AC101</f>
        <v>0</v>
      </c>
      <c r="AD101" s="730">
        <f>'NRHM State budget sheet 2013-14'!AD101</f>
        <v>0</v>
      </c>
      <c r="AE101" s="730">
        <f>'NRHM State budget sheet 2013-14'!AE101</f>
        <v>0</v>
      </c>
      <c r="AF101" s="730">
        <f>'NRHM State budget sheet 2013-14'!AF101</f>
        <v>0</v>
      </c>
      <c r="AG101" s="640"/>
      <c r="AH101" s="619"/>
      <c r="AI101" s="606" t="str">
        <f t="shared" si="7"/>
        <v/>
      </c>
      <c r="AJ101" s="606" t="str">
        <f t="shared" si="8"/>
        <v/>
      </c>
      <c r="AK101" s="573">
        <f t="shared" si="9"/>
        <v>0</v>
      </c>
      <c r="AL101" s="573" t="str">
        <f t="shared" si="10"/>
        <v/>
      </c>
      <c r="AM101" s="577" t="str">
        <f t="shared" si="11"/>
        <v/>
      </c>
      <c r="AN101" s="577" t="str">
        <f t="shared" si="12"/>
        <v/>
      </c>
      <c r="AO101" s="577" t="str">
        <f t="shared" si="13"/>
        <v/>
      </c>
    </row>
    <row r="102" spans="1:41" ht="41.25" hidden="1" customHeight="1" x14ac:dyDescent="0.2">
      <c r="A102" s="628" t="s">
        <v>635</v>
      </c>
      <c r="B102" s="662" t="s">
        <v>1837</v>
      </c>
      <c r="C102" s="633"/>
      <c r="D102" s="730">
        <f>'NRHM State budget sheet 2013-14'!D102</f>
        <v>67</v>
      </c>
      <c r="E102" s="730">
        <f>'NRHM State budget sheet 2013-14'!E102</f>
        <v>12</v>
      </c>
      <c r="F102" s="730">
        <f>'NRHM State budget sheet 2013-14'!F102</f>
        <v>17.910447761194028</v>
      </c>
      <c r="G102" s="730">
        <f>'NRHM State budget sheet 2013-14'!G102</f>
        <v>0.80400000000000005</v>
      </c>
      <c r="H102" s="730">
        <f>'NRHM State budget sheet 2013-14'!H102</f>
        <v>0.14000000000000001</v>
      </c>
      <c r="I102" s="730">
        <f>'NRHM State budget sheet 2013-14'!I102</f>
        <v>17.412935323383085</v>
      </c>
      <c r="J102" s="730">
        <f>'NRHM State budget sheet 2013-14'!J102</f>
        <v>301</v>
      </c>
      <c r="K102" s="730">
        <f>'NRHM State budget sheet 2013-14'!K102</f>
        <v>39500</v>
      </c>
      <c r="L102" s="730">
        <f>'NRHM State budget sheet 2013-14'!L102</f>
        <v>0</v>
      </c>
      <c r="M102" s="730">
        <f>'NRHM State budget sheet 2013-14'!M102</f>
        <v>0</v>
      </c>
      <c r="N102" s="730">
        <f>'NRHM State budget sheet 2013-14'!N102</f>
        <v>0</v>
      </c>
      <c r="O102" s="730">
        <f>'NRHM State budget sheet 2013-14'!O102</f>
        <v>0</v>
      </c>
      <c r="P102" s="730">
        <f>'NRHM State budget sheet 2013-14'!P102</f>
        <v>0</v>
      </c>
      <c r="Q102" s="730">
        <f>'NRHM State budget sheet 2013-14'!Q102</f>
        <v>0</v>
      </c>
      <c r="R102" s="730">
        <f>'NRHM State budget sheet 2013-14'!R102</f>
        <v>0</v>
      </c>
      <c r="S102" s="730">
        <f>'NRHM State budget sheet 2013-14'!S102</f>
        <v>0</v>
      </c>
      <c r="T102" s="730">
        <f>'NRHM State budget sheet 2013-14'!T102</f>
        <v>0</v>
      </c>
      <c r="U102" s="730">
        <f>'NRHM State budget sheet 2013-14'!U102</f>
        <v>0</v>
      </c>
      <c r="V102" s="730">
        <f>'NRHM State budget sheet 2013-14'!V102</f>
        <v>0</v>
      </c>
      <c r="W102" s="730">
        <f>'NRHM State budget sheet 2013-14'!W102</f>
        <v>0</v>
      </c>
      <c r="X102" s="730">
        <f>'NRHM State budget sheet 2013-14'!X102</f>
        <v>0</v>
      </c>
      <c r="Y102" s="730">
        <f>'NRHM State budget sheet 2013-14'!Y102</f>
        <v>0</v>
      </c>
      <c r="Z102" s="730">
        <f>'NRHM State budget sheet 2013-14'!Z102</f>
        <v>0</v>
      </c>
      <c r="AA102" s="730">
        <f>'NRHM State budget sheet 2013-14'!AA102</f>
        <v>0</v>
      </c>
      <c r="AB102" s="730">
        <f>'NRHM State budget sheet 2013-14'!AB102</f>
        <v>0</v>
      </c>
      <c r="AC102" s="730">
        <f>'NRHM State budget sheet 2013-14'!AC102</f>
        <v>0</v>
      </c>
      <c r="AD102" s="730">
        <f>'NRHM State budget sheet 2013-14'!AD102</f>
        <v>0</v>
      </c>
      <c r="AE102" s="730">
        <f>'NRHM State budget sheet 2013-14'!AE102</f>
        <v>0</v>
      </c>
      <c r="AF102" s="730">
        <f>'NRHM State budget sheet 2013-14'!AF102</f>
        <v>14.55</v>
      </c>
      <c r="AG102" s="640"/>
      <c r="AH102" s="619"/>
      <c r="AI102" s="606">
        <f t="shared" si="7"/>
        <v>1</v>
      </c>
      <c r="AJ102" s="606">
        <f t="shared" si="8"/>
        <v>17.412935323383085</v>
      </c>
      <c r="AK102" s="573">
        <f t="shared" si="9"/>
        <v>13.746</v>
      </c>
      <c r="AL102" s="573">
        <f t="shared" si="10"/>
        <v>1709.7014925373135</v>
      </c>
      <c r="AM102" s="577" t="str">
        <f t="shared" si="11"/>
        <v>The proposed budget is more that 30% increase over FY 12-13 budget. Consider revising or provide explanation</v>
      </c>
      <c r="AN102" s="577" t="str">
        <f t="shared" si="12"/>
        <v>Please check, there is a proposed budget but FY 12-13 expenditure is  &lt;30%</v>
      </c>
      <c r="AO102" s="577" t="str">
        <f t="shared" si="13"/>
        <v/>
      </c>
    </row>
    <row r="103" spans="1:41" ht="41.25" hidden="1" customHeight="1" x14ac:dyDescent="0.2">
      <c r="A103" s="628" t="s">
        <v>1881</v>
      </c>
      <c r="B103" s="621" t="s">
        <v>142</v>
      </c>
      <c r="C103" s="627"/>
      <c r="D103" s="730">
        <f>'NRHM State budget sheet 2013-14'!D103</f>
        <v>0</v>
      </c>
      <c r="E103" s="730">
        <f>'NRHM State budget sheet 2013-14'!E103</f>
        <v>0</v>
      </c>
      <c r="F103" s="730" t="e">
        <f>'NRHM State budget sheet 2013-14'!F103</f>
        <v>#DIV/0!</v>
      </c>
      <c r="G103" s="730">
        <f>'NRHM State budget sheet 2013-14'!G103</f>
        <v>0</v>
      </c>
      <c r="H103" s="730">
        <f>'NRHM State budget sheet 2013-14'!H103</f>
        <v>0</v>
      </c>
      <c r="I103" s="730" t="e">
        <f>'NRHM State budget sheet 2013-14'!I103</f>
        <v>#DIV/0!</v>
      </c>
      <c r="J103" s="730">
        <f>'NRHM State budget sheet 2013-14'!J103</f>
        <v>1</v>
      </c>
      <c r="K103" s="730">
        <f>'NRHM State budget sheet 2013-14'!K103</f>
        <v>30000</v>
      </c>
      <c r="L103" s="730">
        <f>'NRHM State budget sheet 2013-14'!L103</f>
        <v>0</v>
      </c>
      <c r="M103" s="730">
        <f>'NRHM State budget sheet 2013-14'!M103</f>
        <v>0</v>
      </c>
      <c r="N103" s="730">
        <f>'NRHM State budget sheet 2013-14'!N103</f>
        <v>0</v>
      </c>
      <c r="O103" s="730">
        <f>'NRHM State budget sheet 2013-14'!O103</f>
        <v>0</v>
      </c>
      <c r="P103" s="730">
        <f>'NRHM State budget sheet 2013-14'!P103</f>
        <v>0</v>
      </c>
      <c r="Q103" s="730">
        <f>'NRHM State budget sheet 2013-14'!Q103</f>
        <v>0</v>
      </c>
      <c r="R103" s="730">
        <f>'NRHM State budget sheet 2013-14'!R103</f>
        <v>0</v>
      </c>
      <c r="S103" s="730">
        <f>'NRHM State budget sheet 2013-14'!S103</f>
        <v>0</v>
      </c>
      <c r="T103" s="730">
        <f>'NRHM State budget sheet 2013-14'!T103</f>
        <v>0</v>
      </c>
      <c r="U103" s="730">
        <f>'NRHM State budget sheet 2013-14'!U103</f>
        <v>0</v>
      </c>
      <c r="V103" s="730">
        <f>'NRHM State budget sheet 2013-14'!V103</f>
        <v>0</v>
      </c>
      <c r="W103" s="730">
        <f>'NRHM State budget sheet 2013-14'!W103</f>
        <v>0</v>
      </c>
      <c r="X103" s="730">
        <f>'NRHM State budget sheet 2013-14'!X103</f>
        <v>0</v>
      </c>
      <c r="Y103" s="730">
        <f>'NRHM State budget sheet 2013-14'!Y103</f>
        <v>0</v>
      </c>
      <c r="Z103" s="730">
        <f>'NRHM State budget sheet 2013-14'!Z103</f>
        <v>0</v>
      </c>
      <c r="AA103" s="730">
        <f>'NRHM State budget sheet 2013-14'!AA103</f>
        <v>0</v>
      </c>
      <c r="AB103" s="730">
        <f>'NRHM State budget sheet 2013-14'!AB103</f>
        <v>0</v>
      </c>
      <c r="AC103" s="730">
        <f>'NRHM State budget sheet 2013-14'!AC103</f>
        <v>0</v>
      </c>
      <c r="AD103" s="730">
        <f>'NRHM State budget sheet 2013-14'!AD103</f>
        <v>0</v>
      </c>
      <c r="AE103" s="730">
        <f>'NRHM State budget sheet 2013-14'!AE103</f>
        <v>0</v>
      </c>
      <c r="AF103" s="730">
        <f>'NRHM State budget sheet 2013-14'!AF103</f>
        <v>0.3</v>
      </c>
      <c r="AG103" s="604"/>
      <c r="AH103" s="619"/>
      <c r="AI103" s="606">
        <f t="shared" si="7"/>
        <v>1</v>
      </c>
      <c r="AJ103" s="606" t="str">
        <f t="shared" si="8"/>
        <v/>
      </c>
      <c r="AK103" s="573">
        <f t="shared" si="9"/>
        <v>0.3</v>
      </c>
      <c r="AL103" s="573" t="str">
        <f t="shared" si="10"/>
        <v/>
      </c>
      <c r="AM103" s="577" t="str">
        <f t="shared" si="11"/>
        <v/>
      </c>
      <c r="AN103" s="577" t="str">
        <f t="shared" si="12"/>
        <v/>
      </c>
      <c r="AO103" s="577" t="str">
        <f t="shared" si="13"/>
        <v>New activity? If not kindly provide the details of the progress (physical and financial) for FY 2012-13</v>
      </c>
    </row>
    <row r="104" spans="1:41" ht="41.25" hidden="1" customHeight="1" x14ac:dyDescent="0.2">
      <c r="A104" s="628" t="s">
        <v>1882</v>
      </c>
      <c r="B104" s="621" t="s">
        <v>143</v>
      </c>
      <c r="C104" s="627"/>
      <c r="D104" s="730">
        <f>'NRHM State budget sheet 2013-14'!D104</f>
        <v>67</v>
      </c>
      <c r="E104" s="730">
        <f>'NRHM State budget sheet 2013-14'!E104</f>
        <v>12</v>
      </c>
      <c r="F104" s="730">
        <f>'NRHM State budget sheet 2013-14'!F104</f>
        <v>17.910447761194028</v>
      </c>
      <c r="G104" s="730">
        <f>'NRHM State budget sheet 2013-14'!G104</f>
        <v>0.80400000000000005</v>
      </c>
      <c r="H104" s="730">
        <f>'NRHM State budget sheet 2013-14'!H104</f>
        <v>0.14000000000000001</v>
      </c>
      <c r="I104" s="730">
        <f>'NRHM State budget sheet 2013-14'!I104</f>
        <v>17.412935323383085</v>
      </c>
      <c r="J104" s="730">
        <f>'NRHM State budget sheet 2013-14'!J104</f>
        <v>150</v>
      </c>
      <c r="K104" s="730">
        <f>'NRHM State budget sheet 2013-14'!K104</f>
        <v>7000</v>
      </c>
      <c r="L104" s="730">
        <f>'NRHM State budget sheet 2013-14'!L104</f>
        <v>0</v>
      </c>
      <c r="M104" s="730">
        <f>'NRHM State budget sheet 2013-14'!M104</f>
        <v>0</v>
      </c>
      <c r="N104" s="730">
        <f>'NRHM State budget sheet 2013-14'!N104</f>
        <v>0</v>
      </c>
      <c r="O104" s="730">
        <f>'NRHM State budget sheet 2013-14'!O104</f>
        <v>0</v>
      </c>
      <c r="P104" s="730">
        <f>'NRHM State budget sheet 2013-14'!P104</f>
        <v>0</v>
      </c>
      <c r="Q104" s="730">
        <f>'NRHM State budget sheet 2013-14'!Q104</f>
        <v>0</v>
      </c>
      <c r="R104" s="730">
        <f>'NRHM State budget sheet 2013-14'!R104</f>
        <v>0</v>
      </c>
      <c r="S104" s="730">
        <f>'NRHM State budget sheet 2013-14'!S104</f>
        <v>0</v>
      </c>
      <c r="T104" s="730">
        <f>'NRHM State budget sheet 2013-14'!T104</f>
        <v>0</v>
      </c>
      <c r="U104" s="730">
        <f>'NRHM State budget sheet 2013-14'!U104</f>
        <v>0</v>
      </c>
      <c r="V104" s="730">
        <f>'NRHM State budget sheet 2013-14'!V104</f>
        <v>0</v>
      </c>
      <c r="W104" s="730">
        <f>'NRHM State budget sheet 2013-14'!W104</f>
        <v>0</v>
      </c>
      <c r="X104" s="730">
        <f>'NRHM State budget sheet 2013-14'!X104</f>
        <v>0</v>
      </c>
      <c r="Y104" s="730">
        <f>'NRHM State budget sheet 2013-14'!Y104</f>
        <v>0</v>
      </c>
      <c r="Z104" s="730">
        <f>'NRHM State budget sheet 2013-14'!Z104</f>
        <v>0</v>
      </c>
      <c r="AA104" s="730">
        <f>'NRHM State budget sheet 2013-14'!AA104</f>
        <v>0</v>
      </c>
      <c r="AB104" s="730">
        <f>'NRHM State budget sheet 2013-14'!AB104</f>
        <v>0</v>
      </c>
      <c r="AC104" s="730">
        <f>'NRHM State budget sheet 2013-14'!AC104</f>
        <v>0</v>
      </c>
      <c r="AD104" s="730">
        <f>'NRHM State budget sheet 2013-14'!AD104</f>
        <v>0</v>
      </c>
      <c r="AE104" s="730">
        <f>'NRHM State budget sheet 2013-14'!AE104</f>
        <v>0</v>
      </c>
      <c r="AF104" s="730">
        <f>'NRHM State budget sheet 2013-14'!AF104</f>
        <v>10.5</v>
      </c>
      <c r="AG104" s="604"/>
      <c r="AH104" s="619"/>
      <c r="AI104" s="606">
        <f t="shared" si="7"/>
        <v>1</v>
      </c>
      <c r="AJ104" s="606">
        <f t="shared" si="8"/>
        <v>17.412935323383085</v>
      </c>
      <c r="AK104" s="573">
        <f t="shared" si="9"/>
        <v>9.6959999999999997</v>
      </c>
      <c r="AL104" s="573">
        <f t="shared" si="10"/>
        <v>1205.9701492537313</v>
      </c>
      <c r="AM104" s="577" t="str">
        <f t="shared" si="11"/>
        <v>The proposed budget is more that 30% increase over FY 12-13 budget. Consider revising or provide explanation</v>
      </c>
      <c r="AN104" s="577" t="str">
        <f t="shared" si="12"/>
        <v>Please check, there is a proposed budget but FY 12-13 expenditure is  &lt;30%</v>
      </c>
      <c r="AO104" s="577" t="str">
        <f t="shared" si="13"/>
        <v/>
      </c>
    </row>
    <row r="105" spans="1:41" ht="41.25" hidden="1" customHeight="1" x14ac:dyDescent="0.2">
      <c r="A105" s="628" t="s">
        <v>1883</v>
      </c>
      <c r="B105" s="621" t="s">
        <v>1515</v>
      </c>
      <c r="C105" s="627"/>
      <c r="D105" s="730">
        <f>'NRHM State budget sheet 2013-14'!D105</f>
        <v>0</v>
      </c>
      <c r="E105" s="730">
        <f>'NRHM State budget sheet 2013-14'!E105</f>
        <v>0</v>
      </c>
      <c r="F105" s="730" t="e">
        <f>'NRHM State budget sheet 2013-14'!F105</f>
        <v>#DIV/0!</v>
      </c>
      <c r="G105" s="730">
        <f>'NRHM State budget sheet 2013-14'!G105</f>
        <v>0</v>
      </c>
      <c r="H105" s="730">
        <f>'NRHM State budget sheet 2013-14'!H105</f>
        <v>0</v>
      </c>
      <c r="I105" s="730" t="e">
        <f>'NRHM State budget sheet 2013-14'!I105</f>
        <v>#DIV/0!</v>
      </c>
      <c r="J105" s="730">
        <f>'NRHM State budget sheet 2013-14'!J105</f>
        <v>150</v>
      </c>
      <c r="K105" s="730">
        <f>'NRHM State budget sheet 2013-14'!K105</f>
        <v>2500</v>
      </c>
      <c r="L105" s="730">
        <f>'NRHM State budget sheet 2013-14'!L105</f>
        <v>0</v>
      </c>
      <c r="M105" s="730">
        <f>'NRHM State budget sheet 2013-14'!M105</f>
        <v>0</v>
      </c>
      <c r="N105" s="730">
        <f>'NRHM State budget sheet 2013-14'!N105</f>
        <v>0</v>
      </c>
      <c r="O105" s="730">
        <f>'NRHM State budget sheet 2013-14'!O105</f>
        <v>0</v>
      </c>
      <c r="P105" s="730">
        <f>'NRHM State budget sheet 2013-14'!P105</f>
        <v>0</v>
      </c>
      <c r="Q105" s="730">
        <f>'NRHM State budget sheet 2013-14'!Q105</f>
        <v>0</v>
      </c>
      <c r="R105" s="730">
        <f>'NRHM State budget sheet 2013-14'!R105</f>
        <v>0</v>
      </c>
      <c r="S105" s="730">
        <f>'NRHM State budget sheet 2013-14'!S105</f>
        <v>0</v>
      </c>
      <c r="T105" s="730">
        <f>'NRHM State budget sheet 2013-14'!T105</f>
        <v>0</v>
      </c>
      <c r="U105" s="730">
        <f>'NRHM State budget sheet 2013-14'!U105</f>
        <v>0</v>
      </c>
      <c r="V105" s="730">
        <f>'NRHM State budget sheet 2013-14'!V105</f>
        <v>0</v>
      </c>
      <c r="W105" s="730">
        <f>'NRHM State budget sheet 2013-14'!W105</f>
        <v>0</v>
      </c>
      <c r="X105" s="730">
        <f>'NRHM State budget sheet 2013-14'!X105</f>
        <v>0</v>
      </c>
      <c r="Y105" s="730">
        <f>'NRHM State budget sheet 2013-14'!Y105</f>
        <v>0</v>
      </c>
      <c r="Z105" s="730">
        <f>'NRHM State budget sheet 2013-14'!Z105</f>
        <v>0</v>
      </c>
      <c r="AA105" s="730">
        <f>'NRHM State budget sheet 2013-14'!AA105</f>
        <v>0</v>
      </c>
      <c r="AB105" s="730">
        <f>'NRHM State budget sheet 2013-14'!AB105</f>
        <v>0</v>
      </c>
      <c r="AC105" s="730">
        <f>'NRHM State budget sheet 2013-14'!AC105</f>
        <v>0</v>
      </c>
      <c r="AD105" s="730">
        <f>'NRHM State budget sheet 2013-14'!AD105</f>
        <v>0</v>
      </c>
      <c r="AE105" s="730">
        <f>'NRHM State budget sheet 2013-14'!AE105</f>
        <v>0</v>
      </c>
      <c r="AF105" s="730">
        <f>'NRHM State budget sheet 2013-14'!AF105</f>
        <v>3.75</v>
      </c>
      <c r="AG105" s="604"/>
      <c r="AH105" s="619"/>
      <c r="AI105" s="606">
        <f t="shared" si="7"/>
        <v>1</v>
      </c>
      <c r="AJ105" s="606" t="str">
        <f t="shared" si="8"/>
        <v/>
      </c>
      <c r="AK105" s="573">
        <f t="shared" si="9"/>
        <v>3.75</v>
      </c>
      <c r="AL105" s="573" t="str">
        <f t="shared" si="10"/>
        <v/>
      </c>
      <c r="AM105" s="577" t="str">
        <f t="shared" si="11"/>
        <v/>
      </c>
      <c r="AN105" s="577" t="str">
        <f t="shared" si="12"/>
        <v/>
      </c>
      <c r="AO105" s="577" t="str">
        <f t="shared" si="13"/>
        <v>New activity? If not kindly provide the details of the progress (physical and financial) for FY 2012-13</v>
      </c>
    </row>
    <row r="106" spans="1:41" ht="41.25" hidden="1" customHeight="1" x14ac:dyDescent="0.2">
      <c r="A106" s="628" t="s">
        <v>1884</v>
      </c>
      <c r="B106" s="621" t="s">
        <v>1514</v>
      </c>
      <c r="C106" s="627"/>
      <c r="D106" s="730">
        <f>'NRHM State budget sheet 2013-14'!D106</f>
        <v>0</v>
      </c>
      <c r="E106" s="730">
        <f>'NRHM State budget sheet 2013-14'!E106</f>
        <v>0</v>
      </c>
      <c r="F106" s="730" t="e">
        <f>'NRHM State budget sheet 2013-14'!F106</f>
        <v>#DIV/0!</v>
      </c>
      <c r="G106" s="730">
        <f>'NRHM State budget sheet 2013-14'!G106</f>
        <v>0</v>
      </c>
      <c r="H106" s="730">
        <f>'NRHM State budget sheet 2013-14'!H106</f>
        <v>0</v>
      </c>
      <c r="I106" s="730" t="e">
        <f>'NRHM State budget sheet 2013-14'!I106</f>
        <v>#DIV/0!</v>
      </c>
      <c r="J106" s="730">
        <f>'NRHM State budget sheet 2013-14'!J106</f>
        <v>0</v>
      </c>
      <c r="K106" s="730">
        <f>'NRHM State budget sheet 2013-14'!K106</f>
        <v>0</v>
      </c>
      <c r="L106" s="730">
        <f>'NRHM State budget sheet 2013-14'!L106</f>
        <v>0</v>
      </c>
      <c r="M106" s="730">
        <f>'NRHM State budget sheet 2013-14'!M106</f>
        <v>0</v>
      </c>
      <c r="N106" s="730">
        <f>'NRHM State budget sheet 2013-14'!N106</f>
        <v>0</v>
      </c>
      <c r="O106" s="730">
        <f>'NRHM State budget sheet 2013-14'!O106</f>
        <v>0</v>
      </c>
      <c r="P106" s="730">
        <f>'NRHM State budget sheet 2013-14'!P106</f>
        <v>0</v>
      </c>
      <c r="Q106" s="730">
        <f>'NRHM State budget sheet 2013-14'!Q106</f>
        <v>0</v>
      </c>
      <c r="R106" s="730">
        <f>'NRHM State budget sheet 2013-14'!R106</f>
        <v>0</v>
      </c>
      <c r="S106" s="730">
        <f>'NRHM State budget sheet 2013-14'!S106</f>
        <v>0</v>
      </c>
      <c r="T106" s="730">
        <f>'NRHM State budget sheet 2013-14'!T106</f>
        <v>0</v>
      </c>
      <c r="U106" s="730">
        <f>'NRHM State budget sheet 2013-14'!U106</f>
        <v>0</v>
      </c>
      <c r="V106" s="730">
        <f>'NRHM State budget sheet 2013-14'!V106</f>
        <v>0</v>
      </c>
      <c r="W106" s="730">
        <f>'NRHM State budget sheet 2013-14'!W106</f>
        <v>0</v>
      </c>
      <c r="X106" s="730">
        <f>'NRHM State budget sheet 2013-14'!X106</f>
        <v>0</v>
      </c>
      <c r="Y106" s="730">
        <f>'NRHM State budget sheet 2013-14'!Y106</f>
        <v>0</v>
      </c>
      <c r="Z106" s="730">
        <f>'NRHM State budget sheet 2013-14'!Z106</f>
        <v>0</v>
      </c>
      <c r="AA106" s="730">
        <f>'NRHM State budget sheet 2013-14'!AA106</f>
        <v>0</v>
      </c>
      <c r="AB106" s="730">
        <f>'NRHM State budget sheet 2013-14'!AB106</f>
        <v>0</v>
      </c>
      <c r="AC106" s="730">
        <f>'NRHM State budget sheet 2013-14'!AC106</f>
        <v>0</v>
      </c>
      <c r="AD106" s="730">
        <f>'NRHM State budget sheet 2013-14'!AD106</f>
        <v>0</v>
      </c>
      <c r="AE106" s="730">
        <f>'NRHM State budget sheet 2013-14'!AE106</f>
        <v>0</v>
      </c>
      <c r="AF106" s="730">
        <f>'NRHM State budget sheet 2013-14'!AF106</f>
        <v>0</v>
      </c>
      <c r="AG106" s="604"/>
      <c r="AH106" s="619"/>
      <c r="AI106" s="606" t="str">
        <f t="shared" si="7"/>
        <v/>
      </c>
      <c r="AJ106" s="606" t="str">
        <f t="shared" si="8"/>
        <v/>
      </c>
      <c r="AK106" s="573">
        <f t="shared" si="9"/>
        <v>0</v>
      </c>
      <c r="AL106" s="573" t="str">
        <f t="shared" si="10"/>
        <v/>
      </c>
      <c r="AM106" s="577" t="str">
        <f t="shared" si="11"/>
        <v/>
      </c>
      <c r="AN106" s="577" t="str">
        <f t="shared" si="12"/>
        <v/>
      </c>
      <c r="AO106" s="577" t="str">
        <f t="shared" si="13"/>
        <v/>
      </c>
    </row>
    <row r="107" spans="1:41" ht="41.25" hidden="1" customHeight="1" x14ac:dyDescent="0.2">
      <c r="A107" s="628" t="s">
        <v>1885</v>
      </c>
      <c r="B107" s="621" t="s">
        <v>1320</v>
      </c>
      <c r="C107" s="627"/>
      <c r="D107" s="730">
        <f>'NRHM State budget sheet 2013-14'!D107</f>
        <v>0</v>
      </c>
      <c r="E107" s="730">
        <f>'NRHM State budget sheet 2013-14'!E107</f>
        <v>0</v>
      </c>
      <c r="F107" s="730" t="e">
        <f>'NRHM State budget sheet 2013-14'!F107</f>
        <v>#DIV/0!</v>
      </c>
      <c r="G107" s="730">
        <f>'NRHM State budget sheet 2013-14'!G107</f>
        <v>0</v>
      </c>
      <c r="H107" s="730">
        <f>'NRHM State budget sheet 2013-14'!H107</f>
        <v>0</v>
      </c>
      <c r="I107" s="730" t="e">
        <f>'NRHM State budget sheet 2013-14'!I107</f>
        <v>#DIV/0!</v>
      </c>
      <c r="J107" s="730">
        <f>'NRHM State budget sheet 2013-14'!J107</f>
        <v>0</v>
      </c>
      <c r="K107" s="730">
        <f>'NRHM State budget sheet 2013-14'!K107</f>
        <v>0</v>
      </c>
      <c r="L107" s="730">
        <f>'NRHM State budget sheet 2013-14'!L107</f>
        <v>0</v>
      </c>
      <c r="M107" s="730">
        <f>'NRHM State budget sheet 2013-14'!M107</f>
        <v>0</v>
      </c>
      <c r="N107" s="730">
        <f>'NRHM State budget sheet 2013-14'!N107</f>
        <v>0</v>
      </c>
      <c r="O107" s="730">
        <f>'NRHM State budget sheet 2013-14'!O107</f>
        <v>0</v>
      </c>
      <c r="P107" s="730">
        <f>'NRHM State budget sheet 2013-14'!P107</f>
        <v>0</v>
      </c>
      <c r="Q107" s="730">
        <f>'NRHM State budget sheet 2013-14'!Q107</f>
        <v>0</v>
      </c>
      <c r="R107" s="730">
        <f>'NRHM State budget sheet 2013-14'!R107</f>
        <v>0</v>
      </c>
      <c r="S107" s="730">
        <f>'NRHM State budget sheet 2013-14'!S107</f>
        <v>0</v>
      </c>
      <c r="T107" s="730">
        <f>'NRHM State budget sheet 2013-14'!T107</f>
        <v>0</v>
      </c>
      <c r="U107" s="730">
        <f>'NRHM State budget sheet 2013-14'!U107</f>
        <v>0</v>
      </c>
      <c r="V107" s="730">
        <f>'NRHM State budget sheet 2013-14'!V107</f>
        <v>0</v>
      </c>
      <c r="W107" s="730">
        <f>'NRHM State budget sheet 2013-14'!W107</f>
        <v>0</v>
      </c>
      <c r="X107" s="730">
        <f>'NRHM State budget sheet 2013-14'!X107</f>
        <v>0</v>
      </c>
      <c r="Y107" s="730">
        <f>'NRHM State budget sheet 2013-14'!Y107</f>
        <v>0</v>
      </c>
      <c r="Z107" s="730">
        <f>'NRHM State budget sheet 2013-14'!Z107</f>
        <v>0</v>
      </c>
      <c r="AA107" s="730">
        <f>'NRHM State budget sheet 2013-14'!AA107</f>
        <v>0</v>
      </c>
      <c r="AB107" s="730">
        <f>'NRHM State budget sheet 2013-14'!AB107</f>
        <v>0</v>
      </c>
      <c r="AC107" s="730">
        <f>'NRHM State budget sheet 2013-14'!AC107</f>
        <v>0</v>
      </c>
      <c r="AD107" s="730">
        <f>'NRHM State budget sheet 2013-14'!AD107</f>
        <v>0</v>
      </c>
      <c r="AE107" s="730">
        <f>'NRHM State budget sheet 2013-14'!AE107</f>
        <v>0</v>
      </c>
      <c r="AF107" s="730">
        <f>'NRHM State budget sheet 2013-14'!AF107</f>
        <v>0</v>
      </c>
      <c r="AG107" s="604"/>
      <c r="AH107" s="619"/>
      <c r="AI107" s="606" t="str">
        <f t="shared" si="7"/>
        <v/>
      </c>
      <c r="AJ107" s="606" t="str">
        <f t="shared" si="8"/>
        <v/>
      </c>
      <c r="AK107" s="573">
        <f t="shared" si="9"/>
        <v>0</v>
      </c>
      <c r="AL107" s="573" t="str">
        <f t="shared" si="10"/>
        <v/>
      </c>
      <c r="AM107" s="577" t="str">
        <f t="shared" si="11"/>
        <v/>
      </c>
      <c r="AN107" s="577" t="str">
        <f t="shared" si="12"/>
        <v/>
      </c>
      <c r="AO107" s="577" t="str">
        <f t="shared" si="13"/>
        <v/>
      </c>
    </row>
    <row r="108" spans="1:41" ht="41.25" hidden="1" customHeight="1" x14ac:dyDescent="0.2">
      <c r="A108" s="628" t="s">
        <v>2256</v>
      </c>
      <c r="B108" s="642"/>
      <c r="C108" s="627"/>
      <c r="D108" s="730">
        <f>'NRHM State budget sheet 2013-14'!D108</f>
        <v>0</v>
      </c>
      <c r="E108" s="730">
        <f>'NRHM State budget sheet 2013-14'!E108</f>
        <v>0</v>
      </c>
      <c r="F108" s="730">
        <f>'NRHM State budget sheet 2013-14'!F108</f>
        <v>0</v>
      </c>
      <c r="G108" s="730">
        <f>'NRHM State budget sheet 2013-14'!G108</f>
        <v>0</v>
      </c>
      <c r="H108" s="730">
        <f>'NRHM State budget sheet 2013-14'!H108</f>
        <v>0</v>
      </c>
      <c r="I108" s="730">
        <f>'NRHM State budget sheet 2013-14'!I108</f>
        <v>0</v>
      </c>
      <c r="J108" s="730">
        <f>'NRHM State budget sheet 2013-14'!J108</f>
        <v>0</v>
      </c>
      <c r="K108" s="730">
        <f>'NRHM State budget sheet 2013-14'!K108</f>
        <v>0</v>
      </c>
      <c r="L108" s="730">
        <f>'NRHM State budget sheet 2013-14'!L108</f>
        <v>0</v>
      </c>
      <c r="M108" s="730">
        <f>'NRHM State budget sheet 2013-14'!M108</f>
        <v>0</v>
      </c>
      <c r="N108" s="730">
        <f>'NRHM State budget sheet 2013-14'!N108</f>
        <v>0</v>
      </c>
      <c r="O108" s="730">
        <f>'NRHM State budget sheet 2013-14'!O108</f>
        <v>0</v>
      </c>
      <c r="P108" s="730">
        <f>'NRHM State budget sheet 2013-14'!P108</f>
        <v>0</v>
      </c>
      <c r="Q108" s="730">
        <f>'NRHM State budget sheet 2013-14'!Q108</f>
        <v>0</v>
      </c>
      <c r="R108" s="730">
        <f>'NRHM State budget sheet 2013-14'!R108</f>
        <v>0</v>
      </c>
      <c r="S108" s="730">
        <f>'NRHM State budget sheet 2013-14'!S108</f>
        <v>0</v>
      </c>
      <c r="T108" s="730">
        <f>'NRHM State budget sheet 2013-14'!T108</f>
        <v>0</v>
      </c>
      <c r="U108" s="730">
        <f>'NRHM State budget sheet 2013-14'!U108</f>
        <v>0</v>
      </c>
      <c r="V108" s="730">
        <f>'NRHM State budget sheet 2013-14'!V108</f>
        <v>0</v>
      </c>
      <c r="W108" s="730">
        <f>'NRHM State budget sheet 2013-14'!W108</f>
        <v>0</v>
      </c>
      <c r="X108" s="730">
        <f>'NRHM State budget sheet 2013-14'!X108</f>
        <v>0</v>
      </c>
      <c r="Y108" s="730">
        <f>'NRHM State budget sheet 2013-14'!Y108</f>
        <v>0</v>
      </c>
      <c r="Z108" s="730">
        <f>'NRHM State budget sheet 2013-14'!Z108</f>
        <v>0</v>
      </c>
      <c r="AA108" s="730">
        <f>'NRHM State budget sheet 2013-14'!AA108</f>
        <v>0</v>
      </c>
      <c r="AB108" s="730">
        <f>'NRHM State budget sheet 2013-14'!AB108</f>
        <v>0</v>
      </c>
      <c r="AC108" s="730">
        <f>'NRHM State budget sheet 2013-14'!AC108</f>
        <v>0</v>
      </c>
      <c r="AD108" s="730">
        <f>'NRHM State budget sheet 2013-14'!AD108</f>
        <v>0</v>
      </c>
      <c r="AE108" s="730">
        <f>'NRHM State budget sheet 2013-14'!AE108</f>
        <v>0</v>
      </c>
      <c r="AF108" s="730">
        <f>'NRHM State budget sheet 2013-14'!AF108</f>
        <v>0</v>
      </c>
      <c r="AG108" s="604"/>
      <c r="AH108" s="619"/>
      <c r="AI108" s="606" t="str">
        <f t="shared" si="7"/>
        <v/>
      </c>
      <c r="AJ108" s="606" t="str">
        <f t="shared" si="8"/>
        <v/>
      </c>
      <c r="AK108" s="573">
        <f t="shared" si="9"/>
        <v>0</v>
      </c>
      <c r="AL108" s="573" t="str">
        <f t="shared" si="10"/>
        <v/>
      </c>
      <c r="AM108" s="577" t="str">
        <f t="shared" si="11"/>
        <v/>
      </c>
      <c r="AN108" s="577" t="str">
        <f t="shared" si="12"/>
        <v/>
      </c>
      <c r="AO108" s="577" t="str">
        <f t="shared" si="13"/>
        <v/>
      </c>
    </row>
    <row r="109" spans="1:41" ht="41.25" hidden="1" customHeight="1" x14ac:dyDescent="0.2">
      <c r="A109" s="628" t="s">
        <v>2257</v>
      </c>
      <c r="B109" s="642"/>
      <c r="C109" s="627"/>
      <c r="D109" s="730">
        <f>'NRHM State budget sheet 2013-14'!D109</f>
        <v>0</v>
      </c>
      <c r="E109" s="730">
        <f>'NRHM State budget sheet 2013-14'!E109</f>
        <v>0</v>
      </c>
      <c r="F109" s="730">
        <f>'NRHM State budget sheet 2013-14'!F109</f>
        <v>0</v>
      </c>
      <c r="G109" s="730">
        <f>'NRHM State budget sheet 2013-14'!G109</f>
        <v>0</v>
      </c>
      <c r="H109" s="730">
        <f>'NRHM State budget sheet 2013-14'!H109</f>
        <v>0</v>
      </c>
      <c r="I109" s="730">
        <f>'NRHM State budget sheet 2013-14'!I109</f>
        <v>0</v>
      </c>
      <c r="J109" s="730">
        <f>'NRHM State budget sheet 2013-14'!J109</f>
        <v>0</v>
      </c>
      <c r="K109" s="730">
        <f>'NRHM State budget sheet 2013-14'!K109</f>
        <v>0</v>
      </c>
      <c r="L109" s="730">
        <f>'NRHM State budget sheet 2013-14'!L109</f>
        <v>0</v>
      </c>
      <c r="M109" s="730">
        <f>'NRHM State budget sheet 2013-14'!M109</f>
        <v>0</v>
      </c>
      <c r="N109" s="730">
        <f>'NRHM State budget sheet 2013-14'!N109</f>
        <v>0</v>
      </c>
      <c r="O109" s="730">
        <f>'NRHM State budget sheet 2013-14'!O109</f>
        <v>0</v>
      </c>
      <c r="P109" s="730">
        <f>'NRHM State budget sheet 2013-14'!P109</f>
        <v>0</v>
      </c>
      <c r="Q109" s="730">
        <f>'NRHM State budget sheet 2013-14'!Q109</f>
        <v>0</v>
      </c>
      <c r="R109" s="730">
        <f>'NRHM State budget sheet 2013-14'!R109</f>
        <v>0</v>
      </c>
      <c r="S109" s="730">
        <f>'NRHM State budget sheet 2013-14'!S109</f>
        <v>0</v>
      </c>
      <c r="T109" s="730">
        <f>'NRHM State budget sheet 2013-14'!T109</f>
        <v>0</v>
      </c>
      <c r="U109" s="730">
        <f>'NRHM State budget sheet 2013-14'!U109</f>
        <v>0</v>
      </c>
      <c r="V109" s="730">
        <f>'NRHM State budget sheet 2013-14'!V109</f>
        <v>0</v>
      </c>
      <c r="W109" s="730">
        <f>'NRHM State budget sheet 2013-14'!W109</f>
        <v>0</v>
      </c>
      <c r="X109" s="730">
        <f>'NRHM State budget sheet 2013-14'!X109</f>
        <v>0</v>
      </c>
      <c r="Y109" s="730">
        <f>'NRHM State budget sheet 2013-14'!Y109</f>
        <v>0</v>
      </c>
      <c r="Z109" s="730">
        <f>'NRHM State budget sheet 2013-14'!Z109</f>
        <v>0</v>
      </c>
      <c r="AA109" s="730">
        <f>'NRHM State budget sheet 2013-14'!AA109</f>
        <v>0</v>
      </c>
      <c r="AB109" s="730">
        <f>'NRHM State budget sheet 2013-14'!AB109</f>
        <v>0</v>
      </c>
      <c r="AC109" s="730">
        <f>'NRHM State budget sheet 2013-14'!AC109</f>
        <v>0</v>
      </c>
      <c r="AD109" s="730">
        <f>'NRHM State budget sheet 2013-14'!AD109</f>
        <v>0</v>
      </c>
      <c r="AE109" s="730">
        <f>'NRHM State budget sheet 2013-14'!AE109</f>
        <v>0</v>
      </c>
      <c r="AF109" s="730">
        <f>'NRHM State budget sheet 2013-14'!AF109</f>
        <v>0</v>
      </c>
      <c r="AG109" s="604"/>
      <c r="AH109" s="619"/>
      <c r="AI109" s="606" t="str">
        <f t="shared" si="7"/>
        <v/>
      </c>
      <c r="AJ109" s="606" t="str">
        <f t="shared" si="8"/>
        <v/>
      </c>
      <c r="AK109" s="573">
        <f t="shared" si="9"/>
        <v>0</v>
      </c>
      <c r="AL109" s="573" t="str">
        <f t="shared" si="10"/>
        <v/>
      </c>
      <c r="AM109" s="577" t="str">
        <f t="shared" si="11"/>
        <v/>
      </c>
      <c r="AN109" s="577" t="str">
        <f t="shared" si="12"/>
        <v/>
      </c>
      <c r="AO109" s="577" t="str">
        <f t="shared" si="13"/>
        <v/>
      </c>
    </row>
    <row r="110" spans="1:41" ht="41.25" hidden="1" customHeight="1" x14ac:dyDescent="0.2">
      <c r="A110" s="628" t="s">
        <v>637</v>
      </c>
      <c r="B110" s="621" t="s">
        <v>309</v>
      </c>
      <c r="C110" s="595"/>
      <c r="D110" s="730">
        <f>'NRHM State budget sheet 2013-14'!D110</f>
        <v>3624</v>
      </c>
      <c r="E110" s="730">
        <f>'NRHM State budget sheet 2013-14'!E110</f>
        <v>5</v>
      </c>
      <c r="F110" s="730">
        <f>'NRHM State budget sheet 2013-14'!F110</f>
        <v>0.13796909492273732</v>
      </c>
      <c r="G110" s="730">
        <f>'NRHM State budget sheet 2013-14'!G110</f>
        <v>7.24</v>
      </c>
      <c r="H110" s="730">
        <f>'NRHM State budget sheet 2013-14'!H110</f>
        <v>0.03</v>
      </c>
      <c r="I110" s="730">
        <f>'NRHM State budget sheet 2013-14'!I110</f>
        <v>0.4143646408839779</v>
      </c>
      <c r="J110" s="730">
        <f>'NRHM State budget sheet 2013-14'!J110</f>
        <v>3624</v>
      </c>
      <c r="K110" s="730">
        <f>'NRHM State budget sheet 2013-14'!K110</f>
        <v>200</v>
      </c>
      <c r="L110" s="730">
        <f>'NRHM State budget sheet 2013-14'!L110</f>
        <v>0</v>
      </c>
      <c r="M110" s="730">
        <f>'NRHM State budget sheet 2013-14'!M110</f>
        <v>0</v>
      </c>
      <c r="N110" s="730">
        <f>'NRHM State budget sheet 2013-14'!N110</f>
        <v>0</v>
      </c>
      <c r="O110" s="730">
        <f>'NRHM State budget sheet 2013-14'!O110</f>
        <v>0</v>
      </c>
      <c r="P110" s="730">
        <f>'NRHM State budget sheet 2013-14'!P110</f>
        <v>0</v>
      </c>
      <c r="Q110" s="730">
        <f>'NRHM State budget sheet 2013-14'!Q110</f>
        <v>0</v>
      </c>
      <c r="R110" s="730">
        <f>'NRHM State budget sheet 2013-14'!R110</f>
        <v>0</v>
      </c>
      <c r="S110" s="730">
        <f>'NRHM State budget sheet 2013-14'!S110</f>
        <v>0</v>
      </c>
      <c r="T110" s="730">
        <f>'NRHM State budget sheet 2013-14'!T110</f>
        <v>0</v>
      </c>
      <c r="U110" s="730">
        <f>'NRHM State budget sheet 2013-14'!U110</f>
        <v>0</v>
      </c>
      <c r="V110" s="730">
        <f>'NRHM State budget sheet 2013-14'!V110</f>
        <v>0</v>
      </c>
      <c r="W110" s="730">
        <f>'NRHM State budget sheet 2013-14'!W110</f>
        <v>0</v>
      </c>
      <c r="X110" s="730">
        <f>'NRHM State budget sheet 2013-14'!X110</f>
        <v>0</v>
      </c>
      <c r="Y110" s="730">
        <f>'NRHM State budget sheet 2013-14'!Y110</f>
        <v>0</v>
      </c>
      <c r="Z110" s="730">
        <f>'NRHM State budget sheet 2013-14'!Z110</f>
        <v>0</v>
      </c>
      <c r="AA110" s="730">
        <f>'NRHM State budget sheet 2013-14'!AA110</f>
        <v>0</v>
      </c>
      <c r="AB110" s="730">
        <f>'NRHM State budget sheet 2013-14'!AB110</f>
        <v>0</v>
      </c>
      <c r="AC110" s="730">
        <f>'NRHM State budget sheet 2013-14'!AC110</f>
        <v>0</v>
      </c>
      <c r="AD110" s="730">
        <f>'NRHM State budget sheet 2013-14'!AD110</f>
        <v>0</v>
      </c>
      <c r="AE110" s="730">
        <f>'NRHM State budget sheet 2013-14'!AE110</f>
        <v>0</v>
      </c>
      <c r="AF110" s="730">
        <f>'NRHM State budget sheet 2013-14'!AF110</f>
        <v>7.2480000000000002</v>
      </c>
      <c r="AG110" s="604"/>
      <c r="AH110" s="619"/>
      <c r="AI110" s="606">
        <f t="shared" si="7"/>
        <v>1</v>
      </c>
      <c r="AJ110" s="606">
        <f t="shared" si="8"/>
        <v>0.4143646408839779</v>
      </c>
      <c r="AK110" s="573">
        <f t="shared" si="9"/>
        <v>8.0000000000000071E-3</v>
      </c>
      <c r="AL110" s="573">
        <f t="shared" si="10"/>
        <v>0.11049723756906087</v>
      </c>
      <c r="AM110" s="577" t="str">
        <f t="shared" si="11"/>
        <v/>
      </c>
      <c r="AN110" s="577" t="str">
        <f t="shared" si="12"/>
        <v>Please check, there is a proposed budget but FY 12-13 expenditure is  &lt;30%</v>
      </c>
      <c r="AO110" s="577" t="str">
        <f t="shared" si="13"/>
        <v/>
      </c>
    </row>
    <row r="111" spans="1:41" ht="27" hidden="1" customHeight="1" x14ac:dyDescent="0.2">
      <c r="A111" s="628" t="s">
        <v>1886</v>
      </c>
      <c r="B111" s="621" t="s">
        <v>2177</v>
      </c>
      <c r="C111" s="595"/>
      <c r="D111" s="730">
        <f>'NRHM State budget sheet 2013-14'!D111</f>
        <v>3624</v>
      </c>
      <c r="E111" s="730">
        <f>'NRHM State budget sheet 2013-14'!E111</f>
        <v>5</v>
      </c>
      <c r="F111" s="730">
        <f>'NRHM State budget sheet 2013-14'!F111</f>
        <v>0</v>
      </c>
      <c r="G111" s="730">
        <f>'NRHM State budget sheet 2013-14'!G111</f>
        <v>7.24</v>
      </c>
      <c r="H111" s="730">
        <f>'NRHM State budget sheet 2013-14'!H111</f>
        <v>0.03</v>
      </c>
      <c r="I111" s="730">
        <f>'NRHM State budget sheet 2013-14'!I111</f>
        <v>0</v>
      </c>
      <c r="J111" s="730">
        <f>'NRHM State budget sheet 2013-14'!J111</f>
        <v>3624</v>
      </c>
      <c r="K111" s="730">
        <f>'NRHM State budget sheet 2013-14'!K111</f>
        <v>200</v>
      </c>
      <c r="L111" s="730">
        <f>'NRHM State budget sheet 2013-14'!L111</f>
        <v>0</v>
      </c>
      <c r="M111" s="730">
        <f>'NRHM State budget sheet 2013-14'!M111</f>
        <v>0</v>
      </c>
      <c r="N111" s="730">
        <f>'NRHM State budget sheet 2013-14'!N111</f>
        <v>0</v>
      </c>
      <c r="O111" s="730">
        <f>'NRHM State budget sheet 2013-14'!O111</f>
        <v>0</v>
      </c>
      <c r="P111" s="730">
        <f>'NRHM State budget sheet 2013-14'!P111</f>
        <v>0</v>
      </c>
      <c r="Q111" s="730">
        <f>'NRHM State budget sheet 2013-14'!Q111</f>
        <v>0</v>
      </c>
      <c r="R111" s="730">
        <f>'NRHM State budget sheet 2013-14'!R111</f>
        <v>0</v>
      </c>
      <c r="S111" s="730">
        <f>'NRHM State budget sheet 2013-14'!S111</f>
        <v>0</v>
      </c>
      <c r="T111" s="730">
        <f>'NRHM State budget sheet 2013-14'!T111</f>
        <v>0</v>
      </c>
      <c r="U111" s="730">
        <f>'NRHM State budget sheet 2013-14'!U111</f>
        <v>0</v>
      </c>
      <c r="V111" s="730">
        <f>'NRHM State budget sheet 2013-14'!V111</f>
        <v>0</v>
      </c>
      <c r="W111" s="730">
        <f>'NRHM State budget sheet 2013-14'!W111</f>
        <v>0</v>
      </c>
      <c r="X111" s="730">
        <f>'NRHM State budget sheet 2013-14'!X111</f>
        <v>0</v>
      </c>
      <c r="Y111" s="730">
        <f>'NRHM State budget sheet 2013-14'!Y111</f>
        <v>0</v>
      </c>
      <c r="Z111" s="730">
        <f>'NRHM State budget sheet 2013-14'!Z111</f>
        <v>0</v>
      </c>
      <c r="AA111" s="730">
        <f>'NRHM State budget sheet 2013-14'!AA111</f>
        <v>0</v>
      </c>
      <c r="AB111" s="730">
        <f>'NRHM State budget sheet 2013-14'!AB111</f>
        <v>0</v>
      </c>
      <c r="AC111" s="730">
        <f>'NRHM State budget sheet 2013-14'!AC111</f>
        <v>0</v>
      </c>
      <c r="AD111" s="730">
        <f>'NRHM State budget sheet 2013-14'!AD111</f>
        <v>0</v>
      </c>
      <c r="AE111" s="730">
        <f>'NRHM State budget sheet 2013-14'!AE111</f>
        <v>0</v>
      </c>
      <c r="AF111" s="730">
        <f>'NRHM State budget sheet 2013-14'!AF111</f>
        <v>7.2480000000000002</v>
      </c>
      <c r="AG111" s="604"/>
      <c r="AH111" s="619"/>
      <c r="AI111" s="606">
        <f t="shared" si="7"/>
        <v>1</v>
      </c>
      <c r="AJ111" s="606">
        <f t="shared" si="8"/>
        <v>0.4143646408839779</v>
      </c>
      <c r="AK111" s="573">
        <f t="shared" si="9"/>
        <v>8.0000000000000071E-3</v>
      </c>
      <c r="AL111" s="573">
        <f t="shared" si="10"/>
        <v>0.11049723756906087</v>
      </c>
      <c r="AM111" s="577" t="str">
        <f t="shared" si="11"/>
        <v/>
      </c>
      <c r="AN111" s="577" t="str">
        <f t="shared" si="12"/>
        <v>Please check, there is a proposed budget but FY 12-13 expenditure is  &lt;30%</v>
      </c>
      <c r="AO111" s="577" t="str">
        <f t="shared" si="13"/>
        <v/>
      </c>
    </row>
    <row r="112" spans="1:41" ht="35.25" hidden="1" customHeight="1" x14ac:dyDescent="0.2">
      <c r="A112" s="628" t="s">
        <v>2178</v>
      </c>
      <c r="B112" s="621" t="s">
        <v>1534</v>
      </c>
      <c r="C112" s="627"/>
      <c r="D112" s="730">
        <f>'NRHM State budget sheet 2013-14'!D112</f>
        <v>0</v>
      </c>
      <c r="E112" s="730">
        <f>'NRHM State budget sheet 2013-14'!E112</f>
        <v>0</v>
      </c>
      <c r="F112" s="730" t="e">
        <f>'NRHM State budget sheet 2013-14'!F112</f>
        <v>#DIV/0!</v>
      </c>
      <c r="G112" s="730">
        <f>'NRHM State budget sheet 2013-14'!G112</f>
        <v>0</v>
      </c>
      <c r="H112" s="730">
        <f>'NRHM State budget sheet 2013-14'!H112</f>
        <v>0</v>
      </c>
      <c r="I112" s="730" t="e">
        <f>'NRHM State budget sheet 2013-14'!I112</f>
        <v>#DIV/0!</v>
      </c>
      <c r="J112" s="730">
        <f>'NRHM State budget sheet 2013-14'!J112</f>
        <v>0</v>
      </c>
      <c r="K112" s="730">
        <f>'NRHM State budget sheet 2013-14'!K112</f>
        <v>0</v>
      </c>
      <c r="L112" s="730">
        <f>'NRHM State budget sheet 2013-14'!L112</f>
        <v>0</v>
      </c>
      <c r="M112" s="730">
        <f>'NRHM State budget sheet 2013-14'!M112</f>
        <v>0</v>
      </c>
      <c r="N112" s="730">
        <f>'NRHM State budget sheet 2013-14'!N112</f>
        <v>0</v>
      </c>
      <c r="O112" s="730">
        <f>'NRHM State budget sheet 2013-14'!O112</f>
        <v>0</v>
      </c>
      <c r="P112" s="730">
        <f>'NRHM State budget sheet 2013-14'!P112</f>
        <v>0</v>
      </c>
      <c r="Q112" s="730">
        <f>'NRHM State budget sheet 2013-14'!Q112</f>
        <v>0</v>
      </c>
      <c r="R112" s="730">
        <f>'NRHM State budget sheet 2013-14'!R112</f>
        <v>0</v>
      </c>
      <c r="S112" s="730">
        <f>'NRHM State budget sheet 2013-14'!S112</f>
        <v>0</v>
      </c>
      <c r="T112" s="730">
        <f>'NRHM State budget sheet 2013-14'!T112</f>
        <v>0</v>
      </c>
      <c r="U112" s="730">
        <f>'NRHM State budget sheet 2013-14'!U112</f>
        <v>0</v>
      </c>
      <c r="V112" s="730">
        <f>'NRHM State budget sheet 2013-14'!V112</f>
        <v>0</v>
      </c>
      <c r="W112" s="730">
        <f>'NRHM State budget sheet 2013-14'!W112</f>
        <v>0</v>
      </c>
      <c r="X112" s="730">
        <f>'NRHM State budget sheet 2013-14'!X112</f>
        <v>0</v>
      </c>
      <c r="Y112" s="730">
        <f>'NRHM State budget sheet 2013-14'!Y112</f>
        <v>0</v>
      </c>
      <c r="Z112" s="730">
        <f>'NRHM State budget sheet 2013-14'!Z112</f>
        <v>0</v>
      </c>
      <c r="AA112" s="730">
        <f>'NRHM State budget sheet 2013-14'!AA112</f>
        <v>0</v>
      </c>
      <c r="AB112" s="730">
        <f>'NRHM State budget sheet 2013-14'!AB112</f>
        <v>0</v>
      </c>
      <c r="AC112" s="730">
        <f>'NRHM State budget sheet 2013-14'!AC112</f>
        <v>0</v>
      </c>
      <c r="AD112" s="730">
        <f>'NRHM State budget sheet 2013-14'!AD112</f>
        <v>0</v>
      </c>
      <c r="AE112" s="730">
        <f>'NRHM State budget sheet 2013-14'!AE112</f>
        <v>0</v>
      </c>
      <c r="AF112" s="730">
        <f>'NRHM State budget sheet 2013-14'!AF112</f>
        <v>0</v>
      </c>
      <c r="AG112" s="604"/>
      <c r="AH112" s="619"/>
      <c r="AI112" s="606" t="str">
        <f t="shared" si="7"/>
        <v/>
      </c>
      <c r="AJ112" s="606" t="str">
        <f t="shared" si="8"/>
        <v/>
      </c>
      <c r="AK112" s="573">
        <f t="shared" si="9"/>
        <v>0</v>
      </c>
      <c r="AL112" s="573" t="str">
        <f t="shared" si="10"/>
        <v/>
      </c>
      <c r="AM112" s="577" t="str">
        <f t="shared" si="11"/>
        <v/>
      </c>
      <c r="AN112" s="577" t="str">
        <f t="shared" si="12"/>
        <v/>
      </c>
      <c r="AO112" s="577" t="str">
        <f t="shared" si="13"/>
        <v/>
      </c>
    </row>
    <row r="113" spans="1:41" ht="35.25" hidden="1" customHeight="1" x14ac:dyDescent="0.2">
      <c r="A113" s="628" t="s">
        <v>2231</v>
      </c>
      <c r="B113" s="621" t="s">
        <v>2230</v>
      </c>
      <c r="C113" s="627"/>
      <c r="D113" s="730">
        <f>'NRHM State budget sheet 2013-14'!D113</f>
        <v>0</v>
      </c>
      <c r="E113" s="730">
        <f>'NRHM State budget sheet 2013-14'!E113</f>
        <v>0</v>
      </c>
      <c r="F113" s="730">
        <f>'NRHM State budget sheet 2013-14'!F113</f>
        <v>0</v>
      </c>
      <c r="G113" s="730">
        <f>'NRHM State budget sheet 2013-14'!G113</f>
        <v>0</v>
      </c>
      <c r="H113" s="730">
        <f>'NRHM State budget sheet 2013-14'!H113</f>
        <v>0</v>
      </c>
      <c r="I113" s="730">
        <f>'NRHM State budget sheet 2013-14'!I113</f>
        <v>0</v>
      </c>
      <c r="J113" s="730">
        <f>'NRHM State budget sheet 2013-14'!J113</f>
        <v>0</v>
      </c>
      <c r="K113" s="730">
        <f>'NRHM State budget sheet 2013-14'!K113</f>
        <v>0</v>
      </c>
      <c r="L113" s="730">
        <f>'NRHM State budget sheet 2013-14'!L113</f>
        <v>0</v>
      </c>
      <c r="M113" s="730">
        <f>'NRHM State budget sheet 2013-14'!M113</f>
        <v>0</v>
      </c>
      <c r="N113" s="730">
        <f>'NRHM State budget sheet 2013-14'!N113</f>
        <v>0</v>
      </c>
      <c r="O113" s="730">
        <f>'NRHM State budget sheet 2013-14'!O113</f>
        <v>0</v>
      </c>
      <c r="P113" s="730">
        <f>'NRHM State budget sheet 2013-14'!P113</f>
        <v>0</v>
      </c>
      <c r="Q113" s="730">
        <f>'NRHM State budget sheet 2013-14'!Q113</f>
        <v>0</v>
      </c>
      <c r="R113" s="730">
        <f>'NRHM State budget sheet 2013-14'!R113</f>
        <v>0</v>
      </c>
      <c r="S113" s="730">
        <f>'NRHM State budget sheet 2013-14'!S113</f>
        <v>0</v>
      </c>
      <c r="T113" s="730">
        <f>'NRHM State budget sheet 2013-14'!T113</f>
        <v>0</v>
      </c>
      <c r="U113" s="730">
        <f>'NRHM State budget sheet 2013-14'!U113</f>
        <v>0</v>
      </c>
      <c r="V113" s="730">
        <f>'NRHM State budget sheet 2013-14'!V113</f>
        <v>0</v>
      </c>
      <c r="W113" s="730">
        <f>'NRHM State budget sheet 2013-14'!W113</f>
        <v>0</v>
      </c>
      <c r="X113" s="730">
        <f>'NRHM State budget sheet 2013-14'!X113</f>
        <v>0</v>
      </c>
      <c r="Y113" s="730">
        <f>'NRHM State budget sheet 2013-14'!Y113</f>
        <v>0</v>
      </c>
      <c r="Z113" s="730">
        <f>'NRHM State budget sheet 2013-14'!Z113</f>
        <v>0</v>
      </c>
      <c r="AA113" s="730">
        <f>'NRHM State budget sheet 2013-14'!AA113</f>
        <v>0</v>
      </c>
      <c r="AB113" s="730">
        <f>'NRHM State budget sheet 2013-14'!AB113</f>
        <v>0</v>
      </c>
      <c r="AC113" s="730">
        <f>'NRHM State budget sheet 2013-14'!AC113</f>
        <v>0</v>
      </c>
      <c r="AD113" s="730">
        <f>'NRHM State budget sheet 2013-14'!AD113</f>
        <v>0</v>
      </c>
      <c r="AE113" s="730">
        <f>'NRHM State budget sheet 2013-14'!AE113</f>
        <v>0</v>
      </c>
      <c r="AF113" s="730">
        <f>'NRHM State budget sheet 2013-14'!AF113</f>
        <v>0</v>
      </c>
      <c r="AG113" s="604"/>
      <c r="AH113" s="619"/>
      <c r="AI113" s="606" t="str">
        <f t="shared" si="7"/>
        <v/>
      </c>
      <c r="AJ113" s="606" t="str">
        <f t="shared" si="8"/>
        <v/>
      </c>
      <c r="AK113" s="573">
        <f t="shared" si="9"/>
        <v>0</v>
      </c>
      <c r="AL113" s="573" t="str">
        <f t="shared" si="10"/>
        <v/>
      </c>
      <c r="AM113" s="577" t="str">
        <f t="shared" si="11"/>
        <v/>
      </c>
      <c r="AN113" s="577" t="str">
        <f t="shared" si="12"/>
        <v/>
      </c>
      <c r="AO113" s="577" t="str">
        <f t="shared" si="13"/>
        <v/>
      </c>
    </row>
    <row r="114" spans="1:41" s="579" customFormat="1" ht="41.25" hidden="1" customHeight="1" x14ac:dyDescent="0.2">
      <c r="A114" s="649"/>
      <c r="B114" s="734" t="s">
        <v>5</v>
      </c>
      <c r="C114" s="645"/>
      <c r="D114" s="730">
        <f>'NRHM State budget sheet 2013-14'!D114</f>
        <v>3691</v>
      </c>
      <c r="E114" s="730">
        <f>'NRHM State budget sheet 2013-14'!E114</f>
        <v>17</v>
      </c>
      <c r="F114" s="730">
        <f>'NRHM State budget sheet 2013-14'!F114</f>
        <v>0.46057978867515575</v>
      </c>
      <c r="G114" s="730">
        <f>'NRHM State budget sheet 2013-14'!G114</f>
        <v>8.0440000000000005</v>
      </c>
      <c r="H114" s="730">
        <f>'NRHM State budget sheet 2013-14'!H114</f>
        <v>0.17</v>
      </c>
      <c r="I114" s="730">
        <f>'NRHM State budget sheet 2013-14'!I114</f>
        <v>2.1133764296369968</v>
      </c>
      <c r="J114" s="730">
        <f>'NRHM State budget sheet 2013-14'!J114</f>
        <v>3931</v>
      </c>
      <c r="K114" s="730">
        <f>'NRHM State budget sheet 2013-14'!K114</f>
        <v>189700</v>
      </c>
      <c r="L114" s="730">
        <f>'NRHM State budget sheet 2013-14'!L114</f>
        <v>0</v>
      </c>
      <c r="M114" s="730">
        <f>'NRHM State budget sheet 2013-14'!M114</f>
        <v>0</v>
      </c>
      <c r="N114" s="730">
        <f>'NRHM State budget sheet 2013-14'!N114</f>
        <v>0</v>
      </c>
      <c r="O114" s="730">
        <f>'NRHM State budget sheet 2013-14'!O114</f>
        <v>0</v>
      </c>
      <c r="P114" s="730">
        <f>'NRHM State budget sheet 2013-14'!P114</f>
        <v>0</v>
      </c>
      <c r="Q114" s="730">
        <f>'NRHM State budget sheet 2013-14'!Q114</f>
        <v>0</v>
      </c>
      <c r="R114" s="730">
        <f>'NRHM State budget sheet 2013-14'!R114</f>
        <v>0</v>
      </c>
      <c r="S114" s="730">
        <f>'NRHM State budget sheet 2013-14'!S114</f>
        <v>0</v>
      </c>
      <c r="T114" s="730">
        <f>'NRHM State budget sheet 2013-14'!T114</f>
        <v>0</v>
      </c>
      <c r="U114" s="730">
        <f>'NRHM State budget sheet 2013-14'!U114</f>
        <v>0</v>
      </c>
      <c r="V114" s="730">
        <f>'NRHM State budget sheet 2013-14'!V114</f>
        <v>0</v>
      </c>
      <c r="W114" s="730">
        <f>'NRHM State budget sheet 2013-14'!W114</f>
        <v>0</v>
      </c>
      <c r="X114" s="730">
        <f>'NRHM State budget sheet 2013-14'!X114</f>
        <v>0</v>
      </c>
      <c r="Y114" s="730">
        <f>'NRHM State budget sheet 2013-14'!Y114</f>
        <v>0</v>
      </c>
      <c r="Z114" s="730">
        <f>'NRHM State budget sheet 2013-14'!Z114</f>
        <v>0</v>
      </c>
      <c r="AA114" s="730">
        <f>'NRHM State budget sheet 2013-14'!AA114</f>
        <v>0</v>
      </c>
      <c r="AB114" s="730">
        <f>'NRHM State budget sheet 2013-14'!AB114</f>
        <v>0</v>
      </c>
      <c r="AC114" s="730">
        <f>'NRHM State budget sheet 2013-14'!AC114</f>
        <v>0</v>
      </c>
      <c r="AD114" s="730">
        <f>'NRHM State budget sheet 2013-14'!AD114</f>
        <v>0</v>
      </c>
      <c r="AE114" s="730">
        <f>'NRHM State budget sheet 2013-14'!AE114</f>
        <v>0</v>
      </c>
      <c r="AF114" s="730">
        <f>'NRHM State budget sheet 2013-14'!AF114</f>
        <v>24.798000000000002</v>
      </c>
      <c r="AG114" s="640"/>
      <c r="AH114" s="648"/>
      <c r="AI114" s="606">
        <f t="shared" si="7"/>
        <v>1</v>
      </c>
      <c r="AJ114" s="606">
        <f t="shared" si="8"/>
        <v>2.1133764296369968</v>
      </c>
      <c r="AK114" s="573">
        <f t="shared" si="9"/>
        <v>16.754000000000001</v>
      </c>
      <c r="AL114" s="573">
        <f t="shared" si="10"/>
        <v>208.27946295375438</v>
      </c>
      <c r="AM114" s="577" t="str">
        <f t="shared" si="11"/>
        <v>The proposed budget is more that 30% increase over FY 12-13 budget. Consider revising or provide explanation</v>
      </c>
      <c r="AN114" s="577" t="str">
        <f t="shared" si="12"/>
        <v>Please check, there is a proposed budget but FY 12-13 expenditure is  &lt;30%</v>
      </c>
      <c r="AO114" s="577" t="str">
        <f t="shared" si="13"/>
        <v/>
      </c>
    </row>
    <row r="115" spans="1:41" ht="41.25" hidden="1" customHeight="1" x14ac:dyDescent="0.2">
      <c r="A115" s="649"/>
      <c r="B115" s="621"/>
      <c r="C115" s="627"/>
      <c r="D115" s="730">
        <f>'NRHM State budget sheet 2013-14'!D115</f>
        <v>0</v>
      </c>
      <c r="E115" s="730">
        <f>'NRHM State budget sheet 2013-14'!E115</f>
        <v>0</v>
      </c>
      <c r="F115" s="730">
        <f>'NRHM State budget sheet 2013-14'!F115</f>
        <v>0</v>
      </c>
      <c r="G115" s="730">
        <f>'NRHM State budget sheet 2013-14'!G115</f>
        <v>0</v>
      </c>
      <c r="H115" s="730">
        <f>'NRHM State budget sheet 2013-14'!H115</f>
        <v>0</v>
      </c>
      <c r="I115" s="730">
        <f>'NRHM State budget sheet 2013-14'!I115</f>
        <v>0</v>
      </c>
      <c r="J115" s="730">
        <f>'NRHM State budget sheet 2013-14'!J115</f>
        <v>0</v>
      </c>
      <c r="K115" s="730">
        <f>'NRHM State budget sheet 2013-14'!K115</f>
        <v>0</v>
      </c>
      <c r="L115" s="730">
        <f>'NRHM State budget sheet 2013-14'!L115</f>
        <v>0</v>
      </c>
      <c r="M115" s="730">
        <f>'NRHM State budget sheet 2013-14'!M115</f>
        <v>0</v>
      </c>
      <c r="N115" s="730">
        <f>'NRHM State budget sheet 2013-14'!N115</f>
        <v>0</v>
      </c>
      <c r="O115" s="730">
        <f>'NRHM State budget sheet 2013-14'!O115</f>
        <v>0</v>
      </c>
      <c r="P115" s="730">
        <f>'NRHM State budget sheet 2013-14'!P115</f>
        <v>0</v>
      </c>
      <c r="Q115" s="730">
        <f>'NRHM State budget sheet 2013-14'!Q115</f>
        <v>0</v>
      </c>
      <c r="R115" s="730">
        <f>'NRHM State budget sheet 2013-14'!R115</f>
        <v>0</v>
      </c>
      <c r="S115" s="730">
        <f>'NRHM State budget sheet 2013-14'!S115</f>
        <v>0</v>
      </c>
      <c r="T115" s="730">
        <f>'NRHM State budget sheet 2013-14'!T115</f>
        <v>0</v>
      </c>
      <c r="U115" s="730">
        <f>'NRHM State budget sheet 2013-14'!U115</f>
        <v>0</v>
      </c>
      <c r="V115" s="730">
        <f>'NRHM State budget sheet 2013-14'!V115</f>
        <v>0</v>
      </c>
      <c r="W115" s="730">
        <f>'NRHM State budget sheet 2013-14'!W115</f>
        <v>0</v>
      </c>
      <c r="X115" s="730">
        <f>'NRHM State budget sheet 2013-14'!X115</f>
        <v>0</v>
      </c>
      <c r="Y115" s="730">
        <f>'NRHM State budget sheet 2013-14'!Y115</f>
        <v>0</v>
      </c>
      <c r="Z115" s="730">
        <f>'NRHM State budget sheet 2013-14'!Z115</f>
        <v>0</v>
      </c>
      <c r="AA115" s="730">
        <f>'NRHM State budget sheet 2013-14'!AA115</f>
        <v>0</v>
      </c>
      <c r="AB115" s="730">
        <f>'NRHM State budget sheet 2013-14'!AB115</f>
        <v>0</v>
      </c>
      <c r="AC115" s="730">
        <f>'NRHM State budget sheet 2013-14'!AC115</f>
        <v>0</v>
      </c>
      <c r="AD115" s="730">
        <f>'NRHM State budget sheet 2013-14'!AD115</f>
        <v>0</v>
      </c>
      <c r="AE115" s="730">
        <f>'NRHM State budget sheet 2013-14'!AE115</f>
        <v>0</v>
      </c>
      <c r="AF115" s="730">
        <f>'NRHM State budget sheet 2013-14'!AF115</f>
        <v>0</v>
      </c>
      <c r="AG115" s="604"/>
      <c r="AH115" s="619"/>
      <c r="AI115" s="606"/>
      <c r="AJ115" s="606" t="str">
        <f t="shared" si="8"/>
        <v/>
      </c>
      <c r="AK115" s="573">
        <f t="shared" si="9"/>
        <v>0</v>
      </c>
      <c r="AL115" s="573" t="str">
        <f t="shared" si="10"/>
        <v/>
      </c>
    </row>
    <row r="116" spans="1:41" s="579" customFormat="1" ht="41.25" customHeight="1" x14ac:dyDescent="0.2">
      <c r="A116" s="649" t="s">
        <v>638</v>
      </c>
      <c r="B116" s="621" t="s">
        <v>469</v>
      </c>
      <c r="C116" s="595"/>
      <c r="D116" s="730">
        <f>'NRHM State budget sheet 2013-14'!D116</f>
        <v>0</v>
      </c>
      <c r="E116" s="730">
        <f>'NRHM State budget sheet 2013-14'!E116</f>
        <v>0</v>
      </c>
      <c r="F116" s="730" t="e">
        <f>'NRHM State budget sheet 2013-14'!F116</f>
        <v>#DIV/0!</v>
      </c>
      <c r="G116" s="730">
        <f>'NRHM State budget sheet 2013-14'!G116</f>
        <v>0</v>
      </c>
      <c r="H116" s="730">
        <f>'NRHM State budget sheet 2013-14'!H116</f>
        <v>0</v>
      </c>
      <c r="I116" s="730" t="e">
        <f>'NRHM State budget sheet 2013-14'!I116</f>
        <v>#DIV/0!</v>
      </c>
      <c r="J116" s="730">
        <f>'NRHM State budget sheet 2013-14'!J116</f>
        <v>0</v>
      </c>
      <c r="K116" s="730">
        <f>'NRHM State budget sheet 2013-14'!K116</f>
        <v>0</v>
      </c>
      <c r="L116" s="730">
        <f>'NRHM State budget sheet 2013-14'!L116</f>
        <v>0</v>
      </c>
      <c r="M116" s="730">
        <f>'NRHM State budget sheet 2013-14'!M116</f>
        <v>0</v>
      </c>
      <c r="N116" s="730">
        <f>'NRHM State budget sheet 2013-14'!N116</f>
        <v>0</v>
      </c>
      <c r="O116" s="730">
        <f>'NRHM State budget sheet 2013-14'!O116</f>
        <v>0</v>
      </c>
      <c r="P116" s="730">
        <f>'NRHM State budget sheet 2013-14'!P116</f>
        <v>0</v>
      </c>
      <c r="Q116" s="730">
        <f>'NRHM State budget sheet 2013-14'!Q116</f>
        <v>0</v>
      </c>
      <c r="R116" s="730">
        <f>'NRHM State budget sheet 2013-14'!R116</f>
        <v>0</v>
      </c>
      <c r="S116" s="730">
        <f>'NRHM State budget sheet 2013-14'!S116</f>
        <v>0</v>
      </c>
      <c r="T116" s="730">
        <f>'NRHM State budget sheet 2013-14'!T116</f>
        <v>0</v>
      </c>
      <c r="U116" s="730">
        <f>'NRHM State budget sheet 2013-14'!U116</f>
        <v>0</v>
      </c>
      <c r="V116" s="730">
        <f>'NRHM State budget sheet 2013-14'!V116</f>
        <v>0</v>
      </c>
      <c r="W116" s="730">
        <f>'NRHM State budget sheet 2013-14'!W116</f>
        <v>0</v>
      </c>
      <c r="X116" s="730">
        <f>'NRHM State budget sheet 2013-14'!X116</f>
        <v>0</v>
      </c>
      <c r="Y116" s="730">
        <f>'NRHM State budget sheet 2013-14'!Y116</f>
        <v>0</v>
      </c>
      <c r="Z116" s="730">
        <f>'NRHM State budget sheet 2013-14'!Z116</f>
        <v>0</v>
      </c>
      <c r="AA116" s="730">
        <f>'NRHM State budget sheet 2013-14'!AA116</f>
        <v>0</v>
      </c>
      <c r="AB116" s="730">
        <f>'NRHM State budget sheet 2013-14'!AB116</f>
        <v>0</v>
      </c>
      <c r="AC116" s="730">
        <f>'NRHM State budget sheet 2013-14'!AC116</f>
        <v>0</v>
      </c>
      <c r="AD116" s="730">
        <f>'NRHM State budget sheet 2013-14'!AD116</f>
        <v>0</v>
      </c>
      <c r="AE116" s="730">
        <f>'NRHM State budget sheet 2013-14'!AE116</f>
        <v>0</v>
      </c>
      <c r="AF116" s="730">
        <f>'NRHM State budget sheet 2013-14'!AF116</f>
        <v>0</v>
      </c>
      <c r="AG116" s="640"/>
      <c r="AH116" s="651" t="s">
        <v>2026</v>
      </c>
      <c r="AI116" s="606" t="str">
        <f t="shared" si="7"/>
        <v/>
      </c>
      <c r="AJ116" s="606" t="str">
        <f t="shared" si="8"/>
        <v/>
      </c>
      <c r="AK116" s="573">
        <f t="shared" si="9"/>
        <v>0</v>
      </c>
      <c r="AL116" s="573" t="str">
        <f t="shared" si="10"/>
        <v/>
      </c>
      <c r="AM116" s="577" t="str">
        <f t="shared" si="11"/>
        <v/>
      </c>
      <c r="AN116" s="577" t="str">
        <f t="shared" si="12"/>
        <v/>
      </c>
      <c r="AO116" s="577" t="str">
        <f t="shared" si="13"/>
        <v/>
      </c>
    </row>
    <row r="117" spans="1:41" ht="41.25" hidden="1" customHeight="1" x14ac:dyDescent="0.2">
      <c r="A117" s="628" t="s">
        <v>1887</v>
      </c>
      <c r="B117" s="621" t="s">
        <v>1324</v>
      </c>
      <c r="C117" s="627"/>
      <c r="D117" s="730">
        <f>'NRHM State budget sheet 2013-14'!D117</f>
        <v>0</v>
      </c>
      <c r="E117" s="730">
        <f>'NRHM State budget sheet 2013-14'!E117</f>
        <v>0</v>
      </c>
      <c r="F117" s="730" t="e">
        <f>'NRHM State budget sheet 2013-14'!F117</f>
        <v>#DIV/0!</v>
      </c>
      <c r="G117" s="730">
        <f>'NRHM State budget sheet 2013-14'!G117</f>
        <v>0</v>
      </c>
      <c r="H117" s="730">
        <f>'NRHM State budget sheet 2013-14'!H117</f>
        <v>0</v>
      </c>
      <c r="I117" s="730" t="e">
        <f>'NRHM State budget sheet 2013-14'!I117</f>
        <v>#DIV/0!</v>
      </c>
      <c r="J117" s="730">
        <f>'NRHM State budget sheet 2013-14'!J117</f>
        <v>0</v>
      </c>
      <c r="K117" s="730">
        <f>'NRHM State budget sheet 2013-14'!K117</f>
        <v>0</v>
      </c>
      <c r="L117" s="730">
        <f>'NRHM State budget sheet 2013-14'!L117</f>
        <v>0</v>
      </c>
      <c r="M117" s="730">
        <f>'NRHM State budget sheet 2013-14'!M117</f>
        <v>0</v>
      </c>
      <c r="N117" s="730">
        <f>'NRHM State budget sheet 2013-14'!N117</f>
        <v>0</v>
      </c>
      <c r="O117" s="730">
        <f>'NRHM State budget sheet 2013-14'!O117</f>
        <v>0</v>
      </c>
      <c r="P117" s="730">
        <f>'NRHM State budget sheet 2013-14'!P117</f>
        <v>0</v>
      </c>
      <c r="Q117" s="730">
        <f>'NRHM State budget sheet 2013-14'!Q117</f>
        <v>0</v>
      </c>
      <c r="R117" s="730">
        <f>'NRHM State budget sheet 2013-14'!R117</f>
        <v>0</v>
      </c>
      <c r="S117" s="730">
        <f>'NRHM State budget sheet 2013-14'!S117</f>
        <v>0</v>
      </c>
      <c r="T117" s="730">
        <f>'NRHM State budget sheet 2013-14'!T117</f>
        <v>0</v>
      </c>
      <c r="U117" s="730">
        <f>'NRHM State budget sheet 2013-14'!U117</f>
        <v>0</v>
      </c>
      <c r="V117" s="730">
        <f>'NRHM State budget sheet 2013-14'!V117</f>
        <v>0</v>
      </c>
      <c r="W117" s="730">
        <f>'NRHM State budget sheet 2013-14'!W117</f>
        <v>0</v>
      </c>
      <c r="X117" s="730">
        <f>'NRHM State budget sheet 2013-14'!X117</f>
        <v>0</v>
      </c>
      <c r="Y117" s="730">
        <f>'NRHM State budget sheet 2013-14'!Y117</f>
        <v>0</v>
      </c>
      <c r="Z117" s="730">
        <f>'NRHM State budget sheet 2013-14'!Z117</f>
        <v>0</v>
      </c>
      <c r="AA117" s="730">
        <f>'NRHM State budget sheet 2013-14'!AA117</f>
        <v>0</v>
      </c>
      <c r="AB117" s="730">
        <f>'NRHM State budget sheet 2013-14'!AB117</f>
        <v>0</v>
      </c>
      <c r="AC117" s="730">
        <f>'NRHM State budget sheet 2013-14'!AC117</f>
        <v>0</v>
      </c>
      <c r="AD117" s="730">
        <f>'NRHM State budget sheet 2013-14'!AD117</f>
        <v>0</v>
      </c>
      <c r="AE117" s="730">
        <f>'NRHM State budget sheet 2013-14'!AE117</f>
        <v>0</v>
      </c>
      <c r="AF117" s="730">
        <f>'NRHM State budget sheet 2013-14'!AF117</f>
        <v>0</v>
      </c>
      <c r="AG117" s="604"/>
      <c r="AH117" s="619"/>
      <c r="AI117" s="606" t="str">
        <f t="shared" si="7"/>
        <v/>
      </c>
      <c r="AJ117" s="606" t="str">
        <f t="shared" si="8"/>
        <v/>
      </c>
      <c r="AK117" s="573">
        <f t="shared" si="9"/>
        <v>0</v>
      </c>
      <c r="AL117" s="573" t="str">
        <f t="shared" si="10"/>
        <v/>
      </c>
      <c r="AM117" s="577" t="str">
        <f t="shared" si="11"/>
        <v/>
      </c>
      <c r="AN117" s="577" t="str">
        <f t="shared" si="12"/>
        <v/>
      </c>
      <c r="AO117" s="577" t="str">
        <f t="shared" si="13"/>
        <v/>
      </c>
    </row>
    <row r="118" spans="1:41" ht="41.25" hidden="1" customHeight="1" x14ac:dyDescent="0.2">
      <c r="A118" s="628" t="s">
        <v>1888</v>
      </c>
      <c r="B118" s="621" t="s">
        <v>1347</v>
      </c>
      <c r="C118" s="627"/>
      <c r="D118" s="730">
        <f>'NRHM State budget sheet 2013-14'!D118</f>
        <v>0</v>
      </c>
      <c r="E118" s="730">
        <f>'NRHM State budget sheet 2013-14'!E118</f>
        <v>0</v>
      </c>
      <c r="F118" s="730" t="e">
        <f>'NRHM State budget sheet 2013-14'!F118</f>
        <v>#DIV/0!</v>
      </c>
      <c r="G118" s="730">
        <f>'NRHM State budget sheet 2013-14'!G118</f>
        <v>0</v>
      </c>
      <c r="H118" s="730">
        <f>'NRHM State budget sheet 2013-14'!H118</f>
        <v>0</v>
      </c>
      <c r="I118" s="730" t="e">
        <f>'NRHM State budget sheet 2013-14'!I118</f>
        <v>#DIV/0!</v>
      </c>
      <c r="J118" s="730">
        <f>'NRHM State budget sheet 2013-14'!J118</f>
        <v>0</v>
      </c>
      <c r="K118" s="730">
        <f>'NRHM State budget sheet 2013-14'!K118</f>
        <v>0</v>
      </c>
      <c r="L118" s="730">
        <f>'NRHM State budget sheet 2013-14'!L118</f>
        <v>0</v>
      </c>
      <c r="M118" s="730">
        <f>'NRHM State budget sheet 2013-14'!M118</f>
        <v>0</v>
      </c>
      <c r="N118" s="730">
        <f>'NRHM State budget sheet 2013-14'!N118</f>
        <v>0</v>
      </c>
      <c r="O118" s="730">
        <f>'NRHM State budget sheet 2013-14'!O118</f>
        <v>0</v>
      </c>
      <c r="P118" s="730">
        <f>'NRHM State budget sheet 2013-14'!P118</f>
        <v>0</v>
      </c>
      <c r="Q118" s="730">
        <f>'NRHM State budget sheet 2013-14'!Q118</f>
        <v>0</v>
      </c>
      <c r="R118" s="730">
        <f>'NRHM State budget sheet 2013-14'!R118</f>
        <v>0</v>
      </c>
      <c r="S118" s="730">
        <f>'NRHM State budget sheet 2013-14'!S118</f>
        <v>0</v>
      </c>
      <c r="T118" s="730">
        <f>'NRHM State budget sheet 2013-14'!T118</f>
        <v>0</v>
      </c>
      <c r="U118" s="730">
        <f>'NRHM State budget sheet 2013-14'!U118</f>
        <v>0</v>
      </c>
      <c r="V118" s="730">
        <f>'NRHM State budget sheet 2013-14'!V118</f>
        <v>0</v>
      </c>
      <c r="W118" s="730">
        <f>'NRHM State budget sheet 2013-14'!W118</f>
        <v>0</v>
      </c>
      <c r="X118" s="730">
        <f>'NRHM State budget sheet 2013-14'!X118</f>
        <v>0</v>
      </c>
      <c r="Y118" s="730">
        <f>'NRHM State budget sheet 2013-14'!Y118</f>
        <v>0</v>
      </c>
      <c r="Z118" s="730">
        <f>'NRHM State budget sheet 2013-14'!Z118</f>
        <v>0</v>
      </c>
      <c r="AA118" s="730">
        <f>'NRHM State budget sheet 2013-14'!AA118</f>
        <v>0</v>
      </c>
      <c r="AB118" s="730">
        <f>'NRHM State budget sheet 2013-14'!AB118</f>
        <v>0</v>
      </c>
      <c r="AC118" s="730">
        <f>'NRHM State budget sheet 2013-14'!AC118</f>
        <v>0</v>
      </c>
      <c r="AD118" s="730">
        <f>'NRHM State budget sheet 2013-14'!AD118</f>
        <v>0</v>
      </c>
      <c r="AE118" s="730">
        <f>'NRHM State budget sheet 2013-14'!AE118</f>
        <v>0</v>
      </c>
      <c r="AF118" s="730">
        <f>'NRHM State budget sheet 2013-14'!AF118</f>
        <v>0</v>
      </c>
      <c r="AG118" s="604"/>
      <c r="AH118" s="619"/>
      <c r="AI118" s="606" t="str">
        <f t="shared" si="7"/>
        <v/>
      </c>
      <c r="AJ118" s="606" t="str">
        <f t="shared" si="8"/>
        <v/>
      </c>
      <c r="AK118" s="573">
        <f t="shared" si="9"/>
        <v>0</v>
      </c>
      <c r="AL118" s="573" t="str">
        <f t="shared" si="10"/>
        <v/>
      </c>
      <c r="AM118" s="577" t="str">
        <f t="shared" si="11"/>
        <v/>
      </c>
      <c r="AN118" s="577" t="str">
        <f t="shared" si="12"/>
        <v/>
      </c>
      <c r="AO118" s="577" t="str">
        <f t="shared" si="13"/>
        <v/>
      </c>
    </row>
    <row r="119" spans="1:41" ht="41.25" hidden="1" customHeight="1" x14ac:dyDescent="0.2">
      <c r="A119" s="628" t="s">
        <v>1889</v>
      </c>
      <c r="B119" s="621" t="s">
        <v>2144</v>
      </c>
      <c r="C119" s="627"/>
      <c r="D119" s="730">
        <f>'NRHM State budget sheet 2013-14'!D119</f>
        <v>0</v>
      </c>
      <c r="E119" s="730">
        <f>'NRHM State budget sheet 2013-14'!E119</f>
        <v>0</v>
      </c>
      <c r="F119" s="730" t="e">
        <f>'NRHM State budget sheet 2013-14'!F119</f>
        <v>#DIV/0!</v>
      </c>
      <c r="G119" s="730">
        <f>'NRHM State budget sheet 2013-14'!G119</f>
        <v>0</v>
      </c>
      <c r="H119" s="730">
        <f>'NRHM State budget sheet 2013-14'!H119</f>
        <v>0</v>
      </c>
      <c r="I119" s="730" t="e">
        <f>'NRHM State budget sheet 2013-14'!I119</f>
        <v>#DIV/0!</v>
      </c>
      <c r="J119" s="730">
        <f>'NRHM State budget sheet 2013-14'!J119</f>
        <v>0</v>
      </c>
      <c r="K119" s="730">
        <f>'NRHM State budget sheet 2013-14'!K119</f>
        <v>0</v>
      </c>
      <c r="L119" s="730">
        <f>'NRHM State budget sheet 2013-14'!L119</f>
        <v>0</v>
      </c>
      <c r="M119" s="730">
        <f>'NRHM State budget sheet 2013-14'!M119</f>
        <v>0</v>
      </c>
      <c r="N119" s="730">
        <f>'NRHM State budget sheet 2013-14'!N119</f>
        <v>0</v>
      </c>
      <c r="O119" s="730">
        <f>'NRHM State budget sheet 2013-14'!O119</f>
        <v>0</v>
      </c>
      <c r="P119" s="730">
        <f>'NRHM State budget sheet 2013-14'!P119</f>
        <v>0</v>
      </c>
      <c r="Q119" s="730">
        <f>'NRHM State budget sheet 2013-14'!Q119</f>
        <v>0</v>
      </c>
      <c r="R119" s="730">
        <f>'NRHM State budget sheet 2013-14'!R119</f>
        <v>0</v>
      </c>
      <c r="S119" s="730">
        <f>'NRHM State budget sheet 2013-14'!S119</f>
        <v>0</v>
      </c>
      <c r="T119" s="730">
        <f>'NRHM State budget sheet 2013-14'!T119</f>
        <v>0</v>
      </c>
      <c r="U119" s="730">
        <f>'NRHM State budget sheet 2013-14'!U119</f>
        <v>0</v>
      </c>
      <c r="V119" s="730">
        <f>'NRHM State budget sheet 2013-14'!V119</f>
        <v>0</v>
      </c>
      <c r="W119" s="730">
        <f>'NRHM State budget sheet 2013-14'!W119</f>
        <v>0</v>
      </c>
      <c r="X119" s="730">
        <f>'NRHM State budget sheet 2013-14'!X119</f>
        <v>0</v>
      </c>
      <c r="Y119" s="730">
        <f>'NRHM State budget sheet 2013-14'!Y119</f>
        <v>0</v>
      </c>
      <c r="Z119" s="730">
        <f>'NRHM State budget sheet 2013-14'!Z119</f>
        <v>0</v>
      </c>
      <c r="AA119" s="730">
        <f>'NRHM State budget sheet 2013-14'!AA119</f>
        <v>0</v>
      </c>
      <c r="AB119" s="730">
        <f>'NRHM State budget sheet 2013-14'!AB119</f>
        <v>0</v>
      </c>
      <c r="AC119" s="730">
        <f>'NRHM State budget sheet 2013-14'!AC119</f>
        <v>0</v>
      </c>
      <c r="AD119" s="730">
        <f>'NRHM State budget sheet 2013-14'!AD119</f>
        <v>0</v>
      </c>
      <c r="AE119" s="730">
        <f>'NRHM State budget sheet 2013-14'!AE119</f>
        <v>0</v>
      </c>
      <c r="AF119" s="730">
        <f>'NRHM State budget sheet 2013-14'!AF119</f>
        <v>0</v>
      </c>
      <c r="AG119" s="604"/>
      <c r="AH119" s="619"/>
      <c r="AI119" s="606" t="str">
        <f t="shared" si="7"/>
        <v/>
      </c>
      <c r="AJ119" s="606" t="str">
        <f t="shared" si="8"/>
        <v/>
      </c>
      <c r="AK119" s="573">
        <f t="shared" si="9"/>
        <v>0</v>
      </c>
      <c r="AL119" s="573" t="str">
        <f t="shared" si="10"/>
        <v/>
      </c>
      <c r="AM119" s="577" t="str">
        <f t="shared" si="11"/>
        <v/>
      </c>
      <c r="AN119" s="577" t="str">
        <f t="shared" si="12"/>
        <v/>
      </c>
      <c r="AO119" s="577" t="str">
        <f t="shared" si="13"/>
        <v/>
      </c>
    </row>
    <row r="120" spans="1:41" ht="41.25" hidden="1" customHeight="1" x14ac:dyDescent="0.2">
      <c r="A120" s="628" t="s">
        <v>1890</v>
      </c>
      <c r="B120" s="621" t="s">
        <v>1548</v>
      </c>
      <c r="C120" s="627"/>
      <c r="D120" s="730">
        <f>'NRHM State budget sheet 2013-14'!D120</f>
        <v>0</v>
      </c>
      <c r="E120" s="730">
        <f>'NRHM State budget sheet 2013-14'!E120</f>
        <v>0</v>
      </c>
      <c r="F120" s="730" t="e">
        <f>'NRHM State budget sheet 2013-14'!F120</f>
        <v>#DIV/0!</v>
      </c>
      <c r="G120" s="730">
        <f>'NRHM State budget sheet 2013-14'!G120</f>
        <v>0</v>
      </c>
      <c r="H120" s="730">
        <f>'NRHM State budget sheet 2013-14'!H120</f>
        <v>0</v>
      </c>
      <c r="I120" s="730" t="e">
        <f>'NRHM State budget sheet 2013-14'!I120</f>
        <v>#DIV/0!</v>
      </c>
      <c r="J120" s="730">
        <f>'NRHM State budget sheet 2013-14'!J120</f>
        <v>0</v>
      </c>
      <c r="K120" s="730">
        <f>'NRHM State budget sheet 2013-14'!K120</f>
        <v>0</v>
      </c>
      <c r="L120" s="730">
        <f>'NRHM State budget sheet 2013-14'!L120</f>
        <v>0</v>
      </c>
      <c r="M120" s="730">
        <f>'NRHM State budget sheet 2013-14'!M120</f>
        <v>0</v>
      </c>
      <c r="N120" s="730">
        <f>'NRHM State budget sheet 2013-14'!N120</f>
        <v>0</v>
      </c>
      <c r="O120" s="730">
        <f>'NRHM State budget sheet 2013-14'!O120</f>
        <v>0</v>
      </c>
      <c r="P120" s="730">
        <f>'NRHM State budget sheet 2013-14'!P120</f>
        <v>0</v>
      </c>
      <c r="Q120" s="730">
        <f>'NRHM State budget sheet 2013-14'!Q120</f>
        <v>0</v>
      </c>
      <c r="R120" s="730">
        <f>'NRHM State budget sheet 2013-14'!R120</f>
        <v>0</v>
      </c>
      <c r="S120" s="730">
        <f>'NRHM State budget sheet 2013-14'!S120</f>
        <v>0</v>
      </c>
      <c r="T120" s="730">
        <f>'NRHM State budget sheet 2013-14'!T120</f>
        <v>0</v>
      </c>
      <c r="U120" s="730">
        <f>'NRHM State budget sheet 2013-14'!U120</f>
        <v>0</v>
      </c>
      <c r="V120" s="730">
        <f>'NRHM State budget sheet 2013-14'!V120</f>
        <v>0</v>
      </c>
      <c r="W120" s="730">
        <f>'NRHM State budget sheet 2013-14'!W120</f>
        <v>0</v>
      </c>
      <c r="X120" s="730">
        <f>'NRHM State budget sheet 2013-14'!X120</f>
        <v>0</v>
      </c>
      <c r="Y120" s="730">
        <f>'NRHM State budget sheet 2013-14'!Y120</f>
        <v>0</v>
      </c>
      <c r="Z120" s="730">
        <f>'NRHM State budget sheet 2013-14'!Z120</f>
        <v>0</v>
      </c>
      <c r="AA120" s="730">
        <f>'NRHM State budget sheet 2013-14'!AA120</f>
        <v>0</v>
      </c>
      <c r="AB120" s="730">
        <f>'NRHM State budget sheet 2013-14'!AB120</f>
        <v>0</v>
      </c>
      <c r="AC120" s="730">
        <f>'NRHM State budget sheet 2013-14'!AC120</f>
        <v>0</v>
      </c>
      <c r="AD120" s="730">
        <f>'NRHM State budget sheet 2013-14'!AD120</f>
        <v>0</v>
      </c>
      <c r="AE120" s="730">
        <f>'NRHM State budget sheet 2013-14'!AE120</f>
        <v>0</v>
      </c>
      <c r="AF120" s="730">
        <f>'NRHM State budget sheet 2013-14'!AF120</f>
        <v>0</v>
      </c>
      <c r="AG120" s="604"/>
      <c r="AH120" s="619"/>
      <c r="AI120" s="606" t="str">
        <f t="shared" si="7"/>
        <v/>
      </c>
      <c r="AJ120" s="606" t="str">
        <f t="shared" si="8"/>
        <v/>
      </c>
      <c r="AK120" s="573">
        <f t="shared" si="9"/>
        <v>0</v>
      </c>
      <c r="AL120" s="573" t="str">
        <f t="shared" si="10"/>
        <v/>
      </c>
      <c r="AM120" s="577" t="str">
        <f t="shared" si="11"/>
        <v/>
      </c>
      <c r="AN120" s="577" t="str">
        <f t="shared" si="12"/>
        <v/>
      </c>
      <c r="AO120" s="577" t="str">
        <f t="shared" si="13"/>
        <v/>
      </c>
    </row>
    <row r="121" spans="1:41" ht="41.25" hidden="1" customHeight="1" x14ac:dyDescent="0.2">
      <c r="A121" s="628" t="s">
        <v>1891</v>
      </c>
      <c r="B121" s="621" t="s">
        <v>2139</v>
      </c>
      <c r="C121" s="627"/>
      <c r="D121" s="730">
        <f>'NRHM State budget sheet 2013-14'!D121</f>
        <v>0</v>
      </c>
      <c r="E121" s="730">
        <f>'NRHM State budget sheet 2013-14'!E121</f>
        <v>0</v>
      </c>
      <c r="F121" s="730">
        <f>'NRHM State budget sheet 2013-14'!F121</f>
        <v>0</v>
      </c>
      <c r="G121" s="730">
        <f>'NRHM State budget sheet 2013-14'!G121</f>
        <v>0</v>
      </c>
      <c r="H121" s="730">
        <f>'NRHM State budget sheet 2013-14'!H121</f>
        <v>0</v>
      </c>
      <c r="I121" s="730">
        <f>'NRHM State budget sheet 2013-14'!I121</f>
        <v>0</v>
      </c>
      <c r="J121" s="730">
        <f>'NRHM State budget sheet 2013-14'!J121</f>
        <v>0</v>
      </c>
      <c r="K121" s="730">
        <f>'NRHM State budget sheet 2013-14'!K121</f>
        <v>0</v>
      </c>
      <c r="L121" s="730">
        <f>'NRHM State budget sheet 2013-14'!L121</f>
        <v>0</v>
      </c>
      <c r="M121" s="730">
        <f>'NRHM State budget sheet 2013-14'!M121</f>
        <v>0</v>
      </c>
      <c r="N121" s="730">
        <f>'NRHM State budget sheet 2013-14'!N121</f>
        <v>0</v>
      </c>
      <c r="O121" s="730">
        <f>'NRHM State budget sheet 2013-14'!O121</f>
        <v>0</v>
      </c>
      <c r="P121" s="730">
        <f>'NRHM State budget sheet 2013-14'!P121</f>
        <v>0</v>
      </c>
      <c r="Q121" s="730">
        <f>'NRHM State budget sheet 2013-14'!Q121</f>
        <v>0</v>
      </c>
      <c r="R121" s="730">
        <f>'NRHM State budget sheet 2013-14'!R121</f>
        <v>0</v>
      </c>
      <c r="S121" s="730">
        <f>'NRHM State budget sheet 2013-14'!S121</f>
        <v>0</v>
      </c>
      <c r="T121" s="730">
        <f>'NRHM State budget sheet 2013-14'!T121</f>
        <v>0</v>
      </c>
      <c r="U121" s="730">
        <f>'NRHM State budget sheet 2013-14'!U121</f>
        <v>0</v>
      </c>
      <c r="V121" s="730">
        <f>'NRHM State budget sheet 2013-14'!V121</f>
        <v>0</v>
      </c>
      <c r="W121" s="730">
        <f>'NRHM State budget sheet 2013-14'!W121</f>
        <v>0</v>
      </c>
      <c r="X121" s="730">
        <f>'NRHM State budget sheet 2013-14'!X121</f>
        <v>0</v>
      </c>
      <c r="Y121" s="730">
        <f>'NRHM State budget sheet 2013-14'!Y121</f>
        <v>0</v>
      </c>
      <c r="Z121" s="730">
        <f>'NRHM State budget sheet 2013-14'!Z121</f>
        <v>0</v>
      </c>
      <c r="AA121" s="730">
        <f>'NRHM State budget sheet 2013-14'!AA121</f>
        <v>0</v>
      </c>
      <c r="AB121" s="730">
        <f>'NRHM State budget sheet 2013-14'!AB121</f>
        <v>0</v>
      </c>
      <c r="AC121" s="730">
        <f>'NRHM State budget sheet 2013-14'!AC121</f>
        <v>0</v>
      </c>
      <c r="AD121" s="730">
        <f>'NRHM State budget sheet 2013-14'!AD121</f>
        <v>0</v>
      </c>
      <c r="AE121" s="730">
        <f>'NRHM State budget sheet 2013-14'!AE121</f>
        <v>0</v>
      </c>
      <c r="AF121" s="730">
        <f>'NRHM State budget sheet 2013-14'!AF121</f>
        <v>0</v>
      </c>
      <c r="AG121" s="604"/>
      <c r="AH121" s="619"/>
      <c r="AI121" s="606" t="str">
        <f t="shared" si="7"/>
        <v/>
      </c>
      <c r="AJ121" s="606" t="str">
        <f t="shared" si="8"/>
        <v/>
      </c>
      <c r="AK121" s="573">
        <f t="shared" si="9"/>
        <v>0</v>
      </c>
      <c r="AL121" s="573" t="str">
        <f t="shared" si="10"/>
        <v/>
      </c>
      <c r="AM121" s="577" t="str">
        <f t="shared" si="11"/>
        <v/>
      </c>
      <c r="AN121" s="577" t="str">
        <f t="shared" si="12"/>
        <v/>
      </c>
      <c r="AO121" s="577" t="str">
        <f t="shared" si="13"/>
        <v/>
      </c>
    </row>
    <row r="122" spans="1:41" ht="41.25" hidden="1" customHeight="1" x14ac:dyDescent="0.2">
      <c r="A122" s="628" t="s">
        <v>1892</v>
      </c>
      <c r="B122" s="621" t="s">
        <v>1549</v>
      </c>
      <c r="C122" s="627"/>
      <c r="D122" s="730">
        <f>'NRHM State budget sheet 2013-14'!D122</f>
        <v>0</v>
      </c>
      <c r="E122" s="730">
        <f>'NRHM State budget sheet 2013-14'!E122</f>
        <v>0</v>
      </c>
      <c r="F122" s="730" t="e">
        <f>'NRHM State budget sheet 2013-14'!F122</f>
        <v>#DIV/0!</v>
      </c>
      <c r="G122" s="730">
        <f>'NRHM State budget sheet 2013-14'!G122</f>
        <v>0</v>
      </c>
      <c r="H122" s="730">
        <f>'NRHM State budget sheet 2013-14'!H122</f>
        <v>0</v>
      </c>
      <c r="I122" s="730" t="e">
        <f>'NRHM State budget sheet 2013-14'!I122</f>
        <v>#DIV/0!</v>
      </c>
      <c r="J122" s="730">
        <f>'NRHM State budget sheet 2013-14'!J122</f>
        <v>0</v>
      </c>
      <c r="K122" s="730">
        <f>'NRHM State budget sheet 2013-14'!K122</f>
        <v>0</v>
      </c>
      <c r="L122" s="730">
        <f>'NRHM State budget sheet 2013-14'!L122</f>
        <v>0</v>
      </c>
      <c r="M122" s="730">
        <f>'NRHM State budget sheet 2013-14'!M122</f>
        <v>0</v>
      </c>
      <c r="N122" s="730">
        <f>'NRHM State budget sheet 2013-14'!N122</f>
        <v>0</v>
      </c>
      <c r="O122" s="730">
        <f>'NRHM State budget sheet 2013-14'!O122</f>
        <v>0</v>
      </c>
      <c r="P122" s="730">
        <f>'NRHM State budget sheet 2013-14'!P122</f>
        <v>0</v>
      </c>
      <c r="Q122" s="730">
        <f>'NRHM State budget sheet 2013-14'!Q122</f>
        <v>0</v>
      </c>
      <c r="R122" s="730">
        <f>'NRHM State budget sheet 2013-14'!R122</f>
        <v>0</v>
      </c>
      <c r="S122" s="730">
        <f>'NRHM State budget sheet 2013-14'!S122</f>
        <v>0</v>
      </c>
      <c r="T122" s="730">
        <f>'NRHM State budget sheet 2013-14'!T122</f>
        <v>0</v>
      </c>
      <c r="U122" s="730">
        <f>'NRHM State budget sheet 2013-14'!U122</f>
        <v>0</v>
      </c>
      <c r="V122" s="730">
        <f>'NRHM State budget sheet 2013-14'!V122</f>
        <v>0</v>
      </c>
      <c r="W122" s="730">
        <f>'NRHM State budget sheet 2013-14'!W122</f>
        <v>0</v>
      </c>
      <c r="X122" s="730">
        <f>'NRHM State budget sheet 2013-14'!X122</f>
        <v>0</v>
      </c>
      <c r="Y122" s="730">
        <f>'NRHM State budget sheet 2013-14'!Y122</f>
        <v>0</v>
      </c>
      <c r="Z122" s="730">
        <f>'NRHM State budget sheet 2013-14'!Z122</f>
        <v>0</v>
      </c>
      <c r="AA122" s="730">
        <f>'NRHM State budget sheet 2013-14'!AA122</f>
        <v>0</v>
      </c>
      <c r="AB122" s="730">
        <f>'NRHM State budget sheet 2013-14'!AB122</f>
        <v>0</v>
      </c>
      <c r="AC122" s="730">
        <f>'NRHM State budget sheet 2013-14'!AC122</f>
        <v>0</v>
      </c>
      <c r="AD122" s="730">
        <f>'NRHM State budget sheet 2013-14'!AD122</f>
        <v>0</v>
      </c>
      <c r="AE122" s="730">
        <f>'NRHM State budget sheet 2013-14'!AE122</f>
        <v>0</v>
      </c>
      <c r="AF122" s="730">
        <f>'NRHM State budget sheet 2013-14'!AF122</f>
        <v>0</v>
      </c>
      <c r="AG122" s="604"/>
      <c r="AH122" s="619"/>
      <c r="AI122" s="606" t="str">
        <f t="shared" si="7"/>
        <v/>
      </c>
      <c r="AJ122" s="606" t="str">
        <f t="shared" si="8"/>
        <v/>
      </c>
      <c r="AK122" s="573">
        <f t="shared" si="9"/>
        <v>0</v>
      </c>
      <c r="AL122" s="573" t="str">
        <f t="shared" si="10"/>
        <v/>
      </c>
      <c r="AM122" s="577" t="str">
        <f t="shared" si="11"/>
        <v/>
      </c>
      <c r="AN122" s="577" t="str">
        <f t="shared" si="12"/>
        <v/>
      </c>
      <c r="AO122" s="577" t="str">
        <f t="shared" si="13"/>
        <v/>
      </c>
    </row>
    <row r="123" spans="1:41" ht="41.25" hidden="1" customHeight="1" x14ac:dyDescent="0.2">
      <c r="A123" s="628" t="s">
        <v>1893</v>
      </c>
      <c r="B123" s="621" t="s">
        <v>1560</v>
      </c>
      <c r="C123" s="627"/>
      <c r="D123" s="730">
        <f>'NRHM State budget sheet 2013-14'!D123</f>
        <v>0</v>
      </c>
      <c r="E123" s="730">
        <f>'NRHM State budget sheet 2013-14'!E123</f>
        <v>0</v>
      </c>
      <c r="F123" s="730">
        <f>'NRHM State budget sheet 2013-14'!F123</f>
        <v>0</v>
      </c>
      <c r="G123" s="730">
        <f>'NRHM State budget sheet 2013-14'!G123</f>
        <v>0</v>
      </c>
      <c r="H123" s="730">
        <f>'NRHM State budget sheet 2013-14'!H123</f>
        <v>0</v>
      </c>
      <c r="I123" s="730">
        <f>'NRHM State budget sheet 2013-14'!I123</f>
        <v>0</v>
      </c>
      <c r="J123" s="730">
        <f>'NRHM State budget sheet 2013-14'!J123</f>
        <v>0</v>
      </c>
      <c r="K123" s="730">
        <f>'NRHM State budget sheet 2013-14'!K123</f>
        <v>0</v>
      </c>
      <c r="L123" s="730">
        <f>'NRHM State budget sheet 2013-14'!L123</f>
        <v>0</v>
      </c>
      <c r="M123" s="730">
        <f>'NRHM State budget sheet 2013-14'!M123</f>
        <v>0</v>
      </c>
      <c r="N123" s="730">
        <f>'NRHM State budget sheet 2013-14'!N123</f>
        <v>0</v>
      </c>
      <c r="O123" s="730">
        <f>'NRHM State budget sheet 2013-14'!O123</f>
        <v>0</v>
      </c>
      <c r="P123" s="730">
        <f>'NRHM State budget sheet 2013-14'!P123</f>
        <v>0</v>
      </c>
      <c r="Q123" s="730">
        <f>'NRHM State budget sheet 2013-14'!Q123</f>
        <v>0</v>
      </c>
      <c r="R123" s="730">
        <f>'NRHM State budget sheet 2013-14'!R123</f>
        <v>0</v>
      </c>
      <c r="S123" s="730">
        <f>'NRHM State budget sheet 2013-14'!S123</f>
        <v>0</v>
      </c>
      <c r="T123" s="730">
        <f>'NRHM State budget sheet 2013-14'!T123</f>
        <v>0</v>
      </c>
      <c r="U123" s="730">
        <f>'NRHM State budget sheet 2013-14'!U123</f>
        <v>0</v>
      </c>
      <c r="V123" s="730">
        <f>'NRHM State budget sheet 2013-14'!V123</f>
        <v>0</v>
      </c>
      <c r="W123" s="730">
        <f>'NRHM State budget sheet 2013-14'!W123</f>
        <v>0</v>
      </c>
      <c r="X123" s="730">
        <f>'NRHM State budget sheet 2013-14'!X123</f>
        <v>0</v>
      </c>
      <c r="Y123" s="730">
        <f>'NRHM State budget sheet 2013-14'!Y123</f>
        <v>0</v>
      </c>
      <c r="Z123" s="730">
        <f>'NRHM State budget sheet 2013-14'!Z123</f>
        <v>0</v>
      </c>
      <c r="AA123" s="730">
        <f>'NRHM State budget sheet 2013-14'!AA123</f>
        <v>0</v>
      </c>
      <c r="AB123" s="730">
        <f>'NRHM State budget sheet 2013-14'!AB123</f>
        <v>0</v>
      </c>
      <c r="AC123" s="730">
        <f>'NRHM State budget sheet 2013-14'!AC123</f>
        <v>0</v>
      </c>
      <c r="AD123" s="730">
        <f>'NRHM State budget sheet 2013-14'!AD123</f>
        <v>0</v>
      </c>
      <c r="AE123" s="730">
        <f>'NRHM State budget sheet 2013-14'!AE123</f>
        <v>0</v>
      </c>
      <c r="AF123" s="730">
        <f>'NRHM State budget sheet 2013-14'!AF123</f>
        <v>0</v>
      </c>
      <c r="AG123" s="604"/>
      <c r="AH123" s="619"/>
      <c r="AI123" s="606" t="str">
        <f t="shared" si="7"/>
        <v/>
      </c>
      <c r="AJ123" s="606" t="str">
        <f t="shared" si="8"/>
        <v/>
      </c>
      <c r="AK123" s="573">
        <f t="shared" si="9"/>
        <v>0</v>
      </c>
      <c r="AL123" s="573" t="str">
        <f t="shared" si="10"/>
        <v/>
      </c>
      <c r="AM123" s="577" t="str">
        <f t="shared" si="11"/>
        <v/>
      </c>
      <c r="AN123" s="577" t="str">
        <f t="shared" si="12"/>
        <v/>
      </c>
      <c r="AO123" s="577" t="str">
        <f t="shared" si="13"/>
        <v/>
      </c>
    </row>
    <row r="124" spans="1:41" ht="41.25" hidden="1" customHeight="1" x14ac:dyDescent="0.2">
      <c r="A124" s="628" t="s">
        <v>2138</v>
      </c>
      <c r="B124" s="621" t="s">
        <v>2146</v>
      </c>
      <c r="C124" s="627"/>
      <c r="D124" s="730">
        <f>'NRHM State budget sheet 2013-14'!D124</f>
        <v>0</v>
      </c>
      <c r="E124" s="730">
        <f>'NRHM State budget sheet 2013-14'!E124</f>
        <v>0</v>
      </c>
      <c r="F124" s="730">
        <f>'NRHM State budget sheet 2013-14'!F124</f>
        <v>0</v>
      </c>
      <c r="G124" s="730">
        <f>'NRHM State budget sheet 2013-14'!G124</f>
        <v>0</v>
      </c>
      <c r="H124" s="730">
        <f>'NRHM State budget sheet 2013-14'!H124</f>
        <v>0</v>
      </c>
      <c r="I124" s="730">
        <f>'NRHM State budget sheet 2013-14'!I124</f>
        <v>0</v>
      </c>
      <c r="J124" s="730">
        <f>'NRHM State budget sheet 2013-14'!J124</f>
        <v>0</v>
      </c>
      <c r="K124" s="730">
        <f>'NRHM State budget sheet 2013-14'!K124</f>
        <v>0</v>
      </c>
      <c r="L124" s="730">
        <f>'NRHM State budget sheet 2013-14'!L124</f>
        <v>0</v>
      </c>
      <c r="M124" s="730">
        <f>'NRHM State budget sheet 2013-14'!M124</f>
        <v>0</v>
      </c>
      <c r="N124" s="730">
        <f>'NRHM State budget sheet 2013-14'!N124</f>
        <v>0</v>
      </c>
      <c r="O124" s="730">
        <f>'NRHM State budget sheet 2013-14'!O124</f>
        <v>0</v>
      </c>
      <c r="P124" s="730">
        <f>'NRHM State budget sheet 2013-14'!P124</f>
        <v>0</v>
      </c>
      <c r="Q124" s="730">
        <f>'NRHM State budget sheet 2013-14'!Q124</f>
        <v>0</v>
      </c>
      <c r="R124" s="730">
        <f>'NRHM State budget sheet 2013-14'!R124</f>
        <v>0</v>
      </c>
      <c r="S124" s="730">
        <f>'NRHM State budget sheet 2013-14'!S124</f>
        <v>0</v>
      </c>
      <c r="T124" s="730">
        <f>'NRHM State budget sheet 2013-14'!T124</f>
        <v>0</v>
      </c>
      <c r="U124" s="730">
        <f>'NRHM State budget sheet 2013-14'!U124</f>
        <v>0</v>
      </c>
      <c r="V124" s="730">
        <f>'NRHM State budget sheet 2013-14'!V124</f>
        <v>0</v>
      </c>
      <c r="W124" s="730">
        <f>'NRHM State budget sheet 2013-14'!W124</f>
        <v>0</v>
      </c>
      <c r="X124" s="730">
        <f>'NRHM State budget sheet 2013-14'!X124</f>
        <v>0</v>
      </c>
      <c r="Y124" s="730">
        <f>'NRHM State budget sheet 2013-14'!Y124</f>
        <v>0</v>
      </c>
      <c r="Z124" s="730">
        <f>'NRHM State budget sheet 2013-14'!Z124</f>
        <v>0</v>
      </c>
      <c r="AA124" s="730">
        <f>'NRHM State budget sheet 2013-14'!AA124</f>
        <v>0</v>
      </c>
      <c r="AB124" s="730">
        <f>'NRHM State budget sheet 2013-14'!AB124</f>
        <v>0</v>
      </c>
      <c r="AC124" s="730">
        <f>'NRHM State budget sheet 2013-14'!AC124</f>
        <v>0</v>
      </c>
      <c r="AD124" s="730">
        <f>'NRHM State budget sheet 2013-14'!AD124</f>
        <v>0</v>
      </c>
      <c r="AE124" s="730">
        <f>'NRHM State budget sheet 2013-14'!AE124</f>
        <v>0</v>
      </c>
      <c r="AF124" s="730">
        <f>'NRHM State budget sheet 2013-14'!AF124</f>
        <v>0</v>
      </c>
      <c r="AG124" s="604"/>
      <c r="AH124" s="619"/>
      <c r="AI124" s="606" t="str">
        <f t="shared" si="7"/>
        <v/>
      </c>
      <c r="AJ124" s="606" t="str">
        <f t="shared" si="8"/>
        <v/>
      </c>
      <c r="AK124" s="573">
        <f t="shared" si="9"/>
        <v>0</v>
      </c>
      <c r="AL124" s="573" t="str">
        <f t="shared" si="10"/>
        <v/>
      </c>
      <c r="AM124" s="577" t="str">
        <f t="shared" si="11"/>
        <v/>
      </c>
      <c r="AN124" s="577" t="str">
        <f t="shared" si="12"/>
        <v/>
      </c>
      <c r="AO124" s="577" t="str">
        <f t="shared" si="13"/>
        <v/>
      </c>
    </row>
    <row r="125" spans="1:41" ht="41.25" hidden="1" customHeight="1" x14ac:dyDescent="0.2">
      <c r="A125" s="628" t="s">
        <v>2140</v>
      </c>
      <c r="B125" s="621" t="s">
        <v>1550</v>
      </c>
      <c r="C125" s="627"/>
      <c r="D125" s="730">
        <f>'NRHM State budget sheet 2013-14'!D125</f>
        <v>0</v>
      </c>
      <c r="E125" s="730">
        <f>'NRHM State budget sheet 2013-14'!E125</f>
        <v>0</v>
      </c>
      <c r="F125" s="730" t="e">
        <f>'NRHM State budget sheet 2013-14'!F125</f>
        <v>#DIV/0!</v>
      </c>
      <c r="G125" s="730">
        <f>'NRHM State budget sheet 2013-14'!G125</f>
        <v>0</v>
      </c>
      <c r="H125" s="730">
        <f>'NRHM State budget sheet 2013-14'!H125</f>
        <v>0</v>
      </c>
      <c r="I125" s="730" t="e">
        <f>'NRHM State budget sheet 2013-14'!I125</f>
        <v>#DIV/0!</v>
      </c>
      <c r="J125" s="730">
        <f>'NRHM State budget sheet 2013-14'!J125</f>
        <v>0</v>
      </c>
      <c r="K125" s="730">
        <f>'NRHM State budget sheet 2013-14'!K125</f>
        <v>0</v>
      </c>
      <c r="L125" s="730">
        <f>'NRHM State budget sheet 2013-14'!L125</f>
        <v>0</v>
      </c>
      <c r="M125" s="730">
        <f>'NRHM State budget sheet 2013-14'!M125</f>
        <v>0</v>
      </c>
      <c r="N125" s="730">
        <f>'NRHM State budget sheet 2013-14'!N125</f>
        <v>0</v>
      </c>
      <c r="O125" s="730">
        <f>'NRHM State budget sheet 2013-14'!O125</f>
        <v>0</v>
      </c>
      <c r="P125" s="730">
        <f>'NRHM State budget sheet 2013-14'!P125</f>
        <v>0</v>
      </c>
      <c r="Q125" s="730">
        <f>'NRHM State budget sheet 2013-14'!Q125</f>
        <v>0</v>
      </c>
      <c r="R125" s="730">
        <f>'NRHM State budget sheet 2013-14'!R125</f>
        <v>0</v>
      </c>
      <c r="S125" s="730">
        <f>'NRHM State budget sheet 2013-14'!S125</f>
        <v>0</v>
      </c>
      <c r="T125" s="730">
        <f>'NRHM State budget sheet 2013-14'!T125</f>
        <v>0</v>
      </c>
      <c r="U125" s="730">
        <f>'NRHM State budget sheet 2013-14'!U125</f>
        <v>0</v>
      </c>
      <c r="V125" s="730">
        <f>'NRHM State budget sheet 2013-14'!V125</f>
        <v>0</v>
      </c>
      <c r="W125" s="730">
        <f>'NRHM State budget sheet 2013-14'!W125</f>
        <v>0</v>
      </c>
      <c r="X125" s="730">
        <f>'NRHM State budget sheet 2013-14'!X125</f>
        <v>0</v>
      </c>
      <c r="Y125" s="730">
        <f>'NRHM State budget sheet 2013-14'!Y125</f>
        <v>0</v>
      </c>
      <c r="Z125" s="730">
        <f>'NRHM State budget sheet 2013-14'!Z125</f>
        <v>0</v>
      </c>
      <c r="AA125" s="730">
        <f>'NRHM State budget sheet 2013-14'!AA125</f>
        <v>0</v>
      </c>
      <c r="AB125" s="730">
        <f>'NRHM State budget sheet 2013-14'!AB125</f>
        <v>0</v>
      </c>
      <c r="AC125" s="730">
        <f>'NRHM State budget sheet 2013-14'!AC125</f>
        <v>0</v>
      </c>
      <c r="AD125" s="730">
        <f>'NRHM State budget sheet 2013-14'!AD125</f>
        <v>0</v>
      </c>
      <c r="AE125" s="730">
        <f>'NRHM State budget sheet 2013-14'!AE125</f>
        <v>0</v>
      </c>
      <c r="AF125" s="730">
        <f>'NRHM State budget sheet 2013-14'!AF125</f>
        <v>0</v>
      </c>
      <c r="AG125" s="604"/>
      <c r="AH125" s="619"/>
      <c r="AI125" s="606" t="str">
        <f t="shared" si="7"/>
        <v/>
      </c>
      <c r="AJ125" s="606" t="str">
        <f t="shared" si="8"/>
        <v/>
      </c>
      <c r="AK125" s="573">
        <f t="shared" si="9"/>
        <v>0</v>
      </c>
      <c r="AL125" s="573" t="str">
        <f t="shared" si="10"/>
        <v/>
      </c>
      <c r="AM125" s="577" t="str">
        <f t="shared" si="11"/>
        <v/>
      </c>
      <c r="AN125" s="577" t="str">
        <f t="shared" si="12"/>
        <v/>
      </c>
      <c r="AO125" s="577" t="str">
        <f t="shared" si="13"/>
        <v/>
      </c>
    </row>
    <row r="126" spans="1:41" ht="41.25" hidden="1" customHeight="1" x14ac:dyDescent="0.2">
      <c r="A126" s="628" t="s">
        <v>2141</v>
      </c>
      <c r="B126" s="621" t="s">
        <v>1561</v>
      </c>
      <c r="C126" s="627"/>
      <c r="D126" s="730">
        <f>'NRHM State budget sheet 2013-14'!D126</f>
        <v>0</v>
      </c>
      <c r="E126" s="730">
        <f>'NRHM State budget sheet 2013-14'!E126</f>
        <v>0</v>
      </c>
      <c r="F126" s="730">
        <f>'NRHM State budget sheet 2013-14'!F126</f>
        <v>0</v>
      </c>
      <c r="G126" s="730">
        <f>'NRHM State budget sheet 2013-14'!G126</f>
        <v>0</v>
      </c>
      <c r="H126" s="730">
        <f>'NRHM State budget sheet 2013-14'!H126</f>
        <v>0</v>
      </c>
      <c r="I126" s="730">
        <f>'NRHM State budget sheet 2013-14'!I126</f>
        <v>0</v>
      </c>
      <c r="J126" s="730">
        <f>'NRHM State budget sheet 2013-14'!J126</f>
        <v>0</v>
      </c>
      <c r="K126" s="730">
        <f>'NRHM State budget sheet 2013-14'!K126</f>
        <v>0</v>
      </c>
      <c r="L126" s="730">
        <f>'NRHM State budget sheet 2013-14'!L126</f>
        <v>0</v>
      </c>
      <c r="M126" s="730">
        <f>'NRHM State budget sheet 2013-14'!M126</f>
        <v>0</v>
      </c>
      <c r="N126" s="730">
        <f>'NRHM State budget sheet 2013-14'!N126</f>
        <v>0</v>
      </c>
      <c r="O126" s="730">
        <f>'NRHM State budget sheet 2013-14'!O126</f>
        <v>0</v>
      </c>
      <c r="P126" s="730">
        <f>'NRHM State budget sheet 2013-14'!P126</f>
        <v>0</v>
      </c>
      <c r="Q126" s="730">
        <f>'NRHM State budget sheet 2013-14'!Q126</f>
        <v>0</v>
      </c>
      <c r="R126" s="730">
        <f>'NRHM State budget sheet 2013-14'!R126</f>
        <v>0</v>
      </c>
      <c r="S126" s="730">
        <f>'NRHM State budget sheet 2013-14'!S126</f>
        <v>0</v>
      </c>
      <c r="T126" s="730">
        <f>'NRHM State budget sheet 2013-14'!T126</f>
        <v>0</v>
      </c>
      <c r="U126" s="730">
        <f>'NRHM State budget sheet 2013-14'!U126</f>
        <v>0</v>
      </c>
      <c r="V126" s="730">
        <f>'NRHM State budget sheet 2013-14'!V126</f>
        <v>0</v>
      </c>
      <c r="W126" s="730">
        <f>'NRHM State budget sheet 2013-14'!W126</f>
        <v>0</v>
      </c>
      <c r="X126" s="730">
        <f>'NRHM State budget sheet 2013-14'!X126</f>
        <v>0</v>
      </c>
      <c r="Y126" s="730">
        <f>'NRHM State budget sheet 2013-14'!Y126</f>
        <v>0</v>
      </c>
      <c r="Z126" s="730">
        <f>'NRHM State budget sheet 2013-14'!Z126</f>
        <v>0</v>
      </c>
      <c r="AA126" s="730">
        <f>'NRHM State budget sheet 2013-14'!AA126</f>
        <v>0</v>
      </c>
      <c r="AB126" s="730">
        <f>'NRHM State budget sheet 2013-14'!AB126</f>
        <v>0</v>
      </c>
      <c r="AC126" s="730">
        <f>'NRHM State budget sheet 2013-14'!AC126</f>
        <v>0</v>
      </c>
      <c r="AD126" s="730">
        <f>'NRHM State budget sheet 2013-14'!AD126</f>
        <v>0</v>
      </c>
      <c r="AE126" s="730">
        <f>'NRHM State budget sheet 2013-14'!AE126</f>
        <v>0</v>
      </c>
      <c r="AF126" s="730">
        <f>'NRHM State budget sheet 2013-14'!AF126</f>
        <v>0</v>
      </c>
      <c r="AG126" s="604"/>
      <c r="AH126" s="619"/>
      <c r="AI126" s="606" t="str">
        <f t="shared" si="7"/>
        <v/>
      </c>
      <c r="AJ126" s="606" t="str">
        <f t="shared" si="8"/>
        <v/>
      </c>
      <c r="AK126" s="573">
        <f t="shared" si="9"/>
        <v>0</v>
      </c>
      <c r="AL126" s="573" t="str">
        <f t="shared" si="10"/>
        <v/>
      </c>
      <c r="AM126" s="577" t="str">
        <f t="shared" si="11"/>
        <v/>
      </c>
      <c r="AN126" s="577" t="str">
        <f t="shared" si="12"/>
        <v/>
      </c>
      <c r="AO126" s="577" t="str">
        <f t="shared" si="13"/>
        <v/>
      </c>
    </row>
    <row r="127" spans="1:41" ht="41.25" hidden="1" customHeight="1" x14ac:dyDescent="0.2">
      <c r="A127" s="628" t="s">
        <v>2143</v>
      </c>
      <c r="B127" s="621" t="s">
        <v>1364</v>
      </c>
      <c r="C127" s="627"/>
      <c r="D127" s="730">
        <f>'NRHM State budget sheet 2013-14'!D127</f>
        <v>0</v>
      </c>
      <c r="E127" s="730">
        <f>'NRHM State budget sheet 2013-14'!E127</f>
        <v>0</v>
      </c>
      <c r="F127" s="730">
        <f>'NRHM State budget sheet 2013-14'!F127</f>
        <v>0</v>
      </c>
      <c r="G127" s="730">
        <f>'NRHM State budget sheet 2013-14'!G127</f>
        <v>0</v>
      </c>
      <c r="H127" s="730">
        <f>'NRHM State budget sheet 2013-14'!H127</f>
        <v>0</v>
      </c>
      <c r="I127" s="730">
        <f>'NRHM State budget sheet 2013-14'!I127</f>
        <v>0</v>
      </c>
      <c r="J127" s="730">
        <f>'NRHM State budget sheet 2013-14'!J127</f>
        <v>0</v>
      </c>
      <c r="K127" s="730">
        <f>'NRHM State budget sheet 2013-14'!K127</f>
        <v>0</v>
      </c>
      <c r="L127" s="730">
        <f>'NRHM State budget sheet 2013-14'!L127</f>
        <v>0</v>
      </c>
      <c r="M127" s="730">
        <f>'NRHM State budget sheet 2013-14'!M127</f>
        <v>0</v>
      </c>
      <c r="N127" s="730">
        <f>'NRHM State budget sheet 2013-14'!N127</f>
        <v>0</v>
      </c>
      <c r="O127" s="730">
        <f>'NRHM State budget sheet 2013-14'!O127</f>
        <v>0</v>
      </c>
      <c r="P127" s="730">
        <f>'NRHM State budget sheet 2013-14'!P127</f>
        <v>0</v>
      </c>
      <c r="Q127" s="730">
        <f>'NRHM State budget sheet 2013-14'!Q127</f>
        <v>0</v>
      </c>
      <c r="R127" s="730">
        <f>'NRHM State budget sheet 2013-14'!R127</f>
        <v>0</v>
      </c>
      <c r="S127" s="730">
        <f>'NRHM State budget sheet 2013-14'!S127</f>
        <v>0</v>
      </c>
      <c r="T127" s="730">
        <f>'NRHM State budget sheet 2013-14'!T127</f>
        <v>0</v>
      </c>
      <c r="U127" s="730">
        <f>'NRHM State budget sheet 2013-14'!U127</f>
        <v>0</v>
      </c>
      <c r="V127" s="730">
        <f>'NRHM State budget sheet 2013-14'!V127</f>
        <v>0</v>
      </c>
      <c r="W127" s="730">
        <f>'NRHM State budget sheet 2013-14'!W127</f>
        <v>0</v>
      </c>
      <c r="X127" s="730">
        <f>'NRHM State budget sheet 2013-14'!X127</f>
        <v>0</v>
      </c>
      <c r="Y127" s="730">
        <f>'NRHM State budget sheet 2013-14'!Y127</f>
        <v>0</v>
      </c>
      <c r="Z127" s="730">
        <f>'NRHM State budget sheet 2013-14'!Z127</f>
        <v>0</v>
      </c>
      <c r="AA127" s="730">
        <f>'NRHM State budget sheet 2013-14'!AA127</f>
        <v>0</v>
      </c>
      <c r="AB127" s="730">
        <f>'NRHM State budget sheet 2013-14'!AB127</f>
        <v>0</v>
      </c>
      <c r="AC127" s="730">
        <f>'NRHM State budget sheet 2013-14'!AC127</f>
        <v>0</v>
      </c>
      <c r="AD127" s="730">
        <f>'NRHM State budget sheet 2013-14'!AD127</f>
        <v>0</v>
      </c>
      <c r="AE127" s="730">
        <f>'NRHM State budget sheet 2013-14'!AE127</f>
        <v>0</v>
      </c>
      <c r="AF127" s="730">
        <f>'NRHM State budget sheet 2013-14'!AF127</f>
        <v>0</v>
      </c>
      <c r="AG127" s="604"/>
      <c r="AH127" s="619"/>
      <c r="AI127" s="606" t="str">
        <f t="shared" si="7"/>
        <v/>
      </c>
      <c r="AJ127" s="606" t="str">
        <f t="shared" si="8"/>
        <v/>
      </c>
      <c r="AK127" s="573">
        <f t="shared" si="9"/>
        <v>0</v>
      </c>
      <c r="AL127" s="573" t="str">
        <f t="shared" si="10"/>
        <v/>
      </c>
      <c r="AM127" s="577" t="str">
        <f t="shared" si="11"/>
        <v/>
      </c>
      <c r="AN127" s="577" t="str">
        <f t="shared" si="12"/>
        <v/>
      </c>
      <c r="AO127" s="577" t="str">
        <f t="shared" si="13"/>
        <v/>
      </c>
    </row>
    <row r="128" spans="1:41" ht="41.25" hidden="1" customHeight="1" x14ac:dyDescent="0.2">
      <c r="A128" s="628" t="s">
        <v>2145</v>
      </c>
      <c r="B128" s="621" t="s">
        <v>2148</v>
      </c>
      <c r="C128" s="627"/>
      <c r="D128" s="730">
        <f>'NRHM State budget sheet 2013-14'!D128</f>
        <v>0</v>
      </c>
      <c r="E128" s="730">
        <f>'NRHM State budget sheet 2013-14'!E128</f>
        <v>0</v>
      </c>
      <c r="F128" s="730">
        <f>'NRHM State budget sheet 2013-14'!F128</f>
        <v>0</v>
      </c>
      <c r="G128" s="730">
        <f>'NRHM State budget sheet 2013-14'!G128</f>
        <v>0</v>
      </c>
      <c r="H128" s="730">
        <f>'NRHM State budget sheet 2013-14'!H128</f>
        <v>0</v>
      </c>
      <c r="I128" s="730">
        <f>'NRHM State budget sheet 2013-14'!I128</f>
        <v>0</v>
      </c>
      <c r="J128" s="730">
        <f>'NRHM State budget sheet 2013-14'!J128</f>
        <v>0</v>
      </c>
      <c r="K128" s="730">
        <f>'NRHM State budget sheet 2013-14'!K128</f>
        <v>0</v>
      </c>
      <c r="L128" s="730">
        <f>'NRHM State budget sheet 2013-14'!L128</f>
        <v>0</v>
      </c>
      <c r="M128" s="730">
        <f>'NRHM State budget sheet 2013-14'!M128</f>
        <v>0</v>
      </c>
      <c r="N128" s="730">
        <f>'NRHM State budget sheet 2013-14'!N128</f>
        <v>0</v>
      </c>
      <c r="O128" s="730">
        <f>'NRHM State budget sheet 2013-14'!O128</f>
        <v>0</v>
      </c>
      <c r="P128" s="730">
        <f>'NRHM State budget sheet 2013-14'!P128</f>
        <v>0</v>
      </c>
      <c r="Q128" s="730">
        <f>'NRHM State budget sheet 2013-14'!Q128</f>
        <v>0</v>
      </c>
      <c r="R128" s="730">
        <f>'NRHM State budget sheet 2013-14'!R128</f>
        <v>0</v>
      </c>
      <c r="S128" s="730">
        <f>'NRHM State budget sheet 2013-14'!S128</f>
        <v>0</v>
      </c>
      <c r="T128" s="730">
        <f>'NRHM State budget sheet 2013-14'!T128</f>
        <v>0</v>
      </c>
      <c r="U128" s="730">
        <f>'NRHM State budget sheet 2013-14'!U128</f>
        <v>0</v>
      </c>
      <c r="V128" s="730">
        <f>'NRHM State budget sheet 2013-14'!V128</f>
        <v>0</v>
      </c>
      <c r="W128" s="730">
        <f>'NRHM State budget sheet 2013-14'!W128</f>
        <v>0</v>
      </c>
      <c r="X128" s="730">
        <f>'NRHM State budget sheet 2013-14'!X128</f>
        <v>0</v>
      </c>
      <c r="Y128" s="730">
        <f>'NRHM State budget sheet 2013-14'!Y128</f>
        <v>0</v>
      </c>
      <c r="Z128" s="730">
        <f>'NRHM State budget sheet 2013-14'!Z128</f>
        <v>0</v>
      </c>
      <c r="AA128" s="730">
        <f>'NRHM State budget sheet 2013-14'!AA128</f>
        <v>0</v>
      </c>
      <c r="AB128" s="730">
        <f>'NRHM State budget sheet 2013-14'!AB128</f>
        <v>0</v>
      </c>
      <c r="AC128" s="730">
        <f>'NRHM State budget sheet 2013-14'!AC128</f>
        <v>0</v>
      </c>
      <c r="AD128" s="730">
        <f>'NRHM State budget sheet 2013-14'!AD128</f>
        <v>0</v>
      </c>
      <c r="AE128" s="730">
        <f>'NRHM State budget sheet 2013-14'!AE128</f>
        <v>0</v>
      </c>
      <c r="AF128" s="730">
        <f>'NRHM State budget sheet 2013-14'!AF128</f>
        <v>0</v>
      </c>
      <c r="AG128" s="604"/>
      <c r="AH128" s="619"/>
      <c r="AI128" s="606" t="str">
        <f t="shared" si="7"/>
        <v/>
      </c>
      <c r="AJ128" s="606" t="str">
        <f t="shared" si="8"/>
        <v/>
      </c>
      <c r="AK128" s="573">
        <f t="shared" si="9"/>
        <v>0</v>
      </c>
      <c r="AL128" s="573" t="str">
        <f t="shared" si="10"/>
        <v/>
      </c>
      <c r="AM128" s="577" t="str">
        <f t="shared" si="11"/>
        <v/>
      </c>
      <c r="AN128" s="577" t="str">
        <f t="shared" si="12"/>
        <v/>
      </c>
      <c r="AO128" s="577" t="str">
        <f t="shared" si="13"/>
        <v/>
      </c>
    </row>
    <row r="129" spans="1:41" ht="41.25" hidden="1" customHeight="1" x14ac:dyDescent="0.2">
      <c r="A129" s="628" t="s">
        <v>2147</v>
      </c>
      <c r="B129" s="621" t="s">
        <v>2142</v>
      </c>
      <c r="C129" s="627"/>
      <c r="D129" s="730">
        <f>'NRHM State budget sheet 2013-14'!D129</f>
        <v>0</v>
      </c>
      <c r="E129" s="730">
        <f>'NRHM State budget sheet 2013-14'!E129</f>
        <v>0</v>
      </c>
      <c r="F129" s="730">
        <f>'NRHM State budget sheet 2013-14'!F129</f>
        <v>0</v>
      </c>
      <c r="G129" s="730">
        <f>'NRHM State budget sheet 2013-14'!G129</f>
        <v>0</v>
      </c>
      <c r="H129" s="730">
        <f>'NRHM State budget sheet 2013-14'!H129</f>
        <v>0</v>
      </c>
      <c r="I129" s="730">
        <f>'NRHM State budget sheet 2013-14'!I129</f>
        <v>0</v>
      </c>
      <c r="J129" s="730">
        <f>'NRHM State budget sheet 2013-14'!J129</f>
        <v>0</v>
      </c>
      <c r="K129" s="730">
        <f>'NRHM State budget sheet 2013-14'!K129</f>
        <v>0</v>
      </c>
      <c r="L129" s="730">
        <f>'NRHM State budget sheet 2013-14'!L129</f>
        <v>0</v>
      </c>
      <c r="M129" s="730">
        <f>'NRHM State budget sheet 2013-14'!M129</f>
        <v>0</v>
      </c>
      <c r="N129" s="730">
        <f>'NRHM State budget sheet 2013-14'!N129</f>
        <v>0</v>
      </c>
      <c r="O129" s="730">
        <f>'NRHM State budget sheet 2013-14'!O129</f>
        <v>0</v>
      </c>
      <c r="P129" s="730">
        <f>'NRHM State budget sheet 2013-14'!P129</f>
        <v>0</v>
      </c>
      <c r="Q129" s="730">
        <f>'NRHM State budget sheet 2013-14'!Q129</f>
        <v>0</v>
      </c>
      <c r="R129" s="730">
        <f>'NRHM State budget sheet 2013-14'!R129</f>
        <v>0</v>
      </c>
      <c r="S129" s="730">
        <f>'NRHM State budget sheet 2013-14'!S129</f>
        <v>0</v>
      </c>
      <c r="T129" s="730">
        <f>'NRHM State budget sheet 2013-14'!T129</f>
        <v>0</v>
      </c>
      <c r="U129" s="730">
        <f>'NRHM State budget sheet 2013-14'!U129</f>
        <v>0</v>
      </c>
      <c r="V129" s="730">
        <f>'NRHM State budget sheet 2013-14'!V129</f>
        <v>0</v>
      </c>
      <c r="W129" s="730">
        <f>'NRHM State budget sheet 2013-14'!W129</f>
        <v>0</v>
      </c>
      <c r="X129" s="730">
        <f>'NRHM State budget sheet 2013-14'!X129</f>
        <v>0</v>
      </c>
      <c r="Y129" s="730">
        <f>'NRHM State budget sheet 2013-14'!Y129</f>
        <v>0</v>
      </c>
      <c r="Z129" s="730">
        <f>'NRHM State budget sheet 2013-14'!Z129</f>
        <v>0</v>
      </c>
      <c r="AA129" s="730">
        <f>'NRHM State budget sheet 2013-14'!AA129</f>
        <v>0</v>
      </c>
      <c r="AB129" s="730">
        <f>'NRHM State budget sheet 2013-14'!AB129</f>
        <v>0</v>
      </c>
      <c r="AC129" s="730">
        <f>'NRHM State budget sheet 2013-14'!AC129</f>
        <v>0</v>
      </c>
      <c r="AD129" s="730">
        <f>'NRHM State budget sheet 2013-14'!AD129</f>
        <v>0</v>
      </c>
      <c r="AE129" s="730">
        <f>'NRHM State budget sheet 2013-14'!AE129</f>
        <v>0</v>
      </c>
      <c r="AF129" s="730">
        <f>'NRHM State budget sheet 2013-14'!AF129</f>
        <v>0</v>
      </c>
      <c r="AG129" s="604"/>
      <c r="AH129" s="619"/>
      <c r="AI129" s="606" t="str">
        <f t="shared" si="7"/>
        <v/>
      </c>
      <c r="AJ129" s="606" t="str">
        <f t="shared" si="8"/>
        <v/>
      </c>
      <c r="AK129" s="573">
        <f t="shared" si="9"/>
        <v>0</v>
      </c>
      <c r="AL129" s="573" t="str">
        <f t="shared" si="10"/>
        <v/>
      </c>
      <c r="AM129" s="577" t="str">
        <f t="shared" si="11"/>
        <v/>
      </c>
      <c r="AN129" s="577" t="str">
        <f t="shared" si="12"/>
        <v/>
      </c>
      <c r="AO129" s="577" t="str">
        <f t="shared" si="13"/>
        <v/>
      </c>
    </row>
    <row r="130" spans="1:41" ht="41.25" hidden="1" customHeight="1" x14ac:dyDescent="0.2">
      <c r="A130" s="628" t="s">
        <v>2149</v>
      </c>
      <c r="B130" s="621" t="s">
        <v>1326</v>
      </c>
      <c r="C130" s="627"/>
      <c r="D130" s="730">
        <f>'NRHM State budget sheet 2013-14'!D130</f>
        <v>0</v>
      </c>
      <c r="E130" s="730">
        <f>'NRHM State budget sheet 2013-14'!E130</f>
        <v>0</v>
      </c>
      <c r="F130" s="730" t="e">
        <f>'NRHM State budget sheet 2013-14'!F130</f>
        <v>#DIV/0!</v>
      </c>
      <c r="G130" s="730">
        <f>'NRHM State budget sheet 2013-14'!G130</f>
        <v>0</v>
      </c>
      <c r="H130" s="730">
        <f>'NRHM State budget sheet 2013-14'!H130</f>
        <v>0</v>
      </c>
      <c r="I130" s="730" t="e">
        <f>'NRHM State budget sheet 2013-14'!I130</f>
        <v>#DIV/0!</v>
      </c>
      <c r="J130" s="730">
        <f>'NRHM State budget sheet 2013-14'!J130</f>
        <v>0</v>
      </c>
      <c r="K130" s="730">
        <f>'NRHM State budget sheet 2013-14'!K130</f>
        <v>0</v>
      </c>
      <c r="L130" s="730">
        <f>'NRHM State budget sheet 2013-14'!L130</f>
        <v>0</v>
      </c>
      <c r="M130" s="730">
        <f>'NRHM State budget sheet 2013-14'!M130</f>
        <v>0</v>
      </c>
      <c r="N130" s="730">
        <f>'NRHM State budget sheet 2013-14'!N130</f>
        <v>0</v>
      </c>
      <c r="O130" s="730">
        <f>'NRHM State budget sheet 2013-14'!O130</f>
        <v>0</v>
      </c>
      <c r="P130" s="730">
        <f>'NRHM State budget sheet 2013-14'!P130</f>
        <v>0</v>
      </c>
      <c r="Q130" s="730">
        <f>'NRHM State budget sheet 2013-14'!Q130</f>
        <v>0</v>
      </c>
      <c r="R130" s="730">
        <f>'NRHM State budget sheet 2013-14'!R130</f>
        <v>0</v>
      </c>
      <c r="S130" s="730">
        <f>'NRHM State budget sheet 2013-14'!S130</f>
        <v>0</v>
      </c>
      <c r="T130" s="730">
        <f>'NRHM State budget sheet 2013-14'!T130</f>
        <v>0</v>
      </c>
      <c r="U130" s="730">
        <f>'NRHM State budget sheet 2013-14'!U130</f>
        <v>0</v>
      </c>
      <c r="V130" s="730">
        <f>'NRHM State budget sheet 2013-14'!V130</f>
        <v>0</v>
      </c>
      <c r="W130" s="730">
        <f>'NRHM State budget sheet 2013-14'!W130</f>
        <v>0</v>
      </c>
      <c r="X130" s="730">
        <f>'NRHM State budget sheet 2013-14'!X130</f>
        <v>0</v>
      </c>
      <c r="Y130" s="730">
        <f>'NRHM State budget sheet 2013-14'!Y130</f>
        <v>0</v>
      </c>
      <c r="Z130" s="730">
        <f>'NRHM State budget sheet 2013-14'!Z130</f>
        <v>0</v>
      </c>
      <c r="AA130" s="730">
        <f>'NRHM State budget sheet 2013-14'!AA130</f>
        <v>0</v>
      </c>
      <c r="AB130" s="730">
        <f>'NRHM State budget sheet 2013-14'!AB130</f>
        <v>0</v>
      </c>
      <c r="AC130" s="730">
        <f>'NRHM State budget sheet 2013-14'!AC130</f>
        <v>0</v>
      </c>
      <c r="AD130" s="730">
        <f>'NRHM State budget sheet 2013-14'!AD130</f>
        <v>0</v>
      </c>
      <c r="AE130" s="730">
        <f>'NRHM State budget sheet 2013-14'!AE130</f>
        <v>0</v>
      </c>
      <c r="AF130" s="730">
        <f>'NRHM State budget sheet 2013-14'!AF130</f>
        <v>0</v>
      </c>
      <c r="AG130" s="604"/>
      <c r="AH130" s="619"/>
      <c r="AI130" s="606" t="str">
        <f t="shared" si="7"/>
        <v/>
      </c>
      <c r="AJ130" s="606" t="str">
        <f t="shared" si="8"/>
        <v/>
      </c>
      <c r="AK130" s="573">
        <f t="shared" si="9"/>
        <v>0</v>
      </c>
      <c r="AL130" s="573" t="str">
        <f t="shared" si="10"/>
        <v/>
      </c>
      <c r="AM130" s="577" t="str">
        <f t="shared" si="11"/>
        <v/>
      </c>
      <c r="AN130" s="577" t="str">
        <f t="shared" si="12"/>
        <v/>
      </c>
      <c r="AO130" s="577" t="str">
        <f t="shared" si="13"/>
        <v/>
      </c>
    </row>
    <row r="131" spans="1:41" ht="41.25" hidden="1" customHeight="1" x14ac:dyDescent="0.2">
      <c r="A131" s="628" t="s">
        <v>1894</v>
      </c>
      <c r="B131" s="621" t="s">
        <v>1325</v>
      </c>
      <c r="C131" s="627"/>
      <c r="D131" s="730">
        <f>'NRHM State budget sheet 2013-14'!D131</f>
        <v>0</v>
      </c>
      <c r="E131" s="730">
        <f>'NRHM State budget sheet 2013-14'!E131</f>
        <v>0</v>
      </c>
      <c r="F131" s="730" t="e">
        <f>'NRHM State budget sheet 2013-14'!F131</f>
        <v>#DIV/0!</v>
      </c>
      <c r="G131" s="730">
        <f>'NRHM State budget sheet 2013-14'!G131</f>
        <v>0</v>
      </c>
      <c r="H131" s="730">
        <f>'NRHM State budget sheet 2013-14'!H131</f>
        <v>0</v>
      </c>
      <c r="I131" s="730" t="e">
        <f>'NRHM State budget sheet 2013-14'!I131</f>
        <v>#DIV/0!</v>
      </c>
      <c r="J131" s="730">
        <f>'NRHM State budget sheet 2013-14'!J131</f>
        <v>0</v>
      </c>
      <c r="K131" s="730">
        <f>'NRHM State budget sheet 2013-14'!K131</f>
        <v>0</v>
      </c>
      <c r="L131" s="730">
        <f>'NRHM State budget sheet 2013-14'!L131</f>
        <v>0</v>
      </c>
      <c r="M131" s="730">
        <f>'NRHM State budget sheet 2013-14'!M131</f>
        <v>0</v>
      </c>
      <c r="N131" s="730">
        <f>'NRHM State budget sheet 2013-14'!N131</f>
        <v>0</v>
      </c>
      <c r="O131" s="730">
        <f>'NRHM State budget sheet 2013-14'!O131</f>
        <v>0</v>
      </c>
      <c r="P131" s="730">
        <f>'NRHM State budget sheet 2013-14'!P131</f>
        <v>0</v>
      </c>
      <c r="Q131" s="730">
        <f>'NRHM State budget sheet 2013-14'!Q131</f>
        <v>0</v>
      </c>
      <c r="R131" s="730">
        <f>'NRHM State budget sheet 2013-14'!R131</f>
        <v>0</v>
      </c>
      <c r="S131" s="730">
        <f>'NRHM State budget sheet 2013-14'!S131</f>
        <v>0</v>
      </c>
      <c r="T131" s="730">
        <f>'NRHM State budget sheet 2013-14'!T131</f>
        <v>0</v>
      </c>
      <c r="U131" s="730">
        <f>'NRHM State budget sheet 2013-14'!U131</f>
        <v>0</v>
      </c>
      <c r="V131" s="730">
        <f>'NRHM State budget sheet 2013-14'!V131</f>
        <v>0</v>
      </c>
      <c r="W131" s="730">
        <f>'NRHM State budget sheet 2013-14'!W131</f>
        <v>0</v>
      </c>
      <c r="X131" s="730">
        <f>'NRHM State budget sheet 2013-14'!X131</f>
        <v>0</v>
      </c>
      <c r="Y131" s="730">
        <f>'NRHM State budget sheet 2013-14'!Y131</f>
        <v>0</v>
      </c>
      <c r="Z131" s="730">
        <f>'NRHM State budget sheet 2013-14'!Z131</f>
        <v>0</v>
      </c>
      <c r="AA131" s="730">
        <f>'NRHM State budget sheet 2013-14'!AA131</f>
        <v>0</v>
      </c>
      <c r="AB131" s="730">
        <f>'NRHM State budget sheet 2013-14'!AB131</f>
        <v>0</v>
      </c>
      <c r="AC131" s="730">
        <f>'NRHM State budget sheet 2013-14'!AC131</f>
        <v>0</v>
      </c>
      <c r="AD131" s="730">
        <f>'NRHM State budget sheet 2013-14'!AD131</f>
        <v>0</v>
      </c>
      <c r="AE131" s="730">
        <f>'NRHM State budget sheet 2013-14'!AE131</f>
        <v>0</v>
      </c>
      <c r="AF131" s="730">
        <f>'NRHM State budget sheet 2013-14'!AF131</f>
        <v>0</v>
      </c>
      <c r="AG131" s="604"/>
      <c r="AH131" s="619"/>
      <c r="AI131" s="606" t="str">
        <f t="shared" si="7"/>
        <v/>
      </c>
      <c r="AJ131" s="606" t="str">
        <f t="shared" si="8"/>
        <v/>
      </c>
      <c r="AK131" s="573">
        <f t="shared" si="9"/>
        <v>0</v>
      </c>
      <c r="AL131" s="573" t="str">
        <f t="shared" si="10"/>
        <v/>
      </c>
      <c r="AM131" s="577" t="str">
        <f t="shared" si="11"/>
        <v/>
      </c>
      <c r="AN131" s="577" t="str">
        <f t="shared" si="12"/>
        <v/>
      </c>
      <c r="AO131" s="577" t="str">
        <f t="shared" si="13"/>
        <v/>
      </c>
    </row>
    <row r="132" spans="1:41" ht="41.25" hidden="1" customHeight="1" x14ac:dyDescent="0.2">
      <c r="A132" s="628" t="s">
        <v>1895</v>
      </c>
      <c r="B132" s="621" t="s">
        <v>1419</v>
      </c>
      <c r="C132" s="627"/>
      <c r="D132" s="730">
        <f>'NRHM State budget sheet 2013-14'!D132</f>
        <v>0</v>
      </c>
      <c r="E132" s="730">
        <f>'NRHM State budget sheet 2013-14'!E132</f>
        <v>0</v>
      </c>
      <c r="F132" s="730" t="e">
        <f>'NRHM State budget sheet 2013-14'!F132</f>
        <v>#DIV/0!</v>
      </c>
      <c r="G132" s="730">
        <f>'NRHM State budget sheet 2013-14'!G132</f>
        <v>0</v>
      </c>
      <c r="H132" s="730">
        <f>'NRHM State budget sheet 2013-14'!H132</f>
        <v>0</v>
      </c>
      <c r="I132" s="730" t="e">
        <f>'NRHM State budget sheet 2013-14'!I132</f>
        <v>#DIV/0!</v>
      </c>
      <c r="J132" s="730">
        <f>'NRHM State budget sheet 2013-14'!J132</f>
        <v>0</v>
      </c>
      <c r="K132" s="730">
        <f>'NRHM State budget sheet 2013-14'!K132</f>
        <v>0</v>
      </c>
      <c r="L132" s="730">
        <f>'NRHM State budget sheet 2013-14'!L132</f>
        <v>0</v>
      </c>
      <c r="M132" s="730">
        <f>'NRHM State budget sheet 2013-14'!M132</f>
        <v>0</v>
      </c>
      <c r="N132" s="730">
        <f>'NRHM State budget sheet 2013-14'!N132</f>
        <v>0</v>
      </c>
      <c r="O132" s="730">
        <f>'NRHM State budget sheet 2013-14'!O132</f>
        <v>0</v>
      </c>
      <c r="P132" s="730">
        <f>'NRHM State budget sheet 2013-14'!P132</f>
        <v>0</v>
      </c>
      <c r="Q132" s="730">
        <f>'NRHM State budget sheet 2013-14'!Q132</f>
        <v>0</v>
      </c>
      <c r="R132" s="730">
        <f>'NRHM State budget sheet 2013-14'!R132</f>
        <v>0</v>
      </c>
      <c r="S132" s="730">
        <f>'NRHM State budget sheet 2013-14'!S132</f>
        <v>0</v>
      </c>
      <c r="T132" s="730">
        <f>'NRHM State budget sheet 2013-14'!T132</f>
        <v>0</v>
      </c>
      <c r="U132" s="730">
        <f>'NRHM State budget sheet 2013-14'!U132</f>
        <v>0</v>
      </c>
      <c r="V132" s="730">
        <f>'NRHM State budget sheet 2013-14'!V132</f>
        <v>0</v>
      </c>
      <c r="W132" s="730">
        <f>'NRHM State budget sheet 2013-14'!W132</f>
        <v>0</v>
      </c>
      <c r="X132" s="730">
        <f>'NRHM State budget sheet 2013-14'!X132</f>
        <v>0</v>
      </c>
      <c r="Y132" s="730">
        <f>'NRHM State budget sheet 2013-14'!Y132</f>
        <v>0</v>
      </c>
      <c r="Z132" s="730">
        <f>'NRHM State budget sheet 2013-14'!Z132</f>
        <v>0</v>
      </c>
      <c r="AA132" s="730">
        <f>'NRHM State budget sheet 2013-14'!AA132</f>
        <v>0</v>
      </c>
      <c r="AB132" s="730">
        <f>'NRHM State budget sheet 2013-14'!AB132</f>
        <v>0</v>
      </c>
      <c r="AC132" s="730">
        <f>'NRHM State budget sheet 2013-14'!AC132</f>
        <v>0</v>
      </c>
      <c r="AD132" s="730">
        <f>'NRHM State budget sheet 2013-14'!AD132</f>
        <v>0</v>
      </c>
      <c r="AE132" s="730">
        <f>'NRHM State budget sheet 2013-14'!AE132</f>
        <v>0</v>
      </c>
      <c r="AF132" s="730">
        <f>'NRHM State budget sheet 2013-14'!AF132</f>
        <v>0</v>
      </c>
      <c r="AG132" s="604"/>
      <c r="AH132" s="619"/>
      <c r="AI132" s="606" t="str">
        <f t="shared" si="7"/>
        <v/>
      </c>
      <c r="AJ132" s="606" t="str">
        <f t="shared" si="8"/>
        <v/>
      </c>
      <c r="AK132" s="573">
        <f t="shared" si="9"/>
        <v>0</v>
      </c>
      <c r="AL132" s="573" t="str">
        <f t="shared" si="10"/>
        <v/>
      </c>
      <c r="AM132" s="577" t="str">
        <f t="shared" si="11"/>
        <v/>
      </c>
      <c r="AN132" s="577" t="str">
        <f t="shared" si="12"/>
        <v/>
      </c>
      <c r="AO132" s="577" t="str">
        <f t="shared" si="13"/>
        <v/>
      </c>
    </row>
    <row r="133" spans="1:41" ht="41.25" hidden="1" customHeight="1" x14ac:dyDescent="0.2">
      <c r="A133" s="628" t="s">
        <v>2050</v>
      </c>
      <c r="B133" s="621" t="s">
        <v>1326</v>
      </c>
      <c r="C133" s="627"/>
      <c r="D133" s="730">
        <f>'NRHM State budget sheet 2013-14'!D133</f>
        <v>0</v>
      </c>
      <c r="E133" s="730">
        <f>'NRHM State budget sheet 2013-14'!E133</f>
        <v>0</v>
      </c>
      <c r="F133" s="730" t="e">
        <f>'NRHM State budget sheet 2013-14'!F133</f>
        <v>#DIV/0!</v>
      </c>
      <c r="G133" s="730">
        <f>'NRHM State budget sheet 2013-14'!G133</f>
        <v>0</v>
      </c>
      <c r="H133" s="730">
        <f>'NRHM State budget sheet 2013-14'!H133</f>
        <v>0</v>
      </c>
      <c r="I133" s="730" t="e">
        <f>'NRHM State budget sheet 2013-14'!I133</f>
        <v>#DIV/0!</v>
      </c>
      <c r="J133" s="730">
        <f>'NRHM State budget sheet 2013-14'!J133</f>
        <v>0</v>
      </c>
      <c r="K133" s="730">
        <f>'NRHM State budget sheet 2013-14'!K133</f>
        <v>0</v>
      </c>
      <c r="L133" s="730">
        <f>'NRHM State budget sheet 2013-14'!L133</f>
        <v>0</v>
      </c>
      <c r="M133" s="730">
        <f>'NRHM State budget sheet 2013-14'!M133</f>
        <v>0</v>
      </c>
      <c r="N133" s="730">
        <f>'NRHM State budget sheet 2013-14'!N133</f>
        <v>0</v>
      </c>
      <c r="O133" s="730">
        <f>'NRHM State budget sheet 2013-14'!O133</f>
        <v>0</v>
      </c>
      <c r="P133" s="730">
        <f>'NRHM State budget sheet 2013-14'!P133</f>
        <v>0</v>
      </c>
      <c r="Q133" s="730">
        <f>'NRHM State budget sheet 2013-14'!Q133</f>
        <v>0</v>
      </c>
      <c r="R133" s="730">
        <f>'NRHM State budget sheet 2013-14'!R133</f>
        <v>0</v>
      </c>
      <c r="S133" s="730">
        <f>'NRHM State budget sheet 2013-14'!S133</f>
        <v>0</v>
      </c>
      <c r="T133" s="730">
        <f>'NRHM State budget sheet 2013-14'!T133</f>
        <v>0</v>
      </c>
      <c r="U133" s="730">
        <f>'NRHM State budget sheet 2013-14'!U133</f>
        <v>0</v>
      </c>
      <c r="V133" s="730">
        <f>'NRHM State budget sheet 2013-14'!V133</f>
        <v>0</v>
      </c>
      <c r="W133" s="730">
        <f>'NRHM State budget sheet 2013-14'!W133</f>
        <v>0</v>
      </c>
      <c r="X133" s="730">
        <f>'NRHM State budget sheet 2013-14'!X133</f>
        <v>0</v>
      </c>
      <c r="Y133" s="730">
        <f>'NRHM State budget sheet 2013-14'!Y133</f>
        <v>0</v>
      </c>
      <c r="Z133" s="730">
        <f>'NRHM State budget sheet 2013-14'!Z133</f>
        <v>0</v>
      </c>
      <c r="AA133" s="730">
        <f>'NRHM State budget sheet 2013-14'!AA133</f>
        <v>0</v>
      </c>
      <c r="AB133" s="730">
        <f>'NRHM State budget sheet 2013-14'!AB133</f>
        <v>0</v>
      </c>
      <c r="AC133" s="730">
        <f>'NRHM State budget sheet 2013-14'!AC133</f>
        <v>0</v>
      </c>
      <c r="AD133" s="730">
        <f>'NRHM State budget sheet 2013-14'!AD133</f>
        <v>0</v>
      </c>
      <c r="AE133" s="730">
        <f>'NRHM State budget sheet 2013-14'!AE133</f>
        <v>0</v>
      </c>
      <c r="AF133" s="730">
        <f>'NRHM State budget sheet 2013-14'!AF133</f>
        <v>0</v>
      </c>
      <c r="AG133" s="604"/>
      <c r="AH133" s="619"/>
      <c r="AI133" s="606" t="str">
        <f t="shared" si="7"/>
        <v/>
      </c>
      <c r="AJ133" s="606" t="str">
        <f t="shared" si="8"/>
        <v/>
      </c>
      <c r="AK133" s="573">
        <f t="shared" si="9"/>
        <v>0</v>
      </c>
      <c r="AL133" s="573" t="str">
        <f t="shared" si="10"/>
        <v/>
      </c>
      <c r="AM133" s="577" t="str">
        <f t="shared" si="11"/>
        <v/>
      </c>
      <c r="AN133" s="577" t="str">
        <f t="shared" si="12"/>
        <v/>
      </c>
      <c r="AO133" s="577" t="str">
        <f t="shared" si="13"/>
        <v/>
      </c>
    </row>
    <row r="134" spans="1:41" ht="41.25" hidden="1" customHeight="1" x14ac:dyDescent="0.2">
      <c r="A134" s="628" t="s">
        <v>2232</v>
      </c>
      <c r="B134" s="642"/>
      <c r="C134" s="627"/>
      <c r="D134" s="730">
        <f>'NRHM State budget sheet 2013-14'!D134</f>
        <v>0</v>
      </c>
      <c r="E134" s="730">
        <f>'NRHM State budget sheet 2013-14'!E134</f>
        <v>0</v>
      </c>
      <c r="F134" s="730">
        <f>'NRHM State budget sheet 2013-14'!F134</f>
        <v>0</v>
      </c>
      <c r="G134" s="730">
        <f>'NRHM State budget sheet 2013-14'!G134</f>
        <v>0</v>
      </c>
      <c r="H134" s="730">
        <f>'NRHM State budget sheet 2013-14'!H134</f>
        <v>0</v>
      </c>
      <c r="I134" s="730">
        <f>'NRHM State budget sheet 2013-14'!I134</f>
        <v>0</v>
      </c>
      <c r="J134" s="730">
        <f>'NRHM State budget sheet 2013-14'!J134</f>
        <v>0</v>
      </c>
      <c r="K134" s="730">
        <f>'NRHM State budget sheet 2013-14'!K134</f>
        <v>0</v>
      </c>
      <c r="L134" s="730">
        <f>'NRHM State budget sheet 2013-14'!L134</f>
        <v>0</v>
      </c>
      <c r="M134" s="730">
        <f>'NRHM State budget sheet 2013-14'!M134</f>
        <v>0</v>
      </c>
      <c r="N134" s="730">
        <f>'NRHM State budget sheet 2013-14'!N134</f>
        <v>0</v>
      </c>
      <c r="O134" s="730">
        <f>'NRHM State budget sheet 2013-14'!O134</f>
        <v>0</v>
      </c>
      <c r="P134" s="730">
        <f>'NRHM State budget sheet 2013-14'!P134</f>
        <v>0</v>
      </c>
      <c r="Q134" s="730">
        <f>'NRHM State budget sheet 2013-14'!Q134</f>
        <v>0</v>
      </c>
      <c r="R134" s="730">
        <f>'NRHM State budget sheet 2013-14'!R134</f>
        <v>0</v>
      </c>
      <c r="S134" s="730">
        <f>'NRHM State budget sheet 2013-14'!S134</f>
        <v>0</v>
      </c>
      <c r="T134" s="730">
        <f>'NRHM State budget sheet 2013-14'!T134</f>
        <v>0</v>
      </c>
      <c r="U134" s="730">
        <f>'NRHM State budget sheet 2013-14'!U134</f>
        <v>0</v>
      </c>
      <c r="V134" s="730">
        <f>'NRHM State budget sheet 2013-14'!V134</f>
        <v>0</v>
      </c>
      <c r="W134" s="730">
        <f>'NRHM State budget sheet 2013-14'!W134</f>
        <v>0</v>
      </c>
      <c r="X134" s="730">
        <f>'NRHM State budget sheet 2013-14'!X134</f>
        <v>0</v>
      </c>
      <c r="Y134" s="730">
        <f>'NRHM State budget sheet 2013-14'!Y134</f>
        <v>0</v>
      </c>
      <c r="Z134" s="730">
        <f>'NRHM State budget sheet 2013-14'!Z134</f>
        <v>0</v>
      </c>
      <c r="AA134" s="730">
        <f>'NRHM State budget sheet 2013-14'!AA134</f>
        <v>0</v>
      </c>
      <c r="AB134" s="730">
        <f>'NRHM State budget sheet 2013-14'!AB134</f>
        <v>0</v>
      </c>
      <c r="AC134" s="730">
        <f>'NRHM State budget sheet 2013-14'!AC134</f>
        <v>0</v>
      </c>
      <c r="AD134" s="730">
        <f>'NRHM State budget sheet 2013-14'!AD134</f>
        <v>0</v>
      </c>
      <c r="AE134" s="730">
        <f>'NRHM State budget sheet 2013-14'!AE134</f>
        <v>0</v>
      </c>
      <c r="AF134" s="730">
        <f>'NRHM State budget sheet 2013-14'!AF134</f>
        <v>0</v>
      </c>
      <c r="AG134" s="604"/>
      <c r="AH134" s="619"/>
      <c r="AI134" s="606" t="str">
        <f t="shared" si="7"/>
        <v/>
      </c>
      <c r="AJ134" s="606" t="str">
        <f t="shared" si="8"/>
        <v/>
      </c>
      <c r="AK134" s="573">
        <f t="shared" si="9"/>
        <v>0</v>
      </c>
      <c r="AL134" s="573" t="str">
        <f t="shared" si="10"/>
        <v/>
      </c>
      <c r="AM134" s="577" t="str">
        <f t="shared" si="11"/>
        <v/>
      </c>
      <c r="AN134" s="577" t="str">
        <f t="shared" si="12"/>
        <v/>
      </c>
      <c r="AO134" s="577" t="str">
        <f t="shared" si="13"/>
        <v/>
      </c>
    </row>
    <row r="135" spans="1:41" ht="41.25" hidden="1" customHeight="1" x14ac:dyDescent="0.2">
      <c r="A135" s="628" t="s">
        <v>2233</v>
      </c>
      <c r="B135" s="642"/>
      <c r="C135" s="627"/>
      <c r="D135" s="730">
        <f>'NRHM State budget sheet 2013-14'!D135</f>
        <v>0</v>
      </c>
      <c r="E135" s="730">
        <f>'NRHM State budget sheet 2013-14'!E135</f>
        <v>0</v>
      </c>
      <c r="F135" s="730">
        <f>'NRHM State budget sheet 2013-14'!F135</f>
        <v>0</v>
      </c>
      <c r="G135" s="730">
        <f>'NRHM State budget sheet 2013-14'!G135</f>
        <v>0</v>
      </c>
      <c r="H135" s="730">
        <f>'NRHM State budget sheet 2013-14'!H135</f>
        <v>0</v>
      </c>
      <c r="I135" s="730">
        <f>'NRHM State budget sheet 2013-14'!I135</f>
        <v>0</v>
      </c>
      <c r="J135" s="730">
        <f>'NRHM State budget sheet 2013-14'!J135</f>
        <v>0</v>
      </c>
      <c r="K135" s="730">
        <f>'NRHM State budget sheet 2013-14'!K135</f>
        <v>0</v>
      </c>
      <c r="L135" s="730">
        <f>'NRHM State budget sheet 2013-14'!L135</f>
        <v>0</v>
      </c>
      <c r="M135" s="730">
        <f>'NRHM State budget sheet 2013-14'!M135</f>
        <v>0</v>
      </c>
      <c r="N135" s="730">
        <f>'NRHM State budget sheet 2013-14'!N135</f>
        <v>0</v>
      </c>
      <c r="O135" s="730">
        <f>'NRHM State budget sheet 2013-14'!O135</f>
        <v>0</v>
      </c>
      <c r="P135" s="730">
        <f>'NRHM State budget sheet 2013-14'!P135</f>
        <v>0</v>
      </c>
      <c r="Q135" s="730">
        <f>'NRHM State budget sheet 2013-14'!Q135</f>
        <v>0</v>
      </c>
      <c r="R135" s="730">
        <f>'NRHM State budget sheet 2013-14'!R135</f>
        <v>0</v>
      </c>
      <c r="S135" s="730">
        <f>'NRHM State budget sheet 2013-14'!S135</f>
        <v>0</v>
      </c>
      <c r="T135" s="730">
        <f>'NRHM State budget sheet 2013-14'!T135</f>
        <v>0</v>
      </c>
      <c r="U135" s="730">
        <f>'NRHM State budget sheet 2013-14'!U135</f>
        <v>0</v>
      </c>
      <c r="V135" s="730">
        <f>'NRHM State budget sheet 2013-14'!V135</f>
        <v>0</v>
      </c>
      <c r="W135" s="730">
        <f>'NRHM State budget sheet 2013-14'!W135</f>
        <v>0</v>
      </c>
      <c r="X135" s="730">
        <f>'NRHM State budget sheet 2013-14'!X135</f>
        <v>0</v>
      </c>
      <c r="Y135" s="730">
        <f>'NRHM State budget sheet 2013-14'!Y135</f>
        <v>0</v>
      </c>
      <c r="Z135" s="730">
        <f>'NRHM State budget sheet 2013-14'!Z135</f>
        <v>0</v>
      </c>
      <c r="AA135" s="730">
        <f>'NRHM State budget sheet 2013-14'!AA135</f>
        <v>0</v>
      </c>
      <c r="AB135" s="730">
        <f>'NRHM State budget sheet 2013-14'!AB135</f>
        <v>0</v>
      </c>
      <c r="AC135" s="730">
        <f>'NRHM State budget sheet 2013-14'!AC135</f>
        <v>0</v>
      </c>
      <c r="AD135" s="730">
        <f>'NRHM State budget sheet 2013-14'!AD135</f>
        <v>0</v>
      </c>
      <c r="AE135" s="730">
        <f>'NRHM State budget sheet 2013-14'!AE135</f>
        <v>0</v>
      </c>
      <c r="AF135" s="730">
        <f>'NRHM State budget sheet 2013-14'!AF135</f>
        <v>0</v>
      </c>
      <c r="AG135" s="604"/>
      <c r="AH135" s="619"/>
      <c r="AI135" s="606" t="str">
        <f t="shared" si="7"/>
        <v/>
      </c>
      <c r="AJ135" s="606" t="str">
        <f t="shared" si="8"/>
        <v/>
      </c>
      <c r="AK135" s="573">
        <f t="shared" si="9"/>
        <v>0</v>
      </c>
      <c r="AL135" s="573" t="str">
        <f t="shared" si="10"/>
        <v/>
      </c>
      <c r="AM135" s="577" t="str">
        <f t="shared" si="11"/>
        <v/>
      </c>
      <c r="AN135" s="577" t="str">
        <f t="shared" si="12"/>
        <v/>
      </c>
      <c r="AO135" s="577" t="str">
        <f t="shared" si="13"/>
        <v/>
      </c>
    </row>
    <row r="136" spans="1:41" s="579" customFormat="1" ht="41.25" hidden="1" customHeight="1" x14ac:dyDescent="0.2">
      <c r="A136" s="649"/>
      <c r="B136" s="734" t="s">
        <v>6</v>
      </c>
      <c r="C136" s="645"/>
      <c r="D136" s="730">
        <f>'NRHM State budget sheet 2013-14'!D136</f>
        <v>0</v>
      </c>
      <c r="E136" s="730">
        <f>'NRHM State budget sheet 2013-14'!E136</f>
        <v>0</v>
      </c>
      <c r="F136" s="730" t="e">
        <f>'NRHM State budget sheet 2013-14'!F136</f>
        <v>#DIV/0!</v>
      </c>
      <c r="G136" s="730">
        <f>'NRHM State budget sheet 2013-14'!G136</f>
        <v>0</v>
      </c>
      <c r="H136" s="730">
        <f>'NRHM State budget sheet 2013-14'!H136</f>
        <v>0</v>
      </c>
      <c r="I136" s="730" t="e">
        <f>'NRHM State budget sheet 2013-14'!I136</f>
        <v>#DIV/0!</v>
      </c>
      <c r="J136" s="730">
        <f>'NRHM State budget sheet 2013-14'!J136</f>
        <v>0</v>
      </c>
      <c r="K136" s="730">
        <f>'NRHM State budget sheet 2013-14'!K136</f>
        <v>0</v>
      </c>
      <c r="L136" s="730">
        <f>'NRHM State budget sheet 2013-14'!L136</f>
        <v>0</v>
      </c>
      <c r="M136" s="730">
        <f>'NRHM State budget sheet 2013-14'!M136</f>
        <v>0</v>
      </c>
      <c r="N136" s="730">
        <f>'NRHM State budget sheet 2013-14'!N136</f>
        <v>0</v>
      </c>
      <c r="O136" s="730">
        <f>'NRHM State budget sheet 2013-14'!O136</f>
        <v>0</v>
      </c>
      <c r="P136" s="730">
        <f>'NRHM State budget sheet 2013-14'!P136</f>
        <v>0</v>
      </c>
      <c r="Q136" s="730">
        <f>'NRHM State budget sheet 2013-14'!Q136</f>
        <v>0</v>
      </c>
      <c r="R136" s="730">
        <f>'NRHM State budget sheet 2013-14'!R136</f>
        <v>0</v>
      </c>
      <c r="S136" s="730">
        <f>'NRHM State budget sheet 2013-14'!S136</f>
        <v>0</v>
      </c>
      <c r="T136" s="730">
        <f>'NRHM State budget sheet 2013-14'!T136</f>
        <v>0</v>
      </c>
      <c r="U136" s="730">
        <f>'NRHM State budget sheet 2013-14'!U136</f>
        <v>0</v>
      </c>
      <c r="V136" s="730">
        <f>'NRHM State budget sheet 2013-14'!V136</f>
        <v>0</v>
      </c>
      <c r="W136" s="730">
        <f>'NRHM State budget sheet 2013-14'!W136</f>
        <v>0</v>
      </c>
      <c r="X136" s="730">
        <f>'NRHM State budget sheet 2013-14'!X136</f>
        <v>0</v>
      </c>
      <c r="Y136" s="730">
        <f>'NRHM State budget sheet 2013-14'!Y136</f>
        <v>0</v>
      </c>
      <c r="Z136" s="730">
        <f>'NRHM State budget sheet 2013-14'!Z136</f>
        <v>0</v>
      </c>
      <c r="AA136" s="730">
        <f>'NRHM State budget sheet 2013-14'!AA136</f>
        <v>0</v>
      </c>
      <c r="AB136" s="730">
        <f>'NRHM State budget sheet 2013-14'!AB136</f>
        <v>0</v>
      </c>
      <c r="AC136" s="730">
        <f>'NRHM State budget sheet 2013-14'!AC136</f>
        <v>0</v>
      </c>
      <c r="AD136" s="730">
        <f>'NRHM State budget sheet 2013-14'!AD136</f>
        <v>0</v>
      </c>
      <c r="AE136" s="730">
        <f>'NRHM State budget sheet 2013-14'!AE136</f>
        <v>0</v>
      </c>
      <c r="AF136" s="730">
        <f>'NRHM State budget sheet 2013-14'!AF136</f>
        <v>0</v>
      </c>
      <c r="AG136" s="640"/>
      <c r="AH136" s="648"/>
      <c r="AI136" s="606" t="str">
        <f t="shared" ref="AI136:AI199" si="14">IF(OR(AM136="The proposed budget is more that 30% increase over FY 12-13 budget. Consider revising or provide explanation",AN136="Please check, there is a proposed budget but FY 12-13 expenditure is  &lt;30%", AN136="Please check, there is a proposed budget but FY 12-13 expenditure is  &lt;50%", AN136="Please check, there is a proposed budget but FY 12-13 expenditure is  &lt;60%",AO136="New activity? If not kindly provide the details of the progress (physical and financial) for FY 2012-13"),1,"")</f>
        <v/>
      </c>
      <c r="AJ136" s="606" t="str">
        <f t="shared" ref="AJ136:AJ199" si="15">IF(AND(G136&gt;=0.00000000001,H136&gt;=0.0000000000001),H136/G136*100,"")</f>
        <v/>
      </c>
      <c r="AK136" s="573">
        <f t="shared" ref="AK136:AK199" si="16">AF136-G136</f>
        <v>0</v>
      </c>
      <c r="AL136" s="573" t="str">
        <f t="shared" ref="AL136:AL199" si="17">IF(AND(G136&gt;=0.00000000001,AF136&gt;=0.0000000000001),((AF136-G136)/G136)*100,"")</f>
        <v/>
      </c>
      <c r="AM136" s="577" t="str">
        <f t="shared" ref="AM136:AM199" si="18">IF(AND(G136&gt;=0.000000001,AL136&gt;=30.000000000001),"The proposed budget is more that 30% increase over FY 12-13 budget. Consider revising or provide explanation","")</f>
        <v/>
      </c>
      <c r="AN136" s="577" t="str">
        <f t="shared" ref="AN136:AN199" si="19">IF(AND(AJ136&lt;30,AK136&gt;=0.000001),"Please check, there is a proposed budget but FY 12-13 expenditure is  &lt;30%","")&amp;IF(AND(AJ136&gt;30,AJ136&lt;50,AK136&gt;=0.000001),"Please check, there is a proposed budget but FY 12-13 expenditure is  &lt;50%","")&amp;IF(AND(AJ136&gt;50,AJ136&lt;60,AK136&gt;=0.000001),"Please check, there is a proposed budget but FY 12-13 expenditure is  &lt;60%","")</f>
        <v/>
      </c>
      <c r="AO136" s="577" t="str">
        <f t="shared" ref="AO136:AO199" si="20">IF(AND(G136=0,AF136&gt;=0.0000001), "New activity? If not kindly provide the details of the progress (physical and financial) for FY 2012-13", "")</f>
        <v/>
      </c>
    </row>
    <row r="137" spans="1:41" ht="41.25" hidden="1" customHeight="1" x14ac:dyDescent="0.2">
      <c r="A137" s="649"/>
      <c r="B137" s="621"/>
      <c r="C137" s="627"/>
      <c r="D137" s="730">
        <f>'NRHM State budget sheet 2013-14'!D137</f>
        <v>0</v>
      </c>
      <c r="E137" s="730">
        <f>'NRHM State budget sheet 2013-14'!E137</f>
        <v>0</v>
      </c>
      <c r="F137" s="730">
        <f>'NRHM State budget sheet 2013-14'!F137</f>
        <v>0</v>
      </c>
      <c r="G137" s="730">
        <f>'NRHM State budget sheet 2013-14'!G137</f>
        <v>0</v>
      </c>
      <c r="H137" s="730">
        <f>'NRHM State budget sheet 2013-14'!H137</f>
        <v>0</v>
      </c>
      <c r="I137" s="730">
        <f>'NRHM State budget sheet 2013-14'!I137</f>
        <v>0</v>
      </c>
      <c r="J137" s="730">
        <f>'NRHM State budget sheet 2013-14'!J137</f>
        <v>0</v>
      </c>
      <c r="K137" s="730">
        <f>'NRHM State budget sheet 2013-14'!K137</f>
        <v>0</v>
      </c>
      <c r="L137" s="730">
        <f>'NRHM State budget sheet 2013-14'!L137</f>
        <v>0</v>
      </c>
      <c r="M137" s="730">
        <f>'NRHM State budget sheet 2013-14'!M137</f>
        <v>0</v>
      </c>
      <c r="N137" s="730">
        <f>'NRHM State budget sheet 2013-14'!N137</f>
        <v>0</v>
      </c>
      <c r="O137" s="730">
        <f>'NRHM State budget sheet 2013-14'!O137</f>
        <v>0</v>
      </c>
      <c r="P137" s="730">
        <f>'NRHM State budget sheet 2013-14'!P137</f>
        <v>0</v>
      </c>
      <c r="Q137" s="730">
        <f>'NRHM State budget sheet 2013-14'!Q137</f>
        <v>0</v>
      </c>
      <c r="R137" s="730">
        <f>'NRHM State budget sheet 2013-14'!R137</f>
        <v>0</v>
      </c>
      <c r="S137" s="730">
        <f>'NRHM State budget sheet 2013-14'!S137</f>
        <v>0</v>
      </c>
      <c r="T137" s="730">
        <f>'NRHM State budget sheet 2013-14'!T137</f>
        <v>0</v>
      </c>
      <c r="U137" s="730">
        <f>'NRHM State budget sheet 2013-14'!U137</f>
        <v>0</v>
      </c>
      <c r="V137" s="730">
        <f>'NRHM State budget sheet 2013-14'!V137</f>
        <v>0</v>
      </c>
      <c r="W137" s="730">
        <f>'NRHM State budget sheet 2013-14'!W137</f>
        <v>0</v>
      </c>
      <c r="X137" s="730">
        <f>'NRHM State budget sheet 2013-14'!X137</f>
        <v>0</v>
      </c>
      <c r="Y137" s="730">
        <f>'NRHM State budget sheet 2013-14'!Y137</f>
        <v>0</v>
      </c>
      <c r="Z137" s="730">
        <f>'NRHM State budget sheet 2013-14'!Z137</f>
        <v>0</v>
      </c>
      <c r="AA137" s="730">
        <f>'NRHM State budget sheet 2013-14'!AA137</f>
        <v>0</v>
      </c>
      <c r="AB137" s="730">
        <f>'NRHM State budget sheet 2013-14'!AB137</f>
        <v>0</v>
      </c>
      <c r="AC137" s="730">
        <f>'NRHM State budget sheet 2013-14'!AC137</f>
        <v>0</v>
      </c>
      <c r="AD137" s="730">
        <f>'NRHM State budget sheet 2013-14'!AD137</f>
        <v>0</v>
      </c>
      <c r="AE137" s="730">
        <f>'NRHM State budget sheet 2013-14'!AE137</f>
        <v>0</v>
      </c>
      <c r="AF137" s="730">
        <f>'NRHM State budget sheet 2013-14'!AF137</f>
        <v>0</v>
      </c>
      <c r="AG137" s="604"/>
      <c r="AH137" s="619"/>
      <c r="AI137" s="606"/>
      <c r="AJ137" s="606" t="str">
        <f t="shared" si="15"/>
        <v/>
      </c>
      <c r="AK137" s="573">
        <f t="shared" si="16"/>
        <v>0</v>
      </c>
      <c r="AL137" s="573" t="str">
        <f t="shared" si="17"/>
        <v/>
      </c>
    </row>
    <row r="138" spans="1:41" s="579" customFormat="1" ht="41.25" customHeight="1" x14ac:dyDescent="0.2">
      <c r="A138" s="649" t="s">
        <v>1896</v>
      </c>
      <c r="B138" s="621" t="s">
        <v>173</v>
      </c>
      <c r="C138" s="595"/>
      <c r="D138" s="730">
        <f>'NRHM State budget sheet 2013-14'!D138</f>
        <v>0</v>
      </c>
      <c r="E138" s="730">
        <f>'NRHM State budget sheet 2013-14'!E138</f>
        <v>0</v>
      </c>
      <c r="F138" s="730" t="e">
        <f>'NRHM State budget sheet 2013-14'!F138</f>
        <v>#DIV/0!</v>
      </c>
      <c r="G138" s="730">
        <f>'NRHM State budget sheet 2013-14'!G138</f>
        <v>0</v>
      </c>
      <c r="H138" s="730">
        <f>'NRHM State budget sheet 2013-14'!H138</f>
        <v>0</v>
      </c>
      <c r="I138" s="730" t="e">
        <f>'NRHM State budget sheet 2013-14'!I138</f>
        <v>#DIV/0!</v>
      </c>
      <c r="J138" s="730">
        <f>'NRHM State budget sheet 2013-14'!J138</f>
        <v>0</v>
      </c>
      <c r="K138" s="730">
        <f>'NRHM State budget sheet 2013-14'!K138</f>
        <v>0</v>
      </c>
      <c r="L138" s="730">
        <f>'NRHM State budget sheet 2013-14'!L138</f>
        <v>0</v>
      </c>
      <c r="M138" s="730">
        <f>'NRHM State budget sheet 2013-14'!M138</f>
        <v>0</v>
      </c>
      <c r="N138" s="730">
        <f>'NRHM State budget sheet 2013-14'!N138</f>
        <v>0</v>
      </c>
      <c r="O138" s="730">
        <f>'NRHM State budget sheet 2013-14'!O138</f>
        <v>0</v>
      </c>
      <c r="P138" s="730">
        <f>'NRHM State budget sheet 2013-14'!P138</f>
        <v>0</v>
      </c>
      <c r="Q138" s="730">
        <f>'NRHM State budget sheet 2013-14'!Q138</f>
        <v>0</v>
      </c>
      <c r="R138" s="730">
        <f>'NRHM State budget sheet 2013-14'!R138</f>
        <v>0</v>
      </c>
      <c r="S138" s="730">
        <f>'NRHM State budget sheet 2013-14'!S138</f>
        <v>0</v>
      </c>
      <c r="T138" s="730">
        <f>'NRHM State budget sheet 2013-14'!T138</f>
        <v>0</v>
      </c>
      <c r="U138" s="730">
        <f>'NRHM State budget sheet 2013-14'!U138</f>
        <v>0</v>
      </c>
      <c r="V138" s="730">
        <f>'NRHM State budget sheet 2013-14'!V138</f>
        <v>0</v>
      </c>
      <c r="W138" s="730">
        <f>'NRHM State budget sheet 2013-14'!W138</f>
        <v>0</v>
      </c>
      <c r="X138" s="730">
        <f>'NRHM State budget sheet 2013-14'!X138</f>
        <v>0</v>
      </c>
      <c r="Y138" s="730">
        <f>'NRHM State budget sheet 2013-14'!Y138</f>
        <v>0</v>
      </c>
      <c r="Z138" s="730">
        <f>'NRHM State budget sheet 2013-14'!Z138</f>
        <v>0</v>
      </c>
      <c r="AA138" s="730">
        <f>'NRHM State budget sheet 2013-14'!AA138</f>
        <v>0</v>
      </c>
      <c r="AB138" s="730">
        <f>'NRHM State budget sheet 2013-14'!AB138</f>
        <v>0</v>
      </c>
      <c r="AC138" s="730">
        <f>'NRHM State budget sheet 2013-14'!AC138</f>
        <v>0</v>
      </c>
      <c r="AD138" s="730">
        <f>'NRHM State budget sheet 2013-14'!AD138</f>
        <v>0</v>
      </c>
      <c r="AE138" s="730">
        <f>'NRHM State budget sheet 2013-14'!AE138</f>
        <v>0</v>
      </c>
      <c r="AF138" s="730">
        <f>'NRHM State budget sheet 2013-14'!AF138</f>
        <v>0</v>
      </c>
      <c r="AG138" s="640"/>
      <c r="AH138" s="651" t="s">
        <v>2027</v>
      </c>
      <c r="AI138" s="606" t="str">
        <f t="shared" si="14"/>
        <v/>
      </c>
      <c r="AJ138" s="606" t="str">
        <f t="shared" si="15"/>
        <v/>
      </c>
      <c r="AK138" s="573">
        <f t="shared" si="16"/>
        <v>0</v>
      </c>
      <c r="AL138" s="573" t="str">
        <f t="shared" si="17"/>
        <v/>
      </c>
      <c r="AM138" s="577" t="str">
        <f t="shared" si="18"/>
        <v/>
      </c>
      <c r="AN138" s="577" t="str">
        <f t="shared" si="19"/>
        <v/>
      </c>
      <c r="AO138" s="577" t="str">
        <f t="shared" si="20"/>
        <v/>
      </c>
    </row>
    <row r="139" spans="1:41" ht="41.25" hidden="1" customHeight="1" x14ac:dyDescent="0.2">
      <c r="A139" s="628" t="s">
        <v>1897</v>
      </c>
      <c r="B139" s="621" t="s">
        <v>1327</v>
      </c>
      <c r="C139" s="627"/>
      <c r="D139" s="730">
        <f>'NRHM State budget sheet 2013-14'!D139</f>
        <v>0</v>
      </c>
      <c r="E139" s="730">
        <f>'NRHM State budget sheet 2013-14'!E139</f>
        <v>0</v>
      </c>
      <c r="F139" s="730" t="e">
        <f>'NRHM State budget sheet 2013-14'!F139</f>
        <v>#DIV/0!</v>
      </c>
      <c r="G139" s="730">
        <f>'NRHM State budget sheet 2013-14'!G139</f>
        <v>0</v>
      </c>
      <c r="H139" s="730">
        <f>'NRHM State budget sheet 2013-14'!H139</f>
        <v>0</v>
      </c>
      <c r="I139" s="730" t="e">
        <f>'NRHM State budget sheet 2013-14'!I139</f>
        <v>#DIV/0!</v>
      </c>
      <c r="J139" s="730">
        <f>'NRHM State budget sheet 2013-14'!J139</f>
        <v>0</v>
      </c>
      <c r="K139" s="730">
        <f>'NRHM State budget sheet 2013-14'!K139</f>
        <v>0</v>
      </c>
      <c r="L139" s="730">
        <f>'NRHM State budget sheet 2013-14'!L139</f>
        <v>0</v>
      </c>
      <c r="M139" s="730">
        <f>'NRHM State budget sheet 2013-14'!M139</f>
        <v>0</v>
      </c>
      <c r="N139" s="730">
        <f>'NRHM State budget sheet 2013-14'!N139</f>
        <v>0</v>
      </c>
      <c r="O139" s="730">
        <f>'NRHM State budget sheet 2013-14'!O139</f>
        <v>0</v>
      </c>
      <c r="P139" s="730">
        <f>'NRHM State budget sheet 2013-14'!P139</f>
        <v>0</v>
      </c>
      <c r="Q139" s="730">
        <f>'NRHM State budget sheet 2013-14'!Q139</f>
        <v>0</v>
      </c>
      <c r="R139" s="730">
        <f>'NRHM State budget sheet 2013-14'!R139</f>
        <v>0</v>
      </c>
      <c r="S139" s="730">
        <f>'NRHM State budget sheet 2013-14'!S139</f>
        <v>0</v>
      </c>
      <c r="T139" s="730">
        <f>'NRHM State budget sheet 2013-14'!T139</f>
        <v>0</v>
      </c>
      <c r="U139" s="730">
        <f>'NRHM State budget sheet 2013-14'!U139</f>
        <v>0</v>
      </c>
      <c r="V139" s="730">
        <f>'NRHM State budget sheet 2013-14'!V139</f>
        <v>0</v>
      </c>
      <c r="W139" s="730">
        <f>'NRHM State budget sheet 2013-14'!W139</f>
        <v>0</v>
      </c>
      <c r="X139" s="730">
        <f>'NRHM State budget sheet 2013-14'!X139</f>
        <v>0</v>
      </c>
      <c r="Y139" s="730">
        <f>'NRHM State budget sheet 2013-14'!Y139</f>
        <v>0</v>
      </c>
      <c r="Z139" s="730">
        <f>'NRHM State budget sheet 2013-14'!Z139</f>
        <v>0</v>
      </c>
      <c r="AA139" s="730">
        <f>'NRHM State budget sheet 2013-14'!AA139</f>
        <v>0</v>
      </c>
      <c r="AB139" s="730">
        <f>'NRHM State budget sheet 2013-14'!AB139</f>
        <v>0</v>
      </c>
      <c r="AC139" s="730">
        <f>'NRHM State budget sheet 2013-14'!AC139</f>
        <v>0</v>
      </c>
      <c r="AD139" s="730">
        <f>'NRHM State budget sheet 2013-14'!AD139</f>
        <v>0</v>
      </c>
      <c r="AE139" s="730">
        <f>'NRHM State budget sheet 2013-14'!AE139</f>
        <v>0</v>
      </c>
      <c r="AF139" s="730">
        <f>'NRHM State budget sheet 2013-14'!AF139</f>
        <v>0</v>
      </c>
      <c r="AG139" s="604"/>
      <c r="AH139" s="619"/>
      <c r="AI139" s="606" t="str">
        <f t="shared" si="14"/>
        <v/>
      </c>
      <c r="AJ139" s="606" t="str">
        <f t="shared" si="15"/>
        <v/>
      </c>
      <c r="AK139" s="573">
        <f t="shared" si="16"/>
        <v>0</v>
      </c>
      <c r="AL139" s="573" t="str">
        <f t="shared" si="17"/>
        <v/>
      </c>
      <c r="AM139" s="577" t="str">
        <f t="shared" si="18"/>
        <v/>
      </c>
      <c r="AN139" s="577" t="str">
        <f t="shared" si="19"/>
        <v/>
      </c>
      <c r="AO139" s="577" t="str">
        <f t="shared" si="20"/>
        <v/>
      </c>
    </row>
    <row r="140" spans="1:41" ht="41.25" hidden="1" customHeight="1" x14ac:dyDescent="0.2">
      <c r="A140" s="628" t="s">
        <v>1898</v>
      </c>
      <c r="B140" s="621" t="s">
        <v>1348</v>
      </c>
      <c r="C140" s="627"/>
      <c r="D140" s="730">
        <f>'NRHM State budget sheet 2013-14'!D140</f>
        <v>0</v>
      </c>
      <c r="E140" s="730">
        <f>'NRHM State budget sheet 2013-14'!E140</f>
        <v>0</v>
      </c>
      <c r="F140" s="730" t="e">
        <f>'NRHM State budget sheet 2013-14'!F140</f>
        <v>#DIV/0!</v>
      </c>
      <c r="G140" s="730">
        <f>'NRHM State budget sheet 2013-14'!G140</f>
        <v>0</v>
      </c>
      <c r="H140" s="730">
        <f>'NRHM State budget sheet 2013-14'!H140</f>
        <v>0</v>
      </c>
      <c r="I140" s="730" t="e">
        <f>'NRHM State budget sheet 2013-14'!I140</f>
        <v>#DIV/0!</v>
      </c>
      <c r="J140" s="730">
        <f>'NRHM State budget sheet 2013-14'!J140</f>
        <v>0</v>
      </c>
      <c r="K140" s="730">
        <f>'NRHM State budget sheet 2013-14'!K140</f>
        <v>0</v>
      </c>
      <c r="L140" s="730">
        <f>'NRHM State budget sheet 2013-14'!L140</f>
        <v>0</v>
      </c>
      <c r="M140" s="730">
        <f>'NRHM State budget sheet 2013-14'!M140</f>
        <v>0</v>
      </c>
      <c r="N140" s="730">
        <f>'NRHM State budget sheet 2013-14'!N140</f>
        <v>0</v>
      </c>
      <c r="O140" s="730">
        <f>'NRHM State budget sheet 2013-14'!O140</f>
        <v>0</v>
      </c>
      <c r="P140" s="730">
        <f>'NRHM State budget sheet 2013-14'!P140</f>
        <v>0</v>
      </c>
      <c r="Q140" s="730">
        <f>'NRHM State budget sheet 2013-14'!Q140</f>
        <v>0</v>
      </c>
      <c r="R140" s="730">
        <f>'NRHM State budget sheet 2013-14'!R140</f>
        <v>0</v>
      </c>
      <c r="S140" s="730">
        <f>'NRHM State budget sheet 2013-14'!S140</f>
        <v>0</v>
      </c>
      <c r="T140" s="730">
        <f>'NRHM State budget sheet 2013-14'!T140</f>
        <v>0</v>
      </c>
      <c r="U140" s="730">
        <f>'NRHM State budget sheet 2013-14'!U140</f>
        <v>0</v>
      </c>
      <c r="V140" s="730">
        <f>'NRHM State budget sheet 2013-14'!V140</f>
        <v>0</v>
      </c>
      <c r="W140" s="730">
        <f>'NRHM State budget sheet 2013-14'!W140</f>
        <v>0</v>
      </c>
      <c r="X140" s="730">
        <f>'NRHM State budget sheet 2013-14'!X140</f>
        <v>0</v>
      </c>
      <c r="Y140" s="730">
        <f>'NRHM State budget sheet 2013-14'!Y140</f>
        <v>0</v>
      </c>
      <c r="Z140" s="730">
        <f>'NRHM State budget sheet 2013-14'!Z140</f>
        <v>0</v>
      </c>
      <c r="AA140" s="730">
        <f>'NRHM State budget sheet 2013-14'!AA140</f>
        <v>0</v>
      </c>
      <c r="AB140" s="730">
        <f>'NRHM State budget sheet 2013-14'!AB140</f>
        <v>0</v>
      </c>
      <c r="AC140" s="730">
        <f>'NRHM State budget sheet 2013-14'!AC140</f>
        <v>0</v>
      </c>
      <c r="AD140" s="730">
        <f>'NRHM State budget sheet 2013-14'!AD140</f>
        <v>0</v>
      </c>
      <c r="AE140" s="730">
        <f>'NRHM State budget sheet 2013-14'!AE140</f>
        <v>0</v>
      </c>
      <c r="AF140" s="730">
        <f>'NRHM State budget sheet 2013-14'!AF140</f>
        <v>0</v>
      </c>
      <c r="AG140" s="604"/>
      <c r="AH140" s="619"/>
      <c r="AI140" s="606" t="str">
        <f t="shared" si="14"/>
        <v/>
      </c>
      <c r="AJ140" s="606" t="str">
        <f t="shared" si="15"/>
        <v/>
      </c>
      <c r="AK140" s="573">
        <f t="shared" si="16"/>
        <v>0</v>
      </c>
      <c r="AL140" s="573" t="str">
        <f t="shared" si="17"/>
        <v/>
      </c>
      <c r="AM140" s="577" t="str">
        <f t="shared" si="18"/>
        <v/>
      </c>
      <c r="AN140" s="577" t="str">
        <f t="shared" si="19"/>
        <v/>
      </c>
      <c r="AO140" s="577" t="str">
        <f t="shared" si="20"/>
        <v/>
      </c>
    </row>
    <row r="141" spans="1:41" ht="41.25" hidden="1" customHeight="1" x14ac:dyDescent="0.2">
      <c r="A141" s="628" t="s">
        <v>1899</v>
      </c>
      <c r="B141" s="621" t="s">
        <v>1419</v>
      </c>
      <c r="C141" s="627"/>
      <c r="D141" s="730">
        <f>'NRHM State budget sheet 2013-14'!D141</f>
        <v>0</v>
      </c>
      <c r="E141" s="730">
        <f>'NRHM State budget sheet 2013-14'!E141</f>
        <v>0</v>
      </c>
      <c r="F141" s="730" t="e">
        <f>'NRHM State budget sheet 2013-14'!F141</f>
        <v>#DIV/0!</v>
      </c>
      <c r="G141" s="730">
        <f>'NRHM State budget sheet 2013-14'!G141</f>
        <v>0</v>
      </c>
      <c r="H141" s="730">
        <f>'NRHM State budget sheet 2013-14'!H141</f>
        <v>0</v>
      </c>
      <c r="I141" s="730" t="e">
        <f>'NRHM State budget sheet 2013-14'!I141</f>
        <v>#DIV/0!</v>
      </c>
      <c r="J141" s="730">
        <f>'NRHM State budget sheet 2013-14'!J141</f>
        <v>0</v>
      </c>
      <c r="K141" s="730">
        <f>'NRHM State budget sheet 2013-14'!K141</f>
        <v>0</v>
      </c>
      <c r="L141" s="730">
        <f>'NRHM State budget sheet 2013-14'!L141</f>
        <v>0</v>
      </c>
      <c r="M141" s="730">
        <f>'NRHM State budget sheet 2013-14'!M141</f>
        <v>0</v>
      </c>
      <c r="N141" s="730">
        <f>'NRHM State budget sheet 2013-14'!N141</f>
        <v>0</v>
      </c>
      <c r="O141" s="730">
        <f>'NRHM State budget sheet 2013-14'!O141</f>
        <v>0</v>
      </c>
      <c r="P141" s="730">
        <f>'NRHM State budget sheet 2013-14'!P141</f>
        <v>0</v>
      </c>
      <c r="Q141" s="730">
        <f>'NRHM State budget sheet 2013-14'!Q141</f>
        <v>0</v>
      </c>
      <c r="R141" s="730">
        <f>'NRHM State budget sheet 2013-14'!R141</f>
        <v>0</v>
      </c>
      <c r="S141" s="730">
        <f>'NRHM State budget sheet 2013-14'!S141</f>
        <v>0</v>
      </c>
      <c r="T141" s="730">
        <f>'NRHM State budget sheet 2013-14'!T141</f>
        <v>0</v>
      </c>
      <c r="U141" s="730">
        <f>'NRHM State budget sheet 2013-14'!U141</f>
        <v>0</v>
      </c>
      <c r="V141" s="730">
        <f>'NRHM State budget sheet 2013-14'!V141</f>
        <v>0</v>
      </c>
      <c r="W141" s="730">
        <f>'NRHM State budget sheet 2013-14'!W141</f>
        <v>0</v>
      </c>
      <c r="X141" s="730">
        <f>'NRHM State budget sheet 2013-14'!X141</f>
        <v>0</v>
      </c>
      <c r="Y141" s="730">
        <f>'NRHM State budget sheet 2013-14'!Y141</f>
        <v>0</v>
      </c>
      <c r="Z141" s="730">
        <f>'NRHM State budget sheet 2013-14'!Z141</f>
        <v>0</v>
      </c>
      <c r="AA141" s="730">
        <f>'NRHM State budget sheet 2013-14'!AA141</f>
        <v>0</v>
      </c>
      <c r="AB141" s="730">
        <f>'NRHM State budget sheet 2013-14'!AB141</f>
        <v>0</v>
      </c>
      <c r="AC141" s="730">
        <f>'NRHM State budget sheet 2013-14'!AC141</f>
        <v>0</v>
      </c>
      <c r="AD141" s="730">
        <f>'NRHM State budget sheet 2013-14'!AD141</f>
        <v>0</v>
      </c>
      <c r="AE141" s="730">
        <f>'NRHM State budget sheet 2013-14'!AE141</f>
        <v>0</v>
      </c>
      <c r="AF141" s="730">
        <f>'NRHM State budget sheet 2013-14'!AF141</f>
        <v>0</v>
      </c>
      <c r="AG141" s="604"/>
      <c r="AH141" s="619"/>
      <c r="AI141" s="606" t="str">
        <f t="shared" si="14"/>
        <v/>
      </c>
      <c r="AJ141" s="606" t="str">
        <f t="shared" si="15"/>
        <v/>
      </c>
      <c r="AK141" s="573">
        <f t="shared" si="16"/>
        <v>0</v>
      </c>
      <c r="AL141" s="573" t="str">
        <f t="shared" si="17"/>
        <v/>
      </c>
      <c r="AM141" s="577" t="str">
        <f t="shared" si="18"/>
        <v/>
      </c>
      <c r="AN141" s="577" t="str">
        <f t="shared" si="19"/>
        <v/>
      </c>
      <c r="AO141" s="577" t="str">
        <f t="shared" si="20"/>
        <v/>
      </c>
    </row>
    <row r="142" spans="1:41" ht="41.25" hidden="1" customHeight="1" x14ac:dyDescent="0.2">
      <c r="A142" s="628" t="s">
        <v>1900</v>
      </c>
      <c r="B142" s="621" t="s">
        <v>470</v>
      </c>
      <c r="C142" s="627"/>
      <c r="D142" s="730">
        <f>'NRHM State budget sheet 2013-14'!D142</f>
        <v>0</v>
      </c>
      <c r="E142" s="730">
        <f>'NRHM State budget sheet 2013-14'!E142</f>
        <v>0</v>
      </c>
      <c r="F142" s="730" t="e">
        <f>'NRHM State budget sheet 2013-14'!F142</f>
        <v>#DIV/0!</v>
      </c>
      <c r="G142" s="730">
        <f>'NRHM State budget sheet 2013-14'!G142</f>
        <v>0</v>
      </c>
      <c r="H142" s="730">
        <f>'NRHM State budget sheet 2013-14'!H142</f>
        <v>0</v>
      </c>
      <c r="I142" s="730" t="e">
        <f>'NRHM State budget sheet 2013-14'!I142</f>
        <v>#DIV/0!</v>
      </c>
      <c r="J142" s="730">
        <f>'NRHM State budget sheet 2013-14'!J142</f>
        <v>0</v>
      </c>
      <c r="K142" s="730">
        <f>'NRHM State budget sheet 2013-14'!K142</f>
        <v>0</v>
      </c>
      <c r="L142" s="730">
        <f>'NRHM State budget sheet 2013-14'!L142</f>
        <v>0</v>
      </c>
      <c r="M142" s="730">
        <f>'NRHM State budget sheet 2013-14'!M142</f>
        <v>0</v>
      </c>
      <c r="N142" s="730">
        <f>'NRHM State budget sheet 2013-14'!N142</f>
        <v>0</v>
      </c>
      <c r="O142" s="730">
        <f>'NRHM State budget sheet 2013-14'!O142</f>
        <v>0</v>
      </c>
      <c r="P142" s="730">
        <f>'NRHM State budget sheet 2013-14'!P142</f>
        <v>0</v>
      </c>
      <c r="Q142" s="730">
        <f>'NRHM State budget sheet 2013-14'!Q142</f>
        <v>0</v>
      </c>
      <c r="R142" s="730">
        <f>'NRHM State budget sheet 2013-14'!R142</f>
        <v>0</v>
      </c>
      <c r="S142" s="730">
        <f>'NRHM State budget sheet 2013-14'!S142</f>
        <v>0</v>
      </c>
      <c r="T142" s="730">
        <f>'NRHM State budget sheet 2013-14'!T142</f>
        <v>0</v>
      </c>
      <c r="U142" s="730">
        <f>'NRHM State budget sheet 2013-14'!U142</f>
        <v>0</v>
      </c>
      <c r="V142" s="730">
        <f>'NRHM State budget sheet 2013-14'!V142</f>
        <v>0</v>
      </c>
      <c r="W142" s="730">
        <f>'NRHM State budget sheet 2013-14'!W142</f>
        <v>0</v>
      </c>
      <c r="X142" s="730">
        <f>'NRHM State budget sheet 2013-14'!X142</f>
        <v>0</v>
      </c>
      <c r="Y142" s="730">
        <f>'NRHM State budget sheet 2013-14'!Y142</f>
        <v>0</v>
      </c>
      <c r="Z142" s="730">
        <f>'NRHM State budget sheet 2013-14'!Z142</f>
        <v>0</v>
      </c>
      <c r="AA142" s="730">
        <f>'NRHM State budget sheet 2013-14'!AA142</f>
        <v>0</v>
      </c>
      <c r="AB142" s="730">
        <f>'NRHM State budget sheet 2013-14'!AB142</f>
        <v>0</v>
      </c>
      <c r="AC142" s="730">
        <f>'NRHM State budget sheet 2013-14'!AC142</f>
        <v>0</v>
      </c>
      <c r="AD142" s="730">
        <f>'NRHM State budget sheet 2013-14'!AD142</f>
        <v>0</v>
      </c>
      <c r="AE142" s="730">
        <f>'NRHM State budget sheet 2013-14'!AE142</f>
        <v>0</v>
      </c>
      <c r="AF142" s="730">
        <f>'NRHM State budget sheet 2013-14'!AF142</f>
        <v>0</v>
      </c>
      <c r="AG142" s="604"/>
      <c r="AH142" s="619"/>
      <c r="AI142" s="606" t="str">
        <f t="shared" si="14"/>
        <v/>
      </c>
      <c r="AJ142" s="606" t="str">
        <f t="shared" si="15"/>
        <v/>
      </c>
      <c r="AK142" s="573">
        <f t="shared" si="16"/>
        <v>0</v>
      </c>
      <c r="AL142" s="573" t="str">
        <f t="shared" si="17"/>
        <v/>
      </c>
      <c r="AM142" s="577" t="str">
        <f t="shared" si="18"/>
        <v/>
      </c>
      <c r="AN142" s="577" t="str">
        <f t="shared" si="19"/>
        <v/>
      </c>
      <c r="AO142" s="577" t="str">
        <f t="shared" si="20"/>
        <v/>
      </c>
    </row>
    <row r="143" spans="1:41" ht="41.25" hidden="1" customHeight="1" x14ac:dyDescent="0.2">
      <c r="A143" s="628" t="s">
        <v>2234</v>
      </c>
      <c r="B143" s="642"/>
      <c r="C143" s="627"/>
      <c r="D143" s="730">
        <f>'NRHM State budget sheet 2013-14'!D143</f>
        <v>0</v>
      </c>
      <c r="E143" s="730">
        <f>'NRHM State budget sheet 2013-14'!E143</f>
        <v>0</v>
      </c>
      <c r="F143" s="730">
        <f>'NRHM State budget sheet 2013-14'!F143</f>
        <v>0</v>
      </c>
      <c r="G143" s="730">
        <f>'NRHM State budget sheet 2013-14'!G143</f>
        <v>0</v>
      </c>
      <c r="H143" s="730">
        <f>'NRHM State budget sheet 2013-14'!H143</f>
        <v>0</v>
      </c>
      <c r="I143" s="730">
        <f>'NRHM State budget sheet 2013-14'!I143</f>
        <v>0</v>
      </c>
      <c r="J143" s="730">
        <f>'NRHM State budget sheet 2013-14'!J143</f>
        <v>0</v>
      </c>
      <c r="K143" s="730">
        <f>'NRHM State budget sheet 2013-14'!K143</f>
        <v>0</v>
      </c>
      <c r="L143" s="730">
        <f>'NRHM State budget sheet 2013-14'!L143</f>
        <v>0</v>
      </c>
      <c r="M143" s="730">
        <f>'NRHM State budget sheet 2013-14'!M143</f>
        <v>0</v>
      </c>
      <c r="N143" s="730">
        <f>'NRHM State budget sheet 2013-14'!N143</f>
        <v>0</v>
      </c>
      <c r="O143" s="730">
        <f>'NRHM State budget sheet 2013-14'!O143</f>
        <v>0</v>
      </c>
      <c r="P143" s="730">
        <f>'NRHM State budget sheet 2013-14'!P143</f>
        <v>0</v>
      </c>
      <c r="Q143" s="730">
        <f>'NRHM State budget sheet 2013-14'!Q143</f>
        <v>0</v>
      </c>
      <c r="R143" s="730">
        <f>'NRHM State budget sheet 2013-14'!R143</f>
        <v>0</v>
      </c>
      <c r="S143" s="730">
        <f>'NRHM State budget sheet 2013-14'!S143</f>
        <v>0</v>
      </c>
      <c r="T143" s="730">
        <f>'NRHM State budget sheet 2013-14'!T143</f>
        <v>0</v>
      </c>
      <c r="U143" s="730">
        <f>'NRHM State budget sheet 2013-14'!U143</f>
        <v>0</v>
      </c>
      <c r="V143" s="730">
        <f>'NRHM State budget sheet 2013-14'!V143</f>
        <v>0</v>
      </c>
      <c r="W143" s="730">
        <f>'NRHM State budget sheet 2013-14'!W143</f>
        <v>0</v>
      </c>
      <c r="X143" s="730">
        <f>'NRHM State budget sheet 2013-14'!X143</f>
        <v>0</v>
      </c>
      <c r="Y143" s="730">
        <f>'NRHM State budget sheet 2013-14'!Y143</f>
        <v>0</v>
      </c>
      <c r="Z143" s="730">
        <f>'NRHM State budget sheet 2013-14'!Z143</f>
        <v>0</v>
      </c>
      <c r="AA143" s="730">
        <f>'NRHM State budget sheet 2013-14'!AA143</f>
        <v>0</v>
      </c>
      <c r="AB143" s="730">
        <f>'NRHM State budget sheet 2013-14'!AB143</f>
        <v>0</v>
      </c>
      <c r="AC143" s="730">
        <f>'NRHM State budget sheet 2013-14'!AC143</f>
        <v>0</v>
      </c>
      <c r="AD143" s="730">
        <f>'NRHM State budget sheet 2013-14'!AD143</f>
        <v>0</v>
      </c>
      <c r="AE143" s="730">
        <f>'NRHM State budget sheet 2013-14'!AE143</f>
        <v>0</v>
      </c>
      <c r="AF143" s="730">
        <f>'NRHM State budget sheet 2013-14'!AF143</f>
        <v>0</v>
      </c>
      <c r="AG143" s="604"/>
      <c r="AH143" s="619"/>
      <c r="AI143" s="606" t="str">
        <f t="shared" si="14"/>
        <v/>
      </c>
      <c r="AJ143" s="606" t="str">
        <f t="shared" si="15"/>
        <v/>
      </c>
      <c r="AK143" s="573">
        <f t="shared" si="16"/>
        <v>0</v>
      </c>
      <c r="AL143" s="573" t="str">
        <f t="shared" si="17"/>
        <v/>
      </c>
      <c r="AM143" s="577" t="str">
        <f t="shared" si="18"/>
        <v/>
      </c>
      <c r="AN143" s="577" t="str">
        <f t="shared" si="19"/>
        <v/>
      </c>
      <c r="AO143" s="577" t="str">
        <f t="shared" si="20"/>
        <v/>
      </c>
    </row>
    <row r="144" spans="1:41" ht="41.25" hidden="1" customHeight="1" x14ac:dyDescent="0.2">
      <c r="A144" s="628" t="s">
        <v>2235</v>
      </c>
      <c r="B144" s="642"/>
      <c r="C144" s="627"/>
      <c r="D144" s="730">
        <f>'NRHM State budget sheet 2013-14'!D144</f>
        <v>0</v>
      </c>
      <c r="E144" s="730">
        <f>'NRHM State budget sheet 2013-14'!E144</f>
        <v>0</v>
      </c>
      <c r="F144" s="730">
        <f>'NRHM State budget sheet 2013-14'!F144</f>
        <v>0</v>
      </c>
      <c r="G144" s="730">
        <f>'NRHM State budget sheet 2013-14'!G144</f>
        <v>0</v>
      </c>
      <c r="H144" s="730">
        <f>'NRHM State budget sheet 2013-14'!H144</f>
        <v>0</v>
      </c>
      <c r="I144" s="730">
        <f>'NRHM State budget sheet 2013-14'!I144</f>
        <v>0</v>
      </c>
      <c r="J144" s="730">
        <f>'NRHM State budget sheet 2013-14'!J144</f>
        <v>0</v>
      </c>
      <c r="K144" s="730">
        <f>'NRHM State budget sheet 2013-14'!K144</f>
        <v>0</v>
      </c>
      <c r="L144" s="730">
        <f>'NRHM State budget sheet 2013-14'!L144</f>
        <v>0</v>
      </c>
      <c r="M144" s="730">
        <f>'NRHM State budget sheet 2013-14'!M144</f>
        <v>0</v>
      </c>
      <c r="N144" s="730">
        <f>'NRHM State budget sheet 2013-14'!N144</f>
        <v>0</v>
      </c>
      <c r="O144" s="730">
        <f>'NRHM State budget sheet 2013-14'!O144</f>
        <v>0</v>
      </c>
      <c r="P144" s="730">
        <f>'NRHM State budget sheet 2013-14'!P144</f>
        <v>0</v>
      </c>
      <c r="Q144" s="730">
        <f>'NRHM State budget sheet 2013-14'!Q144</f>
        <v>0</v>
      </c>
      <c r="R144" s="730">
        <f>'NRHM State budget sheet 2013-14'!R144</f>
        <v>0</v>
      </c>
      <c r="S144" s="730">
        <f>'NRHM State budget sheet 2013-14'!S144</f>
        <v>0</v>
      </c>
      <c r="T144" s="730">
        <f>'NRHM State budget sheet 2013-14'!T144</f>
        <v>0</v>
      </c>
      <c r="U144" s="730">
        <f>'NRHM State budget sheet 2013-14'!U144</f>
        <v>0</v>
      </c>
      <c r="V144" s="730">
        <f>'NRHM State budget sheet 2013-14'!V144</f>
        <v>0</v>
      </c>
      <c r="W144" s="730">
        <f>'NRHM State budget sheet 2013-14'!W144</f>
        <v>0</v>
      </c>
      <c r="X144" s="730">
        <f>'NRHM State budget sheet 2013-14'!X144</f>
        <v>0</v>
      </c>
      <c r="Y144" s="730">
        <f>'NRHM State budget sheet 2013-14'!Y144</f>
        <v>0</v>
      </c>
      <c r="Z144" s="730">
        <f>'NRHM State budget sheet 2013-14'!Z144</f>
        <v>0</v>
      </c>
      <c r="AA144" s="730">
        <f>'NRHM State budget sheet 2013-14'!AA144</f>
        <v>0</v>
      </c>
      <c r="AB144" s="730">
        <f>'NRHM State budget sheet 2013-14'!AB144</f>
        <v>0</v>
      </c>
      <c r="AC144" s="730">
        <f>'NRHM State budget sheet 2013-14'!AC144</f>
        <v>0</v>
      </c>
      <c r="AD144" s="730">
        <f>'NRHM State budget sheet 2013-14'!AD144</f>
        <v>0</v>
      </c>
      <c r="AE144" s="730">
        <f>'NRHM State budget sheet 2013-14'!AE144</f>
        <v>0</v>
      </c>
      <c r="AF144" s="730">
        <f>'NRHM State budget sheet 2013-14'!AF144</f>
        <v>0</v>
      </c>
      <c r="AG144" s="604"/>
      <c r="AH144" s="619"/>
      <c r="AI144" s="606" t="str">
        <f t="shared" si="14"/>
        <v/>
      </c>
      <c r="AJ144" s="606" t="str">
        <f t="shared" si="15"/>
        <v/>
      </c>
      <c r="AK144" s="573">
        <f t="shared" si="16"/>
        <v>0</v>
      </c>
      <c r="AL144" s="573" t="str">
        <f t="shared" si="17"/>
        <v/>
      </c>
      <c r="AM144" s="577" t="str">
        <f t="shared" si="18"/>
        <v/>
      </c>
      <c r="AN144" s="577" t="str">
        <f t="shared" si="19"/>
        <v/>
      </c>
      <c r="AO144" s="577" t="str">
        <f t="shared" si="20"/>
        <v/>
      </c>
    </row>
    <row r="145" spans="1:41" s="579" customFormat="1" ht="41.25" hidden="1" customHeight="1" x14ac:dyDescent="0.2">
      <c r="A145" s="649"/>
      <c r="B145" s="734" t="s">
        <v>7</v>
      </c>
      <c r="C145" s="645"/>
      <c r="D145" s="730">
        <f>'NRHM State budget sheet 2013-14'!D145</f>
        <v>0</v>
      </c>
      <c r="E145" s="730">
        <f>'NRHM State budget sheet 2013-14'!E145</f>
        <v>0</v>
      </c>
      <c r="F145" s="730" t="e">
        <f>'NRHM State budget sheet 2013-14'!F145</f>
        <v>#DIV/0!</v>
      </c>
      <c r="G145" s="730">
        <f>'NRHM State budget sheet 2013-14'!G145</f>
        <v>0</v>
      </c>
      <c r="H145" s="730">
        <f>'NRHM State budget sheet 2013-14'!H145</f>
        <v>0</v>
      </c>
      <c r="I145" s="730" t="e">
        <f>'NRHM State budget sheet 2013-14'!I145</f>
        <v>#DIV/0!</v>
      </c>
      <c r="J145" s="730">
        <f>'NRHM State budget sheet 2013-14'!J145</f>
        <v>0</v>
      </c>
      <c r="K145" s="730">
        <f>'NRHM State budget sheet 2013-14'!K145</f>
        <v>0</v>
      </c>
      <c r="L145" s="730">
        <f>'NRHM State budget sheet 2013-14'!L145</f>
        <v>0</v>
      </c>
      <c r="M145" s="730">
        <f>'NRHM State budget sheet 2013-14'!M145</f>
        <v>0</v>
      </c>
      <c r="N145" s="730">
        <f>'NRHM State budget sheet 2013-14'!N145</f>
        <v>0</v>
      </c>
      <c r="O145" s="730">
        <f>'NRHM State budget sheet 2013-14'!O145</f>
        <v>0</v>
      </c>
      <c r="P145" s="730">
        <f>'NRHM State budget sheet 2013-14'!P145</f>
        <v>0</v>
      </c>
      <c r="Q145" s="730">
        <f>'NRHM State budget sheet 2013-14'!Q145</f>
        <v>0</v>
      </c>
      <c r="R145" s="730">
        <f>'NRHM State budget sheet 2013-14'!R145</f>
        <v>0</v>
      </c>
      <c r="S145" s="730">
        <f>'NRHM State budget sheet 2013-14'!S145</f>
        <v>0</v>
      </c>
      <c r="T145" s="730">
        <f>'NRHM State budget sheet 2013-14'!T145</f>
        <v>0</v>
      </c>
      <c r="U145" s="730">
        <f>'NRHM State budget sheet 2013-14'!U145</f>
        <v>0</v>
      </c>
      <c r="V145" s="730">
        <f>'NRHM State budget sheet 2013-14'!V145</f>
        <v>0</v>
      </c>
      <c r="W145" s="730">
        <f>'NRHM State budget sheet 2013-14'!W145</f>
        <v>0</v>
      </c>
      <c r="X145" s="730">
        <f>'NRHM State budget sheet 2013-14'!X145</f>
        <v>0</v>
      </c>
      <c r="Y145" s="730">
        <f>'NRHM State budget sheet 2013-14'!Y145</f>
        <v>0</v>
      </c>
      <c r="Z145" s="730">
        <f>'NRHM State budget sheet 2013-14'!Z145</f>
        <v>0</v>
      </c>
      <c r="AA145" s="730">
        <f>'NRHM State budget sheet 2013-14'!AA145</f>
        <v>0</v>
      </c>
      <c r="AB145" s="730">
        <f>'NRHM State budget sheet 2013-14'!AB145</f>
        <v>0</v>
      </c>
      <c r="AC145" s="730">
        <f>'NRHM State budget sheet 2013-14'!AC145</f>
        <v>0</v>
      </c>
      <c r="AD145" s="730">
        <f>'NRHM State budget sheet 2013-14'!AD145</f>
        <v>0</v>
      </c>
      <c r="AE145" s="730">
        <f>'NRHM State budget sheet 2013-14'!AE145</f>
        <v>0</v>
      </c>
      <c r="AF145" s="730">
        <f>'NRHM State budget sheet 2013-14'!AF145</f>
        <v>0</v>
      </c>
      <c r="AG145" s="640"/>
      <c r="AH145" s="648"/>
      <c r="AI145" s="606" t="str">
        <f t="shared" si="14"/>
        <v/>
      </c>
      <c r="AJ145" s="606" t="str">
        <f t="shared" si="15"/>
        <v/>
      </c>
      <c r="AK145" s="573">
        <f t="shared" si="16"/>
        <v>0</v>
      </c>
      <c r="AL145" s="573" t="str">
        <f t="shared" si="17"/>
        <v/>
      </c>
      <c r="AM145" s="577" t="str">
        <f t="shared" si="18"/>
        <v/>
      </c>
      <c r="AN145" s="577" t="str">
        <f t="shared" si="19"/>
        <v/>
      </c>
      <c r="AO145" s="577" t="str">
        <f t="shared" si="20"/>
        <v/>
      </c>
    </row>
    <row r="146" spans="1:41" ht="41.25" hidden="1" customHeight="1" x14ac:dyDescent="0.2">
      <c r="A146" s="649"/>
      <c r="B146" s="621"/>
      <c r="C146" s="627"/>
      <c r="D146" s="730">
        <f>'NRHM State budget sheet 2013-14'!D146</f>
        <v>0</v>
      </c>
      <c r="E146" s="730">
        <f>'NRHM State budget sheet 2013-14'!E146</f>
        <v>0</v>
      </c>
      <c r="F146" s="730">
        <f>'NRHM State budget sheet 2013-14'!F146</f>
        <v>0</v>
      </c>
      <c r="G146" s="730">
        <f>'NRHM State budget sheet 2013-14'!G146</f>
        <v>0</v>
      </c>
      <c r="H146" s="730">
        <f>'NRHM State budget sheet 2013-14'!H146</f>
        <v>0</v>
      </c>
      <c r="I146" s="730">
        <f>'NRHM State budget sheet 2013-14'!I146</f>
        <v>0</v>
      </c>
      <c r="J146" s="730">
        <f>'NRHM State budget sheet 2013-14'!J146</f>
        <v>0</v>
      </c>
      <c r="K146" s="730">
        <f>'NRHM State budget sheet 2013-14'!K146</f>
        <v>0</v>
      </c>
      <c r="L146" s="730">
        <f>'NRHM State budget sheet 2013-14'!L146</f>
        <v>0</v>
      </c>
      <c r="M146" s="730">
        <f>'NRHM State budget sheet 2013-14'!M146</f>
        <v>0</v>
      </c>
      <c r="N146" s="730">
        <f>'NRHM State budget sheet 2013-14'!N146</f>
        <v>0</v>
      </c>
      <c r="O146" s="730">
        <f>'NRHM State budget sheet 2013-14'!O146</f>
        <v>0</v>
      </c>
      <c r="P146" s="730">
        <f>'NRHM State budget sheet 2013-14'!P146</f>
        <v>0</v>
      </c>
      <c r="Q146" s="730">
        <f>'NRHM State budget sheet 2013-14'!Q146</f>
        <v>0</v>
      </c>
      <c r="R146" s="730">
        <f>'NRHM State budget sheet 2013-14'!R146</f>
        <v>0</v>
      </c>
      <c r="S146" s="730">
        <f>'NRHM State budget sheet 2013-14'!S146</f>
        <v>0</v>
      </c>
      <c r="T146" s="730">
        <f>'NRHM State budget sheet 2013-14'!T146</f>
        <v>0</v>
      </c>
      <c r="U146" s="730">
        <f>'NRHM State budget sheet 2013-14'!U146</f>
        <v>0</v>
      </c>
      <c r="V146" s="730">
        <f>'NRHM State budget sheet 2013-14'!V146</f>
        <v>0</v>
      </c>
      <c r="W146" s="730">
        <f>'NRHM State budget sheet 2013-14'!W146</f>
        <v>0</v>
      </c>
      <c r="X146" s="730">
        <f>'NRHM State budget sheet 2013-14'!X146</f>
        <v>0</v>
      </c>
      <c r="Y146" s="730">
        <f>'NRHM State budget sheet 2013-14'!Y146</f>
        <v>0</v>
      </c>
      <c r="Z146" s="730">
        <f>'NRHM State budget sheet 2013-14'!Z146</f>
        <v>0</v>
      </c>
      <c r="AA146" s="730">
        <f>'NRHM State budget sheet 2013-14'!AA146</f>
        <v>0</v>
      </c>
      <c r="AB146" s="730">
        <f>'NRHM State budget sheet 2013-14'!AB146</f>
        <v>0</v>
      </c>
      <c r="AC146" s="730">
        <f>'NRHM State budget sheet 2013-14'!AC146</f>
        <v>0</v>
      </c>
      <c r="AD146" s="730">
        <f>'NRHM State budget sheet 2013-14'!AD146</f>
        <v>0</v>
      </c>
      <c r="AE146" s="730">
        <f>'NRHM State budget sheet 2013-14'!AE146</f>
        <v>0</v>
      </c>
      <c r="AF146" s="730">
        <f>'NRHM State budget sheet 2013-14'!AF146</f>
        <v>0</v>
      </c>
      <c r="AG146" s="640"/>
      <c r="AH146" s="619"/>
      <c r="AI146" s="606"/>
      <c r="AJ146" s="606" t="str">
        <f t="shared" si="15"/>
        <v/>
      </c>
      <c r="AK146" s="573">
        <f t="shared" si="16"/>
        <v>0</v>
      </c>
      <c r="AL146" s="573" t="str">
        <f t="shared" si="17"/>
        <v/>
      </c>
    </row>
    <row r="147" spans="1:41" s="579" customFormat="1" ht="41.25" customHeight="1" x14ac:dyDescent="0.2">
      <c r="A147" s="649" t="s">
        <v>641</v>
      </c>
      <c r="B147" s="621" t="s">
        <v>281</v>
      </c>
      <c r="C147" s="595"/>
      <c r="D147" s="730">
        <f>'NRHM State budget sheet 2013-14'!D147</f>
        <v>3</v>
      </c>
      <c r="E147" s="730">
        <f>'NRHM State budget sheet 2013-14'!E147</f>
        <v>0</v>
      </c>
      <c r="F147" s="730">
        <f>'NRHM State budget sheet 2013-14'!F147</f>
        <v>0</v>
      </c>
      <c r="G147" s="730">
        <f>'NRHM State budget sheet 2013-14'!G147</f>
        <v>0.15</v>
      </c>
      <c r="H147" s="730">
        <f>'NRHM State budget sheet 2013-14'!H147</f>
        <v>0</v>
      </c>
      <c r="I147" s="730">
        <f>'NRHM State budget sheet 2013-14'!I147</f>
        <v>0</v>
      </c>
      <c r="J147" s="730">
        <f>'NRHM State budget sheet 2013-14'!J147</f>
        <v>4</v>
      </c>
      <c r="K147" s="730">
        <f>'NRHM State budget sheet 2013-14'!K147</f>
        <v>5000</v>
      </c>
      <c r="L147" s="730">
        <f>'NRHM State budget sheet 2013-14'!L147</f>
        <v>0</v>
      </c>
      <c r="M147" s="730">
        <f>'NRHM State budget sheet 2013-14'!M147</f>
        <v>0</v>
      </c>
      <c r="N147" s="730">
        <f>'NRHM State budget sheet 2013-14'!N147</f>
        <v>0</v>
      </c>
      <c r="O147" s="730">
        <f>'NRHM State budget sheet 2013-14'!O147</f>
        <v>0</v>
      </c>
      <c r="P147" s="730">
        <f>'NRHM State budget sheet 2013-14'!P147</f>
        <v>0</v>
      </c>
      <c r="Q147" s="730">
        <f>'NRHM State budget sheet 2013-14'!Q147</f>
        <v>0</v>
      </c>
      <c r="R147" s="730">
        <f>'NRHM State budget sheet 2013-14'!R147</f>
        <v>0</v>
      </c>
      <c r="S147" s="730">
        <f>'NRHM State budget sheet 2013-14'!S147</f>
        <v>0</v>
      </c>
      <c r="T147" s="730">
        <f>'NRHM State budget sheet 2013-14'!T147</f>
        <v>0</v>
      </c>
      <c r="U147" s="730">
        <f>'NRHM State budget sheet 2013-14'!U147</f>
        <v>0</v>
      </c>
      <c r="V147" s="730">
        <f>'NRHM State budget sheet 2013-14'!V147</f>
        <v>0</v>
      </c>
      <c r="W147" s="730">
        <f>'NRHM State budget sheet 2013-14'!W147</f>
        <v>0</v>
      </c>
      <c r="X147" s="730">
        <f>'NRHM State budget sheet 2013-14'!X147</f>
        <v>0</v>
      </c>
      <c r="Y147" s="730">
        <f>'NRHM State budget sheet 2013-14'!Y147</f>
        <v>0</v>
      </c>
      <c r="Z147" s="730">
        <f>'NRHM State budget sheet 2013-14'!Z147</f>
        <v>0</v>
      </c>
      <c r="AA147" s="730">
        <f>'NRHM State budget sheet 2013-14'!AA147</f>
        <v>0</v>
      </c>
      <c r="AB147" s="730">
        <f>'NRHM State budget sheet 2013-14'!AB147</f>
        <v>0</v>
      </c>
      <c r="AC147" s="730">
        <f>'NRHM State budget sheet 2013-14'!AC147</f>
        <v>0</v>
      </c>
      <c r="AD147" s="730">
        <f>'NRHM State budget sheet 2013-14'!AD147</f>
        <v>0</v>
      </c>
      <c r="AE147" s="730">
        <f>'NRHM State budget sheet 2013-14'!AE147</f>
        <v>0</v>
      </c>
      <c r="AF147" s="730">
        <f>'NRHM State budget sheet 2013-14'!AF147</f>
        <v>0.2</v>
      </c>
      <c r="AG147" s="640"/>
      <c r="AH147" s="648"/>
      <c r="AI147" s="606">
        <f t="shared" si="14"/>
        <v>1</v>
      </c>
      <c r="AJ147" s="606" t="str">
        <f t="shared" si="15"/>
        <v/>
      </c>
      <c r="AK147" s="573">
        <f t="shared" si="16"/>
        <v>5.0000000000000017E-2</v>
      </c>
      <c r="AL147" s="573">
        <f t="shared" si="17"/>
        <v>33.33333333333335</v>
      </c>
      <c r="AM147" s="577" t="str">
        <f t="shared" si="18"/>
        <v>The proposed budget is more that 30% increase over FY 12-13 budget. Consider revising or provide explanation</v>
      </c>
      <c r="AN147" s="577" t="str">
        <f t="shared" si="19"/>
        <v/>
      </c>
      <c r="AO147" s="577" t="str">
        <f t="shared" si="20"/>
        <v/>
      </c>
    </row>
    <row r="148" spans="1:41" ht="41.25" hidden="1" customHeight="1" x14ac:dyDescent="0.2">
      <c r="A148" s="628" t="s">
        <v>643</v>
      </c>
      <c r="B148" s="621" t="s">
        <v>307</v>
      </c>
      <c r="C148" s="627"/>
      <c r="D148" s="730">
        <f>'NRHM State budget sheet 2013-14'!D148</f>
        <v>0</v>
      </c>
      <c r="E148" s="730">
        <f>'NRHM State budget sheet 2013-14'!E148</f>
        <v>0</v>
      </c>
      <c r="F148" s="730" t="e">
        <f>'NRHM State budget sheet 2013-14'!F148</f>
        <v>#DIV/0!</v>
      </c>
      <c r="G148" s="730">
        <f>'NRHM State budget sheet 2013-14'!G148</f>
        <v>0</v>
      </c>
      <c r="H148" s="730">
        <f>'NRHM State budget sheet 2013-14'!H148</f>
        <v>0</v>
      </c>
      <c r="I148" s="730" t="e">
        <f>'NRHM State budget sheet 2013-14'!I148</f>
        <v>#DIV/0!</v>
      </c>
      <c r="J148" s="730">
        <f>'NRHM State budget sheet 2013-14'!J148</f>
        <v>0</v>
      </c>
      <c r="K148" s="730">
        <f>'NRHM State budget sheet 2013-14'!K148</f>
        <v>0</v>
      </c>
      <c r="L148" s="730">
        <f>'NRHM State budget sheet 2013-14'!L148</f>
        <v>0</v>
      </c>
      <c r="M148" s="730">
        <f>'NRHM State budget sheet 2013-14'!M148</f>
        <v>0</v>
      </c>
      <c r="N148" s="730">
        <f>'NRHM State budget sheet 2013-14'!N148</f>
        <v>0</v>
      </c>
      <c r="O148" s="730">
        <f>'NRHM State budget sheet 2013-14'!O148</f>
        <v>0</v>
      </c>
      <c r="P148" s="730">
        <f>'NRHM State budget sheet 2013-14'!P148</f>
        <v>0</v>
      </c>
      <c r="Q148" s="730">
        <f>'NRHM State budget sheet 2013-14'!Q148</f>
        <v>0</v>
      </c>
      <c r="R148" s="730">
        <f>'NRHM State budget sheet 2013-14'!R148</f>
        <v>0</v>
      </c>
      <c r="S148" s="730">
        <f>'NRHM State budget sheet 2013-14'!S148</f>
        <v>0</v>
      </c>
      <c r="T148" s="730">
        <f>'NRHM State budget sheet 2013-14'!T148</f>
        <v>0</v>
      </c>
      <c r="U148" s="730">
        <f>'NRHM State budget sheet 2013-14'!U148</f>
        <v>0</v>
      </c>
      <c r="V148" s="730">
        <f>'NRHM State budget sheet 2013-14'!V148</f>
        <v>0</v>
      </c>
      <c r="W148" s="730">
        <f>'NRHM State budget sheet 2013-14'!W148</f>
        <v>0</v>
      </c>
      <c r="X148" s="730">
        <f>'NRHM State budget sheet 2013-14'!X148</f>
        <v>0</v>
      </c>
      <c r="Y148" s="730">
        <f>'NRHM State budget sheet 2013-14'!Y148</f>
        <v>0</v>
      </c>
      <c r="Z148" s="730">
        <f>'NRHM State budget sheet 2013-14'!Z148</f>
        <v>0</v>
      </c>
      <c r="AA148" s="730">
        <f>'NRHM State budget sheet 2013-14'!AA148</f>
        <v>0</v>
      </c>
      <c r="AB148" s="730">
        <f>'NRHM State budget sheet 2013-14'!AB148</f>
        <v>0</v>
      </c>
      <c r="AC148" s="730">
        <f>'NRHM State budget sheet 2013-14'!AC148</f>
        <v>0</v>
      </c>
      <c r="AD148" s="730">
        <f>'NRHM State budget sheet 2013-14'!AD148</f>
        <v>0</v>
      </c>
      <c r="AE148" s="730">
        <f>'NRHM State budget sheet 2013-14'!AE148</f>
        <v>0</v>
      </c>
      <c r="AF148" s="730">
        <f>'NRHM State budget sheet 2013-14'!AF148</f>
        <v>0</v>
      </c>
      <c r="AG148" s="604"/>
      <c r="AH148" s="619"/>
      <c r="AI148" s="606" t="str">
        <f t="shared" si="14"/>
        <v/>
      </c>
      <c r="AJ148" s="606" t="str">
        <f t="shared" si="15"/>
        <v/>
      </c>
      <c r="AK148" s="573">
        <f t="shared" si="16"/>
        <v>0</v>
      </c>
      <c r="AL148" s="573" t="str">
        <f t="shared" si="17"/>
        <v/>
      </c>
      <c r="AM148" s="577" t="str">
        <f t="shared" si="18"/>
        <v/>
      </c>
      <c r="AN148" s="577" t="str">
        <f t="shared" si="19"/>
        <v/>
      </c>
      <c r="AO148" s="577" t="str">
        <f t="shared" si="20"/>
        <v/>
      </c>
    </row>
    <row r="149" spans="1:41" ht="41.25" hidden="1" customHeight="1" x14ac:dyDescent="0.2">
      <c r="A149" s="628" t="s">
        <v>1901</v>
      </c>
      <c r="B149" s="621" t="s">
        <v>1515</v>
      </c>
      <c r="C149" s="627"/>
      <c r="D149" s="730">
        <f>'NRHM State budget sheet 2013-14'!D149</f>
        <v>3</v>
      </c>
      <c r="E149" s="730">
        <f>'NRHM State budget sheet 2013-14'!E149</f>
        <v>0</v>
      </c>
      <c r="F149" s="730">
        <f>'NRHM State budget sheet 2013-14'!F149</f>
        <v>0</v>
      </c>
      <c r="G149" s="730">
        <f>'NRHM State budget sheet 2013-14'!G149</f>
        <v>0.15</v>
      </c>
      <c r="H149" s="730">
        <f>'NRHM State budget sheet 2013-14'!H149</f>
        <v>0</v>
      </c>
      <c r="I149" s="730">
        <f>'NRHM State budget sheet 2013-14'!I149</f>
        <v>0</v>
      </c>
      <c r="J149" s="730">
        <f>'NRHM State budget sheet 2013-14'!J149</f>
        <v>4</v>
      </c>
      <c r="K149" s="730">
        <f>'NRHM State budget sheet 2013-14'!K149</f>
        <v>5000</v>
      </c>
      <c r="L149" s="730">
        <f>'NRHM State budget sheet 2013-14'!L149</f>
        <v>0</v>
      </c>
      <c r="M149" s="730">
        <f>'NRHM State budget sheet 2013-14'!M149</f>
        <v>0</v>
      </c>
      <c r="N149" s="730">
        <f>'NRHM State budget sheet 2013-14'!N149</f>
        <v>0</v>
      </c>
      <c r="O149" s="730">
        <f>'NRHM State budget sheet 2013-14'!O149</f>
        <v>0</v>
      </c>
      <c r="P149" s="730">
        <f>'NRHM State budget sheet 2013-14'!P149</f>
        <v>0</v>
      </c>
      <c r="Q149" s="730">
        <f>'NRHM State budget sheet 2013-14'!Q149</f>
        <v>0</v>
      </c>
      <c r="R149" s="730">
        <f>'NRHM State budget sheet 2013-14'!R149</f>
        <v>0</v>
      </c>
      <c r="S149" s="730">
        <f>'NRHM State budget sheet 2013-14'!S149</f>
        <v>0</v>
      </c>
      <c r="T149" s="730">
        <f>'NRHM State budget sheet 2013-14'!T149</f>
        <v>0</v>
      </c>
      <c r="U149" s="730">
        <f>'NRHM State budget sheet 2013-14'!U149</f>
        <v>0</v>
      </c>
      <c r="V149" s="730">
        <f>'NRHM State budget sheet 2013-14'!V149</f>
        <v>0</v>
      </c>
      <c r="W149" s="730">
        <f>'NRHM State budget sheet 2013-14'!W149</f>
        <v>0</v>
      </c>
      <c r="X149" s="730">
        <f>'NRHM State budget sheet 2013-14'!X149</f>
        <v>0</v>
      </c>
      <c r="Y149" s="730">
        <f>'NRHM State budget sheet 2013-14'!Y149</f>
        <v>0</v>
      </c>
      <c r="Z149" s="730">
        <f>'NRHM State budget sheet 2013-14'!Z149</f>
        <v>0</v>
      </c>
      <c r="AA149" s="730">
        <f>'NRHM State budget sheet 2013-14'!AA149</f>
        <v>0</v>
      </c>
      <c r="AB149" s="730">
        <f>'NRHM State budget sheet 2013-14'!AB149</f>
        <v>0</v>
      </c>
      <c r="AC149" s="730">
        <f>'NRHM State budget sheet 2013-14'!AC149</f>
        <v>0</v>
      </c>
      <c r="AD149" s="730">
        <f>'NRHM State budget sheet 2013-14'!AD149</f>
        <v>0</v>
      </c>
      <c r="AE149" s="730">
        <f>'NRHM State budget sheet 2013-14'!AE149</f>
        <v>0</v>
      </c>
      <c r="AF149" s="730">
        <f>'NRHM State budget sheet 2013-14'!AF149</f>
        <v>0.2</v>
      </c>
      <c r="AG149" s="604"/>
      <c r="AH149" s="619"/>
      <c r="AI149" s="606">
        <f t="shared" si="14"/>
        <v>1</v>
      </c>
      <c r="AJ149" s="606" t="str">
        <f t="shared" si="15"/>
        <v/>
      </c>
      <c r="AK149" s="573">
        <f t="shared" si="16"/>
        <v>5.0000000000000017E-2</v>
      </c>
      <c r="AL149" s="573">
        <f t="shared" si="17"/>
        <v>33.33333333333335</v>
      </c>
      <c r="AM149" s="577" t="str">
        <f t="shared" si="18"/>
        <v>The proposed budget is more that 30% increase over FY 12-13 budget. Consider revising or provide explanation</v>
      </c>
      <c r="AN149" s="577" t="str">
        <f t="shared" si="19"/>
        <v/>
      </c>
      <c r="AO149" s="577" t="str">
        <f t="shared" si="20"/>
        <v/>
      </c>
    </row>
    <row r="150" spans="1:41" ht="41.25" hidden="1" customHeight="1" x14ac:dyDescent="0.2">
      <c r="A150" s="628" t="s">
        <v>645</v>
      </c>
      <c r="B150" s="621" t="s">
        <v>183</v>
      </c>
      <c r="C150" s="627"/>
      <c r="D150" s="730">
        <f>'NRHM State budget sheet 2013-14'!D150</f>
        <v>0</v>
      </c>
      <c r="E150" s="730">
        <f>'NRHM State budget sheet 2013-14'!E150</f>
        <v>0</v>
      </c>
      <c r="F150" s="730" t="e">
        <f>'NRHM State budget sheet 2013-14'!F150</f>
        <v>#DIV/0!</v>
      </c>
      <c r="G150" s="730">
        <f>'NRHM State budget sheet 2013-14'!G150</f>
        <v>0</v>
      </c>
      <c r="H150" s="730">
        <f>'NRHM State budget sheet 2013-14'!H150</f>
        <v>0</v>
      </c>
      <c r="I150" s="730" t="e">
        <f>'NRHM State budget sheet 2013-14'!I150</f>
        <v>#DIV/0!</v>
      </c>
      <c r="J150" s="730">
        <f>'NRHM State budget sheet 2013-14'!J150</f>
        <v>0</v>
      </c>
      <c r="K150" s="730">
        <f>'NRHM State budget sheet 2013-14'!K150</f>
        <v>0</v>
      </c>
      <c r="L150" s="730">
        <f>'NRHM State budget sheet 2013-14'!L150</f>
        <v>0</v>
      </c>
      <c r="M150" s="730">
        <f>'NRHM State budget sheet 2013-14'!M150</f>
        <v>0</v>
      </c>
      <c r="N150" s="730">
        <f>'NRHM State budget sheet 2013-14'!N150</f>
        <v>0</v>
      </c>
      <c r="O150" s="730">
        <f>'NRHM State budget sheet 2013-14'!O150</f>
        <v>0</v>
      </c>
      <c r="P150" s="730">
        <f>'NRHM State budget sheet 2013-14'!P150</f>
        <v>0</v>
      </c>
      <c r="Q150" s="730">
        <f>'NRHM State budget sheet 2013-14'!Q150</f>
        <v>0</v>
      </c>
      <c r="R150" s="730">
        <f>'NRHM State budget sheet 2013-14'!R150</f>
        <v>0</v>
      </c>
      <c r="S150" s="730">
        <f>'NRHM State budget sheet 2013-14'!S150</f>
        <v>0</v>
      </c>
      <c r="T150" s="730">
        <f>'NRHM State budget sheet 2013-14'!T150</f>
        <v>0</v>
      </c>
      <c r="U150" s="730">
        <f>'NRHM State budget sheet 2013-14'!U150</f>
        <v>0</v>
      </c>
      <c r="V150" s="730">
        <f>'NRHM State budget sheet 2013-14'!V150</f>
        <v>0</v>
      </c>
      <c r="W150" s="730">
        <f>'NRHM State budget sheet 2013-14'!W150</f>
        <v>0</v>
      </c>
      <c r="X150" s="730">
        <f>'NRHM State budget sheet 2013-14'!X150</f>
        <v>0</v>
      </c>
      <c r="Y150" s="730">
        <f>'NRHM State budget sheet 2013-14'!Y150</f>
        <v>0</v>
      </c>
      <c r="Z150" s="730">
        <f>'NRHM State budget sheet 2013-14'!Z150</f>
        <v>0</v>
      </c>
      <c r="AA150" s="730">
        <f>'NRHM State budget sheet 2013-14'!AA150</f>
        <v>0</v>
      </c>
      <c r="AB150" s="730">
        <f>'NRHM State budget sheet 2013-14'!AB150</f>
        <v>0</v>
      </c>
      <c r="AC150" s="730">
        <f>'NRHM State budget sheet 2013-14'!AC150</f>
        <v>0</v>
      </c>
      <c r="AD150" s="730">
        <f>'NRHM State budget sheet 2013-14'!AD150</f>
        <v>0</v>
      </c>
      <c r="AE150" s="730">
        <f>'NRHM State budget sheet 2013-14'!AE150</f>
        <v>0</v>
      </c>
      <c r="AF150" s="730">
        <f>'NRHM State budget sheet 2013-14'!AF150</f>
        <v>0</v>
      </c>
      <c r="AG150" s="604"/>
      <c r="AH150" s="619"/>
      <c r="AI150" s="606" t="str">
        <f t="shared" si="14"/>
        <v/>
      </c>
      <c r="AJ150" s="606" t="str">
        <f t="shared" si="15"/>
        <v/>
      </c>
      <c r="AK150" s="573">
        <f t="shared" si="16"/>
        <v>0</v>
      </c>
      <c r="AL150" s="573" t="str">
        <f t="shared" si="17"/>
        <v/>
      </c>
      <c r="AM150" s="577" t="str">
        <f t="shared" si="18"/>
        <v/>
      </c>
      <c r="AN150" s="577" t="str">
        <f t="shared" si="19"/>
        <v/>
      </c>
      <c r="AO150" s="577" t="str">
        <f t="shared" si="20"/>
        <v/>
      </c>
    </row>
    <row r="151" spans="1:41" ht="41.25" hidden="1" customHeight="1" x14ac:dyDescent="0.2">
      <c r="A151" s="628" t="s">
        <v>2236</v>
      </c>
      <c r="B151" s="642"/>
      <c r="C151" s="627"/>
      <c r="D151" s="730">
        <f>'NRHM State budget sheet 2013-14'!D151</f>
        <v>0</v>
      </c>
      <c r="E151" s="730">
        <f>'NRHM State budget sheet 2013-14'!E151</f>
        <v>0</v>
      </c>
      <c r="F151" s="730">
        <f>'NRHM State budget sheet 2013-14'!F151</f>
        <v>0</v>
      </c>
      <c r="G151" s="730">
        <f>'NRHM State budget sheet 2013-14'!G151</f>
        <v>0</v>
      </c>
      <c r="H151" s="730">
        <f>'NRHM State budget sheet 2013-14'!H151</f>
        <v>0</v>
      </c>
      <c r="I151" s="730">
        <f>'NRHM State budget sheet 2013-14'!I151</f>
        <v>0</v>
      </c>
      <c r="J151" s="730">
        <f>'NRHM State budget sheet 2013-14'!J151</f>
        <v>0</v>
      </c>
      <c r="K151" s="730">
        <f>'NRHM State budget sheet 2013-14'!K151</f>
        <v>0</v>
      </c>
      <c r="L151" s="730">
        <f>'NRHM State budget sheet 2013-14'!L151</f>
        <v>0</v>
      </c>
      <c r="M151" s="730">
        <f>'NRHM State budget sheet 2013-14'!M151</f>
        <v>0</v>
      </c>
      <c r="N151" s="730">
        <f>'NRHM State budget sheet 2013-14'!N151</f>
        <v>0</v>
      </c>
      <c r="O151" s="730">
        <f>'NRHM State budget sheet 2013-14'!O151</f>
        <v>0</v>
      </c>
      <c r="P151" s="730">
        <f>'NRHM State budget sheet 2013-14'!P151</f>
        <v>0</v>
      </c>
      <c r="Q151" s="730">
        <f>'NRHM State budget sheet 2013-14'!Q151</f>
        <v>0</v>
      </c>
      <c r="R151" s="730">
        <f>'NRHM State budget sheet 2013-14'!R151</f>
        <v>0</v>
      </c>
      <c r="S151" s="730">
        <f>'NRHM State budget sheet 2013-14'!S151</f>
        <v>0</v>
      </c>
      <c r="T151" s="730">
        <f>'NRHM State budget sheet 2013-14'!T151</f>
        <v>0</v>
      </c>
      <c r="U151" s="730">
        <f>'NRHM State budget sheet 2013-14'!U151</f>
        <v>0</v>
      </c>
      <c r="V151" s="730">
        <f>'NRHM State budget sheet 2013-14'!V151</f>
        <v>0</v>
      </c>
      <c r="W151" s="730">
        <f>'NRHM State budget sheet 2013-14'!W151</f>
        <v>0</v>
      </c>
      <c r="X151" s="730">
        <f>'NRHM State budget sheet 2013-14'!X151</f>
        <v>0</v>
      </c>
      <c r="Y151" s="730">
        <f>'NRHM State budget sheet 2013-14'!Y151</f>
        <v>0</v>
      </c>
      <c r="Z151" s="730">
        <f>'NRHM State budget sheet 2013-14'!Z151</f>
        <v>0</v>
      </c>
      <c r="AA151" s="730">
        <f>'NRHM State budget sheet 2013-14'!AA151</f>
        <v>0</v>
      </c>
      <c r="AB151" s="730">
        <f>'NRHM State budget sheet 2013-14'!AB151</f>
        <v>0</v>
      </c>
      <c r="AC151" s="730">
        <f>'NRHM State budget sheet 2013-14'!AC151</f>
        <v>0</v>
      </c>
      <c r="AD151" s="730">
        <f>'NRHM State budget sheet 2013-14'!AD151</f>
        <v>0</v>
      </c>
      <c r="AE151" s="730">
        <f>'NRHM State budget sheet 2013-14'!AE151</f>
        <v>0</v>
      </c>
      <c r="AF151" s="730">
        <f>'NRHM State budget sheet 2013-14'!AF151</f>
        <v>0</v>
      </c>
      <c r="AG151" s="604"/>
      <c r="AH151" s="619"/>
      <c r="AI151" s="606" t="str">
        <f t="shared" si="14"/>
        <v/>
      </c>
      <c r="AJ151" s="606" t="str">
        <f t="shared" si="15"/>
        <v/>
      </c>
      <c r="AK151" s="573">
        <f t="shared" si="16"/>
        <v>0</v>
      </c>
      <c r="AL151" s="573" t="str">
        <f t="shared" si="17"/>
        <v/>
      </c>
      <c r="AM151" s="577" t="str">
        <f t="shared" si="18"/>
        <v/>
      </c>
      <c r="AN151" s="577" t="str">
        <f t="shared" si="19"/>
        <v/>
      </c>
      <c r="AO151" s="577" t="str">
        <f t="shared" si="20"/>
        <v/>
      </c>
    </row>
    <row r="152" spans="1:41" ht="41.25" hidden="1" customHeight="1" x14ac:dyDescent="0.2">
      <c r="A152" s="628" t="s">
        <v>2237</v>
      </c>
      <c r="B152" s="642"/>
      <c r="C152" s="627"/>
      <c r="D152" s="730">
        <f>'NRHM State budget sheet 2013-14'!D152</f>
        <v>0</v>
      </c>
      <c r="E152" s="730">
        <f>'NRHM State budget sheet 2013-14'!E152</f>
        <v>0</v>
      </c>
      <c r="F152" s="730">
        <f>'NRHM State budget sheet 2013-14'!F152</f>
        <v>0</v>
      </c>
      <c r="G152" s="730">
        <f>'NRHM State budget sheet 2013-14'!G152</f>
        <v>0</v>
      </c>
      <c r="H152" s="730">
        <f>'NRHM State budget sheet 2013-14'!H152</f>
        <v>0</v>
      </c>
      <c r="I152" s="730">
        <f>'NRHM State budget sheet 2013-14'!I152</f>
        <v>0</v>
      </c>
      <c r="J152" s="730">
        <f>'NRHM State budget sheet 2013-14'!J152</f>
        <v>0</v>
      </c>
      <c r="K152" s="730">
        <f>'NRHM State budget sheet 2013-14'!K152</f>
        <v>0</v>
      </c>
      <c r="L152" s="730">
        <f>'NRHM State budget sheet 2013-14'!L152</f>
        <v>0</v>
      </c>
      <c r="M152" s="730">
        <f>'NRHM State budget sheet 2013-14'!M152</f>
        <v>0</v>
      </c>
      <c r="N152" s="730">
        <f>'NRHM State budget sheet 2013-14'!N152</f>
        <v>0</v>
      </c>
      <c r="O152" s="730">
        <f>'NRHM State budget sheet 2013-14'!O152</f>
        <v>0</v>
      </c>
      <c r="P152" s="730">
        <f>'NRHM State budget sheet 2013-14'!P152</f>
        <v>0</v>
      </c>
      <c r="Q152" s="730">
        <f>'NRHM State budget sheet 2013-14'!Q152</f>
        <v>0</v>
      </c>
      <c r="R152" s="730">
        <f>'NRHM State budget sheet 2013-14'!R152</f>
        <v>0</v>
      </c>
      <c r="S152" s="730">
        <f>'NRHM State budget sheet 2013-14'!S152</f>
        <v>0</v>
      </c>
      <c r="T152" s="730">
        <f>'NRHM State budget sheet 2013-14'!T152</f>
        <v>0</v>
      </c>
      <c r="U152" s="730">
        <f>'NRHM State budget sheet 2013-14'!U152</f>
        <v>0</v>
      </c>
      <c r="V152" s="730">
        <f>'NRHM State budget sheet 2013-14'!V152</f>
        <v>0</v>
      </c>
      <c r="W152" s="730">
        <f>'NRHM State budget sheet 2013-14'!W152</f>
        <v>0</v>
      </c>
      <c r="X152" s="730">
        <f>'NRHM State budget sheet 2013-14'!X152</f>
        <v>0</v>
      </c>
      <c r="Y152" s="730">
        <f>'NRHM State budget sheet 2013-14'!Y152</f>
        <v>0</v>
      </c>
      <c r="Z152" s="730">
        <f>'NRHM State budget sheet 2013-14'!Z152</f>
        <v>0</v>
      </c>
      <c r="AA152" s="730">
        <f>'NRHM State budget sheet 2013-14'!AA152</f>
        <v>0</v>
      </c>
      <c r="AB152" s="730">
        <f>'NRHM State budget sheet 2013-14'!AB152</f>
        <v>0</v>
      </c>
      <c r="AC152" s="730">
        <f>'NRHM State budget sheet 2013-14'!AC152</f>
        <v>0</v>
      </c>
      <c r="AD152" s="730">
        <f>'NRHM State budget sheet 2013-14'!AD152</f>
        <v>0</v>
      </c>
      <c r="AE152" s="730">
        <f>'NRHM State budget sheet 2013-14'!AE152</f>
        <v>0</v>
      </c>
      <c r="AF152" s="730">
        <f>'NRHM State budget sheet 2013-14'!AF152</f>
        <v>0</v>
      </c>
      <c r="AG152" s="604"/>
      <c r="AH152" s="619"/>
      <c r="AI152" s="606" t="str">
        <f t="shared" si="14"/>
        <v/>
      </c>
      <c r="AJ152" s="606" t="str">
        <f t="shared" si="15"/>
        <v/>
      </c>
      <c r="AK152" s="573">
        <f t="shared" si="16"/>
        <v>0</v>
      </c>
      <c r="AL152" s="573" t="str">
        <f t="shared" si="17"/>
        <v/>
      </c>
      <c r="AM152" s="577" t="str">
        <f t="shared" si="18"/>
        <v/>
      </c>
      <c r="AN152" s="577" t="str">
        <f t="shared" si="19"/>
        <v/>
      </c>
      <c r="AO152" s="577" t="str">
        <f t="shared" si="20"/>
        <v/>
      </c>
    </row>
    <row r="153" spans="1:41" s="579" customFormat="1" ht="41.25" hidden="1" customHeight="1" x14ac:dyDescent="0.2">
      <c r="A153" s="649"/>
      <c r="B153" s="734" t="s">
        <v>282</v>
      </c>
      <c r="C153" s="645"/>
      <c r="D153" s="730">
        <f>'NRHM State budget sheet 2013-14'!D153</f>
        <v>3</v>
      </c>
      <c r="E153" s="730">
        <f>'NRHM State budget sheet 2013-14'!E153</f>
        <v>0</v>
      </c>
      <c r="F153" s="730">
        <f>'NRHM State budget sheet 2013-14'!F153</f>
        <v>0</v>
      </c>
      <c r="G153" s="730">
        <f>'NRHM State budget sheet 2013-14'!G153</f>
        <v>0.15</v>
      </c>
      <c r="H153" s="730">
        <f>'NRHM State budget sheet 2013-14'!H153</f>
        <v>0</v>
      </c>
      <c r="I153" s="730">
        <f>'NRHM State budget sheet 2013-14'!I153</f>
        <v>0</v>
      </c>
      <c r="J153" s="730">
        <f>'NRHM State budget sheet 2013-14'!J153</f>
        <v>4</v>
      </c>
      <c r="K153" s="730">
        <f>'NRHM State budget sheet 2013-14'!K153</f>
        <v>5000</v>
      </c>
      <c r="L153" s="730">
        <f>'NRHM State budget sheet 2013-14'!L153</f>
        <v>0</v>
      </c>
      <c r="M153" s="730">
        <f>'NRHM State budget sheet 2013-14'!M153</f>
        <v>0</v>
      </c>
      <c r="N153" s="730">
        <f>'NRHM State budget sheet 2013-14'!N153</f>
        <v>0</v>
      </c>
      <c r="O153" s="730">
        <f>'NRHM State budget sheet 2013-14'!O153</f>
        <v>0</v>
      </c>
      <c r="P153" s="730">
        <f>'NRHM State budget sheet 2013-14'!P153</f>
        <v>0</v>
      </c>
      <c r="Q153" s="730">
        <f>'NRHM State budget sheet 2013-14'!Q153</f>
        <v>0</v>
      </c>
      <c r="R153" s="730">
        <f>'NRHM State budget sheet 2013-14'!R153</f>
        <v>0</v>
      </c>
      <c r="S153" s="730">
        <f>'NRHM State budget sheet 2013-14'!S153</f>
        <v>0</v>
      </c>
      <c r="T153" s="730">
        <f>'NRHM State budget sheet 2013-14'!T153</f>
        <v>0</v>
      </c>
      <c r="U153" s="730">
        <f>'NRHM State budget sheet 2013-14'!U153</f>
        <v>0</v>
      </c>
      <c r="V153" s="730">
        <f>'NRHM State budget sheet 2013-14'!V153</f>
        <v>0</v>
      </c>
      <c r="W153" s="730">
        <f>'NRHM State budget sheet 2013-14'!W153</f>
        <v>0</v>
      </c>
      <c r="X153" s="730">
        <f>'NRHM State budget sheet 2013-14'!X153</f>
        <v>0</v>
      </c>
      <c r="Y153" s="730">
        <f>'NRHM State budget sheet 2013-14'!Y153</f>
        <v>0</v>
      </c>
      <c r="Z153" s="730">
        <f>'NRHM State budget sheet 2013-14'!Z153</f>
        <v>0</v>
      </c>
      <c r="AA153" s="730">
        <f>'NRHM State budget sheet 2013-14'!AA153</f>
        <v>0</v>
      </c>
      <c r="AB153" s="730">
        <f>'NRHM State budget sheet 2013-14'!AB153</f>
        <v>0</v>
      </c>
      <c r="AC153" s="730">
        <f>'NRHM State budget sheet 2013-14'!AC153</f>
        <v>0</v>
      </c>
      <c r="AD153" s="730">
        <f>'NRHM State budget sheet 2013-14'!AD153</f>
        <v>0</v>
      </c>
      <c r="AE153" s="730">
        <f>'NRHM State budget sheet 2013-14'!AE153</f>
        <v>0</v>
      </c>
      <c r="AF153" s="730">
        <f>'NRHM State budget sheet 2013-14'!AF153</f>
        <v>0.2</v>
      </c>
      <c r="AG153" s="640"/>
      <c r="AH153" s="648"/>
      <c r="AI153" s="606">
        <f t="shared" si="14"/>
        <v>1</v>
      </c>
      <c r="AJ153" s="606" t="str">
        <f t="shared" si="15"/>
        <v/>
      </c>
      <c r="AK153" s="573">
        <f t="shared" si="16"/>
        <v>5.0000000000000017E-2</v>
      </c>
      <c r="AL153" s="573">
        <f t="shared" si="17"/>
        <v>33.33333333333335</v>
      </c>
      <c r="AM153" s="577" t="str">
        <f t="shared" si="18"/>
        <v>The proposed budget is more that 30% increase over FY 12-13 budget. Consider revising or provide explanation</v>
      </c>
      <c r="AN153" s="577" t="str">
        <f t="shared" si="19"/>
        <v/>
      </c>
      <c r="AO153" s="577" t="str">
        <f t="shared" si="20"/>
        <v/>
      </c>
    </row>
    <row r="154" spans="1:41" ht="41.25" hidden="1" customHeight="1" x14ac:dyDescent="0.2">
      <c r="A154" s="649"/>
      <c r="B154" s="621"/>
      <c r="C154" s="627"/>
      <c r="D154" s="730">
        <f>'NRHM State budget sheet 2013-14'!D154</f>
        <v>0</v>
      </c>
      <c r="E154" s="730">
        <f>'NRHM State budget sheet 2013-14'!E154</f>
        <v>0</v>
      </c>
      <c r="F154" s="730">
        <f>'NRHM State budget sheet 2013-14'!F154</f>
        <v>0</v>
      </c>
      <c r="G154" s="730">
        <f>'NRHM State budget sheet 2013-14'!G154</f>
        <v>0</v>
      </c>
      <c r="H154" s="730">
        <f>'NRHM State budget sheet 2013-14'!H154</f>
        <v>0</v>
      </c>
      <c r="I154" s="730">
        <f>'NRHM State budget sheet 2013-14'!I154</f>
        <v>0</v>
      </c>
      <c r="J154" s="730">
        <f>'NRHM State budget sheet 2013-14'!J154</f>
        <v>0</v>
      </c>
      <c r="K154" s="730">
        <f>'NRHM State budget sheet 2013-14'!K154</f>
        <v>0</v>
      </c>
      <c r="L154" s="730">
        <f>'NRHM State budget sheet 2013-14'!L154</f>
        <v>0</v>
      </c>
      <c r="M154" s="730">
        <f>'NRHM State budget sheet 2013-14'!M154</f>
        <v>0</v>
      </c>
      <c r="N154" s="730">
        <f>'NRHM State budget sheet 2013-14'!N154</f>
        <v>0</v>
      </c>
      <c r="O154" s="730">
        <f>'NRHM State budget sheet 2013-14'!O154</f>
        <v>0</v>
      </c>
      <c r="P154" s="730">
        <f>'NRHM State budget sheet 2013-14'!P154</f>
        <v>0</v>
      </c>
      <c r="Q154" s="730">
        <f>'NRHM State budget sheet 2013-14'!Q154</f>
        <v>0</v>
      </c>
      <c r="R154" s="730">
        <f>'NRHM State budget sheet 2013-14'!R154</f>
        <v>0</v>
      </c>
      <c r="S154" s="730">
        <f>'NRHM State budget sheet 2013-14'!S154</f>
        <v>0</v>
      </c>
      <c r="T154" s="730">
        <f>'NRHM State budget sheet 2013-14'!T154</f>
        <v>0</v>
      </c>
      <c r="U154" s="730">
        <f>'NRHM State budget sheet 2013-14'!U154</f>
        <v>0</v>
      </c>
      <c r="V154" s="730">
        <f>'NRHM State budget sheet 2013-14'!V154</f>
        <v>0</v>
      </c>
      <c r="W154" s="730">
        <f>'NRHM State budget sheet 2013-14'!W154</f>
        <v>0</v>
      </c>
      <c r="X154" s="730">
        <f>'NRHM State budget sheet 2013-14'!X154</f>
        <v>0</v>
      </c>
      <c r="Y154" s="730">
        <f>'NRHM State budget sheet 2013-14'!Y154</f>
        <v>0</v>
      </c>
      <c r="Z154" s="730">
        <f>'NRHM State budget sheet 2013-14'!Z154</f>
        <v>0</v>
      </c>
      <c r="AA154" s="730">
        <f>'NRHM State budget sheet 2013-14'!AA154</f>
        <v>0</v>
      </c>
      <c r="AB154" s="730">
        <f>'NRHM State budget sheet 2013-14'!AB154</f>
        <v>0</v>
      </c>
      <c r="AC154" s="730">
        <f>'NRHM State budget sheet 2013-14'!AC154</f>
        <v>0</v>
      </c>
      <c r="AD154" s="730">
        <f>'NRHM State budget sheet 2013-14'!AD154</f>
        <v>0</v>
      </c>
      <c r="AE154" s="730">
        <f>'NRHM State budget sheet 2013-14'!AE154</f>
        <v>0</v>
      </c>
      <c r="AF154" s="730">
        <f>'NRHM State budget sheet 2013-14'!AF154</f>
        <v>0</v>
      </c>
      <c r="AG154" s="640"/>
      <c r="AH154" s="619"/>
      <c r="AI154" s="606"/>
      <c r="AJ154" s="606" t="str">
        <f t="shared" si="15"/>
        <v/>
      </c>
      <c r="AK154" s="573">
        <f t="shared" si="16"/>
        <v>0</v>
      </c>
      <c r="AL154" s="573" t="str">
        <f t="shared" si="17"/>
        <v/>
      </c>
    </row>
    <row r="155" spans="1:41" ht="41.25" customHeight="1" x14ac:dyDescent="0.2">
      <c r="A155" s="649" t="s">
        <v>646</v>
      </c>
      <c r="B155" s="621" t="s">
        <v>1329</v>
      </c>
      <c r="C155" s="595"/>
      <c r="D155" s="730">
        <f>'NRHM State budget sheet 2013-14'!D155</f>
        <v>45</v>
      </c>
      <c r="E155" s="730">
        <f>'NRHM State budget sheet 2013-14'!E155</f>
        <v>45</v>
      </c>
      <c r="F155" s="730">
        <f>'NRHM State budget sheet 2013-14'!F155</f>
        <v>100</v>
      </c>
      <c r="G155" s="730">
        <f>'NRHM State budget sheet 2013-14'!G155</f>
        <v>38.923999999999999</v>
      </c>
      <c r="H155" s="730">
        <f>'NRHM State budget sheet 2013-14'!H155</f>
        <v>32.44</v>
      </c>
      <c r="I155" s="730">
        <f>'NRHM State budget sheet 2013-14'!I155</f>
        <v>83.341897030109962</v>
      </c>
      <c r="J155" s="730">
        <f>'NRHM State budget sheet 2013-14'!J155</f>
        <v>190</v>
      </c>
      <c r="K155" s="730">
        <f>'NRHM State budget sheet 2013-14'!K155</f>
        <v>10118000</v>
      </c>
      <c r="L155" s="730">
        <f>'NRHM State budget sheet 2013-14'!L155</f>
        <v>0</v>
      </c>
      <c r="M155" s="730">
        <f>'NRHM State budget sheet 2013-14'!M155</f>
        <v>0</v>
      </c>
      <c r="N155" s="730">
        <f>'NRHM State budget sheet 2013-14'!N155</f>
        <v>0</v>
      </c>
      <c r="O155" s="730">
        <f>'NRHM State budget sheet 2013-14'!O155</f>
        <v>0</v>
      </c>
      <c r="P155" s="730">
        <f>'NRHM State budget sheet 2013-14'!P155</f>
        <v>0</v>
      </c>
      <c r="Q155" s="730">
        <f>'NRHM State budget sheet 2013-14'!Q155</f>
        <v>0</v>
      </c>
      <c r="R155" s="730">
        <f>'NRHM State budget sheet 2013-14'!R155</f>
        <v>0</v>
      </c>
      <c r="S155" s="730">
        <f>'NRHM State budget sheet 2013-14'!S155</f>
        <v>0</v>
      </c>
      <c r="T155" s="730">
        <f>'NRHM State budget sheet 2013-14'!T155</f>
        <v>0</v>
      </c>
      <c r="U155" s="730">
        <f>'NRHM State budget sheet 2013-14'!U155</f>
        <v>0</v>
      </c>
      <c r="V155" s="730">
        <f>'NRHM State budget sheet 2013-14'!V155</f>
        <v>0</v>
      </c>
      <c r="W155" s="730">
        <f>'NRHM State budget sheet 2013-14'!W155</f>
        <v>0</v>
      </c>
      <c r="X155" s="730">
        <f>'NRHM State budget sheet 2013-14'!X155</f>
        <v>0</v>
      </c>
      <c r="Y155" s="730">
        <f>'NRHM State budget sheet 2013-14'!Y155</f>
        <v>0</v>
      </c>
      <c r="Z155" s="730">
        <f>'NRHM State budget sheet 2013-14'!Z155</f>
        <v>0</v>
      </c>
      <c r="AA155" s="730">
        <f>'NRHM State budget sheet 2013-14'!AA155</f>
        <v>0</v>
      </c>
      <c r="AB155" s="730">
        <f>'NRHM State budget sheet 2013-14'!AB155</f>
        <v>0</v>
      </c>
      <c r="AC155" s="730">
        <f>'NRHM State budget sheet 2013-14'!AC155</f>
        <v>0</v>
      </c>
      <c r="AD155" s="730">
        <f>'NRHM State budget sheet 2013-14'!AD155</f>
        <v>0</v>
      </c>
      <c r="AE155" s="730">
        <f>'NRHM State budget sheet 2013-14'!AE155</f>
        <v>0</v>
      </c>
      <c r="AF155" s="730">
        <f>'NRHM State budget sheet 2013-14'!AF155</f>
        <v>382.96</v>
      </c>
      <c r="AG155" s="640"/>
      <c r="AH155" s="605" t="s">
        <v>2028</v>
      </c>
      <c r="AI155" s="606">
        <f t="shared" si="14"/>
        <v>1</v>
      </c>
      <c r="AJ155" s="606">
        <f t="shared" si="15"/>
        <v>83.341897030109962</v>
      </c>
      <c r="AK155" s="573">
        <f t="shared" si="16"/>
        <v>344.036</v>
      </c>
      <c r="AL155" s="573">
        <f t="shared" si="17"/>
        <v>883.86599527283943</v>
      </c>
      <c r="AM155" s="577" t="str">
        <f t="shared" si="18"/>
        <v>The proposed budget is more that 30% increase over FY 12-13 budget. Consider revising or provide explanation</v>
      </c>
      <c r="AN155" s="577" t="str">
        <f t="shared" si="19"/>
        <v/>
      </c>
      <c r="AO155" s="577" t="str">
        <f t="shared" si="20"/>
        <v/>
      </c>
    </row>
    <row r="156" spans="1:41" ht="41.25" hidden="1" customHeight="1" x14ac:dyDescent="0.2">
      <c r="A156" s="656" t="s">
        <v>648</v>
      </c>
      <c r="B156" s="657" t="s">
        <v>185</v>
      </c>
      <c r="C156" s="655"/>
      <c r="D156" s="730">
        <f>'NRHM State budget sheet 2013-14'!D156</f>
        <v>45</v>
      </c>
      <c r="E156" s="730">
        <f>'NRHM State budget sheet 2013-14'!E156</f>
        <v>45</v>
      </c>
      <c r="F156" s="730">
        <f>'NRHM State budget sheet 2013-14'!F156</f>
        <v>100</v>
      </c>
      <c r="G156" s="730">
        <f>'NRHM State budget sheet 2013-14'!G156</f>
        <v>38.923999999999999</v>
      </c>
      <c r="H156" s="730">
        <f>'NRHM State budget sheet 2013-14'!H156</f>
        <v>32.44</v>
      </c>
      <c r="I156" s="730">
        <f>'NRHM State budget sheet 2013-14'!I156</f>
        <v>83.341897030109962</v>
      </c>
      <c r="J156" s="730">
        <f>'NRHM State budget sheet 2013-14'!J156</f>
        <v>190</v>
      </c>
      <c r="K156" s="730">
        <f>'NRHM State budget sheet 2013-14'!K156</f>
        <v>10118000</v>
      </c>
      <c r="L156" s="730">
        <f>'NRHM State budget sheet 2013-14'!L156</f>
        <v>0</v>
      </c>
      <c r="M156" s="730">
        <f>'NRHM State budget sheet 2013-14'!M156</f>
        <v>0</v>
      </c>
      <c r="N156" s="730">
        <f>'NRHM State budget sheet 2013-14'!N156</f>
        <v>0</v>
      </c>
      <c r="O156" s="730">
        <f>'NRHM State budget sheet 2013-14'!O156</f>
        <v>0</v>
      </c>
      <c r="P156" s="730">
        <f>'NRHM State budget sheet 2013-14'!P156</f>
        <v>0</v>
      </c>
      <c r="Q156" s="730">
        <f>'NRHM State budget sheet 2013-14'!Q156</f>
        <v>0</v>
      </c>
      <c r="R156" s="730">
        <f>'NRHM State budget sheet 2013-14'!R156</f>
        <v>0</v>
      </c>
      <c r="S156" s="730">
        <f>'NRHM State budget sheet 2013-14'!S156</f>
        <v>0</v>
      </c>
      <c r="T156" s="730">
        <f>'NRHM State budget sheet 2013-14'!T156</f>
        <v>0</v>
      </c>
      <c r="U156" s="730">
        <f>'NRHM State budget sheet 2013-14'!U156</f>
        <v>0</v>
      </c>
      <c r="V156" s="730">
        <f>'NRHM State budget sheet 2013-14'!V156</f>
        <v>0</v>
      </c>
      <c r="W156" s="730">
        <f>'NRHM State budget sheet 2013-14'!W156</f>
        <v>0</v>
      </c>
      <c r="X156" s="730">
        <f>'NRHM State budget sheet 2013-14'!X156</f>
        <v>0</v>
      </c>
      <c r="Y156" s="730">
        <f>'NRHM State budget sheet 2013-14'!Y156</f>
        <v>0</v>
      </c>
      <c r="Z156" s="730">
        <f>'NRHM State budget sheet 2013-14'!Z156</f>
        <v>0</v>
      </c>
      <c r="AA156" s="730">
        <f>'NRHM State budget sheet 2013-14'!AA156</f>
        <v>0</v>
      </c>
      <c r="AB156" s="730">
        <f>'NRHM State budget sheet 2013-14'!AB156</f>
        <v>0</v>
      </c>
      <c r="AC156" s="730">
        <f>'NRHM State budget sheet 2013-14'!AC156</f>
        <v>0</v>
      </c>
      <c r="AD156" s="730">
        <f>'NRHM State budget sheet 2013-14'!AD156</f>
        <v>0</v>
      </c>
      <c r="AE156" s="730">
        <f>'NRHM State budget sheet 2013-14'!AE156</f>
        <v>0</v>
      </c>
      <c r="AF156" s="730">
        <f>'NRHM State budget sheet 2013-14'!AF156</f>
        <v>382.96</v>
      </c>
      <c r="AG156" s="640"/>
      <c r="AH156" s="619"/>
      <c r="AI156" s="606">
        <f t="shared" si="14"/>
        <v>1</v>
      </c>
      <c r="AJ156" s="606">
        <f t="shared" si="15"/>
        <v>83.341897030109962</v>
      </c>
      <c r="AK156" s="573">
        <f t="shared" si="16"/>
        <v>344.036</v>
      </c>
      <c r="AL156" s="573">
        <f t="shared" si="17"/>
        <v>883.86599527283943</v>
      </c>
      <c r="AM156" s="577" t="str">
        <f t="shared" si="18"/>
        <v>The proposed budget is more that 30% increase over FY 12-13 budget. Consider revising or provide explanation</v>
      </c>
      <c r="AN156" s="577" t="str">
        <f t="shared" si="19"/>
        <v/>
      </c>
      <c r="AO156" s="577" t="str">
        <f t="shared" si="20"/>
        <v/>
      </c>
    </row>
    <row r="157" spans="1:41" ht="41.25" hidden="1" customHeight="1" x14ac:dyDescent="0.2">
      <c r="A157" s="656" t="s">
        <v>650</v>
      </c>
      <c r="B157" s="657" t="s">
        <v>651</v>
      </c>
      <c r="C157" s="655"/>
      <c r="D157" s="730">
        <f>'NRHM State budget sheet 2013-14'!D157</f>
        <v>42</v>
      </c>
      <c r="E157" s="730">
        <f>'NRHM State budget sheet 2013-14'!E157</f>
        <v>42</v>
      </c>
      <c r="F157" s="730">
        <f>'NRHM State budget sheet 2013-14'!F157</f>
        <v>0</v>
      </c>
      <c r="G157" s="730">
        <f>'NRHM State budget sheet 2013-14'!G157</f>
        <v>36.372</v>
      </c>
      <c r="H157" s="730">
        <f>'NRHM State budget sheet 2013-14'!H157</f>
        <v>30.31</v>
      </c>
      <c r="I157" s="730">
        <f>'NRHM State budget sheet 2013-14'!I157</f>
        <v>0</v>
      </c>
      <c r="J157" s="730">
        <f>'NRHM State budget sheet 2013-14'!J157</f>
        <v>56</v>
      </c>
      <c r="K157" s="730">
        <f>'NRHM State budget sheet 2013-14'!K157</f>
        <v>1128000</v>
      </c>
      <c r="L157" s="730">
        <f>'NRHM State budget sheet 2013-14'!L157</f>
        <v>0</v>
      </c>
      <c r="M157" s="730">
        <f>'NRHM State budget sheet 2013-14'!M157</f>
        <v>0</v>
      </c>
      <c r="N157" s="730">
        <f>'NRHM State budget sheet 2013-14'!N157</f>
        <v>0</v>
      </c>
      <c r="O157" s="730">
        <f>'NRHM State budget sheet 2013-14'!O157</f>
        <v>0</v>
      </c>
      <c r="P157" s="730">
        <f>'NRHM State budget sheet 2013-14'!P157</f>
        <v>0</v>
      </c>
      <c r="Q157" s="730">
        <f>'NRHM State budget sheet 2013-14'!Q157</f>
        <v>0</v>
      </c>
      <c r="R157" s="730">
        <f>'NRHM State budget sheet 2013-14'!R157</f>
        <v>0</v>
      </c>
      <c r="S157" s="730">
        <f>'NRHM State budget sheet 2013-14'!S157</f>
        <v>0</v>
      </c>
      <c r="T157" s="730">
        <f>'NRHM State budget sheet 2013-14'!T157</f>
        <v>0</v>
      </c>
      <c r="U157" s="730">
        <f>'NRHM State budget sheet 2013-14'!U157</f>
        <v>0</v>
      </c>
      <c r="V157" s="730">
        <f>'NRHM State budget sheet 2013-14'!V157</f>
        <v>0</v>
      </c>
      <c r="W157" s="730">
        <f>'NRHM State budget sheet 2013-14'!W157</f>
        <v>0</v>
      </c>
      <c r="X157" s="730">
        <f>'NRHM State budget sheet 2013-14'!X157</f>
        <v>0</v>
      </c>
      <c r="Y157" s="730">
        <f>'NRHM State budget sheet 2013-14'!Y157</f>
        <v>0</v>
      </c>
      <c r="Z157" s="730">
        <f>'NRHM State budget sheet 2013-14'!Z157</f>
        <v>0</v>
      </c>
      <c r="AA157" s="730">
        <f>'NRHM State budget sheet 2013-14'!AA157</f>
        <v>0</v>
      </c>
      <c r="AB157" s="730">
        <f>'NRHM State budget sheet 2013-14'!AB157</f>
        <v>0</v>
      </c>
      <c r="AC157" s="730">
        <f>'NRHM State budget sheet 2013-14'!AC157</f>
        <v>0</v>
      </c>
      <c r="AD157" s="730">
        <f>'NRHM State budget sheet 2013-14'!AD157</f>
        <v>0</v>
      </c>
      <c r="AE157" s="730">
        <f>'NRHM State budget sheet 2013-14'!AE157</f>
        <v>0</v>
      </c>
      <c r="AF157" s="730">
        <f>'NRHM State budget sheet 2013-14'!AF157</f>
        <v>86.52</v>
      </c>
      <c r="AG157" s="640"/>
      <c r="AH157" s="619"/>
      <c r="AI157" s="606">
        <f t="shared" si="14"/>
        <v>1</v>
      </c>
      <c r="AJ157" s="606">
        <f t="shared" si="15"/>
        <v>83.333333333333329</v>
      </c>
      <c r="AK157" s="573">
        <f t="shared" si="16"/>
        <v>50.147999999999996</v>
      </c>
      <c r="AL157" s="573">
        <f t="shared" si="17"/>
        <v>137.87528868360278</v>
      </c>
      <c r="AM157" s="577" t="str">
        <f t="shared" si="18"/>
        <v>The proposed budget is more that 30% increase over FY 12-13 budget. Consider revising or provide explanation</v>
      </c>
      <c r="AN157" s="577" t="str">
        <f t="shared" si="19"/>
        <v/>
      </c>
      <c r="AO157" s="577" t="str">
        <f t="shared" si="20"/>
        <v/>
      </c>
    </row>
    <row r="158" spans="1:41" ht="41.25" hidden="1" customHeight="1" x14ac:dyDescent="0.2">
      <c r="A158" s="656" t="s">
        <v>1902</v>
      </c>
      <c r="B158" s="657" t="s">
        <v>1457</v>
      </c>
      <c r="C158" s="664"/>
      <c r="D158" s="730">
        <f>'NRHM State budget sheet 2013-14'!D158</f>
        <v>41</v>
      </c>
      <c r="E158" s="730">
        <f>'NRHM State budget sheet 2013-14'!E158</f>
        <v>41</v>
      </c>
      <c r="F158" s="730">
        <f>'NRHM State budget sheet 2013-14'!F158</f>
        <v>100</v>
      </c>
      <c r="G158" s="730">
        <f>'NRHM State budget sheet 2013-14'!G158</f>
        <v>34.932000000000002</v>
      </c>
      <c r="H158" s="730">
        <f>'NRHM State budget sheet 2013-14'!H158</f>
        <v>29.11</v>
      </c>
      <c r="I158" s="730">
        <f>'NRHM State budget sheet 2013-14'!I158</f>
        <v>83.333333333333329</v>
      </c>
      <c r="J158" s="730">
        <f>'NRHM State budget sheet 2013-14'!J158</f>
        <v>43</v>
      </c>
      <c r="K158" s="730">
        <f>'NRHM State budget sheet 2013-14'!K158</f>
        <v>288000</v>
      </c>
      <c r="L158" s="730">
        <f>'NRHM State budget sheet 2013-14'!L158</f>
        <v>0</v>
      </c>
      <c r="M158" s="730">
        <f>'NRHM State budget sheet 2013-14'!M158</f>
        <v>0</v>
      </c>
      <c r="N158" s="730">
        <f>'NRHM State budget sheet 2013-14'!N158</f>
        <v>0</v>
      </c>
      <c r="O158" s="730">
        <f>'NRHM State budget sheet 2013-14'!O158</f>
        <v>0</v>
      </c>
      <c r="P158" s="730">
        <f>'NRHM State budget sheet 2013-14'!P158</f>
        <v>0</v>
      </c>
      <c r="Q158" s="730">
        <f>'NRHM State budget sheet 2013-14'!Q158</f>
        <v>0</v>
      </c>
      <c r="R158" s="730">
        <f>'NRHM State budget sheet 2013-14'!R158</f>
        <v>0</v>
      </c>
      <c r="S158" s="730">
        <f>'NRHM State budget sheet 2013-14'!S158</f>
        <v>0</v>
      </c>
      <c r="T158" s="730">
        <f>'NRHM State budget sheet 2013-14'!T158</f>
        <v>0</v>
      </c>
      <c r="U158" s="730">
        <f>'NRHM State budget sheet 2013-14'!U158</f>
        <v>0</v>
      </c>
      <c r="V158" s="730">
        <f>'NRHM State budget sheet 2013-14'!V158</f>
        <v>0</v>
      </c>
      <c r="W158" s="730">
        <f>'NRHM State budget sheet 2013-14'!W158</f>
        <v>0</v>
      </c>
      <c r="X158" s="730">
        <f>'NRHM State budget sheet 2013-14'!X158</f>
        <v>0</v>
      </c>
      <c r="Y158" s="730">
        <f>'NRHM State budget sheet 2013-14'!Y158</f>
        <v>0</v>
      </c>
      <c r="Z158" s="730">
        <f>'NRHM State budget sheet 2013-14'!Z158</f>
        <v>0</v>
      </c>
      <c r="AA158" s="730">
        <f>'NRHM State budget sheet 2013-14'!AA158</f>
        <v>0</v>
      </c>
      <c r="AB158" s="730">
        <f>'NRHM State budget sheet 2013-14'!AB158</f>
        <v>0</v>
      </c>
      <c r="AC158" s="730">
        <f>'NRHM State budget sheet 2013-14'!AC158</f>
        <v>0</v>
      </c>
      <c r="AD158" s="730">
        <f>'NRHM State budget sheet 2013-14'!AD158</f>
        <v>0</v>
      </c>
      <c r="AE158" s="730">
        <f>'NRHM State budget sheet 2013-14'!AE158</f>
        <v>0</v>
      </c>
      <c r="AF158" s="730">
        <f>'NRHM State budget sheet 2013-14'!AF158</f>
        <v>61.92</v>
      </c>
      <c r="AG158" s="640"/>
      <c r="AH158" s="619"/>
      <c r="AI158" s="606">
        <f t="shared" si="14"/>
        <v>1</v>
      </c>
      <c r="AJ158" s="606">
        <f t="shared" si="15"/>
        <v>83.333333333333329</v>
      </c>
      <c r="AK158" s="573">
        <f t="shared" si="16"/>
        <v>26.988</v>
      </c>
      <c r="AL158" s="573">
        <f t="shared" si="17"/>
        <v>77.258673995190648</v>
      </c>
      <c r="AM158" s="577" t="str">
        <f t="shared" si="18"/>
        <v>The proposed budget is more that 30% increase over FY 12-13 budget. Consider revising or provide explanation</v>
      </c>
      <c r="AN158" s="577" t="str">
        <f t="shared" si="19"/>
        <v/>
      </c>
      <c r="AO158" s="577" t="str">
        <f t="shared" si="20"/>
        <v/>
      </c>
    </row>
    <row r="159" spans="1:41" ht="41.25" hidden="1" customHeight="1" x14ac:dyDescent="0.2">
      <c r="A159" s="656" t="s">
        <v>2053</v>
      </c>
      <c r="B159" s="665" t="s">
        <v>1393</v>
      </c>
      <c r="C159" s="666"/>
      <c r="D159" s="730">
        <f>'NRHM State budget sheet 2013-14'!D159</f>
        <v>0</v>
      </c>
      <c r="E159" s="730">
        <f>'NRHM State budget sheet 2013-14'!E159</f>
        <v>0</v>
      </c>
      <c r="F159" s="730" t="e">
        <f>'NRHM State budget sheet 2013-14'!F159</f>
        <v>#DIV/0!</v>
      </c>
      <c r="G159" s="730">
        <f>'NRHM State budget sheet 2013-14'!G159</f>
        <v>0</v>
      </c>
      <c r="H159" s="730">
        <f>'NRHM State budget sheet 2013-14'!H159</f>
        <v>0</v>
      </c>
      <c r="I159" s="730" t="e">
        <f>'NRHM State budget sheet 2013-14'!I159</f>
        <v>#DIV/0!</v>
      </c>
      <c r="J159" s="730">
        <f>'NRHM State budget sheet 2013-14'!J159</f>
        <v>0</v>
      </c>
      <c r="K159" s="730">
        <f>'NRHM State budget sheet 2013-14'!K159</f>
        <v>0</v>
      </c>
      <c r="L159" s="730">
        <f>'NRHM State budget sheet 2013-14'!L159</f>
        <v>0</v>
      </c>
      <c r="M159" s="730">
        <f>'NRHM State budget sheet 2013-14'!M159</f>
        <v>0</v>
      </c>
      <c r="N159" s="730">
        <f>'NRHM State budget sheet 2013-14'!N159</f>
        <v>0</v>
      </c>
      <c r="O159" s="730">
        <f>'NRHM State budget sheet 2013-14'!O159</f>
        <v>0</v>
      </c>
      <c r="P159" s="730">
        <f>'NRHM State budget sheet 2013-14'!P159</f>
        <v>0</v>
      </c>
      <c r="Q159" s="730">
        <f>'NRHM State budget sheet 2013-14'!Q159</f>
        <v>0</v>
      </c>
      <c r="R159" s="730">
        <f>'NRHM State budget sheet 2013-14'!R159</f>
        <v>0</v>
      </c>
      <c r="S159" s="730">
        <f>'NRHM State budget sheet 2013-14'!S159</f>
        <v>0</v>
      </c>
      <c r="T159" s="730">
        <f>'NRHM State budget sheet 2013-14'!T159</f>
        <v>0</v>
      </c>
      <c r="U159" s="730">
        <f>'NRHM State budget sheet 2013-14'!U159</f>
        <v>0</v>
      </c>
      <c r="V159" s="730">
        <f>'NRHM State budget sheet 2013-14'!V159</f>
        <v>0</v>
      </c>
      <c r="W159" s="730">
        <f>'NRHM State budget sheet 2013-14'!W159</f>
        <v>0</v>
      </c>
      <c r="X159" s="730">
        <f>'NRHM State budget sheet 2013-14'!X159</f>
        <v>0</v>
      </c>
      <c r="Y159" s="730">
        <f>'NRHM State budget sheet 2013-14'!Y159</f>
        <v>0</v>
      </c>
      <c r="Z159" s="730">
        <f>'NRHM State budget sheet 2013-14'!Z159</f>
        <v>0</v>
      </c>
      <c r="AA159" s="730">
        <f>'NRHM State budget sheet 2013-14'!AA159</f>
        <v>0</v>
      </c>
      <c r="AB159" s="730">
        <f>'NRHM State budget sheet 2013-14'!AB159</f>
        <v>0</v>
      </c>
      <c r="AC159" s="730">
        <f>'NRHM State budget sheet 2013-14'!AC159</f>
        <v>0</v>
      </c>
      <c r="AD159" s="730">
        <f>'NRHM State budget sheet 2013-14'!AD159</f>
        <v>0</v>
      </c>
      <c r="AE159" s="730">
        <f>'NRHM State budget sheet 2013-14'!AE159</f>
        <v>0</v>
      </c>
      <c r="AF159" s="730">
        <f>'NRHM State budget sheet 2013-14'!AF159</f>
        <v>0</v>
      </c>
      <c r="AG159" s="640"/>
      <c r="AH159" s="619"/>
      <c r="AI159" s="606" t="str">
        <f t="shared" si="14"/>
        <v/>
      </c>
      <c r="AJ159" s="606" t="str">
        <f t="shared" si="15"/>
        <v/>
      </c>
      <c r="AK159" s="573">
        <f t="shared" si="16"/>
        <v>0</v>
      </c>
      <c r="AL159" s="573" t="str">
        <f t="shared" si="17"/>
        <v/>
      </c>
      <c r="AM159" s="577" t="str">
        <f t="shared" si="18"/>
        <v/>
      </c>
      <c r="AN159" s="577" t="str">
        <f t="shared" si="19"/>
        <v/>
      </c>
      <c r="AO159" s="577" t="str">
        <f t="shared" si="20"/>
        <v/>
      </c>
    </row>
    <row r="160" spans="1:41" ht="41.25" hidden="1" customHeight="1" x14ac:dyDescent="0.2">
      <c r="A160" s="656" t="s">
        <v>2054</v>
      </c>
      <c r="B160" s="665" t="s">
        <v>1542</v>
      </c>
      <c r="C160" s="666"/>
      <c r="D160" s="730">
        <f>'NRHM State budget sheet 2013-14'!D160</f>
        <v>0</v>
      </c>
      <c r="E160" s="730">
        <f>'NRHM State budget sheet 2013-14'!E160</f>
        <v>0</v>
      </c>
      <c r="F160" s="730" t="e">
        <f>'NRHM State budget sheet 2013-14'!F160</f>
        <v>#DIV/0!</v>
      </c>
      <c r="G160" s="730">
        <f>'NRHM State budget sheet 2013-14'!G160</f>
        <v>0</v>
      </c>
      <c r="H160" s="730">
        <f>'NRHM State budget sheet 2013-14'!H160</f>
        <v>0</v>
      </c>
      <c r="I160" s="730" t="e">
        <f>'NRHM State budget sheet 2013-14'!I160</f>
        <v>#DIV/0!</v>
      </c>
      <c r="J160" s="730">
        <f>'NRHM State budget sheet 2013-14'!J160</f>
        <v>0</v>
      </c>
      <c r="K160" s="730">
        <f>'NRHM State budget sheet 2013-14'!K160</f>
        <v>0</v>
      </c>
      <c r="L160" s="730">
        <f>'NRHM State budget sheet 2013-14'!L160</f>
        <v>0</v>
      </c>
      <c r="M160" s="730">
        <f>'NRHM State budget sheet 2013-14'!M160</f>
        <v>0</v>
      </c>
      <c r="N160" s="730">
        <f>'NRHM State budget sheet 2013-14'!N160</f>
        <v>0</v>
      </c>
      <c r="O160" s="730">
        <f>'NRHM State budget sheet 2013-14'!O160</f>
        <v>0</v>
      </c>
      <c r="P160" s="730">
        <f>'NRHM State budget sheet 2013-14'!P160</f>
        <v>0</v>
      </c>
      <c r="Q160" s="730">
        <f>'NRHM State budget sheet 2013-14'!Q160</f>
        <v>0</v>
      </c>
      <c r="R160" s="730">
        <f>'NRHM State budget sheet 2013-14'!R160</f>
        <v>0</v>
      </c>
      <c r="S160" s="730">
        <f>'NRHM State budget sheet 2013-14'!S160</f>
        <v>0</v>
      </c>
      <c r="T160" s="730">
        <f>'NRHM State budget sheet 2013-14'!T160</f>
        <v>0</v>
      </c>
      <c r="U160" s="730">
        <f>'NRHM State budget sheet 2013-14'!U160</f>
        <v>0</v>
      </c>
      <c r="V160" s="730">
        <f>'NRHM State budget sheet 2013-14'!V160</f>
        <v>0</v>
      </c>
      <c r="W160" s="730">
        <f>'NRHM State budget sheet 2013-14'!W160</f>
        <v>0</v>
      </c>
      <c r="X160" s="730">
        <f>'NRHM State budget sheet 2013-14'!X160</f>
        <v>0</v>
      </c>
      <c r="Y160" s="730">
        <f>'NRHM State budget sheet 2013-14'!Y160</f>
        <v>0</v>
      </c>
      <c r="Z160" s="730">
        <f>'NRHM State budget sheet 2013-14'!Z160</f>
        <v>0</v>
      </c>
      <c r="AA160" s="730">
        <f>'NRHM State budget sheet 2013-14'!AA160</f>
        <v>0</v>
      </c>
      <c r="AB160" s="730">
        <f>'NRHM State budget sheet 2013-14'!AB160</f>
        <v>0</v>
      </c>
      <c r="AC160" s="730">
        <f>'NRHM State budget sheet 2013-14'!AC160</f>
        <v>0</v>
      </c>
      <c r="AD160" s="730">
        <f>'NRHM State budget sheet 2013-14'!AD160</f>
        <v>0</v>
      </c>
      <c r="AE160" s="730">
        <f>'NRHM State budget sheet 2013-14'!AE160</f>
        <v>0</v>
      </c>
      <c r="AF160" s="730">
        <f>'NRHM State budget sheet 2013-14'!AF160</f>
        <v>0</v>
      </c>
      <c r="AG160" s="640"/>
      <c r="AH160" s="619"/>
      <c r="AI160" s="606" t="str">
        <f t="shared" si="14"/>
        <v/>
      </c>
      <c r="AJ160" s="606" t="str">
        <f t="shared" si="15"/>
        <v/>
      </c>
      <c r="AK160" s="573">
        <f t="shared" si="16"/>
        <v>0</v>
      </c>
      <c r="AL160" s="573" t="str">
        <f t="shared" si="17"/>
        <v/>
      </c>
      <c r="AM160" s="577" t="str">
        <f t="shared" si="18"/>
        <v/>
      </c>
      <c r="AN160" s="577" t="str">
        <f t="shared" si="19"/>
        <v/>
      </c>
      <c r="AO160" s="577" t="str">
        <f t="shared" si="20"/>
        <v/>
      </c>
    </row>
    <row r="161" spans="1:41" ht="41.25" hidden="1" customHeight="1" x14ac:dyDescent="0.2">
      <c r="A161" s="656" t="s">
        <v>2055</v>
      </c>
      <c r="B161" s="665" t="s">
        <v>1543</v>
      </c>
      <c r="C161" s="666"/>
      <c r="D161" s="730">
        <f>'NRHM State budget sheet 2013-14'!D161</f>
        <v>0</v>
      </c>
      <c r="E161" s="730">
        <f>'NRHM State budget sheet 2013-14'!E161</f>
        <v>0</v>
      </c>
      <c r="F161" s="730" t="e">
        <f>'NRHM State budget sheet 2013-14'!F161</f>
        <v>#DIV/0!</v>
      </c>
      <c r="G161" s="730">
        <f>'NRHM State budget sheet 2013-14'!G161</f>
        <v>0</v>
      </c>
      <c r="H161" s="730">
        <f>'NRHM State budget sheet 2013-14'!H161</f>
        <v>0</v>
      </c>
      <c r="I161" s="730" t="e">
        <f>'NRHM State budget sheet 2013-14'!I161</f>
        <v>#DIV/0!</v>
      </c>
      <c r="J161" s="730">
        <f>'NRHM State budget sheet 2013-14'!J161</f>
        <v>0</v>
      </c>
      <c r="K161" s="730">
        <f>'NRHM State budget sheet 2013-14'!K161</f>
        <v>0</v>
      </c>
      <c r="L161" s="730">
        <f>'NRHM State budget sheet 2013-14'!L161</f>
        <v>0</v>
      </c>
      <c r="M161" s="730">
        <f>'NRHM State budget sheet 2013-14'!M161</f>
        <v>0</v>
      </c>
      <c r="N161" s="730">
        <f>'NRHM State budget sheet 2013-14'!N161</f>
        <v>0</v>
      </c>
      <c r="O161" s="730">
        <f>'NRHM State budget sheet 2013-14'!O161</f>
        <v>0</v>
      </c>
      <c r="P161" s="730">
        <f>'NRHM State budget sheet 2013-14'!P161</f>
        <v>0</v>
      </c>
      <c r="Q161" s="730">
        <f>'NRHM State budget sheet 2013-14'!Q161</f>
        <v>0</v>
      </c>
      <c r="R161" s="730">
        <f>'NRHM State budget sheet 2013-14'!R161</f>
        <v>0</v>
      </c>
      <c r="S161" s="730">
        <f>'NRHM State budget sheet 2013-14'!S161</f>
        <v>0</v>
      </c>
      <c r="T161" s="730">
        <f>'NRHM State budget sheet 2013-14'!T161</f>
        <v>0</v>
      </c>
      <c r="U161" s="730">
        <f>'NRHM State budget sheet 2013-14'!U161</f>
        <v>0</v>
      </c>
      <c r="V161" s="730">
        <f>'NRHM State budget sheet 2013-14'!V161</f>
        <v>0</v>
      </c>
      <c r="W161" s="730">
        <f>'NRHM State budget sheet 2013-14'!W161</f>
        <v>0</v>
      </c>
      <c r="X161" s="730">
        <f>'NRHM State budget sheet 2013-14'!X161</f>
        <v>0</v>
      </c>
      <c r="Y161" s="730">
        <f>'NRHM State budget sheet 2013-14'!Y161</f>
        <v>0</v>
      </c>
      <c r="Z161" s="730">
        <f>'NRHM State budget sheet 2013-14'!Z161</f>
        <v>0</v>
      </c>
      <c r="AA161" s="730">
        <f>'NRHM State budget sheet 2013-14'!AA161</f>
        <v>0</v>
      </c>
      <c r="AB161" s="730">
        <f>'NRHM State budget sheet 2013-14'!AB161</f>
        <v>0</v>
      </c>
      <c r="AC161" s="730">
        <f>'NRHM State budget sheet 2013-14'!AC161</f>
        <v>0</v>
      </c>
      <c r="AD161" s="730">
        <f>'NRHM State budget sheet 2013-14'!AD161</f>
        <v>0</v>
      </c>
      <c r="AE161" s="730">
        <f>'NRHM State budget sheet 2013-14'!AE161</f>
        <v>0</v>
      </c>
      <c r="AF161" s="730">
        <f>'NRHM State budget sheet 2013-14'!AF161</f>
        <v>0</v>
      </c>
      <c r="AG161" s="640"/>
      <c r="AH161" s="619"/>
      <c r="AI161" s="606" t="str">
        <f t="shared" si="14"/>
        <v/>
      </c>
      <c r="AJ161" s="606" t="str">
        <f t="shared" si="15"/>
        <v/>
      </c>
      <c r="AK161" s="573">
        <f t="shared" si="16"/>
        <v>0</v>
      </c>
      <c r="AL161" s="573" t="str">
        <f t="shared" si="17"/>
        <v/>
      </c>
      <c r="AM161" s="577" t="str">
        <f t="shared" si="18"/>
        <v/>
      </c>
      <c r="AN161" s="577" t="str">
        <f t="shared" si="19"/>
        <v/>
      </c>
      <c r="AO161" s="577" t="str">
        <f t="shared" si="20"/>
        <v/>
      </c>
    </row>
    <row r="162" spans="1:41" ht="41.25" hidden="1" customHeight="1" x14ac:dyDescent="0.2">
      <c r="A162" s="656" t="s">
        <v>2056</v>
      </c>
      <c r="B162" s="665" t="s">
        <v>1551</v>
      </c>
      <c r="C162" s="666"/>
      <c r="D162" s="730">
        <f>'NRHM State budget sheet 2013-14'!D162</f>
        <v>0</v>
      </c>
      <c r="E162" s="730">
        <f>'NRHM State budget sheet 2013-14'!E162</f>
        <v>0</v>
      </c>
      <c r="F162" s="730" t="e">
        <f>'NRHM State budget sheet 2013-14'!F162</f>
        <v>#DIV/0!</v>
      </c>
      <c r="G162" s="730">
        <f>'NRHM State budget sheet 2013-14'!G162</f>
        <v>0</v>
      </c>
      <c r="H162" s="730">
        <f>'NRHM State budget sheet 2013-14'!H162</f>
        <v>0</v>
      </c>
      <c r="I162" s="730" t="e">
        <f>'NRHM State budget sheet 2013-14'!I162</f>
        <v>#DIV/0!</v>
      </c>
      <c r="J162" s="730">
        <f>'NRHM State budget sheet 2013-14'!J162</f>
        <v>0</v>
      </c>
      <c r="K162" s="730">
        <f>'NRHM State budget sheet 2013-14'!K162</f>
        <v>0</v>
      </c>
      <c r="L162" s="730">
        <f>'NRHM State budget sheet 2013-14'!L162</f>
        <v>0</v>
      </c>
      <c r="M162" s="730">
        <f>'NRHM State budget sheet 2013-14'!M162</f>
        <v>0</v>
      </c>
      <c r="N162" s="730">
        <f>'NRHM State budget sheet 2013-14'!N162</f>
        <v>0</v>
      </c>
      <c r="O162" s="730">
        <f>'NRHM State budget sheet 2013-14'!O162</f>
        <v>0</v>
      </c>
      <c r="P162" s="730">
        <f>'NRHM State budget sheet 2013-14'!P162</f>
        <v>0</v>
      </c>
      <c r="Q162" s="730">
        <f>'NRHM State budget sheet 2013-14'!Q162</f>
        <v>0</v>
      </c>
      <c r="R162" s="730">
        <f>'NRHM State budget sheet 2013-14'!R162</f>
        <v>0</v>
      </c>
      <c r="S162" s="730">
        <f>'NRHM State budget sheet 2013-14'!S162</f>
        <v>0</v>
      </c>
      <c r="T162" s="730">
        <f>'NRHM State budget sheet 2013-14'!T162</f>
        <v>0</v>
      </c>
      <c r="U162" s="730">
        <f>'NRHM State budget sheet 2013-14'!U162</f>
        <v>0</v>
      </c>
      <c r="V162" s="730">
        <f>'NRHM State budget sheet 2013-14'!V162</f>
        <v>0</v>
      </c>
      <c r="W162" s="730">
        <f>'NRHM State budget sheet 2013-14'!W162</f>
        <v>0</v>
      </c>
      <c r="X162" s="730">
        <f>'NRHM State budget sheet 2013-14'!X162</f>
        <v>0</v>
      </c>
      <c r="Y162" s="730">
        <f>'NRHM State budget sheet 2013-14'!Y162</f>
        <v>0</v>
      </c>
      <c r="Z162" s="730">
        <f>'NRHM State budget sheet 2013-14'!Z162</f>
        <v>0</v>
      </c>
      <c r="AA162" s="730">
        <f>'NRHM State budget sheet 2013-14'!AA162</f>
        <v>0</v>
      </c>
      <c r="AB162" s="730">
        <f>'NRHM State budget sheet 2013-14'!AB162</f>
        <v>0</v>
      </c>
      <c r="AC162" s="730">
        <f>'NRHM State budget sheet 2013-14'!AC162</f>
        <v>0</v>
      </c>
      <c r="AD162" s="730">
        <f>'NRHM State budget sheet 2013-14'!AD162</f>
        <v>0</v>
      </c>
      <c r="AE162" s="730">
        <f>'NRHM State budget sheet 2013-14'!AE162</f>
        <v>0</v>
      </c>
      <c r="AF162" s="730">
        <f>'NRHM State budget sheet 2013-14'!AF162</f>
        <v>0</v>
      </c>
      <c r="AG162" s="640"/>
      <c r="AH162" s="619"/>
      <c r="AI162" s="606" t="str">
        <f t="shared" si="14"/>
        <v/>
      </c>
      <c r="AJ162" s="606" t="str">
        <f t="shared" si="15"/>
        <v/>
      </c>
      <c r="AK162" s="573">
        <f t="shared" si="16"/>
        <v>0</v>
      </c>
      <c r="AL162" s="573" t="str">
        <f t="shared" si="17"/>
        <v/>
      </c>
      <c r="AM162" s="577" t="str">
        <f t="shared" si="18"/>
        <v/>
      </c>
      <c r="AN162" s="577" t="str">
        <f t="shared" si="19"/>
        <v/>
      </c>
      <c r="AO162" s="577" t="str">
        <f t="shared" si="20"/>
        <v/>
      </c>
    </row>
    <row r="163" spans="1:41" ht="41.25" hidden="1" customHeight="1" x14ac:dyDescent="0.2">
      <c r="A163" s="656" t="s">
        <v>2057</v>
      </c>
      <c r="B163" s="665" t="s">
        <v>1554</v>
      </c>
      <c r="C163" s="666"/>
      <c r="D163" s="730">
        <f>'NRHM State budget sheet 2013-14'!D163</f>
        <v>0</v>
      </c>
      <c r="E163" s="730">
        <f>'NRHM State budget sheet 2013-14'!E163</f>
        <v>0</v>
      </c>
      <c r="F163" s="730" t="e">
        <f>'NRHM State budget sheet 2013-14'!F163</f>
        <v>#DIV/0!</v>
      </c>
      <c r="G163" s="730">
        <f>'NRHM State budget sheet 2013-14'!G163</f>
        <v>0</v>
      </c>
      <c r="H163" s="730">
        <f>'NRHM State budget sheet 2013-14'!H163</f>
        <v>0</v>
      </c>
      <c r="I163" s="730" t="e">
        <f>'NRHM State budget sheet 2013-14'!I163</f>
        <v>#DIV/0!</v>
      </c>
      <c r="J163" s="730">
        <f>'NRHM State budget sheet 2013-14'!J163</f>
        <v>0</v>
      </c>
      <c r="K163" s="730">
        <f>'NRHM State budget sheet 2013-14'!K163</f>
        <v>0</v>
      </c>
      <c r="L163" s="730">
        <f>'NRHM State budget sheet 2013-14'!L163</f>
        <v>0</v>
      </c>
      <c r="M163" s="730">
        <f>'NRHM State budget sheet 2013-14'!M163</f>
        <v>0</v>
      </c>
      <c r="N163" s="730">
        <f>'NRHM State budget sheet 2013-14'!N163</f>
        <v>0</v>
      </c>
      <c r="O163" s="730">
        <f>'NRHM State budget sheet 2013-14'!O163</f>
        <v>0</v>
      </c>
      <c r="P163" s="730">
        <f>'NRHM State budget sheet 2013-14'!P163</f>
        <v>0</v>
      </c>
      <c r="Q163" s="730">
        <f>'NRHM State budget sheet 2013-14'!Q163</f>
        <v>0</v>
      </c>
      <c r="R163" s="730">
        <f>'NRHM State budget sheet 2013-14'!R163</f>
        <v>0</v>
      </c>
      <c r="S163" s="730">
        <f>'NRHM State budget sheet 2013-14'!S163</f>
        <v>0</v>
      </c>
      <c r="T163" s="730">
        <f>'NRHM State budget sheet 2013-14'!T163</f>
        <v>0</v>
      </c>
      <c r="U163" s="730">
        <f>'NRHM State budget sheet 2013-14'!U163</f>
        <v>0</v>
      </c>
      <c r="V163" s="730">
        <f>'NRHM State budget sheet 2013-14'!V163</f>
        <v>0</v>
      </c>
      <c r="W163" s="730">
        <f>'NRHM State budget sheet 2013-14'!W163</f>
        <v>0</v>
      </c>
      <c r="X163" s="730">
        <f>'NRHM State budget sheet 2013-14'!X163</f>
        <v>0</v>
      </c>
      <c r="Y163" s="730">
        <f>'NRHM State budget sheet 2013-14'!Y163</f>
        <v>0</v>
      </c>
      <c r="Z163" s="730">
        <f>'NRHM State budget sheet 2013-14'!Z163</f>
        <v>0</v>
      </c>
      <c r="AA163" s="730">
        <f>'NRHM State budget sheet 2013-14'!AA163</f>
        <v>0</v>
      </c>
      <c r="AB163" s="730">
        <f>'NRHM State budget sheet 2013-14'!AB163</f>
        <v>0</v>
      </c>
      <c r="AC163" s="730">
        <f>'NRHM State budget sheet 2013-14'!AC163</f>
        <v>0</v>
      </c>
      <c r="AD163" s="730">
        <f>'NRHM State budget sheet 2013-14'!AD163</f>
        <v>0</v>
      </c>
      <c r="AE163" s="730">
        <f>'NRHM State budget sheet 2013-14'!AE163</f>
        <v>0</v>
      </c>
      <c r="AF163" s="730">
        <f>'NRHM State budget sheet 2013-14'!AF163</f>
        <v>0</v>
      </c>
      <c r="AG163" s="640"/>
      <c r="AH163" s="619"/>
      <c r="AI163" s="606" t="str">
        <f t="shared" si="14"/>
        <v/>
      </c>
      <c r="AJ163" s="606" t="str">
        <f t="shared" si="15"/>
        <v/>
      </c>
      <c r="AK163" s="573">
        <f t="shared" si="16"/>
        <v>0</v>
      </c>
      <c r="AL163" s="573" t="str">
        <f t="shared" si="17"/>
        <v/>
      </c>
      <c r="AM163" s="577" t="str">
        <f t="shared" si="18"/>
        <v/>
      </c>
      <c r="AN163" s="577" t="str">
        <f t="shared" si="19"/>
        <v/>
      </c>
      <c r="AO163" s="577" t="str">
        <f t="shared" si="20"/>
        <v/>
      </c>
    </row>
    <row r="164" spans="1:41" ht="41.25" hidden="1" customHeight="1" x14ac:dyDescent="0.2">
      <c r="A164" s="656" t="s">
        <v>2058</v>
      </c>
      <c r="B164" s="665" t="s">
        <v>748</v>
      </c>
      <c r="C164" s="666"/>
      <c r="D164" s="730">
        <f>'NRHM State budget sheet 2013-14'!D164</f>
        <v>41</v>
      </c>
      <c r="E164" s="730">
        <f>'NRHM State budget sheet 2013-14'!E164</f>
        <v>41</v>
      </c>
      <c r="F164" s="730">
        <f>'NRHM State budget sheet 2013-14'!F164</f>
        <v>100</v>
      </c>
      <c r="G164" s="730">
        <f>'NRHM State budget sheet 2013-14'!G164</f>
        <v>34.932000000000002</v>
      </c>
      <c r="H164" s="730">
        <f>'NRHM State budget sheet 2013-14'!H164</f>
        <v>29.11</v>
      </c>
      <c r="I164" s="730">
        <f>'NRHM State budget sheet 2013-14'!I164</f>
        <v>83.333333333333329</v>
      </c>
      <c r="J164" s="730">
        <f>'NRHM State budget sheet 2013-14'!J164</f>
        <v>41</v>
      </c>
      <c r="K164" s="730">
        <f>'NRHM State budget sheet 2013-14'!K164</f>
        <v>144000</v>
      </c>
      <c r="L164" s="730">
        <f>'NRHM State budget sheet 2013-14'!L164</f>
        <v>0</v>
      </c>
      <c r="M164" s="730">
        <f>'NRHM State budget sheet 2013-14'!M164</f>
        <v>0</v>
      </c>
      <c r="N164" s="730">
        <f>'NRHM State budget sheet 2013-14'!N164</f>
        <v>0</v>
      </c>
      <c r="O164" s="730">
        <f>'NRHM State budget sheet 2013-14'!O164</f>
        <v>0</v>
      </c>
      <c r="P164" s="730">
        <f>'NRHM State budget sheet 2013-14'!P164</f>
        <v>0</v>
      </c>
      <c r="Q164" s="730">
        <f>'NRHM State budget sheet 2013-14'!Q164</f>
        <v>0</v>
      </c>
      <c r="R164" s="730">
        <f>'NRHM State budget sheet 2013-14'!R164</f>
        <v>0</v>
      </c>
      <c r="S164" s="730">
        <f>'NRHM State budget sheet 2013-14'!S164</f>
        <v>0</v>
      </c>
      <c r="T164" s="730">
        <f>'NRHM State budget sheet 2013-14'!T164</f>
        <v>0</v>
      </c>
      <c r="U164" s="730">
        <f>'NRHM State budget sheet 2013-14'!U164</f>
        <v>0</v>
      </c>
      <c r="V164" s="730">
        <f>'NRHM State budget sheet 2013-14'!V164</f>
        <v>0</v>
      </c>
      <c r="W164" s="730">
        <f>'NRHM State budget sheet 2013-14'!W164</f>
        <v>0</v>
      </c>
      <c r="X164" s="730">
        <f>'NRHM State budget sheet 2013-14'!X164</f>
        <v>0</v>
      </c>
      <c r="Y164" s="730">
        <f>'NRHM State budget sheet 2013-14'!Y164</f>
        <v>0</v>
      </c>
      <c r="Z164" s="730">
        <f>'NRHM State budget sheet 2013-14'!Z164</f>
        <v>0</v>
      </c>
      <c r="AA164" s="730">
        <f>'NRHM State budget sheet 2013-14'!AA164</f>
        <v>0</v>
      </c>
      <c r="AB164" s="730">
        <f>'NRHM State budget sheet 2013-14'!AB164</f>
        <v>0</v>
      </c>
      <c r="AC164" s="730">
        <f>'NRHM State budget sheet 2013-14'!AC164</f>
        <v>0</v>
      </c>
      <c r="AD164" s="730">
        <f>'NRHM State budget sheet 2013-14'!AD164</f>
        <v>0</v>
      </c>
      <c r="AE164" s="730">
        <f>'NRHM State budget sheet 2013-14'!AE164</f>
        <v>0</v>
      </c>
      <c r="AF164" s="730">
        <f>'NRHM State budget sheet 2013-14'!AF164</f>
        <v>59.04</v>
      </c>
      <c r="AG164" s="640"/>
      <c r="AH164" s="619"/>
      <c r="AI164" s="606">
        <f t="shared" si="14"/>
        <v>1</v>
      </c>
      <c r="AJ164" s="606">
        <f t="shared" si="15"/>
        <v>83.333333333333329</v>
      </c>
      <c r="AK164" s="573">
        <f t="shared" si="16"/>
        <v>24.107999999999997</v>
      </c>
      <c r="AL164" s="573">
        <f t="shared" si="17"/>
        <v>69.014084507042242</v>
      </c>
      <c r="AM164" s="577" t="str">
        <f t="shared" si="18"/>
        <v>The proposed budget is more that 30% increase over FY 12-13 budget. Consider revising or provide explanation</v>
      </c>
      <c r="AN164" s="577" t="str">
        <f t="shared" si="19"/>
        <v/>
      </c>
      <c r="AO164" s="577" t="str">
        <f t="shared" si="20"/>
        <v/>
      </c>
    </row>
    <row r="165" spans="1:41" ht="41.25" hidden="1" customHeight="1" x14ac:dyDescent="0.2">
      <c r="A165" s="656" t="s">
        <v>2059</v>
      </c>
      <c r="B165" s="665" t="s">
        <v>1555</v>
      </c>
      <c r="C165" s="666"/>
      <c r="D165" s="730">
        <f>'NRHM State budget sheet 2013-14'!D165</f>
        <v>0</v>
      </c>
      <c r="E165" s="730">
        <f>'NRHM State budget sheet 2013-14'!E165</f>
        <v>0</v>
      </c>
      <c r="F165" s="730" t="e">
        <f>'NRHM State budget sheet 2013-14'!F165</f>
        <v>#DIV/0!</v>
      </c>
      <c r="G165" s="730">
        <f>'NRHM State budget sheet 2013-14'!G165</f>
        <v>0</v>
      </c>
      <c r="H165" s="730">
        <f>'NRHM State budget sheet 2013-14'!H165</f>
        <v>0</v>
      </c>
      <c r="I165" s="730" t="e">
        <f>'NRHM State budget sheet 2013-14'!I165</f>
        <v>#DIV/0!</v>
      </c>
      <c r="J165" s="730">
        <f>'NRHM State budget sheet 2013-14'!J165</f>
        <v>2</v>
      </c>
      <c r="K165" s="730">
        <f>'NRHM State budget sheet 2013-14'!K165</f>
        <v>144000</v>
      </c>
      <c r="L165" s="730">
        <f>'NRHM State budget sheet 2013-14'!L165</f>
        <v>0</v>
      </c>
      <c r="M165" s="730">
        <f>'NRHM State budget sheet 2013-14'!M165</f>
        <v>0</v>
      </c>
      <c r="N165" s="730">
        <f>'NRHM State budget sheet 2013-14'!N165</f>
        <v>0</v>
      </c>
      <c r="O165" s="730">
        <f>'NRHM State budget sheet 2013-14'!O165</f>
        <v>0</v>
      </c>
      <c r="P165" s="730">
        <f>'NRHM State budget sheet 2013-14'!P165</f>
        <v>0</v>
      </c>
      <c r="Q165" s="730">
        <f>'NRHM State budget sheet 2013-14'!Q165</f>
        <v>0</v>
      </c>
      <c r="R165" s="730">
        <f>'NRHM State budget sheet 2013-14'!R165</f>
        <v>0</v>
      </c>
      <c r="S165" s="730">
        <f>'NRHM State budget sheet 2013-14'!S165</f>
        <v>0</v>
      </c>
      <c r="T165" s="730">
        <f>'NRHM State budget sheet 2013-14'!T165</f>
        <v>0</v>
      </c>
      <c r="U165" s="730">
        <f>'NRHM State budget sheet 2013-14'!U165</f>
        <v>0</v>
      </c>
      <c r="V165" s="730">
        <f>'NRHM State budget sheet 2013-14'!V165</f>
        <v>0</v>
      </c>
      <c r="W165" s="730">
        <f>'NRHM State budget sheet 2013-14'!W165</f>
        <v>0</v>
      </c>
      <c r="X165" s="730">
        <f>'NRHM State budget sheet 2013-14'!X165</f>
        <v>0</v>
      </c>
      <c r="Y165" s="730">
        <f>'NRHM State budget sheet 2013-14'!Y165</f>
        <v>0</v>
      </c>
      <c r="Z165" s="730">
        <f>'NRHM State budget sheet 2013-14'!Z165</f>
        <v>0</v>
      </c>
      <c r="AA165" s="730">
        <f>'NRHM State budget sheet 2013-14'!AA165</f>
        <v>0</v>
      </c>
      <c r="AB165" s="730">
        <f>'NRHM State budget sheet 2013-14'!AB165</f>
        <v>0</v>
      </c>
      <c r="AC165" s="730">
        <f>'NRHM State budget sheet 2013-14'!AC165</f>
        <v>0</v>
      </c>
      <c r="AD165" s="730">
        <f>'NRHM State budget sheet 2013-14'!AD165</f>
        <v>0</v>
      </c>
      <c r="AE165" s="730">
        <f>'NRHM State budget sheet 2013-14'!AE165</f>
        <v>0</v>
      </c>
      <c r="AF165" s="730">
        <f>'NRHM State budget sheet 2013-14'!AF165</f>
        <v>2.88</v>
      </c>
      <c r="AG165" s="640"/>
      <c r="AH165" s="619"/>
      <c r="AI165" s="606">
        <f t="shared" si="14"/>
        <v>1</v>
      </c>
      <c r="AJ165" s="606" t="str">
        <f t="shared" si="15"/>
        <v/>
      </c>
      <c r="AK165" s="573">
        <f t="shared" si="16"/>
        <v>2.88</v>
      </c>
      <c r="AL165" s="573" t="str">
        <f t="shared" si="17"/>
        <v/>
      </c>
      <c r="AM165" s="577" t="str">
        <f t="shared" si="18"/>
        <v/>
      </c>
      <c r="AN165" s="577" t="str">
        <f t="shared" si="19"/>
        <v/>
      </c>
      <c r="AO165" s="577" t="str">
        <f t="shared" si="20"/>
        <v>New activity? If not kindly provide the details of the progress (physical and financial) for FY 2012-13</v>
      </c>
    </row>
    <row r="166" spans="1:41" ht="41.25" hidden="1" customHeight="1" x14ac:dyDescent="0.2">
      <c r="A166" s="656" t="s">
        <v>2060</v>
      </c>
      <c r="B166" s="665" t="s">
        <v>1399</v>
      </c>
      <c r="C166" s="666"/>
      <c r="D166" s="730">
        <f>'NRHM State budget sheet 2013-14'!D166</f>
        <v>0</v>
      </c>
      <c r="E166" s="730">
        <f>'NRHM State budget sheet 2013-14'!E166</f>
        <v>0</v>
      </c>
      <c r="F166" s="730" t="e">
        <f>'NRHM State budget sheet 2013-14'!F166</f>
        <v>#DIV/0!</v>
      </c>
      <c r="G166" s="730">
        <f>'NRHM State budget sheet 2013-14'!G166</f>
        <v>0</v>
      </c>
      <c r="H166" s="730">
        <f>'NRHM State budget sheet 2013-14'!H166</f>
        <v>0</v>
      </c>
      <c r="I166" s="730" t="e">
        <f>'NRHM State budget sheet 2013-14'!I166</f>
        <v>#DIV/0!</v>
      </c>
      <c r="J166" s="730">
        <f>'NRHM State budget sheet 2013-14'!J166</f>
        <v>0</v>
      </c>
      <c r="K166" s="730">
        <f>'NRHM State budget sheet 2013-14'!K166</f>
        <v>0</v>
      </c>
      <c r="L166" s="730">
        <f>'NRHM State budget sheet 2013-14'!L166</f>
        <v>0</v>
      </c>
      <c r="M166" s="730">
        <f>'NRHM State budget sheet 2013-14'!M166</f>
        <v>0</v>
      </c>
      <c r="N166" s="730">
        <f>'NRHM State budget sheet 2013-14'!N166</f>
        <v>0</v>
      </c>
      <c r="O166" s="730">
        <f>'NRHM State budget sheet 2013-14'!O166</f>
        <v>0</v>
      </c>
      <c r="P166" s="730">
        <f>'NRHM State budget sheet 2013-14'!P166</f>
        <v>0</v>
      </c>
      <c r="Q166" s="730">
        <f>'NRHM State budget sheet 2013-14'!Q166</f>
        <v>0</v>
      </c>
      <c r="R166" s="730">
        <f>'NRHM State budget sheet 2013-14'!R166</f>
        <v>0</v>
      </c>
      <c r="S166" s="730">
        <f>'NRHM State budget sheet 2013-14'!S166</f>
        <v>0</v>
      </c>
      <c r="T166" s="730">
        <f>'NRHM State budget sheet 2013-14'!T166</f>
        <v>0</v>
      </c>
      <c r="U166" s="730">
        <f>'NRHM State budget sheet 2013-14'!U166</f>
        <v>0</v>
      </c>
      <c r="V166" s="730">
        <f>'NRHM State budget sheet 2013-14'!V166</f>
        <v>0</v>
      </c>
      <c r="W166" s="730">
        <f>'NRHM State budget sheet 2013-14'!W166</f>
        <v>0</v>
      </c>
      <c r="X166" s="730">
        <f>'NRHM State budget sheet 2013-14'!X166</f>
        <v>0</v>
      </c>
      <c r="Y166" s="730">
        <f>'NRHM State budget sheet 2013-14'!Y166</f>
        <v>0</v>
      </c>
      <c r="Z166" s="730">
        <f>'NRHM State budget sheet 2013-14'!Z166</f>
        <v>0</v>
      </c>
      <c r="AA166" s="730">
        <f>'NRHM State budget sheet 2013-14'!AA166</f>
        <v>0</v>
      </c>
      <c r="AB166" s="730">
        <f>'NRHM State budget sheet 2013-14'!AB166</f>
        <v>0</v>
      </c>
      <c r="AC166" s="730">
        <f>'NRHM State budget sheet 2013-14'!AC166</f>
        <v>0</v>
      </c>
      <c r="AD166" s="730">
        <f>'NRHM State budget sheet 2013-14'!AD166</f>
        <v>0</v>
      </c>
      <c r="AE166" s="730">
        <f>'NRHM State budget sheet 2013-14'!AE166</f>
        <v>0</v>
      </c>
      <c r="AF166" s="730">
        <f>'NRHM State budget sheet 2013-14'!AF166</f>
        <v>0</v>
      </c>
      <c r="AG166" s="640"/>
      <c r="AH166" s="619"/>
      <c r="AI166" s="606" t="str">
        <f t="shared" si="14"/>
        <v/>
      </c>
      <c r="AJ166" s="606" t="str">
        <f t="shared" si="15"/>
        <v/>
      </c>
      <c r="AK166" s="573">
        <f t="shared" si="16"/>
        <v>0</v>
      </c>
      <c r="AL166" s="573" t="str">
        <f t="shared" si="17"/>
        <v/>
      </c>
      <c r="AM166" s="577" t="str">
        <f t="shared" si="18"/>
        <v/>
      </c>
      <c r="AN166" s="577" t="str">
        <f t="shared" si="19"/>
        <v/>
      </c>
      <c r="AO166" s="577" t="str">
        <f t="shared" si="20"/>
        <v/>
      </c>
    </row>
    <row r="167" spans="1:41" ht="41.25" hidden="1" customHeight="1" x14ac:dyDescent="0.2">
      <c r="A167" s="656" t="s">
        <v>1903</v>
      </c>
      <c r="B167" s="657" t="s">
        <v>1355</v>
      </c>
      <c r="C167" s="664"/>
      <c r="D167" s="730">
        <f>'NRHM State budget sheet 2013-14'!D167</f>
        <v>0</v>
      </c>
      <c r="E167" s="730">
        <f>'NRHM State budget sheet 2013-14'!E167</f>
        <v>0</v>
      </c>
      <c r="F167" s="730" t="e">
        <f>'NRHM State budget sheet 2013-14'!F167</f>
        <v>#DIV/0!</v>
      </c>
      <c r="G167" s="730">
        <f>'NRHM State budget sheet 2013-14'!G167</f>
        <v>0</v>
      </c>
      <c r="H167" s="730">
        <f>'NRHM State budget sheet 2013-14'!H167</f>
        <v>0</v>
      </c>
      <c r="I167" s="730" t="e">
        <f>'NRHM State budget sheet 2013-14'!I167</f>
        <v>#DIV/0!</v>
      </c>
      <c r="J167" s="730">
        <f>'NRHM State budget sheet 2013-14'!J167</f>
        <v>11</v>
      </c>
      <c r="K167" s="730">
        <f>'NRHM State budget sheet 2013-14'!K167</f>
        <v>360000</v>
      </c>
      <c r="L167" s="730">
        <f>'NRHM State budget sheet 2013-14'!L167</f>
        <v>0</v>
      </c>
      <c r="M167" s="730">
        <f>'NRHM State budget sheet 2013-14'!M167</f>
        <v>0</v>
      </c>
      <c r="N167" s="730">
        <f>'NRHM State budget sheet 2013-14'!N167</f>
        <v>0</v>
      </c>
      <c r="O167" s="730">
        <f>'NRHM State budget sheet 2013-14'!O167</f>
        <v>0</v>
      </c>
      <c r="P167" s="730">
        <f>'NRHM State budget sheet 2013-14'!P167</f>
        <v>0</v>
      </c>
      <c r="Q167" s="730">
        <f>'NRHM State budget sheet 2013-14'!Q167</f>
        <v>0</v>
      </c>
      <c r="R167" s="730">
        <f>'NRHM State budget sheet 2013-14'!R167</f>
        <v>0</v>
      </c>
      <c r="S167" s="730">
        <f>'NRHM State budget sheet 2013-14'!S167</f>
        <v>0</v>
      </c>
      <c r="T167" s="730">
        <f>'NRHM State budget sheet 2013-14'!T167</f>
        <v>0</v>
      </c>
      <c r="U167" s="730">
        <f>'NRHM State budget sheet 2013-14'!U167</f>
        <v>0</v>
      </c>
      <c r="V167" s="730">
        <f>'NRHM State budget sheet 2013-14'!V167</f>
        <v>0</v>
      </c>
      <c r="W167" s="730">
        <f>'NRHM State budget sheet 2013-14'!W167</f>
        <v>0</v>
      </c>
      <c r="X167" s="730">
        <f>'NRHM State budget sheet 2013-14'!X167</f>
        <v>0</v>
      </c>
      <c r="Y167" s="730">
        <f>'NRHM State budget sheet 2013-14'!Y167</f>
        <v>0</v>
      </c>
      <c r="Z167" s="730">
        <f>'NRHM State budget sheet 2013-14'!Z167</f>
        <v>0</v>
      </c>
      <c r="AA167" s="730">
        <f>'NRHM State budget sheet 2013-14'!AA167</f>
        <v>0</v>
      </c>
      <c r="AB167" s="730">
        <f>'NRHM State budget sheet 2013-14'!AB167</f>
        <v>0</v>
      </c>
      <c r="AC167" s="730">
        <f>'NRHM State budget sheet 2013-14'!AC167</f>
        <v>0</v>
      </c>
      <c r="AD167" s="730">
        <f>'NRHM State budget sheet 2013-14'!AD167</f>
        <v>0</v>
      </c>
      <c r="AE167" s="730">
        <f>'NRHM State budget sheet 2013-14'!AE167</f>
        <v>0</v>
      </c>
      <c r="AF167" s="730">
        <f>'NRHM State budget sheet 2013-14'!AF167</f>
        <v>19.8</v>
      </c>
      <c r="AG167" s="640"/>
      <c r="AH167" s="619"/>
      <c r="AI167" s="606">
        <f t="shared" si="14"/>
        <v>1</v>
      </c>
      <c r="AJ167" s="606" t="str">
        <f t="shared" si="15"/>
        <v/>
      </c>
      <c r="AK167" s="573">
        <f t="shared" si="16"/>
        <v>19.8</v>
      </c>
      <c r="AL167" s="573" t="str">
        <f t="shared" si="17"/>
        <v/>
      </c>
      <c r="AM167" s="577" t="str">
        <f t="shared" si="18"/>
        <v/>
      </c>
      <c r="AN167" s="577" t="str">
        <f t="shared" si="19"/>
        <v/>
      </c>
      <c r="AO167" s="577" t="str">
        <f t="shared" si="20"/>
        <v>New activity? If not kindly provide the details of the progress (physical and financial) for FY 2012-13</v>
      </c>
    </row>
    <row r="168" spans="1:41" ht="41.25" hidden="1" customHeight="1" x14ac:dyDescent="0.25">
      <c r="A168" s="656" t="s">
        <v>2061</v>
      </c>
      <c r="B168" s="665" t="s">
        <v>1393</v>
      </c>
      <c r="C168" s="659"/>
      <c r="D168" s="730">
        <f>'NRHM State budget sheet 2013-14'!D168</f>
        <v>0</v>
      </c>
      <c r="E168" s="730">
        <f>'NRHM State budget sheet 2013-14'!E168</f>
        <v>0</v>
      </c>
      <c r="F168" s="730" t="e">
        <f>'NRHM State budget sheet 2013-14'!F168</f>
        <v>#DIV/0!</v>
      </c>
      <c r="G168" s="730">
        <f>'NRHM State budget sheet 2013-14'!G168</f>
        <v>0</v>
      </c>
      <c r="H168" s="730">
        <f>'NRHM State budget sheet 2013-14'!H168</f>
        <v>0</v>
      </c>
      <c r="I168" s="730" t="e">
        <f>'NRHM State budget sheet 2013-14'!I168</f>
        <v>#DIV/0!</v>
      </c>
      <c r="J168" s="730">
        <f>'NRHM State budget sheet 2013-14'!J168</f>
        <v>5</v>
      </c>
      <c r="K168" s="730">
        <f>'NRHM State budget sheet 2013-14'!K168</f>
        <v>180000</v>
      </c>
      <c r="L168" s="730">
        <f>'NRHM State budget sheet 2013-14'!L168</f>
        <v>0</v>
      </c>
      <c r="M168" s="730">
        <f>'NRHM State budget sheet 2013-14'!M168</f>
        <v>0</v>
      </c>
      <c r="N168" s="730">
        <f>'NRHM State budget sheet 2013-14'!N168</f>
        <v>0</v>
      </c>
      <c r="O168" s="730">
        <f>'NRHM State budget sheet 2013-14'!O168</f>
        <v>0</v>
      </c>
      <c r="P168" s="730">
        <f>'NRHM State budget sheet 2013-14'!P168</f>
        <v>0</v>
      </c>
      <c r="Q168" s="730">
        <f>'NRHM State budget sheet 2013-14'!Q168</f>
        <v>0</v>
      </c>
      <c r="R168" s="730">
        <f>'NRHM State budget sheet 2013-14'!R168</f>
        <v>0</v>
      </c>
      <c r="S168" s="730">
        <f>'NRHM State budget sheet 2013-14'!S168</f>
        <v>0</v>
      </c>
      <c r="T168" s="730">
        <f>'NRHM State budget sheet 2013-14'!T168</f>
        <v>0</v>
      </c>
      <c r="U168" s="730">
        <f>'NRHM State budget sheet 2013-14'!U168</f>
        <v>0</v>
      </c>
      <c r="V168" s="730">
        <f>'NRHM State budget sheet 2013-14'!V168</f>
        <v>0</v>
      </c>
      <c r="W168" s="730">
        <f>'NRHM State budget sheet 2013-14'!W168</f>
        <v>0</v>
      </c>
      <c r="X168" s="730">
        <f>'NRHM State budget sheet 2013-14'!X168</f>
        <v>0</v>
      </c>
      <c r="Y168" s="730">
        <f>'NRHM State budget sheet 2013-14'!Y168</f>
        <v>0</v>
      </c>
      <c r="Z168" s="730">
        <f>'NRHM State budget sheet 2013-14'!Z168</f>
        <v>0</v>
      </c>
      <c r="AA168" s="730">
        <f>'NRHM State budget sheet 2013-14'!AA168</f>
        <v>0</v>
      </c>
      <c r="AB168" s="730">
        <f>'NRHM State budget sheet 2013-14'!AB168</f>
        <v>0</v>
      </c>
      <c r="AC168" s="730">
        <f>'NRHM State budget sheet 2013-14'!AC168</f>
        <v>0</v>
      </c>
      <c r="AD168" s="730">
        <f>'NRHM State budget sheet 2013-14'!AD168</f>
        <v>0</v>
      </c>
      <c r="AE168" s="730">
        <f>'NRHM State budget sheet 2013-14'!AE168</f>
        <v>0</v>
      </c>
      <c r="AF168" s="730">
        <f>'NRHM State budget sheet 2013-14'!AF168</f>
        <v>9</v>
      </c>
      <c r="AG168" s="640"/>
      <c r="AH168" s="619"/>
      <c r="AI168" s="606">
        <f t="shared" si="14"/>
        <v>1</v>
      </c>
      <c r="AJ168" s="606" t="str">
        <f t="shared" si="15"/>
        <v/>
      </c>
      <c r="AK168" s="573">
        <f t="shared" si="16"/>
        <v>9</v>
      </c>
      <c r="AL168" s="573" t="str">
        <f t="shared" si="17"/>
        <v/>
      </c>
      <c r="AM168" s="577" t="str">
        <f t="shared" si="18"/>
        <v/>
      </c>
      <c r="AN168" s="577" t="str">
        <f t="shared" si="19"/>
        <v/>
      </c>
      <c r="AO168" s="577" t="str">
        <f t="shared" si="20"/>
        <v>New activity? If not kindly provide the details of the progress (physical and financial) for FY 2012-13</v>
      </c>
    </row>
    <row r="169" spans="1:41" ht="41.25" hidden="1" customHeight="1" x14ac:dyDescent="0.2">
      <c r="A169" s="656" t="s">
        <v>2062</v>
      </c>
      <c r="B169" s="665" t="s">
        <v>1542</v>
      </c>
      <c r="C169" s="666"/>
      <c r="D169" s="730">
        <f>'NRHM State budget sheet 2013-14'!D169</f>
        <v>0</v>
      </c>
      <c r="E169" s="730">
        <f>'NRHM State budget sheet 2013-14'!E169</f>
        <v>0</v>
      </c>
      <c r="F169" s="730" t="e">
        <f>'NRHM State budget sheet 2013-14'!F169</f>
        <v>#DIV/0!</v>
      </c>
      <c r="G169" s="730">
        <f>'NRHM State budget sheet 2013-14'!G169</f>
        <v>0</v>
      </c>
      <c r="H169" s="730">
        <f>'NRHM State budget sheet 2013-14'!H169</f>
        <v>0</v>
      </c>
      <c r="I169" s="730" t="e">
        <f>'NRHM State budget sheet 2013-14'!I169</f>
        <v>#DIV/0!</v>
      </c>
      <c r="J169" s="730">
        <f>'NRHM State budget sheet 2013-14'!J169</f>
        <v>0</v>
      </c>
      <c r="K169" s="730">
        <f>'NRHM State budget sheet 2013-14'!K169</f>
        <v>0</v>
      </c>
      <c r="L169" s="730">
        <f>'NRHM State budget sheet 2013-14'!L169</f>
        <v>0</v>
      </c>
      <c r="M169" s="730">
        <f>'NRHM State budget sheet 2013-14'!M169</f>
        <v>0</v>
      </c>
      <c r="N169" s="730">
        <f>'NRHM State budget sheet 2013-14'!N169</f>
        <v>0</v>
      </c>
      <c r="O169" s="730">
        <f>'NRHM State budget sheet 2013-14'!O169</f>
        <v>0</v>
      </c>
      <c r="P169" s="730">
        <f>'NRHM State budget sheet 2013-14'!P169</f>
        <v>0</v>
      </c>
      <c r="Q169" s="730">
        <f>'NRHM State budget sheet 2013-14'!Q169</f>
        <v>0</v>
      </c>
      <c r="R169" s="730">
        <f>'NRHM State budget sheet 2013-14'!R169</f>
        <v>0</v>
      </c>
      <c r="S169" s="730">
        <f>'NRHM State budget sheet 2013-14'!S169</f>
        <v>0</v>
      </c>
      <c r="T169" s="730">
        <f>'NRHM State budget sheet 2013-14'!T169</f>
        <v>0</v>
      </c>
      <c r="U169" s="730">
        <f>'NRHM State budget sheet 2013-14'!U169</f>
        <v>0</v>
      </c>
      <c r="V169" s="730">
        <f>'NRHM State budget sheet 2013-14'!V169</f>
        <v>0</v>
      </c>
      <c r="W169" s="730">
        <f>'NRHM State budget sheet 2013-14'!W169</f>
        <v>0</v>
      </c>
      <c r="X169" s="730">
        <f>'NRHM State budget sheet 2013-14'!X169</f>
        <v>0</v>
      </c>
      <c r="Y169" s="730">
        <f>'NRHM State budget sheet 2013-14'!Y169</f>
        <v>0</v>
      </c>
      <c r="Z169" s="730">
        <f>'NRHM State budget sheet 2013-14'!Z169</f>
        <v>0</v>
      </c>
      <c r="AA169" s="730">
        <f>'NRHM State budget sheet 2013-14'!AA169</f>
        <v>0</v>
      </c>
      <c r="AB169" s="730">
        <f>'NRHM State budget sheet 2013-14'!AB169</f>
        <v>0</v>
      </c>
      <c r="AC169" s="730">
        <f>'NRHM State budget sheet 2013-14'!AC169</f>
        <v>0</v>
      </c>
      <c r="AD169" s="730">
        <f>'NRHM State budget sheet 2013-14'!AD169</f>
        <v>0</v>
      </c>
      <c r="AE169" s="730">
        <f>'NRHM State budget sheet 2013-14'!AE169</f>
        <v>0</v>
      </c>
      <c r="AF169" s="730">
        <f>'NRHM State budget sheet 2013-14'!AF169</f>
        <v>0</v>
      </c>
      <c r="AG169" s="640"/>
      <c r="AH169" s="619"/>
      <c r="AI169" s="606" t="str">
        <f t="shared" si="14"/>
        <v/>
      </c>
      <c r="AJ169" s="606" t="str">
        <f t="shared" si="15"/>
        <v/>
      </c>
      <c r="AK169" s="573">
        <f t="shared" si="16"/>
        <v>0</v>
      </c>
      <c r="AL169" s="573" t="str">
        <f t="shared" si="17"/>
        <v/>
      </c>
      <c r="AM169" s="577" t="str">
        <f t="shared" si="18"/>
        <v/>
      </c>
      <c r="AN169" s="577" t="str">
        <f t="shared" si="19"/>
        <v/>
      </c>
      <c r="AO169" s="577" t="str">
        <f t="shared" si="20"/>
        <v/>
      </c>
    </row>
    <row r="170" spans="1:41" ht="41.25" hidden="1" customHeight="1" x14ac:dyDescent="0.2">
      <c r="A170" s="656" t="s">
        <v>2063</v>
      </c>
      <c r="B170" s="665" t="s">
        <v>1543</v>
      </c>
      <c r="C170" s="666"/>
      <c r="D170" s="730">
        <f>'NRHM State budget sheet 2013-14'!D170</f>
        <v>0</v>
      </c>
      <c r="E170" s="730">
        <f>'NRHM State budget sheet 2013-14'!E170</f>
        <v>0</v>
      </c>
      <c r="F170" s="730" t="e">
        <f>'NRHM State budget sheet 2013-14'!F170</f>
        <v>#DIV/0!</v>
      </c>
      <c r="G170" s="730">
        <f>'NRHM State budget sheet 2013-14'!G170</f>
        <v>0</v>
      </c>
      <c r="H170" s="730">
        <f>'NRHM State budget sheet 2013-14'!H170</f>
        <v>0</v>
      </c>
      <c r="I170" s="730" t="e">
        <f>'NRHM State budget sheet 2013-14'!I170</f>
        <v>#DIV/0!</v>
      </c>
      <c r="J170" s="730">
        <f>'NRHM State budget sheet 2013-14'!J170</f>
        <v>0</v>
      </c>
      <c r="K170" s="730">
        <f>'NRHM State budget sheet 2013-14'!K170</f>
        <v>0</v>
      </c>
      <c r="L170" s="730">
        <f>'NRHM State budget sheet 2013-14'!L170</f>
        <v>0</v>
      </c>
      <c r="M170" s="730">
        <f>'NRHM State budget sheet 2013-14'!M170</f>
        <v>0</v>
      </c>
      <c r="N170" s="730">
        <f>'NRHM State budget sheet 2013-14'!N170</f>
        <v>0</v>
      </c>
      <c r="O170" s="730">
        <f>'NRHM State budget sheet 2013-14'!O170</f>
        <v>0</v>
      </c>
      <c r="P170" s="730">
        <f>'NRHM State budget sheet 2013-14'!P170</f>
        <v>0</v>
      </c>
      <c r="Q170" s="730">
        <f>'NRHM State budget sheet 2013-14'!Q170</f>
        <v>0</v>
      </c>
      <c r="R170" s="730">
        <f>'NRHM State budget sheet 2013-14'!R170</f>
        <v>0</v>
      </c>
      <c r="S170" s="730">
        <f>'NRHM State budget sheet 2013-14'!S170</f>
        <v>0</v>
      </c>
      <c r="T170" s="730">
        <f>'NRHM State budget sheet 2013-14'!T170</f>
        <v>0</v>
      </c>
      <c r="U170" s="730">
        <f>'NRHM State budget sheet 2013-14'!U170</f>
        <v>0</v>
      </c>
      <c r="V170" s="730">
        <f>'NRHM State budget sheet 2013-14'!V170</f>
        <v>0</v>
      </c>
      <c r="W170" s="730">
        <f>'NRHM State budget sheet 2013-14'!W170</f>
        <v>0</v>
      </c>
      <c r="X170" s="730">
        <f>'NRHM State budget sheet 2013-14'!X170</f>
        <v>0</v>
      </c>
      <c r="Y170" s="730">
        <f>'NRHM State budget sheet 2013-14'!Y170</f>
        <v>0</v>
      </c>
      <c r="Z170" s="730">
        <f>'NRHM State budget sheet 2013-14'!Z170</f>
        <v>0</v>
      </c>
      <c r="AA170" s="730">
        <f>'NRHM State budget sheet 2013-14'!AA170</f>
        <v>0</v>
      </c>
      <c r="AB170" s="730">
        <f>'NRHM State budget sheet 2013-14'!AB170</f>
        <v>0</v>
      </c>
      <c r="AC170" s="730">
        <f>'NRHM State budget sheet 2013-14'!AC170</f>
        <v>0</v>
      </c>
      <c r="AD170" s="730">
        <f>'NRHM State budget sheet 2013-14'!AD170</f>
        <v>0</v>
      </c>
      <c r="AE170" s="730">
        <f>'NRHM State budget sheet 2013-14'!AE170</f>
        <v>0</v>
      </c>
      <c r="AF170" s="730">
        <f>'NRHM State budget sheet 2013-14'!AF170</f>
        <v>0</v>
      </c>
      <c r="AG170" s="640"/>
      <c r="AH170" s="619"/>
      <c r="AI170" s="606" t="str">
        <f t="shared" si="14"/>
        <v/>
      </c>
      <c r="AJ170" s="606" t="str">
        <f t="shared" si="15"/>
        <v/>
      </c>
      <c r="AK170" s="573">
        <f t="shared" si="16"/>
        <v>0</v>
      </c>
      <c r="AL170" s="573" t="str">
        <f t="shared" si="17"/>
        <v/>
      </c>
      <c r="AM170" s="577" t="str">
        <f t="shared" si="18"/>
        <v/>
      </c>
      <c r="AN170" s="577" t="str">
        <f t="shared" si="19"/>
        <v/>
      </c>
      <c r="AO170" s="577" t="str">
        <f t="shared" si="20"/>
        <v/>
      </c>
    </row>
    <row r="171" spans="1:41" ht="41.25" hidden="1" customHeight="1" x14ac:dyDescent="0.2">
      <c r="A171" s="656" t="s">
        <v>2064</v>
      </c>
      <c r="B171" s="665" t="s">
        <v>1551</v>
      </c>
      <c r="C171" s="666"/>
      <c r="D171" s="730">
        <f>'NRHM State budget sheet 2013-14'!D171</f>
        <v>0</v>
      </c>
      <c r="E171" s="730">
        <f>'NRHM State budget sheet 2013-14'!E171</f>
        <v>0</v>
      </c>
      <c r="F171" s="730" t="e">
        <f>'NRHM State budget sheet 2013-14'!F171</f>
        <v>#DIV/0!</v>
      </c>
      <c r="G171" s="730">
        <f>'NRHM State budget sheet 2013-14'!G171</f>
        <v>0</v>
      </c>
      <c r="H171" s="730">
        <f>'NRHM State budget sheet 2013-14'!H171</f>
        <v>0</v>
      </c>
      <c r="I171" s="730" t="e">
        <f>'NRHM State budget sheet 2013-14'!I171</f>
        <v>#DIV/0!</v>
      </c>
      <c r="J171" s="730">
        <f>'NRHM State budget sheet 2013-14'!J171</f>
        <v>0</v>
      </c>
      <c r="K171" s="730">
        <f>'NRHM State budget sheet 2013-14'!K171</f>
        <v>0</v>
      </c>
      <c r="L171" s="730">
        <f>'NRHM State budget sheet 2013-14'!L171</f>
        <v>0</v>
      </c>
      <c r="M171" s="730">
        <f>'NRHM State budget sheet 2013-14'!M171</f>
        <v>0</v>
      </c>
      <c r="N171" s="730">
        <f>'NRHM State budget sheet 2013-14'!N171</f>
        <v>0</v>
      </c>
      <c r="O171" s="730">
        <f>'NRHM State budget sheet 2013-14'!O171</f>
        <v>0</v>
      </c>
      <c r="P171" s="730">
        <f>'NRHM State budget sheet 2013-14'!P171</f>
        <v>0</v>
      </c>
      <c r="Q171" s="730">
        <f>'NRHM State budget sheet 2013-14'!Q171</f>
        <v>0</v>
      </c>
      <c r="R171" s="730">
        <f>'NRHM State budget sheet 2013-14'!R171</f>
        <v>0</v>
      </c>
      <c r="S171" s="730">
        <f>'NRHM State budget sheet 2013-14'!S171</f>
        <v>0</v>
      </c>
      <c r="T171" s="730">
        <f>'NRHM State budget sheet 2013-14'!T171</f>
        <v>0</v>
      </c>
      <c r="U171" s="730">
        <f>'NRHM State budget sheet 2013-14'!U171</f>
        <v>0</v>
      </c>
      <c r="V171" s="730">
        <f>'NRHM State budget sheet 2013-14'!V171</f>
        <v>0</v>
      </c>
      <c r="W171" s="730">
        <f>'NRHM State budget sheet 2013-14'!W171</f>
        <v>0</v>
      </c>
      <c r="X171" s="730">
        <f>'NRHM State budget sheet 2013-14'!X171</f>
        <v>0</v>
      </c>
      <c r="Y171" s="730">
        <f>'NRHM State budget sheet 2013-14'!Y171</f>
        <v>0</v>
      </c>
      <c r="Z171" s="730">
        <f>'NRHM State budget sheet 2013-14'!Z171</f>
        <v>0</v>
      </c>
      <c r="AA171" s="730">
        <f>'NRHM State budget sheet 2013-14'!AA171</f>
        <v>0</v>
      </c>
      <c r="AB171" s="730">
        <f>'NRHM State budget sheet 2013-14'!AB171</f>
        <v>0</v>
      </c>
      <c r="AC171" s="730">
        <f>'NRHM State budget sheet 2013-14'!AC171</f>
        <v>0</v>
      </c>
      <c r="AD171" s="730">
        <f>'NRHM State budget sheet 2013-14'!AD171</f>
        <v>0</v>
      </c>
      <c r="AE171" s="730">
        <f>'NRHM State budget sheet 2013-14'!AE171</f>
        <v>0</v>
      </c>
      <c r="AF171" s="730">
        <f>'NRHM State budget sheet 2013-14'!AF171</f>
        <v>0</v>
      </c>
      <c r="AG171" s="640"/>
      <c r="AH171" s="619"/>
      <c r="AI171" s="606" t="str">
        <f t="shared" si="14"/>
        <v/>
      </c>
      <c r="AJ171" s="606" t="str">
        <f t="shared" si="15"/>
        <v/>
      </c>
      <c r="AK171" s="573">
        <f t="shared" si="16"/>
        <v>0</v>
      </c>
      <c r="AL171" s="573" t="str">
        <f t="shared" si="17"/>
        <v/>
      </c>
      <c r="AM171" s="577" t="str">
        <f t="shared" si="18"/>
        <v/>
      </c>
      <c r="AN171" s="577" t="str">
        <f t="shared" si="19"/>
        <v/>
      </c>
      <c r="AO171" s="577" t="str">
        <f t="shared" si="20"/>
        <v/>
      </c>
    </row>
    <row r="172" spans="1:41" ht="41.25" hidden="1" customHeight="1" x14ac:dyDescent="0.2">
      <c r="A172" s="656" t="s">
        <v>2065</v>
      </c>
      <c r="B172" s="665" t="s">
        <v>1554</v>
      </c>
      <c r="C172" s="666"/>
      <c r="D172" s="730">
        <f>'NRHM State budget sheet 2013-14'!D172</f>
        <v>0</v>
      </c>
      <c r="E172" s="730">
        <f>'NRHM State budget sheet 2013-14'!E172</f>
        <v>0</v>
      </c>
      <c r="F172" s="730" t="e">
        <f>'NRHM State budget sheet 2013-14'!F172</f>
        <v>#DIV/0!</v>
      </c>
      <c r="G172" s="730">
        <f>'NRHM State budget sheet 2013-14'!G172</f>
        <v>0</v>
      </c>
      <c r="H172" s="730">
        <f>'NRHM State budget sheet 2013-14'!H172</f>
        <v>0</v>
      </c>
      <c r="I172" s="730" t="e">
        <f>'NRHM State budget sheet 2013-14'!I172</f>
        <v>#DIV/0!</v>
      </c>
      <c r="J172" s="730">
        <f>'NRHM State budget sheet 2013-14'!J172</f>
        <v>0</v>
      </c>
      <c r="K172" s="730">
        <f>'NRHM State budget sheet 2013-14'!K172</f>
        <v>0</v>
      </c>
      <c r="L172" s="730">
        <f>'NRHM State budget sheet 2013-14'!L172</f>
        <v>0</v>
      </c>
      <c r="M172" s="730">
        <f>'NRHM State budget sheet 2013-14'!M172</f>
        <v>0</v>
      </c>
      <c r="N172" s="730">
        <f>'NRHM State budget sheet 2013-14'!N172</f>
        <v>0</v>
      </c>
      <c r="O172" s="730">
        <f>'NRHM State budget sheet 2013-14'!O172</f>
        <v>0</v>
      </c>
      <c r="P172" s="730">
        <f>'NRHM State budget sheet 2013-14'!P172</f>
        <v>0</v>
      </c>
      <c r="Q172" s="730">
        <f>'NRHM State budget sheet 2013-14'!Q172</f>
        <v>0</v>
      </c>
      <c r="R172" s="730">
        <f>'NRHM State budget sheet 2013-14'!R172</f>
        <v>0</v>
      </c>
      <c r="S172" s="730">
        <f>'NRHM State budget sheet 2013-14'!S172</f>
        <v>0</v>
      </c>
      <c r="T172" s="730">
        <f>'NRHM State budget sheet 2013-14'!T172</f>
        <v>0</v>
      </c>
      <c r="U172" s="730">
        <f>'NRHM State budget sheet 2013-14'!U172</f>
        <v>0</v>
      </c>
      <c r="V172" s="730">
        <f>'NRHM State budget sheet 2013-14'!V172</f>
        <v>0</v>
      </c>
      <c r="W172" s="730">
        <f>'NRHM State budget sheet 2013-14'!W172</f>
        <v>0</v>
      </c>
      <c r="X172" s="730">
        <f>'NRHM State budget sheet 2013-14'!X172</f>
        <v>0</v>
      </c>
      <c r="Y172" s="730">
        <f>'NRHM State budget sheet 2013-14'!Y172</f>
        <v>0</v>
      </c>
      <c r="Z172" s="730">
        <f>'NRHM State budget sheet 2013-14'!Z172</f>
        <v>0</v>
      </c>
      <c r="AA172" s="730">
        <f>'NRHM State budget sheet 2013-14'!AA172</f>
        <v>0</v>
      </c>
      <c r="AB172" s="730">
        <f>'NRHM State budget sheet 2013-14'!AB172</f>
        <v>0</v>
      </c>
      <c r="AC172" s="730">
        <f>'NRHM State budget sheet 2013-14'!AC172</f>
        <v>0</v>
      </c>
      <c r="AD172" s="730">
        <f>'NRHM State budget sheet 2013-14'!AD172</f>
        <v>0</v>
      </c>
      <c r="AE172" s="730">
        <f>'NRHM State budget sheet 2013-14'!AE172</f>
        <v>0</v>
      </c>
      <c r="AF172" s="730">
        <f>'NRHM State budget sheet 2013-14'!AF172</f>
        <v>0</v>
      </c>
      <c r="AG172" s="640"/>
      <c r="AH172" s="619"/>
      <c r="AI172" s="606" t="str">
        <f t="shared" si="14"/>
        <v/>
      </c>
      <c r="AJ172" s="606" t="str">
        <f t="shared" si="15"/>
        <v/>
      </c>
      <c r="AK172" s="573">
        <f t="shared" si="16"/>
        <v>0</v>
      </c>
      <c r="AL172" s="573" t="str">
        <f t="shared" si="17"/>
        <v/>
      </c>
      <c r="AM172" s="577" t="str">
        <f t="shared" si="18"/>
        <v/>
      </c>
      <c r="AN172" s="577" t="str">
        <f t="shared" si="19"/>
        <v/>
      </c>
      <c r="AO172" s="577" t="str">
        <f t="shared" si="20"/>
        <v/>
      </c>
    </row>
    <row r="173" spans="1:41" ht="41.25" hidden="1" customHeight="1" x14ac:dyDescent="0.2">
      <c r="A173" s="656" t="s">
        <v>2066</v>
      </c>
      <c r="B173" s="665" t="s">
        <v>1555</v>
      </c>
      <c r="C173" s="666"/>
      <c r="D173" s="730">
        <f>'NRHM State budget sheet 2013-14'!D173</f>
        <v>0</v>
      </c>
      <c r="E173" s="730">
        <f>'NRHM State budget sheet 2013-14'!E173</f>
        <v>0</v>
      </c>
      <c r="F173" s="730" t="e">
        <f>'NRHM State budget sheet 2013-14'!F173</f>
        <v>#DIV/0!</v>
      </c>
      <c r="G173" s="730">
        <f>'NRHM State budget sheet 2013-14'!G173</f>
        <v>0</v>
      </c>
      <c r="H173" s="730">
        <f>'NRHM State budget sheet 2013-14'!H173</f>
        <v>0</v>
      </c>
      <c r="I173" s="730" t="e">
        <f>'NRHM State budget sheet 2013-14'!I173</f>
        <v>#DIV/0!</v>
      </c>
      <c r="J173" s="730">
        <f>'NRHM State budget sheet 2013-14'!J173</f>
        <v>6</v>
      </c>
      <c r="K173" s="730">
        <f>'NRHM State budget sheet 2013-14'!K173</f>
        <v>180000</v>
      </c>
      <c r="L173" s="730">
        <f>'NRHM State budget sheet 2013-14'!L173</f>
        <v>0</v>
      </c>
      <c r="M173" s="730">
        <f>'NRHM State budget sheet 2013-14'!M173</f>
        <v>0</v>
      </c>
      <c r="N173" s="730">
        <f>'NRHM State budget sheet 2013-14'!N173</f>
        <v>0</v>
      </c>
      <c r="O173" s="730">
        <f>'NRHM State budget sheet 2013-14'!O173</f>
        <v>0</v>
      </c>
      <c r="P173" s="730">
        <f>'NRHM State budget sheet 2013-14'!P173</f>
        <v>0</v>
      </c>
      <c r="Q173" s="730">
        <f>'NRHM State budget sheet 2013-14'!Q173</f>
        <v>0</v>
      </c>
      <c r="R173" s="730">
        <f>'NRHM State budget sheet 2013-14'!R173</f>
        <v>0</v>
      </c>
      <c r="S173" s="730">
        <f>'NRHM State budget sheet 2013-14'!S173</f>
        <v>0</v>
      </c>
      <c r="T173" s="730">
        <f>'NRHM State budget sheet 2013-14'!T173</f>
        <v>0</v>
      </c>
      <c r="U173" s="730">
        <f>'NRHM State budget sheet 2013-14'!U173</f>
        <v>0</v>
      </c>
      <c r="V173" s="730">
        <f>'NRHM State budget sheet 2013-14'!V173</f>
        <v>0</v>
      </c>
      <c r="W173" s="730">
        <f>'NRHM State budget sheet 2013-14'!W173</f>
        <v>0</v>
      </c>
      <c r="X173" s="730">
        <f>'NRHM State budget sheet 2013-14'!X173</f>
        <v>0</v>
      </c>
      <c r="Y173" s="730">
        <f>'NRHM State budget sheet 2013-14'!Y173</f>
        <v>0</v>
      </c>
      <c r="Z173" s="730">
        <f>'NRHM State budget sheet 2013-14'!Z173</f>
        <v>0</v>
      </c>
      <c r="AA173" s="730">
        <f>'NRHM State budget sheet 2013-14'!AA173</f>
        <v>0</v>
      </c>
      <c r="AB173" s="730">
        <f>'NRHM State budget sheet 2013-14'!AB173</f>
        <v>0</v>
      </c>
      <c r="AC173" s="730">
        <f>'NRHM State budget sheet 2013-14'!AC173</f>
        <v>0</v>
      </c>
      <c r="AD173" s="730">
        <f>'NRHM State budget sheet 2013-14'!AD173</f>
        <v>0</v>
      </c>
      <c r="AE173" s="730">
        <f>'NRHM State budget sheet 2013-14'!AE173</f>
        <v>0</v>
      </c>
      <c r="AF173" s="730">
        <f>'NRHM State budget sheet 2013-14'!AF173</f>
        <v>10.8</v>
      </c>
      <c r="AG173" s="640"/>
      <c r="AH173" s="619"/>
      <c r="AI173" s="606">
        <f t="shared" si="14"/>
        <v>1</v>
      </c>
      <c r="AJ173" s="606" t="str">
        <f t="shared" si="15"/>
        <v/>
      </c>
      <c r="AK173" s="573">
        <f t="shared" si="16"/>
        <v>10.8</v>
      </c>
      <c r="AL173" s="573" t="str">
        <f t="shared" si="17"/>
        <v/>
      </c>
      <c r="AM173" s="577" t="str">
        <f t="shared" si="18"/>
        <v/>
      </c>
      <c r="AN173" s="577" t="str">
        <f t="shared" si="19"/>
        <v/>
      </c>
      <c r="AO173" s="577" t="str">
        <f t="shared" si="20"/>
        <v>New activity? If not kindly provide the details of the progress (physical and financial) for FY 2012-13</v>
      </c>
    </row>
    <row r="174" spans="1:41" ht="41.25" hidden="1" customHeight="1" x14ac:dyDescent="0.2">
      <c r="A174" s="656" t="s">
        <v>2067</v>
      </c>
      <c r="B174" s="665" t="s">
        <v>759</v>
      </c>
      <c r="C174" s="666"/>
      <c r="D174" s="730">
        <f>'NRHM State budget sheet 2013-14'!D174</f>
        <v>0</v>
      </c>
      <c r="E174" s="730">
        <f>'NRHM State budget sheet 2013-14'!E174</f>
        <v>0</v>
      </c>
      <c r="F174" s="730" t="e">
        <f>'NRHM State budget sheet 2013-14'!F174</f>
        <v>#DIV/0!</v>
      </c>
      <c r="G174" s="730">
        <f>'NRHM State budget sheet 2013-14'!G174</f>
        <v>0</v>
      </c>
      <c r="H174" s="730">
        <f>'NRHM State budget sheet 2013-14'!H174</f>
        <v>0</v>
      </c>
      <c r="I174" s="730" t="e">
        <f>'NRHM State budget sheet 2013-14'!I174</f>
        <v>#DIV/0!</v>
      </c>
      <c r="J174" s="730">
        <f>'NRHM State budget sheet 2013-14'!J174</f>
        <v>0</v>
      </c>
      <c r="K174" s="730">
        <f>'NRHM State budget sheet 2013-14'!K174</f>
        <v>0</v>
      </c>
      <c r="L174" s="730">
        <f>'NRHM State budget sheet 2013-14'!L174</f>
        <v>0</v>
      </c>
      <c r="M174" s="730">
        <f>'NRHM State budget sheet 2013-14'!M174</f>
        <v>0</v>
      </c>
      <c r="N174" s="730">
        <f>'NRHM State budget sheet 2013-14'!N174</f>
        <v>0</v>
      </c>
      <c r="O174" s="730">
        <f>'NRHM State budget sheet 2013-14'!O174</f>
        <v>0</v>
      </c>
      <c r="P174" s="730">
        <f>'NRHM State budget sheet 2013-14'!P174</f>
        <v>0</v>
      </c>
      <c r="Q174" s="730">
        <f>'NRHM State budget sheet 2013-14'!Q174</f>
        <v>0</v>
      </c>
      <c r="R174" s="730">
        <f>'NRHM State budget sheet 2013-14'!R174</f>
        <v>0</v>
      </c>
      <c r="S174" s="730">
        <f>'NRHM State budget sheet 2013-14'!S174</f>
        <v>0</v>
      </c>
      <c r="T174" s="730">
        <f>'NRHM State budget sheet 2013-14'!T174</f>
        <v>0</v>
      </c>
      <c r="U174" s="730">
        <f>'NRHM State budget sheet 2013-14'!U174</f>
        <v>0</v>
      </c>
      <c r="V174" s="730">
        <f>'NRHM State budget sheet 2013-14'!V174</f>
        <v>0</v>
      </c>
      <c r="W174" s="730">
        <f>'NRHM State budget sheet 2013-14'!W174</f>
        <v>0</v>
      </c>
      <c r="X174" s="730">
        <f>'NRHM State budget sheet 2013-14'!X174</f>
        <v>0</v>
      </c>
      <c r="Y174" s="730">
        <f>'NRHM State budget sheet 2013-14'!Y174</f>
        <v>0</v>
      </c>
      <c r="Z174" s="730">
        <f>'NRHM State budget sheet 2013-14'!Z174</f>
        <v>0</v>
      </c>
      <c r="AA174" s="730">
        <f>'NRHM State budget sheet 2013-14'!AA174</f>
        <v>0</v>
      </c>
      <c r="AB174" s="730">
        <f>'NRHM State budget sheet 2013-14'!AB174</f>
        <v>0</v>
      </c>
      <c r="AC174" s="730">
        <f>'NRHM State budget sheet 2013-14'!AC174</f>
        <v>0</v>
      </c>
      <c r="AD174" s="730">
        <f>'NRHM State budget sheet 2013-14'!AD174</f>
        <v>0</v>
      </c>
      <c r="AE174" s="730">
        <f>'NRHM State budget sheet 2013-14'!AE174</f>
        <v>0</v>
      </c>
      <c r="AF174" s="730">
        <f>'NRHM State budget sheet 2013-14'!AF174</f>
        <v>0</v>
      </c>
      <c r="AG174" s="640"/>
      <c r="AH174" s="619"/>
      <c r="AI174" s="606" t="str">
        <f t="shared" si="14"/>
        <v/>
      </c>
      <c r="AJ174" s="606" t="str">
        <f t="shared" si="15"/>
        <v/>
      </c>
      <c r="AK174" s="573">
        <f t="shared" si="16"/>
        <v>0</v>
      </c>
      <c r="AL174" s="573" t="str">
        <f t="shared" si="17"/>
        <v/>
      </c>
      <c r="AM174" s="577" t="str">
        <f t="shared" si="18"/>
        <v/>
      </c>
      <c r="AN174" s="577" t="str">
        <f t="shared" si="19"/>
        <v/>
      </c>
      <c r="AO174" s="577" t="str">
        <f t="shared" si="20"/>
        <v/>
      </c>
    </row>
    <row r="175" spans="1:41" ht="41.25" hidden="1" customHeight="1" x14ac:dyDescent="0.2">
      <c r="A175" s="656" t="s">
        <v>1904</v>
      </c>
      <c r="B175" s="657" t="s">
        <v>1356</v>
      </c>
      <c r="C175" s="664"/>
      <c r="D175" s="730">
        <f>'NRHM State budget sheet 2013-14'!D175</f>
        <v>1</v>
      </c>
      <c r="E175" s="730">
        <f>'NRHM State budget sheet 2013-14'!E175</f>
        <v>1</v>
      </c>
      <c r="F175" s="730">
        <f>'NRHM State budget sheet 2013-14'!F175</f>
        <v>100</v>
      </c>
      <c r="G175" s="730">
        <f>'NRHM State budget sheet 2013-14'!G175</f>
        <v>1.44</v>
      </c>
      <c r="H175" s="730">
        <f>'NRHM State budget sheet 2013-14'!H175</f>
        <v>1.2</v>
      </c>
      <c r="I175" s="730">
        <f>'NRHM State budget sheet 2013-14'!I175</f>
        <v>83.333333333333343</v>
      </c>
      <c r="J175" s="730">
        <f>'NRHM State budget sheet 2013-14'!J175</f>
        <v>2</v>
      </c>
      <c r="K175" s="730">
        <f>'NRHM State budget sheet 2013-14'!K175</f>
        <v>480000</v>
      </c>
      <c r="L175" s="730">
        <f>'NRHM State budget sheet 2013-14'!L175</f>
        <v>0</v>
      </c>
      <c r="M175" s="730">
        <f>'NRHM State budget sheet 2013-14'!M175</f>
        <v>0</v>
      </c>
      <c r="N175" s="730">
        <f>'NRHM State budget sheet 2013-14'!N175</f>
        <v>0</v>
      </c>
      <c r="O175" s="730">
        <f>'NRHM State budget sheet 2013-14'!O175</f>
        <v>0</v>
      </c>
      <c r="P175" s="730">
        <f>'NRHM State budget sheet 2013-14'!P175</f>
        <v>0</v>
      </c>
      <c r="Q175" s="730">
        <f>'NRHM State budget sheet 2013-14'!Q175</f>
        <v>0</v>
      </c>
      <c r="R175" s="730">
        <f>'NRHM State budget sheet 2013-14'!R175</f>
        <v>0</v>
      </c>
      <c r="S175" s="730">
        <f>'NRHM State budget sheet 2013-14'!S175</f>
        <v>0</v>
      </c>
      <c r="T175" s="730">
        <f>'NRHM State budget sheet 2013-14'!T175</f>
        <v>0</v>
      </c>
      <c r="U175" s="730">
        <f>'NRHM State budget sheet 2013-14'!U175</f>
        <v>0</v>
      </c>
      <c r="V175" s="730">
        <f>'NRHM State budget sheet 2013-14'!V175</f>
        <v>0</v>
      </c>
      <c r="W175" s="730">
        <f>'NRHM State budget sheet 2013-14'!W175</f>
        <v>0</v>
      </c>
      <c r="X175" s="730">
        <f>'NRHM State budget sheet 2013-14'!X175</f>
        <v>0</v>
      </c>
      <c r="Y175" s="730">
        <f>'NRHM State budget sheet 2013-14'!Y175</f>
        <v>0</v>
      </c>
      <c r="Z175" s="730">
        <f>'NRHM State budget sheet 2013-14'!Z175</f>
        <v>0</v>
      </c>
      <c r="AA175" s="730">
        <f>'NRHM State budget sheet 2013-14'!AA175</f>
        <v>0</v>
      </c>
      <c r="AB175" s="730">
        <f>'NRHM State budget sheet 2013-14'!AB175</f>
        <v>0</v>
      </c>
      <c r="AC175" s="730">
        <f>'NRHM State budget sheet 2013-14'!AC175</f>
        <v>0</v>
      </c>
      <c r="AD175" s="730">
        <f>'NRHM State budget sheet 2013-14'!AD175</f>
        <v>0</v>
      </c>
      <c r="AE175" s="730">
        <f>'NRHM State budget sheet 2013-14'!AE175</f>
        <v>0</v>
      </c>
      <c r="AF175" s="730">
        <f>'NRHM State budget sheet 2013-14'!AF175</f>
        <v>4.8</v>
      </c>
      <c r="AG175" s="640"/>
      <c r="AH175" s="619"/>
      <c r="AI175" s="606">
        <f t="shared" si="14"/>
        <v>1</v>
      </c>
      <c r="AJ175" s="606">
        <f t="shared" si="15"/>
        <v>83.333333333333343</v>
      </c>
      <c r="AK175" s="573">
        <f t="shared" si="16"/>
        <v>3.36</v>
      </c>
      <c r="AL175" s="573">
        <f t="shared" si="17"/>
        <v>233.33333333333334</v>
      </c>
      <c r="AM175" s="577" t="str">
        <f t="shared" si="18"/>
        <v>The proposed budget is more that 30% increase over FY 12-13 budget. Consider revising or provide explanation</v>
      </c>
      <c r="AN175" s="577" t="str">
        <f t="shared" si="19"/>
        <v/>
      </c>
      <c r="AO175" s="577" t="str">
        <f t="shared" si="20"/>
        <v/>
      </c>
    </row>
    <row r="176" spans="1:41" ht="41.25" hidden="1" customHeight="1" x14ac:dyDescent="0.25">
      <c r="A176" s="656" t="s">
        <v>2068</v>
      </c>
      <c r="B176" s="665" t="s">
        <v>1393</v>
      </c>
      <c r="C176" s="659"/>
      <c r="D176" s="730">
        <f>'NRHM State budget sheet 2013-14'!D176</f>
        <v>0</v>
      </c>
      <c r="E176" s="730">
        <f>'NRHM State budget sheet 2013-14'!E176</f>
        <v>0</v>
      </c>
      <c r="F176" s="730" t="e">
        <f>'NRHM State budget sheet 2013-14'!F176</f>
        <v>#DIV/0!</v>
      </c>
      <c r="G176" s="730">
        <f>'NRHM State budget sheet 2013-14'!G176</f>
        <v>0</v>
      </c>
      <c r="H176" s="730">
        <f>'NRHM State budget sheet 2013-14'!H176</f>
        <v>0</v>
      </c>
      <c r="I176" s="730" t="e">
        <f>'NRHM State budget sheet 2013-14'!I176</f>
        <v>#DIV/0!</v>
      </c>
      <c r="J176" s="730">
        <f>'NRHM State budget sheet 2013-14'!J176</f>
        <v>1</v>
      </c>
      <c r="K176" s="730">
        <f>'NRHM State budget sheet 2013-14'!K176</f>
        <v>240000</v>
      </c>
      <c r="L176" s="730">
        <f>'NRHM State budget sheet 2013-14'!L176</f>
        <v>0</v>
      </c>
      <c r="M176" s="730">
        <f>'NRHM State budget sheet 2013-14'!M176</f>
        <v>0</v>
      </c>
      <c r="N176" s="730">
        <f>'NRHM State budget sheet 2013-14'!N176</f>
        <v>0</v>
      </c>
      <c r="O176" s="730">
        <f>'NRHM State budget sheet 2013-14'!O176</f>
        <v>0</v>
      </c>
      <c r="P176" s="730">
        <f>'NRHM State budget sheet 2013-14'!P176</f>
        <v>0</v>
      </c>
      <c r="Q176" s="730">
        <f>'NRHM State budget sheet 2013-14'!Q176</f>
        <v>0</v>
      </c>
      <c r="R176" s="730">
        <f>'NRHM State budget sheet 2013-14'!R176</f>
        <v>0</v>
      </c>
      <c r="S176" s="730">
        <f>'NRHM State budget sheet 2013-14'!S176</f>
        <v>0</v>
      </c>
      <c r="T176" s="730">
        <f>'NRHM State budget sheet 2013-14'!T176</f>
        <v>0</v>
      </c>
      <c r="U176" s="730">
        <f>'NRHM State budget sheet 2013-14'!U176</f>
        <v>0</v>
      </c>
      <c r="V176" s="730">
        <f>'NRHM State budget sheet 2013-14'!V176</f>
        <v>0</v>
      </c>
      <c r="W176" s="730">
        <f>'NRHM State budget sheet 2013-14'!W176</f>
        <v>0</v>
      </c>
      <c r="X176" s="730">
        <f>'NRHM State budget sheet 2013-14'!X176</f>
        <v>0</v>
      </c>
      <c r="Y176" s="730">
        <f>'NRHM State budget sheet 2013-14'!Y176</f>
        <v>0</v>
      </c>
      <c r="Z176" s="730">
        <f>'NRHM State budget sheet 2013-14'!Z176</f>
        <v>0</v>
      </c>
      <c r="AA176" s="730">
        <f>'NRHM State budget sheet 2013-14'!AA176</f>
        <v>0</v>
      </c>
      <c r="AB176" s="730">
        <f>'NRHM State budget sheet 2013-14'!AB176</f>
        <v>0</v>
      </c>
      <c r="AC176" s="730">
        <f>'NRHM State budget sheet 2013-14'!AC176</f>
        <v>0</v>
      </c>
      <c r="AD176" s="730">
        <f>'NRHM State budget sheet 2013-14'!AD176</f>
        <v>0</v>
      </c>
      <c r="AE176" s="730">
        <f>'NRHM State budget sheet 2013-14'!AE176</f>
        <v>0</v>
      </c>
      <c r="AF176" s="730">
        <f>'NRHM State budget sheet 2013-14'!AF176</f>
        <v>2.4</v>
      </c>
      <c r="AG176" s="640"/>
      <c r="AH176" s="619"/>
      <c r="AI176" s="606">
        <f t="shared" si="14"/>
        <v>1</v>
      </c>
      <c r="AJ176" s="606" t="str">
        <f t="shared" si="15"/>
        <v/>
      </c>
      <c r="AK176" s="573">
        <f t="shared" si="16"/>
        <v>2.4</v>
      </c>
      <c r="AL176" s="573" t="str">
        <f t="shared" si="17"/>
        <v/>
      </c>
      <c r="AM176" s="577" t="str">
        <f t="shared" si="18"/>
        <v/>
      </c>
      <c r="AN176" s="577" t="str">
        <f t="shared" si="19"/>
        <v/>
      </c>
      <c r="AO176" s="577" t="str">
        <f t="shared" si="20"/>
        <v>New activity? If not kindly provide the details of the progress (physical and financial) for FY 2012-13</v>
      </c>
    </row>
    <row r="177" spans="1:41" ht="41.25" hidden="1" customHeight="1" x14ac:dyDescent="0.2">
      <c r="A177" s="656" t="s">
        <v>2069</v>
      </c>
      <c r="B177" s="665" t="s">
        <v>1542</v>
      </c>
      <c r="C177" s="666"/>
      <c r="D177" s="730">
        <f>'NRHM State budget sheet 2013-14'!D177</f>
        <v>0</v>
      </c>
      <c r="E177" s="730">
        <f>'NRHM State budget sheet 2013-14'!E177</f>
        <v>0</v>
      </c>
      <c r="F177" s="730" t="e">
        <f>'NRHM State budget sheet 2013-14'!F177</f>
        <v>#DIV/0!</v>
      </c>
      <c r="G177" s="730">
        <f>'NRHM State budget sheet 2013-14'!G177</f>
        <v>0</v>
      </c>
      <c r="H177" s="730">
        <f>'NRHM State budget sheet 2013-14'!H177</f>
        <v>0</v>
      </c>
      <c r="I177" s="730" t="e">
        <f>'NRHM State budget sheet 2013-14'!I177</f>
        <v>#DIV/0!</v>
      </c>
      <c r="J177" s="730">
        <f>'NRHM State budget sheet 2013-14'!J177</f>
        <v>0</v>
      </c>
      <c r="K177" s="730">
        <f>'NRHM State budget sheet 2013-14'!K177</f>
        <v>0</v>
      </c>
      <c r="L177" s="730">
        <f>'NRHM State budget sheet 2013-14'!L177</f>
        <v>0</v>
      </c>
      <c r="M177" s="730">
        <f>'NRHM State budget sheet 2013-14'!M177</f>
        <v>0</v>
      </c>
      <c r="N177" s="730">
        <f>'NRHM State budget sheet 2013-14'!N177</f>
        <v>0</v>
      </c>
      <c r="O177" s="730">
        <f>'NRHM State budget sheet 2013-14'!O177</f>
        <v>0</v>
      </c>
      <c r="P177" s="730">
        <f>'NRHM State budget sheet 2013-14'!P177</f>
        <v>0</v>
      </c>
      <c r="Q177" s="730">
        <f>'NRHM State budget sheet 2013-14'!Q177</f>
        <v>0</v>
      </c>
      <c r="R177" s="730">
        <f>'NRHM State budget sheet 2013-14'!R177</f>
        <v>0</v>
      </c>
      <c r="S177" s="730">
        <f>'NRHM State budget sheet 2013-14'!S177</f>
        <v>0</v>
      </c>
      <c r="T177" s="730">
        <f>'NRHM State budget sheet 2013-14'!T177</f>
        <v>0</v>
      </c>
      <c r="U177" s="730">
        <f>'NRHM State budget sheet 2013-14'!U177</f>
        <v>0</v>
      </c>
      <c r="V177" s="730">
        <f>'NRHM State budget sheet 2013-14'!V177</f>
        <v>0</v>
      </c>
      <c r="W177" s="730">
        <f>'NRHM State budget sheet 2013-14'!W177</f>
        <v>0</v>
      </c>
      <c r="X177" s="730">
        <f>'NRHM State budget sheet 2013-14'!X177</f>
        <v>0</v>
      </c>
      <c r="Y177" s="730">
        <f>'NRHM State budget sheet 2013-14'!Y177</f>
        <v>0</v>
      </c>
      <c r="Z177" s="730">
        <f>'NRHM State budget sheet 2013-14'!Z177</f>
        <v>0</v>
      </c>
      <c r="AA177" s="730">
        <f>'NRHM State budget sheet 2013-14'!AA177</f>
        <v>0</v>
      </c>
      <c r="AB177" s="730">
        <f>'NRHM State budget sheet 2013-14'!AB177</f>
        <v>0</v>
      </c>
      <c r="AC177" s="730">
        <f>'NRHM State budget sheet 2013-14'!AC177</f>
        <v>0</v>
      </c>
      <c r="AD177" s="730">
        <f>'NRHM State budget sheet 2013-14'!AD177</f>
        <v>0</v>
      </c>
      <c r="AE177" s="730">
        <f>'NRHM State budget sheet 2013-14'!AE177</f>
        <v>0</v>
      </c>
      <c r="AF177" s="730">
        <f>'NRHM State budget sheet 2013-14'!AF177</f>
        <v>0</v>
      </c>
      <c r="AG177" s="640"/>
      <c r="AH177" s="619"/>
      <c r="AI177" s="606" t="str">
        <f t="shared" si="14"/>
        <v/>
      </c>
      <c r="AJ177" s="606" t="str">
        <f t="shared" si="15"/>
        <v/>
      </c>
      <c r="AK177" s="573">
        <f t="shared" si="16"/>
        <v>0</v>
      </c>
      <c r="AL177" s="573" t="str">
        <f t="shared" si="17"/>
        <v/>
      </c>
      <c r="AM177" s="577" t="str">
        <f t="shared" si="18"/>
        <v/>
      </c>
      <c r="AN177" s="577" t="str">
        <f t="shared" si="19"/>
        <v/>
      </c>
      <c r="AO177" s="577" t="str">
        <f t="shared" si="20"/>
        <v/>
      </c>
    </row>
    <row r="178" spans="1:41" ht="41.25" hidden="1" customHeight="1" x14ac:dyDescent="0.2">
      <c r="A178" s="656" t="s">
        <v>2070</v>
      </c>
      <c r="B178" s="665" t="s">
        <v>1543</v>
      </c>
      <c r="C178" s="666"/>
      <c r="D178" s="730">
        <f>'NRHM State budget sheet 2013-14'!D178</f>
        <v>1</v>
      </c>
      <c r="E178" s="730">
        <f>'NRHM State budget sheet 2013-14'!E178</f>
        <v>1</v>
      </c>
      <c r="F178" s="730">
        <f>'NRHM State budget sheet 2013-14'!F178</f>
        <v>100</v>
      </c>
      <c r="G178" s="730">
        <f>'NRHM State budget sheet 2013-14'!G178</f>
        <v>1.44</v>
      </c>
      <c r="H178" s="730">
        <f>'NRHM State budget sheet 2013-14'!H178</f>
        <v>1.2</v>
      </c>
      <c r="I178" s="730">
        <f>'NRHM State budget sheet 2013-14'!I178</f>
        <v>83.333333333333343</v>
      </c>
      <c r="J178" s="730">
        <f>'NRHM State budget sheet 2013-14'!J178</f>
        <v>1</v>
      </c>
      <c r="K178" s="730">
        <f>'NRHM State budget sheet 2013-14'!K178</f>
        <v>240000</v>
      </c>
      <c r="L178" s="730">
        <f>'NRHM State budget sheet 2013-14'!L178</f>
        <v>0</v>
      </c>
      <c r="M178" s="730">
        <f>'NRHM State budget sheet 2013-14'!M178</f>
        <v>0</v>
      </c>
      <c r="N178" s="730">
        <f>'NRHM State budget sheet 2013-14'!N178</f>
        <v>0</v>
      </c>
      <c r="O178" s="730">
        <f>'NRHM State budget sheet 2013-14'!O178</f>
        <v>0</v>
      </c>
      <c r="P178" s="730">
        <f>'NRHM State budget sheet 2013-14'!P178</f>
        <v>0</v>
      </c>
      <c r="Q178" s="730">
        <f>'NRHM State budget sheet 2013-14'!Q178</f>
        <v>0</v>
      </c>
      <c r="R178" s="730">
        <f>'NRHM State budget sheet 2013-14'!R178</f>
        <v>0</v>
      </c>
      <c r="S178" s="730">
        <f>'NRHM State budget sheet 2013-14'!S178</f>
        <v>0</v>
      </c>
      <c r="T178" s="730">
        <f>'NRHM State budget sheet 2013-14'!T178</f>
        <v>0</v>
      </c>
      <c r="U178" s="730">
        <f>'NRHM State budget sheet 2013-14'!U178</f>
        <v>0</v>
      </c>
      <c r="V178" s="730">
        <f>'NRHM State budget sheet 2013-14'!V178</f>
        <v>0</v>
      </c>
      <c r="W178" s="730">
        <f>'NRHM State budget sheet 2013-14'!W178</f>
        <v>0</v>
      </c>
      <c r="X178" s="730">
        <f>'NRHM State budget sheet 2013-14'!X178</f>
        <v>0</v>
      </c>
      <c r="Y178" s="730">
        <f>'NRHM State budget sheet 2013-14'!Y178</f>
        <v>0</v>
      </c>
      <c r="Z178" s="730">
        <f>'NRHM State budget sheet 2013-14'!Z178</f>
        <v>0</v>
      </c>
      <c r="AA178" s="730">
        <f>'NRHM State budget sheet 2013-14'!AA178</f>
        <v>0</v>
      </c>
      <c r="AB178" s="730">
        <f>'NRHM State budget sheet 2013-14'!AB178</f>
        <v>0</v>
      </c>
      <c r="AC178" s="730">
        <f>'NRHM State budget sheet 2013-14'!AC178</f>
        <v>0</v>
      </c>
      <c r="AD178" s="730">
        <f>'NRHM State budget sheet 2013-14'!AD178</f>
        <v>0</v>
      </c>
      <c r="AE178" s="730">
        <f>'NRHM State budget sheet 2013-14'!AE178</f>
        <v>0</v>
      </c>
      <c r="AF178" s="730">
        <f>'NRHM State budget sheet 2013-14'!AF178</f>
        <v>2.4</v>
      </c>
      <c r="AG178" s="640"/>
      <c r="AH178" s="619"/>
      <c r="AI178" s="606">
        <f t="shared" si="14"/>
        <v>1</v>
      </c>
      <c r="AJ178" s="606">
        <f t="shared" si="15"/>
        <v>83.333333333333343</v>
      </c>
      <c r="AK178" s="573">
        <f t="shared" si="16"/>
        <v>0.96</v>
      </c>
      <c r="AL178" s="573">
        <f t="shared" si="17"/>
        <v>66.666666666666657</v>
      </c>
      <c r="AM178" s="577" t="str">
        <f t="shared" si="18"/>
        <v>The proposed budget is more that 30% increase over FY 12-13 budget. Consider revising or provide explanation</v>
      </c>
      <c r="AN178" s="577" t="str">
        <f t="shared" si="19"/>
        <v/>
      </c>
      <c r="AO178" s="577" t="str">
        <f t="shared" si="20"/>
        <v/>
      </c>
    </row>
    <row r="179" spans="1:41" ht="41.25" hidden="1" customHeight="1" x14ac:dyDescent="0.2">
      <c r="A179" s="656" t="s">
        <v>2071</v>
      </c>
      <c r="B179" s="665" t="s">
        <v>1551</v>
      </c>
      <c r="C179" s="666"/>
      <c r="D179" s="730">
        <f>'NRHM State budget sheet 2013-14'!D179</f>
        <v>0</v>
      </c>
      <c r="E179" s="730">
        <f>'NRHM State budget sheet 2013-14'!E179</f>
        <v>0</v>
      </c>
      <c r="F179" s="730" t="e">
        <f>'NRHM State budget sheet 2013-14'!F179</f>
        <v>#DIV/0!</v>
      </c>
      <c r="G179" s="730">
        <f>'NRHM State budget sheet 2013-14'!G179</f>
        <v>0</v>
      </c>
      <c r="H179" s="730">
        <f>'NRHM State budget sheet 2013-14'!H179</f>
        <v>0</v>
      </c>
      <c r="I179" s="730" t="e">
        <f>'NRHM State budget sheet 2013-14'!I179</f>
        <v>#DIV/0!</v>
      </c>
      <c r="J179" s="730">
        <f>'NRHM State budget sheet 2013-14'!J179</f>
        <v>0</v>
      </c>
      <c r="K179" s="730">
        <f>'NRHM State budget sheet 2013-14'!K179</f>
        <v>0</v>
      </c>
      <c r="L179" s="730">
        <f>'NRHM State budget sheet 2013-14'!L179</f>
        <v>0</v>
      </c>
      <c r="M179" s="730">
        <f>'NRHM State budget sheet 2013-14'!M179</f>
        <v>0</v>
      </c>
      <c r="N179" s="730">
        <f>'NRHM State budget sheet 2013-14'!N179</f>
        <v>0</v>
      </c>
      <c r="O179" s="730">
        <f>'NRHM State budget sheet 2013-14'!O179</f>
        <v>0</v>
      </c>
      <c r="P179" s="730">
        <f>'NRHM State budget sheet 2013-14'!P179</f>
        <v>0</v>
      </c>
      <c r="Q179" s="730">
        <f>'NRHM State budget sheet 2013-14'!Q179</f>
        <v>0</v>
      </c>
      <c r="R179" s="730">
        <f>'NRHM State budget sheet 2013-14'!R179</f>
        <v>0</v>
      </c>
      <c r="S179" s="730">
        <f>'NRHM State budget sheet 2013-14'!S179</f>
        <v>0</v>
      </c>
      <c r="T179" s="730">
        <f>'NRHM State budget sheet 2013-14'!T179</f>
        <v>0</v>
      </c>
      <c r="U179" s="730">
        <f>'NRHM State budget sheet 2013-14'!U179</f>
        <v>0</v>
      </c>
      <c r="V179" s="730">
        <f>'NRHM State budget sheet 2013-14'!V179</f>
        <v>0</v>
      </c>
      <c r="W179" s="730">
        <f>'NRHM State budget sheet 2013-14'!W179</f>
        <v>0</v>
      </c>
      <c r="X179" s="730">
        <f>'NRHM State budget sheet 2013-14'!X179</f>
        <v>0</v>
      </c>
      <c r="Y179" s="730">
        <f>'NRHM State budget sheet 2013-14'!Y179</f>
        <v>0</v>
      </c>
      <c r="Z179" s="730">
        <f>'NRHM State budget sheet 2013-14'!Z179</f>
        <v>0</v>
      </c>
      <c r="AA179" s="730">
        <f>'NRHM State budget sheet 2013-14'!AA179</f>
        <v>0</v>
      </c>
      <c r="AB179" s="730">
        <f>'NRHM State budget sheet 2013-14'!AB179</f>
        <v>0</v>
      </c>
      <c r="AC179" s="730">
        <f>'NRHM State budget sheet 2013-14'!AC179</f>
        <v>0</v>
      </c>
      <c r="AD179" s="730">
        <f>'NRHM State budget sheet 2013-14'!AD179</f>
        <v>0</v>
      </c>
      <c r="AE179" s="730">
        <f>'NRHM State budget sheet 2013-14'!AE179</f>
        <v>0</v>
      </c>
      <c r="AF179" s="730">
        <f>'NRHM State budget sheet 2013-14'!AF179</f>
        <v>0</v>
      </c>
      <c r="AG179" s="640"/>
      <c r="AH179" s="619"/>
      <c r="AI179" s="606" t="str">
        <f t="shared" si="14"/>
        <v/>
      </c>
      <c r="AJ179" s="606" t="str">
        <f t="shared" si="15"/>
        <v/>
      </c>
      <c r="AK179" s="573">
        <f t="shared" si="16"/>
        <v>0</v>
      </c>
      <c r="AL179" s="573" t="str">
        <f t="shared" si="17"/>
        <v/>
      </c>
      <c r="AM179" s="577" t="str">
        <f t="shared" si="18"/>
        <v/>
      </c>
      <c r="AN179" s="577" t="str">
        <f t="shared" si="19"/>
        <v/>
      </c>
      <c r="AO179" s="577" t="str">
        <f t="shared" si="20"/>
        <v/>
      </c>
    </row>
    <row r="180" spans="1:41" ht="41.25" hidden="1" customHeight="1" x14ac:dyDescent="0.2">
      <c r="A180" s="656" t="s">
        <v>2072</v>
      </c>
      <c r="B180" s="665" t="s">
        <v>1554</v>
      </c>
      <c r="C180" s="666"/>
      <c r="D180" s="730">
        <f>'NRHM State budget sheet 2013-14'!D180</f>
        <v>0</v>
      </c>
      <c r="E180" s="730">
        <f>'NRHM State budget sheet 2013-14'!E180</f>
        <v>0</v>
      </c>
      <c r="F180" s="730" t="e">
        <f>'NRHM State budget sheet 2013-14'!F180</f>
        <v>#DIV/0!</v>
      </c>
      <c r="G180" s="730">
        <f>'NRHM State budget sheet 2013-14'!G180</f>
        <v>0</v>
      </c>
      <c r="H180" s="730">
        <f>'NRHM State budget sheet 2013-14'!H180</f>
        <v>0</v>
      </c>
      <c r="I180" s="730" t="e">
        <f>'NRHM State budget sheet 2013-14'!I180</f>
        <v>#DIV/0!</v>
      </c>
      <c r="J180" s="730">
        <f>'NRHM State budget sheet 2013-14'!J180</f>
        <v>0</v>
      </c>
      <c r="K180" s="730">
        <f>'NRHM State budget sheet 2013-14'!K180</f>
        <v>0</v>
      </c>
      <c r="L180" s="730">
        <f>'NRHM State budget sheet 2013-14'!L180</f>
        <v>0</v>
      </c>
      <c r="M180" s="730">
        <f>'NRHM State budget sheet 2013-14'!M180</f>
        <v>0</v>
      </c>
      <c r="N180" s="730">
        <f>'NRHM State budget sheet 2013-14'!N180</f>
        <v>0</v>
      </c>
      <c r="O180" s="730">
        <f>'NRHM State budget sheet 2013-14'!O180</f>
        <v>0</v>
      </c>
      <c r="P180" s="730">
        <f>'NRHM State budget sheet 2013-14'!P180</f>
        <v>0</v>
      </c>
      <c r="Q180" s="730">
        <f>'NRHM State budget sheet 2013-14'!Q180</f>
        <v>0</v>
      </c>
      <c r="R180" s="730">
        <f>'NRHM State budget sheet 2013-14'!R180</f>
        <v>0</v>
      </c>
      <c r="S180" s="730">
        <f>'NRHM State budget sheet 2013-14'!S180</f>
        <v>0</v>
      </c>
      <c r="T180" s="730">
        <f>'NRHM State budget sheet 2013-14'!T180</f>
        <v>0</v>
      </c>
      <c r="U180" s="730">
        <f>'NRHM State budget sheet 2013-14'!U180</f>
        <v>0</v>
      </c>
      <c r="V180" s="730">
        <f>'NRHM State budget sheet 2013-14'!V180</f>
        <v>0</v>
      </c>
      <c r="W180" s="730">
        <f>'NRHM State budget sheet 2013-14'!W180</f>
        <v>0</v>
      </c>
      <c r="X180" s="730">
        <f>'NRHM State budget sheet 2013-14'!X180</f>
        <v>0</v>
      </c>
      <c r="Y180" s="730">
        <f>'NRHM State budget sheet 2013-14'!Y180</f>
        <v>0</v>
      </c>
      <c r="Z180" s="730">
        <f>'NRHM State budget sheet 2013-14'!Z180</f>
        <v>0</v>
      </c>
      <c r="AA180" s="730">
        <f>'NRHM State budget sheet 2013-14'!AA180</f>
        <v>0</v>
      </c>
      <c r="AB180" s="730">
        <f>'NRHM State budget sheet 2013-14'!AB180</f>
        <v>0</v>
      </c>
      <c r="AC180" s="730">
        <f>'NRHM State budget sheet 2013-14'!AC180</f>
        <v>0</v>
      </c>
      <c r="AD180" s="730">
        <f>'NRHM State budget sheet 2013-14'!AD180</f>
        <v>0</v>
      </c>
      <c r="AE180" s="730">
        <f>'NRHM State budget sheet 2013-14'!AE180</f>
        <v>0</v>
      </c>
      <c r="AF180" s="730">
        <f>'NRHM State budget sheet 2013-14'!AF180</f>
        <v>0</v>
      </c>
      <c r="AG180" s="640"/>
      <c r="AH180" s="619"/>
      <c r="AI180" s="606" t="str">
        <f t="shared" si="14"/>
        <v/>
      </c>
      <c r="AJ180" s="606" t="str">
        <f t="shared" si="15"/>
        <v/>
      </c>
      <c r="AK180" s="573">
        <f t="shared" si="16"/>
        <v>0</v>
      </c>
      <c r="AL180" s="573" t="str">
        <f t="shared" si="17"/>
        <v/>
      </c>
      <c r="AM180" s="577" t="str">
        <f t="shared" si="18"/>
        <v/>
      </c>
      <c r="AN180" s="577" t="str">
        <f t="shared" si="19"/>
        <v/>
      </c>
      <c r="AO180" s="577" t="str">
        <f t="shared" si="20"/>
        <v/>
      </c>
    </row>
    <row r="181" spans="1:41" ht="41.25" hidden="1" customHeight="1" x14ac:dyDescent="0.2">
      <c r="A181" s="656" t="s">
        <v>2073</v>
      </c>
      <c r="B181" s="665" t="s">
        <v>1555</v>
      </c>
      <c r="C181" s="666"/>
      <c r="D181" s="730">
        <f>'NRHM State budget sheet 2013-14'!D181</f>
        <v>0</v>
      </c>
      <c r="E181" s="730">
        <f>'NRHM State budget sheet 2013-14'!E181</f>
        <v>0</v>
      </c>
      <c r="F181" s="730" t="e">
        <f>'NRHM State budget sheet 2013-14'!F181</f>
        <v>#DIV/0!</v>
      </c>
      <c r="G181" s="730">
        <f>'NRHM State budget sheet 2013-14'!G181</f>
        <v>0</v>
      </c>
      <c r="H181" s="730">
        <f>'NRHM State budget sheet 2013-14'!H181</f>
        <v>0</v>
      </c>
      <c r="I181" s="730" t="e">
        <f>'NRHM State budget sheet 2013-14'!I181</f>
        <v>#DIV/0!</v>
      </c>
      <c r="J181" s="730">
        <f>'NRHM State budget sheet 2013-14'!J181</f>
        <v>0</v>
      </c>
      <c r="K181" s="730">
        <f>'NRHM State budget sheet 2013-14'!K181</f>
        <v>0</v>
      </c>
      <c r="L181" s="730">
        <f>'NRHM State budget sheet 2013-14'!L181</f>
        <v>0</v>
      </c>
      <c r="M181" s="730">
        <f>'NRHM State budget sheet 2013-14'!M181</f>
        <v>0</v>
      </c>
      <c r="N181" s="730">
        <f>'NRHM State budget sheet 2013-14'!N181</f>
        <v>0</v>
      </c>
      <c r="O181" s="730">
        <f>'NRHM State budget sheet 2013-14'!O181</f>
        <v>0</v>
      </c>
      <c r="P181" s="730">
        <f>'NRHM State budget sheet 2013-14'!P181</f>
        <v>0</v>
      </c>
      <c r="Q181" s="730">
        <f>'NRHM State budget sheet 2013-14'!Q181</f>
        <v>0</v>
      </c>
      <c r="R181" s="730">
        <f>'NRHM State budget sheet 2013-14'!R181</f>
        <v>0</v>
      </c>
      <c r="S181" s="730">
        <f>'NRHM State budget sheet 2013-14'!S181</f>
        <v>0</v>
      </c>
      <c r="T181" s="730">
        <f>'NRHM State budget sheet 2013-14'!T181</f>
        <v>0</v>
      </c>
      <c r="U181" s="730">
        <f>'NRHM State budget sheet 2013-14'!U181</f>
        <v>0</v>
      </c>
      <c r="V181" s="730">
        <f>'NRHM State budget sheet 2013-14'!V181</f>
        <v>0</v>
      </c>
      <c r="W181" s="730">
        <f>'NRHM State budget sheet 2013-14'!W181</f>
        <v>0</v>
      </c>
      <c r="X181" s="730">
        <f>'NRHM State budget sheet 2013-14'!X181</f>
        <v>0</v>
      </c>
      <c r="Y181" s="730">
        <f>'NRHM State budget sheet 2013-14'!Y181</f>
        <v>0</v>
      </c>
      <c r="Z181" s="730">
        <f>'NRHM State budget sheet 2013-14'!Z181</f>
        <v>0</v>
      </c>
      <c r="AA181" s="730">
        <f>'NRHM State budget sheet 2013-14'!AA181</f>
        <v>0</v>
      </c>
      <c r="AB181" s="730">
        <f>'NRHM State budget sheet 2013-14'!AB181</f>
        <v>0</v>
      </c>
      <c r="AC181" s="730">
        <f>'NRHM State budget sheet 2013-14'!AC181</f>
        <v>0</v>
      </c>
      <c r="AD181" s="730">
        <f>'NRHM State budget sheet 2013-14'!AD181</f>
        <v>0</v>
      </c>
      <c r="AE181" s="730">
        <f>'NRHM State budget sheet 2013-14'!AE181</f>
        <v>0</v>
      </c>
      <c r="AF181" s="730">
        <f>'NRHM State budget sheet 2013-14'!AF181</f>
        <v>0</v>
      </c>
      <c r="AG181" s="640"/>
      <c r="AH181" s="619"/>
      <c r="AI181" s="606" t="str">
        <f t="shared" si="14"/>
        <v/>
      </c>
      <c r="AJ181" s="606" t="str">
        <f t="shared" si="15"/>
        <v/>
      </c>
      <c r="AK181" s="573">
        <f t="shared" si="16"/>
        <v>0</v>
      </c>
      <c r="AL181" s="573" t="str">
        <f t="shared" si="17"/>
        <v/>
      </c>
      <c r="AM181" s="577" t="str">
        <f t="shared" si="18"/>
        <v/>
      </c>
      <c r="AN181" s="577" t="str">
        <f t="shared" si="19"/>
        <v/>
      </c>
      <c r="AO181" s="577" t="str">
        <f t="shared" si="20"/>
        <v/>
      </c>
    </row>
    <row r="182" spans="1:41" ht="41.25" hidden="1" customHeight="1" x14ac:dyDescent="0.2">
      <c r="A182" s="656" t="s">
        <v>2074</v>
      </c>
      <c r="B182" s="665" t="s">
        <v>1399</v>
      </c>
      <c r="C182" s="666"/>
      <c r="D182" s="730">
        <f>'NRHM State budget sheet 2013-14'!D182</f>
        <v>0</v>
      </c>
      <c r="E182" s="730">
        <f>'NRHM State budget sheet 2013-14'!E182</f>
        <v>0</v>
      </c>
      <c r="F182" s="730" t="e">
        <f>'NRHM State budget sheet 2013-14'!F182</f>
        <v>#DIV/0!</v>
      </c>
      <c r="G182" s="730">
        <f>'NRHM State budget sheet 2013-14'!G182</f>
        <v>0</v>
      </c>
      <c r="H182" s="730">
        <f>'NRHM State budget sheet 2013-14'!H182</f>
        <v>0</v>
      </c>
      <c r="I182" s="730" t="e">
        <f>'NRHM State budget sheet 2013-14'!I182</f>
        <v>#DIV/0!</v>
      </c>
      <c r="J182" s="730">
        <f>'NRHM State budget sheet 2013-14'!J182</f>
        <v>0</v>
      </c>
      <c r="K182" s="730">
        <f>'NRHM State budget sheet 2013-14'!K182</f>
        <v>0</v>
      </c>
      <c r="L182" s="730">
        <f>'NRHM State budget sheet 2013-14'!L182</f>
        <v>0</v>
      </c>
      <c r="M182" s="730">
        <f>'NRHM State budget sheet 2013-14'!M182</f>
        <v>0</v>
      </c>
      <c r="N182" s="730">
        <f>'NRHM State budget sheet 2013-14'!N182</f>
        <v>0</v>
      </c>
      <c r="O182" s="730">
        <f>'NRHM State budget sheet 2013-14'!O182</f>
        <v>0</v>
      </c>
      <c r="P182" s="730">
        <f>'NRHM State budget sheet 2013-14'!P182</f>
        <v>0</v>
      </c>
      <c r="Q182" s="730">
        <f>'NRHM State budget sheet 2013-14'!Q182</f>
        <v>0</v>
      </c>
      <c r="R182" s="730">
        <f>'NRHM State budget sheet 2013-14'!R182</f>
        <v>0</v>
      </c>
      <c r="S182" s="730">
        <f>'NRHM State budget sheet 2013-14'!S182</f>
        <v>0</v>
      </c>
      <c r="T182" s="730">
        <f>'NRHM State budget sheet 2013-14'!T182</f>
        <v>0</v>
      </c>
      <c r="U182" s="730">
        <f>'NRHM State budget sheet 2013-14'!U182</f>
        <v>0</v>
      </c>
      <c r="V182" s="730">
        <f>'NRHM State budget sheet 2013-14'!V182</f>
        <v>0</v>
      </c>
      <c r="W182" s="730">
        <f>'NRHM State budget sheet 2013-14'!W182</f>
        <v>0</v>
      </c>
      <c r="X182" s="730">
        <f>'NRHM State budget sheet 2013-14'!X182</f>
        <v>0</v>
      </c>
      <c r="Y182" s="730">
        <f>'NRHM State budget sheet 2013-14'!Y182</f>
        <v>0</v>
      </c>
      <c r="Z182" s="730">
        <f>'NRHM State budget sheet 2013-14'!Z182</f>
        <v>0</v>
      </c>
      <c r="AA182" s="730">
        <f>'NRHM State budget sheet 2013-14'!AA182</f>
        <v>0</v>
      </c>
      <c r="AB182" s="730">
        <f>'NRHM State budget sheet 2013-14'!AB182</f>
        <v>0</v>
      </c>
      <c r="AC182" s="730">
        <f>'NRHM State budget sheet 2013-14'!AC182</f>
        <v>0</v>
      </c>
      <c r="AD182" s="730">
        <f>'NRHM State budget sheet 2013-14'!AD182</f>
        <v>0</v>
      </c>
      <c r="AE182" s="730">
        <f>'NRHM State budget sheet 2013-14'!AE182</f>
        <v>0</v>
      </c>
      <c r="AF182" s="730">
        <f>'NRHM State budget sheet 2013-14'!AF182</f>
        <v>0</v>
      </c>
      <c r="AG182" s="640"/>
      <c r="AH182" s="619"/>
      <c r="AI182" s="606" t="str">
        <f t="shared" si="14"/>
        <v/>
      </c>
      <c r="AJ182" s="606" t="str">
        <f t="shared" si="15"/>
        <v/>
      </c>
      <c r="AK182" s="573">
        <f t="shared" si="16"/>
        <v>0</v>
      </c>
      <c r="AL182" s="573" t="str">
        <f t="shared" si="17"/>
        <v/>
      </c>
      <c r="AM182" s="577" t="str">
        <f t="shared" si="18"/>
        <v/>
      </c>
      <c r="AN182" s="577" t="str">
        <f t="shared" si="19"/>
        <v/>
      </c>
      <c r="AO182" s="577" t="str">
        <f t="shared" si="20"/>
        <v/>
      </c>
    </row>
    <row r="183" spans="1:41" ht="41.25" hidden="1" customHeight="1" x14ac:dyDescent="0.2">
      <c r="A183" s="656" t="s">
        <v>1696</v>
      </c>
      <c r="B183" s="657" t="s">
        <v>1360</v>
      </c>
      <c r="C183" s="664"/>
      <c r="D183" s="730">
        <f>'NRHM State budget sheet 2013-14'!D183</f>
        <v>3</v>
      </c>
      <c r="E183" s="730">
        <f>'NRHM State budget sheet 2013-14'!E183</f>
        <v>3</v>
      </c>
      <c r="F183" s="730">
        <f>'NRHM State budget sheet 2013-14'!F183</f>
        <v>100</v>
      </c>
      <c r="G183" s="730">
        <f>'NRHM State budget sheet 2013-14'!G183</f>
        <v>2.552</v>
      </c>
      <c r="H183" s="730">
        <f>'NRHM State budget sheet 2013-14'!H183</f>
        <v>2.13</v>
      </c>
      <c r="I183" s="730">
        <f>'NRHM State budget sheet 2013-14'!I183</f>
        <v>83.463949843260181</v>
      </c>
      <c r="J183" s="730">
        <f>'NRHM State budget sheet 2013-14'!J183</f>
        <v>6</v>
      </c>
      <c r="K183" s="730">
        <f>'NRHM State budget sheet 2013-14'!K183</f>
        <v>288000</v>
      </c>
      <c r="L183" s="730">
        <f>'NRHM State budget sheet 2013-14'!L183</f>
        <v>0</v>
      </c>
      <c r="M183" s="730">
        <f>'NRHM State budget sheet 2013-14'!M183</f>
        <v>0</v>
      </c>
      <c r="N183" s="730">
        <f>'NRHM State budget sheet 2013-14'!N183</f>
        <v>0</v>
      </c>
      <c r="O183" s="730">
        <f>'NRHM State budget sheet 2013-14'!O183</f>
        <v>0</v>
      </c>
      <c r="P183" s="730">
        <f>'NRHM State budget sheet 2013-14'!P183</f>
        <v>0</v>
      </c>
      <c r="Q183" s="730">
        <f>'NRHM State budget sheet 2013-14'!Q183</f>
        <v>0</v>
      </c>
      <c r="R183" s="730">
        <f>'NRHM State budget sheet 2013-14'!R183</f>
        <v>0</v>
      </c>
      <c r="S183" s="730">
        <f>'NRHM State budget sheet 2013-14'!S183</f>
        <v>0</v>
      </c>
      <c r="T183" s="730">
        <f>'NRHM State budget sheet 2013-14'!T183</f>
        <v>0</v>
      </c>
      <c r="U183" s="730">
        <f>'NRHM State budget sheet 2013-14'!U183</f>
        <v>0</v>
      </c>
      <c r="V183" s="730">
        <f>'NRHM State budget sheet 2013-14'!V183</f>
        <v>0</v>
      </c>
      <c r="W183" s="730">
        <f>'NRHM State budget sheet 2013-14'!W183</f>
        <v>0</v>
      </c>
      <c r="X183" s="730">
        <f>'NRHM State budget sheet 2013-14'!X183</f>
        <v>0</v>
      </c>
      <c r="Y183" s="730">
        <f>'NRHM State budget sheet 2013-14'!Y183</f>
        <v>0</v>
      </c>
      <c r="Z183" s="730">
        <f>'NRHM State budget sheet 2013-14'!Z183</f>
        <v>0</v>
      </c>
      <c r="AA183" s="730">
        <f>'NRHM State budget sheet 2013-14'!AA183</f>
        <v>0</v>
      </c>
      <c r="AB183" s="730">
        <f>'NRHM State budget sheet 2013-14'!AB183</f>
        <v>0</v>
      </c>
      <c r="AC183" s="730">
        <f>'NRHM State budget sheet 2013-14'!AC183</f>
        <v>0</v>
      </c>
      <c r="AD183" s="730">
        <f>'NRHM State budget sheet 2013-14'!AD183</f>
        <v>0</v>
      </c>
      <c r="AE183" s="730">
        <f>'NRHM State budget sheet 2013-14'!AE183</f>
        <v>0</v>
      </c>
      <c r="AF183" s="730">
        <f>'NRHM State budget sheet 2013-14'!AF183</f>
        <v>8.64</v>
      </c>
      <c r="AG183" s="640"/>
      <c r="AH183" s="619"/>
      <c r="AI183" s="606">
        <f t="shared" si="14"/>
        <v>1</v>
      </c>
      <c r="AJ183" s="606">
        <f t="shared" si="15"/>
        <v>83.463949843260181</v>
      </c>
      <c r="AK183" s="573">
        <f t="shared" si="16"/>
        <v>6.088000000000001</v>
      </c>
      <c r="AL183" s="573">
        <f t="shared" si="17"/>
        <v>238.55799373040756</v>
      </c>
      <c r="AM183" s="577" t="str">
        <f t="shared" si="18"/>
        <v>The proposed budget is more that 30% increase over FY 12-13 budget. Consider revising or provide explanation</v>
      </c>
      <c r="AN183" s="577" t="str">
        <f t="shared" si="19"/>
        <v/>
      </c>
      <c r="AO183" s="577" t="str">
        <f t="shared" si="20"/>
        <v/>
      </c>
    </row>
    <row r="184" spans="1:41" ht="41.25" hidden="1" customHeight="1" x14ac:dyDescent="0.25">
      <c r="A184" s="656" t="s">
        <v>2075</v>
      </c>
      <c r="B184" s="665" t="s">
        <v>1393</v>
      </c>
      <c r="C184" s="659"/>
      <c r="D184" s="730">
        <f>'NRHM State budget sheet 2013-14'!D184</f>
        <v>0</v>
      </c>
      <c r="E184" s="730">
        <f>'NRHM State budget sheet 2013-14'!E184</f>
        <v>0</v>
      </c>
      <c r="F184" s="730" t="e">
        <f>'NRHM State budget sheet 2013-14'!F184</f>
        <v>#DIV/0!</v>
      </c>
      <c r="G184" s="730">
        <f>'NRHM State budget sheet 2013-14'!G184</f>
        <v>0</v>
      </c>
      <c r="H184" s="730">
        <f>'NRHM State budget sheet 2013-14'!H184</f>
        <v>0</v>
      </c>
      <c r="I184" s="730" t="e">
        <f>'NRHM State budget sheet 2013-14'!I184</f>
        <v>#DIV/0!</v>
      </c>
      <c r="J184" s="730">
        <f>'NRHM State budget sheet 2013-14'!J184</f>
        <v>0</v>
      </c>
      <c r="K184" s="730">
        <f>'NRHM State budget sheet 2013-14'!K184</f>
        <v>0</v>
      </c>
      <c r="L184" s="730">
        <f>'NRHM State budget sheet 2013-14'!L184</f>
        <v>0</v>
      </c>
      <c r="M184" s="730">
        <f>'NRHM State budget sheet 2013-14'!M184</f>
        <v>0</v>
      </c>
      <c r="N184" s="730">
        <f>'NRHM State budget sheet 2013-14'!N184</f>
        <v>0</v>
      </c>
      <c r="O184" s="730">
        <f>'NRHM State budget sheet 2013-14'!O184</f>
        <v>0</v>
      </c>
      <c r="P184" s="730">
        <f>'NRHM State budget sheet 2013-14'!P184</f>
        <v>0</v>
      </c>
      <c r="Q184" s="730">
        <f>'NRHM State budget sheet 2013-14'!Q184</f>
        <v>0</v>
      </c>
      <c r="R184" s="730">
        <f>'NRHM State budget sheet 2013-14'!R184</f>
        <v>0</v>
      </c>
      <c r="S184" s="730">
        <f>'NRHM State budget sheet 2013-14'!S184</f>
        <v>0</v>
      </c>
      <c r="T184" s="730">
        <f>'NRHM State budget sheet 2013-14'!T184</f>
        <v>0</v>
      </c>
      <c r="U184" s="730">
        <f>'NRHM State budget sheet 2013-14'!U184</f>
        <v>0</v>
      </c>
      <c r="V184" s="730">
        <f>'NRHM State budget sheet 2013-14'!V184</f>
        <v>0</v>
      </c>
      <c r="W184" s="730">
        <f>'NRHM State budget sheet 2013-14'!W184</f>
        <v>0</v>
      </c>
      <c r="X184" s="730">
        <f>'NRHM State budget sheet 2013-14'!X184</f>
        <v>0</v>
      </c>
      <c r="Y184" s="730">
        <f>'NRHM State budget sheet 2013-14'!Y184</f>
        <v>0</v>
      </c>
      <c r="Z184" s="730">
        <f>'NRHM State budget sheet 2013-14'!Z184</f>
        <v>0</v>
      </c>
      <c r="AA184" s="730">
        <f>'NRHM State budget sheet 2013-14'!AA184</f>
        <v>0</v>
      </c>
      <c r="AB184" s="730">
        <f>'NRHM State budget sheet 2013-14'!AB184</f>
        <v>0</v>
      </c>
      <c r="AC184" s="730">
        <f>'NRHM State budget sheet 2013-14'!AC184</f>
        <v>0</v>
      </c>
      <c r="AD184" s="730">
        <f>'NRHM State budget sheet 2013-14'!AD184</f>
        <v>0</v>
      </c>
      <c r="AE184" s="730">
        <f>'NRHM State budget sheet 2013-14'!AE184</f>
        <v>0</v>
      </c>
      <c r="AF184" s="730">
        <f>'NRHM State budget sheet 2013-14'!AF184</f>
        <v>0</v>
      </c>
      <c r="AG184" s="640"/>
      <c r="AH184" s="619"/>
      <c r="AI184" s="606" t="str">
        <f t="shared" si="14"/>
        <v/>
      </c>
      <c r="AJ184" s="606" t="str">
        <f t="shared" si="15"/>
        <v/>
      </c>
      <c r="AK184" s="573">
        <f t="shared" si="16"/>
        <v>0</v>
      </c>
      <c r="AL184" s="573" t="str">
        <f t="shared" si="17"/>
        <v/>
      </c>
      <c r="AM184" s="577" t="str">
        <f t="shared" si="18"/>
        <v/>
      </c>
      <c r="AN184" s="577" t="str">
        <f t="shared" si="19"/>
        <v/>
      </c>
      <c r="AO184" s="577" t="str">
        <f t="shared" si="20"/>
        <v/>
      </c>
    </row>
    <row r="185" spans="1:41" ht="41.25" hidden="1" customHeight="1" x14ac:dyDescent="0.2">
      <c r="A185" s="656" t="s">
        <v>2076</v>
      </c>
      <c r="B185" s="665" t="s">
        <v>1542</v>
      </c>
      <c r="C185" s="666"/>
      <c r="D185" s="730">
        <f>'NRHM State budget sheet 2013-14'!D185</f>
        <v>0</v>
      </c>
      <c r="E185" s="730">
        <f>'NRHM State budget sheet 2013-14'!E185</f>
        <v>0</v>
      </c>
      <c r="F185" s="730" t="e">
        <f>'NRHM State budget sheet 2013-14'!F185</f>
        <v>#DIV/0!</v>
      </c>
      <c r="G185" s="730">
        <f>'NRHM State budget sheet 2013-14'!G185</f>
        <v>0</v>
      </c>
      <c r="H185" s="730">
        <f>'NRHM State budget sheet 2013-14'!H185</f>
        <v>0</v>
      </c>
      <c r="I185" s="730" t="e">
        <f>'NRHM State budget sheet 2013-14'!I185</f>
        <v>#DIV/0!</v>
      </c>
      <c r="J185" s="730">
        <f>'NRHM State budget sheet 2013-14'!J185</f>
        <v>0</v>
      </c>
      <c r="K185" s="730">
        <f>'NRHM State budget sheet 2013-14'!K185</f>
        <v>0</v>
      </c>
      <c r="L185" s="730">
        <f>'NRHM State budget sheet 2013-14'!L185</f>
        <v>0</v>
      </c>
      <c r="M185" s="730">
        <f>'NRHM State budget sheet 2013-14'!M185</f>
        <v>0</v>
      </c>
      <c r="N185" s="730">
        <f>'NRHM State budget sheet 2013-14'!N185</f>
        <v>0</v>
      </c>
      <c r="O185" s="730">
        <f>'NRHM State budget sheet 2013-14'!O185</f>
        <v>0</v>
      </c>
      <c r="P185" s="730">
        <f>'NRHM State budget sheet 2013-14'!P185</f>
        <v>0</v>
      </c>
      <c r="Q185" s="730">
        <f>'NRHM State budget sheet 2013-14'!Q185</f>
        <v>0</v>
      </c>
      <c r="R185" s="730">
        <f>'NRHM State budget sheet 2013-14'!R185</f>
        <v>0</v>
      </c>
      <c r="S185" s="730">
        <f>'NRHM State budget sheet 2013-14'!S185</f>
        <v>0</v>
      </c>
      <c r="T185" s="730">
        <f>'NRHM State budget sheet 2013-14'!T185</f>
        <v>0</v>
      </c>
      <c r="U185" s="730">
        <f>'NRHM State budget sheet 2013-14'!U185</f>
        <v>0</v>
      </c>
      <c r="V185" s="730">
        <f>'NRHM State budget sheet 2013-14'!V185</f>
        <v>0</v>
      </c>
      <c r="W185" s="730">
        <f>'NRHM State budget sheet 2013-14'!W185</f>
        <v>0</v>
      </c>
      <c r="X185" s="730">
        <f>'NRHM State budget sheet 2013-14'!X185</f>
        <v>0</v>
      </c>
      <c r="Y185" s="730">
        <f>'NRHM State budget sheet 2013-14'!Y185</f>
        <v>0</v>
      </c>
      <c r="Z185" s="730">
        <f>'NRHM State budget sheet 2013-14'!Z185</f>
        <v>0</v>
      </c>
      <c r="AA185" s="730">
        <f>'NRHM State budget sheet 2013-14'!AA185</f>
        <v>0</v>
      </c>
      <c r="AB185" s="730">
        <f>'NRHM State budget sheet 2013-14'!AB185</f>
        <v>0</v>
      </c>
      <c r="AC185" s="730">
        <f>'NRHM State budget sheet 2013-14'!AC185</f>
        <v>0</v>
      </c>
      <c r="AD185" s="730">
        <f>'NRHM State budget sheet 2013-14'!AD185</f>
        <v>0</v>
      </c>
      <c r="AE185" s="730">
        <f>'NRHM State budget sheet 2013-14'!AE185</f>
        <v>0</v>
      </c>
      <c r="AF185" s="730">
        <f>'NRHM State budget sheet 2013-14'!AF185</f>
        <v>0</v>
      </c>
      <c r="AG185" s="640"/>
      <c r="AH185" s="619"/>
      <c r="AI185" s="606" t="str">
        <f t="shared" si="14"/>
        <v/>
      </c>
      <c r="AJ185" s="606" t="str">
        <f t="shared" si="15"/>
        <v/>
      </c>
      <c r="AK185" s="573">
        <f t="shared" si="16"/>
        <v>0</v>
      </c>
      <c r="AL185" s="573" t="str">
        <f t="shared" si="17"/>
        <v/>
      </c>
      <c r="AM185" s="577" t="str">
        <f t="shared" si="18"/>
        <v/>
      </c>
      <c r="AN185" s="577" t="str">
        <f t="shared" si="19"/>
        <v/>
      </c>
      <c r="AO185" s="577" t="str">
        <f t="shared" si="20"/>
        <v/>
      </c>
    </row>
    <row r="186" spans="1:41" ht="41.25" hidden="1" customHeight="1" x14ac:dyDescent="0.2">
      <c r="A186" s="656" t="s">
        <v>2077</v>
      </c>
      <c r="B186" s="665" t="s">
        <v>1543</v>
      </c>
      <c r="C186" s="666"/>
      <c r="D186" s="730">
        <f>'NRHM State budget sheet 2013-14'!D186</f>
        <v>1</v>
      </c>
      <c r="E186" s="730">
        <f>'NRHM State budget sheet 2013-14'!E186</f>
        <v>1</v>
      </c>
      <c r="F186" s="730">
        <f>'NRHM State budget sheet 2013-14'!F186</f>
        <v>100</v>
      </c>
      <c r="G186" s="730">
        <f>'NRHM State budget sheet 2013-14'!G186</f>
        <v>0.85199999999999998</v>
      </c>
      <c r="H186" s="730">
        <f>'NRHM State budget sheet 2013-14'!H186</f>
        <v>0.71</v>
      </c>
      <c r="I186" s="730">
        <f>'NRHM State budget sheet 2013-14'!I186</f>
        <v>83.333333333333329</v>
      </c>
      <c r="J186" s="730">
        <f>'NRHM State budget sheet 2013-14'!J186</f>
        <v>1</v>
      </c>
      <c r="K186" s="730">
        <f>'NRHM State budget sheet 2013-14'!K186</f>
        <v>144000</v>
      </c>
      <c r="L186" s="730">
        <f>'NRHM State budget sheet 2013-14'!L186</f>
        <v>0</v>
      </c>
      <c r="M186" s="730">
        <f>'NRHM State budget sheet 2013-14'!M186</f>
        <v>0</v>
      </c>
      <c r="N186" s="730">
        <f>'NRHM State budget sheet 2013-14'!N186</f>
        <v>0</v>
      </c>
      <c r="O186" s="730">
        <f>'NRHM State budget sheet 2013-14'!O186</f>
        <v>0</v>
      </c>
      <c r="P186" s="730">
        <f>'NRHM State budget sheet 2013-14'!P186</f>
        <v>0</v>
      </c>
      <c r="Q186" s="730">
        <f>'NRHM State budget sheet 2013-14'!Q186</f>
        <v>0</v>
      </c>
      <c r="R186" s="730">
        <f>'NRHM State budget sheet 2013-14'!R186</f>
        <v>0</v>
      </c>
      <c r="S186" s="730">
        <f>'NRHM State budget sheet 2013-14'!S186</f>
        <v>0</v>
      </c>
      <c r="T186" s="730">
        <f>'NRHM State budget sheet 2013-14'!T186</f>
        <v>0</v>
      </c>
      <c r="U186" s="730">
        <f>'NRHM State budget sheet 2013-14'!U186</f>
        <v>0</v>
      </c>
      <c r="V186" s="730">
        <f>'NRHM State budget sheet 2013-14'!V186</f>
        <v>0</v>
      </c>
      <c r="W186" s="730">
        <f>'NRHM State budget sheet 2013-14'!W186</f>
        <v>0</v>
      </c>
      <c r="X186" s="730">
        <f>'NRHM State budget sheet 2013-14'!X186</f>
        <v>0</v>
      </c>
      <c r="Y186" s="730">
        <f>'NRHM State budget sheet 2013-14'!Y186</f>
        <v>0</v>
      </c>
      <c r="Z186" s="730">
        <f>'NRHM State budget sheet 2013-14'!Z186</f>
        <v>0</v>
      </c>
      <c r="AA186" s="730">
        <f>'NRHM State budget sheet 2013-14'!AA186</f>
        <v>0</v>
      </c>
      <c r="AB186" s="730">
        <f>'NRHM State budget sheet 2013-14'!AB186</f>
        <v>0</v>
      </c>
      <c r="AC186" s="730">
        <f>'NRHM State budget sheet 2013-14'!AC186</f>
        <v>0</v>
      </c>
      <c r="AD186" s="730">
        <f>'NRHM State budget sheet 2013-14'!AD186</f>
        <v>0</v>
      </c>
      <c r="AE186" s="730">
        <f>'NRHM State budget sheet 2013-14'!AE186</f>
        <v>0</v>
      </c>
      <c r="AF186" s="730">
        <f>'NRHM State budget sheet 2013-14'!AF186</f>
        <v>1.44</v>
      </c>
      <c r="AG186" s="640"/>
      <c r="AH186" s="619"/>
      <c r="AI186" s="606">
        <f t="shared" si="14"/>
        <v>1</v>
      </c>
      <c r="AJ186" s="606">
        <f t="shared" si="15"/>
        <v>83.333333333333329</v>
      </c>
      <c r="AK186" s="573">
        <f t="shared" si="16"/>
        <v>0.58799999999999997</v>
      </c>
      <c r="AL186" s="573">
        <f t="shared" si="17"/>
        <v>69.014084507042256</v>
      </c>
      <c r="AM186" s="577" t="str">
        <f t="shared" si="18"/>
        <v>The proposed budget is more that 30% increase over FY 12-13 budget. Consider revising or provide explanation</v>
      </c>
      <c r="AN186" s="577" t="str">
        <f t="shared" si="19"/>
        <v/>
      </c>
      <c r="AO186" s="577" t="str">
        <f t="shared" si="20"/>
        <v/>
      </c>
    </row>
    <row r="187" spans="1:41" ht="41.25" hidden="1" customHeight="1" x14ac:dyDescent="0.2">
      <c r="A187" s="656" t="s">
        <v>2078</v>
      </c>
      <c r="B187" s="665" t="s">
        <v>1551</v>
      </c>
      <c r="C187" s="666"/>
      <c r="D187" s="730">
        <f>'NRHM State budget sheet 2013-14'!D187</f>
        <v>0</v>
      </c>
      <c r="E187" s="730">
        <f>'NRHM State budget sheet 2013-14'!E187</f>
        <v>0</v>
      </c>
      <c r="F187" s="730" t="e">
        <f>'NRHM State budget sheet 2013-14'!F187</f>
        <v>#DIV/0!</v>
      </c>
      <c r="G187" s="730">
        <f>'NRHM State budget sheet 2013-14'!G187</f>
        <v>0</v>
      </c>
      <c r="H187" s="730">
        <f>'NRHM State budget sheet 2013-14'!H187</f>
        <v>0</v>
      </c>
      <c r="I187" s="730" t="e">
        <f>'NRHM State budget sheet 2013-14'!I187</f>
        <v>#DIV/0!</v>
      </c>
      <c r="J187" s="730">
        <f>'NRHM State budget sheet 2013-14'!J187</f>
        <v>0</v>
      </c>
      <c r="K187" s="730">
        <f>'NRHM State budget sheet 2013-14'!K187</f>
        <v>0</v>
      </c>
      <c r="L187" s="730">
        <f>'NRHM State budget sheet 2013-14'!L187</f>
        <v>0</v>
      </c>
      <c r="M187" s="730">
        <f>'NRHM State budget sheet 2013-14'!M187</f>
        <v>0</v>
      </c>
      <c r="N187" s="730">
        <f>'NRHM State budget sheet 2013-14'!N187</f>
        <v>0</v>
      </c>
      <c r="O187" s="730">
        <f>'NRHM State budget sheet 2013-14'!O187</f>
        <v>0</v>
      </c>
      <c r="P187" s="730">
        <f>'NRHM State budget sheet 2013-14'!P187</f>
        <v>0</v>
      </c>
      <c r="Q187" s="730">
        <f>'NRHM State budget sheet 2013-14'!Q187</f>
        <v>0</v>
      </c>
      <c r="R187" s="730">
        <f>'NRHM State budget sheet 2013-14'!R187</f>
        <v>0</v>
      </c>
      <c r="S187" s="730">
        <f>'NRHM State budget sheet 2013-14'!S187</f>
        <v>0</v>
      </c>
      <c r="T187" s="730">
        <f>'NRHM State budget sheet 2013-14'!T187</f>
        <v>0</v>
      </c>
      <c r="U187" s="730">
        <f>'NRHM State budget sheet 2013-14'!U187</f>
        <v>0</v>
      </c>
      <c r="V187" s="730">
        <f>'NRHM State budget sheet 2013-14'!V187</f>
        <v>0</v>
      </c>
      <c r="W187" s="730">
        <f>'NRHM State budget sheet 2013-14'!W187</f>
        <v>0</v>
      </c>
      <c r="X187" s="730">
        <f>'NRHM State budget sheet 2013-14'!X187</f>
        <v>0</v>
      </c>
      <c r="Y187" s="730">
        <f>'NRHM State budget sheet 2013-14'!Y187</f>
        <v>0</v>
      </c>
      <c r="Z187" s="730">
        <f>'NRHM State budget sheet 2013-14'!Z187</f>
        <v>0</v>
      </c>
      <c r="AA187" s="730">
        <f>'NRHM State budget sheet 2013-14'!AA187</f>
        <v>0</v>
      </c>
      <c r="AB187" s="730">
        <f>'NRHM State budget sheet 2013-14'!AB187</f>
        <v>0</v>
      </c>
      <c r="AC187" s="730">
        <f>'NRHM State budget sheet 2013-14'!AC187</f>
        <v>0</v>
      </c>
      <c r="AD187" s="730">
        <f>'NRHM State budget sheet 2013-14'!AD187</f>
        <v>0</v>
      </c>
      <c r="AE187" s="730">
        <f>'NRHM State budget sheet 2013-14'!AE187</f>
        <v>0</v>
      </c>
      <c r="AF187" s="730">
        <f>'NRHM State budget sheet 2013-14'!AF187</f>
        <v>0</v>
      </c>
      <c r="AG187" s="640"/>
      <c r="AH187" s="619"/>
      <c r="AI187" s="606" t="str">
        <f t="shared" si="14"/>
        <v/>
      </c>
      <c r="AJ187" s="606" t="str">
        <f t="shared" si="15"/>
        <v/>
      </c>
      <c r="AK187" s="573">
        <f t="shared" si="16"/>
        <v>0</v>
      </c>
      <c r="AL187" s="573" t="str">
        <f t="shared" si="17"/>
        <v/>
      </c>
      <c r="AM187" s="577" t="str">
        <f t="shared" si="18"/>
        <v/>
      </c>
      <c r="AN187" s="577" t="str">
        <f t="shared" si="19"/>
        <v/>
      </c>
      <c r="AO187" s="577" t="str">
        <f t="shared" si="20"/>
        <v/>
      </c>
    </row>
    <row r="188" spans="1:41" ht="41.25" hidden="1" customHeight="1" x14ac:dyDescent="0.2">
      <c r="A188" s="656" t="s">
        <v>2079</v>
      </c>
      <c r="B188" s="665" t="s">
        <v>1554</v>
      </c>
      <c r="C188" s="666"/>
      <c r="D188" s="730">
        <f>'NRHM State budget sheet 2013-14'!D188</f>
        <v>2</v>
      </c>
      <c r="E188" s="730">
        <f>'NRHM State budget sheet 2013-14'!E188</f>
        <v>2</v>
      </c>
      <c r="F188" s="730">
        <f>'NRHM State budget sheet 2013-14'!F188</f>
        <v>100</v>
      </c>
      <c r="G188" s="730">
        <f>'NRHM State budget sheet 2013-14'!G188</f>
        <v>1.7</v>
      </c>
      <c r="H188" s="730">
        <f>'NRHM State budget sheet 2013-14'!H188</f>
        <v>1.42</v>
      </c>
      <c r="I188" s="730">
        <f>'NRHM State budget sheet 2013-14'!I188</f>
        <v>83.529411764705884</v>
      </c>
      <c r="J188" s="730">
        <f>'NRHM State budget sheet 2013-14'!J188</f>
        <v>5</v>
      </c>
      <c r="K188" s="730">
        <f>'NRHM State budget sheet 2013-14'!K188</f>
        <v>144000</v>
      </c>
      <c r="L188" s="730">
        <f>'NRHM State budget sheet 2013-14'!L188</f>
        <v>0</v>
      </c>
      <c r="M188" s="730">
        <f>'NRHM State budget sheet 2013-14'!M188</f>
        <v>0</v>
      </c>
      <c r="N188" s="730">
        <f>'NRHM State budget sheet 2013-14'!N188</f>
        <v>0</v>
      </c>
      <c r="O188" s="730">
        <f>'NRHM State budget sheet 2013-14'!O188</f>
        <v>0</v>
      </c>
      <c r="P188" s="730">
        <f>'NRHM State budget sheet 2013-14'!P188</f>
        <v>0</v>
      </c>
      <c r="Q188" s="730">
        <f>'NRHM State budget sheet 2013-14'!Q188</f>
        <v>0</v>
      </c>
      <c r="R188" s="730">
        <f>'NRHM State budget sheet 2013-14'!R188</f>
        <v>0</v>
      </c>
      <c r="S188" s="730">
        <f>'NRHM State budget sheet 2013-14'!S188</f>
        <v>0</v>
      </c>
      <c r="T188" s="730">
        <f>'NRHM State budget sheet 2013-14'!T188</f>
        <v>0</v>
      </c>
      <c r="U188" s="730">
        <f>'NRHM State budget sheet 2013-14'!U188</f>
        <v>0</v>
      </c>
      <c r="V188" s="730">
        <f>'NRHM State budget sheet 2013-14'!V188</f>
        <v>0</v>
      </c>
      <c r="W188" s="730">
        <f>'NRHM State budget sheet 2013-14'!W188</f>
        <v>0</v>
      </c>
      <c r="X188" s="730">
        <f>'NRHM State budget sheet 2013-14'!X188</f>
        <v>0</v>
      </c>
      <c r="Y188" s="730">
        <f>'NRHM State budget sheet 2013-14'!Y188</f>
        <v>0</v>
      </c>
      <c r="Z188" s="730">
        <f>'NRHM State budget sheet 2013-14'!Z188</f>
        <v>0</v>
      </c>
      <c r="AA188" s="730">
        <f>'NRHM State budget sheet 2013-14'!AA188</f>
        <v>0</v>
      </c>
      <c r="AB188" s="730">
        <f>'NRHM State budget sheet 2013-14'!AB188</f>
        <v>0</v>
      </c>
      <c r="AC188" s="730">
        <f>'NRHM State budget sheet 2013-14'!AC188</f>
        <v>0</v>
      </c>
      <c r="AD188" s="730">
        <f>'NRHM State budget sheet 2013-14'!AD188</f>
        <v>0</v>
      </c>
      <c r="AE188" s="730">
        <f>'NRHM State budget sheet 2013-14'!AE188</f>
        <v>0</v>
      </c>
      <c r="AF188" s="730">
        <f>'NRHM State budget sheet 2013-14'!AF188</f>
        <v>7.2</v>
      </c>
      <c r="AG188" s="640"/>
      <c r="AH188" s="619"/>
      <c r="AI188" s="606">
        <f t="shared" si="14"/>
        <v>1</v>
      </c>
      <c r="AJ188" s="606">
        <f t="shared" si="15"/>
        <v>83.529411764705884</v>
      </c>
      <c r="AK188" s="573">
        <f t="shared" si="16"/>
        <v>5.5</v>
      </c>
      <c r="AL188" s="573">
        <f t="shared" si="17"/>
        <v>323.52941176470591</v>
      </c>
      <c r="AM188" s="577" t="str">
        <f t="shared" si="18"/>
        <v>The proposed budget is more that 30% increase over FY 12-13 budget. Consider revising or provide explanation</v>
      </c>
      <c r="AN188" s="577" t="str">
        <f t="shared" si="19"/>
        <v/>
      </c>
      <c r="AO188" s="577" t="str">
        <f t="shared" si="20"/>
        <v/>
      </c>
    </row>
    <row r="189" spans="1:41" ht="41.25" hidden="1" customHeight="1" x14ac:dyDescent="0.2">
      <c r="A189" s="656" t="s">
        <v>2080</v>
      </c>
      <c r="B189" s="665" t="s">
        <v>759</v>
      </c>
      <c r="C189" s="666"/>
      <c r="D189" s="730">
        <f>'NRHM State budget sheet 2013-14'!D189</f>
        <v>0</v>
      </c>
      <c r="E189" s="730">
        <f>'NRHM State budget sheet 2013-14'!E189</f>
        <v>0</v>
      </c>
      <c r="F189" s="730" t="e">
        <f>'NRHM State budget sheet 2013-14'!F189</f>
        <v>#DIV/0!</v>
      </c>
      <c r="G189" s="730">
        <f>'NRHM State budget sheet 2013-14'!G189</f>
        <v>0</v>
      </c>
      <c r="H189" s="730">
        <f>'NRHM State budget sheet 2013-14'!H189</f>
        <v>0</v>
      </c>
      <c r="I189" s="730" t="e">
        <f>'NRHM State budget sheet 2013-14'!I189</f>
        <v>#DIV/0!</v>
      </c>
      <c r="J189" s="730">
        <f>'NRHM State budget sheet 2013-14'!J189</f>
        <v>0</v>
      </c>
      <c r="K189" s="730">
        <f>'NRHM State budget sheet 2013-14'!K189</f>
        <v>0</v>
      </c>
      <c r="L189" s="730">
        <f>'NRHM State budget sheet 2013-14'!L189</f>
        <v>0</v>
      </c>
      <c r="M189" s="730">
        <f>'NRHM State budget sheet 2013-14'!M189</f>
        <v>0</v>
      </c>
      <c r="N189" s="730">
        <f>'NRHM State budget sheet 2013-14'!N189</f>
        <v>0</v>
      </c>
      <c r="O189" s="730">
        <f>'NRHM State budget sheet 2013-14'!O189</f>
        <v>0</v>
      </c>
      <c r="P189" s="730">
        <f>'NRHM State budget sheet 2013-14'!P189</f>
        <v>0</v>
      </c>
      <c r="Q189" s="730">
        <f>'NRHM State budget sheet 2013-14'!Q189</f>
        <v>0</v>
      </c>
      <c r="R189" s="730">
        <f>'NRHM State budget sheet 2013-14'!R189</f>
        <v>0</v>
      </c>
      <c r="S189" s="730">
        <f>'NRHM State budget sheet 2013-14'!S189</f>
        <v>0</v>
      </c>
      <c r="T189" s="730">
        <f>'NRHM State budget sheet 2013-14'!T189</f>
        <v>0</v>
      </c>
      <c r="U189" s="730">
        <f>'NRHM State budget sheet 2013-14'!U189</f>
        <v>0</v>
      </c>
      <c r="V189" s="730">
        <f>'NRHM State budget sheet 2013-14'!V189</f>
        <v>0</v>
      </c>
      <c r="W189" s="730">
        <f>'NRHM State budget sheet 2013-14'!W189</f>
        <v>0</v>
      </c>
      <c r="X189" s="730">
        <f>'NRHM State budget sheet 2013-14'!X189</f>
        <v>0</v>
      </c>
      <c r="Y189" s="730">
        <f>'NRHM State budget sheet 2013-14'!Y189</f>
        <v>0</v>
      </c>
      <c r="Z189" s="730">
        <f>'NRHM State budget sheet 2013-14'!Z189</f>
        <v>0</v>
      </c>
      <c r="AA189" s="730">
        <f>'NRHM State budget sheet 2013-14'!AA189</f>
        <v>0</v>
      </c>
      <c r="AB189" s="730">
        <f>'NRHM State budget sheet 2013-14'!AB189</f>
        <v>0</v>
      </c>
      <c r="AC189" s="730">
        <f>'NRHM State budget sheet 2013-14'!AC189</f>
        <v>0</v>
      </c>
      <c r="AD189" s="730">
        <f>'NRHM State budget sheet 2013-14'!AD189</f>
        <v>0</v>
      </c>
      <c r="AE189" s="730">
        <f>'NRHM State budget sheet 2013-14'!AE189</f>
        <v>0</v>
      </c>
      <c r="AF189" s="730">
        <f>'NRHM State budget sheet 2013-14'!AF189</f>
        <v>0</v>
      </c>
      <c r="AG189" s="640"/>
      <c r="AH189" s="619"/>
      <c r="AI189" s="606" t="str">
        <f t="shared" si="14"/>
        <v/>
      </c>
      <c r="AJ189" s="606" t="str">
        <f t="shared" si="15"/>
        <v/>
      </c>
      <c r="AK189" s="573">
        <f t="shared" si="16"/>
        <v>0</v>
      </c>
      <c r="AL189" s="573" t="str">
        <f t="shared" si="17"/>
        <v/>
      </c>
      <c r="AM189" s="577" t="str">
        <f t="shared" si="18"/>
        <v/>
      </c>
      <c r="AN189" s="577" t="str">
        <f t="shared" si="19"/>
        <v/>
      </c>
      <c r="AO189" s="577" t="str">
        <f t="shared" si="20"/>
        <v/>
      </c>
    </row>
    <row r="190" spans="1:41" ht="41.25" hidden="1" customHeight="1" x14ac:dyDescent="0.2">
      <c r="A190" s="656" t="s">
        <v>1697</v>
      </c>
      <c r="B190" s="657" t="s">
        <v>1359</v>
      </c>
      <c r="C190" s="664"/>
      <c r="D190" s="730">
        <f>'NRHM State budget sheet 2013-14'!D190</f>
        <v>0</v>
      </c>
      <c r="E190" s="730">
        <f>'NRHM State budget sheet 2013-14'!E190</f>
        <v>0</v>
      </c>
      <c r="F190" s="730" t="e">
        <f>'NRHM State budget sheet 2013-14'!F190</f>
        <v>#DIV/0!</v>
      </c>
      <c r="G190" s="730">
        <f>'NRHM State budget sheet 2013-14'!G190</f>
        <v>0</v>
      </c>
      <c r="H190" s="730">
        <f>'NRHM State budget sheet 2013-14'!H190</f>
        <v>0</v>
      </c>
      <c r="I190" s="730" t="e">
        <f>'NRHM State budget sheet 2013-14'!I190</f>
        <v>#DIV/0!</v>
      </c>
      <c r="J190" s="730">
        <f>'NRHM State budget sheet 2013-14'!J190</f>
        <v>20</v>
      </c>
      <c r="K190" s="730">
        <f>'NRHM State budget sheet 2013-14'!K190</f>
        <v>144000</v>
      </c>
      <c r="L190" s="730">
        <f>'NRHM State budget sheet 2013-14'!L190</f>
        <v>0</v>
      </c>
      <c r="M190" s="730">
        <f>'NRHM State budget sheet 2013-14'!M190</f>
        <v>0</v>
      </c>
      <c r="N190" s="730">
        <f>'NRHM State budget sheet 2013-14'!N190</f>
        <v>0</v>
      </c>
      <c r="O190" s="730">
        <f>'NRHM State budget sheet 2013-14'!O190</f>
        <v>0</v>
      </c>
      <c r="P190" s="730">
        <f>'NRHM State budget sheet 2013-14'!P190</f>
        <v>0</v>
      </c>
      <c r="Q190" s="730">
        <f>'NRHM State budget sheet 2013-14'!Q190</f>
        <v>0</v>
      </c>
      <c r="R190" s="730">
        <f>'NRHM State budget sheet 2013-14'!R190</f>
        <v>0</v>
      </c>
      <c r="S190" s="730">
        <f>'NRHM State budget sheet 2013-14'!S190</f>
        <v>0</v>
      </c>
      <c r="T190" s="730">
        <f>'NRHM State budget sheet 2013-14'!T190</f>
        <v>0</v>
      </c>
      <c r="U190" s="730">
        <f>'NRHM State budget sheet 2013-14'!U190</f>
        <v>0</v>
      </c>
      <c r="V190" s="730">
        <f>'NRHM State budget sheet 2013-14'!V190</f>
        <v>0</v>
      </c>
      <c r="W190" s="730">
        <f>'NRHM State budget sheet 2013-14'!W190</f>
        <v>0</v>
      </c>
      <c r="X190" s="730">
        <f>'NRHM State budget sheet 2013-14'!X190</f>
        <v>0</v>
      </c>
      <c r="Y190" s="730">
        <f>'NRHM State budget sheet 2013-14'!Y190</f>
        <v>0</v>
      </c>
      <c r="Z190" s="730">
        <f>'NRHM State budget sheet 2013-14'!Z190</f>
        <v>0</v>
      </c>
      <c r="AA190" s="730">
        <f>'NRHM State budget sheet 2013-14'!AA190</f>
        <v>0</v>
      </c>
      <c r="AB190" s="730">
        <f>'NRHM State budget sheet 2013-14'!AB190</f>
        <v>0</v>
      </c>
      <c r="AC190" s="730">
        <f>'NRHM State budget sheet 2013-14'!AC190</f>
        <v>0</v>
      </c>
      <c r="AD190" s="730">
        <f>'NRHM State budget sheet 2013-14'!AD190</f>
        <v>0</v>
      </c>
      <c r="AE190" s="730">
        <f>'NRHM State budget sheet 2013-14'!AE190</f>
        <v>0</v>
      </c>
      <c r="AF190" s="730">
        <f>'NRHM State budget sheet 2013-14'!AF190</f>
        <v>28.8</v>
      </c>
      <c r="AG190" s="640"/>
      <c r="AH190" s="619"/>
      <c r="AI190" s="606">
        <f t="shared" si="14"/>
        <v>1</v>
      </c>
      <c r="AJ190" s="606" t="str">
        <f t="shared" si="15"/>
        <v/>
      </c>
      <c r="AK190" s="573">
        <f t="shared" si="16"/>
        <v>28.8</v>
      </c>
      <c r="AL190" s="573" t="str">
        <f t="shared" si="17"/>
        <v/>
      </c>
      <c r="AM190" s="577" t="str">
        <f t="shared" si="18"/>
        <v/>
      </c>
      <c r="AN190" s="577" t="str">
        <f t="shared" si="19"/>
        <v/>
      </c>
      <c r="AO190" s="577" t="str">
        <f t="shared" si="20"/>
        <v>New activity? If not kindly provide the details of the progress (physical and financial) for FY 2012-13</v>
      </c>
    </row>
    <row r="191" spans="1:41" ht="41.25" hidden="1" customHeight="1" x14ac:dyDescent="0.2">
      <c r="A191" s="656" t="s">
        <v>338</v>
      </c>
      <c r="B191" s="657" t="s">
        <v>339</v>
      </c>
      <c r="C191" s="664"/>
      <c r="D191" s="730">
        <f>'NRHM State budget sheet 2013-14'!D191</f>
        <v>0</v>
      </c>
      <c r="E191" s="730">
        <f>'NRHM State budget sheet 2013-14'!E191</f>
        <v>0</v>
      </c>
      <c r="F191" s="730" t="e">
        <f>'NRHM State budget sheet 2013-14'!F191</f>
        <v>#DIV/0!</v>
      </c>
      <c r="G191" s="730">
        <f>'NRHM State budget sheet 2013-14'!G191</f>
        <v>0</v>
      </c>
      <c r="H191" s="730">
        <f>'NRHM State budget sheet 2013-14'!H191</f>
        <v>0</v>
      </c>
      <c r="I191" s="730" t="e">
        <f>'NRHM State budget sheet 2013-14'!I191</f>
        <v>#DIV/0!</v>
      </c>
      <c r="J191" s="730">
        <f>'NRHM State budget sheet 2013-14'!J191</f>
        <v>4</v>
      </c>
      <c r="K191" s="730">
        <f>'NRHM State budget sheet 2013-14'!K191</f>
        <v>4200000</v>
      </c>
      <c r="L191" s="730">
        <f>'NRHM State budget sheet 2013-14'!L191</f>
        <v>0</v>
      </c>
      <c r="M191" s="730">
        <f>'NRHM State budget sheet 2013-14'!M191</f>
        <v>0</v>
      </c>
      <c r="N191" s="730">
        <f>'NRHM State budget sheet 2013-14'!N191</f>
        <v>0</v>
      </c>
      <c r="O191" s="730">
        <f>'NRHM State budget sheet 2013-14'!O191</f>
        <v>0</v>
      </c>
      <c r="P191" s="730">
        <f>'NRHM State budget sheet 2013-14'!P191</f>
        <v>0</v>
      </c>
      <c r="Q191" s="730">
        <f>'NRHM State budget sheet 2013-14'!Q191</f>
        <v>0</v>
      </c>
      <c r="R191" s="730">
        <f>'NRHM State budget sheet 2013-14'!R191</f>
        <v>0</v>
      </c>
      <c r="S191" s="730">
        <f>'NRHM State budget sheet 2013-14'!S191</f>
        <v>0</v>
      </c>
      <c r="T191" s="730">
        <f>'NRHM State budget sheet 2013-14'!T191</f>
        <v>0</v>
      </c>
      <c r="U191" s="730">
        <f>'NRHM State budget sheet 2013-14'!U191</f>
        <v>0</v>
      </c>
      <c r="V191" s="730">
        <f>'NRHM State budget sheet 2013-14'!V191</f>
        <v>0</v>
      </c>
      <c r="W191" s="730">
        <f>'NRHM State budget sheet 2013-14'!W191</f>
        <v>0</v>
      </c>
      <c r="X191" s="730">
        <f>'NRHM State budget sheet 2013-14'!X191</f>
        <v>0</v>
      </c>
      <c r="Y191" s="730">
        <f>'NRHM State budget sheet 2013-14'!Y191</f>
        <v>0</v>
      </c>
      <c r="Z191" s="730">
        <f>'NRHM State budget sheet 2013-14'!Z191</f>
        <v>0</v>
      </c>
      <c r="AA191" s="730">
        <f>'NRHM State budget sheet 2013-14'!AA191</f>
        <v>0</v>
      </c>
      <c r="AB191" s="730">
        <f>'NRHM State budget sheet 2013-14'!AB191</f>
        <v>0</v>
      </c>
      <c r="AC191" s="730">
        <f>'NRHM State budget sheet 2013-14'!AC191</f>
        <v>0</v>
      </c>
      <c r="AD191" s="730">
        <f>'NRHM State budget sheet 2013-14'!AD191</f>
        <v>0</v>
      </c>
      <c r="AE191" s="730">
        <f>'NRHM State budget sheet 2013-14'!AE191</f>
        <v>0</v>
      </c>
      <c r="AF191" s="730">
        <f>'NRHM State budget sheet 2013-14'!AF191</f>
        <v>56</v>
      </c>
      <c r="AG191" s="640"/>
      <c r="AH191" s="619"/>
      <c r="AI191" s="606">
        <f t="shared" si="14"/>
        <v>1</v>
      </c>
      <c r="AJ191" s="606" t="str">
        <f t="shared" si="15"/>
        <v/>
      </c>
      <c r="AK191" s="573">
        <f t="shared" si="16"/>
        <v>56</v>
      </c>
      <c r="AL191" s="573" t="str">
        <f t="shared" si="17"/>
        <v/>
      </c>
      <c r="AM191" s="577" t="str">
        <f t="shared" si="18"/>
        <v/>
      </c>
      <c r="AN191" s="577" t="str">
        <f t="shared" si="19"/>
        <v/>
      </c>
      <c r="AO191" s="577" t="str">
        <f t="shared" si="20"/>
        <v>New activity? If not kindly provide the details of the progress (physical and financial) for FY 2012-13</v>
      </c>
    </row>
    <row r="192" spans="1:41" ht="41.25" hidden="1" customHeight="1" x14ac:dyDescent="0.2">
      <c r="A192" s="656" t="s">
        <v>1698</v>
      </c>
      <c r="B192" s="665" t="s">
        <v>1541</v>
      </c>
      <c r="C192" s="667"/>
      <c r="D192" s="730">
        <f>'NRHM State budget sheet 2013-14'!D192</f>
        <v>0</v>
      </c>
      <c r="E192" s="730">
        <f>'NRHM State budget sheet 2013-14'!E192</f>
        <v>0</v>
      </c>
      <c r="F192" s="730" t="e">
        <f>'NRHM State budget sheet 2013-14'!F192</f>
        <v>#DIV/0!</v>
      </c>
      <c r="G192" s="730">
        <f>'NRHM State budget sheet 2013-14'!G192</f>
        <v>0</v>
      </c>
      <c r="H192" s="730">
        <f>'NRHM State budget sheet 2013-14'!H192</f>
        <v>0</v>
      </c>
      <c r="I192" s="730" t="e">
        <f>'NRHM State budget sheet 2013-14'!I192</f>
        <v>#DIV/0!</v>
      </c>
      <c r="J192" s="730">
        <f>'NRHM State budget sheet 2013-14'!J192</f>
        <v>2</v>
      </c>
      <c r="K192" s="730">
        <f>'NRHM State budget sheet 2013-14'!K192</f>
        <v>1400000</v>
      </c>
      <c r="L192" s="730">
        <f>'NRHM State budget sheet 2013-14'!L192</f>
        <v>0</v>
      </c>
      <c r="M192" s="730">
        <f>'NRHM State budget sheet 2013-14'!M192</f>
        <v>0</v>
      </c>
      <c r="N192" s="730">
        <f>'NRHM State budget sheet 2013-14'!N192</f>
        <v>0</v>
      </c>
      <c r="O192" s="730">
        <f>'NRHM State budget sheet 2013-14'!O192</f>
        <v>0</v>
      </c>
      <c r="P192" s="730">
        <f>'NRHM State budget sheet 2013-14'!P192</f>
        <v>0</v>
      </c>
      <c r="Q192" s="730">
        <f>'NRHM State budget sheet 2013-14'!Q192</f>
        <v>0</v>
      </c>
      <c r="R192" s="730">
        <f>'NRHM State budget sheet 2013-14'!R192</f>
        <v>0</v>
      </c>
      <c r="S192" s="730">
        <f>'NRHM State budget sheet 2013-14'!S192</f>
        <v>0</v>
      </c>
      <c r="T192" s="730">
        <f>'NRHM State budget sheet 2013-14'!T192</f>
        <v>0</v>
      </c>
      <c r="U192" s="730">
        <f>'NRHM State budget sheet 2013-14'!U192</f>
        <v>0</v>
      </c>
      <c r="V192" s="730">
        <f>'NRHM State budget sheet 2013-14'!V192</f>
        <v>0</v>
      </c>
      <c r="W192" s="730">
        <f>'NRHM State budget sheet 2013-14'!W192</f>
        <v>0</v>
      </c>
      <c r="X192" s="730">
        <f>'NRHM State budget sheet 2013-14'!X192</f>
        <v>0</v>
      </c>
      <c r="Y192" s="730">
        <f>'NRHM State budget sheet 2013-14'!Y192</f>
        <v>0</v>
      </c>
      <c r="Z192" s="730">
        <f>'NRHM State budget sheet 2013-14'!Z192</f>
        <v>0</v>
      </c>
      <c r="AA192" s="730">
        <f>'NRHM State budget sheet 2013-14'!AA192</f>
        <v>0</v>
      </c>
      <c r="AB192" s="730">
        <f>'NRHM State budget sheet 2013-14'!AB192</f>
        <v>0</v>
      </c>
      <c r="AC192" s="730">
        <f>'NRHM State budget sheet 2013-14'!AC192</f>
        <v>0</v>
      </c>
      <c r="AD192" s="730">
        <f>'NRHM State budget sheet 2013-14'!AD192</f>
        <v>0</v>
      </c>
      <c r="AE192" s="730">
        <f>'NRHM State budget sheet 2013-14'!AE192</f>
        <v>0</v>
      </c>
      <c r="AF192" s="730">
        <f>'NRHM State budget sheet 2013-14'!AF192</f>
        <v>28</v>
      </c>
      <c r="AG192" s="640"/>
      <c r="AH192" s="619"/>
      <c r="AI192" s="606">
        <f t="shared" si="14"/>
        <v>1</v>
      </c>
      <c r="AJ192" s="606" t="str">
        <f t="shared" si="15"/>
        <v/>
      </c>
      <c r="AK192" s="573">
        <f t="shared" si="16"/>
        <v>28</v>
      </c>
      <c r="AL192" s="573" t="str">
        <f t="shared" si="17"/>
        <v/>
      </c>
      <c r="AM192" s="577" t="str">
        <f t="shared" si="18"/>
        <v/>
      </c>
      <c r="AN192" s="577" t="str">
        <f t="shared" si="19"/>
        <v/>
      </c>
      <c r="AO192" s="577" t="str">
        <f t="shared" si="20"/>
        <v>New activity? If not kindly provide the details of the progress (physical and financial) for FY 2012-13</v>
      </c>
    </row>
    <row r="193" spans="1:41" ht="41.25" hidden="1" customHeight="1" x14ac:dyDescent="0.2">
      <c r="A193" s="656" t="s">
        <v>2081</v>
      </c>
      <c r="B193" s="665" t="s">
        <v>1393</v>
      </c>
      <c r="C193" s="666"/>
      <c r="D193" s="730">
        <f>'NRHM State budget sheet 2013-14'!D193</f>
        <v>0</v>
      </c>
      <c r="E193" s="730">
        <f>'NRHM State budget sheet 2013-14'!E193</f>
        <v>0</v>
      </c>
      <c r="F193" s="730" t="e">
        <f>'NRHM State budget sheet 2013-14'!F193</f>
        <v>#DIV/0!</v>
      </c>
      <c r="G193" s="730">
        <f>'NRHM State budget sheet 2013-14'!G193</f>
        <v>0</v>
      </c>
      <c r="H193" s="730">
        <f>'NRHM State budget sheet 2013-14'!H193</f>
        <v>0</v>
      </c>
      <c r="I193" s="730" t="e">
        <f>'NRHM State budget sheet 2013-14'!I193</f>
        <v>#DIV/0!</v>
      </c>
      <c r="J193" s="730">
        <f>'NRHM State budget sheet 2013-14'!J193</f>
        <v>2</v>
      </c>
      <c r="K193" s="730">
        <f>'NRHM State budget sheet 2013-14'!K193</f>
        <v>1400000</v>
      </c>
      <c r="L193" s="730">
        <f>'NRHM State budget sheet 2013-14'!L193</f>
        <v>0</v>
      </c>
      <c r="M193" s="730">
        <f>'NRHM State budget sheet 2013-14'!M193</f>
        <v>0</v>
      </c>
      <c r="N193" s="730">
        <f>'NRHM State budget sheet 2013-14'!N193</f>
        <v>0</v>
      </c>
      <c r="O193" s="730">
        <f>'NRHM State budget sheet 2013-14'!O193</f>
        <v>0</v>
      </c>
      <c r="P193" s="730">
        <f>'NRHM State budget sheet 2013-14'!P193</f>
        <v>0</v>
      </c>
      <c r="Q193" s="730">
        <f>'NRHM State budget sheet 2013-14'!Q193</f>
        <v>0</v>
      </c>
      <c r="R193" s="730">
        <f>'NRHM State budget sheet 2013-14'!R193</f>
        <v>0</v>
      </c>
      <c r="S193" s="730">
        <f>'NRHM State budget sheet 2013-14'!S193</f>
        <v>0</v>
      </c>
      <c r="T193" s="730">
        <f>'NRHM State budget sheet 2013-14'!T193</f>
        <v>0</v>
      </c>
      <c r="U193" s="730">
        <f>'NRHM State budget sheet 2013-14'!U193</f>
        <v>0</v>
      </c>
      <c r="V193" s="730">
        <f>'NRHM State budget sheet 2013-14'!V193</f>
        <v>0</v>
      </c>
      <c r="W193" s="730">
        <f>'NRHM State budget sheet 2013-14'!W193</f>
        <v>0</v>
      </c>
      <c r="X193" s="730">
        <f>'NRHM State budget sheet 2013-14'!X193</f>
        <v>0</v>
      </c>
      <c r="Y193" s="730">
        <f>'NRHM State budget sheet 2013-14'!Y193</f>
        <v>0</v>
      </c>
      <c r="Z193" s="730">
        <f>'NRHM State budget sheet 2013-14'!Z193</f>
        <v>0</v>
      </c>
      <c r="AA193" s="730">
        <f>'NRHM State budget sheet 2013-14'!AA193</f>
        <v>0</v>
      </c>
      <c r="AB193" s="730">
        <f>'NRHM State budget sheet 2013-14'!AB193</f>
        <v>0</v>
      </c>
      <c r="AC193" s="730">
        <f>'NRHM State budget sheet 2013-14'!AC193</f>
        <v>0</v>
      </c>
      <c r="AD193" s="730">
        <f>'NRHM State budget sheet 2013-14'!AD193</f>
        <v>0</v>
      </c>
      <c r="AE193" s="730">
        <f>'NRHM State budget sheet 2013-14'!AE193</f>
        <v>0</v>
      </c>
      <c r="AF193" s="730">
        <f>'NRHM State budget sheet 2013-14'!AF193</f>
        <v>28</v>
      </c>
      <c r="AG193" s="640"/>
      <c r="AH193" s="619"/>
      <c r="AI193" s="606">
        <f t="shared" si="14"/>
        <v>1</v>
      </c>
      <c r="AJ193" s="606" t="str">
        <f t="shared" si="15"/>
        <v/>
      </c>
      <c r="AK193" s="573">
        <f t="shared" si="16"/>
        <v>28</v>
      </c>
      <c r="AL193" s="573" t="str">
        <f t="shared" si="17"/>
        <v/>
      </c>
      <c r="AM193" s="577" t="str">
        <f t="shared" si="18"/>
        <v/>
      </c>
      <c r="AN193" s="577" t="str">
        <f t="shared" si="19"/>
        <v/>
      </c>
      <c r="AO193" s="577" t="str">
        <f t="shared" si="20"/>
        <v>New activity? If not kindly provide the details of the progress (physical and financial) for FY 2012-13</v>
      </c>
    </row>
    <row r="194" spans="1:41" ht="41.25" hidden="1" customHeight="1" x14ac:dyDescent="0.2">
      <c r="A194" s="656" t="s">
        <v>2082</v>
      </c>
      <c r="B194" s="665" t="s">
        <v>1542</v>
      </c>
      <c r="C194" s="666"/>
      <c r="D194" s="730">
        <f>'NRHM State budget sheet 2013-14'!D194</f>
        <v>0</v>
      </c>
      <c r="E194" s="730">
        <f>'NRHM State budget sheet 2013-14'!E194</f>
        <v>0</v>
      </c>
      <c r="F194" s="730" t="e">
        <f>'NRHM State budget sheet 2013-14'!F194</f>
        <v>#DIV/0!</v>
      </c>
      <c r="G194" s="730">
        <f>'NRHM State budget sheet 2013-14'!G194</f>
        <v>0</v>
      </c>
      <c r="H194" s="730">
        <f>'NRHM State budget sheet 2013-14'!H194</f>
        <v>0</v>
      </c>
      <c r="I194" s="730" t="e">
        <f>'NRHM State budget sheet 2013-14'!I194</f>
        <v>#DIV/0!</v>
      </c>
      <c r="J194" s="730">
        <f>'NRHM State budget sheet 2013-14'!J194</f>
        <v>0</v>
      </c>
      <c r="K194" s="730">
        <f>'NRHM State budget sheet 2013-14'!K194</f>
        <v>0</v>
      </c>
      <c r="L194" s="730">
        <f>'NRHM State budget sheet 2013-14'!L194</f>
        <v>0</v>
      </c>
      <c r="M194" s="730">
        <f>'NRHM State budget sheet 2013-14'!M194</f>
        <v>0</v>
      </c>
      <c r="N194" s="730">
        <f>'NRHM State budget sheet 2013-14'!N194</f>
        <v>0</v>
      </c>
      <c r="O194" s="730">
        <f>'NRHM State budget sheet 2013-14'!O194</f>
        <v>0</v>
      </c>
      <c r="P194" s="730">
        <f>'NRHM State budget sheet 2013-14'!P194</f>
        <v>0</v>
      </c>
      <c r="Q194" s="730">
        <f>'NRHM State budget sheet 2013-14'!Q194</f>
        <v>0</v>
      </c>
      <c r="R194" s="730">
        <f>'NRHM State budget sheet 2013-14'!R194</f>
        <v>0</v>
      </c>
      <c r="S194" s="730">
        <f>'NRHM State budget sheet 2013-14'!S194</f>
        <v>0</v>
      </c>
      <c r="T194" s="730">
        <f>'NRHM State budget sheet 2013-14'!T194</f>
        <v>0</v>
      </c>
      <c r="U194" s="730">
        <f>'NRHM State budget sheet 2013-14'!U194</f>
        <v>0</v>
      </c>
      <c r="V194" s="730">
        <f>'NRHM State budget sheet 2013-14'!V194</f>
        <v>0</v>
      </c>
      <c r="W194" s="730">
        <f>'NRHM State budget sheet 2013-14'!W194</f>
        <v>0</v>
      </c>
      <c r="X194" s="730">
        <f>'NRHM State budget sheet 2013-14'!X194</f>
        <v>0</v>
      </c>
      <c r="Y194" s="730">
        <f>'NRHM State budget sheet 2013-14'!Y194</f>
        <v>0</v>
      </c>
      <c r="Z194" s="730">
        <f>'NRHM State budget sheet 2013-14'!Z194</f>
        <v>0</v>
      </c>
      <c r="AA194" s="730">
        <f>'NRHM State budget sheet 2013-14'!AA194</f>
        <v>0</v>
      </c>
      <c r="AB194" s="730">
        <f>'NRHM State budget sheet 2013-14'!AB194</f>
        <v>0</v>
      </c>
      <c r="AC194" s="730">
        <f>'NRHM State budget sheet 2013-14'!AC194</f>
        <v>0</v>
      </c>
      <c r="AD194" s="730">
        <f>'NRHM State budget sheet 2013-14'!AD194</f>
        <v>0</v>
      </c>
      <c r="AE194" s="730">
        <f>'NRHM State budget sheet 2013-14'!AE194</f>
        <v>0</v>
      </c>
      <c r="AF194" s="730">
        <f>'NRHM State budget sheet 2013-14'!AF194</f>
        <v>0</v>
      </c>
      <c r="AG194" s="640"/>
      <c r="AH194" s="619"/>
      <c r="AI194" s="606" t="str">
        <f t="shared" si="14"/>
        <v/>
      </c>
      <c r="AJ194" s="606" t="str">
        <f t="shared" si="15"/>
        <v/>
      </c>
      <c r="AK194" s="573">
        <f t="shared" si="16"/>
        <v>0</v>
      </c>
      <c r="AL194" s="573" t="str">
        <f t="shared" si="17"/>
        <v/>
      </c>
      <c r="AM194" s="577" t="str">
        <f t="shared" si="18"/>
        <v/>
      </c>
      <c r="AN194" s="577" t="str">
        <f t="shared" si="19"/>
        <v/>
      </c>
      <c r="AO194" s="577" t="str">
        <f t="shared" si="20"/>
        <v/>
      </c>
    </row>
    <row r="195" spans="1:41" ht="41.25" hidden="1" customHeight="1" x14ac:dyDescent="0.2">
      <c r="A195" s="656" t="s">
        <v>2083</v>
      </c>
      <c r="B195" s="665" t="s">
        <v>1543</v>
      </c>
      <c r="C195" s="666"/>
      <c r="D195" s="730">
        <f>'NRHM State budget sheet 2013-14'!D195</f>
        <v>0</v>
      </c>
      <c r="E195" s="730">
        <f>'NRHM State budget sheet 2013-14'!E195</f>
        <v>0</v>
      </c>
      <c r="F195" s="730" t="e">
        <f>'NRHM State budget sheet 2013-14'!F195</f>
        <v>#DIV/0!</v>
      </c>
      <c r="G195" s="730">
        <f>'NRHM State budget sheet 2013-14'!G195</f>
        <v>0</v>
      </c>
      <c r="H195" s="730">
        <f>'NRHM State budget sheet 2013-14'!H195</f>
        <v>0</v>
      </c>
      <c r="I195" s="730" t="e">
        <f>'NRHM State budget sheet 2013-14'!I195</f>
        <v>#DIV/0!</v>
      </c>
      <c r="J195" s="730">
        <f>'NRHM State budget sheet 2013-14'!J195</f>
        <v>0</v>
      </c>
      <c r="K195" s="730">
        <f>'NRHM State budget sheet 2013-14'!K195</f>
        <v>0</v>
      </c>
      <c r="L195" s="730">
        <f>'NRHM State budget sheet 2013-14'!L195</f>
        <v>0</v>
      </c>
      <c r="M195" s="730">
        <f>'NRHM State budget sheet 2013-14'!M195</f>
        <v>0</v>
      </c>
      <c r="N195" s="730">
        <f>'NRHM State budget sheet 2013-14'!N195</f>
        <v>0</v>
      </c>
      <c r="O195" s="730">
        <f>'NRHM State budget sheet 2013-14'!O195</f>
        <v>0</v>
      </c>
      <c r="P195" s="730">
        <f>'NRHM State budget sheet 2013-14'!P195</f>
        <v>0</v>
      </c>
      <c r="Q195" s="730">
        <f>'NRHM State budget sheet 2013-14'!Q195</f>
        <v>0</v>
      </c>
      <c r="R195" s="730">
        <f>'NRHM State budget sheet 2013-14'!R195</f>
        <v>0</v>
      </c>
      <c r="S195" s="730">
        <f>'NRHM State budget sheet 2013-14'!S195</f>
        <v>0</v>
      </c>
      <c r="T195" s="730">
        <f>'NRHM State budget sheet 2013-14'!T195</f>
        <v>0</v>
      </c>
      <c r="U195" s="730">
        <f>'NRHM State budget sheet 2013-14'!U195</f>
        <v>0</v>
      </c>
      <c r="V195" s="730">
        <f>'NRHM State budget sheet 2013-14'!V195</f>
        <v>0</v>
      </c>
      <c r="W195" s="730">
        <f>'NRHM State budget sheet 2013-14'!W195</f>
        <v>0</v>
      </c>
      <c r="X195" s="730">
        <f>'NRHM State budget sheet 2013-14'!X195</f>
        <v>0</v>
      </c>
      <c r="Y195" s="730">
        <f>'NRHM State budget sheet 2013-14'!Y195</f>
        <v>0</v>
      </c>
      <c r="Z195" s="730">
        <f>'NRHM State budget sheet 2013-14'!Z195</f>
        <v>0</v>
      </c>
      <c r="AA195" s="730">
        <f>'NRHM State budget sheet 2013-14'!AA195</f>
        <v>0</v>
      </c>
      <c r="AB195" s="730">
        <f>'NRHM State budget sheet 2013-14'!AB195</f>
        <v>0</v>
      </c>
      <c r="AC195" s="730">
        <f>'NRHM State budget sheet 2013-14'!AC195</f>
        <v>0</v>
      </c>
      <c r="AD195" s="730">
        <f>'NRHM State budget sheet 2013-14'!AD195</f>
        <v>0</v>
      </c>
      <c r="AE195" s="730">
        <f>'NRHM State budget sheet 2013-14'!AE195</f>
        <v>0</v>
      </c>
      <c r="AF195" s="730">
        <f>'NRHM State budget sheet 2013-14'!AF195</f>
        <v>0</v>
      </c>
      <c r="AG195" s="640"/>
      <c r="AH195" s="619"/>
      <c r="AI195" s="606" t="str">
        <f t="shared" si="14"/>
        <v/>
      </c>
      <c r="AJ195" s="606" t="str">
        <f t="shared" si="15"/>
        <v/>
      </c>
      <c r="AK195" s="573">
        <f t="shared" si="16"/>
        <v>0</v>
      </c>
      <c r="AL195" s="573" t="str">
        <f t="shared" si="17"/>
        <v/>
      </c>
      <c r="AM195" s="577" t="str">
        <f t="shared" si="18"/>
        <v/>
      </c>
      <c r="AN195" s="577" t="str">
        <f t="shared" si="19"/>
        <v/>
      </c>
      <c r="AO195" s="577" t="str">
        <f t="shared" si="20"/>
        <v/>
      </c>
    </row>
    <row r="196" spans="1:41" ht="41.25" hidden="1" customHeight="1" x14ac:dyDescent="0.2">
      <c r="A196" s="656" t="s">
        <v>2084</v>
      </c>
      <c r="B196" s="665" t="s">
        <v>1544</v>
      </c>
      <c r="C196" s="666"/>
      <c r="D196" s="730">
        <f>'NRHM State budget sheet 2013-14'!D196</f>
        <v>0</v>
      </c>
      <c r="E196" s="730">
        <f>'NRHM State budget sheet 2013-14'!E196</f>
        <v>0</v>
      </c>
      <c r="F196" s="730" t="e">
        <f>'NRHM State budget sheet 2013-14'!F196</f>
        <v>#DIV/0!</v>
      </c>
      <c r="G196" s="730">
        <f>'NRHM State budget sheet 2013-14'!G196</f>
        <v>0</v>
      </c>
      <c r="H196" s="730">
        <f>'NRHM State budget sheet 2013-14'!H196</f>
        <v>0</v>
      </c>
      <c r="I196" s="730" t="e">
        <f>'NRHM State budget sheet 2013-14'!I196</f>
        <v>#DIV/0!</v>
      </c>
      <c r="J196" s="730">
        <f>'NRHM State budget sheet 2013-14'!J196</f>
        <v>0</v>
      </c>
      <c r="K196" s="730">
        <f>'NRHM State budget sheet 2013-14'!K196</f>
        <v>0</v>
      </c>
      <c r="L196" s="730">
        <f>'NRHM State budget sheet 2013-14'!L196</f>
        <v>0</v>
      </c>
      <c r="M196" s="730">
        <f>'NRHM State budget sheet 2013-14'!M196</f>
        <v>0</v>
      </c>
      <c r="N196" s="730">
        <f>'NRHM State budget sheet 2013-14'!N196</f>
        <v>0</v>
      </c>
      <c r="O196" s="730">
        <f>'NRHM State budget sheet 2013-14'!O196</f>
        <v>0</v>
      </c>
      <c r="P196" s="730">
        <f>'NRHM State budget sheet 2013-14'!P196</f>
        <v>0</v>
      </c>
      <c r="Q196" s="730">
        <f>'NRHM State budget sheet 2013-14'!Q196</f>
        <v>0</v>
      </c>
      <c r="R196" s="730">
        <f>'NRHM State budget sheet 2013-14'!R196</f>
        <v>0</v>
      </c>
      <c r="S196" s="730">
        <f>'NRHM State budget sheet 2013-14'!S196</f>
        <v>0</v>
      </c>
      <c r="T196" s="730">
        <f>'NRHM State budget sheet 2013-14'!T196</f>
        <v>0</v>
      </c>
      <c r="U196" s="730">
        <f>'NRHM State budget sheet 2013-14'!U196</f>
        <v>0</v>
      </c>
      <c r="V196" s="730">
        <f>'NRHM State budget sheet 2013-14'!V196</f>
        <v>0</v>
      </c>
      <c r="W196" s="730">
        <f>'NRHM State budget sheet 2013-14'!W196</f>
        <v>0</v>
      </c>
      <c r="X196" s="730">
        <f>'NRHM State budget sheet 2013-14'!X196</f>
        <v>0</v>
      </c>
      <c r="Y196" s="730">
        <f>'NRHM State budget sheet 2013-14'!Y196</f>
        <v>0</v>
      </c>
      <c r="Z196" s="730">
        <f>'NRHM State budget sheet 2013-14'!Z196</f>
        <v>0</v>
      </c>
      <c r="AA196" s="730">
        <f>'NRHM State budget sheet 2013-14'!AA196</f>
        <v>0</v>
      </c>
      <c r="AB196" s="730">
        <f>'NRHM State budget sheet 2013-14'!AB196</f>
        <v>0</v>
      </c>
      <c r="AC196" s="730">
        <f>'NRHM State budget sheet 2013-14'!AC196</f>
        <v>0</v>
      </c>
      <c r="AD196" s="730">
        <f>'NRHM State budget sheet 2013-14'!AD196</f>
        <v>0</v>
      </c>
      <c r="AE196" s="730">
        <f>'NRHM State budget sheet 2013-14'!AE196</f>
        <v>0</v>
      </c>
      <c r="AF196" s="730">
        <f>'NRHM State budget sheet 2013-14'!AF196</f>
        <v>0</v>
      </c>
      <c r="AG196" s="640"/>
      <c r="AH196" s="619"/>
      <c r="AI196" s="606" t="str">
        <f t="shared" si="14"/>
        <v/>
      </c>
      <c r="AJ196" s="606" t="str">
        <f t="shared" si="15"/>
        <v/>
      </c>
      <c r="AK196" s="573">
        <f t="shared" si="16"/>
        <v>0</v>
      </c>
      <c r="AL196" s="573" t="str">
        <f t="shared" si="17"/>
        <v/>
      </c>
      <c r="AM196" s="577" t="str">
        <f t="shared" si="18"/>
        <v/>
      </c>
      <c r="AN196" s="577" t="str">
        <f t="shared" si="19"/>
        <v/>
      </c>
      <c r="AO196" s="577" t="str">
        <f t="shared" si="20"/>
        <v/>
      </c>
    </row>
    <row r="197" spans="1:41" ht="41.25" hidden="1" customHeight="1" x14ac:dyDescent="0.25">
      <c r="A197" s="656" t="s">
        <v>1699</v>
      </c>
      <c r="B197" s="665" t="s">
        <v>1545</v>
      </c>
      <c r="C197" s="668"/>
      <c r="D197" s="730">
        <f>'NRHM State budget sheet 2013-14'!D197</f>
        <v>0</v>
      </c>
      <c r="E197" s="730">
        <f>'NRHM State budget sheet 2013-14'!E197</f>
        <v>0</v>
      </c>
      <c r="F197" s="730" t="e">
        <f>'NRHM State budget sheet 2013-14'!F197</f>
        <v>#DIV/0!</v>
      </c>
      <c r="G197" s="730">
        <f>'NRHM State budget sheet 2013-14'!G197</f>
        <v>0</v>
      </c>
      <c r="H197" s="730">
        <f>'NRHM State budget sheet 2013-14'!H197</f>
        <v>0</v>
      </c>
      <c r="I197" s="730" t="e">
        <f>'NRHM State budget sheet 2013-14'!I197</f>
        <v>#DIV/0!</v>
      </c>
      <c r="J197" s="730">
        <f>'NRHM State budget sheet 2013-14'!J197</f>
        <v>1</v>
      </c>
      <c r="K197" s="730">
        <f>'NRHM State budget sheet 2013-14'!K197</f>
        <v>1400000</v>
      </c>
      <c r="L197" s="730">
        <f>'NRHM State budget sheet 2013-14'!L197</f>
        <v>0</v>
      </c>
      <c r="M197" s="730">
        <f>'NRHM State budget sheet 2013-14'!M197</f>
        <v>0</v>
      </c>
      <c r="N197" s="730">
        <f>'NRHM State budget sheet 2013-14'!N197</f>
        <v>0</v>
      </c>
      <c r="O197" s="730">
        <f>'NRHM State budget sheet 2013-14'!O197</f>
        <v>0</v>
      </c>
      <c r="P197" s="730">
        <f>'NRHM State budget sheet 2013-14'!P197</f>
        <v>0</v>
      </c>
      <c r="Q197" s="730">
        <f>'NRHM State budget sheet 2013-14'!Q197</f>
        <v>0</v>
      </c>
      <c r="R197" s="730">
        <f>'NRHM State budget sheet 2013-14'!R197</f>
        <v>0</v>
      </c>
      <c r="S197" s="730">
        <f>'NRHM State budget sheet 2013-14'!S197</f>
        <v>0</v>
      </c>
      <c r="T197" s="730">
        <f>'NRHM State budget sheet 2013-14'!T197</f>
        <v>0</v>
      </c>
      <c r="U197" s="730">
        <f>'NRHM State budget sheet 2013-14'!U197</f>
        <v>0</v>
      </c>
      <c r="V197" s="730">
        <f>'NRHM State budget sheet 2013-14'!V197</f>
        <v>0</v>
      </c>
      <c r="W197" s="730">
        <f>'NRHM State budget sheet 2013-14'!W197</f>
        <v>0</v>
      </c>
      <c r="X197" s="730">
        <f>'NRHM State budget sheet 2013-14'!X197</f>
        <v>0</v>
      </c>
      <c r="Y197" s="730">
        <f>'NRHM State budget sheet 2013-14'!Y197</f>
        <v>0</v>
      </c>
      <c r="Z197" s="730">
        <f>'NRHM State budget sheet 2013-14'!Z197</f>
        <v>0</v>
      </c>
      <c r="AA197" s="730">
        <f>'NRHM State budget sheet 2013-14'!AA197</f>
        <v>0</v>
      </c>
      <c r="AB197" s="730">
        <f>'NRHM State budget sheet 2013-14'!AB197</f>
        <v>0</v>
      </c>
      <c r="AC197" s="730">
        <f>'NRHM State budget sheet 2013-14'!AC197</f>
        <v>0</v>
      </c>
      <c r="AD197" s="730">
        <f>'NRHM State budget sheet 2013-14'!AD197</f>
        <v>0</v>
      </c>
      <c r="AE197" s="730">
        <f>'NRHM State budget sheet 2013-14'!AE197</f>
        <v>0</v>
      </c>
      <c r="AF197" s="730">
        <f>'NRHM State budget sheet 2013-14'!AF197</f>
        <v>14</v>
      </c>
      <c r="AG197" s="640"/>
      <c r="AH197" s="619"/>
      <c r="AI197" s="606">
        <f t="shared" si="14"/>
        <v>1</v>
      </c>
      <c r="AJ197" s="606" t="str">
        <f t="shared" si="15"/>
        <v/>
      </c>
      <c r="AK197" s="573">
        <f t="shared" si="16"/>
        <v>14</v>
      </c>
      <c r="AL197" s="573" t="str">
        <f t="shared" si="17"/>
        <v/>
      </c>
      <c r="AM197" s="577" t="str">
        <f t="shared" si="18"/>
        <v/>
      </c>
      <c r="AN197" s="577" t="str">
        <f t="shared" si="19"/>
        <v/>
      </c>
      <c r="AO197" s="577" t="str">
        <f t="shared" si="20"/>
        <v>New activity? If not kindly provide the details of the progress (physical and financial) for FY 2012-13</v>
      </c>
    </row>
    <row r="198" spans="1:41" ht="41.25" hidden="1" customHeight="1" x14ac:dyDescent="0.2">
      <c r="A198" s="656" t="s">
        <v>2085</v>
      </c>
      <c r="B198" s="665" t="s">
        <v>1393</v>
      </c>
      <c r="C198" s="666"/>
      <c r="D198" s="730">
        <f>'NRHM State budget sheet 2013-14'!D198</f>
        <v>0</v>
      </c>
      <c r="E198" s="730">
        <f>'NRHM State budget sheet 2013-14'!E198</f>
        <v>0</v>
      </c>
      <c r="F198" s="730" t="e">
        <f>'NRHM State budget sheet 2013-14'!F198</f>
        <v>#DIV/0!</v>
      </c>
      <c r="G198" s="730">
        <f>'NRHM State budget sheet 2013-14'!G198</f>
        <v>0</v>
      </c>
      <c r="H198" s="730">
        <f>'NRHM State budget sheet 2013-14'!H198</f>
        <v>0</v>
      </c>
      <c r="I198" s="730" t="e">
        <f>'NRHM State budget sheet 2013-14'!I198</f>
        <v>#DIV/0!</v>
      </c>
      <c r="J198" s="730">
        <f>'NRHM State budget sheet 2013-14'!J198</f>
        <v>1</v>
      </c>
      <c r="K198" s="730">
        <f>'NRHM State budget sheet 2013-14'!K198</f>
        <v>1400000</v>
      </c>
      <c r="L198" s="730">
        <f>'NRHM State budget sheet 2013-14'!L198</f>
        <v>0</v>
      </c>
      <c r="M198" s="730">
        <f>'NRHM State budget sheet 2013-14'!M198</f>
        <v>0</v>
      </c>
      <c r="N198" s="730">
        <f>'NRHM State budget sheet 2013-14'!N198</f>
        <v>0</v>
      </c>
      <c r="O198" s="730">
        <f>'NRHM State budget sheet 2013-14'!O198</f>
        <v>0</v>
      </c>
      <c r="P198" s="730">
        <f>'NRHM State budget sheet 2013-14'!P198</f>
        <v>0</v>
      </c>
      <c r="Q198" s="730">
        <f>'NRHM State budget sheet 2013-14'!Q198</f>
        <v>0</v>
      </c>
      <c r="R198" s="730">
        <f>'NRHM State budget sheet 2013-14'!R198</f>
        <v>0</v>
      </c>
      <c r="S198" s="730">
        <f>'NRHM State budget sheet 2013-14'!S198</f>
        <v>0</v>
      </c>
      <c r="T198" s="730">
        <f>'NRHM State budget sheet 2013-14'!T198</f>
        <v>0</v>
      </c>
      <c r="U198" s="730">
        <f>'NRHM State budget sheet 2013-14'!U198</f>
        <v>0</v>
      </c>
      <c r="V198" s="730">
        <f>'NRHM State budget sheet 2013-14'!V198</f>
        <v>0</v>
      </c>
      <c r="W198" s="730">
        <f>'NRHM State budget sheet 2013-14'!W198</f>
        <v>0</v>
      </c>
      <c r="X198" s="730">
        <f>'NRHM State budget sheet 2013-14'!X198</f>
        <v>0</v>
      </c>
      <c r="Y198" s="730">
        <f>'NRHM State budget sheet 2013-14'!Y198</f>
        <v>0</v>
      </c>
      <c r="Z198" s="730">
        <f>'NRHM State budget sheet 2013-14'!Z198</f>
        <v>0</v>
      </c>
      <c r="AA198" s="730">
        <f>'NRHM State budget sheet 2013-14'!AA198</f>
        <v>0</v>
      </c>
      <c r="AB198" s="730">
        <f>'NRHM State budget sheet 2013-14'!AB198</f>
        <v>0</v>
      </c>
      <c r="AC198" s="730">
        <f>'NRHM State budget sheet 2013-14'!AC198</f>
        <v>0</v>
      </c>
      <c r="AD198" s="730">
        <f>'NRHM State budget sheet 2013-14'!AD198</f>
        <v>0</v>
      </c>
      <c r="AE198" s="730">
        <f>'NRHM State budget sheet 2013-14'!AE198</f>
        <v>0</v>
      </c>
      <c r="AF198" s="730">
        <f>'NRHM State budget sheet 2013-14'!AF198</f>
        <v>14</v>
      </c>
      <c r="AG198" s="640"/>
      <c r="AH198" s="619"/>
      <c r="AI198" s="606">
        <f t="shared" si="14"/>
        <v>1</v>
      </c>
      <c r="AJ198" s="606" t="str">
        <f t="shared" si="15"/>
        <v/>
      </c>
      <c r="AK198" s="573">
        <f t="shared" si="16"/>
        <v>14</v>
      </c>
      <c r="AL198" s="573" t="str">
        <f t="shared" si="17"/>
        <v/>
      </c>
      <c r="AM198" s="577" t="str">
        <f t="shared" si="18"/>
        <v/>
      </c>
      <c r="AN198" s="577" t="str">
        <f t="shared" si="19"/>
        <v/>
      </c>
      <c r="AO198" s="577" t="str">
        <f t="shared" si="20"/>
        <v>New activity? If not kindly provide the details of the progress (physical and financial) for FY 2012-13</v>
      </c>
    </row>
    <row r="199" spans="1:41" ht="41.25" hidden="1" customHeight="1" x14ac:dyDescent="0.2">
      <c r="A199" s="656" t="s">
        <v>2086</v>
      </c>
      <c r="B199" s="665" t="s">
        <v>1542</v>
      </c>
      <c r="C199" s="666"/>
      <c r="D199" s="730">
        <f>'NRHM State budget sheet 2013-14'!D199</f>
        <v>0</v>
      </c>
      <c r="E199" s="730">
        <f>'NRHM State budget sheet 2013-14'!E199</f>
        <v>0</v>
      </c>
      <c r="F199" s="730" t="e">
        <f>'NRHM State budget sheet 2013-14'!F199</f>
        <v>#DIV/0!</v>
      </c>
      <c r="G199" s="730">
        <f>'NRHM State budget sheet 2013-14'!G199</f>
        <v>0</v>
      </c>
      <c r="H199" s="730">
        <f>'NRHM State budget sheet 2013-14'!H199</f>
        <v>0</v>
      </c>
      <c r="I199" s="730" t="e">
        <f>'NRHM State budget sheet 2013-14'!I199</f>
        <v>#DIV/0!</v>
      </c>
      <c r="J199" s="730">
        <f>'NRHM State budget sheet 2013-14'!J199</f>
        <v>0</v>
      </c>
      <c r="K199" s="730">
        <f>'NRHM State budget sheet 2013-14'!K199</f>
        <v>0</v>
      </c>
      <c r="L199" s="730">
        <f>'NRHM State budget sheet 2013-14'!L199</f>
        <v>0</v>
      </c>
      <c r="M199" s="730">
        <f>'NRHM State budget sheet 2013-14'!M199</f>
        <v>0</v>
      </c>
      <c r="N199" s="730">
        <f>'NRHM State budget sheet 2013-14'!N199</f>
        <v>0</v>
      </c>
      <c r="O199" s="730">
        <f>'NRHM State budget sheet 2013-14'!O199</f>
        <v>0</v>
      </c>
      <c r="P199" s="730">
        <f>'NRHM State budget sheet 2013-14'!P199</f>
        <v>0</v>
      </c>
      <c r="Q199" s="730">
        <f>'NRHM State budget sheet 2013-14'!Q199</f>
        <v>0</v>
      </c>
      <c r="R199" s="730">
        <f>'NRHM State budget sheet 2013-14'!R199</f>
        <v>0</v>
      </c>
      <c r="S199" s="730">
        <f>'NRHM State budget sheet 2013-14'!S199</f>
        <v>0</v>
      </c>
      <c r="T199" s="730">
        <f>'NRHM State budget sheet 2013-14'!T199</f>
        <v>0</v>
      </c>
      <c r="U199" s="730">
        <f>'NRHM State budget sheet 2013-14'!U199</f>
        <v>0</v>
      </c>
      <c r="V199" s="730">
        <f>'NRHM State budget sheet 2013-14'!V199</f>
        <v>0</v>
      </c>
      <c r="W199" s="730">
        <f>'NRHM State budget sheet 2013-14'!W199</f>
        <v>0</v>
      </c>
      <c r="X199" s="730">
        <f>'NRHM State budget sheet 2013-14'!X199</f>
        <v>0</v>
      </c>
      <c r="Y199" s="730">
        <f>'NRHM State budget sheet 2013-14'!Y199</f>
        <v>0</v>
      </c>
      <c r="Z199" s="730">
        <f>'NRHM State budget sheet 2013-14'!Z199</f>
        <v>0</v>
      </c>
      <c r="AA199" s="730">
        <f>'NRHM State budget sheet 2013-14'!AA199</f>
        <v>0</v>
      </c>
      <c r="AB199" s="730">
        <f>'NRHM State budget sheet 2013-14'!AB199</f>
        <v>0</v>
      </c>
      <c r="AC199" s="730">
        <f>'NRHM State budget sheet 2013-14'!AC199</f>
        <v>0</v>
      </c>
      <c r="AD199" s="730">
        <f>'NRHM State budget sheet 2013-14'!AD199</f>
        <v>0</v>
      </c>
      <c r="AE199" s="730">
        <f>'NRHM State budget sheet 2013-14'!AE199</f>
        <v>0</v>
      </c>
      <c r="AF199" s="730">
        <f>'NRHM State budget sheet 2013-14'!AF199</f>
        <v>0</v>
      </c>
      <c r="AG199" s="640"/>
      <c r="AH199" s="619"/>
      <c r="AI199" s="606" t="str">
        <f t="shared" si="14"/>
        <v/>
      </c>
      <c r="AJ199" s="606" t="str">
        <f t="shared" si="15"/>
        <v/>
      </c>
      <c r="AK199" s="573">
        <f t="shared" si="16"/>
        <v>0</v>
      </c>
      <c r="AL199" s="573" t="str">
        <f t="shared" si="17"/>
        <v/>
      </c>
      <c r="AM199" s="577" t="str">
        <f t="shared" si="18"/>
        <v/>
      </c>
      <c r="AN199" s="577" t="str">
        <f t="shared" si="19"/>
        <v/>
      </c>
      <c r="AO199" s="577" t="str">
        <f t="shared" si="20"/>
        <v/>
      </c>
    </row>
    <row r="200" spans="1:41" ht="41.25" hidden="1" customHeight="1" x14ac:dyDescent="0.2">
      <c r="A200" s="656" t="s">
        <v>2087</v>
      </c>
      <c r="B200" s="665" t="s">
        <v>1543</v>
      </c>
      <c r="C200" s="666"/>
      <c r="D200" s="730">
        <f>'NRHM State budget sheet 2013-14'!D200</f>
        <v>0</v>
      </c>
      <c r="E200" s="730">
        <f>'NRHM State budget sheet 2013-14'!E200</f>
        <v>0</v>
      </c>
      <c r="F200" s="730" t="e">
        <f>'NRHM State budget sheet 2013-14'!F200</f>
        <v>#DIV/0!</v>
      </c>
      <c r="G200" s="730">
        <f>'NRHM State budget sheet 2013-14'!G200</f>
        <v>0</v>
      </c>
      <c r="H200" s="730">
        <f>'NRHM State budget sheet 2013-14'!H200</f>
        <v>0</v>
      </c>
      <c r="I200" s="730" t="e">
        <f>'NRHM State budget sheet 2013-14'!I200</f>
        <v>#DIV/0!</v>
      </c>
      <c r="J200" s="730">
        <f>'NRHM State budget sheet 2013-14'!J200</f>
        <v>0</v>
      </c>
      <c r="K200" s="730">
        <f>'NRHM State budget sheet 2013-14'!K200</f>
        <v>0</v>
      </c>
      <c r="L200" s="730">
        <f>'NRHM State budget sheet 2013-14'!L200</f>
        <v>0</v>
      </c>
      <c r="M200" s="730">
        <f>'NRHM State budget sheet 2013-14'!M200</f>
        <v>0</v>
      </c>
      <c r="N200" s="730">
        <f>'NRHM State budget sheet 2013-14'!N200</f>
        <v>0</v>
      </c>
      <c r="O200" s="730">
        <f>'NRHM State budget sheet 2013-14'!O200</f>
        <v>0</v>
      </c>
      <c r="P200" s="730">
        <f>'NRHM State budget sheet 2013-14'!P200</f>
        <v>0</v>
      </c>
      <c r="Q200" s="730">
        <f>'NRHM State budget sheet 2013-14'!Q200</f>
        <v>0</v>
      </c>
      <c r="R200" s="730">
        <f>'NRHM State budget sheet 2013-14'!R200</f>
        <v>0</v>
      </c>
      <c r="S200" s="730">
        <f>'NRHM State budget sheet 2013-14'!S200</f>
        <v>0</v>
      </c>
      <c r="T200" s="730">
        <f>'NRHM State budget sheet 2013-14'!T200</f>
        <v>0</v>
      </c>
      <c r="U200" s="730">
        <f>'NRHM State budget sheet 2013-14'!U200</f>
        <v>0</v>
      </c>
      <c r="V200" s="730">
        <f>'NRHM State budget sheet 2013-14'!V200</f>
        <v>0</v>
      </c>
      <c r="W200" s="730">
        <f>'NRHM State budget sheet 2013-14'!W200</f>
        <v>0</v>
      </c>
      <c r="X200" s="730">
        <f>'NRHM State budget sheet 2013-14'!X200</f>
        <v>0</v>
      </c>
      <c r="Y200" s="730">
        <f>'NRHM State budget sheet 2013-14'!Y200</f>
        <v>0</v>
      </c>
      <c r="Z200" s="730">
        <f>'NRHM State budget sheet 2013-14'!Z200</f>
        <v>0</v>
      </c>
      <c r="AA200" s="730">
        <f>'NRHM State budget sheet 2013-14'!AA200</f>
        <v>0</v>
      </c>
      <c r="AB200" s="730">
        <f>'NRHM State budget sheet 2013-14'!AB200</f>
        <v>0</v>
      </c>
      <c r="AC200" s="730">
        <f>'NRHM State budget sheet 2013-14'!AC200</f>
        <v>0</v>
      </c>
      <c r="AD200" s="730">
        <f>'NRHM State budget sheet 2013-14'!AD200</f>
        <v>0</v>
      </c>
      <c r="AE200" s="730">
        <f>'NRHM State budget sheet 2013-14'!AE200</f>
        <v>0</v>
      </c>
      <c r="AF200" s="730">
        <f>'NRHM State budget sheet 2013-14'!AF200</f>
        <v>0</v>
      </c>
      <c r="AG200" s="640"/>
      <c r="AH200" s="619"/>
      <c r="AI200" s="606" t="str">
        <f t="shared" ref="AI200:AI263" si="21">IF(OR(AM200="The proposed budget is more that 30% increase over FY 12-13 budget. Consider revising or provide explanation",AN200="Please check, there is a proposed budget but FY 12-13 expenditure is  &lt;30%", AN200="Please check, there is a proposed budget but FY 12-13 expenditure is  &lt;50%", AN200="Please check, there is a proposed budget but FY 12-13 expenditure is  &lt;60%",AO200="New activity? If not kindly provide the details of the progress (physical and financial) for FY 2012-13"),1,"")</f>
        <v/>
      </c>
      <c r="AJ200" s="606" t="str">
        <f t="shared" ref="AJ200:AJ263" si="22">IF(AND(G200&gt;=0.00000000001,H200&gt;=0.0000000000001),H200/G200*100,"")</f>
        <v/>
      </c>
      <c r="AK200" s="573">
        <f t="shared" ref="AK200:AK263" si="23">AF200-G200</f>
        <v>0</v>
      </c>
      <c r="AL200" s="573" t="str">
        <f t="shared" ref="AL200:AL263" si="24">IF(AND(G200&gt;=0.00000000001,AF200&gt;=0.0000000000001),((AF200-G200)/G200)*100,"")</f>
        <v/>
      </c>
      <c r="AM200" s="577" t="str">
        <f t="shared" ref="AM200:AM263" si="25">IF(AND(G200&gt;=0.000000001,AL200&gt;=30.000000000001),"The proposed budget is more that 30% increase over FY 12-13 budget. Consider revising or provide explanation","")</f>
        <v/>
      </c>
      <c r="AN200" s="577" t="str">
        <f t="shared" ref="AN200:AN263" si="26">IF(AND(AJ200&lt;30,AK200&gt;=0.000001),"Please check, there is a proposed budget but FY 12-13 expenditure is  &lt;30%","")&amp;IF(AND(AJ200&gt;30,AJ200&lt;50,AK200&gt;=0.000001),"Please check, there is a proposed budget but FY 12-13 expenditure is  &lt;50%","")&amp;IF(AND(AJ200&gt;50,AJ200&lt;60,AK200&gt;=0.000001),"Please check, there is a proposed budget but FY 12-13 expenditure is  &lt;60%","")</f>
        <v/>
      </c>
      <c r="AO200" s="577" t="str">
        <f t="shared" ref="AO200:AO263" si="27">IF(AND(G200=0,AF200&gt;=0.0000001), "New activity? If not kindly provide the details of the progress (physical and financial) for FY 2012-13", "")</f>
        <v/>
      </c>
    </row>
    <row r="201" spans="1:41" ht="41.25" hidden="1" customHeight="1" x14ac:dyDescent="0.2">
      <c r="A201" s="656" t="s">
        <v>2088</v>
      </c>
      <c r="B201" s="665" t="s">
        <v>1544</v>
      </c>
      <c r="C201" s="666"/>
      <c r="D201" s="730">
        <f>'NRHM State budget sheet 2013-14'!D201</f>
        <v>0</v>
      </c>
      <c r="E201" s="730">
        <f>'NRHM State budget sheet 2013-14'!E201</f>
        <v>0</v>
      </c>
      <c r="F201" s="730" t="e">
        <f>'NRHM State budget sheet 2013-14'!F201</f>
        <v>#DIV/0!</v>
      </c>
      <c r="G201" s="730">
        <f>'NRHM State budget sheet 2013-14'!G201</f>
        <v>0</v>
      </c>
      <c r="H201" s="730">
        <f>'NRHM State budget sheet 2013-14'!H201</f>
        <v>0</v>
      </c>
      <c r="I201" s="730" t="e">
        <f>'NRHM State budget sheet 2013-14'!I201</f>
        <v>#DIV/0!</v>
      </c>
      <c r="J201" s="730">
        <f>'NRHM State budget sheet 2013-14'!J201</f>
        <v>0</v>
      </c>
      <c r="K201" s="730">
        <f>'NRHM State budget sheet 2013-14'!K201</f>
        <v>0</v>
      </c>
      <c r="L201" s="730">
        <f>'NRHM State budget sheet 2013-14'!L201</f>
        <v>0</v>
      </c>
      <c r="M201" s="730">
        <f>'NRHM State budget sheet 2013-14'!M201</f>
        <v>0</v>
      </c>
      <c r="N201" s="730">
        <f>'NRHM State budget sheet 2013-14'!N201</f>
        <v>0</v>
      </c>
      <c r="O201" s="730">
        <f>'NRHM State budget sheet 2013-14'!O201</f>
        <v>0</v>
      </c>
      <c r="P201" s="730">
        <f>'NRHM State budget sheet 2013-14'!P201</f>
        <v>0</v>
      </c>
      <c r="Q201" s="730">
        <f>'NRHM State budget sheet 2013-14'!Q201</f>
        <v>0</v>
      </c>
      <c r="R201" s="730">
        <f>'NRHM State budget sheet 2013-14'!R201</f>
        <v>0</v>
      </c>
      <c r="S201" s="730">
        <f>'NRHM State budget sheet 2013-14'!S201</f>
        <v>0</v>
      </c>
      <c r="T201" s="730">
        <f>'NRHM State budget sheet 2013-14'!T201</f>
        <v>0</v>
      </c>
      <c r="U201" s="730">
        <f>'NRHM State budget sheet 2013-14'!U201</f>
        <v>0</v>
      </c>
      <c r="V201" s="730">
        <f>'NRHM State budget sheet 2013-14'!V201</f>
        <v>0</v>
      </c>
      <c r="W201" s="730">
        <f>'NRHM State budget sheet 2013-14'!W201</f>
        <v>0</v>
      </c>
      <c r="X201" s="730">
        <f>'NRHM State budget sheet 2013-14'!X201</f>
        <v>0</v>
      </c>
      <c r="Y201" s="730">
        <f>'NRHM State budget sheet 2013-14'!Y201</f>
        <v>0</v>
      </c>
      <c r="Z201" s="730">
        <f>'NRHM State budget sheet 2013-14'!Z201</f>
        <v>0</v>
      </c>
      <c r="AA201" s="730">
        <f>'NRHM State budget sheet 2013-14'!AA201</f>
        <v>0</v>
      </c>
      <c r="AB201" s="730">
        <f>'NRHM State budget sheet 2013-14'!AB201</f>
        <v>0</v>
      </c>
      <c r="AC201" s="730">
        <f>'NRHM State budget sheet 2013-14'!AC201</f>
        <v>0</v>
      </c>
      <c r="AD201" s="730">
        <f>'NRHM State budget sheet 2013-14'!AD201</f>
        <v>0</v>
      </c>
      <c r="AE201" s="730">
        <f>'NRHM State budget sheet 2013-14'!AE201</f>
        <v>0</v>
      </c>
      <c r="AF201" s="730">
        <f>'NRHM State budget sheet 2013-14'!AF201</f>
        <v>0</v>
      </c>
      <c r="AG201" s="640"/>
      <c r="AH201" s="619"/>
      <c r="AI201" s="606" t="str">
        <f t="shared" si="21"/>
        <v/>
      </c>
      <c r="AJ201" s="606" t="str">
        <f t="shared" si="22"/>
        <v/>
      </c>
      <c r="AK201" s="573">
        <f t="shared" si="23"/>
        <v>0</v>
      </c>
      <c r="AL201" s="573" t="str">
        <f t="shared" si="24"/>
        <v/>
      </c>
      <c r="AM201" s="577" t="str">
        <f t="shared" si="25"/>
        <v/>
      </c>
      <c r="AN201" s="577" t="str">
        <f t="shared" si="26"/>
        <v/>
      </c>
      <c r="AO201" s="577" t="str">
        <f t="shared" si="27"/>
        <v/>
      </c>
    </row>
    <row r="202" spans="1:41" ht="41.25" hidden="1" customHeight="1" x14ac:dyDescent="0.25">
      <c r="A202" s="656" t="s">
        <v>1700</v>
      </c>
      <c r="B202" s="665" t="s">
        <v>1546</v>
      </c>
      <c r="C202" s="668"/>
      <c r="D202" s="730">
        <f>'NRHM State budget sheet 2013-14'!D202</f>
        <v>0</v>
      </c>
      <c r="E202" s="730">
        <f>'NRHM State budget sheet 2013-14'!E202</f>
        <v>0</v>
      </c>
      <c r="F202" s="730" t="e">
        <f>'NRHM State budget sheet 2013-14'!F202</f>
        <v>#DIV/0!</v>
      </c>
      <c r="G202" s="730">
        <f>'NRHM State budget sheet 2013-14'!G202</f>
        <v>0</v>
      </c>
      <c r="H202" s="730">
        <f>'NRHM State budget sheet 2013-14'!H202</f>
        <v>0</v>
      </c>
      <c r="I202" s="730" t="e">
        <f>'NRHM State budget sheet 2013-14'!I202</f>
        <v>#DIV/0!</v>
      </c>
      <c r="J202" s="730">
        <f>'NRHM State budget sheet 2013-14'!J202</f>
        <v>0</v>
      </c>
      <c r="K202" s="730">
        <f>'NRHM State budget sheet 2013-14'!K202</f>
        <v>0</v>
      </c>
      <c r="L202" s="730">
        <f>'NRHM State budget sheet 2013-14'!L202</f>
        <v>0</v>
      </c>
      <c r="M202" s="730">
        <f>'NRHM State budget sheet 2013-14'!M202</f>
        <v>0</v>
      </c>
      <c r="N202" s="730">
        <f>'NRHM State budget sheet 2013-14'!N202</f>
        <v>0</v>
      </c>
      <c r="O202" s="730">
        <f>'NRHM State budget sheet 2013-14'!O202</f>
        <v>0</v>
      </c>
      <c r="P202" s="730">
        <f>'NRHM State budget sheet 2013-14'!P202</f>
        <v>0</v>
      </c>
      <c r="Q202" s="730">
        <f>'NRHM State budget sheet 2013-14'!Q202</f>
        <v>0</v>
      </c>
      <c r="R202" s="730">
        <f>'NRHM State budget sheet 2013-14'!R202</f>
        <v>0</v>
      </c>
      <c r="S202" s="730">
        <f>'NRHM State budget sheet 2013-14'!S202</f>
        <v>0</v>
      </c>
      <c r="T202" s="730">
        <f>'NRHM State budget sheet 2013-14'!T202</f>
        <v>0</v>
      </c>
      <c r="U202" s="730">
        <f>'NRHM State budget sheet 2013-14'!U202</f>
        <v>0</v>
      </c>
      <c r="V202" s="730">
        <f>'NRHM State budget sheet 2013-14'!V202</f>
        <v>0</v>
      </c>
      <c r="W202" s="730">
        <f>'NRHM State budget sheet 2013-14'!W202</f>
        <v>0</v>
      </c>
      <c r="X202" s="730">
        <f>'NRHM State budget sheet 2013-14'!X202</f>
        <v>0</v>
      </c>
      <c r="Y202" s="730">
        <f>'NRHM State budget sheet 2013-14'!Y202</f>
        <v>0</v>
      </c>
      <c r="Z202" s="730">
        <f>'NRHM State budget sheet 2013-14'!Z202</f>
        <v>0</v>
      </c>
      <c r="AA202" s="730">
        <f>'NRHM State budget sheet 2013-14'!AA202</f>
        <v>0</v>
      </c>
      <c r="AB202" s="730">
        <f>'NRHM State budget sheet 2013-14'!AB202</f>
        <v>0</v>
      </c>
      <c r="AC202" s="730">
        <f>'NRHM State budget sheet 2013-14'!AC202</f>
        <v>0</v>
      </c>
      <c r="AD202" s="730">
        <f>'NRHM State budget sheet 2013-14'!AD202</f>
        <v>0</v>
      </c>
      <c r="AE202" s="730">
        <f>'NRHM State budget sheet 2013-14'!AE202</f>
        <v>0</v>
      </c>
      <c r="AF202" s="730">
        <f>'NRHM State budget sheet 2013-14'!AF202</f>
        <v>0</v>
      </c>
      <c r="AG202" s="640"/>
      <c r="AH202" s="619"/>
      <c r="AI202" s="606" t="str">
        <f t="shared" si="21"/>
        <v/>
      </c>
      <c r="AJ202" s="606" t="str">
        <f t="shared" si="22"/>
        <v/>
      </c>
      <c r="AK202" s="573">
        <f t="shared" si="23"/>
        <v>0</v>
      </c>
      <c r="AL202" s="573" t="str">
        <f t="shared" si="24"/>
        <v/>
      </c>
      <c r="AM202" s="577" t="str">
        <f t="shared" si="25"/>
        <v/>
      </c>
      <c r="AN202" s="577" t="str">
        <f t="shared" si="26"/>
        <v/>
      </c>
      <c r="AO202" s="577" t="str">
        <f t="shared" si="27"/>
        <v/>
      </c>
    </row>
    <row r="203" spans="1:41" ht="41.25" hidden="1" customHeight="1" x14ac:dyDescent="0.2">
      <c r="A203" s="656" t="s">
        <v>2089</v>
      </c>
      <c r="B203" s="665" t="s">
        <v>1393</v>
      </c>
      <c r="C203" s="666"/>
      <c r="D203" s="730">
        <f>'NRHM State budget sheet 2013-14'!D203</f>
        <v>0</v>
      </c>
      <c r="E203" s="730">
        <f>'NRHM State budget sheet 2013-14'!E203</f>
        <v>0</v>
      </c>
      <c r="F203" s="730" t="e">
        <f>'NRHM State budget sheet 2013-14'!F203</f>
        <v>#DIV/0!</v>
      </c>
      <c r="G203" s="730">
        <f>'NRHM State budget sheet 2013-14'!G203</f>
        <v>0</v>
      </c>
      <c r="H203" s="730">
        <f>'NRHM State budget sheet 2013-14'!H203</f>
        <v>0</v>
      </c>
      <c r="I203" s="730" t="e">
        <f>'NRHM State budget sheet 2013-14'!I203</f>
        <v>#DIV/0!</v>
      </c>
      <c r="J203" s="730">
        <f>'NRHM State budget sheet 2013-14'!J203</f>
        <v>0</v>
      </c>
      <c r="K203" s="730">
        <f>'NRHM State budget sheet 2013-14'!K203</f>
        <v>0</v>
      </c>
      <c r="L203" s="730">
        <f>'NRHM State budget sheet 2013-14'!L203</f>
        <v>0</v>
      </c>
      <c r="M203" s="730">
        <f>'NRHM State budget sheet 2013-14'!M203</f>
        <v>0</v>
      </c>
      <c r="N203" s="730">
        <f>'NRHM State budget sheet 2013-14'!N203</f>
        <v>0</v>
      </c>
      <c r="O203" s="730">
        <f>'NRHM State budget sheet 2013-14'!O203</f>
        <v>0</v>
      </c>
      <c r="P203" s="730">
        <f>'NRHM State budget sheet 2013-14'!P203</f>
        <v>0</v>
      </c>
      <c r="Q203" s="730">
        <f>'NRHM State budget sheet 2013-14'!Q203</f>
        <v>0</v>
      </c>
      <c r="R203" s="730">
        <f>'NRHM State budget sheet 2013-14'!R203</f>
        <v>0</v>
      </c>
      <c r="S203" s="730">
        <f>'NRHM State budget sheet 2013-14'!S203</f>
        <v>0</v>
      </c>
      <c r="T203" s="730">
        <f>'NRHM State budget sheet 2013-14'!T203</f>
        <v>0</v>
      </c>
      <c r="U203" s="730">
        <f>'NRHM State budget sheet 2013-14'!U203</f>
        <v>0</v>
      </c>
      <c r="V203" s="730">
        <f>'NRHM State budget sheet 2013-14'!V203</f>
        <v>0</v>
      </c>
      <c r="W203" s="730">
        <f>'NRHM State budget sheet 2013-14'!W203</f>
        <v>0</v>
      </c>
      <c r="X203" s="730">
        <f>'NRHM State budget sheet 2013-14'!X203</f>
        <v>0</v>
      </c>
      <c r="Y203" s="730">
        <f>'NRHM State budget sheet 2013-14'!Y203</f>
        <v>0</v>
      </c>
      <c r="Z203" s="730">
        <f>'NRHM State budget sheet 2013-14'!Z203</f>
        <v>0</v>
      </c>
      <c r="AA203" s="730">
        <f>'NRHM State budget sheet 2013-14'!AA203</f>
        <v>0</v>
      </c>
      <c r="AB203" s="730">
        <f>'NRHM State budget sheet 2013-14'!AB203</f>
        <v>0</v>
      </c>
      <c r="AC203" s="730">
        <f>'NRHM State budget sheet 2013-14'!AC203</f>
        <v>0</v>
      </c>
      <c r="AD203" s="730">
        <f>'NRHM State budget sheet 2013-14'!AD203</f>
        <v>0</v>
      </c>
      <c r="AE203" s="730">
        <f>'NRHM State budget sheet 2013-14'!AE203</f>
        <v>0</v>
      </c>
      <c r="AF203" s="730">
        <f>'NRHM State budget sheet 2013-14'!AF203</f>
        <v>0</v>
      </c>
      <c r="AG203" s="640"/>
      <c r="AH203" s="619"/>
      <c r="AI203" s="606" t="str">
        <f t="shared" si="21"/>
        <v/>
      </c>
      <c r="AJ203" s="606" t="str">
        <f t="shared" si="22"/>
        <v/>
      </c>
      <c r="AK203" s="573">
        <f t="shared" si="23"/>
        <v>0</v>
      </c>
      <c r="AL203" s="573" t="str">
        <f t="shared" si="24"/>
        <v/>
      </c>
      <c r="AM203" s="577" t="str">
        <f t="shared" si="25"/>
        <v/>
      </c>
      <c r="AN203" s="577" t="str">
        <f t="shared" si="26"/>
        <v/>
      </c>
      <c r="AO203" s="577" t="str">
        <f t="shared" si="27"/>
        <v/>
      </c>
    </row>
    <row r="204" spans="1:41" ht="41.25" hidden="1" customHeight="1" x14ac:dyDescent="0.2">
      <c r="A204" s="656" t="s">
        <v>2090</v>
      </c>
      <c r="B204" s="665" t="s">
        <v>1542</v>
      </c>
      <c r="C204" s="666"/>
      <c r="D204" s="730">
        <f>'NRHM State budget sheet 2013-14'!D204</f>
        <v>0</v>
      </c>
      <c r="E204" s="730">
        <f>'NRHM State budget sheet 2013-14'!E204</f>
        <v>0</v>
      </c>
      <c r="F204" s="730" t="e">
        <f>'NRHM State budget sheet 2013-14'!F204</f>
        <v>#DIV/0!</v>
      </c>
      <c r="G204" s="730">
        <f>'NRHM State budget sheet 2013-14'!G204</f>
        <v>0</v>
      </c>
      <c r="H204" s="730">
        <f>'NRHM State budget sheet 2013-14'!H204</f>
        <v>0</v>
      </c>
      <c r="I204" s="730" t="e">
        <f>'NRHM State budget sheet 2013-14'!I204</f>
        <v>#DIV/0!</v>
      </c>
      <c r="J204" s="730">
        <f>'NRHM State budget sheet 2013-14'!J204</f>
        <v>0</v>
      </c>
      <c r="K204" s="730">
        <f>'NRHM State budget sheet 2013-14'!K204</f>
        <v>0</v>
      </c>
      <c r="L204" s="730">
        <f>'NRHM State budget sheet 2013-14'!L204</f>
        <v>0</v>
      </c>
      <c r="M204" s="730">
        <f>'NRHM State budget sheet 2013-14'!M204</f>
        <v>0</v>
      </c>
      <c r="N204" s="730">
        <f>'NRHM State budget sheet 2013-14'!N204</f>
        <v>0</v>
      </c>
      <c r="O204" s="730">
        <f>'NRHM State budget sheet 2013-14'!O204</f>
        <v>0</v>
      </c>
      <c r="P204" s="730">
        <f>'NRHM State budget sheet 2013-14'!P204</f>
        <v>0</v>
      </c>
      <c r="Q204" s="730">
        <f>'NRHM State budget sheet 2013-14'!Q204</f>
        <v>0</v>
      </c>
      <c r="R204" s="730">
        <f>'NRHM State budget sheet 2013-14'!R204</f>
        <v>0</v>
      </c>
      <c r="S204" s="730">
        <f>'NRHM State budget sheet 2013-14'!S204</f>
        <v>0</v>
      </c>
      <c r="T204" s="730">
        <f>'NRHM State budget sheet 2013-14'!T204</f>
        <v>0</v>
      </c>
      <c r="U204" s="730">
        <f>'NRHM State budget sheet 2013-14'!U204</f>
        <v>0</v>
      </c>
      <c r="V204" s="730">
        <f>'NRHM State budget sheet 2013-14'!V204</f>
        <v>0</v>
      </c>
      <c r="W204" s="730">
        <f>'NRHM State budget sheet 2013-14'!W204</f>
        <v>0</v>
      </c>
      <c r="X204" s="730">
        <f>'NRHM State budget sheet 2013-14'!X204</f>
        <v>0</v>
      </c>
      <c r="Y204" s="730">
        <f>'NRHM State budget sheet 2013-14'!Y204</f>
        <v>0</v>
      </c>
      <c r="Z204" s="730">
        <f>'NRHM State budget sheet 2013-14'!Z204</f>
        <v>0</v>
      </c>
      <c r="AA204" s="730">
        <f>'NRHM State budget sheet 2013-14'!AA204</f>
        <v>0</v>
      </c>
      <c r="AB204" s="730">
        <f>'NRHM State budget sheet 2013-14'!AB204</f>
        <v>0</v>
      </c>
      <c r="AC204" s="730">
        <f>'NRHM State budget sheet 2013-14'!AC204</f>
        <v>0</v>
      </c>
      <c r="AD204" s="730">
        <f>'NRHM State budget sheet 2013-14'!AD204</f>
        <v>0</v>
      </c>
      <c r="AE204" s="730">
        <f>'NRHM State budget sheet 2013-14'!AE204</f>
        <v>0</v>
      </c>
      <c r="AF204" s="730">
        <f>'NRHM State budget sheet 2013-14'!AF204</f>
        <v>0</v>
      </c>
      <c r="AG204" s="640"/>
      <c r="AH204" s="619"/>
      <c r="AI204" s="606" t="str">
        <f t="shared" si="21"/>
        <v/>
      </c>
      <c r="AJ204" s="606" t="str">
        <f t="shared" si="22"/>
        <v/>
      </c>
      <c r="AK204" s="573">
        <f t="shared" si="23"/>
        <v>0</v>
      </c>
      <c r="AL204" s="573" t="str">
        <f t="shared" si="24"/>
        <v/>
      </c>
      <c r="AM204" s="577" t="str">
        <f t="shared" si="25"/>
        <v/>
      </c>
      <c r="AN204" s="577" t="str">
        <f t="shared" si="26"/>
        <v/>
      </c>
      <c r="AO204" s="577" t="str">
        <f t="shared" si="27"/>
        <v/>
      </c>
    </row>
    <row r="205" spans="1:41" ht="41.25" hidden="1" customHeight="1" x14ac:dyDescent="0.2">
      <c r="A205" s="656" t="s">
        <v>2091</v>
      </c>
      <c r="B205" s="665" t="s">
        <v>1543</v>
      </c>
      <c r="C205" s="666"/>
      <c r="D205" s="730">
        <f>'NRHM State budget sheet 2013-14'!D205</f>
        <v>0</v>
      </c>
      <c r="E205" s="730">
        <f>'NRHM State budget sheet 2013-14'!E205</f>
        <v>0</v>
      </c>
      <c r="F205" s="730" t="e">
        <f>'NRHM State budget sheet 2013-14'!F205</f>
        <v>#DIV/0!</v>
      </c>
      <c r="G205" s="730">
        <f>'NRHM State budget sheet 2013-14'!G205</f>
        <v>0</v>
      </c>
      <c r="H205" s="730">
        <f>'NRHM State budget sheet 2013-14'!H205</f>
        <v>0</v>
      </c>
      <c r="I205" s="730" t="e">
        <f>'NRHM State budget sheet 2013-14'!I205</f>
        <v>#DIV/0!</v>
      </c>
      <c r="J205" s="730">
        <f>'NRHM State budget sheet 2013-14'!J205</f>
        <v>0</v>
      </c>
      <c r="K205" s="730">
        <f>'NRHM State budget sheet 2013-14'!K205</f>
        <v>0</v>
      </c>
      <c r="L205" s="730">
        <f>'NRHM State budget sheet 2013-14'!L205</f>
        <v>0</v>
      </c>
      <c r="M205" s="730">
        <f>'NRHM State budget sheet 2013-14'!M205</f>
        <v>0</v>
      </c>
      <c r="N205" s="730">
        <f>'NRHM State budget sheet 2013-14'!N205</f>
        <v>0</v>
      </c>
      <c r="O205" s="730">
        <f>'NRHM State budget sheet 2013-14'!O205</f>
        <v>0</v>
      </c>
      <c r="P205" s="730">
        <f>'NRHM State budget sheet 2013-14'!P205</f>
        <v>0</v>
      </c>
      <c r="Q205" s="730">
        <f>'NRHM State budget sheet 2013-14'!Q205</f>
        <v>0</v>
      </c>
      <c r="R205" s="730">
        <f>'NRHM State budget sheet 2013-14'!R205</f>
        <v>0</v>
      </c>
      <c r="S205" s="730">
        <f>'NRHM State budget sheet 2013-14'!S205</f>
        <v>0</v>
      </c>
      <c r="T205" s="730">
        <f>'NRHM State budget sheet 2013-14'!T205</f>
        <v>0</v>
      </c>
      <c r="U205" s="730">
        <f>'NRHM State budget sheet 2013-14'!U205</f>
        <v>0</v>
      </c>
      <c r="V205" s="730">
        <f>'NRHM State budget sheet 2013-14'!V205</f>
        <v>0</v>
      </c>
      <c r="W205" s="730">
        <f>'NRHM State budget sheet 2013-14'!W205</f>
        <v>0</v>
      </c>
      <c r="X205" s="730">
        <f>'NRHM State budget sheet 2013-14'!X205</f>
        <v>0</v>
      </c>
      <c r="Y205" s="730">
        <f>'NRHM State budget sheet 2013-14'!Y205</f>
        <v>0</v>
      </c>
      <c r="Z205" s="730">
        <f>'NRHM State budget sheet 2013-14'!Z205</f>
        <v>0</v>
      </c>
      <c r="AA205" s="730">
        <f>'NRHM State budget sheet 2013-14'!AA205</f>
        <v>0</v>
      </c>
      <c r="AB205" s="730">
        <f>'NRHM State budget sheet 2013-14'!AB205</f>
        <v>0</v>
      </c>
      <c r="AC205" s="730">
        <f>'NRHM State budget sheet 2013-14'!AC205</f>
        <v>0</v>
      </c>
      <c r="AD205" s="730">
        <f>'NRHM State budget sheet 2013-14'!AD205</f>
        <v>0</v>
      </c>
      <c r="AE205" s="730">
        <f>'NRHM State budget sheet 2013-14'!AE205</f>
        <v>0</v>
      </c>
      <c r="AF205" s="730">
        <f>'NRHM State budget sheet 2013-14'!AF205</f>
        <v>0</v>
      </c>
      <c r="AG205" s="640"/>
      <c r="AH205" s="619"/>
      <c r="AI205" s="606" t="str">
        <f t="shared" si="21"/>
        <v/>
      </c>
      <c r="AJ205" s="606" t="str">
        <f t="shared" si="22"/>
        <v/>
      </c>
      <c r="AK205" s="573">
        <f t="shared" si="23"/>
        <v>0</v>
      </c>
      <c r="AL205" s="573" t="str">
        <f t="shared" si="24"/>
        <v/>
      </c>
      <c r="AM205" s="577" t="str">
        <f t="shared" si="25"/>
        <v/>
      </c>
      <c r="AN205" s="577" t="str">
        <f t="shared" si="26"/>
        <v/>
      </c>
      <c r="AO205" s="577" t="str">
        <f t="shared" si="27"/>
        <v/>
      </c>
    </row>
    <row r="206" spans="1:41" ht="41.25" hidden="1" customHeight="1" x14ac:dyDescent="0.2">
      <c r="A206" s="656" t="s">
        <v>2092</v>
      </c>
      <c r="B206" s="665" t="s">
        <v>1544</v>
      </c>
      <c r="C206" s="666"/>
      <c r="D206" s="730">
        <f>'NRHM State budget sheet 2013-14'!D206</f>
        <v>0</v>
      </c>
      <c r="E206" s="730">
        <f>'NRHM State budget sheet 2013-14'!E206</f>
        <v>0</v>
      </c>
      <c r="F206" s="730" t="e">
        <f>'NRHM State budget sheet 2013-14'!F206</f>
        <v>#DIV/0!</v>
      </c>
      <c r="G206" s="730">
        <f>'NRHM State budget sheet 2013-14'!G206</f>
        <v>0</v>
      </c>
      <c r="H206" s="730">
        <f>'NRHM State budget sheet 2013-14'!H206</f>
        <v>0</v>
      </c>
      <c r="I206" s="730" t="e">
        <f>'NRHM State budget sheet 2013-14'!I206</f>
        <v>#DIV/0!</v>
      </c>
      <c r="J206" s="730">
        <f>'NRHM State budget sheet 2013-14'!J206</f>
        <v>0</v>
      </c>
      <c r="K206" s="730">
        <f>'NRHM State budget sheet 2013-14'!K206</f>
        <v>0</v>
      </c>
      <c r="L206" s="730">
        <f>'NRHM State budget sheet 2013-14'!L206</f>
        <v>0</v>
      </c>
      <c r="M206" s="730">
        <f>'NRHM State budget sheet 2013-14'!M206</f>
        <v>0</v>
      </c>
      <c r="N206" s="730">
        <f>'NRHM State budget sheet 2013-14'!N206</f>
        <v>0</v>
      </c>
      <c r="O206" s="730">
        <f>'NRHM State budget sheet 2013-14'!O206</f>
        <v>0</v>
      </c>
      <c r="P206" s="730">
        <f>'NRHM State budget sheet 2013-14'!P206</f>
        <v>0</v>
      </c>
      <c r="Q206" s="730">
        <f>'NRHM State budget sheet 2013-14'!Q206</f>
        <v>0</v>
      </c>
      <c r="R206" s="730">
        <f>'NRHM State budget sheet 2013-14'!R206</f>
        <v>0</v>
      </c>
      <c r="S206" s="730">
        <f>'NRHM State budget sheet 2013-14'!S206</f>
        <v>0</v>
      </c>
      <c r="T206" s="730">
        <f>'NRHM State budget sheet 2013-14'!T206</f>
        <v>0</v>
      </c>
      <c r="U206" s="730">
        <f>'NRHM State budget sheet 2013-14'!U206</f>
        <v>0</v>
      </c>
      <c r="V206" s="730">
        <f>'NRHM State budget sheet 2013-14'!V206</f>
        <v>0</v>
      </c>
      <c r="W206" s="730">
        <f>'NRHM State budget sheet 2013-14'!W206</f>
        <v>0</v>
      </c>
      <c r="X206" s="730">
        <f>'NRHM State budget sheet 2013-14'!X206</f>
        <v>0</v>
      </c>
      <c r="Y206" s="730">
        <f>'NRHM State budget sheet 2013-14'!Y206</f>
        <v>0</v>
      </c>
      <c r="Z206" s="730">
        <f>'NRHM State budget sheet 2013-14'!Z206</f>
        <v>0</v>
      </c>
      <c r="AA206" s="730">
        <f>'NRHM State budget sheet 2013-14'!AA206</f>
        <v>0</v>
      </c>
      <c r="AB206" s="730">
        <f>'NRHM State budget sheet 2013-14'!AB206</f>
        <v>0</v>
      </c>
      <c r="AC206" s="730">
        <f>'NRHM State budget sheet 2013-14'!AC206</f>
        <v>0</v>
      </c>
      <c r="AD206" s="730">
        <f>'NRHM State budget sheet 2013-14'!AD206</f>
        <v>0</v>
      </c>
      <c r="AE206" s="730">
        <f>'NRHM State budget sheet 2013-14'!AE206</f>
        <v>0</v>
      </c>
      <c r="AF206" s="730">
        <f>'NRHM State budget sheet 2013-14'!AF206</f>
        <v>0</v>
      </c>
      <c r="AG206" s="640"/>
      <c r="AH206" s="619"/>
      <c r="AI206" s="606" t="str">
        <f t="shared" si="21"/>
        <v/>
      </c>
      <c r="AJ206" s="606" t="str">
        <f t="shared" si="22"/>
        <v/>
      </c>
      <c r="AK206" s="573">
        <f t="shared" si="23"/>
        <v>0</v>
      </c>
      <c r="AL206" s="573" t="str">
        <f t="shared" si="24"/>
        <v/>
      </c>
      <c r="AM206" s="577" t="str">
        <f t="shared" si="25"/>
        <v/>
      </c>
      <c r="AN206" s="577" t="str">
        <f t="shared" si="26"/>
        <v/>
      </c>
      <c r="AO206" s="577" t="str">
        <f t="shared" si="27"/>
        <v/>
      </c>
    </row>
    <row r="207" spans="1:41" ht="41.25" hidden="1" customHeight="1" x14ac:dyDescent="0.25">
      <c r="A207" s="656" t="s">
        <v>1701</v>
      </c>
      <c r="B207" s="665" t="s">
        <v>1547</v>
      </c>
      <c r="C207" s="668"/>
      <c r="D207" s="730">
        <f>'NRHM State budget sheet 2013-14'!D207</f>
        <v>0</v>
      </c>
      <c r="E207" s="730">
        <f>'NRHM State budget sheet 2013-14'!E207</f>
        <v>0</v>
      </c>
      <c r="F207" s="730" t="e">
        <f>'NRHM State budget sheet 2013-14'!F207</f>
        <v>#DIV/0!</v>
      </c>
      <c r="G207" s="730">
        <f>'NRHM State budget sheet 2013-14'!G207</f>
        <v>0</v>
      </c>
      <c r="H207" s="730">
        <f>'NRHM State budget sheet 2013-14'!H207</f>
        <v>0</v>
      </c>
      <c r="I207" s="730" t="e">
        <f>'NRHM State budget sheet 2013-14'!I207</f>
        <v>#DIV/0!</v>
      </c>
      <c r="J207" s="730">
        <f>'NRHM State budget sheet 2013-14'!J207</f>
        <v>0</v>
      </c>
      <c r="K207" s="730">
        <f>'NRHM State budget sheet 2013-14'!K207</f>
        <v>0</v>
      </c>
      <c r="L207" s="730">
        <f>'NRHM State budget sheet 2013-14'!L207</f>
        <v>0</v>
      </c>
      <c r="M207" s="730">
        <f>'NRHM State budget sheet 2013-14'!M207</f>
        <v>0</v>
      </c>
      <c r="N207" s="730">
        <f>'NRHM State budget sheet 2013-14'!N207</f>
        <v>0</v>
      </c>
      <c r="O207" s="730">
        <f>'NRHM State budget sheet 2013-14'!O207</f>
        <v>0</v>
      </c>
      <c r="P207" s="730">
        <f>'NRHM State budget sheet 2013-14'!P207</f>
        <v>0</v>
      </c>
      <c r="Q207" s="730">
        <f>'NRHM State budget sheet 2013-14'!Q207</f>
        <v>0</v>
      </c>
      <c r="R207" s="730">
        <f>'NRHM State budget sheet 2013-14'!R207</f>
        <v>0</v>
      </c>
      <c r="S207" s="730">
        <f>'NRHM State budget sheet 2013-14'!S207</f>
        <v>0</v>
      </c>
      <c r="T207" s="730">
        <f>'NRHM State budget sheet 2013-14'!T207</f>
        <v>0</v>
      </c>
      <c r="U207" s="730">
        <f>'NRHM State budget sheet 2013-14'!U207</f>
        <v>0</v>
      </c>
      <c r="V207" s="730">
        <f>'NRHM State budget sheet 2013-14'!V207</f>
        <v>0</v>
      </c>
      <c r="W207" s="730">
        <f>'NRHM State budget sheet 2013-14'!W207</f>
        <v>0</v>
      </c>
      <c r="X207" s="730">
        <f>'NRHM State budget sheet 2013-14'!X207</f>
        <v>0</v>
      </c>
      <c r="Y207" s="730">
        <f>'NRHM State budget sheet 2013-14'!Y207</f>
        <v>0</v>
      </c>
      <c r="Z207" s="730">
        <f>'NRHM State budget sheet 2013-14'!Z207</f>
        <v>0</v>
      </c>
      <c r="AA207" s="730">
        <f>'NRHM State budget sheet 2013-14'!AA207</f>
        <v>0</v>
      </c>
      <c r="AB207" s="730">
        <f>'NRHM State budget sheet 2013-14'!AB207</f>
        <v>0</v>
      </c>
      <c r="AC207" s="730">
        <f>'NRHM State budget sheet 2013-14'!AC207</f>
        <v>0</v>
      </c>
      <c r="AD207" s="730">
        <f>'NRHM State budget sheet 2013-14'!AD207</f>
        <v>0</v>
      </c>
      <c r="AE207" s="730">
        <f>'NRHM State budget sheet 2013-14'!AE207</f>
        <v>0</v>
      </c>
      <c r="AF207" s="730">
        <f>'NRHM State budget sheet 2013-14'!AF207</f>
        <v>0</v>
      </c>
      <c r="AG207" s="640"/>
      <c r="AH207" s="619"/>
      <c r="AI207" s="606" t="str">
        <f t="shared" si="21"/>
        <v/>
      </c>
      <c r="AJ207" s="606" t="str">
        <f t="shared" si="22"/>
        <v/>
      </c>
      <c r="AK207" s="573">
        <f t="shared" si="23"/>
        <v>0</v>
      </c>
      <c r="AL207" s="573" t="str">
        <f t="shared" si="24"/>
        <v/>
      </c>
      <c r="AM207" s="577" t="str">
        <f t="shared" si="25"/>
        <v/>
      </c>
      <c r="AN207" s="577" t="str">
        <f t="shared" si="26"/>
        <v/>
      </c>
      <c r="AO207" s="577" t="str">
        <f t="shared" si="27"/>
        <v/>
      </c>
    </row>
    <row r="208" spans="1:41" ht="41.25" hidden="1" customHeight="1" x14ac:dyDescent="0.2">
      <c r="A208" s="656" t="s">
        <v>2093</v>
      </c>
      <c r="B208" s="665" t="s">
        <v>1393</v>
      </c>
      <c r="C208" s="666"/>
      <c r="D208" s="730">
        <f>'NRHM State budget sheet 2013-14'!D208</f>
        <v>0</v>
      </c>
      <c r="E208" s="730">
        <f>'NRHM State budget sheet 2013-14'!E208</f>
        <v>0</v>
      </c>
      <c r="F208" s="730" t="e">
        <f>'NRHM State budget sheet 2013-14'!F208</f>
        <v>#DIV/0!</v>
      </c>
      <c r="G208" s="730">
        <f>'NRHM State budget sheet 2013-14'!G208</f>
        <v>0</v>
      </c>
      <c r="H208" s="730">
        <f>'NRHM State budget sheet 2013-14'!H208</f>
        <v>0</v>
      </c>
      <c r="I208" s="730" t="e">
        <f>'NRHM State budget sheet 2013-14'!I208</f>
        <v>#DIV/0!</v>
      </c>
      <c r="J208" s="730">
        <f>'NRHM State budget sheet 2013-14'!J208</f>
        <v>0</v>
      </c>
      <c r="K208" s="730">
        <f>'NRHM State budget sheet 2013-14'!K208</f>
        <v>0</v>
      </c>
      <c r="L208" s="730">
        <f>'NRHM State budget sheet 2013-14'!L208</f>
        <v>0</v>
      </c>
      <c r="M208" s="730">
        <f>'NRHM State budget sheet 2013-14'!M208</f>
        <v>0</v>
      </c>
      <c r="N208" s="730">
        <f>'NRHM State budget sheet 2013-14'!N208</f>
        <v>0</v>
      </c>
      <c r="O208" s="730">
        <f>'NRHM State budget sheet 2013-14'!O208</f>
        <v>0</v>
      </c>
      <c r="P208" s="730">
        <f>'NRHM State budget sheet 2013-14'!P208</f>
        <v>0</v>
      </c>
      <c r="Q208" s="730">
        <f>'NRHM State budget sheet 2013-14'!Q208</f>
        <v>0</v>
      </c>
      <c r="R208" s="730">
        <f>'NRHM State budget sheet 2013-14'!R208</f>
        <v>0</v>
      </c>
      <c r="S208" s="730">
        <f>'NRHM State budget sheet 2013-14'!S208</f>
        <v>0</v>
      </c>
      <c r="T208" s="730">
        <f>'NRHM State budget sheet 2013-14'!T208</f>
        <v>0</v>
      </c>
      <c r="U208" s="730">
        <f>'NRHM State budget sheet 2013-14'!U208</f>
        <v>0</v>
      </c>
      <c r="V208" s="730">
        <f>'NRHM State budget sheet 2013-14'!V208</f>
        <v>0</v>
      </c>
      <c r="W208" s="730">
        <f>'NRHM State budget sheet 2013-14'!W208</f>
        <v>0</v>
      </c>
      <c r="X208" s="730">
        <f>'NRHM State budget sheet 2013-14'!X208</f>
        <v>0</v>
      </c>
      <c r="Y208" s="730">
        <f>'NRHM State budget sheet 2013-14'!Y208</f>
        <v>0</v>
      </c>
      <c r="Z208" s="730">
        <f>'NRHM State budget sheet 2013-14'!Z208</f>
        <v>0</v>
      </c>
      <c r="AA208" s="730">
        <f>'NRHM State budget sheet 2013-14'!AA208</f>
        <v>0</v>
      </c>
      <c r="AB208" s="730">
        <f>'NRHM State budget sheet 2013-14'!AB208</f>
        <v>0</v>
      </c>
      <c r="AC208" s="730">
        <f>'NRHM State budget sheet 2013-14'!AC208</f>
        <v>0</v>
      </c>
      <c r="AD208" s="730">
        <f>'NRHM State budget sheet 2013-14'!AD208</f>
        <v>0</v>
      </c>
      <c r="AE208" s="730">
        <f>'NRHM State budget sheet 2013-14'!AE208</f>
        <v>0</v>
      </c>
      <c r="AF208" s="730">
        <f>'NRHM State budget sheet 2013-14'!AF208</f>
        <v>0</v>
      </c>
      <c r="AG208" s="640"/>
      <c r="AH208" s="619"/>
      <c r="AI208" s="606" t="str">
        <f t="shared" si="21"/>
        <v/>
      </c>
      <c r="AJ208" s="606" t="str">
        <f t="shared" si="22"/>
        <v/>
      </c>
      <c r="AK208" s="573">
        <f t="shared" si="23"/>
        <v>0</v>
      </c>
      <c r="AL208" s="573" t="str">
        <f t="shared" si="24"/>
        <v/>
      </c>
      <c r="AM208" s="577" t="str">
        <f t="shared" si="25"/>
        <v/>
      </c>
      <c r="AN208" s="577" t="str">
        <f t="shared" si="26"/>
        <v/>
      </c>
      <c r="AO208" s="577" t="str">
        <f t="shared" si="27"/>
        <v/>
      </c>
    </row>
    <row r="209" spans="1:41" ht="41.25" hidden="1" customHeight="1" x14ac:dyDescent="0.2">
      <c r="A209" s="656" t="s">
        <v>2094</v>
      </c>
      <c r="B209" s="665" t="s">
        <v>1542</v>
      </c>
      <c r="C209" s="666"/>
      <c r="D209" s="730">
        <f>'NRHM State budget sheet 2013-14'!D209</f>
        <v>0</v>
      </c>
      <c r="E209" s="730">
        <f>'NRHM State budget sheet 2013-14'!E209</f>
        <v>0</v>
      </c>
      <c r="F209" s="730" t="e">
        <f>'NRHM State budget sheet 2013-14'!F209</f>
        <v>#DIV/0!</v>
      </c>
      <c r="G209" s="730">
        <f>'NRHM State budget sheet 2013-14'!G209</f>
        <v>0</v>
      </c>
      <c r="H209" s="730">
        <f>'NRHM State budget sheet 2013-14'!H209</f>
        <v>0</v>
      </c>
      <c r="I209" s="730" t="e">
        <f>'NRHM State budget sheet 2013-14'!I209</f>
        <v>#DIV/0!</v>
      </c>
      <c r="J209" s="730">
        <f>'NRHM State budget sheet 2013-14'!J209</f>
        <v>0</v>
      </c>
      <c r="K209" s="730">
        <f>'NRHM State budget sheet 2013-14'!K209</f>
        <v>0</v>
      </c>
      <c r="L209" s="730">
        <f>'NRHM State budget sheet 2013-14'!L209</f>
        <v>0</v>
      </c>
      <c r="M209" s="730">
        <f>'NRHM State budget sheet 2013-14'!M209</f>
        <v>0</v>
      </c>
      <c r="N209" s="730">
        <f>'NRHM State budget sheet 2013-14'!N209</f>
        <v>0</v>
      </c>
      <c r="O209" s="730">
        <f>'NRHM State budget sheet 2013-14'!O209</f>
        <v>0</v>
      </c>
      <c r="P209" s="730">
        <f>'NRHM State budget sheet 2013-14'!P209</f>
        <v>0</v>
      </c>
      <c r="Q209" s="730">
        <f>'NRHM State budget sheet 2013-14'!Q209</f>
        <v>0</v>
      </c>
      <c r="R209" s="730">
        <f>'NRHM State budget sheet 2013-14'!R209</f>
        <v>0</v>
      </c>
      <c r="S209" s="730">
        <f>'NRHM State budget sheet 2013-14'!S209</f>
        <v>0</v>
      </c>
      <c r="T209" s="730">
        <f>'NRHM State budget sheet 2013-14'!T209</f>
        <v>0</v>
      </c>
      <c r="U209" s="730">
        <f>'NRHM State budget sheet 2013-14'!U209</f>
        <v>0</v>
      </c>
      <c r="V209" s="730">
        <f>'NRHM State budget sheet 2013-14'!V209</f>
        <v>0</v>
      </c>
      <c r="W209" s="730">
        <f>'NRHM State budget sheet 2013-14'!W209</f>
        <v>0</v>
      </c>
      <c r="X209" s="730">
        <f>'NRHM State budget sheet 2013-14'!X209</f>
        <v>0</v>
      </c>
      <c r="Y209" s="730">
        <f>'NRHM State budget sheet 2013-14'!Y209</f>
        <v>0</v>
      </c>
      <c r="Z209" s="730">
        <f>'NRHM State budget sheet 2013-14'!Z209</f>
        <v>0</v>
      </c>
      <c r="AA209" s="730">
        <f>'NRHM State budget sheet 2013-14'!AA209</f>
        <v>0</v>
      </c>
      <c r="AB209" s="730">
        <f>'NRHM State budget sheet 2013-14'!AB209</f>
        <v>0</v>
      </c>
      <c r="AC209" s="730">
        <f>'NRHM State budget sheet 2013-14'!AC209</f>
        <v>0</v>
      </c>
      <c r="AD209" s="730">
        <f>'NRHM State budget sheet 2013-14'!AD209</f>
        <v>0</v>
      </c>
      <c r="AE209" s="730">
        <f>'NRHM State budget sheet 2013-14'!AE209</f>
        <v>0</v>
      </c>
      <c r="AF209" s="730">
        <f>'NRHM State budget sheet 2013-14'!AF209</f>
        <v>0</v>
      </c>
      <c r="AG209" s="640"/>
      <c r="AH209" s="619"/>
      <c r="AI209" s="606" t="str">
        <f t="shared" si="21"/>
        <v/>
      </c>
      <c r="AJ209" s="606" t="str">
        <f t="shared" si="22"/>
        <v/>
      </c>
      <c r="AK209" s="573">
        <f t="shared" si="23"/>
        <v>0</v>
      </c>
      <c r="AL209" s="573" t="str">
        <f t="shared" si="24"/>
        <v/>
      </c>
      <c r="AM209" s="577" t="str">
        <f t="shared" si="25"/>
        <v/>
      </c>
      <c r="AN209" s="577" t="str">
        <f t="shared" si="26"/>
        <v/>
      </c>
      <c r="AO209" s="577" t="str">
        <f t="shared" si="27"/>
        <v/>
      </c>
    </row>
    <row r="210" spans="1:41" ht="41.25" hidden="1" customHeight="1" x14ac:dyDescent="0.2">
      <c r="A210" s="656" t="s">
        <v>2095</v>
      </c>
      <c r="B210" s="665" t="s">
        <v>1543</v>
      </c>
      <c r="C210" s="666"/>
      <c r="D210" s="730">
        <f>'NRHM State budget sheet 2013-14'!D210</f>
        <v>0</v>
      </c>
      <c r="E210" s="730">
        <f>'NRHM State budget sheet 2013-14'!E210</f>
        <v>0</v>
      </c>
      <c r="F210" s="730" t="e">
        <f>'NRHM State budget sheet 2013-14'!F210</f>
        <v>#DIV/0!</v>
      </c>
      <c r="G210" s="730">
        <f>'NRHM State budget sheet 2013-14'!G210</f>
        <v>0</v>
      </c>
      <c r="H210" s="730">
        <f>'NRHM State budget sheet 2013-14'!H210</f>
        <v>0</v>
      </c>
      <c r="I210" s="730" t="e">
        <f>'NRHM State budget sheet 2013-14'!I210</f>
        <v>#DIV/0!</v>
      </c>
      <c r="J210" s="730">
        <f>'NRHM State budget sheet 2013-14'!J210</f>
        <v>0</v>
      </c>
      <c r="K210" s="730">
        <f>'NRHM State budget sheet 2013-14'!K210</f>
        <v>0</v>
      </c>
      <c r="L210" s="730">
        <f>'NRHM State budget sheet 2013-14'!L210</f>
        <v>0</v>
      </c>
      <c r="M210" s="730">
        <f>'NRHM State budget sheet 2013-14'!M210</f>
        <v>0</v>
      </c>
      <c r="N210" s="730">
        <f>'NRHM State budget sheet 2013-14'!N210</f>
        <v>0</v>
      </c>
      <c r="O210" s="730">
        <f>'NRHM State budget sheet 2013-14'!O210</f>
        <v>0</v>
      </c>
      <c r="P210" s="730">
        <f>'NRHM State budget sheet 2013-14'!P210</f>
        <v>0</v>
      </c>
      <c r="Q210" s="730">
        <f>'NRHM State budget sheet 2013-14'!Q210</f>
        <v>0</v>
      </c>
      <c r="R210" s="730">
        <f>'NRHM State budget sheet 2013-14'!R210</f>
        <v>0</v>
      </c>
      <c r="S210" s="730">
        <f>'NRHM State budget sheet 2013-14'!S210</f>
        <v>0</v>
      </c>
      <c r="T210" s="730">
        <f>'NRHM State budget sheet 2013-14'!T210</f>
        <v>0</v>
      </c>
      <c r="U210" s="730">
        <f>'NRHM State budget sheet 2013-14'!U210</f>
        <v>0</v>
      </c>
      <c r="V210" s="730">
        <f>'NRHM State budget sheet 2013-14'!V210</f>
        <v>0</v>
      </c>
      <c r="W210" s="730">
        <f>'NRHM State budget sheet 2013-14'!W210</f>
        <v>0</v>
      </c>
      <c r="X210" s="730">
        <f>'NRHM State budget sheet 2013-14'!X210</f>
        <v>0</v>
      </c>
      <c r="Y210" s="730">
        <f>'NRHM State budget sheet 2013-14'!Y210</f>
        <v>0</v>
      </c>
      <c r="Z210" s="730">
        <f>'NRHM State budget sheet 2013-14'!Z210</f>
        <v>0</v>
      </c>
      <c r="AA210" s="730">
        <f>'NRHM State budget sheet 2013-14'!AA210</f>
        <v>0</v>
      </c>
      <c r="AB210" s="730">
        <f>'NRHM State budget sheet 2013-14'!AB210</f>
        <v>0</v>
      </c>
      <c r="AC210" s="730">
        <f>'NRHM State budget sheet 2013-14'!AC210</f>
        <v>0</v>
      </c>
      <c r="AD210" s="730">
        <f>'NRHM State budget sheet 2013-14'!AD210</f>
        <v>0</v>
      </c>
      <c r="AE210" s="730">
        <f>'NRHM State budget sheet 2013-14'!AE210</f>
        <v>0</v>
      </c>
      <c r="AF210" s="730">
        <f>'NRHM State budget sheet 2013-14'!AF210</f>
        <v>0</v>
      </c>
      <c r="AG210" s="640"/>
      <c r="AH210" s="619"/>
      <c r="AI210" s="606" t="str">
        <f t="shared" si="21"/>
        <v/>
      </c>
      <c r="AJ210" s="606" t="str">
        <f t="shared" si="22"/>
        <v/>
      </c>
      <c r="AK210" s="573">
        <f t="shared" si="23"/>
        <v>0</v>
      </c>
      <c r="AL210" s="573" t="str">
        <f t="shared" si="24"/>
        <v/>
      </c>
      <c r="AM210" s="577" t="str">
        <f t="shared" si="25"/>
        <v/>
      </c>
      <c r="AN210" s="577" t="str">
        <f t="shared" si="26"/>
        <v/>
      </c>
      <c r="AO210" s="577" t="str">
        <f t="shared" si="27"/>
        <v/>
      </c>
    </row>
    <row r="211" spans="1:41" ht="41.25" hidden="1" customHeight="1" x14ac:dyDescent="0.2">
      <c r="A211" s="656" t="s">
        <v>2096</v>
      </c>
      <c r="B211" s="665" t="s">
        <v>1544</v>
      </c>
      <c r="C211" s="666"/>
      <c r="D211" s="730">
        <f>'NRHM State budget sheet 2013-14'!D211</f>
        <v>0</v>
      </c>
      <c r="E211" s="730">
        <f>'NRHM State budget sheet 2013-14'!E211</f>
        <v>0</v>
      </c>
      <c r="F211" s="730" t="e">
        <f>'NRHM State budget sheet 2013-14'!F211</f>
        <v>#DIV/0!</v>
      </c>
      <c r="G211" s="730">
        <f>'NRHM State budget sheet 2013-14'!G211</f>
        <v>0</v>
      </c>
      <c r="H211" s="730">
        <f>'NRHM State budget sheet 2013-14'!H211</f>
        <v>0</v>
      </c>
      <c r="I211" s="730" t="e">
        <f>'NRHM State budget sheet 2013-14'!I211</f>
        <v>#DIV/0!</v>
      </c>
      <c r="J211" s="730">
        <f>'NRHM State budget sheet 2013-14'!J211</f>
        <v>0</v>
      </c>
      <c r="K211" s="730">
        <f>'NRHM State budget sheet 2013-14'!K211</f>
        <v>0</v>
      </c>
      <c r="L211" s="730">
        <f>'NRHM State budget sheet 2013-14'!L211</f>
        <v>0</v>
      </c>
      <c r="M211" s="730">
        <f>'NRHM State budget sheet 2013-14'!M211</f>
        <v>0</v>
      </c>
      <c r="N211" s="730">
        <f>'NRHM State budget sheet 2013-14'!N211</f>
        <v>0</v>
      </c>
      <c r="O211" s="730">
        <f>'NRHM State budget sheet 2013-14'!O211</f>
        <v>0</v>
      </c>
      <c r="P211" s="730">
        <f>'NRHM State budget sheet 2013-14'!P211</f>
        <v>0</v>
      </c>
      <c r="Q211" s="730">
        <f>'NRHM State budget sheet 2013-14'!Q211</f>
        <v>0</v>
      </c>
      <c r="R211" s="730">
        <f>'NRHM State budget sheet 2013-14'!R211</f>
        <v>0</v>
      </c>
      <c r="S211" s="730">
        <f>'NRHM State budget sheet 2013-14'!S211</f>
        <v>0</v>
      </c>
      <c r="T211" s="730">
        <f>'NRHM State budget sheet 2013-14'!T211</f>
        <v>0</v>
      </c>
      <c r="U211" s="730">
        <f>'NRHM State budget sheet 2013-14'!U211</f>
        <v>0</v>
      </c>
      <c r="V211" s="730">
        <f>'NRHM State budget sheet 2013-14'!V211</f>
        <v>0</v>
      </c>
      <c r="W211" s="730">
        <f>'NRHM State budget sheet 2013-14'!W211</f>
        <v>0</v>
      </c>
      <c r="X211" s="730">
        <f>'NRHM State budget sheet 2013-14'!X211</f>
        <v>0</v>
      </c>
      <c r="Y211" s="730">
        <f>'NRHM State budget sheet 2013-14'!Y211</f>
        <v>0</v>
      </c>
      <c r="Z211" s="730">
        <f>'NRHM State budget sheet 2013-14'!Z211</f>
        <v>0</v>
      </c>
      <c r="AA211" s="730">
        <f>'NRHM State budget sheet 2013-14'!AA211</f>
        <v>0</v>
      </c>
      <c r="AB211" s="730">
        <f>'NRHM State budget sheet 2013-14'!AB211</f>
        <v>0</v>
      </c>
      <c r="AC211" s="730">
        <f>'NRHM State budget sheet 2013-14'!AC211</f>
        <v>0</v>
      </c>
      <c r="AD211" s="730">
        <f>'NRHM State budget sheet 2013-14'!AD211</f>
        <v>0</v>
      </c>
      <c r="AE211" s="730">
        <f>'NRHM State budget sheet 2013-14'!AE211</f>
        <v>0</v>
      </c>
      <c r="AF211" s="730">
        <f>'NRHM State budget sheet 2013-14'!AF211</f>
        <v>0</v>
      </c>
      <c r="AG211" s="640"/>
      <c r="AH211" s="619"/>
      <c r="AI211" s="606" t="str">
        <f t="shared" si="21"/>
        <v/>
      </c>
      <c r="AJ211" s="606" t="str">
        <f t="shared" si="22"/>
        <v/>
      </c>
      <c r="AK211" s="573">
        <f t="shared" si="23"/>
        <v>0</v>
      </c>
      <c r="AL211" s="573" t="str">
        <f t="shared" si="24"/>
        <v/>
      </c>
      <c r="AM211" s="577" t="str">
        <f t="shared" si="25"/>
        <v/>
      </c>
      <c r="AN211" s="577" t="str">
        <f t="shared" si="26"/>
        <v/>
      </c>
      <c r="AO211" s="577" t="str">
        <f t="shared" si="27"/>
        <v/>
      </c>
    </row>
    <row r="212" spans="1:41" ht="41.25" hidden="1" customHeight="1" x14ac:dyDescent="0.2">
      <c r="A212" s="656" t="s">
        <v>1702</v>
      </c>
      <c r="B212" s="657" t="s">
        <v>1350</v>
      </c>
      <c r="C212" s="664"/>
      <c r="D212" s="730">
        <f>'NRHM State budget sheet 2013-14'!D212</f>
        <v>0</v>
      </c>
      <c r="E212" s="730">
        <f>'NRHM State budget sheet 2013-14'!E212</f>
        <v>0</v>
      </c>
      <c r="F212" s="730" t="e">
        <f>'NRHM State budget sheet 2013-14'!F212</f>
        <v>#DIV/0!</v>
      </c>
      <c r="G212" s="730">
        <f>'NRHM State budget sheet 2013-14'!G212</f>
        <v>0</v>
      </c>
      <c r="H212" s="730">
        <f>'NRHM State budget sheet 2013-14'!H212</f>
        <v>0</v>
      </c>
      <c r="I212" s="730" t="e">
        <f>'NRHM State budget sheet 2013-14'!I212</f>
        <v>#DIV/0!</v>
      </c>
      <c r="J212" s="730">
        <f>'NRHM State budget sheet 2013-14'!J212</f>
        <v>1</v>
      </c>
      <c r="K212" s="730">
        <f>'NRHM State budget sheet 2013-14'!K212</f>
        <v>1400000</v>
      </c>
      <c r="L212" s="730">
        <f>'NRHM State budget sheet 2013-14'!L212</f>
        <v>0</v>
      </c>
      <c r="M212" s="730">
        <f>'NRHM State budget sheet 2013-14'!M212</f>
        <v>0</v>
      </c>
      <c r="N212" s="730">
        <f>'NRHM State budget sheet 2013-14'!N212</f>
        <v>0</v>
      </c>
      <c r="O212" s="730">
        <f>'NRHM State budget sheet 2013-14'!O212</f>
        <v>0</v>
      </c>
      <c r="P212" s="730">
        <f>'NRHM State budget sheet 2013-14'!P212</f>
        <v>0</v>
      </c>
      <c r="Q212" s="730">
        <f>'NRHM State budget sheet 2013-14'!Q212</f>
        <v>0</v>
      </c>
      <c r="R212" s="730">
        <f>'NRHM State budget sheet 2013-14'!R212</f>
        <v>0</v>
      </c>
      <c r="S212" s="730">
        <f>'NRHM State budget sheet 2013-14'!S212</f>
        <v>0</v>
      </c>
      <c r="T212" s="730">
        <f>'NRHM State budget sheet 2013-14'!T212</f>
        <v>0</v>
      </c>
      <c r="U212" s="730">
        <f>'NRHM State budget sheet 2013-14'!U212</f>
        <v>0</v>
      </c>
      <c r="V212" s="730">
        <f>'NRHM State budget sheet 2013-14'!V212</f>
        <v>0</v>
      </c>
      <c r="W212" s="730">
        <f>'NRHM State budget sheet 2013-14'!W212</f>
        <v>0</v>
      </c>
      <c r="X212" s="730">
        <f>'NRHM State budget sheet 2013-14'!X212</f>
        <v>0</v>
      </c>
      <c r="Y212" s="730">
        <f>'NRHM State budget sheet 2013-14'!Y212</f>
        <v>0</v>
      </c>
      <c r="Z212" s="730">
        <f>'NRHM State budget sheet 2013-14'!Z212</f>
        <v>0</v>
      </c>
      <c r="AA212" s="730">
        <f>'NRHM State budget sheet 2013-14'!AA212</f>
        <v>0</v>
      </c>
      <c r="AB212" s="730">
        <f>'NRHM State budget sheet 2013-14'!AB212</f>
        <v>0</v>
      </c>
      <c r="AC212" s="730">
        <f>'NRHM State budget sheet 2013-14'!AC212</f>
        <v>0</v>
      </c>
      <c r="AD212" s="730">
        <f>'NRHM State budget sheet 2013-14'!AD212</f>
        <v>0</v>
      </c>
      <c r="AE212" s="730">
        <f>'NRHM State budget sheet 2013-14'!AE212</f>
        <v>0</v>
      </c>
      <c r="AF212" s="730">
        <f>'NRHM State budget sheet 2013-14'!AF212</f>
        <v>14</v>
      </c>
      <c r="AG212" s="640"/>
      <c r="AH212" s="619"/>
      <c r="AI212" s="606">
        <f t="shared" si="21"/>
        <v>1</v>
      </c>
      <c r="AJ212" s="606" t="str">
        <f t="shared" si="22"/>
        <v/>
      </c>
      <c r="AK212" s="573">
        <f t="shared" si="23"/>
        <v>14</v>
      </c>
      <c r="AL212" s="573" t="str">
        <f t="shared" si="24"/>
        <v/>
      </c>
      <c r="AM212" s="577" t="str">
        <f t="shared" si="25"/>
        <v/>
      </c>
      <c r="AN212" s="577" t="str">
        <f t="shared" si="26"/>
        <v/>
      </c>
      <c r="AO212" s="577" t="str">
        <f t="shared" si="27"/>
        <v>New activity? If not kindly provide the details of the progress (physical and financial) for FY 2012-13</v>
      </c>
    </row>
    <row r="213" spans="1:41" ht="41.25" hidden="1" customHeight="1" x14ac:dyDescent="0.2">
      <c r="A213" s="656" t="s">
        <v>2097</v>
      </c>
      <c r="B213" s="665" t="s">
        <v>1393</v>
      </c>
      <c r="C213" s="666"/>
      <c r="D213" s="730">
        <f>'NRHM State budget sheet 2013-14'!D213</f>
        <v>0</v>
      </c>
      <c r="E213" s="730">
        <f>'NRHM State budget sheet 2013-14'!E213</f>
        <v>0</v>
      </c>
      <c r="F213" s="730" t="e">
        <f>'NRHM State budget sheet 2013-14'!F213</f>
        <v>#DIV/0!</v>
      </c>
      <c r="G213" s="730">
        <f>'NRHM State budget sheet 2013-14'!G213</f>
        <v>0</v>
      </c>
      <c r="H213" s="730">
        <f>'NRHM State budget sheet 2013-14'!H213</f>
        <v>0</v>
      </c>
      <c r="I213" s="730" t="e">
        <f>'NRHM State budget sheet 2013-14'!I213</f>
        <v>#DIV/0!</v>
      </c>
      <c r="J213" s="730">
        <f>'NRHM State budget sheet 2013-14'!J213</f>
        <v>1</v>
      </c>
      <c r="K213" s="730">
        <f>'NRHM State budget sheet 2013-14'!K213</f>
        <v>1400000</v>
      </c>
      <c r="L213" s="730">
        <f>'NRHM State budget sheet 2013-14'!L213</f>
        <v>0</v>
      </c>
      <c r="M213" s="730">
        <f>'NRHM State budget sheet 2013-14'!M213</f>
        <v>0</v>
      </c>
      <c r="N213" s="730">
        <f>'NRHM State budget sheet 2013-14'!N213</f>
        <v>0</v>
      </c>
      <c r="O213" s="730">
        <f>'NRHM State budget sheet 2013-14'!O213</f>
        <v>0</v>
      </c>
      <c r="P213" s="730">
        <f>'NRHM State budget sheet 2013-14'!P213</f>
        <v>0</v>
      </c>
      <c r="Q213" s="730">
        <f>'NRHM State budget sheet 2013-14'!Q213</f>
        <v>0</v>
      </c>
      <c r="R213" s="730">
        <f>'NRHM State budget sheet 2013-14'!R213</f>
        <v>0</v>
      </c>
      <c r="S213" s="730">
        <f>'NRHM State budget sheet 2013-14'!S213</f>
        <v>0</v>
      </c>
      <c r="T213" s="730">
        <f>'NRHM State budget sheet 2013-14'!T213</f>
        <v>0</v>
      </c>
      <c r="U213" s="730">
        <f>'NRHM State budget sheet 2013-14'!U213</f>
        <v>0</v>
      </c>
      <c r="V213" s="730">
        <f>'NRHM State budget sheet 2013-14'!V213</f>
        <v>0</v>
      </c>
      <c r="W213" s="730">
        <f>'NRHM State budget sheet 2013-14'!W213</f>
        <v>0</v>
      </c>
      <c r="X213" s="730">
        <f>'NRHM State budget sheet 2013-14'!X213</f>
        <v>0</v>
      </c>
      <c r="Y213" s="730">
        <f>'NRHM State budget sheet 2013-14'!Y213</f>
        <v>0</v>
      </c>
      <c r="Z213" s="730">
        <f>'NRHM State budget sheet 2013-14'!Z213</f>
        <v>0</v>
      </c>
      <c r="AA213" s="730">
        <f>'NRHM State budget sheet 2013-14'!AA213</f>
        <v>0</v>
      </c>
      <c r="AB213" s="730">
        <f>'NRHM State budget sheet 2013-14'!AB213</f>
        <v>0</v>
      </c>
      <c r="AC213" s="730">
        <f>'NRHM State budget sheet 2013-14'!AC213</f>
        <v>0</v>
      </c>
      <c r="AD213" s="730">
        <f>'NRHM State budget sheet 2013-14'!AD213</f>
        <v>0</v>
      </c>
      <c r="AE213" s="730">
        <f>'NRHM State budget sheet 2013-14'!AE213</f>
        <v>0</v>
      </c>
      <c r="AF213" s="730">
        <f>'NRHM State budget sheet 2013-14'!AF213</f>
        <v>14</v>
      </c>
      <c r="AG213" s="640"/>
      <c r="AH213" s="619"/>
      <c r="AI213" s="606">
        <f t="shared" si="21"/>
        <v>1</v>
      </c>
      <c r="AJ213" s="606" t="str">
        <f t="shared" si="22"/>
        <v/>
      </c>
      <c r="AK213" s="573">
        <f t="shared" si="23"/>
        <v>14</v>
      </c>
      <c r="AL213" s="573" t="str">
        <f t="shared" si="24"/>
        <v/>
      </c>
      <c r="AM213" s="577" t="str">
        <f t="shared" si="25"/>
        <v/>
      </c>
      <c r="AN213" s="577" t="str">
        <f t="shared" si="26"/>
        <v/>
      </c>
      <c r="AO213" s="577" t="str">
        <f t="shared" si="27"/>
        <v>New activity? If not kindly provide the details of the progress (physical and financial) for FY 2012-13</v>
      </c>
    </row>
    <row r="214" spans="1:41" ht="41.25" hidden="1" customHeight="1" x14ac:dyDescent="0.2">
      <c r="A214" s="656" t="s">
        <v>2098</v>
      </c>
      <c r="B214" s="665" t="s">
        <v>1542</v>
      </c>
      <c r="C214" s="666"/>
      <c r="D214" s="730">
        <f>'NRHM State budget sheet 2013-14'!D214</f>
        <v>0</v>
      </c>
      <c r="E214" s="730">
        <f>'NRHM State budget sheet 2013-14'!E214</f>
        <v>0</v>
      </c>
      <c r="F214" s="730" t="e">
        <f>'NRHM State budget sheet 2013-14'!F214</f>
        <v>#DIV/0!</v>
      </c>
      <c r="G214" s="730">
        <f>'NRHM State budget sheet 2013-14'!G214</f>
        <v>0</v>
      </c>
      <c r="H214" s="730">
        <f>'NRHM State budget sheet 2013-14'!H214</f>
        <v>0</v>
      </c>
      <c r="I214" s="730" t="e">
        <f>'NRHM State budget sheet 2013-14'!I214</f>
        <v>#DIV/0!</v>
      </c>
      <c r="J214" s="730">
        <f>'NRHM State budget sheet 2013-14'!J214</f>
        <v>0</v>
      </c>
      <c r="K214" s="730">
        <f>'NRHM State budget sheet 2013-14'!K214</f>
        <v>0</v>
      </c>
      <c r="L214" s="730">
        <f>'NRHM State budget sheet 2013-14'!L214</f>
        <v>0</v>
      </c>
      <c r="M214" s="730">
        <f>'NRHM State budget sheet 2013-14'!M214</f>
        <v>0</v>
      </c>
      <c r="N214" s="730">
        <f>'NRHM State budget sheet 2013-14'!N214</f>
        <v>0</v>
      </c>
      <c r="O214" s="730">
        <f>'NRHM State budget sheet 2013-14'!O214</f>
        <v>0</v>
      </c>
      <c r="P214" s="730">
        <f>'NRHM State budget sheet 2013-14'!P214</f>
        <v>0</v>
      </c>
      <c r="Q214" s="730">
        <f>'NRHM State budget sheet 2013-14'!Q214</f>
        <v>0</v>
      </c>
      <c r="R214" s="730">
        <f>'NRHM State budget sheet 2013-14'!R214</f>
        <v>0</v>
      </c>
      <c r="S214" s="730">
        <f>'NRHM State budget sheet 2013-14'!S214</f>
        <v>0</v>
      </c>
      <c r="T214" s="730">
        <f>'NRHM State budget sheet 2013-14'!T214</f>
        <v>0</v>
      </c>
      <c r="U214" s="730">
        <f>'NRHM State budget sheet 2013-14'!U214</f>
        <v>0</v>
      </c>
      <c r="V214" s="730">
        <f>'NRHM State budget sheet 2013-14'!V214</f>
        <v>0</v>
      </c>
      <c r="W214" s="730">
        <f>'NRHM State budget sheet 2013-14'!W214</f>
        <v>0</v>
      </c>
      <c r="X214" s="730">
        <f>'NRHM State budget sheet 2013-14'!X214</f>
        <v>0</v>
      </c>
      <c r="Y214" s="730">
        <f>'NRHM State budget sheet 2013-14'!Y214</f>
        <v>0</v>
      </c>
      <c r="Z214" s="730">
        <f>'NRHM State budget sheet 2013-14'!Z214</f>
        <v>0</v>
      </c>
      <c r="AA214" s="730">
        <f>'NRHM State budget sheet 2013-14'!AA214</f>
        <v>0</v>
      </c>
      <c r="AB214" s="730">
        <f>'NRHM State budget sheet 2013-14'!AB214</f>
        <v>0</v>
      </c>
      <c r="AC214" s="730">
        <f>'NRHM State budget sheet 2013-14'!AC214</f>
        <v>0</v>
      </c>
      <c r="AD214" s="730">
        <f>'NRHM State budget sheet 2013-14'!AD214</f>
        <v>0</v>
      </c>
      <c r="AE214" s="730">
        <f>'NRHM State budget sheet 2013-14'!AE214</f>
        <v>0</v>
      </c>
      <c r="AF214" s="730">
        <f>'NRHM State budget sheet 2013-14'!AF214</f>
        <v>0</v>
      </c>
      <c r="AG214" s="640"/>
      <c r="AH214" s="619"/>
      <c r="AI214" s="606" t="str">
        <f t="shared" si="21"/>
        <v/>
      </c>
      <c r="AJ214" s="606" t="str">
        <f t="shared" si="22"/>
        <v/>
      </c>
      <c r="AK214" s="573">
        <f t="shared" si="23"/>
        <v>0</v>
      </c>
      <c r="AL214" s="573" t="str">
        <f t="shared" si="24"/>
        <v/>
      </c>
      <c r="AM214" s="577" t="str">
        <f t="shared" si="25"/>
        <v/>
      </c>
      <c r="AN214" s="577" t="str">
        <f t="shared" si="26"/>
        <v/>
      </c>
      <c r="AO214" s="577" t="str">
        <f t="shared" si="27"/>
        <v/>
      </c>
    </row>
    <row r="215" spans="1:41" ht="41.25" hidden="1" customHeight="1" x14ac:dyDescent="0.2">
      <c r="A215" s="656" t="s">
        <v>2099</v>
      </c>
      <c r="B215" s="665" t="s">
        <v>1543</v>
      </c>
      <c r="C215" s="666"/>
      <c r="D215" s="730">
        <f>'NRHM State budget sheet 2013-14'!D215</f>
        <v>0</v>
      </c>
      <c r="E215" s="730">
        <f>'NRHM State budget sheet 2013-14'!E215</f>
        <v>0</v>
      </c>
      <c r="F215" s="730" t="e">
        <f>'NRHM State budget sheet 2013-14'!F215</f>
        <v>#DIV/0!</v>
      </c>
      <c r="G215" s="730">
        <f>'NRHM State budget sheet 2013-14'!G215</f>
        <v>0</v>
      </c>
      <c r="H215" s="730">
        <f>'NRHM State budget sheet 2013-14'!H215</f>
        <v>0</v>
      </c>
      <c r="I215" s="730" t="e">
        <f>'NRHM State budget sheet 2013-14'!I215</f>
        <v>#DIV/0!</v>
      </c>
      <c r="J215" s="730">
        <f>'NRHM State budget sheet 2013-14'!J215</f>
        <v>0</v>
      </c>
      <c r="K215" s="730">
        <f>'NRHM State budget sheet 2013-14'!K215</f>
        <v>0</v>
      </c>
      <c r="L215" s="730">
        <f>'NRHM State budget sheet 2013-14'!L215</f>
        <v>0</v>
      </c>
      <c r="M215" s="730">
        <f>'NRHM State budget sheet 2013-14'!M215</f>
        <v>0</v>
      </c>
      <c r="N215" s="730">
        <f>'NRHM State budget sheet 2013-14'!N215</f>
        <v>0</v>
      </c>
      <c r="O215" s="730">
        <f>'NRHM State budget sheet 2013-14'!O215</f>
        <v>0</v>
      </c>
      <c r="P215" s="730">
        <f>'NRHM State budget sheet 2013-14'!P215</f>
        <v>0</v>
      </c>
      <c r="Q215" s="730">
        <f>'NRHM State budget sheet 2013-14'!Q215</f>
        <v>0</v>
      </c>
      <c r="R215" s="730">
        <f>'NRHM State budget sheet 2013-14'!R215</f>
        <v>0</v>
      </c>
      <c r="S215" s="730">
        <f>'NRHM State budget sheet 2013-14'!S215</f>
        <v>0</v>
      </c>
      <c r="T215" s="730">
        <f>'NRHM State budget sheet 2013-14'!T215</f>
        <v>0</v>
      </c>
      <c r="U215" s="730">
        <f>'NRHM State budget sheet 2013-14'!U215</f>
        <v>0</v>
      </c>
      <c r="V215" s="730">
        <f>'NRHM State budget sheet 2013-14'!V215</f>
        <v>0</v>
      </c>
      <c r="W215" s="730">
        <f>'NRHM State budget sheet 2013-14'!W215</f>
        <v>0</v>
      </c>
      <c r="X215" s="730">
        <f>'NRHM State budget sheet 2013-14'!X215</f>
        <v>0</v>
      </c>
      <c r="Y215" s="730">
        <f>'NRHM State budget sheet 2013-14'!Y215</f>
        <v>0</v>
      </c>
      <c r="Z215" s="730">
        <f>'NRHM State budget sheet 2013-14'!Z215</f>
        <v>0</v>
      </c>
      <c r="AA215" s="730">
        <f>'NRHM State budget sheet 2013-14'!AA215</f>
        <v>0</v>
      </c>
      <c r="AB215" s="730">
        <f>'NRHM State budget sheet 2013-14'!AB215</f>
        <v>0</v>
      </c>
      <c r="AC215" s="730">
        <f>'NRHM State budget sheet 2013-14'!AC215</f>
        <v>0</v>
      </c>
      <c r="AD215" s="730">
        <f>'NRHM State budget sheet 2013-14'!AD215</f>
        <v>0</v>
      </c>
      <c r="AE215" s="730">
        <f>'NRHM State budget sheet 2013-14'!AE215</f>
        <v>0</v>
      </c>
      <c r="AF215" s="730">
        <f>'NRHM State budget sheet 2013-14'!AF215</f>
        <v>0</v>
      </c>
      <c r="AG215" s="640"/>
      <c r="AH215" s="619"/>
      <c r="AI215" s="606" t="str">
        <f t="shared" si="21"/>
        <v/>
      </c>
      <c r="AJ215" s="606" t="str">
        <f t="shared" si="22"/>
        <v/>
      </c>
      <c r="AK215" s="573">
        <f t="shared" si="23"/>
        <v>0</v>
      </c>
      <c r="AL215" s="573" t="str">
        <f t="shared" si="24"/>
        <v/>
      </c>
      <c r="AM215" s="577" t="str">
        <f t="shared" si="25"/>
        <v/>
      </c>
      <c r="AN215" s="577" t="str">
        <f t="shared" si="26"/>
        <v/>
      </c>
      <c r="AO215" s="577" t="str">
        <f t="shared" si="27"/>
        <v/>
      </c>
    </row>
    <row r="216" spans="1:41" ht="41.25" hidden="1" customHeight="1" x14ac:dyDescent="0.2">
      <c r="A216" s="656" t="s">
        <v>2100</v>
      </c>
      <c r="B216" s="665" t="s">
        <v>1544</v>
      </c>
      <c r="C216" s="666"/>
      <c r="D216" s="730">
        <f>'NRHM State budget sheet 2013-14'!D216</f>
        <v>0</v>
      </c>
      <c r="E216" s="730">
        <f>'NRHM State budget sheet 2013-14'!E216</f>
        <v>0</v>
      </c>
      <c r="F216" s="730" t="e">
        <f>'NRHM State budget sheet 2013-14'!F216</f>
        <v>#DIV/0!</v>
      </c>
      <c r="G216" s="730">
        <f>'NRHM State budget sheet 2013-14'!G216</f>
        <v>0</v>
      </c>
      <c r="H216" s="730">
        <f>'NRHM State budget sheet 2013-14'!H216</f>
        <v>0</v>
      </c>
      <c r="I216" s="730" t="e">
        <f>'NRHM State budget sheet 2013-14'!I216</f>
        <v>#DIV/0!</v>
      </c>
      <c r="J216" s="730">
        <f>'NRHM State budget sheet 2013-14'!J216</f>
        <v>0</v>
      </c>
      <c r="K216" s="730">
        <f>'NRHM State budget sheet 2013-14'!K216</f>
        <v>0</v>
      </c>
      <c r="L216" s="730">
        <f>'NRHM State budget sheet 2013-14'!L216</f>
        <v>0</v>
      </c>
      <c r="M216" s="730">
        <f>'NRHM State budget sheet 2013-14'!M216</f>
        <v>0</v>
      </c>
      <c r="N216" s="730">
        <f>'NRHM State budget sheet 2013-14'!N216</f>
        <v>0</v>
      </c>
      <c r="O216" s="730">
        <f>'NRHM State budget sheet 2013-14'!O216</f>
        <v>0</v>
      </c>
      <c r="P216" s="730">
        <f>'NRHM State budget sheet 2013-14'!P216</f>
        <v>0</v>
      </c>
      <c r="Q216" s="730">
        <f>'NRHM State budget sheet 2013-14'!Q216</f>
        <v>0</v>
      </c>
      <c r="R216" s="730">
        <f>'NRHM State budget sheet 2013-14'!R216</f>
        <v>0</v>
      </c>
      <c r="S216" s="730">
        <f>'NRHM State budget sheet 2013-14'!S216</f>
        <v>0</v>
      </c>
      <c r="T216" s="730">
        <f>'NRHM State budget sheet 2013-14'!T216</f>
        <v>0</v>
      </c>
      <c r="U216" s="730">
        <f>'NRHM State budget sheet 2013-14'!U216</f>
        <v>0</v>
      </c>
      <c r="V216" s="730">
        <f>'NRHM State budget sheet 2013-14'!V216</f>
        <v>0</v>
      </c>
      <c r="W216" s="730">
        <f>'NRHM State budget sheet 2013-14'!W216</f>
        <v>0</v>
      </c>
      <c r="X216" s="730">
        <f>'NRHM State budget sheet 2013-14'!X216</f>
        <v>0</v>
      </c>
      <c r="Y216" s="730">
        <f>'NRHM State budget sheet 2013-14'!Y216</f>
        <v>0</v>
      </c>
      <c r="Z216" s="730">
        <f>'NRHM State budget sheet 2013-14'!Z216</f>
        <v>0</v>
      </c>
      <c r="AA216" s="730">
        <f>'NRHM State budget sheet 2013-14'!AA216</f>
        <v>0</v>
      </c>
      <c r="AB216" s="730">
        <f>'NRHM State budget sheet 2013-14'!AB216</f>
        <v>0</v>
      </c>
      <c r="AC216" s="730">
        <f>'NRHM State budget sheet 2013-14'!AC216</f>
        <v>0</v>
      </c>
      <c r="AD216" s="730">
        <f>'NRHM State budget sheet 2013-14'!AD216</f>
        <v>0</v>
      </c>
      <c r="AE216" s="730">
        <f>'NRHM State budget sheet 2013-14'!AE216</f>
        <v>0</v>
      </c>
      <c r="AF216" s="730">
        <f>'NRHM State budget sheet 2013-14'!AF216</f>
        <v>0</v>
      </c>
      <c r="AG216" s="640"/>
      <c r="AH216" s="619"/>
      <c r="AI216" s="606" t="str">
        <f t="shared" si="21"/>
        <v/>
      </c>
      <c r="AJ216" s="606" t="str">
        <f t="shared" si="22"/>
        <v/>
      </c>
      <c r="AK216" s="573">
        <f t="shared" si="23"/>
        <v>0</v>
      </c>
      <c r="AL216" s="573" t="str">
        <f t="shared" si="24"/>
        <v/>
      </c>
      <c r="AM216" s="577" t="str">
        <f t="shared" si="25"/>
        <v/>
      </c>
      <c r="AN216" s="577" t="str">
        <f t="shared" si="26"/>
        <v/>
      </c>
      <c r="AO216" s="577" t="str">
        <f t="shared" si="27"/>
        <v/>
      </c>
    </row>
    <row r="217" spans="1:41" ht="41.25" hidden="1" customHeight="1" x14ac:dyDescent="0.2">
      <c r="A217" s="656" t="s">
        <v>2340</v>
      </c>
      <c r="B217" s="657" t="s">
        <v>1353</v>
      </c>
      <c r="C217" s="664"/>
      <c r="D217" s="730">
        <f>'NRHM State budget sheet 2013-14'!D217</f>
        <v>0</v>
      </c>
      <c r="E217" s="730">
        <f>'NRHM State budget sheet 2013-14'!E217</f>
        <v>0</v>
      </c>
      <c r="F217" s="730" t="e">
        <f>'NRHM State budget sheet 2013-14'!F217</f>
        <v>#DIV/0!</v>
      </c>
      <c r="G217" s="730">
        <f>'NRHM State budget sheet 2013-14'!G217</f>
        <v>0</v>
      </c>
      <c r="H217" s="730">
        <f>'NRHM State budget sheet 2013-14'!H217</f>
        <v>0</v>
      </c>
      <c r="I217" s="730" t="e">
        <f>'NRHM State budget sheet 2013-14'!I217</f>
        <v>#DIV/0!</v>
      </c>
      <c r="J217" s="730">
        <f>'NRHM State budget sheet 2013-14'!J217</f>
        <v>0</v>
      </c>
      <c r="K217" s="730">
        <f>'NRHM State budget sheet 2013-14'!K217</f>
        <v>0</v>
      </c>
      <c r="L217" s="730">
        <f>'NRHM State budget sheet 2013-14'!L217</f>
        <v>0</v>
      </c>
      <c r="M217" s="730">
        <f>'NRHM State budget sheet 2013-14'!M217</f>
        <v>0</v>
      </c>
      <c r="N217" s="730">
        <f>'NRHM State budget sheet 2013-14'!N217</f>
        <v>0</v>
      </c>
      <c r="O217" s="730">
        <f>'NRHM State budget sheet 2013-14'!O217</f>
        <v>0</v>
      </c>
      <c r="P217" s="730">
        <f>'NRHM State budget sheet 2013-14'!P217</f>
        <v>0</v>
      </c>
      <c r="Q217" s="730">
        <f>'NRHM State budget sheet 2013-14'!Q217</f>
        <v>0</v>
      </c>
      <c r="R217" s="730">
        <f>'NRHM State budget sheet 2013-14'!R217</f>
        <v>0</v>
      </c>
      <c r="S217" s="730">
        <f>'NRHM State budget sheet 2013-14'!S217</f>
        <v>0</v>
      </c>
      <c r="T217" s="730">
        <f>'NRHM State budget sheet 2013-14'!T217</f>
        <v>0</v>
      </c>
      <c r="U217" s="730">
        <f>'NRHM State budget sheet 2013-14'!U217</f>
        <v>0</v>
      </c>
      <c r="V217" s="730">
        <f>'NRHM State budget sheet 2013-14'!V217</f>
        <v>0</v>
      </c>
      <c r="W217" s="730">
        <f>'NRHM State budget sheet 2013-14'!W217</f>
        <v>0</v>
      </c>
      <c r="X217" s="730">
        <f>'NRHM State budget sheet 2013-14'!X217</f>
        <v>0</v>
      </c>
      <c r="Y217" s="730">
        <f>'NRHM State budget sheet 2013-14'!Y217</f>
        <v>0</v>
      </c>
      <c r="Z217" s="730">
        <f>'NRHM State budget sheet 2013-14'!Z217</f>
        <v>0</v>
      </c>
      <c r="AA217" s="730">
        <f>'NRHM State budget sheet 2013-14'!AA217</f>
        <v>0</v>
      </c>
      <c r="AB217" s="730">
        <f>'NRHM State budget sheet 2013-14'!AB217</f>
        <v>0</v>
      </c>
      <c r="AC217" s="730">
        <f>'NRHM State budget sheet 2013-14'!AC217</f>
        <v>0</v>
      </c>
      <c r="AD217" s="730">
        <f>'NRHM State budget sheet 2013-14'!AD217</f>
        <v>0</v>
      </c>
      <c r="AE217" s="730">
        <f>'NRHM State budget sheet 2013-14'!AE217</f>
        <v>0</v>
      </c>
      <c r="AF217" s="730">
        <f>'NRHM State budget sheet 2013-14'!AF217</f>
        <v>0</v>
      </c>
      <c r="AG217" s="640"/>
      <c r="AH217" s="619"/>
      <c r="AI217" s="606" t="str">
        <f t="shared" si="21"/>
        <v/>
      </c>
      <c r="AJ217" s="606" t="str">
        <f t="shared" si="22"/>
        <v/>
      </c>
      <c r="AK217" s="573">
        <f t="shared" si="23"/>
        <v>0</v>
      </c>
      <c r="AL217" s="573" t="str">
        <f t="shared" si="24"/>
        <v/>
      </c>
      <c r="AM217" s="577" t="str">
        <f t="shared" si="25"/>
        <v/>
      </c>
      <c r="AN217" s="577" t="str">
        <f t="shared" si="26"/>
        <v/>
      </c>
      <c r="AO217" s="577" t="str">
        <f t="shared" si="27"/>
        <v/>
      </c>
    </row>
    <row r="218" spans="1:41" ht="41.25" hidden="1" customHeight="1" x14ac:dyDescent="0.2">
      <c r="A218" s="656" t="s">
        <v>2341</v>
      </c>
      <c r="B218" s="657" t="s">
        <v>1352</v>
      </c>
      <c r="C218" s="664"/>
      <c r="D218" s="730">
        <f>'NRHM State budget sheet 2013-14'!D218</f>
        <v>0</v>
      </c>
      <c r="E218" s="730">
        <f>'NRHM State budget sheet 2013-14'!E218</f>
        <v>0</v>
      </c>
      <c r="F218" s="730" t="e">
        <f>'NRHM State budget sheet 2013-14'!F218</f>
        <v>#DIV/0!</v>
      </c>
      <c r="G218" s="730">
        <f>'NRHM State budget sheet 2013-14'!G218</f>
        <v>0</v>
      </c>
      <c r="H218" s="730">
        <f>'NRHM State budget sheet 2013-14'!H218</f>
        <v>0</v>
      </c>
      <c r="I218" s="730" t="e">
        <f>'NRHM State budget sheet 2013-14'!I218</f>
        <v>#DIV/0!</v>
      </c>
      <c r="J218" s="730">
        <f>'NRHM State budget sheet 2013-14'!J218</f>
        <v>0</v>
      </c>
      <c r="K218" s="730">
        <f>'NRHM State budget sheet 2013-14'!K218</f>
        <v>0</v>
      </c>
      <c r="L218" s="730">
        <f>'NRHM State budget sheet 2013-14'!L218</f>
        <v>0</v>
      </c>
      <c r="M218" s="730">
        <f>'NRHM State budget sheet 2013-14'!M218</f>
        <v>0</v>
      </c>
      <c r="N218" s="730">
        <f>'NRHM State budget sheet 2013-14'!N218</f>
        <v>0</v>
      </c>
      <c r="O218" s="730">
        <f>'NRHM State budget sheet 2013-14'!O218</f>
        <v>0</v>
      </c>
      <c r="P218" s="730">
        <f>'NRHM State budget sheet 2013-14'!P218</f>
        <v>0</v>
      </c>
      <c r="Q218" s="730">
        <f>'NRHM State budget sheet 2013-14'!Q218</f>
        <v>0</v>
      </c>
      <c r="R218" s="730">
        <f>'NRHM State budget sheet 2013-14'!R218</f>
        <v>0</v>
      </c>
      <c r="S218" s="730">
        <f>'NRHM State budget sheet 2013-14'!S218</f>
        <v>0</v>
      </c>
      <c r="T218" s="730">
        <f>'NRHM State budget sheet 2013-14'!T218</f>
        <v>0</v>
      </c>
      <c r="U218" s="730">
        <f>'NRHM State budget sheet 2013-14'!U218</f>
        <v>0</v>
      </c>
      <c r="V218" s="730">
        <f>'NRHM State budget sheet 2013-14'!V218</f>
        <v>0</v>
      </c>
      <c r="W218" s="730">
        <f>'NRHM State budget sheet 2013-14'!W218</f>
        <v>0</v>
      </c>
      <c r="X218" s="730">
        <f>'NRHM State budget sheet 2013-14'!X218</f>
        <v>0</v>
      </c>
      <c r="Y218" s="730">
        <f>'NRHM State budget sheet 2013-14'!Y218</f>
        <v>0</v>
      </c>
      <c r="Z218" s="730">
        <f>'NRHM State budget sheet 2013-14'!Z218</f>
        <v>0</v>
      </c>
      <c r="AA218" s="730">
        <f>'NRHM State budget sheet 2013-14'!AA218</f>
        <v>0</v>
      </c>
      <c r="AB218" s="730">
        <f>'NRHM State budget sheet 2013-14'!AB218</f>
        <v>0</v>
      </c>
      <c r="AC218" s="730">
        <f>'NRHM State budget sheet 2013-14'!AC218</f>
        <v>0</v>
      </c>
      <c r="AD218" s="730">
        <f>'NRHM State budget sheet 2013-14'!AD218</f>
        <v>0</v>
      </c>
      <c r="AE218" s="730">
        <f>'NRHM State budget sheet 2013-14'!AE218</f>
        <v>0</v>
      </c>
      <c r="AF218" s="730">
        <f>'NRHM State budget sheet 2013-14'!AF218</f>
        <v>0</v>
      </c>
      <c r="AG218" s="640"/>
      <c r="AH218" s="619"/>
      <c r="AI218" s="606" t="str">
        <f t="shared" si="21"/>
        <v/>
      </c>
      <c r="AJ218" s="606" t="str">
        <f t="shared" si="22"/>
        <v/>
      </c>
      <c r="AK218" s="573">
        <f t="shared" si="23"/>
        <v>0</v>
      </c>
      <c r="AL218" s="573" t="str">
        <f t="shared" si="24"/>
        <v/>
      </c>
      <c r="AM218" s="577" t="str">
        <f t="shared" si="25"/>
        <v/>
      </c>
      <c r="AN218" s="577" t="str">
        <f t="shared" si="26"/>
        <v/>
      </c>
      <c r="AO218" s="577" t="str">
        <f t="shared" si="27"/>
        <v/>
      </c>
    </row>
    <row r="219" spans="1:41" ht="41.25" hidden="1" customHeight="1" x14ac:dyDescent="0.2">
      <c r="A219" s="656" t="s">
        <v>1703</v>
      </c>
      <c r="B219" s="657" t="s">
        <v>1351</v>
      </c>
      <c r="C219" s="664"/>
      <c r="D219" s="730">
        <f>'NRHM State budget sheet 2013-14'!D219</f>
        <v>0</v>
      </c>
      <c r="E219" s="730">
        <f>'NRHM State budget sheet 2013-14'!E219</f>
        <v>0</v>
      </c>
      <c r="F219" s="730" t="e">
        <f>'NRHM State budget sheet 2013-14'!F219</f>
        <v>#DIV/0!</v>
      </c>
      <c r="G219" s="730">
        <f>'NRHM State budget sheet 2013-14'!G219</f>
        <v>0</v>
      </c>
      <c r="H219" s="730">
        <f>'NRHM State budget sheet 2013-14'!H219</f>
        <v>0</v>
      </c>
      <c r="I219" s="730" t="e">
        <f>'NRHM State budget sheet 2013-14'!I219</f>
        <v>#DIV/0!</v>
      </c>
      <c r="J219" s="730">
        <f>'NRHM State budget sheet 2013-14'!J219</f>
        <v>0</v>
      </c>
      <c r="K219" s="730">
        <f>'NRHM State budget sheet 2013-14'!K219</f>
        <v>0</v>
      </c>
      <c r="L219" s="730">
        <f>'NRHM State budget sheet 2013-14'!L219</f>
        <v>0</v>
      </c>
      <c r="M219" s="730">
        <f>'NRHM State budget sheet 2013-14'!M219</f>
        <v>0</v>
      </c>
      <c r="N219" s="730">
        <f>'NRHM State budget sheet 2013-14'!N219</f>
        <v>0</v>
      </c>
      <c r="O219" s="730">
        <f>'NRHM State budget sheet 2013-14'!O219</f>
        <v>0</v>
      </c>
      <c r="P219" s="730">
        <f>'NRHM State budget sheet 2013-14'!P219</f>
        <v>0</v>
      </c>
      <c r="Q219" s="730">
        <f>'NRHM State budget sheet 2013-14'!Q219</f>
        <v>0</v>
      </c>
      <c r="R219" s="730">
        <f>'NRHM State budget sheet 2013-14'!R219</f>
        <v>0</v>
      </c>
      <c r="S219" s="730">
        <f>'NRHM State budget sheet 2013-14'!S219</f>
        <v>0</v>
      </c>
      <c r="T219" s="730">
        <f>'NRHM State budget sheet 2013-14'!T219</f>
        <v>0</v>
      </c>
      <c r="U219" s="730">
        <f>'NRHM State budget sheet 2013-14'!U219</f>
        <v>0</v>
      </c>
      <c r="V219" s="730">
        <f>'NRHM State budget sheet 2013-14'!V219</f>
        <v>0</v>
      </c>
      <c r="W219" s="730">
        <f>'NRHM State budget sheet 2013-14'!W219</f>
        <v>0</v>
      </c>
      <c r="X219" s="730">
        <f>'NRHM State budget sheet 2013-14'!X219</f>
        <v>0</v>
      </c>
      <c r="Y219" s="730">
        <f>'NRHM State budget sheet 2013-14'!Y219</f>
        <v>0</v>
      </c>
      <c r="Z219" s="730">
        <f>'NRHM State budget sheet 2013-14'!Z219</f>
        <v>0</v>
      </c>
      <c r="AA219" s="730">
        <f>'NRHM State budget sheet 2013-14'!AA219</f>
        <v>0</v>
      </c>
      <c r="AB219" s="730">
        <f>'NRHM State budget sheet 2013-14'!AB219</f>
        <v>0</v>
      </c>
      <c r="AC219" s="730">
        <f>'NRHM State budget sheet 2013-14'!AC219</f>
        <v>0</v>
      </c>
      <c r="AD219" s="730">
        <f>'NRHM State budget sheet 2013-14'!AD219</f>
        <v>0</v>
      </c>
      <c r="AE219" s="730">
        <f>'NRHM State budget sheet 2013-14'!AE219</f>
        <v>0</v>
      </c>
      <c r="AF219" s="730">
        <f>'NRHM State budget sheet 2013-14'!AF219</f>
        <v>0</v>
      </c>
      <c r="AG219" s="640"/>
      <c r="AH219" s="619"/>
      <c r="AI219" s="606" t="str">
        <f t="shared" si="21"/>
        <v/>
      </c>
      <c r="AJ219" s="606" t="str">
        <f t="shared" si="22"/>
        <v/>
      </c>
      <c r="AK219" s="573">
        <f t="shared" si="23"/>
        <v>0</v>
      </c>
      <c r="AL219" s="573" t="str">
        <f t="shared" si="24"/>
        <v/>
      </c>
      <c r="AM219" s="577" t="str">
        <f t="shared" si="25"/>
        <v/>
      </c>
      <c r="AN219" s="577" t="str">
        <f t="shared" si="26"/>
        <v/>
      </c>
      <c r="AO219" s="577" t="str">
        <f t="shared" si="27"/>
        <v/>
      </c>
    </row>
    <row r="220" spans="1:41" ht="41.25" hidden="1" customHeight="1" x14ac:dyDescent="0.2">
      <c r="A220" s="656" t="s">
        <v>2101</v>
      </c>
      <c r="B220" s="665" t="s">
        <v>1393</v>
      </c>
      <c r="C220" s="666"/>
      <c r="D220" s="730">
        <f>'NRHM State budget sheet 2013-14'!D220</f>
        <v>0</v>
      </c>
      <c r="E220" s="730">
        <f>'NRHM State budget sheet 2013-14'!E220</f>
        <v>0</v>
      </c>
      <c r="F220" s="730" t="e">
        <f>'NRHM State budget sheet 2013-14'!F220</f>
        <v>#DIV/0!</v>
      </c>
      <c r="G220" s="730">
        <f>'NRHM State budget sheet 2013-14'!G220</f>
        <v>0</v>
      </c>
      <c r="H220" s="730">
        <f>'NRHM State budget sheet 2013-14'!H220</f>
        <v>0</v>
      </c>
      <c r="I220" s="730" t="e">
        <f>'NRHM State budget sheet 2013-14'!I220</f>
        <v>#DIV/0!</v>
      </c>
      <c r="J220" s="730">
        <f>'NRHM State budget sheet 2013-14'!J220</f>
        <v>0</v>
      </c>
      <c r="K220" s="730">
        <f>'NRHM State budget sheet 2013-14'!K220</f>
        <v>0</v>
      </c>
      <c r="L220" s="730">
        <f>'NRHM State budget sheet 2013-14'!L220</f>
        <v>0</v>
      </c>
      <c r="M220" s="730">
        <f>'NRHM State budget sheet 2013-14'!M220</f>
        <v>0</v>
      </c>
      <c r="N220" s="730">
        <f>'NRHM State budget sheet 2013-14'!N220</f>
        <v>0</v>
      </c>
      <c r="O220" s="730">
        <f>'NRHM State budget sheet 2013-14'!O220</f>
        <v>0</v>
      </c>
      <c r="P220" s="730">
        <f>'NRHM State budget sheet 2013-14'!P220</f>
        <v>0</v>
      </c>
      <c r="Q220" s="730">
        <f>'NRHM State budget sheet 2013-14'!Q220</f>
        <v>0</v>
      </c>
      <c r="R220" s="730">
        <f>'NRHM State budget sheet 2013-14'!R220</f>
        <v>0</v>
      </c>
      <c r="S220" s="730">
        <f>'NRHM State budget sheet 2013-14'!S220</f>
        <v>0</v>
      </c>
      <c r="T220" s="730">
        <f>'NRHM State budget sheet 2013-14'!T220</f>
        <v>0</v>
      </c>
      <c r="U220" s="730">
        <f>'NRHM State budget sheet 2013-14'!U220</f>
        <v>0</v>
      </c>
      <c r="V220" s="730">
        <f>'NRHM State budget sheet 2013-14'!V220</f>
        <v>0</v>
      </c>
      <c r="W220" s="730">
        <f>'NRHM State budget sheet 2013-14'!W220</f>
        <v>0</v>
      </c>
      <c r="X220" s="730">
        <f>'NRHM State budget sheet 2013-14'!X220</f>
        <v>0</v>
      </c>
      <c r="Y220" s="730">
        <f>'NRHM State budget sheet 2013-14'!Y220</f>
        <v>0</v>
      </c>
      <c r="Z220" s="730">
        <f>'NRHM State budget sheet 2013-14'!Z220</f>
        <v>0</v>
      </c>
      <c r="AA220" s="730">
        <f>'NRHM State budget sheet 2013-14'!AA220</f>
        <v>0</v>
      </c>
      <c r="AB220" s="730">
        <f>'NRHM State budget sheet 2013-14'!AB220</f>
        <v>0</v>
      </c>
      <c r="AC220" s="730">
        <f>'NRHM State budget sheet 2013-14'!AC220</f>
        <v>0</v>
      </c>
      <c r="AD220" s="730">
        <f>'NRHM State budget sheet 2013-14'!AD220</f>
        <v>0</v>
      </c>
      <c r="AE220" s="730">
        <f>'NRHM State budget sheet 2013-14'!AE220</f>
        <v>0</v>
      </c>
      <c r="AF220" s="730">
        <f>'NRHM State budget sheet 2013-14'!AF220</f>
        <v>0</v>
      </c>
      <c r="AG220" s="640"/>
      <c r="AH220" s="619"/>
      <c r="AI220" s="606" t="str">
        <f t="shared" si="21"/>
        <v/>
      </c>
      <c r="AJ220" s="606" t="str">
        <f t="shared" si="22"/>
        <v/>
      </c>
      <c r="AK220" s="573">
        <f t="shared" si="23"/>
        <v>0</v>
      </c>
      <c r="AL220" s="573" t="str">
        <f t="shared" si="24"/>
        <v/>
      </c>
      <c r="AM220" s="577" t="str">
        <f t="shared" si="25"/>
        <v/>
      </c>
      <c r="AN220" s="577" t="str">
        <f t="shared" si="26"/>
        <v/>
      </c>
      <c r="AO220" s="577" t="str">
        <f t="shared" si="27"/>
        <v/>
      </c>
    </row>
    <row r="221" spans="1:41" ht="41.25" hidden="1" customHeight="1" x14ac:dyDescent="0.2">
      <c r="A221" s="656" t="s">
        <v>2102</v>
      </c>
      <c r="B221" s="665" t="s">
        <v>1542</v>
      </c>
      <c r="C221" s="666"/>
      <c r="D221" s="730">
        <f>'NRHM State budget sheet 2013-14'!D221</f>
        <v>0</v>
      </c>
      <c r="E221" s="730">
        <f>'NRHM State budget sheet 2013-14'!E221</f>
        <v>0</v>
      </c>
      <c r="F221" s="730" t="e">
        <f>'NRHM State budget sheet 2013-14'!F221</f>
        <v>#DIV/0!</v>
      </c>
      <c r="G221" s="730">
        <f>'NRHM State budget sheet 2013-14'!G221</f>
        <v>0</v>
      </c>
      <c r="H221" s="730">
        <f>'NRHM State budget sheet 2013-14'!H221</f>
        <v>0</v>
      </c>
      <c r="I221" s="730" t="e">
        <f>'NRHM State budget sheet 2013-14'!I221</f>
        <v>#DIV/0!</v>
      </c>
      <c r="J221" s="730">
        <f>'NRHM State budget sheet 2013-14'!J221</f>
        <v>0</v>
      </c>
      <c r="K221" s="730">
        <f>'NRHM State budget sheet 2013-14'!K221</f>
        <v>0</v>
      </c>
      <c r="L221" s="730">
        <f>'NRHM State budget sheet 2013-14'!L221</f>
        <v>0</v>
      </c>
      <c r="M221" s="730">
        <f>'NRHM State budget sheet 2013-14'!M221</f>
        <v>0</v>
      </c>
      <c r="N221" s="730">
        <f>'NRHM State budget sheet 2013-14'!N221</f>
        <v>0</v>
      </c>
      <c r="O221" s="730">
        <f>'NRHM State budget sheet 2013-14'!O221</f>
        <v>0</v>
      </c>
      <c r="P221" s="730">
        <f>'NRHM State budget sheet 2013-14'!P221</f>
        <v>0</v>
      </c>
      <c r="Q221" s="730">
        <f>'NRHM State budget sheet 2013-14'!Q221</f>
        <v>0</v>
      </c>
      <c r="R221" s="730">
        <f>'NRHM State budget sheet 2013-14'!R221</f>
        <v>0</v>
      </c>
      <c r="S221" s="730">
        <f>'NRHM State budget sheet 2013-14'!S221</f>
        <v>0</v>
      </c>
      <c r="T221" s="730">
        <f>'NRHM State budget sheet 2013-14'!T221</f>
        <v>0</v>
      </c>
      <c r="U221" s="730">
        <f>'NRHM State budget sheet 2013-14'!U221</f>
        <v>0</v>
      </c>
      <c r="V221" s="730">
        <f>'NRHM State budget sheet 2013-14'!V221</f>
        <v>0</v>
      </c>
      <c r="W221" s="730">
        <f>'NRHM State budget sheet 2013-14'!W221</f>
        <v>0</v>
      </c>
      <c r="X221" s="730">
        <f>'NRHM State budget sheet 2013-14'!X221</f>
        <v>0</v>
      </c>
      <c r="Y221" s="730">
        <f>'NRHM State budget sheet 2013-14'!Y221</f>
        <v>0</v>
      </c>
      <c r="Z221" s="730">
        <f>'NRHM State budget sheet 2013-14'!Z221</f>
        <v>0</v>
      </c>
      <c r="AA221" s="730">
        <f>'NRHM State budget sheet 2013-14'!AA221</f>
        <v>0</v>
      </c>
      <c r="AB221" s="730">
        <f>'NRHM State budget sheet 2013-14'!AB221</f>
        <v>0</v>
      </c>
      <c r="AC221" s="730">
        <f>'NRHM State budget sheet 2013-14'!AC221</f>
        <v>0</v>
      </c>
      <c r="AD221" s="730">
        <f>'NRHM State budget sheet 2013-14'!AD221</f>
        <v>0</v>
      </c>
      <c r="AE221" s="730">
        <f>'NRHM State budget sheet 2013-14'!AE221</f>
        <v>0</v>
      </c>
      <c r="AF221" s="730">
        <f>'NRHM State budget sheet 2013-14'!AF221</f>
        <v>0</v>
      </c>
      <c r="AG221" s="640"/>
      <c r="AH221" s="619"/>
      <c r="AI221" s="606" t="str">
        <f t="shared" si="21"/>
        <v/>
      </c>
      <c r="AJ221" s="606" t="str">
        <f t="shared" si="22"/>
        <v/>
      </c>
      <c r="AK221" s="573">
        <f t="shared" si="23"/>
        <v>0</v>
      </c>
      <c r="AL221" s="573" t="str">
        <f t="shared" si="24"/>
        <v/>
      </c>
      <c r="AM221" s="577" t="str">
        <f t="shared" si="25"/>
        <v/>
      </c>
      <c r="AN221" s="577" t="str">
        <f t="shared" si="26"/>
        <v/>
      </c>
      <c r="AO221" s="577" t="str">
        <f t="shared" si="27"/>
        <v/>
      </c>
    </row>
    <row r="222" spans="1:41" ht="41.25" hidden="1" customHeight="1" x14ac:dyDescent="0.2">
      <c r="A222" s="656" t="s">
        <v>2103</v>
      </c>
      <c r="B222" s="665" t="s">
        <v>1543</v>
      </c>
      <c r="C222" s="666"/>
      <c r="D222" s="730">
        <f>'NRHM State budget sheet 2013-14'!D222</f>
        <v>0</v>
      </c>
      <c r="E222" s="730">
        <f>'NRHM State budget sheet 2013-14'!E222</f>
        <v>0</v>
      </c>
      <c r="F222" s="730" t="e">
        <f>'NRHM State budget sheet 2013-14'!F222</f>
        <v>#DIV/0!</v>
      </c>
      <c r="G222" s="730">
        <f>'NRHM State budget sheet 2013-14'!G222</f>
        <v>0</v>
      </c>
      <c r="H222" s="730">
        <f>'NRHM State budget sheet 2013-14'!H222</f>
        <v>0</v>
      </c>
      <c r="I222" s="730" t="e">
        <f>'NRHM State budget sheet 2013-14'!I222</f>
        <v>#DIV/0!</v>
      </c>
      <c r="J222" s="730">
        <f>'NRHM State budget sheet 2013-14'!J222</f>
        <v>0</v>
      </c>
      <c r="K222" s="730">
        <f>'NRHM State budget sheet 2013-14'!K222</f>
        <v>0</v>
      </c>
      <c r="L222" s="730">
        <f>'NRHM State budget sheet 2013-14'!L222</f>
        <v>0</v>
      </c>
      <c r="M222" s="730">
        <f>'NRHM State budget sheet 2013-14'!M222</f>
        <v>0</v>
      </c>
      <c r="N222" s="730">
        <f>'NRHM State budget sheet 2013-14'!N222</f>
        <v>0</v>
      </c>
      <c r="O222" s="730">
        <f>'NRHM State budget sheet 2013-14'!O222</f>
        <v>0</v>
      </c>
      <c r="P222" s="730">
        <f>'NRHM State budget sheet 2013-14'!P222</f>
        <v>0</v>
      </c>
      <c r="Q222" s="730">
        <f>'NRHM State budget sheet 2013-14'!Q222</f>
        <v>0</v>
      </c>
      <c r="R222" s="730">
        <f>'NRHM State budget sheet 2013-14'!R222</f>
        <v>0</v>
      </c>
      <c r="S222" s="730">
        <f>'NRHM State budget sheet 2013-14'!S222</f>
        <v>0</v>
      </c>
      <c r="T222" s="730">
        <f>'NRHM State budget sheet 2013-14'!T222</f>
        <v>0</v>
      </c>
      <c r="U222" s="730">
        <f>'NRHM State budget sheet 2013-14'!U222</f>
        <v>0</v>
      </c>
      <c r="V222" s="730">
        <f>'NRHM State budget sheet 2013-14'!V222</f>
        <v>0</v>
      </c>
      <c r="W222" s="730">
        <f>'NRHM State budget sheet 2013-14'!W222</f>
        <v>0</v>
      </c>
      <c r="X222" s="730">
        <f>'NRHM State budget sheet 2013-14'!X222</f>
        <v>0</v>
      </c>
      <c r="Y222" s="730">
        <f>'NRHM State budget sheet 2013-14'!Y222</f>
        <v>0</v>
      </c>
      <c r="Z222" s="730">
        <f>'NRHM State budget sheet 2013-14'!Z222</f>
        <v>0</v>
      </c>
      <c r="AA222" s="730">
        <f>'NRHM State budget sheet 2013-14'!AA222</f>
        <v>0</v>
      </c>
      <c r="AB222" s="730">
        <f>'NRHM State budget sheet 2013-14'!AB222</f>
        <v>0</v>
      </c>
      <c r="AC222" s="730">
        <f>'NRHM State budget sheet 2013-14'!AC222</f>
        <v>0</v>
      </c>
      <c r="AD222" s="730">
        <f>'NRHM State budget sheet 2013-14'!AD222</f>
        <v>0</v>
      </c>
      <c r="AE222" s="730">
        <f>'NRHM State budget sheet 2013-14'!AE222</f>
        <v>0</v>
      </c>
      <c r="AF222" s="730">
        <f>'NRHM State budget sheet 2013-14'!AF222</f>
        <v>0</v>
      </c>
      <c r="AG222" s="640"/>
      <c r="AH222" s="619"/>
      <c r="AI222" s="606" t="str">
        <f t="shared" si="21"/>
        <v/>
      </c>
      <c r="AJ222" s="606" t="str">
        <f t="shared" si="22"/>
        <v/>
      </c>
      <c r="AK222" s="573">
        <f t="shared" si="23"/>
        <v>0</v>
      </c>
      <c r="AL222" s="573" t="str">
        <f t="shared" si="24"/>
        <v/>
      </c>
      <c r="AM222" s="577" t="str">
        <f t="shared" si="25"/>
        <v/>
      </c>
      <c r="AN222" s="577" t="str">
        <f t="shared" si="26"/>
        <v/>
      </c>
      <c r="AO222" s="577" t="str">
        <f t="shared" si="27"/>
        <v/>
      </c>
    </row>
    <row r="223" spans="1:41" ht="41.25" hidden="1" customHeight="1" x14ac:dyDescent="0.2">
      <c r="A223" s="656" t="s">
        <v>2104</v>
      </c>
      <c r="B223" s="665" t="s">
        <v>1551</v>
      </c>
      <c r="C223" s="666"/>
      <c r="D223" s="730">
        <f>'NRHM State budget sheet 2013-14'!D223</f>
        <v>0</v>
      </c>
      <c r="E223" s="730">
        <f>'NRHM State budget sheet 2013-14'!E223</f>
        <v>0</v>
      </c>
      <c r="F223" s="730" t="e">
        <f>'NRHM State budget sheet 2013-14'!F223</f>
        <v>#DIV/0!</v>
      </c>
      <c r="G223" s="730">
        <f>'NRHM State budget sheet 2013-14'!G223</f>
        <v>0</v>
      </c>
      <c r="H223" s="730">
        <f>'NRHM State budget sheet 2013-14'!H223</f>
        <v>0</v>
      </c>
      <c r="I223" s="730" t="e">
        <f>'NRHM State budget sheet 2013-14'!I223</f>
        <v>#DIV/0!</v>
      </c>
      <c r="J223" s="730">
        <f>'NRHM State budget sheet 2013-14'!J223</f>
        <v>0</v>
      </c>
      <c r="K223" s="730">
        <f>'NRHM State budget sheet 2013-14'!K223</f>
        <v>0</v>
      </c>
      <c r="L223" s="730">
        <f>'NRHM State budget sheet 2013-14'!L223</f>
        <v>0</v>
      </c>
      <c r="M223" s="730">
        <f>'NRHM State budget sheet 2013-14'!M223</f>
        <v>0</v>
      </c>
      <c r="N223" s="730">
        <f>'NRHM State budget sheet 2013-14'!N223</f>
        <v>0</v>
      </c>
      <c r="O223" s="730">
        <f>'NRHM State budget sheet 2013-14'!O223</f>
        <v>0</v>
      </c>
      <c r="P223" s="730">
        <f>'NRHM State budget sheet 2013-14'!P223</f>
        <v>0</v>
      </c>
      <c r="Q223" s="730">
        <f>'NRHM State budget sheet 2013-14'!Q223</f>
        <v>0</v>
      </c>
      <c r="R223" s="730">
        <f>'NRHM State budget sheet 2013-14'!R223</f>
        <v>0</v>
      </c>
      <c r="S223" s="730">
        <f>'NRHM State budget sheet 2013-14'!S223</f>
        <v>0</v>
      </c>
      <c r="T223" s="730">
        <f>'NRHM State budget sheet 2013-14'!T223</f>
        <v>0</v>
      </c>
      <c r="U223" s="730">
        <f>'NRHM State budget sheet 2013-14'!U223</f>
        <v>0</v>
      </c>
      <c r="V223" s="730">
        <f>'NRHM State budget sheet 2013-14'!V223</f>
        <v>0</v>
      </c>
      <c r="W223" s="730">
        <f>'NRHM State budget sheet 2013-14'!W223</f>
        <v>0</v>
      </c>
      <c r="X223" s="730">
        <f>'NRHM State budget sheet 2013-14'!X223</f>
        <v>0</v>
      </c>
      <c r="Y223" s="730">
        <f>'NRHM State budget sheet 2013-14'!Y223</f>
        <v>0</v>
      </c>
      <c r="Z223" s="730">
        <f>'NRHM State budget sheet 2013-14'!Z223</f>
        <v>0</v>
      </c>
      <c r="AA223" s="730">
        <f>'NRHM State budget sheet 2013-14'!AA223</f>
        <v>0</v>
      </c>
      <c r="AB223" s="730">
        <f>'NRHM State budget sheet 2013-14'!AB223</f>
        <v>0</v>
      </c>
      <c r="AC223" s="730">
        <f>'NRHM State budget sheet 2013-14'!AC223</f>
        <v>0</v>
      </c>
      <c r="AD223" s="730">
        <f>'NRHM State budget sheet 2013-14'!AD223</f>
        <v>0</v>
      </c>
      <c r="AE223" s="730">
        <f>'NRHM State budget sheet 2013-14'!AE223</f>
        <v>0</v>
      </c>
      <c r="AF223" s="730">
        <f>'NRHM State budget sheet 2013-14'!AF223</f>
        <v>0</v>
      </c>
      <c r="AG223" s="640"/>
      <c r="AH223" s="619"/>
      <c r="AI223" s="606" t="str">
        <f t="shared" si="21"/>
        <v/>
      </c>
      <c r="AJ223" s="606" t="str">
        <f t="shared" si="22"/>
        <v/>
      </c>
      <c r="AK223" s="573">
        <f t="shared" si="23"/>
        <v>0</v>
      </c>
      <c r="AL223" s="573" t="str">
        <f t="shared" si="24"/>
        <v/>
      </c>
      <c r="AM223" s="577" t="str">
        <f t="shared" si="25"/>
        <v/>
      </c>
      <c r="AN223" s="577" t="str">
        <f t="shared" si="26"/>
        <v/>
      </c>
      <c r="AO223" s="577" t="str">
        <f t="shared" si="27"/>
        <v/>
      </c>
    </row>
    <row r="224" spans="1:41" ht="41.25" hidden="1" customHeight="1" x14ac:dyDescent="0.2">
      <c r="A224" s="656" t="s">
        <v>2105</v>
      </c>
      <c r="B224" s="665" t="s">
        <v>1554</v>
      </c>
      <c r="C224" s="666"/>
      <c r="D224" s="730">
        <f>'NRHM State budget sheet 2013-14'!D224</f>
        <v>0</v>
      </c>
      <c r="E224" s="730">
        <f>'NRHM State budget sheet 2013-14'!E224</f>
        <v>0</v>
      </c>
      <c r="F224" s="730" t="e">
        <f>'NRHM State budget sheet 2013-14'!F224</f>
        <v>#DIV/0!</v>
      </c>
      <c r="G224" s="730">
        <f>'NRHM State budget sheet 2013-14'!G224</f>
        <v>0</v>
      </c>
      <c r="H224" s="730">
        <f>'NRHM State budget sheet 2013-14'!H224</f>
        <v>0</v>
      </c>
      <c r="I224" s="730" t="e">
        <f>'NRHM State budget sheet 2013-14'!I224</f>
        <v>#DIV/0!</v>
      </c>
      <c r="J224" s="730">
        <f>'NRHM State budget sheet 2013-14'!J224</f>
        <v>0</v>
      </c>
      <c r="K224" s="730">
        <f>'NRHM State budget sheet 2013-14'!K224</f>
        <v>0</v>
      </c>
      <c r="L224" s="730">
        <f>'NRHM State budget sheet 2013-14'!L224</f>
        <v>0</v>
      </c>
      <c r="M224" s="730">
        <f>'NRHM State budget sheet 2013-14'!M224</f>
        <v>0</v>
      </c>
      <c r="N224" s="730">
        <f>'NRHM State budget sheet 2013-14'!N224</f>
        <v>0</v>
      </c>
      <c r="O224" s="730">
        <f>'NRHM State budget sheet 2013-14'!O224</f>
        <v>0</v>
      </c>
      <c r="P224" s="730">
        <f>'NRHM State budget sheet 2013-14'!P224</f>
        <v>0</v>
      </c>
      <c r="Q224" s="730">
        <f>'NRHM State budget sheet 2013-14'!Q224</f>
        <v>0</v>
      </c>
      <c r="R224" s="730">
        <f>'NRHM State budget sheet 2013-14'!R224</f>
        <v>0</v>
      </c>
      <c r="S224" s="730">
        <f>'NRHM State budget sheet 2013-14'!S224</f>
        <v>0</v>
      </c>
      <c r="T224" s="730">
        <f>'NRHM State budget sheet 2013-14'!T224</f>
        <v>0</v>
      </c>
      <c r="U224" s="730">
        <f>'NRHM State budget sheet 2013-14'!U224</f>
        <v>0</v>
      </c>
      <c r="V224" s="730">
        <f>'NRHM State budget sheet 2013-14'!V224</f>
        <v>0</v>
      </c>
      <c r="W224" s="730">
        <f>'NRHM State budget sheet 2013-14'!W224</f>
        <v>0</v>
      </c>
      <c r="X224" s="730">
        <f>'NRHM State budget sheet 2013-14'!X224</f>
        <v>0</v>
      </c>
      <c r="Y224" s="730">
        <f>'NRHM State budget sheet 2013-14'!Y224</f>
        <v>0</v>
      </c>
      <c r="Z224" s="730">
        <f>'NRHM State budget sheet 2013-14'!Z224</f>
        <v>0</v>
      </c>
      <c r="AA224" s="730">
        <f>'NRHM State budget sheet 2013-14'!AA224</f>
        <v>0</v>
      </c>
      <c r="AB224" s="730">
        <f>'NRHM State budget sheet 2013-14'!AB224</f>
        <v>0</v>
      </c>
      <c r="AC224" s="730">
        <f>'NRHM State budget sheet 2013-14'!AC224</f>
        <v>0</v>
      </c>
      <c r="AD224" s="730">
        <f>'NRHM State budget sheet 2013-14'!AD224</f>
        <v>0</v>
      </c>
      <c r="AE224" s="730">
        <f>'NRHM State budget sheet 2013-14'!AE224</f>
        <v>0</v>
      </c>
      <c r="AF224" s="730">
        <f>'NRHM State budget sheet 2013-14'!AF224</f>
        <v>0</v>
      </c>
      <c r="AG224" s="640"/>
      <c r="AH224" s="619"/>
      <c r="AI224" s="606" t="str">
        <f t="shared" si="21"/>
        <v/>
      </c>
      <c r="AJ224" s="606" t="str">
        <f t="shared" si="22"/>
        <v/>
      </c>
      <c r="AK224" s="573">
        <f t="shared" si="23"/>
        <v>0</v>
      </c>
      <c r="AL224" s="573" t="str">
        <f t="shared" si="24"/>
        <v/>
      </c>
      <c r="AM224" s="577" t="str">
        <f t="shared" si="25"/>
        <v/>
      </c>
      <c r="AN224" s="577" t="str">
        <f t="shared" si="26"/>
        <v/>
      </c>
      <c r="AO224" s="577" t="str">
        <f t="shared" si="27"/>
        <v/>
      </c>
    </row>
    <row r="225" spans="1:41" ht="41.25" hidden="1" customHeight="1" x14ac:dyDescent="0.2">
      <c r="A225" s="656" t="s">
        <v>2106</v>
      </c>
      <c r="B225" s="662" t="s">
        <v>1326</v>
      </c>
      <c r="C225" s="663"/>
      <c r="D225" s="730">
        <f>'NRHM State budget sheet 2013-14'!D225</f>
        <v>0</v>
      </c>
      <c r="E225" s="730">
        <f>'NRHM State budget sheet 2013-14'!E225</f>
        <v>0</v>
      </c>
      <c r="F225" s="730" t="e">
        <f>'NRHM State budget sheet 2013-14'!F225</f>
        <v>#DIV/0!</v>
      </c>
      <c r="G225" s="730">
        <f>'NRHM State budget sheet 2013-14'!G225</f>
        <v>0</v>
      </c>
      <c r="H225" s="730">
        <f>'NRHM State budget sheet 2013-14'!H225</f>
        <v>0</v>
      </c>
      <c r="I225" s="730" t="e">
        <f>'NRHM State budget sheet 2013-14'!I225</f>
        <v>#DIV/0!</v>
      </c>
      <c r="J225" s="730">
        <f>'NRHM State budget sheet 2013-14'!J225</f>
        <v>0</v>
      </c>
      <c r="K225" s="730">
        <f>'NRHM State budget sheet 2013-14'!K225</f>
        <v>0</v>
      </c>
      <c r="L225" s="730">
        <f>'NRHM State budget sheet 2013-14'!L225</f>
        <v>0</v>
      </c>
      <c r="M225" s="730">
        <f>'NRHM State budget sheet 2013-14'!M225</f>
        <v>0</v>
      </c>
      <c r="N225" s="730">
        <f>'NRHM State budget sheet 2013-14'!N225</f>
        <v>0</v>
      </c>
      <c r="O225" s="730">
        <f>'NRHM State budget sheet 2013-14'!O225</f>
        <v>0</v>
      </c>
      <c r="P225" s="730">
        <f>'NRHM State budget sheet 2013-14'!P225</f>
        <v>0</v>
      </c>
      <c r="Q225" s="730">
        <f>'NRHM State budget sheet 2013-14'!Q225</f>
        <v>0</v>
      </c>
      <c r="R225" s="730">
        <f>'NRHM State budget sheet 2013-14'!R225</f>
        <v>0</v>
      </c>
      <c r="S225" s="730">
        <f>'NRHM State budget sheet 2013-14'!S225</f>
        <v>0</v>
      </c>
      <c r="T225" s="730">
        <f>'NRHM State budget sheet 2013-14'!T225</f>
        <v>0</v>
      </c>
      <c r="U225" s="730">
        <f>'NRHM State budget sheet 2013-14'!U225</f>
        <v>0</v>
      </c>
      <c r="V225" s="730">
        <f>'NRHM State budget sheet 2013-14'!V225</f>
        <v>0</v>
      </c>
      <c r="W225" s="730">
        <f>'NRHM State budget sheet 2013-14'!W225</f>
        <v>0</v>
      </c>
      <c r="X225" s="730">
        <f>'NRHM State budget sheet 2013-14'!X225</f>
        <v>0</v>
      </c>
      <c r="Y225" s="730">
        <f>'NRHM State budget sheet 2013-14'!Y225</f>
        <v>0</v>
      </c>
      <c r="Z225" s="730">
        <f>'NRHM State budget sheet 2013-14'!Z225</f>
        <v>0</v>
      </c>
      <c r="AA225" s="730">
        <f>'NRHM State budget sheet 2013-14'!AA225</f>
        <v>0</v>
      </c>
      <c r="AB225" s="730">
        <f>'NRHM State budget sheet 2013-14'!AB225</f>
        <v>0</v>
      </c>
      <c r="AC225" s="730">
        <f>'NRHM State budget sheet 2013-14'!AC225</f>
        <v>0</v>
      </c>
      <c r="AD225" s="730">
        <f>'NRHM State budget sheet 2013-14'!AD225</f>
        <v>0</v>
      </c>
      <c r="AE225" s="730">
        <f>'NRHM State budget sheet 2013-14'!AE225</f>
        <v>0</v>
      </c>
      <c r="AF225" s="730">
        <f>'NRHM State budget sheet 2013-14'!AF225</f>
        <v>0</v>
      </c>
      <c r="AG225" s="640"/>
      <c r="AH225" s="619"/>
      <c r="AI225" s="606" t="str">
        <f t="shared" si="21"/>
        <v/>
      </c>
      <c r="AJ225" s="606" t="str">
        <f t="shared" si="22"/>
        <v/>
      </c>
      <c r="AK225" s="573">
        <f t="shared" si="23"/>
        <v>0</v>
      </c>
      <c r="AL225" s="573" t="str">
        <f t="shared" si="24"/>
        <v/>
      </c>
      <c r="AM225" s="577" t="str">
        <f t="shared" si="25"/>
        <v/>
      </c>
      <c r="AN225" s="577" t="str">
        <f t="shared" si="26"/>
        <v/>
      </c>
      <c r="AO225" s="577" t="str">
        <f t="shared" si="27"/>
        <v/>
      </c>
    </row>
    <row r="226" spans="1:41" ht="41.25" hidden="1" customHeight="1" x14ac:dyDescent="0.2">
      <c r="A226" s="656" t="s">
        <v>340</v>
      </c>
      <c r="B226" s="657" t="s">
        <v>341</v>
      </c>
      <c r="C226" s="664"/>
      <c r="D226" s="730">
        <f>'NRHM State budget sheet 2013-14'!D226</f>
        <v>0</v>
      </c>
      <c r="E226" s="730">
        <f>'NRHM State budget sheet 2013-14'!E226</f>
        <v>0</v>
      </c>
      <c r="F226" s="730" t="e">
        <f>'NRHM State budget sheet 2013-14'!F226</f>
        <v>#DIV/0!</v>
      </c>
      <c r="G226" s="730">
        <f>'NRHM State budget sheet 2013-14'!G226</f>
        <v>0</v>
      </c>
      <c r="H226" s="730">
        <f>'NRHM State budget sheet 2013-14'!H226</f>
        <v>0</v>
      </c>
      <c r="I226" s="730" t="e">
        <f>'NRHM State budget sheet 2013-14'!I226</f>
        <v>#DIV/0!</v>
      </c>
      <c r="J226" s="730">
        <f>'NRHM State budget sheet 2013-14'!J226</f>
        <v>0</v>
      </c>
      <c r="K226" s="730">
        <f>'NRHM State budget sheet 2013-14'!K226</f>
        <v>0</v>
      </c>
      <c r="L226" s="730">
        <f>'NRHM State budget sheet 2013-14'!L226</f>
        <v>0</v>
      </c>
      <c r="M226" s="730">
        <f>'NRHM State budget sheet 2013-14'!M226</f>
        <v>0</v>
      </c>
      <c r="N226" s="730">
        <f>'NRHM State budget sheet 2013-14'!N226</f>
        <v>0</v>
      </c>
      <c r="O226" s="730">
        <f>'NRHM State budget sheet 2013-14'!O226</f>
        <v>0</v>
      </c>
      <c r="P226" s="730">
        <f>'NRHM State budget sheet 2013-14'!P226</f>
        <v>0</v>
      </c>
      <c r="Q226" s="730">
        <f>'NRHM State budget sheet 2013-14'!Q226</f>
        <v>0</v>
      </c>
      <c r="R226" s="730">
        <f>'NRHM State budget sheet 2013-14'!R226</f>
        <v>0</v>
      </c>
      <c r="S226" s="730">
        <f>'NRHM State budget sheet 2013-14'!S226</f>
        <v>0</v>
      </c>
      <c r="T226" s="730">
        <f>'NRHM State budget sheet 2013-14'!T226</f>
        <v>0</v>
      </c>
      <c r="U226" s="730">
        <f>'NRHM State budget sheet 2013-14'!U226</f>
        <v>0</v>
      </c>
      <c r="V226" s="730">
        <f>'NRHM State budget sheet 2013-14'!V226</f>
        <v>0</v>
      </c>
      <c r="W226" s="730">
        <f>'NRHM State budget sheet 2013-14'!W226</f>
        <v>0</v>
      </c>
      <c r="X226" s="730">
        <f>'NRHM State budget sheet 2013-14'!X226</f>
        <v>0</v>
      </c>
      <c r="Y226" s="730">
        <f>'NRHM State budget sheet 2013-14'!Y226</f>
        <v>0</v>
      </c>
      <c r="Z226" s="730">
        <f>'NRHM State budget sheet 2013-14'!Z226</f>
        <v>0</v>
      </c>
      <c r="AA226" s="730">
        <f>'NRHM State budget sheet 2013-14'!AA226</f>
        <v>0</v>
      </c>
      <c r="AB226" s="730">
        <f>'NRHM State budget sheet 2013-14'!AB226</f>
        <v>0</v>
      </c>
      <c r="AC226" s="730">
        <f>'NRHM State budget sheet 2013-14'!AC226</f>
        <v>0</v>
      </c>
      <c r="AD226" s="730">
        <f>'NRHM State budget sheet 2013-14'!AD226</f>
        <v>0</v>
      </c>
      <c r="AE226" s="730">
        <f>'NRHM State budget sheet 2013-14'!AE226</f>
        <v>0</v>
      </c>
      <c r="AF226" s="730">
        <f>'NRHM State budget sheet 2013-14'!AF226</f>
        <v>0</v>
      </c>
      <c r="AG226" s="640"/>
      <c r="AH226" s="619"/>
      <c r="AI226" s="606" t="str">
        <f t="shared" si="21"/>
        <v/>
      </c>
      <c r="AJ226" s="606" t="str">
        <f t="shared" si="22"/>
        <v/>
      </c>
      <c r="AK226" s="573">
        <f t="shared" si="23"/>
        <v>0</v>
      </c>
      <c r="AL226" s="573" t="str">
        <f t="shared" si="24"/>
        <v/>
      </c>
      <c r="AM226" s="577" t="str">
        <f t="shared" si="25"/>
        <v/>
      </c>
      <c r="AN226" s="577" t="str">
        <f t="shared" si="26"/>
        <v/>
      </c>
      <c r="AO226" s="577" t="str">
        <f t="shared" si="27"/>
        <v/>
      </c>
    </row>
    <row r="227" spans="1:41" ht="41.25" hidden="1" customHeight="1" x14ac:dyDescent="0.2">
      <c r="A227" s="656" t="s">
        <v>342</v>
      </c>
      <c r="B227" s="657" t="s">
        <v>1366</v>
      </c>
      <c r="C227" s="664"/>
      <c r="D227" s="730">
        <f>'NRHM State budget sheet 2013-14'!D227</f>
        <v>0</v>
      </c>
      <c r="E227" s="730">
        <f>'NRHM State budget sheet 2013-14'!E227</f>
        <v>0</v>
      </c>
      <c r="F227" s="730" t="e">
        <f>'NRHM State budget sheet 2013-14'!F227</f>
        <v>#DIV/0!</v>
      </c>
      <c r="G227" s="730">
        <f>'NRHM State budget sheet 2013-14'!G227</f>
        <v>0</v>
      </c>
      <c r="H227" s="730">
        <f>'NRHM State budget sheet 2013-14'!H227</f>
        <v>0</v>
      </c>
      <c r="I227" s="730" t="e">
        <f>'NRHM State budget sheet 2013-14'!I227</f>
        <v>#DIV/0!</v>
      </c>
      <c r="J227" s="730">
        <f>'NRHM State budget sheet 2013-14'!J227</f>
        <v>8</v>
      </c>
      <c r="K227" s="730">
        <f>'NRHM State budget sheet 2013-14'!K227</f>
        <v>1800000</v>
      </c>
      <c r="L227" s="730">
        <f>'NRHM State budget sheet 2013-14'!L227</f>
        <v>0</v>
      </c>
      <c r="M227" s="730">
        <f>'NRHM State budget sheet 2013-14'!M227</f>
        <v>0</v>
      </c>
      <c r="N227" s="730">
        <f>'NRHM State budget sheet 2013-14'!N227</f>
        <v>0</v>
      </c>
      <c r="O227" s="730">
        <f>'NRHM State budget sheet 2013-14'!O227</f>
        <v>0</v>
      </c>
      <c r="P227" s="730">
        <f>'NRHM State budget sheet 2013-14'!P227</f>
        <v>0</v>
      </c>
      <c r="Q227" s="730">
        <f>'NRHM State budget sheet 2013-14'!Q227</f>
        <v>0</v>
      </c>
      <c r="R227" s="730">
        <f>'NRHM State budget sheet 2013-14'!R227</f>
        <v>0</v>
      </c>
      <c r="S227" s="730">
        <f>'NRHM State budget sheet 2013-14'!S227</f>
        <v>0</v>
      </c>
      <c r="T227" s="730">
        <f>'NRHM State budget sheet 2013-14'!T227</f>
        <v>0</v>
      </c>
      <c r="U227" s="730">
        <f>'NRHM State budget sheet 2013-14'!U227</f>
        <v>0</v>
      </c>
      <c r="V227" s="730">
        <f>'NRHM State budget sheet 2013-14'!V227</f>
        <v>0</v>
      </c>
      <c r="W227" s="730">
        <f>'NRHM State budget sheet 2013-14'!W227</f>
        <v>0</v>
      </c>
      <c r="X227" s="730">
        <f>'NRHM State budget sheet 2013-14'!X227</f>
        <v>0</v>
      </c>
      <c r="Y227" s="730">
        <f>'NRHM State budget sheet 2013-14'!Y227</f>
        <v>0</v>
      </c>
      <c r="Z227" s="730">
        <f>'NRHM State budget sheet 2013-14'!Z227</f>
        <v>0</v>
      </c>
      <c r="AA227" s="730">
        <f>'NRHM State budget sheet 2013-14'!AA227</f>
        <v>0</v>
      </c>
      <c r="AB227" s="730">
        <f>'NRHM State budget sheet 2013-14'!AB227</f>
        <v>0</v>
      </c>
      <c r="AC227" s="730">
        <f>'NRHM State budget sheet 2013-14'!AC227</f>
        <v>0</v>
      </c>
      <c r="AD227" s="730">
        <f>'NRHM State budget sheet 2013-14'!AD227</f>
        <v>0</v>
      </c>
      <c r="AE227" s="730">
        <f>'NRHM State budget sheet 2013-14'!AE227</f>
        <v>0</v>
      </c>
      <c r="AF227" s="730">
        <f>'NRHM State budget sheet 2013-14'!AF227</f>
        <v>48</v>
      </c>
      <c r="AG227" s="640"/>
      <c r="AH227" s="619"/>
      <c r="AI227" s="606">
        <f t="shared" si="21"/>
        <v>1</v>
      </c>
      <c r="AJ227" s="606" t="str">
        <f t="shared" si="22"/>
        <v/>
      </c>
      <c r="AK227" s="573">
        <f t="shared" si="23"/>
        <v>48</v>
      </c>
      <c r="AL227" s="573" t="str">
        <f t="shared" si="24"/>
        <v/>
      </c>
      <c r="AM227" s="577" t="str">
        <f t="shared" si="25"/>
        <v/>
      </c>
      <c r="AN227" s="577" t="str">
        <f t="shared" si="26"/>
        <v/>
      </c>
      <c r="AO227" s="577" t="str">
        <f t="shared" si="27"/>
        <v>New activity? If not kindly provide the details of the progress (physical and financial) for FY 2012-13</v>
      </c>
    </row>
    <row r="228" spans="1:41" ht="41.25" hidden="1" customHeight="1" x14ac:dyDescent="0.2">
      <c r="A228" s="656" t="s">
        <v>2107</v>
      </c>
      <c r="B228" s="665" t="s">
        <v>1393</v>
      </c>
      <c r="C228" s="666"/>
      <c r="D228" s="730">
        <f>'NRHM State budget sheet 2013-14'!D228</f>
        <v>0</v>
      </c>
      <c r="E228" s="730">
        <f>'NRHM State budget sheet 2013-14'!E228</f>
        <v>0</v>
      </c>
      <c r="F228" s="730" t="e">
        <f>'NRHM State budget sheet 2013-14'!F228</f>
        <v>#DIV/0!</v>
      </c>
      <c r="G228" s="730">
        <f>'NRHM State budget sheet 2013-14'!G228</f>
        <v>0</v>
      </c>
      <c r="H228" s="730">
        <f>'NRHM State budget sheet 2013-14'!H228</f>
        <v>0</v>
      </c>
      <c r="I228" s="730" t="e">
        <f>'NRHM State budget sheet 2013-14'!I228</f>
        <v>#DIV/0!</v>
      </c>
      <c r="J228" s="730">
        <f>'NRHM State budget sheet 2013-14'!J228</f>
        <v>4</v>
      </c>
      <c r="K228" s="730">
        <f>'NRHM State budget sheet 2013-14'!K228</f>
        <v>600000</v>
      </c>
      <c r="L228" s="730">
        <f>'NRHM State budget sheet 2013-14'!L228</f>
        <v>0</v>
      </c>
      <c r="M228" s="730">
        <f>'NRHM State budget sheet 2013-14'!M228</f>
        <v>0</v>
      </c>
      <c r="N228" s="730">
        <f>'NRHM State budget sheet 2013-14'!N228</f>
        <v>0</v>
      </c>
      <c r="O228" s="730">
        <f>'NRHM State budget sheet 2013-14'!O228</f>
        <v>0</v>
      </c>
      <c r="P228" s="730">
        <f>'NRHM State budget sheet 2013-14'!P228</f>
        <v>0</v>
      </c>
      <c r="Q228" s="730">
        <f>'NRHM State budget sheet 2013-14'!Q228</f>
        <v>0</v>
      </c>
      <c r="R228" s="730">
        <f>'NRHM State budget sheet 2013-14'!R228</f>
        <v>0</v>
      </c>
      <c r="S228" s="730">
        <f>'NRHM State budget sheet 2013-14'!S228</f>
        <v>0</v>
      </c>
      <c r="T228" s="730">
        <f>'NRHM State budget sheet 2013-14'!T228</f>
        <v>0</v>
      </c>
      <c r="U228" s="730">
        <f>'NRHM State budget sheet 2013-14'!U228</f>
        <v>0</v>
      </c>
      <c r="V228" s="730">
        <f>'NRHM State budget sheet 2013-14'!V228</f>
        <v>0</v>
      </c>
      <c r="W228" s="730">
        <f>'NRHM State budget sheet 2013-14'!W228</f>
        <v>0</v>
      </c>
      <c r="X228" s="730">
        <f>'NRHM State budget sheet 2013-14'!X228</f>
        <v>0</v>
      </c>
      <c r="Y228" s="730">
        <f>'NRHM State budget sheet 2013-14'!Y228</f>
        <v>0</v>
      </c>
      <c r="Z228" s="730">
        <f>'NRHM State budget sheet 2013-14'!Z228</f>
        <v>0</v>
      </c>
      <c r="AA228" s="730">
        <f>'NRHM State budget sheet 2013-14'!AA228</f>
        <v>0</v>
      </c>
      <c r="AB228" s="730">
        <f>'NRHM State budget sheet 2013-14'!AB228</f>
        <v>0</v>
      </c>
      <c r="AC228" s="730">
        <f>'NRHM State budget sheet 2013-14'!AC228</f>
        <v>0</v>
      </c>
      <c r="AD228" s="730">
        <f>'NRHM State budget sheet 2013-14'!AD228</f>
        <v>0</v>
      </c>
      <c r="AE228" s="730">
        <f>'NRHM State budget sheet 2013-14'!AE228</f>
        <v>0</v>
      </c>
      <c r="AF228" s="730">
        <f>'NRHM State budget sheet 2013-14'!AF228</f>
        <v>24</v>
      </c>
      <c r="AG228" s="640"/>
      <c r="AH228" s="619"/>
      <c r="AI228" s="606">
        <f t="shared" si="21"/>
        <v>1</v>
      </c>
      <c r="AJ228" s="606" t="str">
        <f t="shared" si="22"/>
        <v/>
      </c>
      <c r="AK228" s="573">
        <f t="shared" si="23"/>
        <v>24</v>
      </c>
      <c r="AL228" s="573" t="str">
        <f t="shared" si="24"/>
        <v/>
      </c>
      <c r="AM228" s="577" t="str">
        <f t="shared" si="25"/>
        <v/>
      </c>
      <c r="AN228" s="577" t="str">
        <f t="shared" si="26"/>
        <v/>
      </c>
      <c r="AO228" s="577" t="str">
        <f t="shared" si="27"/>
        <v>New activity? If not kindly provide the details of the progress (physical and financial) for FY 2012-13</v>
      </c>
    </row>
    <row r="229" spans="1:41" ht="41.25" hidden="1" customHeight="1" x14ac:dyDescent="0.2">
      <c r="A229" s="656" t="s">
        <v>2108</v>
      </c>
      <c r="B229" s="665" t="s">
        <v>1542</v>
      </c>
      <c r="C229" s="666"/>
      <c r="D229" s="730">
        <f>'NRHM State budget sheet 2013-14'!D229</f>
        <v>0</v>
      </c>
      <c r="E229" s="730">
        <f>'NRHM State budget sheet 2013-14'!E229</f>
        <v>0</v>
      </c>
      <c r="F229" s="730" t="e">
        <f>'NRHM State budget sheet 2013-14'!F229</f>
        <v>#DIV/0!</v>
      </c>
      <c r="G229" s="730">
        <f>'NRHM State budget sheet 2013-14'!G229</f>
        <v>0</v>
      </c>
      <c r="H229" s="730">
        <f>'NRHM State budget sheet 2013-14'!H229</f>
        <v>0</v>
      </c>
      <c r="I229" s="730" t="e">
        <f>'NRHM State budget sheet 2013-14'!I229</f>
        <v>#DIV/0!</v>
      </c>
      <c r="J229" s="730">
        <f>'NRHM State budget sheet 2013-14'!J229</f>
        <v>0</v>
      </c>
      <c r="K229" s="730">
        <f>'NRHM State budget sheet 2013-14'!K229</f>
        <v>0</v>
      </c>
      <c r="L229" s="730">
        <f>'NRHM State budget sheet 2013-14'!L229</f>
        <v>0</v>
      </c>
      <c r="M229" s="730">
        <f>'NRHM State budget sheet 2013-14'!M229</f>
        <v>0</v>
      </c>
      <c r="N229" s="730">
        <f>'NRHM State budget sheet 2013-14'!N229</f>
        <v>0</v>
      </c>
      <c r="O229" s="730">
        <f>'NRHM State budget sheet 2013-14'!O229</f>
        <v>0</v>
      </c>
      <c r="P229" s="730">
        <f>'NRHM State budget sheet 2013-14'!P229</f>
        <v>0</v>
      </c>
      <c r="Q229" s="730">
        <f>'NRHM State budget sheet 2013-14'!Q229</f>
        <v>0</v>
      </c>
      <c r="R229" s="730">
        <f>'NRHM State budget sheet 2013-14'!R229</f>
        <v>0</v>
      </c>
      <c r="S229" s="730">
        <f>'NRHM State budget sheet 2013-14'!S229</f>
        <v>0</v>
      </c>
      <c r="T229" s="730">
        <f>'NRHM State budget sheet 2013-14'!T229</f>
        <v>0</v>
      </c>
      <c r="U229" s="730">
        <f>'NRHM State budget sheet 2013-14'!U229</f>
        <v>0</v>
      </c>
      <c r="V229" s="730">
        <f>'NRHM State budget sheet 2013-14'!V229</f>
        <v>0</v>
      </c>
      <c r="W229" s="730">
        <f>'NRHM State budget sheet 2013-14'!W229</f>
        <v>0</v>
      </c>
      <c r="X229" s="730">
        <f>'NRHM State budget sheet 2013-14'!X229</f>
        <v>0</v>
      </c>
      <c r="Y229" s="730">
        <f>'NRHM State budget sheet 2013-14'!Y229</f>
        <v>0</v>
      </c>
      <c r="Z229" s="730">
        <f>'NRHM State budget sheet 2013-14'!Z229</f>
        <v>0</v>
      </c>
      <c r="AA229" s="730">
        <f>'NRHM State budget sheet 2013-14'!AA229</f>
        <v>0</v>
      </c>
      <c r="AB229" s="730">
        <f>'NRHM State budget sheet 2013-14'!AB229</f>
        <v>0</v>
      </c>
      <c r="AC229" s="730">
        <f>'NRHM State budget sheet 2013-14'!AC229</f>
        <v>0</v>
      </c>
      <c r="AD229" s="730">
        <f>'NRHM State budget sheet 2013-14'!AD229</f>
        <v>0</v>
      </c>
      <c r="AE229" s="730">
        <f>'NRHM State budget sheet 2013-14'!AE229</f>
        <v>0</v>
      </c>
      <c r="AF229" s="730">
        <f>'NRHM State budget sheet 2013-14'!AF229</f>
        <v>0</v>
      </c>
      <c r="AG229" s="640"/>
      <c r="AH229" s="619"/>
      <c r="AI229" s="606" t="str">
        <f t="shared" si="21"/>
        <v/>
      </c>
      <c r="AJ229" s="606" t="str">
        <f t="shared" si="22"/>
        <v/>
      </c>
      <c r="AK229" s="573">
        <f t="shared" si="23"/>
        <v>0</v>
      </c>
      <c r="AL229" s="573" t="str">
        <f t="shared" si="24"/>
        <v/>
      </c>
      <c r="AM229" s="577" t="str">
        <f t="shared" si="25"/>
        <v/>
      </c>
      <c r="AN229" s="577" t="str">
        <f t="shared" si="26"/>
        <v/>
      </c>
      <c r="AO229" s="577" t="str">
        <f t="shared" si="27"/>
        <v/>
      </c>
    </row>
    <row r="230" spans="1:41" ht="41.25" hidden="1" customHeight="1" x14ac:dyDescent="0.2">
      <c r="A230" s="656" t="s">
        <v>2109</v>
      </c>
      <c r="B230" s="665" t="s">
        <v>1543</v>
      </c>
      <c r="C230" s="666"/>
      <c r="D230" s="730">
        <f>'NRHM State budget sheet 2013-14'!D230</f>
        <v>0</v>
      </c>
      <c r="E230" s="730">
        <f>'NRHM State budget sheet 2013-14'!E230</f>
        <v>0</v>
      </c>
      <c r="F230" s="730" t="e">
        <f>'NRHM State budget sheet 2013-14'!F230</f>
        <v>#DIV/0!</v>
      </c>
      <c r="G230" s="730">
        <f>'NRHM State budget sheet 2013-14'!G230</f>
        <v>0</v>
      </c>
      <c r="H230" s="730">
        <f>'NRHM State budget sheet 2013-14'!H230</f>
        <v>0</v>
      </c>
      <c r="I230" s="730" t="e">
        <f>'NRHM State budget sheet 2013-14'!I230</f>
        <v>#DIV/0!</v>
      </c>
      <c r="J230" s="730">
        <f>'NRHM State budget sheet 2013-14'!J230</f>
        <v>0</v>
      </c>
      <c r="K230" s="730">
        <f>'NRHM State budget sheet 2013-14'!K230</f>
        <v>0</v>
      </c>
      <c r="L230" s="730">
        <f>'NRHM State budget sheet 2013-14'!L230</f>
        <v>0</v>
      </c>
      <c r="M230" s="730">
        <f>'NRHM State budget sheet 2013-14'!M230</f>
        <v>0</v>
      </c>
      <c r="N230" s="730">
        <f>'NRHM State budget sheet 2013-14'!N230</f>
        <v>0</v>
      </c>
      <c r="O230" s="730">
        <f>'NRHM State budget sheet 2013-14'!O230</f>
        <v>0</v>
      </c>
      <c r="P230" s="730">
        <f>'NRHM State budget sheet 2013-14'!P230</f>
        <v>0</v>
      </c>
      <c r="Q230" s="730">
        <f>'NRHM State budget sheet 2013-14'!Q230</f>
        <v>0</v>
      </c>
      <c r="R230" s="730">
        <f>'NRHM State budget sheet 2013-14'!R230</f>
        <v>0</v>
      </c>
      <c r="S230" s="730">
        <f>'NRHM State budget sheet 2013-14'!S230</f>
        <v>0</v>
      </c>
      <c r="T230" s="730">
        <f>'NRHM State budget sheet 2013-14'!T230</f>
        <v>0</v>
      </c>
      <c r="U230" s="730">
        <f>'NRHM State budget sheet 2013-14'!U230</f>
        <v>0</v>
      </c>
      <c r="V230" s="730">
        <f>'NRHM State budget sheet 2013-14'!V230</f>
        <v>0</v>
      </c>
      <c r="W230" s="730">
        <f>'NRHM State budget sheet 2013-14'!W230</f>
        <v>0</v>
      </c>
      <c r="X230" s="730">
        <f>'NRHM State budget sheet 2013-14'!X230</f>
        <v>0</v>
      </c>
      <c r="Y230" s="730">
        <f>'NRHM State budget sheet 2013-14'!Y230</f>
        <v>0</v>
      </c>
      <c r="Z230" s="730">
        <f>'NRHM State budget sheet 2013-14'!Z230</f>
        <v>0</v>
      </c>
      <c r="AA230" s="730">
        <f>'NRHM State budget sheet 2013-14'!AA230</f>
        <v>0</v>
      </c>
      <c r="AB230" s="730">
        <f>'NRHM State budget sheet 2013-14'!AB230</f>
        <v>0</v>
      </c>
      <c r="AC230" s="730">
        <f>'NRHM State budget sheet 2013-14'!AC230</f>
        <v>0</v>
      </c>
      <c r="AD230" s="730">
        <f>'NRHM State budget sheet 2013-14'!AD230</f>
        <v>0</v>
      </c>
      <c r="AE230" s="730">
        <f>'NRHM State budget sheet 2013-14'!AE230</f>
        <v>0</v>
      </c>
      <c r="AF230" s="730">
        <f>'NRHM State budget sheet 2013-14'!AF230</f>
        <v>0</v>
      </c>
      <c r="AG230" s="640"/>
      <c r="AH230" s="619"/>
      <c r="AI230" s="606" t="str">
        <f t="shared" si="21"/>
        <v/>
      </c>
      <c r="AJ230" s="606" t="str">
        <f t="shared" si="22"/>
        <v/>
      </c>
      <c r="AK230" s="573">
        <f t="shared" si="23"/>
        <v>0</v>
      </c>
      <c r="AL230" s="573" t="str">
        <f t="shared" si="24"/>
        <v/>
      </c>
      <c r="AM230" s="577" t="str">
        <f t="shared" si="25"/>
        <v/>
      </c>
      <c r="AN230" s="577" t="str">
        <f t="shared" si="26"/>
        <v/>
      </c>
      <c r="AO230" s="577" t="str">
        <f t="shared" si="27"/>
        <v/>
      </c>
    </row>
    <row r="231" spans="1:41" ht="41.25" hidden="1" customHeight="1" x14ac:dyDescent="0.2">
      <c r="A231" s="656" t="s">
        <v>2110</v>
      </c>
      <c r="B231" s="665" t="s">
        <v>1551</v>
      </c>
      <c r="C231" s="666"/>
      <c r="D231" s="730">
        <f>'NRHM State budget sheet 2013-14'!D231</f>
        <v>0</v>
      </c>
      <c r="E231" s="730">
        <f>'NRHM State budget sheet 2013-14'!E231</f>
        <v>0</v>
      </c>
      <c r="F231" s="730" t="e">
        <f>'NRHM State budget sheet 2013-14'!F231</f>
        <v>#DIV/0!</v>
      </c>
      <c r="G231" s="730">
        <f>'NRHM State budget sheet 2013-14'!G231</f>
        <v>0</v>
      </c>
      <c r="H231" s="730">
        <f>'NRHM State budget sheet 2013-14'!H231</f>
        <v>0</v>
      </c>
      <c r="I231" s="730" t="e">
        <f>'NRHM State budget sheet 2013-14'!I231</f>
        <v>#DIV/0!</v>
      </c>
      <c r="J231" s="730">
        <f>'NRHM State budget sheet 2013-14'!J231</f>
        <v>0</v>
      </c>
      <c r="K231" s="730">
        <f>'NRHM State budget sheet 2013-14'!K231</f>
        <v>0</v>
      </c>
      <c r="L231" s="730">
        <f>'NRHM State budget sheet 2013-14'!L231</f>
        <v>0</v>
      </c>
      <c r="M231" s="730">
        <f>'NRHM State budget sheet 2013-14'!M231</f>
        <v>0</v>
      </c>
      <c r="N231" s="730">
        <f>'NRHM State budget sheet 2013-14'!N231</f>
        <v>0</v>
      </c>
      <c r="O231" s="730">
        <f>'NRHM State budget sheet 2013-14'!O231</f>
        <v>0</v>
      </c>
      <c r="P231" s="730">
        <f>'NRHM State budget sheet 2013-14'!P231</f>
        <v>0</v>
      </c>
      <c r="Q231" s="730">
        <f>'NRHM State budget sheet 2013-14'!Q231</f>
        <v>0</v>
      </c>
      <c r="R231" s="730">
        <f>'NRHM State budget sheet 2013-14'!R231</f>
        <v>0</v>
      </c>
      <c r="S231" s="730">
        <f>'NRHM State budget sheet 2013-14'!S231</f>
        <v>0</v>
      </c>
      <c r="T231" s="730">
        <f>'NRHM State budget sheet 2013-14'!T231</f>
        <v>0</v>
      </c>
      <c r="U231" s="730">
        <f>'NRHM State budget sheet 2013-14'!U231</f>
        <v>0</v>
      </c>
      <c r="V231" s="730">
        <f>'NRHM State budget sheet 2013-14'!V231</f>
        <v>0</v>
      </c>
      <c r="W231" s="730">
        <f>'NRHM State budget sheet 2013-14'!W231</f>
        <v>0</v>
      </c>
      <c r="X231" s="730">
        <f>'NRHM State budget sheet 2013-14'!X231</f>
        <v>0</v>
      </c>
      <c r="Y231" s="730">
        <f>'NRHM State budget sheet 2013-14'!Y231</f>
        <v>0</v>
      </c>
      <c r="Z231" s="730">
        <f>'NRHM State budget sheet 2013-14'!Z231</f>
        <v>0</v>
      </c>
      <c r="AA231" s="730">
        <f>'NRHM State budget sheet 2013-14'!AA231</f>
        <v>0</v>
      </c>
      <c r="AB231" s="730">
        <f>'NRHM State budget sheet 2013-14'!AB231</f>
        <v>0</v>
      </c>
      <c r="AC231" s="730">
        <f>'NRHM State budget sheet 2013-14'!AC231</f>
        <v>0</v>
      </c>
      <c r="AD231" s="730">
        <f>'NRHM State budget sheet 2013-14'!AD231</f>
        <v>0</v>
      </c>
      <c r="AE231" s="730">
        <f>'NRHM State budget sheet 2013-14'!AE231</f>
        <v>0</v>
      </c>
      <c r="AF231" s="730">
        <f>'NRHM State budget sheet 2013-14'!AF231</f>
        <v>0</v>
      </c>
      <c r="AG231" s="640"/>
      <c r="AH231" s="619"/>
      <c r="AI231" s="606" t="str">
        <f t="shared" si="21"/>
        <v/>
      </c>
      <c r="AJ231" s="606" t="str">
        <f t="shared" si="22"/>
        <v/>
      </c>
      <c r="AK231" s="573">
        <f t="shared" si="23"/>
        <v>0</v>
      </c>
      <c r="AL231" s="573" t="str">
        <f t="shared" si="24"/>
        <v/>
      </c>
      <c r="AM231" s="577" t="str">
        <f t="shared" si="25"/>
        <v/>
      </c>
      <c r="AN231" s="577" t="str">
        <f t="shared" si="26"/>
        <v/>
      </c>
      <c r="AO231" s="577" t="str">
        <f t="shared" si="27"/>
        <v/>
      </c>
    </row>
    <row r="232" spans="1:41" ht="41.25" hidden="1" customHeight="1" x14ac:dyDescent="0.2">
      <c r="A232" s="656" t="s">
        <v>2111</v>
      </c>
      <c r="B232" s="665" t="s">
        <v>1552</v>
      </c>
      <c r="C232" s="666"/>
      <c r="D232" s="730">
        <f>'NRHM State budget sheet 2013-14'!D232</f>
        <v>0</v>
      </c>
      <c r="E232" s="730">
        <f>'NRHM State budget sheet 2013-14'!E232</f>
        <v>0</v>
      </c>
      <c r="F232" s="730" t="e">
        <f>'NRHM State budget sheet 2013-14'!F232</f>
        <v>#DIV/0!</v>
      </c>
      <c r="G232" s="730">
        <f>'NRHM State budget sheet 2013-14'!G232</f>
        <v>0</v>
      </c>
      <c r="H232" s="730">
        <f>'NRHM State budget sheet 2013-14'!H232</f>
        <v>0</v>
      </c>
      <c r="I232" s="730" t="e">
        <f>'NRHM State budget sheet 2013-14'!I232</f>
        <v>#DIV/0!</v>
      </c>
      <c r="J232" s="730">
        <f>'NRHM State budget sheet 2013-14'!J232</f>
        <v>2</v>
      </c>
      <c r="K232" s="730">
        <f>'NRHM State budget sheet 2013-14'!K232</f>
        <v>600000</v>
      </c>
      <c r="L232" s="730">
        <f>'NRHM State budget sheet 2013-14'!L232</f>
        <v>0</v>
      </c>
      <c r="M232" s="730">
        <f>'NRHM State budget sheet 2013-14'!M232</f>
        <v>0</v>
      </c>
      <c r="N232" s="730">
        <f>'NRHM State budget sheet 2013-14'!N232</f>
        <v>0</v>
      </c>
      <c r="O232" s="730">
        <f>'NRHM State budget sheet 2013-14'!O232</f>
        <v>0</v>
      </c>
      <c r="P232" s="730">
        <f>'NRHM State budget sheet 2013-14'!P232</f>
        <v>0</v>
      </c>
      <c r="Q232" s="730">
        <f>'NRHM State budget sheet 2013-14'!Q232</f>
        <v>0</v>
      </c>
      <c r="R232" s="730">
        <f>'NRHM State budget sheet 2013-14'!R232</f>
        <v>0</v>
      </c>
      <c r="S232" s="730">
        <f>'NRHM State budget sheet 2013-14'!S232</f>
        <v>0</v>
      </c>
      <c r="T232" s="730">
        <f>'NRHM State budget sheet 2013-14'!T232</f>
        <v>0</v>
      </c>
      <c r="U232" s="730">
        <f>'NRHM State budget sheet 2013-14'!U232</f>
        <v>0</v>
      </c>
      <c r="V232" s="730">
        <f>'NRHM State budget sheet 2013-14'!V232</f>
        <v>0</v>
      </c>
      <c r="W232" s="730">
        <f>'NRHM State budget sheet 2013-14'!W232</f>
        <v>0</v>
      </c>
      <c r="X232" s="730">
        <f>'NRHM State budget sheet 2013-14'!X232</f>
        <v>0</v>
      </c>
      <c r="Y232" s="730">
        <f>'NRHM State budget sheet 2013-14'!Y232</f>
        <v>0</v>
      </c>
      <c r="Z232" s="730">
        <f>'NRHM State budget sheet 2013-14'!Z232</f>
        <v>0</v>
      </c>
      <c r="AA232" s="730">
        <f>'NRHM State budget sheet 2013-14'!AA232</f>
        <v>0</v>
      </c>
      <c r="AB232" s="730">
        <f>'NRHM State budget sheet 2013-14'!AB232</f>
        <v>0</v>
      </c>
      <c r="AC232" s="730">
        <f>'NRHM State budget sheet 2013-14'!AC232</f>
        <v>0</v>
      </c>
      <c r="AD232" s="730">
        <f>'NRHM State budget sheet 2013-14'!AD232</f>
        <v>0</v>
      </c>
      <c r="AE232" s="730">
        <f>'NRHM State budget sheet 2013-14'!AE232</f>
        <v>0</v>
      </c>
      <c r="AF232" s="730">
        <f>'NRHM State budget sheet 2013-14'!AF232</f>
        <v>12</v>
      </c>
      <c r="AG232" s="640"/>
      <c r="AH232" s="619"/>
      <c r="AI232" s="606">
        <f t="shared" si="21"/>
        <v>1</v>
      </c>
      <c r="AJ232" s="606" t="str">
        <f t="shared" si="22"/>
        <v/>
      </c>
      <c r="AK232" s="573">
        <f t="shared" si="23"/>
        <v>12</v>
      </c>
      <c r="AL232" s="573" t="str">
        <f t="shared" si="24"/>
        <v/>
      </c>
      <c r="AM232" s="577" t="str">
        <f t="shared" si="25"/>
        <v/>
      </c>
      <c r="AN232" s="577" t="str">
        <f t="shared" si="26"/>
        <v/>
      </c>
      <c r="AO232" s="577" t="str">
        <f t="shared" si="27"/>
        <v>New activity? If not kindly provide the details of the progress (physical and financial) for FY 2012-13</v>
      </c>
    </row>
    <row r="233" spans="1:41" ht="41.25" hidden="1" customHeight="1" x14ac:dyDescent="0.2">
      <c r="A233" s="656" t="s">
        <v>2112</v>
      </c>
      <c r="B233" s="665" t="s">
        <v>1456</v>
      </c>
      <c r="C233" s="666"/>
      <c r="D233" s="730">
        <f>'NRHM State budget sheet 2013-14'!D233</f>
        <v>0</v>
      </c>
      <c r="E233" s="730">
        <f>'NRHM State budget sheet 2013-14'!E233</f>
        <v>0</v>
      </c>
      <c r="F233" s="730" t="e">
        <f>'NRHM State budget sheet 2013-14'!F233</f>
        <v>#DIV/0!</v>
      </c>
      <c r="G233" s="730">
        <f>'NRHM State budget sheet 2013-14'!G233</f>
        <v>0</v>
      </c>
      <c r="H233" s="730">
        <f>'NRHM State budget sheet 2013-14'!H233</f>
        <v>0</v>
      </c>
      <c r="I233" s="730" t="e">
        <f>'NRHM State budget sheet 2013-14'!I233</f>
        <v>#DIV/0!</v>
      </c>
      <c r="J233" s="730">
        <f>'NRHM State budget sheet 2013-14'!J233</f>
        <v>2</v>
      </c>
      <c r="K233" s="730">
        <f>'NRHM State budget sheet 2013-14'!K233</f>
        <v>600000</v>
      </c>
      <c r="L233" s="730">
        <f>'NRHM State budget sheet 2013-14'!L233</f>
        <v>0</v>
      </c>
      <c r="M233" s="730">
        <f>'NRHM State budget sheet 2013-14'!M233</f>
        <v>0</v>
      </c>
      <c r="N233" s="730">
        <f>'NRHM State budget sheet 2013-14'!N233</f>
        <v>0</v>
      </c>
      <c r="O233" s="730">
        <f>'NRHM State budget sheet 2013-14'!O233</f>
        <v>0</v>
      </c>
      <c r="P233" s="730">
        <f>'NRHM State budget sheet 2013-14'!P233</f>
        <v>0</v>
      </c>
      <c r="Q233" s="730">
        <f>'NRHM State budget sheet 2013-14'!Q233</f>
        <v>0</v>
      </c>
      <c r="R233" s="730">
        <f>'NRHM State budget sheet 2013-14'!R233</f>
        <v>0</v>
      </c>
      <c r="S233" s="730">
        <f>'NRHM State budget sheet 2013-14'!S233</f>
        <v>0</v>
      </c>
      <c r="T233" s="730">
        <f>'NRHM State budget sheet 2013-14'!T233</f>
        <v>0</v>
      </c>
      <c r="U233" s="730">
        <f>'NRHM State budget sheet 2013-14'!U233</f>
        <v>0</v>
      </c>
      <c r="V233" s="730">
        <f>'NRHM State budget sheet 2013-14'!V233</f>
        <v>0</v>
      </c>
      <c r="W233" s="730">
        <f>'NRHM State budget sheet 2013-14'!W233</f>
        <v>0</v>
      </c>
      <c r="X233" s="730">
        <f>'NRHM State budget sheet 2013-14'!X233</f>
        <v>0</v>
      </c>
      <c r="Y233" s="730">
        <f>'NRHM State budget sheet 2013-14'!Y233</f>
        <v>0</v>
      </c>
      <c r="Z233" s="730">
        <f>'NRHM State budget sheet 2013-14'!Z233</f>
        <v>0</v>
      </c>
      <c r="AA233" s="730">
        <f>'NRHM State budget sheet 2013-14'!AA233</f>
        <v>0</v>
      </c>
      <c r="AB233" s="730">
        <f>'NRHM State budget sheet 2013-14'!AB233</f>
        <v>0</v>
      </c>
      <c r="AC233" s="730">
        <f>'NRHM State budget sheet 2013-14'!AC233</f>
        <v>0</v>
      </c>
      <c r="AD233" s="730">
        <f>'NRHM State budget sheet 2013-14'!AD233</f>
        <v>0</v>
      </c>
      <c r="AE233" s="730">
        <f>'NRHM State budget sheet 2013-14'!AE233</f>
        <v>0</v>
      </c>
      <c r="AF233" s="730">
        <f>'NRHM State budget sheet 2013-14'!AF233</f>
        <v>12</v>
      </c>
      <c r="AG233" s="640"/>
      <c r="AH233" s="619"/>
      <c r="AI233" s="606">
        <f t="shared" si="21"/>
        <v>1</v>
      </c>
      <c r="AJ233" s="606" t="str">
        <f t="shared" si="22"/>
        <v/>
      </c>
      <c r="AK233" s="573">
        <f t="shared" si="23"/>
        <v>12</v>
      </c>
      <c r="AL233" s="573" t="str">
        <f t="shared" si="24"/>
        <v/>
      </c>
      <c r="AM233" s="577" t="str">
        <f t="shared" si="25"/>
        <v/>
      </c>
      <c r="AN233" s="577" t="str">
        <f t="shared" si="26"/>
        <v/>
      </c>
      <c r="AO233" s="577" t="str">
        <f t="shared" si="27"/>
        <v>New activity? If not kindly provide the details of the progress (physical and financial) for FY 2012-13</v>
      </c>
    </row>
    <row r="234" spans="1:41" ht="41.25" hidden="1" customHeight="1" x14ac:dyDescent="0.2">
      <c r="A234" s="656" t="s">
        <v>2113</v>
      </c>
      <c r="B234" s="665" t="s">
        <v>1553</v>
      </c>
      <c r="C234" s="666"/>
      <c r="D234" s="730">
        <f>'NRHM State budget sheet 2013-14'!D234</f>
        <v>0</v>
      </c>
      <c r="E234" s="730">
        <f>'NRHM State budget sheet 2013-14'!E234</f>
        <v>0</v>
      </c>
      <c r="F234" s="730" t="e">
        <f>'NRHM State budget sheet 2013-14'!F234</f>
        <v>#DIV/0!</v>
      </c>
      <c r="G234" s="730">
        <f>'NRHM State budget sheet 2013-14'!G234</f>
        <v>0</v>
      </c>
      <c r="H234" s="730">
        <f>'NRHM State budget sheet 2013-14'!H234</f>
        <v>0</v>
      </c>
      <c r="I234" s="730" t="e">
        <f>'NRHM State budget sheet 2013-14'!I234</f>
        <v>#DIV/0!</v>
      </c>
      <c r="J234" s="730">
        <f>'NRHM State budget sheet 2013-14'!J234</f>
        <v>0</v>
      </c>
      <c r="K234" s="730">
        <f>'NRHM State budget sheet 2013-14'!K234</f>
        <v>0</v>
      </c>
      <c r="L234" s="730">
        <f>'NRHM State budget sheet 2013-14'!L234</f>
        <v>0</v>
      </c>
      <c r="M234" s="730">
        <f>'NRHM State budget sheet 2013-14'!M234</f>
        <v>0</v>
      </c>
      <c r="N234" s="730">
        <f>'NRHM State budget sheet 2013-14'!N234</f>
        <v>0</v>
      </c>
      <c r="O234" s="730">
        <f>'NRHM State budget sheet 2013-14'!O234</f>
        <v>0</v>
      </c>
      <c r="P234" s="730">
        <f>'NRHM State budget sheet 2013-14'!P234</f>
        <v>0</v>
      </c>
      <c r="Q234" s="730">
        <f>'NRHM State budget sheet 2013-14'!Q234</f>
        <v>0</v>
      </c>
      <c r="R234" s="730">
        <f>'NRHM State budget sheet 2013-14'!R234</f>
        <v>0</v>
      </c>
      <c r="S234" s="730">
        <f>'NRHM State budget sheet 2013-14'!S234</f>
        <v>0</v>
      </c>
      <c r="T234" s="730">
        <f>'NRHM State budget sheet 2013-14'!T234</f>
        <v>0</v>
      </c>
      <c r="U234" s="730">
        <f>'NRHM State budget sheet 2013-14'!U234</f>
        <v>0</v>
      </c>
      <c r="V234" s="730">
        <f>'NRHM State budget sheet 2013-14'!V234</f>
        <v>0</v>
      </c>
      <c r="W234" s="730">
        <f>'NRHM State budget sheet 2013-14'!W234</f>
        <v>0</v>
      </c>
      <c r="X234" s="730">
        <f>'NRHM State budget sheet 2013-14'!X234</f>
        <v>0</v>
      </c>
      <c r="Y234" s="730">
        <f>'NRHM State budget sheet 2013-14'!Y234</f>
        <v>0</v>
      </c>
      <c r="Z234" s="730">
        <f>'NRHM State budget sheet 2013-14'!Z234</f>
        <v>0</v>
      </c>
      <c r="AA234" s="730">
        <f>'NRHM State budget sheet 2013-14'!AA234</f>
        <v>0</v>
      </c>
      <c r="AB234" s="730">
        <f>'NRHM State budget sheet 2013-14'!AB234</f>
        <v>0</v>
      </c>
      <c r="AC234" s="730">
        <f>'NRHM State budget sheet 2013-14'!AC234</f>
        <v>0</v>
      </c>
      <c r="AD234" s="730">
        <f>'NRHM State budget sheet 2013-14'!AD234</f>
        <v>0</v>
      </c>
      <c r="AE234" s="730">
        <f>'NRHM State budget sheet 2013-14'!AE234</f>
        <v>0</v>
      </c>
      <c r="AF234" s="730">
        <f>'NRHM State budget sheet 2013-14'!AF234</f>
        <v>0</v>
      </c>
      <c r="AG234" s="640"/>
      <c r="AH234" s="619"/>
      <c r="AI234" s="606" t="str">
        <f t="shared" si="21"/>
        <v/>
      </c>
      <c r="AJ234" s="606" t="str">
        <f t="shared" si="22"/>
        <v/>
      </c>
      <c r="AK234" s="573">
        <f t="shared" si="23"/>
        <v>0</v>
      </c>
      <c r="AL234" s="573" t="str">
        <f t="shared" si="24"/>
        <v/>
      </c>
      <c r="AM234" s="577" t="str">
        <f t="shared" si="25"/>
        <v/>
      </c>
      <c r="AN234" s="577" t="str">
        <f t="shared" si="26"/>
        <v/>
      </c>
      <c r="AO234" s="577" t="str">
        <f t="shared" si="27"/>
        <v/>
      </c>
    </row>
    <row r="235" spans="1:41" ht="41.25" hidden="1" customHeight="1" x14ac:dyDescent="0.2">
      <c r="A235" s="656" t="s">
        <v>2156</v>
      </c>
      <c r="B235" s="665" t="s">
        <v>759</v>
      </c>
      <c r="C235" s="666"/>
      <c r="D235" s="730">
        <f>'NRHM State budget sheet 2013-14'!D235</f>
        <v>0</v>
      </c>
      <c r="E235" s="730">
        <f>'NRHM State budget sheet 2013-14'!E235</f>
        <v>0</v>
      </c>
      <c r="F235" s="730" t="e">
        <f>'NRHM State budget sheet 2013-14'!F235</f>
        <v>#DIV/0!</v>
      </c>
      <c r="G235" s="730">
        <f>'NRHM State budget sheet 2013-14'!G235</f>
        <v>0</v>
      </c>
      <c r="H235" s="730">
        <f>'NRHM State budget sheet 2013-14'!H235</f>
        <v>0</v>
      </c>
      <c r="I235" s="730" t="e">
        <f>'NRHM State budget sheet 2013-14'!I235</f>
        <v>#DIV/0!</v>
      </c>
      <c r="J235" s="730">
        <f>'NRHM State budget sheet 2013-14'!J235</f>
        <v>0</v>
      </c>
      <c r="K235" s="730">
        <f>'NRHM State budget sheet 2013-14'!K235</f>
        <v>0</v>
      </c>
      <c r="L235" s="730">
        <f>'NRHM State budget sheet 2013-14'!L235</f>
        <v>0</v>
      </c>
      <c r="M235" s="730">
        <f>'NRHM State budget sheet 2013-14'!M235</f>
        <v>0</v>
      </c>
      <c r="N235" s="730">
        <f>'NRHM State budget sheet 2013-14'!N235</f>
        <v>0</v>
      </c>
      <c r="O235" s="730">
        <f>'NRHM State budget sheet 2013-14'!O235</f>
        <v>0</v>
      </c>
      <c r="P235" s="730">
        <f>'NRHM State budget sheet 2013-14'!P235</f>
        <v>0</v>
      </c>
      <c r="Q235" s="730">
        <f>'NRHM State budget sheet 2013-14'!Q235</f>
        <v>0</v>
      </c>
      <c r="R235" s="730">
        <f>'NRHM State budget sheet 2013-14'!R235</f>
        <v>0</v>
      </c>
      <c r="S235" s="730">
        <f>'NRHM State budget sheet 2013-14'!S235</f>
        <v>0</v>
      </c>
      <c r="T235" s="730">
        <f>'NRHM State budget sheet 2013-14'!T235</f>
        <v>0</v>
      </c>
      <c r="U235" s="730">
        <f>'NRHM State budget sheet 2013-14'!U235</f>
        <v>0</v>
      </c>
      <c r="V235" s="730">
        <f>'NRHM State budget sheet 2013-14'!V235</f>
        <v>0</v>
      </c>
      <c r="W235" s="730">
        <f>'NRHM State budget sheet 2013-14'!W235</f>
        <v>0</v>
      </c>
      <c r="X235" s="730">
        <f>'NRHM State budget sheet 2013-14'!X235</f>
        <v>0</v>
      </c>
      <c r="Y235" s="730">
        <f>'NRHM State budget sheet 2013-14'!Y235</f>
        <v>0</v>
      </c>
      <c r="Z235" s="730">
        <f>'NRHM State budget sheet 2013-14'!Z235</f>
        <v>0</v>
      </c>
      <c r="AA235" s="730">
        <f>'NRHM State budget sheet 2013-14'!AA235</f>
        <v>0</v>
      </c>
      <c r="AB235" s="730">
        <f>'NRHM State budget sheet 2013-14'!AB235</f>
        <v>0</v>
      </c>
      <c r="AC235" s="730">
        <f>'NRHM State budget sheet 2013-14'!AC235</f>
        <v>0</v>
      </c>
      <c r="AD235" s="730">
        <f>'NRHM State budget sheet 2013-14'!AD235</f>
        <v>0</v>
      </c>
      <c r="AE235" s="730">
        <f>'NRHM State budget sheet 2013-14'!AE235</f>
        <v>0</v>
      </c>
      <c r="AF235" s="730">
        <f>'NRHM State budget sheet 2013-14'!AF235</f>
        <v>0</v>
      </c>
      <c r="AG235" s="640"/>
      <c r="AH235" s="619"/>
      <c r="AI235" s="606" t="str">
        <f t="shared" si="21"/>
        <v/>
      </c>
      <c r="AJ235" s="606" t="str">
        <f t="shared" si="22"/>
        <v/>
      </c>
      <c r="AK235" s="573">
        <f t="shared" si="23"/>
        <v>0</v>
      </c>
      <c r="AL235" s="573" t="str">
        <f t="shared" si="24"/>
        <v/>
      </c>
      <c r="AM235" s="577" t="str">
        <f t="shared" si="25"/>
        <v/>
      </c>
      <c r="AN235" s="577" t="str">
        <f t="shared" si="26"/>
        <v/>
      </c>
      <c r="AO235" s="577" t="str">
        <f t="shared" si="27"/>
        <v/>
      </c>
    </row>
    <row r="236" spans="1:41" ht="41.25" hidden="1" customHeight="1" x14ac:dyDescent="0.2">
      <c r="A236" s="656" t="s">
        <v>344</v>
      </c>
      <c r="B236" s="657" t="s">
        <v>1367</v>
      </c>
      <c r="C236" s="664"/>
      <c r="D236" s="730">
        <f>'NRHM State budget sheet 2013-14'!D236</f>
        <v>0</v>
      </c>
      <c r="E236" s="730">
        <f>'NRHM State budget sheet 2013-14'!E236</f>
        <v>0</v>
      </c>
      <c r="F236" s="730" t="e">
        <f>'NRHM State budget sheet 2013-14'!F236</f>
        <v>#DIV/0!</v>
      </c>
      <c r="G236" s="730">
        <f>'NRHM State budget sheet 2013-14'!G236</f>
        <v>0</v>
      </c>
      <c r="H236" s="730">
        <f>'NRHM State budget sheet 2013-14'!H236</f>
        <v>0</v>
      </c>
      <c r="I236" s="730" t="e">
        <f>'NRHM State budget sheet 2013-14'!I236</f>
        <v>#DIV/0!</v>
      </c>
      <c r="J236" s="730">
        <f>'NRHM State budget sheet 2013-14'!J236</f>
        <v>10</v>
      </c>
      <c r="K236" s="730">
        <f>'NRHM State budget sheet 2013-14'!K236</f>
        <v>20000</v>
      </c>
      <c r="L236" s="730">
        <f>'NRHM State budget sheet 2013-14'!L236</f>
        <v>0</v>
      </c>
      <c r="M236" s="730">
        <f>'NRHM State budget sheet 2013-14'!M236</f>
        <v>0</v>
      </c>
      <c r="N236" s="730">
        <f>'NRHM State budget sheet 2013-14'!N236</f>
        <v>0</v>
      </c>
      <c r="O236" s="730">
        <f>'NRHM State budget sheet 2013-14'!O236</f>
        <v>0</v>
      </c>
      <c r="P236" s="730">
        <f>'NRHM State budget sheet 2013-14'!P236</f>
        <v>0</v>
      </c>
      <c r="Q236" s="730">
        <f>'NRHM State budget sheet 2013-14'!Q236</f>
        <v>0</v>
      </c>
      <c r="R236" s="730">
        <f>'NRHM State budget sheet 2013-14'!R236</f>
        <v>0</v>
      </c>
      <c r="S236" s="730">
        <f>'NRHM State budget sheet 2013-14'!S236</f>
        <v>0</v>
      </c>
      <c r="T236" s="730">
        <f>'NRHM State budget sheet 2013-14'!T236</f>
        <v>0</v>
      </c>
      <c r="U236" s="730">
        <f>'NRHM State budget sheet 2013-14'!U236</f>
        <v>0</v>
      </c>
      <c r="V236" s="730">
        <f>'NRHM State budget sheet 2013-14'!V236</f>
        <v>0</v>
      </c>
      <c r="W236" s="730">
        <f>'NRHM State budget sheet 2013-14'!W236</f>
        <v>0</v>
      </c>
      <c r="X236" s="730">
        <f>'NRHM State budget sheet 2013-14'!X236</f>
        <v>0</v>
      </c>
      <c r="Y236" s="730">
        <f>'NRHM State budget sheet 2013-14'!Y236</f>
        <v>0</v>
      </c>
      <c r="Z236" s="730">
        <f>'NRHM State budget sheet 2013-14'!Z236</f>
        <v>0</v>
      </c>
      <c r="AA236" s="730">
        <f>'NRHM State budget sheet 2013-14'!AA236</f>
        <v>0</v>
      </c>
      <c r="AB236" s="730">
        <f>'NRHM State budget sheet 2013-14'!AB236</f>
        <v>0</v>
      </c>
      <c r="AC236" s="730">
        <f>'NRHM State budget sheet 2013-14'!AC236</f>
        <v>0</v>
      </c>
      <c r="AD236" s="730">
        <f>'NRHM State budget sheet 2013-14'!AD236</f>
        <v>0</v>
      </c>
      <c r="AE236" s="730">
        <f>'NRHM State budget sheet 2013-14'!AE236</f>
        <v>0</v>
      </c>
      <c r="AF236" s="730">
        <f>'NRHM State budget sheet 2013-14'!AF236</f>
        <v>2</v>
      </c>
      <c r="AG236" s="640"/>
      <c r="AH236" s="619"/>
      <c r="AI236" s="606">
        <f t="shared" si="21"/>
        <v>1</v>
      </c>
      <c r="AJ236" s="606" t="str">
        <f t="shared" si="22"/>
        <v/>
      </c>
      <c r="AK236" s="573">
        <f t="shared" si="23"/>
        <v>2</v>
      </c>
      <c r="AL236" s="573" t="str">
        <f t="shared" si="24"/>
        <v/>
      </c>
      <c r="AM236" s="577" t="str">
        <f t="shared" si="25"/>
        <v/>
      </c>
      <c r="AN236" s="577" t="str">
        <f t="shared" si="26"/>
        <v/>
      </c>
      <c r="AO236" s="577" t="str">
        <f t="shared" si="27"/>
        <v>New activity? If not kindly provide the details of the progress (physical and financial) for FY 2012-13</v>
      </c>
    </row>
    <row r="237" spans="1:41" ht="41.25" hidden="1" customHeight="1" x14ac:dyDescent="0.2">
      <c r="A237" s="656" t="s">
        <v>346</v>
      </c>
      <c r="B237" s="657" t="s">
        <v>347</v>
      </c>
      <c r="C237" s="664"/>
      <c r="D237" s="730">
        <f>'NRHM State budget sheet 2013-14'!D237</f>
        <v>0</v>
      </c>
      <c r="E237" s="730">
        <f>'NRHM State budget sheet 2013-14'!E237</f>
        <v>0</v>
      </c>
      <c r="F237" s="730" t="e">
        <f>'NRHM State budget sheet 2013-14'!F237</f>
        <v>#DIV/0!</v>
      </c>
      <c r="G237" s="730">
        <f>'NRHM State budget sheet 2013-14'!G237</f>
        <v>0</v>
      </c>
      <c r="H237" s="730">
        <f>'NRHM State budget sheet 2013-14'!H237</f>
        <v>0</v>
      </c>
      <c r="I237" s="730" t="e">
        <f>'NRHM State budget sheet 2013-14'!I237</f>
        <v>#DIV/0!</v>
      </c>
      <c r="J237" s="730">
        <f>'NRHM State budget sheet 2013-14'!J237</f>
        <v>0</v>
      </c>
      <c r="K237" s="730">
        <f>'NRHM State budget sheet 2013-14'!K237</f>
        <v>0</v>
      </c>
      <c r="L237" s="730">
        <f>'NRHM State budget sheet 2013-14'!L237</f>
        <v>0</v>
      </c>
      <c r="M237" s="730">
        <f>'NRHM State budget sheet 2013-14'!M237</f>
        <v>0</v>
      </c>
      <c r="N237" s="730">
        <f>'NRHM State budget sheet 2013-14'!N237</f>
        <v>0</v>
      </c>
      <c r="O237" s="730">
        <f>'NRHM State budget sheet 2013-14'!O237</f>
        <v>0</v>
      </c>
      <c r="P237" s="730">
        <f>'NRHM State budget sheet 2013-14'!P237</f>
        <v>0</v>
      </c>
      <c r="Q237" s="730">
        <f>'NRHM State budget sheet 2013-14'!Q237</f>
        <v>0</v>
      </c>
      <c r="R237" s="730">
        <f>'NRHM State budget sheet 2013-14'!R237</f>
        <v>0</v>
      </c>
      <c r="S237" s="730">
        <f>'NRHM State budget sheet 2013-14'!S237</f>
        <v>0</v>
      </c>
      <c r="T237" s="730">
        <f>'NRHM State budget sheet 2013-14'!T237</f>
        <v>0</v>
      </c>
      <c r="U237" s="730">
        <f>'NRHM State budget sheet 2013-14'!U237</f>
        <v>0</v>
      </c>
      <c r="V237" s="730">
        <f>'NRHM State budget sheet 2013-14'!V237</f>
        <v>0</v>
      </c>
      <c r="W237" s="730">
        <f>'NRHM State budget sheet 2013-14'!W237</f>
        <v>0</v>
      </c>
      <c r="X237" s="730">
        <f>'NRHM State budget sheet 2013-14'!X237</f>
        <v>0</v>
      </c>
      <c r="Y237" s="730">
        <f>'NRHM State budget sheet 2013-14'!Y237</f>
        <v>0</v>
      </c>
      <c r="Z237" s="730">
        <f>'NRHM State budget sheet 2013-14'!Z237</f>
        <v>0</v>
      </c>
      <c r="AA237" s="730">
        <f>'NRHM State budget sheet 2013-14'!AA237</f>
        <v>0</v>
      </c>
      <c r="AB237" s="730">
        <f>'NRHM State budget sheet 2013-14'!AB237</f>
        <v>0</v>
      </c>
      <c r="AC237" s="730">
        <f>'NRHM State budget sheet 2013-14'!AC237</f>
        <v>0</v>
      </c>
      <c r="AD237" s="730">
        <f>'NRHM State budget sheet 2013-14'!AD237</f>
        <v>0</v>
      </c>
      <c r="AE237" s="730">
        <f>'NRHM State budget sheet 2013-14'!AE237</f>
        <v>0</v>
      </c>
      <c r="AF237" s="730">
        <f>'NRHM State budget sheet 2013-14'!AF237</f>
        <v>0</v>
      </c>
      <c r="AG237" s="640"/>
      <c r="AH237" s="619"/>
      <c r="AI237" s="606" t="str">
        <f t="shared" si="21"/>
        <v/>
      </c>
      <c r="AJ237" s="606" t="str">
        <f t="shared" si="22"/>
        <v/>
      </c>
      <c r="AK237" s="573">
        <f t="shared" si="23"/>
        <v>0</v>
      </c>
      <c r="AL237" s="573" t="str">
        <f t="shared" si="24"/>
        <v/>
      </c>
      <c r="AM237" s="577" t="str">
        <f t="shared" si="25"/>
        <v/>
      </c>
      <c r="AN237" s="577" t="str">
        <f t="shared" si="26"/>
        <v/>
      </c>
      <c r="AO237" s="577" t="str">
        <f t="shared" si="27"/>
        <v/>
      </c>
    </row>
    <row r="238" spans="1:41" ht="41.25" hidden="1" customHeight="1" x14ac:dyDescent="0.2">
      <c r="A238" s="656" t="s">
        <v>2114</v>
      </c>
      <c r="B238" s="657" t="s">
        <v>1363</v>
      </c>
      <c r="C238" s="664"/>
      <c r="D238" s="730">
        <f>'NRHM State budget sheet 2013-14'!D238</f>
        <v>0</v>
      </c>
      <c r="E238" s="730">
        <f>'NRHM State budget sheet 2013-14'!E238</f>
        <v>0</v>
      </c>
      <c r="F238" s="730" t="e">
        <f>'NRHM State budget sheet 2013-14'!F238</f>
        <v>#DIV/0!</v>
      </c>
      <c r="G238" s="730">
        <f>'NRHM State budget sheet 2013-14'!G238</f>
        <v>0</v>
      </c>
      <c r="H238" s="730">
        <f>'NRHM State budget sheet 2013-14'!H238</f>
        <v>0</v>
      </c>
      <c r="I238" s="730" t="e">
        <f>'NRHM State budget sheet 2013-14'!I238</f>
        <v>#DIV/0!</v>
      </c>
      <c r="J238" s="730">
        <f>'NRHM State budget sheet 2013-14'!J238</f>
        <v>1</v>
      </c>
      <c r="K238" s="730">
        <f>'NRHM State budget sheet 2013-14'!K238</f>
        <v>144000</v>
      </c>
      <c r="L238" s="730">
        <f>'NRHM State budget sheet 2013-14'!L238</f>
        <v>0</v>
      </c>
      <c r="M238" s="730">
        <f>'NRHM State budget sheet 2013-14'!M238</f>
        <v>0</v>
      </c>
      <c r="N238" s="730">
        <f>'NRHM State budget sheet 2013-14'!N238</f>
        <v>0</v>
      </c>
      <c r="O238" s="730">
        <f>'NRHM State budget sheet 2013-14'!O238</f>
        <v>0</v>
      </c>
      <c r="P238" s="730">
        <f>'NRHM State budget sheet 2013-14'!P238</f>
        <v>0</v>
      </c>
      <c r="Q238" s="730">
        <f>'NRHM State budget sheet 2013-14'!Q238</f>
        <v>0</v>
      </c>
      <c r="R238" s="730">
        <f>'NRHM State budget sheet 2013-14'!R238</f>
        <v>0</v>
      </c>
      <c r="S238" s="730">
        <f>'NRHM State budget sheet 2013-14'!S238</f>
        <v>0</v>
      </c>
      <c r="T238" s="730">
        <f>'NRHM State budget sheet 2013-14'!T238</f>
        <v>0</v>
      </c>
      <c r="U238" s="730">
        <f>'NRHM State budget sheet 2013-14'!U238</f>
        <v>0</v>
      </c>
      <c r="V238" s="730">
        <f>'NRHM State budget sheet 2013-14'!V238</f>
        <v>0</v>
      </c>
      <c r="W238" s="730">
        <f>'NRHM State budget sheet 2013-14'!W238</f>
        <v>0</v>
      </c>
      <c r="X238" s="730">
        <f>'NRHM State budget sheet 2013-14'!X238</f>
        <v>0</v>
      </c>
      <c r="Y238" s="730">
        <f>'NRHM State budget sheet 2013-14'!Y238</f>
        <v>0</v>
      </c>
      <c r="Z238" s="730">
        <f>'NRHM State budget sheet 2013-14'!Z238</f>
        <v>0</v>
      </c>
      <c r="AA238" s="730">
        <f>'NRHM State budget sheet 2013-14'!AA238</f>
        <v>0</v>
      </c>
      <c r="AB238" s="730">
        <f>'NRHM State budget sheet 2013-14'!AB238</f>
        <v>0</v>
      </c>
      <c r="AC238" s="730">
        <f>'NRHM State budget sheet 2013-14'!AC238</f>
        <v>0</v>
      </c>
      <c r="AD238" s="730">
        <f>'NRHM State budget sheet 2013-14'!AD238</f>
        <v>0</v>
      </c>
      <c r="AE238" s="730">
        <f>'NRHM State budget sheet 2013-14'!AE238</f>
        <v>0</v>
      </c>
      <c r="AF238" s="730">
        <f>'NRHM State budget sheet 2013-14'!AF238</f>
        <v>1.44</v>
      </c>
      <c r="AG238" s="640"/>
      <c r="AH238" s="619"/>
      <c r="AI238" s="606">
        <f t="shared" si="21"/>
        <v>1</v>
      </c>
      <c r="AJ238" s="606" t="str">
        <f t="shared" si="22"/>
        <v/>
      </c>
      <c r="AK238" s="573">
        <f t="shared" si="23"/>
        <v>1.44</v>
      </c>
      <c r="AL238" s="573" t="str">
        <f t="shared" si="24"/>
        <v/>
      </c>
      <c r="AM238" s="577" t="str">
        <f t="shared" si="25"/>
        <v/>
      </c>
      <c r="AN238" s="577" t="str">
        <f t="shared" si="26"/>
        <v/>
      </c>
      <c r="AO238" s="577" t="str">
        <f t="shared" si="27"/>
        <v>New activity? If not kindly provide the details of the progress (physical and financial) for FY 2012-13</v>
      </c>
    </row>
    <row r="239" spans="1:41" ht="41.25" hidden="1" customHeight="1" x14ac:dyDescent="0.2">
      <c r="A239" s="656" t="s">
        <v>2115</v>
      </c>
      <c r="B239" s="665" t="s">
        <v>1393</v>
      </c>
      <c r="C239" s="666"/>
      <c r="D239" s="730">
        <f>'NRHM State budget sheet 2013-14'!D239</f>
        <v>0</v>
      </c>
      <c r="E239" s="730">
        <f>'NRHM State budget sheet 2013-14'!E239</f>
        <v>0</v>
      </c>
      <c r="F239" s="730" t="e">
        <f>'NRHM State budget sheet 2013-14'!F239</f>
        <v>#DIV/0!</v>
      </c>
      <c r="G239" s="730">
        <f>'NRHM State budget sheet 2013-14'!G239</f>
        <v>0</v>
      </c>
      <c r="H239" s="730">
        <f>'NRHM State budget sheet 2013-14'!H239</f>
        <v>0</v>
      </c>
      <c r="I239" s="730" t="e">
        <f>'NRHM State budget sheet 2013-14'!I239</f>
        <v>#DIV/0!</v>
      </c>
      <c r="J239" s="730">
        <f>'NRHM State budget sheet 2013-14'!J239</f>
        <v>0</v>
      </c>
      <c r="K239" s="730">
        <f>'NRHM State budget sheet 2013-14'!K239</f>
        <v>0</v>
      </c>
      <c r="L239" s="730">
        <f>'NRHM State budget sheet 2013-14'!L239</f>
        <v>0</v>
      </c>
      <c r="M239" s="730">
        <f>'NRHM State budget sheet 2013-14'!M239</f>
        <v>0</v>
      </c>
      <c r="N239" s="730">
        <f>'NRHM State budget sheet 2013-14'!N239</f>
        <v>0</v>
      </c>
      <c r="O239" s="730">
        <f>'NRHM State budget sheet 2013-14'!O239</f>
        <v>0</v>
      </c>
      <c r="P239" s="730">
        <f>'NRHM State budget sheet 2013-14'!P239</f>
        <v>0</v>
      </c>
      <c r="Q239" s="730">
        <f>'NRHM State budget sheet 2013-14'!Q239</f>
        <v>0</v>
      </c>
      <c r="R239" s="730">
        <f>'NRHM State budget sheet 2013-14'!R239</f>
        <v>0</v>
      </c>
      <c r="S239" s="730">
        <f>'NRHM State budget sheet 2013-14'!S239</f>
        <v>0</v>
      </c>
      <c r="T239" s="730">
        <f>'NRHM State budget sheet 2013-14'!T239</f>
        <v>0</v>
      </c>
      <c r="U239" s="730">
        <f>'NRHM State budget sheet 2013-14'!U239</f>
        <v>0</v>
      </c>
      <c r="V239" s="730">
        <f>'NRHM State budget sheet 2013-14'!V239</f>
        <v>0</v>
      </c>
      <c r="W239" s="730">
        <f>'NRHM State budget sheet 2013-14'!W239</f>
        <v>0</v>
      </c>
      <c r="X239" s="730">
        <f>'NRHM State budget sheet 2013-14'!X239</f>
        <v>0</v>
      </c>
      <c r="Y239" s="730">
        <f>'NRHM State budget sheet 2013-14'!Y239</f>
        <v>0</v>
      </c>
      <c r="Z239" s="730">
        <f>'NRHM State budget sheet 2013-14'!Z239</f>
        <v>0</v>
      </c>
      <c r="AA239" s="730">
        <f>'NRHM State budget sheet 2013-14'!AA239</f>
        <v>0</v>
      </c>
      <c r="AB239" s="730">
        <f>'NRHM State budget sheet 2013-14'!AB239</f>
        <v>0</v>
      </c>
      <c r="AC239" s="730">
        <f>'NRHM State budget sheet 2013-14'!AC239</f>
        <v>0</v>
      </c>
      <c r="AD239" s="730">
        <f>'NRHM State budget sheet 2013-14'!AD239</f>
        <v>0</v>
      </c>
      <c r="AE239" s="730">
        <f>'NRHM State budget sheet 2013-14'!AE239</f>
        <v>0</v>
      </c>
      <c r="AF239" s="730">
        <f>'NRHM State budget sheet 2013-14'!AF239</f>
        <v>0</v>
      </c>
      <c r="AG239" s="640"/>
      <c r="AH239" s="619"/>
      <c r="AI239" s="606" t="str">
        <f t="shared" si="21"/>
        <v/>
      </c>
      <c r="AJ239" s="606" t="str">
        <f t="shared" si="22"/>
        <v/>
      </c>
      <c r="AK239" s="573">
        <f t="shared" si="23"/>
        <v>0</v>
      </c>
      <c r="AL239" s="573" t="str">
        <f t="shared" si="24"/>
        <v/>
      </c>
      <c r="AM239" s="577" t="str">
        <f t="shared" si="25"/>
        <v/>
      </c>
      <c r="AN239" s="577" t="str">
        <f t="shared" si="26"/>
        <v/>
      </c>
      <c r="AO239" s="577" t="str">
        <f t="shared" si="27"/>
        <v/>
      </c>
    </row>
    <row r="240" spans="1:41" ht="41.25" hidden="1" customHeight="1" x14ac:dyDescent="0.2">
      <c r="A240" s="656" t="s">
        <v>2116</v>
      </c>
      <c r="B240" s="665" t="s">
        <v>1542</v>
      </c>
      <c r="C240" s="666"/>
      <c r="D240" s="730">
        <f>'NRHM State budget sheet 2013-14'!D240</f>
        <v>0</v>
      </c>
      <c r="E240" s="730">
        <f>'NRHM State budget sheet 2013-14'!E240</f>
        <v>0</v>
      </c>
      <c r="F240" s="730" t="e">
        <f>'NRHM State budget sheet 2013-14'!F240</f>
        <v>#DIV/0!</v>
      </c>
      <c r="G240" s="730">
        <f>'NRHM State budget sheet 2013-14'!G240</f>
        <v>0</v>
      </c>
      <c r="H240" s="730">
        <f>'NRHM State budget sheet 2013-14'!H240</f>
        <v>0</v>
      </c>
      <c r="I240" s="730" t="e">
        <f>'NRHM State budget sheet 2013-14'!I240</f>
        <v>#DIV/0!</v>
      </c>
      <c r="J240" s="730">
        <f>'NRHM State budget sheet 2013-14'!J240</f>
        <v>0</v>
      </c>
      <c r="K240" s="730">
        <f>'NRHM State budget sheet 2013-14'!K240</f>
        <v>0</v>
      </c>
      <c r="L240" s="730">
        <f>'NRHM State budget sheet 2013-14'!L240</f>
        <v>0</v>
      </c>
      <c r="M240" s="730">
        <f>'NRHM State budget sheet 2013-14'!M240</f>
        <v>0</v>
      </c>
      <c r="N240" s="730">
        <f>'NRHM State budget sheet 2013-14'!N240</f>
        <v>0</v>
      </c>
      <c r="O240" s="730">
        <f>'NRHM State budget sheet 2013-14'!O240</f>
        <v>0</v>
      </c>
      <c r="P240" s="730">
        <f>'NRHM State budget sheet 2013-14'!P240</f>
        <v>0</v>
      </c>
      <c r="Q240" s="730">
        <f>'NRHM State budget sheet 2013-14'!Q240</f>
        <v>0</v>
      </c>
      <c r="R240" s="730">
        <f>'NRHM State budget sheet 2013-14'!R240</f>
        <v>0</v>
      </c>
      <c r="S240" s="730">
        <f>'NRHM State budget sheet 2013-14'!S240</f>
        <v>0</v>
      </c>
      <c r="T240" s="730">
        <f>'NRHM State budget sheet 2013-14'!T240</f>
        <v>0</v>
      </c>
      <c r="U240" s="730">
        <f>'NRHM State budget sheet 2013-14'!U240</f>
        <v>0</v>
      </c>
      <c r="V240" s="730">
        <f>'NRHM State budget sheet 2013-14'!V240</f>
        <v>0</v>
      </c>
      <c r="W240" s="730">
        <f>'NRHM State budget sheet 2013-14'!W240</f>
        <v>0</v>
      </c>
      <c r="X240" s="730">
        <f>'NRHM State budget sheet 2013-14'!X240</f>
        <v>0</v>
      </c>
      <c r="Y240" s="730">
        <f>'NRHM State budget sheet 2013-14'!Y240</f>
        <v>0</v>
      </c>
      <c r="Z240" s="730">
        <f>'NRHM State budget sheet 2013-14'!Z240</f>
        <v>0</v>
      </c>
      <c r="AA240" s="730">
        <f>'NRHM State budget sheet 2013-14'!AA240</f>
        <v>0</v>
      </c>
      <c r="AB240" s="730">
        <f>'NRHM State budget sheet 2013-14'!AB240</f>
        <v>0</v>
      </c>
      <c r="AC240" s="730">
        <f>'NRHM State budget sheet 2013-14'!AC240</f>
        <v>0</v>
      </c>
      <c r="AD240" s="730">
        <f>'NRHM State budget sheet 2013-14'!AD240</f>
        <v>0</v>
      </c>
      <c r="AE240" s="730">
        <f>'NRHM State budget sheet 2013-14'!AE240</f>
        <v>0</v>
      </c>
      <c r="AF240" s="730">
        <f>'NRHM State budget sheet 2013-14'!AF240</f>
        <v>0</v>
      </c>
      <c r="AG240" s="640"/>
      <c r="AH240" s="619"/>
      <c r="AI240" s="606" t="str">
        <f t="shared" si="21"/>
        <v/>
      </c>
      <c r="AJ240" s="606" t="str">
        <f t="shared" si="22"/>
        <v/>
      </c>
      <c r="AK240" s="573">
        <f t="shared" si="23"/>
        <v>0</v>
      </c>
      <c r="AL240" s="573" t="str">
        <f t="shared" si="24"/>
        <v/>
      </c>
      <c r="AM240" s="577" t="str">
        <f t="shared" si="25"/>
        <v/>
      </c>
      <c r="AN240" s="577" t="str">
        <f t="shared" si="26"/>
        <v/>
      </c>
      <c r="AO240" s="577" t="str">
        <f t="shared" si="27"/>
        <v/>
      </c>
    </row>
    <row r="241" spans="1:41" ht="41.25" hidden="1" customHeight="1" x14ac:dyDescent="0.2">
      <c r="A241" s="656" t="s">
        <v>2117</v>
      </c>
      <c r="B241" s="665" t="s">
        <v>1543</v>
      </c>
      <c r="C241" s="666"/>
      <c r="D241" s="730">
        <f>'NRHM State budget sheet 2013-14'!D241</f>
        <v>0</v>
      </c>
      <c r="E241" s="730">
        <f>'NRHM State budget sheet 2013-14'!E241</f>
        <v>0</v>
      </c>
      <c r="F241" s="730" t="e">
        <f>'NRHM State budget sheet 2013-14'!F241</f>
        <v>#DIV/0!</v>
      </c>
      <c r="G241" s="730">
        <f>'NRHM State budget sheet 2013-14'!G241</f>
        <v>0</v>
      </c>
      <c r="H241" s="730">
        <f>'NRHM State budget sheet 2013-14'!H241</f>
        <v>0</v>
      </c>
      <c r="I241" s="730" t="e">
        <f>'NRHM State budget sheet 2013-14'!I241</f>
        <v>#DIV/0!</v>
      </c>
      <c r="J241" s="730">
        <f>'NRHM State budget sheet 2013-14'!J241</f>
        <v>0</v>
      </c>
      <c r="K241" s="730">
        <f>'NRHM State budget sheet 2013-14'!K241</f>
        <v>0</v>
      </c>
      <c r="L241" s="730">
        <f>'NRHM State budget sheet 2013-14'!L241</f>
        <v>0</v>
      </c>
      <c r="M241" s="730">
        <f>'NRHM State budget sheet 2013-14'!M241</f>
        <v>0</v>
      </c>
      <c r="N241" s="730">
        <f>'NRHM State budget sheet 2013-14'!N241</f>
        <v>0</v>
      </c>
      <c r="O241" s="730">
        <f>'NRHM State budget sheet 2013-14'!O241</f>
        <v>0</v>
      </c>
      <c r="P241" s="730">
        <f>'NRHM State budget sheet 2013-14'!P241</f>
        <v>0</v>
      </c>
      <c r="Q241" s="730">
        <f>'NRHM State budget sheet 2013-14'!Q241</f>
        <v>0</v>
      </c>
      <c r="R241" s="730">
        <f>'NRHM State budget sheet 2013-14'!R241</f>
        <v>0</v>
      </c>
      <c r="S241" s="730">
        <f>'NRHM State budget sheet 2013-14'!S241</f>
        <v>0</v>
      </c>
      <c r="T241" s="730">
        <f>'NRHM State budget sheet 2013-14'!T241</f>
        <v>0</v>
      </c>
      <c r="U241" s="730">
        <f>'NRHM State budget sheet 2013-14'!U241</f>
        <v>0</v>
      </c>
      <c r="V241" s="730">
        <f>'NRHM State budget sheet 2013-14'!V241</f>
        <v>0</v>
      </c>
      <c r="W241" s="730">
        <f>'NRHM State budget sheet 2013-14'!W241</f>
        <v>0</v>
      </c>
      <c r="X241" s="730">
        <f>'NRHM State budget sheet 2013-14'!X241</f>
        <v>0</v>
      </c>
      <c r="Y241" s="730">
        <f>'NRHM State budget sheet 2013-14'!Y241</f>
        <v>0</v>
      </c>
      <c r="Z241" s="730">
        <f>'NRHM State budget sheet 2013-14'!Z241</f>
        <v>0</v>
      </c>
      <c r="AA241" s="730">
        <f>'NRHM State budget sheet 2013-14'!AA241</f>
        <v>0</v>
      </c>
      <c r="AB241" s="730">
        <f>'NRHM State budget sheet 2013-14'!AB241</f>
        <v>0</v>
      </c>
      <c r="AC241" s="730">
        <f>'NRHM State budget sheet 2013-14'!AC241</f>
        <v>0</v>
      </c>
      <c r="AD241" s="730">
        <f>'NRHM State budget sheet 2013-14'!AD241</f>
        <v>0</v>
      </c>
      <c r="AE241" s="730">
        <f>'NRHM State budget sheet 2013-14'!AE241</f>
        <v>0</v>
      </c>
      <c r="AF241" s="730">
        <f>'NRHM State budget sheet 2013-14'!AF241</f>
        <v>0</v>
      </c>
      <c r="AG241" s="640"/>
      <c r="AH241" s="619"/>
      <c r="AI241" s="606" t="str">
        <f t="shared" si="21"/>
        <v/>
      </c>
      <c r="AJ241" s="606" t="str">
        <f t="shared" si="22"/>
        <v/>
      </c>
      <c r="AK241" s="573">
        <f t="shared" si="23"/>
        <v>0</v>
      </c>
      <c r="AL241" s="573" t="str">
        <f t="shared" si="24"/>
        <v/>
      </c>
      <c r="AM241" s="577" t="str">
        <f t="shared" si="25"/>
        <v/>
      </c>
      <c r="AN241" s="577" t="str">
        <f t="shared" si="26"/>
        <v/>
      </c>
      <c r="AO241" s="577" t="str">
        <f t="shared" si="27"/>
        <v/>
      </c>
    </row>
    <row r="242" spans="1:41" ht="41.25" hidden="1" customHeight="1" x14ac:dyDescent="0.2">
      <c r="A242" s="656" t="s">
        <v>2118</v>
      </c>
      <c r="B242" s="665" t="s">
        <v>1551</v>
      </c>
      <c r="C242" s="666"/>
      <c r="D242" s="730">
        <f>'NRHM State budget sheet 2013-14'!D242</f>
        <v>0</v>
      </c>
      <c r="E242" s="730">
        <f>'NRHM State budget sheet 2013-14'!E242</f>
        <v>0</v>
      </c>
      <c r="F242" s="730" t="e">
        <f>'NRHM State budget sheet 2013-14'!F242</f>
        <v>#DIV/0!</v>
      </c>
      <c r="G242" s="730">
        <f>'NRHM State budget sheet 2013-14'!G242</f>
        <v>0</v>
      </c>
      <c r="H242" s="730">
        <f>'NRHM State budget sheet 2013-14'!H242</f>
        <v>0</v>
      </c>
      <c r="I242" s="730" t="e">
        <f>'NRHM State budget sheet 2013-14'!I242</f>
        <v>#DIV/0!</v>
      </c>
      <c r="J242" s="730">
        <f>'NRHM State budget sheet 2013-14'!J242</f>
        <v>0</v>
      </c>
      <c r="K242" s="730">
        <f>'NRHM State budget sheet 2013-14'!K242</f>
        <v>0</v>
      </c>
      <c r="L242" s="730">
        <f>'NRHM State budget sheet 2013-14'!L242</f>
        <v>0</v>
      </c>
      <c r="M242" s="730">
        <f>'NRHM State budget sheet 2013-14'!M242</f>
        <v>0</v>
      </c>
      <c r="N242" s="730">
        <f>'NRHM State budget sheet 2013-14'!N242</f>
        <v>0</v>
      </c>
      <c r="O242" s="730">
        <f>'NRHM State budget sheet 2013-14'!O242</f>
        <v>0</v>
      </c>
      <c r="P242" s="730">
        <f>'NRHM State budget sheet 2013-14'!P242</f>
        <v>0</v>
      </c>
      <c r="Q242" s="730">
        <f>'NRHM State budget sheet 2013-14'!Q242</f>
        <v>0</v>
      </c>
      <c r="R242" s="730">
        <f>'NRHM State budget sheet 2013-14'!R242</f>
        <v>0</v>
      </c>
      <c r="S242" s="730">
        <f>'NRHM State budget sheet 2013-14'!S242</f>
        <v>0</v>
      </c>
      <c r="T242" s="730">
        <f>'NRHM State budget sheet 2013-14'!T242</f>
        <v>0</v>
      </c>
      <c r="U242" s="730">
        <f>'NRHM State budget sheet 2013-14'!U242</f>
        <v>0</v>
      </c>
      <c r="V242" s="730">
        <f>'NRHM State budget sheet 2013-14'!V242</f>
        <v>0</v>
      </c>
      <c r="W242" s="730">
        <f>'NRHM State budget sheet 2013-14'!W242</f>
        <v>0</v>
      </c>
      <c r="X242" s="730">
        <f>'NRHM State budget sheet 2013-14'!X242</f>
        <v>0</v>
      </c>
      <c r="Y242" s="730">
        <f>'NRHM State budget sheet 2013-14'!Y242</f>
        <v>0</v>
      </c>
      <c r="Z242" s="730">
        <f>'NRHM State budget sheet 2013-14'!Z242</f>
        <v>0</v>
      </c>
      <c r="AA242" s="730">
        <f>'NRHM State budget sheet 2013-14'!AA242</f>
        <v>0</v>
      </c>
      <c r="AB242" s="730">
        <f>'NRHM State budget sheet 2013-14'!AB242</f>
        <v>0</v>
      </c>
      <c r="AC242" s="730">
        <f>'NRHM State budget sheet 2013-14'!AC242</f>
        <v>0</v>
      </c>
      <c r="AD242" s="730">
        <f>'NRHM State budget sheet 2013-14'!AD242</f>
        <v>0</v>
      </c>
      <c r="AE242" s="730">
        <f>'NRHM State budget sheet 2013-14'!AE242</f>
        <v>0</v>
      </c>
      <c r="AF242" s="730">
        <f>'NRHM State budget sheet 2013-14'!AF242</f>
        <v>0</v>
      </c>
      <c r="AG242" s="640"/>
      <c r="AH242" s="619"/>
      <c r="AI242" s="606" t="str">
        <f t="shared" si="21"/>
        <v/>
      </c>
      <c r="AJ242" s="606" t="str">
        <f t="shared" si="22"/>
        <v/>
      </c>
      <c r="AK242" s="573">
        <f t="shared" si="23"/>
        <v>0</v>
      </c>
      <c r="AL242" s="573" t="str">
        <f t="shared" si="24"/>
        <v/>
      </c>
      <c r="AM242" s="577" t="str">
        <f t="shared" si="25"/>
        <v/>
      </c>
      <c r="AN242" s="577" t="str">
        <f t="shared" si="26"/>
        <v/>
      </c>
      <c r="AO242" s="577" t="str">
        <f t="shared" si="27"/>
        <v/>
      </c>
    </row>
    <row r="243" spans="1:41" ht="41.25" hidden="1" customHeight="1" x14ac:dyDescent="0.2">
      <c r="A243" s="656" t="s">
        <v>2119</v>
      </c>
      <c r="B243" s="665" t="s">
        <v>1554</v>
      </c>
      <c r="C243" s="666"/>
      <c r="D243" s="730">
        <f>'NRHM State budget sheet 2013-14'!D243</f>
        <v>0</v>
      </c>
      <c r="E243" s="730">
        <f>'NRHM State budget sheet 2013-14'!E243</f>
        <v>0</v>
      </c>
      <c r="F243" s="730" t="e">
        <f>'NRHM State budget sheet 2013-14'!F243</f>
        <v>#DIV/0!</v>
      </c>
      <c r="G243" s="730">
        <f>'NRHM State budget sheet 2013-14'!G243</f>
        <v>0</v>
      </c>
      <c r="H243" s="730">
        <f>'NRHM State budget sheet 2013-14'!H243</f>
        <v>0</v>
      </c>
      <c r="I243" s="730" t="e">
        <f>'NRHM State budget sheet 2013-14'!I243</f>
        <v>#DIV/0!</v>
      </c>
      <c r="J243" s="730">
        <f>'NRHM State budget sheet 2013-14'!J243</f>
        <v>1</v>
      </c>
      <c r="K243" s="730">
        <f>'NRHM State budget sheet 2013-14'!K243</f>
        <v>144000</v>
      </c>
      <c r="L243" s="730">
        <f>'NRHM State budget sheet 2013-14'!L243</f>
        <v>0</v>
      </c>
      <c r="M243" s="730">
        <f>'NRHM State budget sheet 2013-14'!M243</f>
        <v>0</v>
      </c>
      <c r="N243" s="730">
        <f>'NRHM State budget sheet 2013-14'!N243</f>
        <v>0</v>
      </c>
      <c r="O243" s="730">
        <f>'NRHM State budget sheet 2013-14'!O243</f>
        <v>0</v>
      </c>
      <c r="P243" s="730">
        <f>'NRHM State budget sheet 2013-14'!P243</f>
        <v>0</v>
      </c>
      <c r="Q243" s="730">
        <f>'NRHM State budget sheet 2013-14'!Q243</f>
        <v>0</v>
      </c>
      <c r="R243" s="730">
        <f>'NRHM State budget sheet 2013-14'!R243</f>
        <v>0</v>
      </c>
      <c r="S243" s="730">
        <f>'NRHM State budget sheet 2013-14'!S243</f>
        <v>0</v>
      </c>
      <c r="T243" s="730">
        <f>'NRHM State budget sheet 2013-14'!T243</f>
        <v>0</v>
      </c>
      <c r="U243" s="730">
        <f>'NRHM State budget sheet 2013-14'!U243</f>
        <v>0</v>
      </c>
      <c r="V243" s="730">
        <f>'NRHM State budget sheet 2013-14'!V243</f>
        <v>0</v>
      </c>
      <c r="W243" s="730">
        <f>'NRHM State budget sheet 2013-14'!W243</f>
        <v>0</v>
      </c>
      <c r="X243" s="730">
        <f>'NRHM State budget sheet 2013-14'!X243</f>
        <v>0</v>
      </c>
      <c r="Y243" s="730">
        <f>'NRHM State budget sheet 2013-14'!Y243</f>
        <v>0</v>
      </c>
      <c r="Z243" s="730">
        <f>'NRHM State budget sheet 2013-14'!Z243</f>
        <v>0</v>
      </c>
      <c r="AA243" s="730">
        <f>'NRHM State budget sheet 2013-14'!AA243</f>
        <v>0</v>
      </c>
      <c r="AB243" s="730">
        <f>'NRHM State budget sheet 2013-14'!AB243</f>
        <v>0</v>
      </c>
      <c r="AC243" s="730">
        <f>'NRHM State budget sheet 2013-14'!AC243</f>
        <v>0</v>
      </c>
      <c r="AD243" s="730">
        <f>'NRHM State budget sheet 2013-14'!AD243</f>
        <v>0</v>
      </c>
      <c r="AE243" s="730">
        <f>'NRHM State budget sheet 2013-14'!AE243</f>
        <v>0</v>
      </c>
      <c r="AF243" s="730">
        <f>'NRHM State budget sheet 2013-14'!AF243</f>
        <v>1.44</v>
      </c>
      <c r="AG243" s="640"/>
      <c r="AH243" s="619"/>
      <c r="AI243" s="606">
        <f t="shared" si="21"/>
        <v>1</v>
      </c>
      <c r="AJ243" s="606" t="str">
        <f t="shared" si="22"/>
        <v/>
      </c>
      <c r="AK243" s="573">
        <f t="shared" si="23"/>
        <v>1.44</v>
      </c>
      <c r="AL243" s="573" t="str">
        <f t="shared" si="24"/>
        <v/>
      </c>
      <c r="AM243" s="577" t="str">
        <f t="shared" si="25"/>
        <v/>
      </c>
      <c r="AN243" s="577" t="str">
        <f t="shared" si="26"/>
        <v/>
      </c>
      <c r="AO243" s="577" t="str">
        <f t="shared" si="27"/>
        <v>New activity? If not kindly provide the details of the progress (physical and financial) for FY 2012-13</v>
      </c>
    </row>
    <row r="244" spans="1:41" ht="41.25" hidden="1" customHeight="1" x14ac:dyDescent="0.2">
      <c r="A244" s="656" t="s">
        <v>2120</v>
      </c>
      <c r="B244" s="665" t="s">
        <v>759</v>
      </c>
      <c r="C244" s="666"/>
      <c r="D244" s="730">
        <f>'NRHM State budget sheet 2013-14'!D244</f>
        <v>0</v>
      </c>
      <c r="E244" s="730">
        <f>'NRHM State budget sheet 2013-14'!E244</f>
        <v>0</v>
      </c>
      <c r="F244" s="730" t="e">
        <f>'NRHM State budget sheet 2013-14'!F244</f>
        <v>#DIV/0!</v>
      </c>
      <c r="G244" s="730">
        <f>'NRHM State budget sheet 2013-14'!G244</f>
        <v>0</v>
      </c>
      <c r="H244" s="730">
        <f>'NRHM State budget sheet 2013-14'!H244</f>
        <v>0</v>
      </c>
      <c r="I244" s="730" t="e">
        <f>'NRHM State budget sheet 2013-14'!I244</f>
        <v>#DIV/0!</v>
      </c>
      <c r="J244" s="730">
        <f>'NRHM State budget sheet 2013-14'!J244</f>
        <v>0</v>
      </c>
      <c r="K244" s="730">
        <f>'NRHM State budget sheet 2013-14'!K244</f>
        <v>0</v>
      </c>
      <c r="L244" s="730">
        <f>'NRHM State budget sheet 2013-14'!L244</f>
        <v>0</v>
      </c>
      <c r="M244" s="730">
        <f>'NRHM State budget sheet 2013-14'!M244</f>
        <v>0</v>
      </c>
      <c r="N244" s="730">
        <f>'NRHM State budget sheet 2013-14'!N244</f>
        <v>0</v>
      </c>
      <c r="O244" s="730">
        <f>'NRHM State budget sheet 2013-14'!O244</f>
        <v>0</v>
      </c>
      <c r="P244" s="730">
        <f>'NRHM State budget sheet 2013-14'!P244</f>
        <v>0</v>
      </c>
      <c r="Q244" s="730">
        <f>'NRHM State budget sheet 2013-14'!Q244</f>
        <v>0</v>
      </c>
      <c r="R244" s="730">
        <f>'NRHM State budget sheet 2013-14'!R244</f>
        <v>0</v>
      </c>
      <c r="S244" s="730">
        <f>'NRHM State budget sheet 2013-14'!S244</f>
        <v>0</v>
      </c>
      <c r="T244" s="730">
        <f>'NRHM State budget sheet 2013-14'!T244</f>
        <v>0</v>
      </c>
      <c r="U244" s="730">
        <f>'NRHM State budget sheet 2013-14'!U244</f>
        <v>0</v>
      </c>
      <c r="V244" s="730">
        <f>'NRHM State budget sheet 2013-14'!V244</f>
        <v>0</v>
      </c>
      <c r="W244" s="730">
        <f>'NRHM State budget sheet 2013-14'!W244</f>
        <v>0</v>
      </c>
      <c r="X244" s="730">
        <f>'NRHM State budget sheet 2013-14'!X244</f>
        <v>0</v>
      </c>
      <c r="Y244" s="730">
        <f>'NRHM State budget sheet 2013-14'!Y244</f>
        <v>0</v>
      </c>
      <c r="Z244" s="730">
        <f>'NRHM State budget sheet 2013-14'!Z244</f>
        <v>0</v>
      </c>
      <c r="AA244" s="730">
        <f>'NRHM State budget sheet 2013-14'!AA244</f>
        <v>0</v>
      </c>
      <c r="AB244" s="730">
        <f>'NRHM State budget sheet 2013-14'!AB244</f>
        <v>0</v>
      </c>
      <c r="AC244" s="730">
        <f>'NRHM State budget sheet 2013-14'!AC244</f>
        <v>0</v>
      </c>
      <c r="AD244" s="730">
        <f>'NRHM State budget sheet 2013-14'!AD244</f>
        <v>0</v>
      </c>
      <c r="AE244" s="730">
        <f>'NRHM State budget sheet 2013-14'!AE244</f>
        <v>0</v>
      </c>
      <c r="AF244" s="730">
        <f>'NRHM State budget sheet 2013-14'!AF244</f>
        <v>0</v>
      </c>
      <c r="AG244" s="640"/>
      <c r="AH244" s="619"/>
      <c r="AI244" s="606" t="str">
        <f t="shared" si="21"/>
        <v/>
      </c>
      <c r="AJ244" s="606" t="str">
        <f t="shared" si="22"/>
        <v/>
      </c>
      <c r="AK244" s="573">
        <f t="shared" si="23"/>
        <v>0</v>
      </c>
      <c r="AL244" s="573" t="str">
        <f t="shared" si="24"/>
        <v/>
      </c>
      <c r="AM244" s="577" t="str">
        <f t="shared" si="25"/>
        <v/>
      </c>
      <c r="AN244" s="577" t="str">
        <f t="shared" si="26"/>
        <v/>
      </c>
      <c r="AO244" s="577" t="str">
        <f t="shared" si="27"/>
        <v/>
      </c>
    </row>
    <row r="245" spans="1:41" ht="41.25" hidden="1" customHeight="1" x14ac:dyDescent="0.2">
      <c r="A245" s="656" t="s">
        <v>2121</v>
      </c>
      <c r="B245" s="657" t="s">
        <v>1364</v>
      </c>
      <c r="C245" s="664"/>
      <c r="D245" s="730">
        <f>'NRHM State budget sheet 2013-14'!D245</f>
        <v>0</v>
      </c>
      <c r="E245" s="730">
        <f>'NRHM State budget sheet 2013-14'!E245</f>
        <v>0</v>
      </c>
      <c r="F245" s="730" t="e">
        <f>'NRHM State budget sheet 2013-14'!F245</f>
        <v>#DIV/0!</v>
      </c>
      <c r="G245" s="730">
        <f>'NRHM State budget sheet 2013-14'!G245</f>
        <v>0</v>
      </c>
      <c r="H245" s="730">
        <f>'NRHM State budget sheet 2013-14'!H245</f>
        <v>0</v>
      </c>
      <c r="I245" s="730" t="e">
        <f>'NRHM State budget sheet 2013-14'!I245</f>
        <v>#DIV/0!</v>
      </c>
      <c r="J245" s="730">
        <f>'NRHM State budget sheet 2013-14'!J245</f>
        <v>1</v>
      </c>
      <c r="K245" s="730">
        <f>'NRHM State budget sheet 2013-14'!K245</f>
        <v>144000</v>
      </c>
      <c r="L245" s="730">
        <f>'NRHM State budget sheet 2013-14'!L245</f>
        <v>0</v>
      </c>
      <c r="M245" s="730">
        <f>'NRHM State budget sheet 2013-14'!M245</f>
        <v>0</v>
      </c>
      <c r="N245" s="730">
        <f>'NRHM State budget sheet 2013-14'!N245</f>
        <v>0</v>
      </c>
      <c r="O245" s="730">
        <f>'NRHM State budget sheet 2013-14'!O245</f>
        <v>0</v>
      </c>
      <c r="P245" s="730">
        <f>'NRHM State budget sheet 2013-14'!P245</f>
        <v>0</v>
      </c>
      <c r="Q245" s="730">
        <f>'NRHM State budget sheet 2013-14'!Q245</f>
        <v>0</v>
      </c>
      <c r="R245" s="730">
        <f>'NRHM State budget sheet 2013-14'!R245</f>
        <v>0</v>
      </c>
      <c r="S245" s="730">
        <f>'NRHM State budget sheet 2013-14'!S245</f>
        <v>0</v>
      </c>
      <c r="T245" s="730">
        <f>'NRHM State budget sheet 2013-14'!T245</f>
        <v>0</v>
      </c>
      <c r="U245" s="730">
        <f>'NRHM State budget sheet 2013-14'!U245</f>
        <v>0</v>
      </c>
      <c r="V245" s="730">
        <f>'NRHM State budget sheet 2013-14'!V245</f>
        <v>0</v>
      </c>
      <c r="W245" s="730">
        <f>'NRHM State budget sheet 2013-14'!W245</f>
        <v>0</v>
      </c>
      <c r="X245" s="730">
        <f>'NRHM State budget sheet 2013-14'!X245</f>
        <v>0</v>
      </c>
      <c r="Y245" s="730">
        <f>'NRHM State budget sheet 2013-14'!Y245</f>
        <v>0</v>
      </c>
      <c r="Z245" s="730">
        <f>'NRHM State budget sheet 2013-14'!Z245</f>
        <v>0</v>
      </c>
      <c r="AA245" s="730">
        <f>'NRHM State budget sheet 2013-14'!AA245</f>
        <v>0</v>
      </c>
      <c r="AB245" s="730">
        <f>'NRHM State budget sheet 2013-14'!AB245</f>
        <v>0</v>
      </c>
      <c r="AC245" s="730">
        <f>'NRHM State budget sheet 2013-14'!AC245</f>
        <v>0</v>
      </c>
      <c r="AD245" s="730">
        <f>'NRHM State budget sheet 2013-14'!AD245</f>
        <v>0</v>
      </c>
      <c r="AE245" s="730">
        <f>'NRHM State budget sheet 2013-14'!AE245</f>
        <v>0</v>
      </c>
      <c r="AF245" s="730">
        <f>'NRHM State budget sheet 2013-14'!AF245</f>
        <v>1.44</v>
      </c>
      <c r="AG245" s="640"/>
      <c r="AH245" s="619"/>
      <c r="AI245" s="606">
        <f t="shared" si="21"/>
        <v>1</v>
      </c>
      <c r="AJ245" s="606" t="str">
        <f t="shared" si="22"/>
        <v/>
      </c>
      <c r="AK245" s="573">
        <f t="shared" si="23"/>
        <v>1.44</v>
      </c>
      <c r="AL245" s="573" t="str">
        <f t="shared" si="24"/>
        <v/>
      </c>
      <c r="AM245" s="577" t="str">
        <f t="shared" si="25"/>
        <v/>
      </c>
      <c r="AN245" s="577" t="str">
        <f t="shared" si="26"/>
        <v/>
      </c>
      <c r="AO245" s="577" t="str">
        <f t="shared" si="27"/>
        <v>New activity? If not kindly provide the details of the progress (physical and financial) for FY 2012-13</v>
      </c>
    </row>
    <row r="246" spans="1:41" ht="41.25" hidden="1" customHeight="1" x14ac:dyDescent="0.2">
      <c r="A246" s="656" t="s">
        <v>2122</v>
      </c>
      <c r="B246" s="665" t="s">
        <v>1393</v>
      </c>
      <c r="C246" s="666"/>
      <c r="D246" s="730">
        <f>'NRHM State budget sheet 2013-14'!D246</f>
        <v>0</v>
      </c>
      <c r="E246" s="730">
        <f>'NRHM State budget sheet 2013-14'!E246</f>
        <v>0</v>
      </c>
      <c r="F246" s="730" t="e">
        <f>'NRHM State budget sheet 2013-14'!F246</f>
        <v>#DIV/0!</v>
      </c>
      <c r="G246" s="730">
        <f>'NRHM State budget sheet 2013-14'!G246</f>
        <v>0</v>
      </c>
      <c r="H246" s="730">
        <f>'NRHM State budget sheet 2013-14'!H246</f>
        <v>0</v>
      </c>
      <c r="I246" s="730" t="e">
        <f>'NRHM State budget sheet 2013-14'!I246</f>
        <v>#DIV/0!</v>
      </c>
      <c r="J246" s="730">
        <f>'NRHM State budget sheet 2013-14'!J246</f>
        <v>0</v>
      </c>
      <c r="K246" s="730">
        <f>'NRHM State budget sheet 2013-14'!K246</f>
        <v>0</v>
      </c>
      <c r="L246" s="730">
        <f>'NRHM State budget sheet 2013-14'!L246</f>
        <v>0</v>
      </c>
      <c r="M246" s="730">
        <f>'NRHM State budget sheet 2013-14'!M246</f>
        <v>0</v>
      </c>
      <c r="N246" s="730">
        <f>'NRHM State budget sheet 2013-14'!N246</f>
        <v>0</v>
      </c>
      <c r="O246" s="730">
        <f>'NRHM State budget sheet 2013-14'!O246</f>
        <v>0</v>
      </c>
      <c r="P246" s="730">
        <f>'NRHM State budget sheet 2013-14'!P246</f>
        <v>0</v>
      </c>
      <c r="Q246" s="730">
        <f>'NRHM State budget sheet 2013-14'!Q246</f>
        <v>0</v>
      </c>
      <c r="R246" s="730">
        <f>'NRHM State budget sheet 2013-14'!R246</f>
        <v>0</v>
      </c>
      <c r="S246" s="730">
        <f>'NRHM State budget sheet 2013-14'!S246</f>
        <v>0</v>
      </c>
      <c r="T246" s="730">
        <f>'NRHM State budget sheet 2013-14'!T246</f>
        <v>0</v>
      </c>
      <c r="U246" s="730">
        <f>'NRHM State budget sheet 2013-14'!U246</f>
        <v>0</v>
      </c>
      <c r="V246" s="730">
        <f>'NRHM State budget sheet 2013-14'!V246</f>
        <v>0</v>
      </c>
      <c r="W246" s="730">
        <f>'NRHM State budget sheet 2013-14'!W246</f>
        <v>0</v>
      </c>
      <c r="X246" s="730">
        <f>'NRHM State budget sheet 2013-14'!X246</f>
        <v>0</v>
      </c>
      <c r="Y246" s="730">
        <f>'NRHM State budget sheet 2013-14'!Y246</f>
        <v>0</v>
      </c>
      <c r="Z246" s="730">
        <f>'NRHM State budget sheet 2013-14'!Z246</f>
        <v>0</v>
      </c>
      <c r="AA246" s="730">
        <f>'NRHM State budget sheet 2013-14'!AA246</f>
        <v>0</v>
      </c>
      <c r="AB246" s="730">
        <f>'NRHM State budget sheet 2013-14'!AB246</f>
        <v>0</v>
      </c>
      <c r="AC246" s="730">
        <f>'NRHM State budget sheet 2013-14'!AC246</f>
        <v>0</v>
      </c>
      <c r="AD246" s="730">
        <f>'NRHM State budget sheet 2013-14'!AD246</f>
        <v>0</v>
      </c>
      <c r="AE246" s="730">
        <f>'NRHM State budget sheet 2013-14'!AE246</f>
        <v>0</v>
      </c>
      <c r="AF246" s="730">
        <f>'NRHM State budget sheet 2013-14'!AF246</f>
        <v>0</v>
      </c>
      <c r="AG246" s="640"/>
      <c r="AH246" s="619"/>
      <c r="AI246" s="606" t="str">
        <f t="shared" si="21"/>
        <v/>
      </c>
      <c r="AJ246" s="606" t="str">
        <f t="shared" si="22"/>
        <v/>
      </c>
      <c r="AK246" s="573">
        <f t="shared" si="23"/>
        <v>0</v>
      </c>
      <c r="AL246" s="573" t="str">
        <f t="shared" si="24"/>
        <v/>
      </c>
      <c r="AM246" s="577" t="str">
        <f t="shared" si="25"/>
        <v/>
      </c>
      <c r="AN246" s="577" t="str">
        <f t="shared" si="26"/>
        <v/>
      </c>
      <c r="AO246" s="577" t="str">
        <f t="shared" si="27"/>
        <v/>
      </c>
    </row>
    <row r="247" spans="1:41" ht="41.25" hidden="1" customHeight="1" x14ac:dyDescent="0.2">
      <c r="A247" s="656" t="s">
        <v>2123</v>
      </c>
      <c r="B247" s="665" t="s">
        <v>1542</v>
      </c>
      <c r="C247" s="666"/>
      <c r="D247" s="730">
        <f>'NRHM State budget sheet 2013-14'!D247</f>
        <v>0</v>
      </c>
      <c r="E247" s="730">
        <f>'NRHM State budget sheet 2013-14'!E247</f>
        <v>0</v>
      </c>
      <c r="F247" s="730" t="e">
        <f>'NRHM State budget sheet 2013-14'!F247</f>
        <v>#DIV/0!</v>
      </c>
      <c r="G247" s="730">
        <f>'NRHM State budget sheet 2013-14'!G247</f>
        <v>0</v>
      </c>
      <c r="H247" s="730">
        <f>'NRHM State budget sheet 2013-14'!H247</f>
        <v>0</v>
      </c>
      <c r="I247" s="730" t="e">
        <f>'NRHM State budget sheet 2013-14'!I247</f>
        <v>#DIV/0!</v>
      </c>
      <c r="J247" s="730">
        <f>'NRHM State budget sheet 2013-14'!J247</f>
        <v>0</v>
      </c>
      <c r="K247" s="730">
        <f>'NRHM State budget sheet 2013-14'!K247</f>
        <v>0</v>
      </c>
      <c r="L247" s="730">
        <f>'NRHM State budget sheet 2013-14'!L247</f>
        <v>0</v>
      </c>
      <c r="M247" s="730">
        <f>'NRHM State budget sheet 2013-14'!M247</f>
        <v>0</v>
      </c>
      <c r="N247" s="730">
        <f>'NRHM State budget sheet 2013-14'!N247</f>
        <v>0</v>
      </c>
      <c r="O247" s="730">
        <f>'NRHM State budget sheet 2013-14'!O247</f>
        <v>0</v>
      </c>
      <c r="P247" s="730">
        <f>'NRHM State budget sheet 2013-14'!P247</f>
        <v>0</v>
      </c>
      <c r="Q247" s="730">
        <f>'NRHM State budget sheet 2013-14'!Q247</f>
        <v>0</v>
      </c>
      <c r="R247" s="730">
        <f>'NRHM State budget sheet 2013-14'!R247</f>
        <v>0</v>
      </c>
      <c r="S247" s="730">
        <f>'NRHM State budget sheet 2013-14'!S247</f>
        <v>0</v>
      </c>
      <c r="T247" s="730">
        <f>'NRHM State budget sheet 2013-14'!T247</f>
        <v>0</v>
      </c>
      <c r="U247" s="730">
        <f>'NRHM State budget sheet 2013-14'!U247</f>
        <v>0</v>
      </c>
      <c r="V247" s="730">
        <f>'NRHM State budget sheet 2013-14'!V247</f>
        <v>0</v>
      </c>
      <c r="W247" s="730">
        <f>'NRHM State budget sheet 2013-14'!W247</f>
        <v>0</v>
      </c>
      <c r="X247" s="730">
        <f>'NRHM State budget sheet 2013-14'!X247</f>
        <v>0</v>
      </c>
      <c r="Y247" s="730">
        <f>'NRHM State budget sheet 2013-14'!Y247</f>
        <v>0</v>
      </c>
      <c r="Z247" s="730">
        <f>'NRHM State budget sheet 2013-14'!Z247</f>
        <v>0</v>
      </c>
      <c r="AA247" s="730">
        <f>'NRHM State budget sheet 2013-14'!AA247</f>
        <v>0</v>
      </c>
      <c r="AB247" s="730">
        <f>'NRHM State budget sheet 2013-14'!AB247</f>
        <v>0</v>
      </c>
      <c r="AC247" s="730">
        <f>'NRHM State budget sheet 2013-14'!AC247</f>
        <v>0</v>
      </c>
      <c r="AD247" s="730">
        <f>'NRHM State budget sheet 2013-14'!AD247</f>
        <v>0</v>
      </c>
      <c r="AE247" s="730">
        <f>'NRHM State budget sheet 2013-14'!AE247</f>
        <v>0</v>
      </c>
      <c r="AF247" s="730">
        <f>'NRHM State budget sheet 2013-14'!AF247</f>
        <v>0</v>
      </c>
      <c r="AG247" s="640"/>
      <c r="AH247" s="619"/>
      <c r="AI247" s="606" t="str">
        <f t="shared" si="21"/>
        <v/>
      </c>
      <c r="AJ247" s="606" t="str">
        <f t="shared" si="22"/>
        <v/>
      </c>
      <c r="AK247" s="573">
        <f t="shared" si="23"/>
        <v>0</v>
      </c>
      <c r="AL247" s="573" t="str">
        <f t="shared" si="24"/>
        <v/>
      </c>
      <c r="AM247" s="577" t="str">
        <f t="shared" si="25"/>
        <v/>
      </c>
      <c r="AN247" s="577" t="str">
        <f t="shared" si="26"/>
        <v/>
      </c>
      <c r="AO247" s="577" t="str">
        <f t="shared" si="27"/>
        <v/>
      </c>
    </row>
    <row r="248" spans="1:41" ht="41.25" hidden="1" customHeight="1" x14ac:dyDescent="0.2">
      <c r="A248" s="656" t="s">
        <v>2124</v>
      </c>
      <c r="B248" s="665" t="s">
        <v>1543</v>
      </c>
      <c r="C248" s="666"/>
      <c r="D248" s="730">
        <f>'NRHM State budget sheet 2013-14'!D248</f>
        <v>0</v>
      </c>
      <c r="E248" s="730">
        <f>'NRHM State budget sheet 2013-14'!E248</f>
        <v>0</v>
      </c>
      <c r="F248" s="730" t="e">
        <f>'NRHM State budget sheet 2013-14'!F248</f>
        <v>#DIV/0!</v>
      </c>
      <c r="G248" s="730">
        <f>'NRHM State budget sheet 2013-14'!G248</f>
        <v>0</v>
      </c>
      <c r="H248" s="730">
        <f>'NRHM State budget sheet 2013-14'!H248</f>
        <v>0</v>
      </c>
      <c r="I248" s="730" t="e">
        <f>'NRHM State budget sheet 2013-14'!I248</f>
        <v>#DIV/0!</v>
      </c>
      <c r="J248" s="730">
        <f>'NRHM State budget sheet 2013-14'!J248</f>
        <v>1</v>
      </c>
      <c r="K248" s="730">
        <f>'NRHM State budget sheet 2013-14'!K248</f>
        <v>144000</v>
      </c>
      <c r="L248" s="730">
        <f>'NRHM State budget sheet 2013-14'!L248</f>
        <v>0</v>
      </c>
      <c r="M248" s="730">
        <f>'NRHM State budget sheet 2013-14'!M248</f>
        <v>0</v>
      </c>
      <c r="N248" s="730">
        <f>'NRHM State budget sheet 2013-14'!N248</f>
        <v>0</v>
      </c>
      <c r="O248" s="730">
        <f>'NRHM State budget sheet 2013-14'!O248</f>
        <v>0</v>
      </c>
      <c r="P248" s="730">
        <f>'NRHM State budget sheet 2013-14'!P248</f>
        <v>0</v>
      </c>
      <c r="Q248" s="730">
        <f>'NRHM State budget sheet 2013-14'!Q248</f>
        <v>0</v>
      </c>
      <c r="R248" s="730">
        <f>'NRHM State budget sheet 2013-14'!R248</f>
        <v>0</v>
      </c>
      <c r="S248" s="730">
        <f>'NRHM State budget sheet 2013-14'!S248</f>
        <v>0</v>
      </c>
      <c r="T248" s="730">
        <f>'NRHM State budget sheet 2013-14'!T248</f>
        <v>0</v>
      </c>
      <c r="U248" s="730">
        <f>'NRHM State budget sheet 2013-14'!U248</f>
        <v>0</v>
      </c>
      <c r="V248" s="730">
        <f>'NRHM State budget sheet 2013-14'!V248</f>
        <v>0</v>
      </c>
      <c r="W248" s="730">
        <f>'NRHM State budget sheet 2013-14'!W248</f>
        <v>0</v>
      </c>
      <c r="X248" s="730">
        <f>'NRHM State budget sheet 2013-14'!X248</f>
        <v>0</v>
      </c>
      <c r="Y248" s="730">
        <f>'NRHM State budget sheet 2013-14'!Y248</f>
        <v>0</v>
      </c>
      <c r="Z248" s="730">
        <f>'NRHM State budget sheet 2013-14'!Z248</f>
        <v>0</v>
      </c>
      <c r="AA248" s="730">
        <f>'NRHM State budget sheet 2013-14'!AA248</f>
        <v>0</v>
      </c>
      <c r="AB248" s="730">
        <f>'NRHM State budget sheet 2013-14'!AB248</f>
        <v>0</v>
      </c>
      <c r="AC248" s="730">
        <f>'NRHM State budget sheet 2013-14'!AC248</f>
        <v>0</v>
      </c>
      <c r="AD248" s="730">
        <f>'NRHM State budget sheet 2013-14'!AD248</f>
        <v>0</v>
      </c>
      <c r="AE248" s="730">
        <f>'NRHM State budget sheet 2013-14'!AE248</f>
        <v>0</v>
      </c>
      <c r="AF248" s="730">
        <f>'NRHM State budget sheet 2013-14'!AF248</f>
        <v>1.44</v>
      </c>
      <c r="AG248" s="640"/>
      <c r="AH248" s="619"/>
      <c r="AI248" s="606">
        <f t="shared" si="21"/>
        <v>1</v>
      </c>
      <c r="AJ248" s="606" t="str">
        <f t="shared" si="22"/>
        <v/>
      </c>
      <c r="AK248" s="573">
        <f t="shared" si="23"/>
        <v>1.44</v>
      </c>
      <c r="AL248" s="573" t="str">
        <f t="shared" si="24"/>
        <v/>
      </c>
      <c r="AM248" s="577" t="str">
        <f t="shared" si="25"/>
        <v/>
      </c>
      <c r="AN248" s="577" t="str">
        <f t="shared" si="26"/>
        <v/>
      </c>
      <c r="AO248" s="577" t="str">
        <f t="shared" si="27"/>
        <v>New activity? If not kindly provide the details of the progress (physical and financial) for FY 2012-13</v>
      </c>
    </row>
    <row r="249" spans="1:41" ht="41.25" hidden="1" customHeight="1" x14ac:dyDescent="0.2">
      <c r="A249" s="656" t="s">
        <v>2125</v>
      </c>
      <c r="B249" s="665" t="s">
        <v>1551</v>
      </c>
      <c r="C249" s="666"/>
      <c r="D249" s="730">
        <f>'NRHM State budget sheet 2013-14'!D249</f>
        <v>0</v>
      </c>
      <c r="E249" s="730">
        <f>'NRHM State budget sheet 2013-14'!E249</f>
        <v>0</v>
      </c>
      <c r="F249" s="730" t="e">
        <f>'NRHM State budget sheet 2013-14'!F249</f>
        <v>#DIV/0!</v>
      </c>
      <c r="G249" s="730">
        <f>'NRHM State budget sheet 2013-14'!G249</f>
        <v>0</v>
      </c>
      <c r="H249" s="730">
        <f>'NRHM State budget sheet 2013-14'!H249</f>
        <v>0</v>
      </c>
      <c r="I249" s="730" t="e">
        <f>'NRHM State budget sheet 2013-14'!I249</f>
        <v>#DIV/0!</v>
      </c>
      <c r="J249" s="730">
        <f>'NRHM State budget sheet 2013-14'!J249</f>
        <v>0</v>
      </c>
      <c r="K249" s="730">
        <f>'NRHM State budget sheet 2013-14'!K249</f>
        <v>0</v>
      </c>
      <c r="L249" s="730">
        <f>'NRHM State budget sheet 2013-14'!L249</f>
        <v>0</v>
      </c>
      <c r="M249" s="730">
        <f>'NRHM State budget sheet 2013-14'!M249</f>
        <v>0</v>
      </c>
      <c r="N249" s="730">
        <f>'NRHM State budget sheet 2013-14'!N249</f>
        <v>0</v>
      </c>
      <c r="O249" s="730">
        <f>'NRHM State budget sheet 2013-14'!O249</f>
        <v>0</v>
      </c>
      <c r="P249" s="730">
        <f>'NRHM State budget sheet 2013-14'!P249</f>
        <v>0</v>
      </c>
      <c r="Q249" s="730">
        <f>'NRHM State budget sheet 2013-14'!Q249</f>
        <v>0</v>
      </c>
      <c r="R249" s="730">
        <f>'NRHM State budget sheet 2013-14'!R249</f>
        <v>0</v>
      </c>
      <c r="S249" s="730">
        <f>'NRHM State budget sheet 2013-14'!S249</f>
        <v>0</v>
      </c>
      <c r="T249" s="730">
        <f>'NRHM State budget sheet 2013-14'!T249</f>
        <v>0</v>
      </c>
      <c r="U249" s="730">
        <f>'NRHM State budget sheet 2013-14'!U249</f>
        <v>0</v>
      </c>
      <c r="V249" s="730">
        <f>'NRHM State budget sheet 2013-14'!V249</f>
        <v>0</v>
      </c>
      <c r="W249" s="730">
        <f>'NRHM State budget sheet 2013-14'!W249</f>
        <v>0</v>
      </c>
      <c r="X249" s="730">
        <f>'NRHM State budget sheet 2013-14'!X249</f>
        <v>0</v>
      </c>
      <c r="Y249" s="730">
        <f>'NRHM State budget sheet 2013-14'!Y249</f>
        <v>0</v>
      </c>
      <c r="Z249" s="730">
        <f>'NRHM State budget sheet 2013-14'!Z249</f>
        <v>0</v>
      </c>
      <c r="AA249" s="730">
        <f>'NRHM State budget sheet 2013-14'!AA249</f>
        <v>0</v>
      </c>
      <c r="AB249" s="730">
        <f>'NRHM State budget sheet 2013-14'!AB249</f>
        <v>0</v>
      </c>
      <c r="AC249" s="730">
        <f>'NRHM State budget sheet 2013-14'!AC249</f>
        <v>0</v>
      </c>
      <c r="AD249" s="730">
        <f>'NRHM State budget sheet 2013-14'!AD249</f>
        <v>0</v>
      </c>
      <c r="AE249" s="730">
        <f>'NRHM State budget sheet 2013-14'!AE249</f>
        <v>0</v>
      </c>
      <c r="AF249" s="730">
        <f>'NRHM State budget sheet 2013-14'!AF249</f>
        <v>0</v>
      </c>
      <c r="AG249" s="640"/>
      <c r="AH249" s="619"/>
      <c r="AI249" s="606" t="str">
        <f t="shared" si="21"/>
        <v/>
      </c>
      <c r="AJ249" s="606" t="str">
        <f t="shared" si="22"/>
        <v/>
      </c>
      <c r="AK249" s="573">
        <f t="shared" si="23"/>
        <v>0</v>
      </c>
      <c r="AL249" s="573" t="str">
        <f t="shared" si="24"/>
        <v/>
      </c>
      <c r="AM249" s="577" t="str">
        <f t="shared" si="25"/>
        <v/>
      </c>
      <c r="AN249" s="577" t="str">
        <f t="shared" si="26"/>
        <v/>
      </c>
      <c r="AO249" s="577" t="str">
        <f t="shared" si="27"/>
        <v/>
      </c>
    </row>
    <row r="250" spans="1:41" ht="41.25" hidden="1" customHeight="1" x14ac:dyDescent="0.2">
      <c r="A250" s="656" t="s">
        <v>2126</v>
      </c>
      <c r="B250" s="665" t="s">
        <v>1554</v>
      </c>
      <c r="C250" s="666"/>
      <c r="D250" s="730">
        <f>'NRHM State budget sheet 2013-14'!D250</f>
        <v>0</v>
      </c>
      <c r="E250" s="730">
        <f>'NRHM State budget sheet 2013-14'!E250</f>
        <v>0</v>
      </c>
      <c r="F250" s="730" t="e">
        <f>'NRHM State budget sheet 2013-14'!F250</f>
        <v>#DIV/0!</v>
      </c>
      <c r="G250" s="730">
        <f>'NRHM State budget sheet 2013-14'!G250</f>
        <v>0</v>
      </c>
      <c r="H250" s="730">
        <f>'NRHM State budget sheet 2013-14'!H250</f>
        <v>0</v>
      </c>
      <c r="I250" s="730" t="e">
        <f>'NRHM State budget sheet 2013-14'!I250</f>
        <v>#DIV/0!</v>
      </c>
      <c r="J250" s="730">
        <f>'NRHM State budget sheet 2013-14'!J250</f>
        <v>0</v>
      </c>
      <c r="K250" s="730">
        <f>'NRHM State budget sheet 2013-14'!K250</f>
        <v>0</v>
      </c>
      <c r="L250" s="730">
        <f>'NRHM State budget sheet 2013-14'!L250</f>
        <v>0</v>
      </c>
      <c r="M250" s="730">
        <f>'NRHM State budget sheet 2013-14'!M250</f>
        <v>0</v>
      </c>
      <c r="N250" s="730">
        <f>'NRHM State budget sheet 2013-14'!N250</f>
        <v>0</v>
      </c>
      <c r="O250" s="730">
        <f>'NRHM State budget sheet 2013-14'!O250</f>
        <v>0</v>
      </c>
      <c r="P250" s="730">
        <f>'NRHM State budget sheet 2013-14'!P250</f>
        <v>0</v>
      </c>
      <c r="Q250" s="730">
        <f>'NRHM State budget sheet 2013-14'!Q250</f>
        <v>0</v>
      </c>
      <c r="R250" s="730">
        <f>'NRHM State budget sheet 2013-14'!R250</f>
        <v>0</v>
      </c>
      <c r="S250" s="730">
        <f>'NRHM State budget sheet 2013-14'!S250</f>
        <v>0</v>
      </c>
      <c r="T250" s="730">
        <f>'NRHM State budget sheet 2013-14'!T250</f>
        <v>0</v>
      </c>
      <c r="U250" s="730">
        <f>'NRHM State budget sheet 2013-14'!U250</f>
        <v>0</v>
      </c>
      <c r="V250" s="730">
        <f>'NRHM State budget sheet 2013-14'!V250</f>
        <v>0</v>
      </c>
      <c r="W250" s="730">
        <f>'NRHM State budget sheet 2013-14'!W250</f>
        <v>0</v>
      </c>
      <c r="X250" s="730">
        <f>'NRHM State budget sheet 2013-14'!X250</f>
        <v>0</v>
      </c>
      <c r="Y250" s="730">
        <f>'NRHM State budget sheet 2013-14'!Y250</f>
        <v>0</v>
      </c>
      <c r="Z250" s="730">
        <f>'NRHM State budget sheet 2013-14'!Z250</f>
        <v>0</v>
      </c>
      <c r="AA250" s="730">
        <f>'NRHM State budget sheet 2013-14'!AA250</f>
        <v>0</v>
      </c>
      <c r="AB250" s="730">
        <f>'NRHM State budget sheet 2013-14'!AB250</f>
        <v>0</v>
      </c>
      <c r="AC250" s="730">
        <f>'NRHM State budget sheet 2013-14'!AC250</f>
        <v>0</v>
      </c>
      <c r="AD250" s="730">
        <f>'NRHM State budget sheet 2013-14'!AD250</f>
        <v>0</v>
      </c>
      <c r="AE250" s="730">
        <f>'NRHM State budget sheet 2013-14'!AE250</f>
        <v>0</v>
      </c>
      <c r="AF250" s="730">
        <f>'NRHM State budget sheet 2013-14'!AF250</f>
        <v>0</v>
      </c>
      <c r="AG250" s="640"/>
      <c r="AH250" s="619"/>
      <c r="AI250" s="606" t="str">
        <f t="shared" si="21"/>
        <v/>
      </c>
      <c r="AJ250" s="606" t="str">
        <f t="shared" si="22"/>
        <v/>
      </c>
      <c r="AK250" s="573">
        <f t="shared" si="23"/>
        <v>0</v>
      </c>
      <c r="AL250" s="573" t="str">
        <f t="shared" si="24"/>
        <v/>
      </c>
      <c r="AM250" s="577" t="str">
        <f t="shared" si="25"/>
        <v/>
      </c>
      <c r="AN250" s="577" t="str">
        <f t="shared" si="26"/>
        <v/>
      </c>
      <c r="AO250" s="577" t="str">
        <f t="shared" si="27"/>
        <v/>
      </c>
    </row>
    <row r="251" spans="1:41" ht="41.25" hidden="1" customHeight="1" x14ac:dyDescent="0.2">
      <c r="A251" s="656" t="s">
        <v>2127</v>
      </c>
      <c r="B251" s="665" t="s">
        <v>869</v>
      </c>
      <c r="C251" s="666"/>
      <c r="D251" s="730">
        <f>'NRHM State budget sheet 2013-14'!D251</f>
        <v>0</v>
      </c>
      <c r="E251" s="730">
        <f>'NRHM State budget sheet 2013-14'!E251</f>
        <v>0</v>
      </c>
      <c r="F251" s="730" t="e">
        <f>'NRHM State budget sheet 2013-14'!F251</f>
        <v>#DIV/0!</v>
      </c>
      <c r="G251" s="730">
        <f>'NRHM State budget sheet 2013-14'!G251</f>
        <v>0</v>
      </c>
      <c r="H251" s="730">
        <f>'NRHM State budget sheet 2013-14'!H251</f>
        <v>0</v>
      </c>
      <c r="I251" s="730" t="e">
        <f>'NRHM State budget sheet 2013-14'!I251</f>
        <v>#DIV/0!</v>
      </c>
      <c r="J251" s="730">
        <f>'NRHM State budget sheet 2013-14'!J251</f>
        <v>0</v>
      </c>
      <c r="K251" s="730">
        <f>'NRHM State budget sheet 2013-14'!K251</f>
        <v>0</v>
      </c>
      <c r="L251" s="730">
        <f>'NRHM State budget sheet 2013-14'!L251</f>
        <v>0</v>
      </c>
      <c r="M251" s="730">
        <f>'NRHM State budget sheet 2013-14'!M251</f>
        <v>0</v>
      </c>
      <c r="N251" s="730">
        <f>'NRHM State budget sheet 2013-14'!N251</f>
        <v>0</v>
      </c>
      <c r="O251" s="730">
        <f>'NRHM State budget sheet 2013-14'!O251</f>
        <v>0</v>
      </c>
      <c r="P251" s="730">
        <f>'NRHM State budget sheet 2013-14'!P251</f>
        <v>0</v>
      </c>
      <c r="Q251" s="730">
        <f>'NRHM State budget sheet 2013-14'!Q251</f>
        <v>0</v>
      </c>
      <c r="R251" s="730">
        <f>'NRHM State budget sheet 2013-14'!R251</f>
        <v>0</v>
      </c>
      <c r="S251" s="730">
        <f>'NRHM State budget sheet 2013-14'!S251</f>
        <v>0</v>
      </c>
      <c r="T251" s="730">
        <f>'NRHM State budget sheet 2013-14'!T251</f>
        <v>0</v>
      </c>
      <c r="U251" s="730">
        <f>'NRHM State budget sheet 2013-14'!U251</f>
        <v>0</v>
      </c>
      <c r="V251" s="730">
        <f>'NRHM State budget sheet 2013-14'!V251</f>
        <v>0</v>
      </c>
      <c r="W251" s="730">
        <f>'NRHM State budget sheet 2013-14'!W251</f>
        <v>0</v>
      </c>
      <c r="X251" s="730">
        <f>'NRHM State budget sheet 2013-14'!X251</f>
        <v>0</v>
      </c>
      <c r="Y251" s="730">
        <f>'NRHM State budget sheet 2013-14'!Y251</f>
        <v>0</v>
      </c>
      <c r="Z251" s="730">
        <f>'NRHM State budget sheet 2013-14'!Z251</f>
        <v>0</v>
      </c>
      <c r="AA251" s="730">
        <f>'NRHM State budget sheet 2013-14'!AA251</f>
        <v>0</v>
      </c>
      <c r="AB251" s="730">
        <f>'NRHM State budget sheet 2013-14'!AB251</f>
        <v>0</v>
      </c>
      <c r="AC251" s="730">
        <f>'NRHM State budget sheet 2013-14'!AC251</f>
        <v>0</v>
      </c>
      <c r="AD251" s="730">
        <f>'NRHM State budget sheet 2013-14'!AD251</f>
        <v>0</v>
      </c>
      <c r="AE251" s="730">
        <f>'NRHM State budget sheet 2013-14'!AE251</f>
        <v>0</v>
      </c>
      <c r="AF251" s="730">
        <f>'NRHM State budget sheet 2013-14'!AF251</f>
        <v>0</v>
      </c>
      <c r="AG251" s="640"/>
      <c r="AH251" s="619"/>
      <c r="AI251" s="606" t="str">
        <f t="shared" si="21"/>
        <v/>
      </c>
      <c r="AJ251" s="606" t="str">
        <f t="shared" si="22"/>
        <v/>
      </c>
      <c r="AK251" s="573">
        <f t="shared" si="23"/>
        <v>0</v>
      </c>
      <c r="AL251" s="573" t="str">
        <f t="shared" si="24"/>
        <v/>
      </c>
      <c r="AM251" s="577" t="str">
        <f t="shared" si="25"/>
        <v/>
      </c>
      <c r="AN251" s="577" t="str">
        <f t="shared" si="26"/>
        <v/>
      </c>
      <c r="AO251" s="577" t="str">
        <f t="shared" si="27"/>
        <v/>
      </c>
    </row>
    <row r="252" spans="1:41" ht="41.25" hidden="1" customHeight="1" x14ac:dyDescent="0.2">
      <c r="A252" s="656" t="s">
        <v>2346</v>
      </c>
      <c r="B252" s="657" t="s">
        <v>1694</v>
      </c>
      <c r="C252" s="664"/>
      <c r="D252" s="730">
        <f>'NRHM State budget sheet 2013-14'!D252</f>
        <v>0</v>
      </c>
      <c r="E252" s="730">
        <f>'NRHM State budget sheet 2013-14'!E252</f>
        <v>0</v>
      </c>
      <c r="F252" s="730" t="e">
        <f>'NRHM State budget sheet 2013-14'!F252</f>
        <v>#DIV/0!</v>
      </c>
      <c r="G252" s="730">
        <f>'NRHM State budget sheet 2013-14'!G252</f>
        <v>0</v>
      </c>
      <c r="H252" s="730">
        <f>'NRHM State budget sheet 2013-14'!H252</f>
        <v>0</v>
      </c>
      <c r="I252" s="730" t="e">
        <f>'NRHM State budget sheet 2013-14'!I252</f>
        <v>#DIV/0!</v>
      </c>
      <c r="J252" s="730">
        <f>'NRHM State budget sheet 2013-14'!J252</f>
        <v>0</v>
      </c>
      <c r="K252" s="730">
        <f>'NRHM State budget sheet 2013-14'!K252</f>
        <v>0</v>
      </c>
      <c r="L252" s="730">
        <f>'NRHM State budget sheet 2013-14'!L252</f>
        <v>0</v>
      </c>
      <c r="M252" s="730">
        <f>'NRHM State budget sheet 2013-14'!M252</f>
        <v>0</v>
      </c>
      <c r="N252" s="730">
        <f>'NRHM State budget sheet 2013-14'!N252</f>
        <v>0</v>
      </c>
      <c r="O252" s="730">
        <f>'NRHM State budget sheet 2013-14'!O252</f>
        <v>0</v>
      </c>
      <c r="P252" s="730">
        <f>'NRHM State budget sheet 2013-14'!P252</f>
        <v>0</v>
      </c>
      <c r="Q252" s="730">
        <f>'NRHM State budget sheet 2013-14'!Q252</f>
        <v>0</v>
      </c>
      <c r="R252" s="730">
        <f>'NRHM State budget sheet 2013-14'!R252</f>
        <v>0</v>
      </c>
      <c r="S252" s="730">
        <f>'NRHM State budget sheet 2013-14'!S252</f>
        <v>0</v>
      </c>
      <c r="T252" s="730">
        <f>'NRHM State budget sheet 2013-14'!T252</f>
        <v>0</v>
      </c>
      <c r="U252" s="730">
        <f>'NRHM State budget sheet 2013-14'!U252</f>
        <v>0</v>
      </c>
      <c r="V252" s="730">
        <f>'NRHM State budget sheet 2013-14'!V252</f>
        <v>0</v>
      </c>
      <c r="W252" s="730">
        <f>'NRHM State budget sheet 2013-14'!W252</f>
        <v>0</v>
      </c>
      <c r="X252" s="730">
        <f>'NRHM State budget sheet 2013-14'!X252</f>
        <v>0</v>
      </c>
      <c r="Y252" s="730">
        <f>'NRHM State budget sheet 2013-14'!Y252</f>
        <v>0</v>
      </c>
      <c r="Z252" s="730">
        <f>'NRHM State budget sheet 2013-14'!Z252</f>
        <v>0</v>
      </c>
      <c r="AA252" s="730">
        <f>'NRHM State budget sheet 2013-14'!AA252</f>
        <v>0</v>
      </c>
      <c r="AB252" s="730">
        <f>'NRHM State budget sheet 2013-14'!AB252</f>
        <v>0</v>
      </c>
      <c r="AC252" s="730">
        <f>'NRHM State budget sheet 2013-14'!AC252</f>
        <v>0</v>
      </c>
      <c r="AD252" s="730">
        <f>'NRHM State budget sheet 2013-14'!AD252</f>
        <v>0</v>
      </c>
      <c r="AE252" s="730">
        <f>'NRHM State budget sheet 2013-14'!AE252</f>
        <v>0</v>
      </c>
      <c r="AF252" s="730">
        <f>'NRHM State budget sheet 2013-14'!AF252</f>
        <v>0</v>
      </c>
      <c r="AG252" s="640"/>
      <c r="AH252" s="619"/>
      <c r="AI252" s="606" t="str">
        <f t="shared" si="21"/>
        <v/>
      </c>
      <c r="AJ252" s="606" t="str">
        <f t="shared" si="22"/>
        <v/>
      </c>
      <c r="AK252" s="573">
        <f t="shared" si="23"/>
        <v>0</v>
      </c>
      <c r="AL252" s="573" t="str">
        <f t="shared" si="24"/>
        <v/>
      </c>
      <c r="AM252" s="577" t="str">
        <f t="shared" si="25"/>
        <v/>
      </c>
      <c r="AN252" s="577" t="str">
        <f t="shared" si="26"/>
        <v/>
      </c>
      <c r="AO252" s="577" t="str">
        <f t="shared" si="27"/>
        <v/>
      </c>
    </row>
    <row r="253" spans="1:41" ht="41.25" hidden="1" customHeight="1" x14ac:dyDescent="0.2">
      <c r="A253" s="656" t="s">
        <v>2128</v>
      </c>
      <c r="B253" s="665" t="s">
        <v>1393</v>
      </c>
      <c r="C253" s="666"/>
      <c r="D253" s="730">
        <f>'NRHM State budget sheet 2013-14'!D253</f>
        <v>0</v>
      </c>
      <c r="E253" s="730">
        <f>'NRHM State budget sheet 2013-14'!E253</f>
        <v>0</v>
      </c>
      <c r="F253" s="730" t="e">
        <f>'NRHM State budget sheet 2013-14'!F253</f>
        <v>#DIV/0!</v>
      </c>
      <c r="G253" s="730">
        <f>'NRHM State budget sheet 2013-14'!G253</f>
        <v>0</v>
      </c>
      <c r="H253" s="730">
        <f>'NRHM State budget sheet 2013-14'!H253</f>
        <v>0</v>
      </c>
      <c r="I253" s="730" t="e">
        <f>'NRHM State budget sheet 2013-14'!I253</f>
        <v>#DIV/0!</v>
      </c>
      <c r="J253" s="730">
        <f>'NRHM State budget sheet 2013-14'!J253</f>
        <v>0</v>
      </c>
      <c r="K253" s="730">
        <f>'NRHM State budget sheet 2013-14'!K253</f>
        <v>0</v>
      </c>
      <c r="L253" s="730">
        <f>'NRHM State budget sheet 2013-14'!L253</f>
        <v>0</v>
      </c>
      <c r="M253" s="730">
        <f>'NRHM State budget sheet 2013-14'!M253</f>
        <v>0</v>
      </c>
      <c r="N253" s="730">
        <f>'NRHM State budget sheet 2013-14'!N253</f>
        <v>0</v>
      </c>
      <c r="O253" s="730">
        <f>'NRHM State budget sheet 2013-14'!O253</f>
        <v>0</v>
      </c>
      <c r="P253" s="730">
        <f>'NRHM State budget sheet 2013-14'!P253</f>
        <v>0</v>
      </c>
      <c r="Q253" s="730">
        <f>'NRHM State budget sheet 2013-14'!Q253</f>
        <v>0</v>
      </c>
      <c r="R253" s="730">
        <f>'NRHM State budget sheet 2013-14'!R253</f>
        <v>0</v>
      </c>
      <c r="S253" s="730">
        <f>'NRHM State budget sheet 2013-14'!S253</f>
        <v>0</v>
      </c>
      <c r="T253" s="730">
        <f>'NRHM State budget sheet 2013-14'!T253</f>
        <v>0</v>
      </c>
      <c r="U253" s="730">
        <f>'NRHM State budget sheet 2013-14'!U253</f>
        <v>0</v>
      </c>
      <c r="V253" s="730">
        <f>'NRHM State budget sheet 2013-14'!V253</f>
        <v>0</v>
      </c>
      <c r="W253" s="730">
        <f>'NRHM State budget sheet 2013-14'!W253</f>
        <v>0</v>
      </c>
      <c r="X253" s="730">
        <f>'NRHM State budget sheet 2013-14'!X253</f>
        <v>0</v>
      </c>
      <c r="Y253" s="730">
        <f>'NRHM State budget sheet 2013-14'!Y253</f>
        <v>0</v>
      </c>
      <c r="Z253" s="730">
        <f>'NRHM State budget sheet 2013-14'!Z253</f>
        <v>0</v>
      </c>
      <c r="AA253" s="730">
        <f>'NRHM State budget sheet 2013-14'!AA253</f>
        <v>0</v>
      </c>
      <c r="AB253" s="730">
        <f>'NRHM State budget sheet 2013-14'!AB253</f>
        <v>0</v>
      </c>
      <c r="AC253" s="730">
        <f>'NRHM State budget sheet 2013-14'!AC253</f>
        <v>0</v>
      </c>
      <c r="AD253" s="730">
        <f>'NRHM State budget sheet 2013-14'!AD253</f>
        <v>0</v>
      </c>
      <c r="AE253" s="730">
        <f>'NRHM State budget sheet 2013-14'!AE253</f>
        <v>0</v>
      </c>
      <c r="AF253" s="730">
        <f>'NRHM State budget sheet 2013-14'!AF253</f>
        <v>0</v>
      </c>
      <c r="AG253" s="640"/>
      <c r="AH253" s="619"/>
      <c r="AI253" s="606" t="str">
        <f t="shared" si="21"/>
        <v/>
      </c>
      <c r="AJ253" s="606" t="str">
        <f t="shared" si="22"/>
        <v/>
      </c>
      <c r="AK253" s="573">
        <f t="shared" si="23"/>
        <v>0</v>
      </c>
      <c r="AL253" s="573" t="str">
        <f t="shared" si="24"/>
        <v/>
      </c>
      <c r="AM253" s="577" t="str">
        <f t="shared" si="25"/>
        <v/>
      </c>
      <c r="AN253" s="577" t="str">
        <f t="shared" si="26"/>
        <v/>
      </c>
      <c r="AO253" s="577" t="str">
        <f t="shared" si="27"/>
        <v/>
      </c>
    </row>
    <row r="254" spans="1:41" ht="41.25" hidden="1" customHeight="1" x14ac:dyDescent="0.2">
      <c r="A254" s="656" t="s">
        <v>2150</v>
      </c>
      <c r="B254" s="665" t="s">
        <v>1542</v>
      </c>
      <c r="C254" s="666"/>
      <c r="D254" s="730">
        <f>'NRHM State budget sheet 2013-14'!D254</f>
        <v>0</v>
      </c>
      <c r="E254" s="730">
        <f>'NRHM State budget sheet 2013-14'!E254</f>
        <v>0</v>
      </c>
      <c r="F254" s="730" t="e">
        <f>'NRHM State budget sheet 2013-14'!F254</f>
        <v>#DIV/0!</v>
      </c>
      <c r="G254" s="730">
        <f>'NRHM State budget sheet 2013-14'!G254</f>
        <v>0</v>
      </c>
      <c r="H254" s="730">
        <f>'NRHM State budget sheet 2013-14'!H254</f>
        <v>0</v>
      </c>
      <c r="I254" s="730" t="e">
        <f>'NRHM State budget sheet 2013-14'!I254</f>
        <v>#DIV/0!</v>
      </c>
      <c r="J254" s="730">
        <f>'NRHM State budget sheet 2013-14'!J254</f>
        <v>0</v>
      </c>
      <c r="K254" s="730">
        <f>'NRHM State budget sheet 2013-14'!K254</f>
        <v>0</v>
      </c>
      <c r="L254" s="730">
        <f>'NRHM State budget sheet 2013-14'!L254</f>
        <v>0</v>
      </c>
      <c r="M254" s="730">
        <f>'NRHM State budget sheet 2013-14'!M254</f>
        <v>0</v>
      </c>
      <c r="N254" s="730">
        <f>'NRHM State budget sheet 2013-14'!N254</f>
        <v>0</v>
      </c>
      <c r="O254" s="730">
        <f>'NRHM State budget sheet 2013-14'!O254</f>
        <v>0</v>
      </c>
      <c r="P254" s="730">
        <f>'NRHM State budget sheet 2013-14'!P254</f>
        <v>0</v>
      </c>
      <c r="Q254" s="730">
        <f>'NRHM State budget sheet 2013-14'!Q254</f>
        <v>0</v>
      </c>
      <c r="R254" s="730">
        <f>'NRHM State budget sheet 2013-14'!R254</f>
        <v>0</v>
      </c>
      <c r="S254" s="730">
        <f>'NRHM State budget sheet 2013-14'!S254</f>
        <v>0</v>
      </c>
      <c r="T254" s="730">
        <f>'NRHM State budget sheet 2013-14'!T254</f>
        <v>0</v>
      </c>
      <c r="U254" s="730">
        <f>'NRHM State budget sheet 2013-14'!U254</f>
        <v>0</v>
      </c>
      <c r="V254" s="730">
        <f>'NRHM State budget sheet 2013-14'!V254</f>
        <v>0</v>
      </c>
      <c r="W254" s="730">
        <f>'NRHM State budget sheet 2013-14'!W254</f>
        <v>0</v>
      </c>
      <c r="X254" s="730">
        <f>'NRHM State budget sheet 2013-14'!X254</f>
        <v>0</v>
      </c>
      <c r="Y254" s="730">
        <f>'NRHM State budget sheet 2013-14'!Y254</f>
        <v>0</v>
      </c>
      <c r="Z254" s="730">
        <f>'NRHM State budget sheet 2013-14'!Z254</f>
        <v>0</v>
      </c>
      <c r="AA254" s="730">
        <f>'NRHM State budget sheet 2013-14'!AA254</f>
        <v>0</v>
      </c>
      <c r="AB254" s="730">
        <f>'NRHM State budget sheet 2013-14'!AB254</f>
        <v>0</v>
      </c>
      <c r="AC254" s="730">
        <f>'NRHM State budget sheet 2013-14'!AC254</f>
        <v>0</v>
      </c>
      <c r="AD254" s="730">
        <f>'NRHM State budget sheet 2013-14'!AD254</f>
        <v>0</v>
      </c>
      <c r="AE254" s="730">
        <f>'NRHM State budget sheet 2013-14'!AE254</f>
        <v>0</v>
      </c>
      <c r="AF254" s="730">
        <f>'NRHM State budget sheet 2013-14'!AF254</f>
        <v>0</v>
      </c>
      <c r="AG254" s="640"/>
      <c r="AH254" s="619"/>
      <c r="AI254" s="606" t="str">
        <f t="shared" si="21"/>
        <v/>
      </c>
      <c r="AJ254" s="606" t="str">
        <f t="shared" si="22"/>
        <v/>
      </c>
      <c r="AK254" s="573">
        <f t="shared" si="23"/>
        <v>0</v>
      </c>
      <c r="AL254" s="573" t="str">
        <f t="shared" si="24"/>
        <v/>
      </c>
      <c r="AM254" s="577" t="str">
        <f t="shared" si="25"/>
        <v/>
      </c>
      <c r="AN254" s="577" t="str">
        <f t="shared" si="26"/>
        <v/>
      </c>
      <c r="AO254" s="577" t="str">
        <f t="shared" si="27"/>
        <v/>
      </c>
    </row>
    <row r="255" spans="1:41" ht="41.25" hidden="1" customHeight="1" x14ac:dyDescent="0.2">
      <c r="A255" s="656" t="s">
        <v>2151</v>
      </c>
      <c r="B255" s="665" t="s">
        <v>1543</v>
      </c>
      <c r="C255" s="666"/>
      <c r="D255" s="730">
        <f>'NRHM State budget sheet 2013-14'!D255</f>
        <v>0</v>
      </c>
      <c r="E255" s="730">
        <f>'NRHM State budget sheet 2013-14'!E255</f>
        <v>0</v>
      </c>
      <c r="F255" s="730" t="e">
        <f>'NRHM State budget sheet 2013-14'!F255</f>
        <v>#DIV/0!</v>
      </c>
      <c r="G255" s="730">
        <f>'NRHM State budget sheet 2013-14'!G255</f>
        <v>0</v>
      </c>
      <c r="H255" s="730">
        <f>'NRHM State budget sheet 2013-14'!H255</f>
        <v>0</v>
      </c>
      <c r="I255" s="730" t="e">
        <f>'NRHM State budget sheet 2013-14'!I255</f>
        <v>#DIV/0!</v>
      </c>
      <c r="J255" s="730">
        <f>'NRHM State budget sheet 2013-14'!J255</f>
        <v>0</v>
      </c>
      <c r="K255" s="730">
        <f>'NRHM State budget sheet 2013-14'!K255</f>
        <v>0</v>
      </c>
      <c r="L255" s="730">
        <f>'NRHM State budget sheet 2013-14'!L255</f>
        <v>0</v>
      </c>
      <c r="M255" s="730">
        <f>'NRHM State budget sheet 2013-14'!M255</f>
        <v>0</v>
      </c>
      <c r="N255" s="730">
        <f>'NRHM State budget sheet 2013-14'!N255</f>
        <v>0</v>
      </c>
      <c r="O255" s="730">
        <f>'NRHM State budget sheet 2013-14'!O255</f>
        <v>0</v>
      </c>
      <c r="P255" s="730">
        <f>'NRHM State budget sheet 2013-14'!P255</f>
        <v>0</v>
      </c>
      <c r="Q255" s="730">
        <f>'NRHM State budget sheet 2013-14'!Q255</f>
        <v>0</v>
      </c>
      <c r="R255" s="730">
        <f>'NRHM State budget sheet 2013-14'!R255</f>
        <v>0</v>
      </c>
      <c r="S255" s="730">
        <f>'NRHM State budget sheet 2013-14'!S255</f>
        <v>0</v>
      </c>
      <c r="T255" s="730">
        <f>'NRHM State budget sheet 2013-14'!T255</f>
        <v>0</v>
      </c>
      <c r="U255" s="730">
        <f>'NRHM State budget sheet 2013-14'!U255</f>
        <v>0</v>
      </c>
      <c r="V255" s="730">
        <f>'NRHM State budget sheet 2013-14'!V255</f>
        <v>0</v>
      </c>
      <c r="W255" s="730">
        <f>'NRHM State budget sheet 2013-14'!W255</f>
        <v>0</v>
      </c>
      <c r="X255" s="730">
        <f>'NRHM State budget sheet 2013-14'!X255</f>
        <v>0</v>
      </c>
      <c r="Y255" s="730">
        <f>'NRHM State budget sheet 2013-14'!Y255</f>
        <v>0</v>
      </c>
      <c r="Z255" s="730">
        <f>'NRHM State budget sheet 2013-14'!Z255</f>
        <v>0</v>
      </c>
      <c r="AA255" s="730">
        <f>'NRHM State budget sheet 2013-14'!AA255</f>
        <v>0</v>
      </c>
      <c r="AB255" s="730">
        <f>'NRHM State budget sheet 2013-14'!AB255</f>
        <v>0</v>
      </c>
      <c r="AC255" s="730">
        <f>'NRHM State budget sheet 2013-14'!AC255</f>
        <v>0</v>
      </c>
      <c r="AD255" s="730">
        <f>'NRHM State budget sheet 2013-14'!AD255</f>
        <v>0</v>
      </c>
      <c r="AE255" s="730">
        <f>'NRHM State budget sheet 2013-14'!AE255</f>
        <v>0</v>
      </c>
      <c r="AF255" s="730">
        <f>'NRHM State budget sheet 2013-14'!AF255</f>
        <v>0</v>
      </c>
      <c r="AG255" s="640"/>
      <c r="AH255" s="619"/>
      <c r="AI255" s="606" t="str">
        <f t="shared" si="21"/>
        <v/>
      </c>
      <c r="AJ255" s="606" t="str">
        <f t="shared" si="22"/>
        <v/>
      </c>
      <c r="AK255" s="573">
        <f t="shared" si="23"/>
        <v>0</v>
      </c>
      <c r="AL255" s="573" t="str">
        <f t="shared" si="24"/>
        <v/>
      </c>
      <c r="AM255" s="577" t="str">
        <f t="shared" si="25"/>
        <v/>
      </c>
      <c r="AN255" s="577" t="str">
        <f t="shared" si="26"/>
        <v/>
      </c>
      <c r="AO255" s="577" t="str">
        <f t="shared" si="27"/>
        <v/>
      </c>
    </row>
    <row r="256" spans="1:41" ht="41.25" hidden="1" customHeight="1" x14ac:dyDescent="0.2">
      <c r="A256" s="656" t="s">
        <v>2152</v>
      </c>
      <c r="B256" s="665" t="s">
        <v>1551</v>
      </c>
      <c r="C256" s="666"/>
      <c r="D256" s="730">
        <f>'NRHM State budget sheet 2013-14'!D256</f>
        <v>0</v>
      </c>
      <c r="E256" s="730">
        <f>'NRHM State budget sheet 2013-14'!E256</f>
        <v>0</v>
      </c>
      <c r="F256" s="730" t="e">
        <f>'NRHM State budget sheet 2013-14'!F256</f>
        <v>#DIV/0!</v>
      </c>
      <c r="G256" s="730">
        <f>'NRHM State budget sheet 2013-14'!G256</f>
        <v>0</v>
      </c>
      <c r="H256" s="730">
        <f>'NRHM State budget sheet 2013-14'!H256</f>
        <v>0</v>
      </c>
      <c r="I256" s="730" t="e">
        <f>'NRHM State budget sheet 2013-14'!I256</f>
        <v>#DIV/0!</v>
      </c>
      <c r="J256" s="730">
        <f>'NRHM State budget sheet 2013-14'!J256</f>
        <v>0</v>
      </c>
      <c r="K256" s="730">
        <f>'NRHM State budget sheet 2013-14'!K256</f>
        <v>0</v>
      </c>
      <c r="L256" s="730">
        <f>'NRHM State budget sheet 2013-14'!L256</f>
        <v>0</v>
      </c>
      <c r="M256" s="730">
        <f>'NRHM State budget sheet 2013-14'!M256</f>
        <v>0</v>
      </c>
      <c r="N256" s="730">
        <f>'NRHM State budget sheet 2013-14'!N256</f>
        <v>0</v>
      </c>
      <c r="O256" s="730">
        <f>'NRHM State budget sheet 2013-14'!O256</f>
        <v>0</v>
      </c>
      <c r="P256" s="730">
        <f>'NRHM State budget sheet 2013-14'!P256</f>
        <v>0</v>
      </c>
      <c r="Q256" s="730">
        <f>'NRHM State budget sheet 2013-14'!Q256</f>
        <v>0</v>
      </c>
      <c r="R256" s="730">
        <f>'NRHM State budget sheet 2013-14'!R256</f>
        <v>0</v>
      </c>
      <c r="S256" s="730">
        <f>'NRHM State budget sheet 2013-14'!S256</f>
        <v>0</v>
      </c>
      <c r="T256" s="730">
        <f>'NRHM State budget sheet 2013-14'!T256</f>
        <v>0</v>
      </c>
      <c r="U256" s="730">
        <f>'NRHM State budget sheet 2013-14'!U256</f>
        <v>0</v>
      </c>
      <c r="V256" s="730">
        <f>'NRHM State budget sheet 2013-14'!V256</f>
        <v>0</v>
      </c>
      <c r="W256" s="730">
        <f>'NRHM State budget sheet 2013-14'!W256</f>
        <v>0</v>
      </c>
      <c r="X256" s="730">
        <f>'NRHM State budget sheet 2013-14'!X256</f>
        <v>0</v>
      </c>
      <c r="Y256" s="730">
        <f>'NRHM State budget sheet 2013-14'!Y256</f>
        <v>0</v>
      </c>
      <c r="Z256" s="730">
        <f>'NRHM State budget sheet 2013-14'!Z256</f>
        <v>0</v>
      </c>
      <c r="AA256" s="730">
        <f>'NRHM State budget sheet 2013-14'!AA256</f>
        <v>0</v>
      </c>
      <c r="AB256" s="730">
        <f>'NRHM State budget sheet 2013-14'!AB256</f>
        <v>0</v>
      </c>
      <c r="AC256" s="730">
        <f>'NRHM State budget sheet 2013-14'!AC256</f>
        <v>0</v>
      </c>
      <c r="AD256" s="730">
        <f>'NRHM State budget sheet 2013-14'!AD256</f>
        <v>0</v>
      </c>
      <c r="AE256" s="730">
        <f>'NRHM State budget sheet 2013-14'!AE256</f>
        <v>0</v>
      </c>
      <c r="AF256" s="730">
        <f>'NRHM State budget sheet 2013-14'!AF256</f>
        <v>0</v>
      </c>
      <c r="AG256" s="640"/>
      <c r="AH256" s="619"/>
      <c r="AI256" s="606" t="str">
        <f t="shared" si="21"/>
        <v/>
      </c>
      <c r="AJ256" s="606" t="str">
        <f t="shared" si="22"/>
        <v/>
      </c>
      <c r="AK256" s="573">
        <f t="shared" si="23"/>
        <v>0</v>
      </c>
      <c r="AL256" s="573" t="str">
        <f t="shared" si="24"/>
        <v/>
      </c>
      <c r="AM256" s="577" t="str">
        <f t="shared" si="25"/>
        <v/>
      </c>
      <c r="AN256" s="577" t="str">
        <f t="shared" si="26"/>
        <v/>
      </c>
      <c r="AO256" s="577" t="str">
        <f t="shared" si="27"/>
        <v/>
      </c>
    </row>
    <row r="257" spans="1:41" ht="41.25" hidden="1" customHeight="1" x14ac:dyDescent="0.2">
      <c r="A257" s="656" t="s">
        <v>2153</v>
      </c>
      <c r="B257" s="665" t="s">
        <v>1554</v>
      </c>
      <c r="C257" s="666"/>
      <c r="D257" s="730">
        <f>'NRHM State budget sheet 2013-14'!D257</f>
        <v>0</v>
      </c>
      <c r="E257" s="730">
        <f>'NRHM State budget sheet 2013-14'!E257</f>
        <v>0</v>
      </c>
      <c r="F257" s="730" t="e">
        <f>'NRHM State budget sheet 2013-14'!F257</f>
        <v>#DIV/0!</v>
      </c>
      <c r="G257" s="730">
        <f>'NRHM State budget sheet 2013-14'!G257</f>
        <v>0</v>
      </c>
      <c r="H257" s="730">
        <f>'NRHM State budget sheet 2013-14'!H257</f>
        <v>0</v>
      </c>
      <c r="I257" s="730" t="e">
        <f>'NRHM State budget sheet 2013-14'!I257</f>
        <v>#DIV/0!</v>
      </c>
      <c r="J257" s="730">
        <f>'NRHM State budget sheet 2013-14'!J257</f>
        <v>0</v>
      </c>
      <c r="K257" s="730">
        <f>'NRHM State budget sheet 2013-14'!K257</f>
        <v>0</v>
      </c>
      <c r="L257" s="730">
        <f>'NRHM State budget sheet 2013-14'!L257</f>
        <v>0</v>
      </c>
      <c r="M257" s="730">
        <f>'NRHM State budget sheet 2013-14'!M257</f>
        <v>0</v>
      </c>
      <c r="N257" s="730">
        <f>'NRHM State budget sheet 2013-14'!N257</f>
        <v>0</v>
      </c>
      <c r="O257" s="730">
        <f>'NRHM State budget sheet 2013-14'!O257</f>
        <v>0</v>
      </c>
      <c r="P257" s="730">
        <f>'NRHM State budget sheet 2013-14'!P257</f>
        <v>0</v>
      </c>
      <c r="Q257" s="730">
        <f>'NRHM State budget sheet 2013-14'!Q257</f>
        <v>0</v>
      </c>
      <c r="R257" s="730">
        <f>'NRHM State budget sheet 2013-14'!R257</f>
        <v>0</v>
      </c>
      <c r="S257" s="730">
        <f>'NRHM State budget sheet 2013-14'!S257</f>
        <v>0</v>
      </c>
      <c r="T257" s="730">
        <f>'NRHM State budget sheet 2013-14'!T257</f>
        <v>0</v>
      </c>
      <c r="U257" s="730">
        <f>'NRHM State budget sheet 2013-14'!U257</f>
        <v>0</v>
      </c>
      <c r="V257" s="730">
        <f>'NRHM State budget sheet 2013-14'!V257</f>
        <v>0</v>
      </c>
      <c r="W257" s="730">
        <f>'NRHM State budget sheet 2013-14'!W257</f>
        <v>0</v>
      </c>
      <c r="X257" s="730">
        <f>'NRHM State budget sheet 2013-14'!X257</f>
        <v>0</v>
      </c>
      <c r="Y257" s="730">
        <f>'NRHM State budget sheet 2013-14'!Y257</f>
        <v>0</v>
      </c>
      <c r="Z257" s="730">
        <f>'NRHM State budget sheet 2013-14'!Z257</f>
        <v>0</v>
      </c>
      <c r="AA257" s="730">
        <f>'NRHM State budget sheet 2013-14'!AA257</f>
        <v>0</v>
      </c>
      <c r="AB257" s="730">
        <f>'NRHM State budget sheet 2013-14'!AB257</f>
        <v>0</v>
      </c>
      <c r="AC257" s="730">
        <f>'NRHM State budget sheet 2013-14'!AC257</f>
        <v>0</v>
      </c>
      <c r="AD257" s="730">
        <f>'NRHM State budget sheet 2013-14'!AD257</f>
        <v>0</v>
      </c>
      <c r="AE257" s="730">
        <f>'NRHM State budget sheet 2013-14'!AE257</f>
        <v>0</v>
      </c>
      <c r="AF257" s="730">
        <f>'NRHM State budget sheet 2013-14'!AF257</f>
        <v>0</v>
      </c>
      <c r="AG257" s="640"/>
      <c r="AH257" s="619"/>
      <c r="AI257" s="606" t="str">
        <f t="shared" si="21"/>
        <v/>
      </c>
      <c r="AJ257" s="606" t="str">
        <f t="shared" si="22"/>
        <v/>
      </c>
      <c r="AK257" s="573">
        <f t="shared" si="23"/>
        <v>0</v>
      </c>
      <c r="AL257" s="573" t="str">
        <f t="shared" si="24"/>
        <v/>
      </c>
      <c r="AM257" s="577" t="str">
        <f t="shared" si="25"/>
        <v/>
      </c>
      <c r="AN257" s="577" t="str">
        <f t="shared" si="26"/>
        <v/>
      </c>
      <c r="AO257" s="577" t="str">
        <f t="shared" si="27"/>
        <v/>
      </c>
    </row>
    <row r="258" spans="1:41" ht="41.25" hidden="1" customHeight="1" x14ac:dyDescent="0.2">
      <c r="A258" s="656" t="s">
        <v>2154</v>
      </c>
      <c r="B258" s="665" t="s">
        <v>869</v>
      </c>
      <c r="C258" s="666"/>
      <c r="D258" s="730">
        <f>'NRHM State budget sheet 2013-14'!D258</f>
        <v>0</v>
      </c>
      <c r="E258" s="730">
        <f>'NRHM State budget sheet 2013-14'!E258</f>
        <v>0</v>
      </c>
      <c r="F258" s="730" t="e">
        <f>'NRHM State budget sheet 2013-14'!F258</f>
        <v>#DIV/0!</v>
      </c>
      <c r="G258" s="730">
        <f>'NRHM State budget sheet 2013-14'!G258</f>
        <v>0</v>
      </c>
      <c r="H258" s="730">
        <f>'NRHM State budget sheet 2013-14'!H258</f>
        <v>0</v>
      </c>
      <c r="I258" s="730" t="e">
        <f>'NRHM State budget sheet 2013-14'!I258</f>
        <v>#DIV/0!</v>
      </c>
      <c r="J258" s="730">
        <f>'NRHM State budget sheet 2013-14'!J258</f>
        <v>0</v>
      </c>
      <c r="K258" s="730">
        <f>'NRHM State budget sheet 2013-14'!K258</f>
        <v>0</v>
      </c>
      <c r="L258" s="730">
        <f>'NRHM State budget sheet 2013-14'!L258</f>
        <v>0</v>
      </c>
      <c r="M258" s="730">
        <f>'NRHM State budget sheet 2013-14'!M258</f>
        <v>0</v>
      </c>
      <c r="N258" s="730">
        <f>'NRHM State budget sheet 2013-14'!N258</f>
        <v>0</v>
      </c>
      <c r="O258" s="730">
        <f>'NRHM State budget sheet 2013-14'!O258</f>
        <v>0</v>
      </c>
      <c r="P258" s="730">
        <f>'NRHM State budget sheet 2013-14'!P258</f>
        <v>0</v>
      </c>
      <c r="Q258" s="730">
        <f>'NRHM State budget sheet 2013-14'!Q258</f>
        <v>0</v>
      </c>
      <c r="R258" s="730">
        <f>'NRHM State budget sheet 2013-14'!R258</f>
        <v>0</v>
      </c>
      <c r="S258" s="730">
        <f>'NRHM State budget sheet 2013-14'!S258</f>
        <v>0</v>
      </c>
      <c r="T258" s="730">
        <f>'NRHM State budget sheet 2013-14'!T258</f>
        <v>0</v>
      </c>
      <c r="U258" s="730">
        <f>'NRHM State budget sheet 2013-14'!U258</f>
        <v>0</v>
      </c>
      <c r="V258" s="730">
        <f>'NRHM State budget sheet 2013-14'!V258</f>
        <v>0</v>
      </c>
      <c r="W258" s="730">
        <f>'NRHM State budget sheet 2013-14'!W258</f>
        <v>0</v>
      </c>
      <c r="X258" s="730">
        <f>'NRHM State budget sheet 2013-14'!X258</f>
        <v>0</v>
      </c>
      <c r="Y258" s="730">
        <f>'NRHM State budget sheet 2013-14'!Y258</f>
        <v>0</v>
      </c>
      <c r="Z258" s="730">
        <f>'NRHM State budget sheet 2013-14'!Z258</f>
        <v>0</v>
      </c>
      <c r="AA258" s="730">
        <f>'NRHM State budget sheet 2013-14'!AA258</f>
        <v>0</v>
      </c>
      <c r="AB258" s="730">
        <f>'NRHM State budget sheet 2013-14'!AB258</f>
        <v>0</v>
      </c>
      <c r="AC258" s="730">
        <f>'NRHM State budget sheet 2013-14'!AC258</f>
        <v>0</v>
      </c>
      <c r="AD258" s="730">
        <f>'NRHM State budget sheet 2013-14'!AD258</f>
        <v>0</v>
      </c>
      <c r="AE258" s="730">
        <f>'NRHM State budget sheet 2013-14'!AE258</f>
        <v>0</v>
      </c>
      <c r="AF258" s="730">
        <f>'NRHM State budget sheet 2013-14'!AF258</f>
        <v>0</v>
      </c>
      <c r="AG258" s="640"/>
      <c r="AH258" s="619"/>
      <c r="AI258" s="606" t="str">
        <f t="shared" si="21"/>
        <v/>
      </c>
      <c r="AJ258" s="606" t="str">
        <f t="shared" si="22"/>
        <v/>
      </c>
      <c r="AK258" s="573">
        <f t="shared" si="23"/>
        <v>0</v>
      </c>
      <c r="AL258" s="573" t="str">
        <f t="shared" si="24"/>
        <v/>
      </c>
      <c r="AM258" s="577" t="str">
        <f t="shared" si="25"/>
        <v/>
      </c>
      <c r="AN258" s="577" t="str">
        <f t="shared" si="26"/>
        <v/>
      </c>
      <c r="AO258" s="577" t="str">
        <f t="shared" si="27"/>
        <v/>
      </c>
    </row>
    <row r="259" spans="1:41" ht="41.25" hidden="1" customHeight="1" x14ac:dyDescent="0.2">
      <c r="A259" s="656" t="s">
        <v>2129</v>
      </c>
      <c r="B259" s="657" t="s">
        <v>1368</v>
      </c>
      <c r="C259" s="664"/>
      <c r="D259" s="730">
        <f>'NRHM State budget sheet 2013-14'!D259</f>
        <v>0</v>
      </c>
      <c r="E259" s="730">
        <f>'NRHM State budget sheet 2013-14'!E259</f>
        <v>0</v>
      </c>
      <c r="F259" s="730" t="e">
        <f>'NRHM State budget sheet 2013-14'!F259</f>
        <v>#DIV/0!</v>
      </c>
      <c r="G259" s="730">
        <f>'NRHM State budget sheet 2013-14'!G259</f>
        <v>0</v>
      </c>
      <c r="H259" s="730">
        <f>'NRHM State budget sheet 2013-14'!H259</f>
        <v>0</v>
      </c>
      <c r="I259" s="730" t="e">
        <f>'NRHM State budget sheet 2013-14'!I259</f>
        <v>#DIV/0!</v>
      </c>
      <c r="J259" s="730">
        <f>'NRHM State budget sheet 2013-14'!J259</f>
        <v>56</v>
      </c>
      <c r="K259" s="730">
        <f>'NRHM State budget sheet 2013-14'!K259</f>
        <v>1632000</v>
      </c>
      <c r="L259" s="730">
        <f>'NRHM State budget sheet 2013-14'!L259</f>
        <v>0</v>
      </c>
      <c r="M259" s="730">
        <f>'NRHM State budget sheet 2013-14'!M259</f>
        <v>0</v>
      </c>
      <c r="N259" s="730">
        <f>'NRHM State budget sheet 2013-14'!N259</f>
        <v>0</v>
      </c>
      <c r="O259" s="730">
        <f>'NRHM State budget sheet 2013-14'!O259</f>
        <v>0</v>
      </c>
      <c r="P259" s="730">
        <f>'NRHM State budget sheet 2013-14'!P259</f>
        <v>0</v>
      </c>
      <c r="Q259" s="730">
        <f>'NRHM State budget sheet 2013-14'!Q259</f>
        <v>0</v>
      </c>
      <c r="R259" s="730">
        <f>'NRHM State budget sheet 2013-14'!R259</f>
        <v>0</v>
      </c>
      <c r="S259" s="730">
        <f>'NRHM State budget sheet 2013-14'!S259</f>
        <v>0</v>
      </c>
      <c r="T259" s="730">
        <f>'NRHM State budget sheet 2013-14'!T259</f>
        <v>0</v>
      </c>
      <c r="U259" s="730">
        <f>'NRHM State budget sheet 2013-14'!U259</f>
        <v>0</v>
      </c>
      <c r="V259" s="730">
        <f>'NRHM State budget sheet 2013-14'!V259</f>
        <v>0</v>
      </c>
      <c r="W259" s="730">
        <f>'NRHM State budget sheet 2013-14'!W259</f>
        <v>0</v>
      </c>
      <c r="X259" s="730">
        <f>'NRHM State budget sheet 2013-14'!X259</f>
        <v>0</v>
      </c>
      <c r="Y259" s="730">
        <f>'NRHM State budget sheet 2013-14'!Y259</f>
        <v>0</v>
      </c>
      <c r="Z259" s="730">
        <f>'NRHM State budget sheet 2013-14'!Z259</f>
        <v>0</v>
      </c>
      <c r="AA259" s="730">
        <f>'NRHM State budget sheet 2013-14'!AA259</f>
        <v>0</v>
      </c>
      <c r="AB259" s="730">
        <f>'NRHM State budget sheet 2013-14'!AB259</f>
        <v>0</v>
      </c>
      <c r="AC259" s="730">
        <f>'NRHM State budget sheet 2013-14'!AC259</f>
        <v>0</v>
      </c>
      <c r="AD259" s="730">
        <f>'NRHM State budget sheet 2013-14'!AD259</f>
        <v>0</v>
      </c>
      <c r="AE259" s="730">
        <f>'NRHM State budget sheet 2013-14'!AE259</f>
        <v>0</v>
      </c>
      <c r="AF259" s="730">
        <f>'NRHM State budget sheet 2013-14'!AF259</f>
        <v>130.56</v>
      </c>
      <c r="AG259" s="640"/>
      <c r="AH259" s="619"/>
      <c r="AI259" s="606">
        <f t="shared" si="21"/>
        <v>1</v>
      </c>
      <c r="AJ259" s="606" t="str">
        <f t="shared" si="22"/>
        <v/>
      </c>
      <c r="AK259" s="573">
        <f t="shared" si="23"/>
        <v>130.56</v>
      </c>
      <c r="AL259" s="573" t="str">
        <f t="shared" si="24"/>
        <v/>
      </c>
      <c r="AM259" s="577" t="str">
        <f t="shared" si="25"/>
        <v/>
      </c>
      <c r="AN259" s="577" t="str">
        <f t="shared" si="26"/>
        <v/>
      </c>
      <c r="AO259" s="577" t="str">
        <f t="shared" si="27"/>
        <v>New activity? If not kindly provide the details of the progress (physical and financial) for FY 2012-13</v>
      </c>
    </row>
    <row r="260" spans="1:41" ht="41.25" hidden="1" customHeight="1" x14ac:dyDescent="0.2">
      <c r="A260" s="656" t="s">
        <v>2157</v>
      </c>
      <c r="B260" s="665" t="s">
        <v>1455</v>
      </c>
      <c r="C260" s="666"/>
      <c r="D260" s="730">
        <f>'NRHM State budget sheet 2013-14'!D260</f>
        <v>0</v>
      </c>
      <c r="E260" s="730">
        <f>'NRHM State budget sheet 2013-14'!E260</f>
        <v>0</v>
      </c>
      <c r="F260" s="730" t="e">
        <f>'NRHM State budget sheet 2013-14'!F260</f>
        <v>#DIV/0!</v>
      </c>
      <c r="G260" s="730">
        <f>'NRHM State budget sheet 2013-14'!G260</f>
        <v>0</v>
      </c>
      <c r="H260" s="730">
        <f>'NRHM State budget sheet 2013-14'!H260</f>
        <v>0</v>
      </c>
      <c r="I260" s="730" t="e">
        <f>'NRHM State budget sheet 2013-14'!I260</f>
        <v>#DIV/0!</v>
      </c>
      <c r="J260" s="730">
        <f>'NRHM State budget sheet 2013-14'!J260</f>
        <v>8</v>
      </c>
      <c r="K260" s="730">
        <f>'NRHM State budget sheet 2013-14'!K260</f>
        <v>600000</v>
      </c>
      <c r="L260" s="730">
        <f>'NRHM State budget sheet 2013-14'!L260</f>
        <v>0</v>
      </c>
      <c r="M260" s="730">
        <f>'NRHM State budget sheet 2013-14'!M260</f>
        <v>0</v>
      </c>
      <c r="N260" s="730">
        <f>'NRHM State budget sheet 2013-14'!N260</f>
        <v>0</v>
      </c>
      <c r="O260" s="730">
        <f>'NRHM State budget sheet 2013-14'!O260</f>
        <v>0</v>
      </c>
      <c r="P260" s="730">
        <f>'NRHM State budget sheet 2013-14'!P260</f>
        <v>0</v>
      </c>
      <c r="Q260" s="730">
        <f>'NRHM State budget sheet 2013-14'!Q260</f>
        <v>0</v>
      </c>
      <c r="R260" s="730">
        <f>'NRHM State budget sheet 2013-14'!R260</f>
        <v>0</v>
      </c>
      <c r="S260" s="730">
        <f>'NRHM State budget sheet 2013-14'!S260</f>
        <v>0</v>
      </c>
      <c r="T260" s="730">
        <f>'NRHM State budget sheet 2013-14'!T260</f>
        <v>0</v>
      </c>
      <c r="U260" s="730">
        <f>'NRHM State budget sheet 2013-14'!U260</f>
        <v>0</v>
      </c>
      <c r="V260" s="730">
        <f>'NRHM State budget sheet 2013-14'!V260</f>
        <v>0</v>
      </c>
      <c r="W260" s="730">
        <f>'NRHM State budget sheet 2013-14'!W260</f>
        <v>0</v>
      </c>
      <c r="X260" s="730">
        <f>'NRHM State budget sheet 2013-14'!X260</f>
        <v>0</v>
      </c>
      <c r="Y260" s="730">
        <f>'NRHM State budget sheet 2013-14'!Y260</f>
        <v>0</v>
      </c>
      <c r="Z260" s="730">
        <f>'NRHM State budget sheet 2013-14'!Z260</f>
        <v>0</v>
      </c>
      <c r="AA260" s="730">
        <f>'NRHM State budget sheet 2013-14'!AA260</f>
        <v>0</v>
      </c>
      <c r="AB260" s="730">
        <f>'NRHM State budget sheet 2013-14'!AB260</f>
        <v>0</v>
      </c>
      <c r="AC260" s="730">
        <f>'NRHM State budget sheet 2013-14'!AC260</f>
        <v>0</v>
      </c>
      <c r="AD260" s="730">
        <f>'NRHM State budget sheet 2013-14'!AD260</f>
        <v>0</v>
      </c>
      <c r="AE260" s="730">
        <f>'NRHM State budget sheet 2013-14'!AE260</f>
        <v>0</v>
      </c>
      <c r="AF260" s="730">
        <f>'NRHM State budget sheet 2013-14'!AF260</f>
        <v>48</v>
      </c>
      <c r="AG260" s="640"/>
      <c r="AH260" s="619"/>
      <c r="AI260" s="606">
        <f t="shared" si="21"/>
        <v>1</v>
      </c>
      <c r="AJ260" s="606" t="str">
        <f t="shared" si="22"/>
        <v/>
      </c>
      <c r="AK260" s="573">
        <f t="shared" si="23"/>
        <v>48</v>
      </c>
      <c r="AL260" s="573" t="str">
        <f t="shared" si="24"/>
        <v/>
      </c>
      <c r="AM260" s="577" t="str">
        <f t="shared" si="25"/>
        <v/>
      </c>
      <c r="AN260" s="577" t="str">
        <f t="shared" si="26"/>
        <v/>
      </c>
      <c r="AO260" s="577" t="str">
        <f t="shared" si="27"/>
        <v>New activity? If not kindly provide the details of the progress (physical and financial) for FY 2012-13</v>
      </c>
    </row>
    <row r="261" spans="1:41" ht="41.25" hidden="1" customHeight="1" x14ac:dyDescent="0.2">
      <c r="A261" s="656" t="s">
        <v>2158</v>
      </c>
      <c r="B261" s="665" t="s">
        <v>1557</v>
      </c>
      <c r="C261" s="666"/>
      <c r="D261" s="730">
        <f>'NRHM State budget sheet 2013-14'!D261</f>
        <v>0</v>
      </c>
      <c r="E261" s="730">
        <f>'NRHM State budget sheet 2013-14'!E261</f>
        <v>0</v>
      </c>
      <c r="F261" s="730" t="e">
        <f>'NRHM State budget sheet 2013-14'!F261</f>
        <v>#DIV/0!</v>
      </c>
      <c r="G261" s="730">
        <f>'NRHM State budget sheet 2013-14'!G261</f>
        <v>0</v>
      </c>
      <c r="H261" s="730">
        <f>'NRHM State budget sheet 2013-14'!H261</f>
        <v>0</v>
      </c>
      <c r="I261" s="730" t="e">
        <f>'NRHM State budget sheet 2013-14'!I261</f>
        <v>#DIV/0!</v>
      </c>
      <c r="J261" s="730">
        <f>'NRHM State budget sheet 2013-14'!J261</f>
        <v>8</v>
      </c>
      <c r="K261" s="730">
        <f>'NRHM State budget sheet 2013-14'!K261</f>
        <v>144000</v>
      </c>
      <c r="L261" s="730">
        <f>'NRHM State budget sheet 2013-14'!L261</f>
        <v>0</v>
      </c>
      <c r="M261" s="730">
        <f>'NRHM State budget sheet 2013-14'!M261</f>
        <v>0</v>
      </c>
      <c r="N261" s="730">
        <f>'NRHM State budget sheet 2013-14'!N261</f>
        <v>0</v>
      </c>
      <c r="O261" s="730">
        <f>'NRHM State budget sheet 2013-14'!O261</f>
        <v>0</v>
      </c>
      <c r="P261" s="730">
        <f>'NRHM State budget sheet 2013-14'!P261</f>
        <v>0</v>
      </c>
      <c r="Q261" s="730">
        <f>'NRHM State budget sheet 2013-14'!Q261</f>
        <v>0</v>
      </c>
      <c r="R261" s="730">
        <f>'NRHM State budget sheet 2013-14'!R261</f>
        <v>0</v>
      </c>
      <c r="S261" s="730">
        <f>'NRHM State budget sheet 2013-14'!S261</f>
        <v>0</v>
      </c>
      <c r="T261" s="730">
        <f>'NRHM State budget sheet 2013-14'!T261</f>
        <v>0</v>
      </c>
      <c r="U261" s="730">
        <f>'NRHM State budget sheet 2013-14'!U261</f>
        <v>0</v>
      </c>
      <c r="V261" s="730">
        <f>'NRHM State budget sheet 2013-14'!V261</f>
        <v>0</v>
      </c>
      <c r="W261" s="730">
        <f>'NRHM State budget sheet 2013-14'!W261</f>
        <v>0</v>
      </c>
      <c r="X261" s="730">
        <f>'NRHM State budget sheet 2013-14'!X261</f>
        <v>0</v>
      </c>
      <c r="Y261" s="730">
        <f>'NRHM State budget sheet 2013-14'!Y261</f>
        <v>0</v>
      </c>
      <c r="Z261" s="730">
        <f>'NRHM State budget sheet 2013-14'!Z261</f>
        <v>0</v>
      </c>
      <c r="AA261" s="730">
        <f>'NRHM State budget sheet 2013-14'!AA261</f>
        <v>0</v>
      </c>
      <c r="AB261" s="730">
        <f>'NRHM State budget sheet 2013-14'!AB261</f>
        <v>0</v>
      </c>
      <c r="AC261" s="730">
        <f>'NRHM State budget sheet 2013-14'!AC261</f>
        <v>0</v>
      </c>
      <c r="AD261" s="730">
        <f>'NRHM State budget sheet 2013-14'!AD261</f>
        <v>0</v>
      </c>
      <c r="AE261" s="730">
        <f>'NRHM State budget sheet 2013-14'!AE261</f>
        <v>0</v>
      </c>
      <c r="AF261" s="730">
        <f>'NRHM State budget sheet 2013-14'!AF261</f>
        <v>11.52</v>
      </c>
      <c r="AG261" s="640"/>
      <c r="AH261" s="619"/>
      <c r="AI261" s="606">
        <f t="shared" si="21"/>
        <v>1</v>
      </c>
      <c r="AJ261" s="606" t="str">
        <f t="shared" si="22"/>
        <v/>
      </c>
      <c r="AK261" s="573">
        <f t="shared" si="23"/>
        <v>11.52</v>
      </c>
      <c r="AL261" s="573" t="str">
        <f t="shared" si="24"/>
        <v/>
      </c>
      <c r="AM261" s="577" t="str">
        <f t="shared" si="25"/>
        <v/>
      </c>
      <c r="AN261" s="577" t="str">
        <f t="shared" si="26"/>
        <v/>
      </c>
      <c r="AO261" s="577" t="str">
        <f t="shared" si="27"/>
        <v>New activity? If not kindly provide the details of the progress (physical and financial) for FY 2012-13</v>
      </c>
    </row>
    <row r="262" spans="1:41" ht="41.25" hidden="1" customHeight="1" x14ac:dyDescent="0.2">
      <c r="A262" s="656" t="s">
        <v>2159</v>
      </c>
      <c r="B262" s="665" t="s">
        <v>1558</v>
      </c>
      <c r="C262" s="666"/>
      <c r="D262" s="730">
        <f>'NRHM State budget sheet 2013-14'!D262</f>
        <v>0</v>
      </c>
      <c r="E262" s="730">
        <f>'NRHM State budget sheet 2013-14'!E262</f>
        <v>0</v>
      </c>
      <c r="F262" s="730" t="e">
        <f>'NRHM State budget sheet 2013-14'!F262</f>
        <v>#DIV/0!</v>
      </c>
      <c r="G262" s="730">
        <f>'NRHM State budget sheet 2013-14'!G262</f>
        <v>0</v>
      </c>
      <c r="H262" s="730">
        <f>'NRHM State budget sheet 2013-14'!H262</f>
        <v>0</v>
      </c>
      <c r="I262" s="730" t="e">
        <f>'NRHM State budget sheet 2013-14'!I262</f>
        <v>#DIV/0!</v>
      </c>
      <c r="J262" s="730">
        <f>'NRHM State budget sheet 2013-14'!J262</f>
        <v>8</v>
      </c>
      <c r="K262" s="730">
        <f>'NRHM State budget sheet 2013-14'!K262</f>
        <v>144000</v>
      </c>
      <c r="L262" s="730">
        <f>'NRHM State budget sheet 2013-14'!L262</f>
        <v>0</v>
      </c>
      <c r="M262" s="730">
        <f>'NRHM State budget sheet 2013-14'!M262</f>
        <v>0</v>
      </c>
      <c r="N262" s="730">
        <f>'NRHM State budget sheet 2013-14'!N262</f>
        <v>0</v>
      </c>
      <c r="O262" s="730">
        <f>'NRHM State budget sheet 2013-14'!O262</f>
        <v>0</v>
      </c>
      <c r="P262" s="730">
        <f>'NRHM State budget sheet 2013-14'!P262</f>
        <v>0</v>
      </c>
      <c r="Q262" s="730">
        <f>'NRHM State budget sheet 2013-14'!Q262</f>
        <v>0</v>
      </c>
      <c r="R262" s="730">
        <f>'NRHM State budget sheet 2013-14'!R262</f>
        <v>0</v>
      </c>
      <c r="S262" s="730">
        <f>'NRHM State budget sheet 2013-14'!S262</f>
        <v>0</v>
      </c>
      <c r="T262" s="730">
        <f>'NRHM State budget sheet 2013-14'!T262</f>
        <v>0</v>
      </c>
      <c r="U262" s="730">
        <f>'NRHM State budget sheet 2013-14'!U262</f>
        <v>0</v>
      </c>
      <c r="V262" s="730">
        <f>'NRHM State budget sheet 2013-14'!V262</f>
        <v>0</v>
      </c>
      <c r="W262" s="730">
        <f>'NRHM State budget sheet 2013-14'!W262</f>
        <v>0</v>
      </c>
      <c r="X262" s="730">
        <f>'NRHM State budget sheet 2013-14'!X262</f>
        <v>0</v>
      </c>
      <c r="Y262" s="730">
        <f>'NRHM State budget sheet 2013-14'!Y262</f>
        <v>0</v>
      </c>
      <c r="Z262" s="730">
        <f>'NRHM State budget sheet 2013-14'!Z262</f>
        <v>0</v>
      </c>
      <c r="AA262" s="730">
        <f>'NRHM State budget sheet 2013-14'!AA262</f>
        <v>0</v>
      </c>
      <c r="AB262" s="730">
        <f>'NRHM State budget sheet 2013-14'!AB262</f>
        <v>0</v>
      </c>
      <c r="AC262" s="730">
        <f>'NRHM State budget sheet 2013-14'!AC262</f>
        <v>0</v>
      </c>
      <c r="AD262" s="730">
        <f>'NRHM State budget sheet 2013-14'!AD262</f>
        <v>0</v>
      </c>
      <c r="AE262" s="730">
        <f>'NRHM State budget sheet 2013-14'!AE262</f>
        <v>0</v>
      </c>
      <c r="AF262" s="730">
        <f>'NRHM State budget sheet 2013-14'!AF262</f>
        <v>11.52</v>
      </c>
      <c r="AG262" s="640"/>
      <c r="AH262" s="619"/>
      <c r="AI262" s="606">
        <f t="shared" si="21"/>
        <v>1</v>
      </c>
      <c r="AJ262" s="606" t="str">
        <f t="shared" si="22"/>
        <v/>
      </c>
      <c r="AK262" s="573">
        <f t="shared" si="23"/>
        <v>11.52</v>
      </c>
      <c r="AL262" s="573" t="str">
        <f t="shared" si="24"/>
        <v/>
      </c>
      <c r="AM262" s="577" t="str">
        <f t="shared" si="25"/>
        <v/>
      </c>
      <c r="AN262" s="577" t="str">
        <f t="shared" si="26"/>
        <v/>
      </c>
      <c r="AO262" s="577" t="str">
        <f t="shared" si="27"/>
        <v>New activity? If not kindly provide the details of the progress (physical and financial) for FY 2012-13</v>
      </c>
    </row>
    <row r="263" spans="1:41" ht="41.25" hidden="1" customHeight="1" x14ac:dyDescent="0.2">
      <c r="A263" s="656" t="s">
        <v>2160</v>
      </c>
      <c r="B263" s="665" t="s">
        <v>1559</v>
      </c>
      <c r="C263" s="666"/>
      <c r="D263" s="730">
        <f>'NRHM State budget sheet 2013-14'!D263</f>
        <v>0</v>
      </c>
      <c r="E263" s="730">
        <f>'NRHM State budget sheet 2013-14'!E263</f>
        <v>0</v>
      </c>
      <c r="F263" s="730" t="e">
        <f>'NRHM State budget sheet 2013-14'!F263</f>
        <v>#DIV/0!</v>
      </c>
      <c r="G263" s="730">
        <f>'NRHM State budget sheet 2013-14'!G263</f>
        <v>0</v>
      </c>
      <c r="H263" s="730">
        <f>'NRHM State budget sheet 2013-14'!H263</f>
        <v>0</v>
      </c>
      <c r="I263" s="730" t="e">
        <f>'NRHM State budget sheet 2013-14'!I263</f>
        <v>#DIV/0!</v>
      </c>
      <c r="J263" s="730">
        <f>'NRHM State budget sheet 2013-14'!J263</f>
        <v>8</v>
      </c>
      <c r="K263" s="730">
        <f>'NRHM State budget sheet 2013-14'!K263</f>
        <v>180000</v>
      </c>
      <c r="L263" s="730">
        <f>'NRHM State budget sheet 2013-14'!L263</f>
        <v>0</v>
      </c>
      <c r="M263" s="730">
        <f>'NRHM State budget sheet 2013-14'!M263</f>
        <v>0</v>
      </c>
      <c r="N263" s="730">
        <f>'NRHM State budget sheet 2013-14'!N263</f>
        <v>0</v>
      </c>
      <c r="O263" s="730">
        <f>'NRHM State budget sheet 2013-14'!O263</f>
        <v>0</v>
      </c>
      <c r="P263" s="730">
        <f>'NRHM State budget sheet 2013-14'!P263</f>
        <v>0</v>
      </c>
      <c r="Q263" s="730">
        <f>'NRHM State budget sheet 2013-14'!Q263</f>
        <v>0</v>
      </c>
      <c r="R263" s="730">
        <f>'NRHM State budget sheet 2013-14'!R263</f>
        <v>0</v>
      </c>
      <c r="S263" s="730">
        <f>'NRHM State budget sheet 2013-14'!S263</f>
        <v>0</v>
      </c>
      <c r="T263" s="730">
        <f>'NRHM State budget sheet 2013-14'!T263</f>
        <v>0</v>
      </c>
      <c r="U263" s="730">
        <f>'NRHM State budget sheet 2013-14'!U263</f>
        <v>0</v>
      </c>
      <c r="V263" s="730">
        <f>'NRHM State budget sheet 2013-14'!V263</f>
        <v>0</v>
      </c>
      <c r="W263" s="730">
        <f>'NRHM State budget sheet 2013-14'!W263</f>
        <v>0</v>
      </c>
      <c r="X263" s="730">
        <f>'NRHM State budget sheet 2013-14'!X263</f>
        <v>0</v>
      </c>
      <c r="Y263" s="730">
        <f>'NRHM State budget sheet 2013-14'!Y263</f>
        <v>0</v>
      </c>
      <c r="Z263" s="730">
        <f>'NRHM State budget sheet 2013-14'!Z263</f>
        <v>0</v>
      </c>
      <c r="AA263" s="730">
        <f>'NRHM State budget sheet 2013-14'!AA263</f>
        <v>0</v>
      </c>
      <c r="AB263" s="730">
        <f>'NRHM State budget sheet 2013-14'!AB263</f>
        <v>0</v>
      </c>
      <c r="AC263" s="730">
        <f>'NRHM State budget sheet 2013-14'!AC263</f>
        <v>0</v>
      </c>
      <c r="AD263" s="730">
        <f>'NRHM State budget sheet 2013-14'!AD263</f>
        <v>0</v>
      </c>
      <c r="AE263" s="730">
        <f>'NRHM State budget sheet 2013-14'!AE263</f>
        <v>0</v>
      </c>
      <c r="AF263" s="730">
        <f>'NRHM State budget sheet 2013-14'!AF263</f>
        <v>14.4</v>
      </c>
      <c r="AG263" s="640"/>
      <c r="AH263" s="619"/>
      <c r="AI263" s="606">
        <f t="shared" si="21"/>
        <v>1</v>
      </c>
      <c r="AJ263" s="606" t="str">
        <f t="shared" si="22"/>
        <v/>
      </c>
      <c r="AK263" s="573">
        <f t="shared" si="23"/>
        <v>14.4</v>
      </c>
      <c r="AL263" s="573" t="str">
        <f t="shared" si="24"/>
        <v/>
      </c>
      <c r="AM263" s="577" t="str">
        <f t="shared" si="25"/>
        <v/>
      </c>
      <c r="AN263" s="577" t="str">
        <f t="shared" si="26"/>
        <v/>
      </c>
      <c r="AO263" s="577" t="str">
        <f t="shared" si="27"/>
        <v>New activity? If not kindly provide the details of the progress (physical and financial) for FY 2012-13</v>
      </c>
    </row>
    <row r="264" spans="1:41" ht="41.25" hidden="1" customHeight="1" x14ac:dyDescent="0.2">
      <c r="A264" s="656" t="s">
        <v>2161</v>
      </c>
      <c r="B264" s="665" t="s">
        <v>1560</v>
      </c>
      <c r="C264" s="666"/>
      <c r="D264" s="730">
        <f>'NRHM State budget sheet 2013-14'!D264</f>
        <v>0</v>
      </c>
      <c r="E264" s="730">
        <f>'NRHM State budget sheet 2013-14'!E264</f>
        <v>0</v>
      </c>
      <c r="F264" s="730" t="e">
        <f>'NRHM State budget sheet 2013-14'!F264</f>
        <v>#DIV/0!</v>
      </c>
      <c r="G264" s="730">
        <f>'NRHM State budget sheet 2013-14'!G264</f>
        <v>0</v>
      </c>
      <c r="H264" s="730">
        <f>'NRHM State budget sheet 2013-14'!H264</f>
        <v>0</v>
      </c>
      <c r="I264" s="730" t="e">
        <f>'NRHM State budget sheet 2013-14'!I264</f>
        <v>#DIV/0!</v>
      </c>
      <c r="J264" s="730">
        <f>'NRHM State budget sheet 2013-14'!J264</f>
        <v>8</v>
      </c>
      <c r="K264" s="730">
        <f>'NRHM State budget sheet 2013-14'!K264</f>
        <v>180000</v>
      </c>
      <c r="L264" s="730">
        <f>'NRHM State budget sheet 2013-14'!L264</f>
        <v>0</v>
      </c>
      <c r="M264" s="730">
        <f>'NRHM State budget sheet 2013-14'!M264</f>
        <v>0</v>
      </c>
      <c r="N264" s="730">
        <f>'NRHM State budget sheet 2013-14'!N264</f>
        <v>0</v>
      </c>
      <c r="O264" s="730">
        <f>'NRHM State budget sheet 2013-14'!O264</f>
        <v>0</v>
      </c>
      <c r="P264" s="730">
        <f>'NRHM State budget sheet 2013-14'!P264</f>
        <v>0</v>
      </c>
      <c r="Q264" s="730">
        <f>'NRHM State budget sheet 2013-14'!Q264</f>
        <v>0</v>
      </c>
      <c r="R264" s="730">
        <f>'NRHM State budget sheet 2013-14'!R264</f>
        <v>0</v>
      </c>
      <c r="S264" s="730">
        <f>'NRHM State budget sheet 2013-14'!S264</f>
        <v>0</v>
      </c>
      <c r="T264" s="730">
        <f>'NRHM State budget sheet 2013-14'!T264</f>
        <v>0</v>
      </c>
      <c r="U264" s="730">
        <f>'NRHM State budget sheet 2013-14'!U264</f>
        <v>0</v>
      </c>
      <c r="V264" s="730">
        <f>'NRHM State budget sheet 2013-14'!V264</f>
        <v>0</v>
      </c>
      <c r="W264" s="730">
        <f>'NRHM State budget sheet 2013-14'!W264</f>
        <v>0</v>
      </c>
      <c r="X264" s="730">
        <f>'NRHM State budget sheet 2013-14'!X264</f>
        <v>0</v>
      </c>
      <c r="Y264" s="730">
        <f>'NRHM State budget sheet 2013-14'!Y264</f>
        <v>0</v>
      </c>
      <c r="Z264" s="730">
        <f>'NRHM State budget sheet 2013-14'!Z264</f>
        <v>0</v>
      </c>
      <c r="AA264" s="730">
        <f>'NRHM State budget sheet 2013-14'!AA264</f>
        <v>0</v>
      </c>
      <c r="AB264" s="730">
        <f>'NRHM State budget sheet 2013-14'!AB264</f>
        <v>0</v>
      </c>
      <c r="AC264" s="730">
        <f>'NRHM State budget sheet 2013-14'!AC264</f>
        <v>0</v>
      </c>
      <c r="AD264" s="730">
        <f>'NRHM State budget sheet 2013-14'!AD264</f>
        <v>0</v>
      </c>
      <c r="AE264" s="730">
        <f>'NRHM State budget sheet 2013-14'!AE264</f>
        <v>0</v>
      </c>
      <c r="AF264" s="730">
        <f>'NRHM State budget sheet 2013-14'!AF264</f>
        <v>14.4</v>
      </c>
      <c r="AG264" s="640"/>
      <c r="AH264" s="619"/>
      <c r="AI264" s="606">
        <f t="shared" ref="AI264:AI327" si="28">IF(OR(AM264="The proposed budget is more that 30% increase over FY 12-13 budget. Consider revising or provide explanation",AN264="Please check, there is a proposed budget but FY 12-13 expenditure is  &lt;30%", AN264="Please check, there is a proposed budget but FY 12-13 expenditure is  &lt;50%", AN264="Please check, there is a proposed budget but FY 12-13 expenditure is  &lt;60%",AO264="New activity? If not kindly provide the details of the progress (physical and financial) for FY 2012-13"),1,"")</f>
        <v>1</v>
      </c>
      <c r="AJ264" s="606" t="str">
        <f t="shared" ref="AJ264:AJ327" si="29">IF(AND(G264&gt;=0.00000000001,H264&gt;=0.0000000000001),H264/G264*100,"")</f>
        <v/>
      </c>
      <c r="AK264" s="573">
        <f t="shared" ref="AK264:AK327" si="30">AF264-G264</f>
        <v>14.4</v>
      </c>
      <c r="AL264" s="573" t="str">
        <f t="shared" ref="AL264:AL327" si="31">IF(AND(G264&gt;=0.00000000001,AF264&gt;=0.0000000000001),((AF264-G264)/G264)*100,"")</f>
        <v/>
      </c>
      <c r="AM264" s="577" t="str">
        <f t="shared" ref="AM264:AM327" si="32">IF(AND(G264&gt;=0.000000001,AL264&gt;=30.000000000001),"The proposed budget is more that 30% increase over FY 12-13 budget. Consider revising or provide explanation","")</f>
        <v/>
      </c>
      <c r="AN264" s="577" t="str">
        <f t="shared" ref="AN264:AN327" si="33">IF(AND(AJ264&lt;30,AK264&gt;=0.000001),"Please check, there is a proposed budget but FY 12-13 expenditure is  &lt;30%","")&amp;IF(AND(AJ264&gt;30,AJ264&lt;50,AK264&gt;=0.000001),"Please check, there is a proposed budget but FY 12-13 expenditure is  &lt;50%","")&amp;IF(AND(AJ264&gt;50,AJ264&lt;60,AK264&gt;=0.000001),"Please check, there is a proposed budget but FY 12-13 expenditure is  &lt;60%","")</f>
        <v/>
      </c>
      <c r="AO264" s="577" t="str">
        <f t="shared" ref="AO264:AO327" si="34">IF(AND(G264=0,AF264&gt;=0.0000001), "New activity? If not kindly provide the details of the progress (physical and financial) for FY 2012-13", "")</f>
        <v>New activity? If not kindly provide the details of the progress (physical and financial) for FY 2012-13</v>
      </c>
    </row>
    <row r="265" spans="1:41" ht="41.25" hidden="1" customHeight="1" x14ac:dyDescent="0.2">
      <c r="A265" s="656" t="s">
        <v>2162</v>
      </c>
      <c r="B265" s="665" t="s">
        <v>1561</v>
      </c>
      <c r="C265" s="666"/>
      <c r="D265" s="730">
        <f>'NRHM State budget sheet 2013-14'!D265</f>
        <v>0</v>
      </c>
      <c r="E265" s="730">
        <f>'NRHM State budget sheet 2013-14'!E265</f>
        <v>0</v>
      </c>
      <c r="F265" s="730" t="e">
        <f>'NRHM State budget sheet 2013-14'!F265</f>
        <v>#DIV/0!</v>
      </c>
      <c r="G265" s="730">
        <f>'NRHM State budget sheet 2013-14'!G265</f>
        <v>0</v>
      </c>
      <c r="H265" s="730">
        <f>'NRHM State budget sheet 2013-14'!H265</f>
        <v>0</v>
      </c>
      <c r="I265" s="730" t="e">
        <f>'NRHM State budget sheet 2013-14'!I265</f>
        <v>#DIV/0!</v>
      </c>
      <c r="J265" s="730">
        <f>'NRHM State budget sheet 2013-14'!J265</f>
        <v>8</v>
      </c>
      <c r="K265" s="730">
        <f>'NRHM State budget sheet 2013-14'!K265</f>
        <v>240000</v>
      </c>
      <c r="L265" s="730">
        <f>'NRHM State budget sheet 2013-14'!L265</f>
        <v>0</v>
      </c>
      <c r="M265" s="730">
        <f>'NRHM State budget sheet 2013-14'!M265</f>
        <v>0</v>
      </c>
      <c r="N265" s="730">
        <f>'NRHM State budget sheet 2013-14'!N265</f>
        <v>0</v>
      </c>
      <c r="O265" s="730">
        <f>'NRHM State budget sheet 2013-14'!O265</f>
        <v>0</v>
      </c>
      <c r="P265" s="730">
        <f>'NRHM State budget sheet 2013-14'!P265</f>
        <v>0</v>
      </c>
      <c r="Q265" s="730">
        <f>'NRHM State budget sheet 2013-14'!Q265</f>
        <v>0</v>
      </c>
      <c r="R265" s="730">
        <f>'NRHM State budget sheet 2013-14'!R265</f>
        <v>0</v>
      </c>
      <c r="S265" s="730">
        <f>'NRHM State budget sheet 2013-14'!S265</f>
        <v>0</v>
      </c>
      <c r="T265" s="730">
        <f>'NRHM State budget sheet 2013-14'!T265</f>
        <v>0</v>
      </c>
      <c r="U265" s="730">
        <f>'NRHM State budget sheet 2013-14'!U265</f>
        <v>0</v>
      </c>
      <c r="V265" s="730">
        <f>'NRHM State budget sheet 2013-14'!V265</f>
        <v>0</v>
      </c>
      <c r="W265" s="730">
        <f>'NRHM State budget sheet 2013-14'!W265</f>
        <v>0</v>
      </c>
      <c r="X265" s="730">
        <f>'NRHM State budget sheet 2013-14'!X265</f>
        <v>0</v>
      </c>
      <c r="Y265" s="730">
        <f>'NRHM State budget sheet 2013-14'!Y265</f>
        <v>0</v>
      </c>
      <c r="Z265" s="730">
        <f>'NRHM State budget sheet 2013-14'!Z265</f>
        <v>0</v>
      </c>
      <c r="AA265" s="730">
        <f>'NRHM State budget sheet 2013-14'!AA265</f>
        <v>0</v>
      </c>
      <c r="AB265" s="730">
        <f>'NRHM State budget sheet 2013-14'!AB265</f>
        <v>0</v>
      </c>
      <c r="AC265" s="730">
        <f>'NRHM State budget sheet 2013-14'!AC265</f>
        <v>0</v>
      </c>
      <c r="AD265" s="730">
        <f>'NRHM State budget sheet 2013-14'!AD265</f>
        <v>0</v>
      </c>
      <c r="AE265" s="730">
        <f>'NRHM State budget sheet 2013-14'!AE265</f>
        <v>0</v>
      </c>
      <c r="AF265" s="730">
        <f>'NRHM State budget sheet 2013-14'!AF265</f>
        <v>19.2</v>
      </c>
      <c r="AG265" s="640"/>
      <c r="AH265" s="619"/>
      <c r="AI265" s="606">
        <f t="shared" si="28"/>
        <v>1</v>
      </c>
      <c r="AJ265" s="606" t="str">
        <f t="shared" si="29"/>
        <v/>
      </c>
      <c r="AK265" s="573">
        <f t="shared" si="30"/>
        <v>19.2</v>
      </c>
      <c r="AL265" s="573" t="str">
        <f t="shared" si="31"/>
        <v/>
      </c>
      <c r="AM265" s="577" t="str">
        <f t="shared" si="32"/>
        <v/>
      </c>
      <c r="AN265" s="577" t="str">
        <f t="shared" si="33"/>
        <v/>
      </c>
      <c r="AO265" s="577" t="str">
        <f t="shared" si="34"/>
        <v>New activity? If not kindly provide the details of the progress (physical and financial) for FY 2012-13</v>
      </c>
    </row>
    <row r="266" spans="1:41" ht="41.25" hidden="1" customHeight="1" x14ac:dyDescent="0.2">
      <c r="A266" s="656" t="s">
        <v>2163</v>
      </c>
      <c r="B266" s="665" t="s">
        <v>1457</v>
      </c>
      <c r="C266" s="666"/>
      <c r="D266" s="730">
        <f>'NRHM State budget sheet 2013-14'!D266</f>
        <v>0</v>
      </c>
      <c r="E266" s="730">
        <f>'NRHM State budget sheet 2013-14'!E266</f>
        <v>0</v>
      </c>
      <c r="F266" s="730" t="e">
        <f>'NRHM State budget sheet 2013-14'!F266</f>
        <v>#DIV/0!</v>
      </c>
      <c r="G266" s="730">
        <f>'NRHM State budget sheet 2013-14'!G266</f>
        <v>0</v>
      </c>
      <c r="H266" s="730">
        <f>'NRHM State budget sheet 2013-14'!H266</f>
        <v>0</v>
      </c>
      <c r="I266" s="730" t="e">
        <f>'NRHM State budget sheet 2013-14'!I266</f>
        <v>#DIV/0!</v>
      </c>
      <c r="J266" s="730">
        <f>'NRHM State budget sheet 2013-14'!J266</f>
        <v>8</v>
      </c>
      <c r="K266" s="730">
        <f>'NRHM State budget sheet 2013-14'!K266</f>
        <v>144000</v>
      </c>
      <c r="L266" s="730">
        <f>'NRHM State budget sheet 2013-14'!L266</f>
        <v>0</v>
      </c>
      <c r="M266" s="730">
        <f>'NRHM State budget sheet 2013-14'!M266</f>
        <v>0</v>
      </c>
      <c r="N266" s="730">
        <f>'NRHM State budget sheet 2013-14'!N266</f>
        <v>0</v>
      </c>
      <c r="O266" s="730">
        <f>'NRHM State budget sheet 2013-14'!O266</f>
        <v>0</v>
      </c>
      <c r="P266" s="730">
        <f>'NRHM State budget sheet 2013-14'!P266</f>
        <v>0</v>
      </c>
      <c r="Q266" s="730">
        <f>'NRHM State budget sheet 2013-14'!Q266</f>
        <v>0</v>
      </c>
      <c r="R266" s="730">
        <f>'NRHM State budget sheet 2013-14'!R266</f>
        <v>0</v>
      </c>
      <c r="S266" s="730">
        <f>'NRHM State budget sheet 2013-14'!S266</f>
        <v>0</v>
      </c>
      <c r="T266" s="730">
        <f>'NRHM State budget sheet 2013-14'!T266</f>
        <v>0</v>
      </c>
      <c r="U266" s="730">
        <f>'NRHM State budget sheet 2013-14'!U266</f>
        <v>0</v>
      </c>
      <c r="V266" s="730">
        <f>'NRHM State budget sheet 2013-14'!V266</f>
        <v>0</v>
      </c>
      <c r="W266" s="730">
        <f>'NRHM State budget sheet 2013-14'!W266</f>
        <v>0</v>
      </c>
      <c r="X266" s="730">
        <f>'NRHM State budget sheet 2013-14'!X266</f>
        <v>0</v>
      </c>
      <c r="Y266" s="730">
        <f>'NRHM State budget sheet 2013-14'!Y266</f>
        <v>0</v>
      </c>
      <c r="Z266" s="730">
        <f>'NRHM State budget sheet 2013-14'!Z266</f>
        <v>0</v>
      </c>
      <c r="AA266" s="730">
        <f>'NRHM State budget sheet 2013-14'!AA266</f>
        <v>0</v>
      </c>
      <c r="AB266" s="730">
        <f>'NRHM State budget sheet 2013-14'!AB266</f>
        <v>0</v>
      </c>
      <c r="AC266" s="730">
        <f>'NRHM State budget sheet 2013-14'!AC266</f>
        <v>0</v>
      </c>
      <c r="AD266" s="730">
        <f>'NRHM State budget sheet 2013-14'!AD266</f>
        <v>0</v>
      </c>
      <c r="AE266" s="730">
        <f>'NRHM State budget sheet 2013-14'!AE266</f>
        <v>0</v>
      </c>
      <c r="AF266" s="730">
        <f>'NRHM State budget sheet 2013-14'!AF266</f>
        <v>11.52</v>
      </c>
      <c r="AG266" s="640"/>
      <c r="AH266" s="619"/>
      <c r="AI266" s="606">
        <f t="shared" si="28"/>
        <v>1</v>
      </c>
      <c r="AJ266" s="606" t="str">
        <f t="shared" si="29"/>
        <v/>
      </c>
      <c r="AK266" s="573">
        <f t="shared" si="30"/>
        <v>11.52</v>
      </c>
      <c r="AL266" s="573" t="str">
        <f t="shared" si="31"/>
        <v/>
      </c>
      <c r="AM266" s="577" t="str">
        <f t="shared" si="32"/>
        <v/>
      </c>
      <c r="AN266" s="577" t="str">
        <f t="shared" si="33"/>
        <v/>
      </c>
      <c r="AO266" s="577" t="str">
        <f t="shared" si="34"/>
        <v>New activity? If not kindly provide the details of the progress (physical and financial) for FY 2012-13</v>
      </c>
    </row>
    <row r="267" spans="1:41" ht="41.25" hidden="1" customHeight="1" x14ac:dyDescent="0.2">
      <c r="A267" s="656" t="s">
        <v>2164</v>
      </c>
      <c r="B267" s="665" t="s">
        <v>1019</v>
      </c>
      <c r="C267" s="666"/>
      <c r="D267" s="730">
        <f>'NRHM State budget sheet 2013-14'!D267</f>
        <v>0</v>
      </c>
      <c r="E267" s="730">
        <f>'NRHM State budget sheet 2013-14'!E267</f>
        <v>0</v>
      </c>
      <c r="F267" s="730" t="e">
        <f>'NRHM State budget sheet 2013-14'!F267</f>
        <v>#DIV/0!</v>
      </c>
      <c r="G267" s="730">
        <f>'NRHM State budget sheet 2013-14'!G267</f>
        <v>0</v>
      </c>
      <c r="H267" s="730">
        <f>'NRHM State budget sheet 2013-14'!H267</f>
        <v>0</v>
      </c>
      <c r="I267" s="730" t="e">
        <f>'NRHM State budget sheet 2013-14'!I267</f>
        <v>#DIV/0!</v>
      </c>
      <c r="J267" s="730">
        <f>'NRHM State budget sheet 2013-14'!J267</f>
        <v>0</v>
      </c>
      <c r="K267" s="730">
        <f>'NRHM State budget sheet 2013-14'!K267</f>
        <v>0</v>
      </c>
      <c r="L267" s="730">
        <f>'NRHM State budget sheet 2013-14'!L267</f>
        <v>0</v>
      </c>
      <c r="M267" s="730">
        <f>'NRHM State budget sheet 2013-14'!M267</f>
        <v>0</v>
      </c>
      <c r="N267" s="730">
        <f>'NRHM State budget sheet 2013-14'!N267</f>
        <v>0</v>
      </c>
      <c r="O267" s="730">
        <f>'NRHM State budget sheet 2013-14'!O267</f>
        <v>0</v>
      </c>
      <c r="P267" s="730">
        <f>'NRHM State budget sheet 2013-14'!P267</f>
        <v>0</v>
      </c>
      <c r="Q267" s="730">
        <f>'NRHM State budget sheet 2013-14'!Q267</f>
        <v>0</v>
      </c>
      <c r="R267" s="730">
        <f>'NRHM State budget sheet 2013-14'!R267</f>
        <v>0</v>
      </c>
      <c r="S267" s="730">
        <f>'NRHM State budget sheet 2013-14'!S267</f>
        <v>0</v>
      </c>
      <c r="T267" s="730">
        <f>'NRHM State budget sheet 2013-14'!T267</f>
        <v>0</v>
      </c>
      <c r="U267" s="730">
        <f>'NRHM State budget sheet 2013-14'!U267</f>
        <v>0</v>
      </c>
      <c r="V267" s="730">
        <f>'NRHM State budget sheet 2013-14'!V267</f>
        <v>0</v>
      </c>
      <c r="W267" s="730">
        <f>'NRHM State budget sheet 2013-14'!W267</f>
        <v>0</v>
      </c>
      <c r="X267" s="730">
        <f>'NRHM State budget sheet 2013-14'!X267</f>
        <v>0</v>
      </c>
      <c r="Y267" s="730">
        <f>'NRHM State budget sheet 2013-14'!Y267</f>
        <v>0</v>
      </c>
      <c r="Z267" s="730">
        <f>'NRHM State budget sheet 2013-14'!Z267</f>
        <v>0</v>
      </c>
      <c r="AA267" s="730">
        <f>'NRHM State budget sheet 2013-14'!AA267</f>
        <v>0</v>
      </c>
      <c r="AB267" s="730">
        <f>'NRHM State budget sheet 2013-14'!AB267</f>
        <v>0</v>
      </c>
      <c r="AC267" s="730">
        <f>'NRHM State budget sheet 2013-14'!AC267</f>
        <v>0</v>
      </c>
      <c r="AD267" s="730">
        <f>'NRHM State budget sheet 2013-14'!AD267</f>
        <v>0</v>
      </c>
      <c r="AE267" s="730">
        <f>'NRHM State budget sheet 2013-14'!AE267</f>
        <v>0</v>
      </c>
      <c r="AF267" s="730">
        <f>'NRHM State budget sheet 2013-14'!AF267</f>
        <v>0</v>
      </c>
      <c r="AG267" s="640"/>
      <c r="AH267" s="619"/>
      <c r="AI267" s="606" t="str">
        <f t="shared" si="28"/>
        <v/>
      </c>
      <c r="AJ267" s="606" t="str">
        <f t="shared" si="29"/>
        <v/>
      </c>
      <c r="AK267" s="573">
        <f t="shared" si="30"/>
        <v>0</v>
      </c>
      <c r="AL267" s="573" t="str">
        <f t="shared" si="31"/>
        <v/>
      </c>
      <c r="AM267" s="577" t="str">
        <f t="shared" si="32"/>
        <v/>
      </c>
      <c r="AN267" s="577" t="str">
        <f t="shared" si="33"/>
        <v/>
      </c>
      <c r="AO267" s="577" t="str">
        <f t="shared" si="34"/>
        <v/>
      </c>
    </row>
    <row r="268" spans="1:41" ht="41.25" hidden="1" customHeight="1" x14ac:dyDescent="0.2">
      <c r="A268" s="656" t="s">
        <v>2130</v>
      </c>
      <c r="B268" s="657" t="s">
        <v>1566</v>
      </c>
      <c r="C268" s="655"/>
      <c r="D268" s="730">
        <f>'NRHM State budget sheet 2013-14'!D268</f>
        <v>0</v>
      </c>
      <c r="E268" s="730">
        <f>'NRHM State budget sheet 2013-14'!E268</f>
        <v>0</v>
      </c>
      <c r="F268" s="730" t="e">
        <f>'NRHM State budget sheet 2013-14'!F268</f>
        <v>#DIV/0!</v>
      </c>
      <c r="G268" s="730">
        <f>'NRHM State budget sheet 2013-14'!G268</f>
        <v>0</v>
      </c>
      <c r="H268" s="730">
        <f>'NRHM State budget sheet 2013-14'!H268</f>
        <v>0</v>
      </c>
      <c r="I268" s="730" t="e">
        <f>'NRHM State budget sheet 2013-14'!I268</f>
        <v>#DIV/0!</v>
      </c>
      <c r="J268" s="730">
        <f>'NRHM State budget sheet 2013-14'!J268</f>
        <v>13</v>
      </c>
      <c r="K268" s="730">
        <f>'NRHM State budget sheet 2013-14'!K268</f>
        <v>308000</v>
      </c>
      <c r="L268" s="730">
        <f>'NRHM State budget sheet 2013-14'!L268</f>
        <v>0</v>
      </c>
      <c r="M268" s="730">
        <f>'NRHM State budget sheet 2013-14'!M268</f>
        <v>0</v>
      </c>
      <c r="N268" s="730">
        <f>'NRHM State budget sheet 2013-14'!N268</f>
        <v>0</v>
      </c>
      <c r="O268" s="730">
        <f>'NRHM State budget sheet 2013-14'!O268</f>
        <v>0</v>
      </c>
      <c r="P268" s="730">
        <f>'NRHM State budget sheet 2013-14'!P268</f>
        <v>0</v>
      </c>
      <c r="Q268" s="730">
        <f>'NRHM State budget sheet 2013-14'!Q268</f>
        <v>0</v>
      </c>
      <c r="R268" s="730">
        <f>'NRHM State budget sheet 2013-14'!R268</f>
        <v>0</v>
      </c>
      <c r="S268" s="730">
        <f>'NRHM State budget sheet 2013-14'!S268</f>
        <v>0</v>
      </c>
      <c r="T268" s="730">
        <f>'NRHM State budget sheet 2013-14'!T268</f>
        <v>0</v>
      </c>
      <c r="U268" s="730">
        <f>'NRHM State budget sheet 2013-14'!U268</f>
        <v>0</v>
      </c>
      <c r="V268" s="730">
        <f>'NRHM State budget sheet 2013-14'!V268</f>
        <v>0</v>
      </c>
      <c r="W268" s="730">
        <f>'NRHM State budget sheet 2013-14'!W268</f>
        <v>0</v>
      </c>
      <c r="X268" s="730">
        <f>'NRHM State budget sheet 2013-14'!X268</f>
        <v>0</v>
      </c>
      <c r="Y268" s="730">
        <f>'NRHM State budget sheet 2013-14'!Y268</f>
        <v>0</v>
      </c>
      <c r="Z268" s="730">
        <f>'NRHM State budget sheet 2013-14'!Z268</f>
        <v>0</v>
      </c>
      <c r="AA268" s="730">
        <f>'NRHM State budget sheet 2013-14'!AA268</f>
        <v>0</v>
      </c>
      <c r="AB268" s="730">
        <f>'NRHM State budget sheet 2013-14'!AB268</f>
        <v>0</v>
      </c>
      <c r="AC268" s="730">
        <f>'NRHM State budget sheet 2013-14'!AC268</f>
        <v>0</v>
      </c>
      <c r="AD268" s="730">
        <f>'NRHM State budget sheet 2013-14'!AD268</f>
        <v>0</v>
      </c>
      <c r="AE268" s="730">
        <f>'NRHM State budget sheet 2013-14'!AE268</f>
        <v>0</v>
      </c>
      <c r="AF268" s="730">
        <f>'NRHM State budget sheet 2013-14'!AF268</f>
        <v>13.76</v>
      </c>
      <c r="AG268" s="640"/>
      <c r="AH268" s="619"/>
      <c r="AI268" s="606">
        <f t="shared" si="28"/>
        <v>1</v>
      </c>
      <c r="AJ268" s="606" t="str">
        <f t="shared" si="29"/>
        <v/>
      </c>
      <c r="AK268" s="573">
        <f t="shared" si="30"/>
        <v>13.76</v>
      </c>
      <c r="AL268" s="573" t="str">
        <f t="shared" si="31"/>
        <v/>
      </c>
      <c r="AM268" s="577" t="str">
        <f t="shared" si="32"/>
        <v/>
      </c>
      <c r="AN268" s="577" t="str">
        <f t="shared" si="33"/>
        <v/>
      </c>
      <c r="AO268" s="577" t="str">
        <f t="shared" si="34"/>
        <v>New activity? If not kindly provide the details of the progress (physical and financial) for FY 2012-13</v>
      </c>
    </row>
    <row r="269" spans="1:41" ht="41.25" hidden="1" customHeight="1" x14ac:dyDescent="0.2">
      <c r="A269" s="656" t="s">
        <v>2238</v>
      </c>
      <c r="B269" s="665" t="s">
        <v>1565</v>
      </c>
      <c r="C269" s="666"/>
      <c r="D269" s="730">
        <f>'NRHM State budget sheet 2013-14'!D269</f>
        <v>0</v>
      </c>
      <c r="E269" s="730">
        <f>'NRHM State budget sheet 2013-14'!E269</f>
        <v>0</v>
      </c>
      <c r="F269" s="730" t="e">
        <f>'NRHM State budget sheet 2013-14'!F269</f>
        <v>#DIV/0!</v>
      </c>
      <c r="G269" s="730">
        <f>'NRHM State budget sheet 2013-14'!G269</f>
        <v>0</v>
      </c>
      <c r="H269" s="730">
        <f>'NRHM State budget sheet 2013-14'!H269</f>
        <v>0</v>
      </c>
      <c r="I269" s="730" t="e">
        <f>'NRHM State budget sheet 2013-14'!I269</f>
        <v>#DIV/0!</v>
      </c>
      <c r="J269" s="730">
        <f>'NRHM State budget sheet 2013-14'!J269</f>
        <v>0</v>
      </c>
      <c r="K269" s="730">
        <f>'NRHM State budget sheet 2013-14'!K269</f>
        <v>0</v>
      </c>
      <c r="L269" s="730">
        <f>'NRHM State budget sheet 2013-14'!L269</f>
        <v>0</v>
      </c>
      <c r="M269" s="730">
        <f>'NRHM State budget sheet 2013-14'!M269</f>
        <v>0</v>
      </c>
      <c r="N269" s="730">
        <f>'NRHM State budget sheet 2013-14'!N269</f>
        <v>0</v>
      </c>
      <c r="O269" s="730">
        <f>'NRHM State budget sheet 2013-14'!O269</f>
        <v>0</v>
      </c>
      <c r="P269" s="730">
        <f>'NRHM State budget sheet 2013-14'!P269</f>
        <v>0</v>
      </c>
      <c r="Q269" s="730">
        <f>'NRHM State budget sheet 2013-14'!Q269</f>
        <v>0</v>
      </c>
      <c r="R269" s="730">
        <f>'NRHM State budget sheet 2013-14'!R269</f>
        <v>0</v>
      </c>
      <c r="S269" s="730">
        <f>'NRHM State budget sheet 2013-14'!S269</f>
        <v>0</v>
      </c>
      <c r="T269" s="730">
        <f>'NRHM State budget sheet 2013-14'!T269</f>
        <v>0</v>
      </c>
      <c r="U269" s="730">
        <f>'NRHM State budget sheet 2013-14'!U269</f>
        <v>0</v>
      </c>
      <c r="V269" s="730">
        <f>'NRHM State budget sheet 2013-14'!V269</f>
        <v>0</v>
      </c>
      <c r="W269" s="730">
        <f>'NRHM State budget sheet 2013-14'!W269</f>
        <v>0</v>
      </c>
      <c r="X269" s="730">
        <f>'NRHM State budget sheet 2013-14'!X269</f>
        <v>0</v>
      </c>
      <c r="Y269" s="730">
        <f>'NRHM State budget sheet 2013-14'!Y269</f>
        <v>0</v>
      </c>
      <c r="Z269" s="730">
        <f>'NRHM State budget sheet 2013-14'!Z269</f>
        <v>0</v>
      </c>
      <c r="AA269" s="730">
        <f>'NRHM State budget sheet 2013-14'!AA269</f>
        <v>0</v>
      </c>
      <c r="AB269" s="730">
        <f>'NRHM State budget sheet 2013-14'!AB269</f>
        <v>0</v>
      </c>
      <c r="AC269" s="730">
        <f>'NRHM State budget sheet 2013-14'!AC269</f>
        <v>0</v>
      </c>
      <c r="AD269" s="730">
        <f>'NRHM State budget sheet 2013-14'!AD269</f>
        <v>0</v>
      </c>
      <c r="AE269" s="730">
        <f>'NRHM State budget sheet 2013-14'!AE269</f>
        <v>0</v>
      </c>
      <c r="AF269" s="730">
        <f>'NRHM State budget sheet 2013-14'!AF269</f>
        <v>0</v>
      </c>
      <c r="AG269" s="640"/>
      <c r="AH269" s="619"/>
      <c r="AI269" s="606" t="str">
        <f t="shared" si="28"/>
        <v/>
      </c>
      <c r="AJ269" s="606" t="str">
        <f t="shared" si="29"/>
        <v/>
      </c>
      <c r="AK269" s="573">
        <f t="shared" si="30"/>
        <v>0</v>
      </c>
      <c r="AL269" s="573" t="str">
        <f t="shared" si="31"/>
        <v/>
      </c>
      <c r="AM269" s="577" t="str">
        <f t="shared" si="32"/>
        <v/>
      </c>
      <c r="AN269" s="577" t="str">
        <f t="shared" si="33"/>
        <v/>
      </c>
      <c r="AO269" s="577" t="str">
        <f t="shared" si="34"/>
        <v/>
      </c>
    </row>
    <row r="270" spans="1:41" ht="41.25" hidden="1" customHeight="1" x14ac:dyDescent="0.2">
      <c r="A270" s="656" t="s">
        <v>2239</v>
      </c>
      <c r="B270" s="665" t="s">
        <v>1562</v>
      </c>
      <c r="C270" s="666"/>
      <c r="D270" s="730">
        <f>'NRHM State budget sheet 2013-14'!D270</f>
        <v>0</v>
      </c>
      <c r="E270" s="730">
        <f>'NRHM State budget sheet 2013-14'!E270</f>
        <v>0</v>
      </c>
      <c r="F270" s="730" t="e">
        <f>'NRHM State budget sheet 2013-14'!F270</f>
        <v>#DIV/0!</v>
      </c>
      <c r="G270" s="730">
        <f>'NRHM State budget sheet 2013-14'!G270</f>
        <v>0</v>
      </c>
      <c r="H270" s="730">
        <f>'NRHM State budget sheet 2013-14'!H270</f>
        <v>0</v>
      </c>
      <c r="I270" s="730" t="e">
        <f>'NRHM State budget sheet 2013-14'!I270</f>
        <v>#DIV/0!</v>
      </c>
      <c r="J270" s="730">
        <f>'NRHM State budget sheet 2013-14'!J270</f>
        <v>8</v>
      </c>
      <c r="K270" s="730">
        <f>'NRHM State budget sheet 2013-14'!K270</f>
        <v>144000</v>
      </c>
      <c r="L270" s="730">
        <f>'NRHM State budget sheet 2013-14'!L270</f>
        <v>0</v>
      </c>
      <c r="M270" s="730">
        <f>'NRHM State budget sheet 2013-14'!M270</f>
        <v>0</v>
      </c>
      <c r="N270" s="730">
        <f>'NRHM State budget sheet 2013-14'!N270</f>
        <v>0</v>
      </c>
      <c r="O270" s="730">
        <f>'NRHM State budget sheet 2013-14'!O270</f>
        <v>0</v>
      </c>
      <c r="P270" s="730">
        <f>'NRHM State budget sheet 2013-14'!P270</f>
        <v>0</v>
      </c>
      <c r="Q270" s="730">
        <f>'NRHM State budget sheet 2013-14'!Q270</f>
        <v>0</v>
      </c>
      <c r="R270" s="730">
        <f>'NRHM State budget sheet 2013-14'!R270</f>
        <v>0</v>
      </c>
      <c r="S270" s="730">
        <f>'NRHM State budget sheet 2013-14'!S270</f>
        <v>0</v>
      </c>
      <c r="T270" s="730">
        <f>'NRHM State budget sheet 2013-14'!T270</f>
        <v>0</v>
      </c>
      <c r="U270" s="730">
        <f>'NRHM State budget sheet 2013-14'!U270</f>
        <v>0</v>
      </c>
      <c r="V270" s="730">
        <f>'NRHM State budget sheet 2013-14'!V270</f>
        <v>0</v>
      </c>
      <c r="W270" s="730">
        <f>'NRHM State budget sheet 2013-14'!W270</f>
        <v>0</v>
      </c>
      <c r="X270" s="730">
        <f>'NRHM State budget sheet 2013-14'!X270</f>
        <v>0</v>
      </c>
      <c r="Y270" s="730">
        <f>'NRHM State budget sheet 2013-14'!Y270</f>
        <v>0</v>
      </c>
      <c r="Z270" s="730">
        <f>'NRHM State budget sheet 2013-14'!Z270</f>
        <v>0</v>
      </c>
      <c r="AA270" s="730">
        <f>'NRHM State budget sheet 2013-14'!AA270</f>
        <v>0</v>
      </c>
      <c r="AB270" s="730">
        <f>'NRHM State budget sheet 2013-14'!AB270</f>
        <v>0</v>
      </c>
      <c r="AC270" s="730">
        <f>'NRHM State budget sheet 2013-14'!AC270</f>
        <v>0</v>
      </c>
      <c r="AD270" s="730">
        <f>'NRHM State budget sheet 2013-14'!AD270</f>
        <v>0</v>
      </c>
      <c r="AE270" s="730">
        <f>'NRHM State budget sheet 2013-14'!AE270</f>
        <v>0</v>
      </c>
      <c r="AF270" s="730">
        <f>'NRHM State budget sheet 2013-14'!AF270</f>
        <v>11.52</v>
      </c>
      <c r="AG270" s="640"/>
      <c r="AH270" s="619"/>
      <c r="AI270" s="606">
        <f t="shared" si="28"/>
        <v>1</v>
      </c>
      <c r="AJ270" s="606" t="str">
        <f t="shared" si="29"/>
        <v/>
      </c>
      <c r="AK270" s="573">
        <f t="shared" si="30"/>
        <v>11.52</v>
      </c>
      <c r="AL270" s="573" t="str">
        <f t="shared" si="31"/>
        <v/>
      </c>
      <c r="AM270" s="577" t="str">
        <f t="shared" si="32"/>
        <v/>
      </c>
      <c r="AN270" s="577" t="str">
        <f t="shared" si="33"/>
        <v/>
      </c>
      <c r="AO270" s="577" t="str">
        <f t="shared" si="34"/>
        <v>New activity? If not kindly provide the details of the progress (physical and financial) for FY 2012-13</v>
      </c>
    </row>
    <row r="271" spans="1:41" ht="41.25" hidden="1" customHeight="1" x14ac:dyDescent="0.2">
      <c r="A271" s="656" t="s">
        <v>2240</v>
      </c>
      <c r="B271" s="665" t="s">
        <v>1563</v>
      </c>
      <c r="C271" s="666"/>
      <c r="D271" s="730">
        <f>'NRHM State budget sheet 2013-14'!D271</f>
        <v>0</v>
      </c>
      <c r="E271" s="730">
        <f>'NRHM State budget sheet 2013-14'!E271</f>
        <v>0</v>
      </c>
      <c r="F271" s="730" t="e">
        <f>'NRHM State budget sheet 2013-14'!F271</f>
        <v>#DIV/0!</v>
      </c>
      <c r="G271" s="730">
        <f>'NRHM State budget sheet 2013-14'!G271</f>
        <v>0</v>
      </c>
      <c r="H271" s="730">
        <f>'NRHM State budget sheet 2013-14'!H271</f>
        <v>0</v>
      </c>
      <c r="I271" s="730" t="e">
        <f>'NRHM State budget sheet 2013-14'!I271</f>
        <v>#DIV/0!</v>
      </c>
      <c r="J271" s="730">
        <f>'NRHM State budget sheet 2013-14'!J271</f>
        <v>4</v>
      </c>
      <c r="K271" s="730">
        <f>'NRHM State budget sheet 2013-14'!K271</f>
        <v>20000</v>
      </c>
      <c r="L271" s="730">
        <f>'NRHM State budget sheet 2013-14'!L271</f>
        <v>0</v>
      </c>
      <c r="M271" s="730">
        <f>'NRHM State budget sheet 2013-14'!M271</f>
        <v>0</v>
      </c>
      <c r="N271" s="730">
        <f>'NRHM State budget sheet 2013-14'!N271</f>
        <v>0</v>
      </c>
      <c r="O271" s="730">
        <f>'NRHM State budget sheet 2013-14'!O271</f>
        <v>0</v>
      </c>
      <c r="P271" s="730">
        <f>'NRHM State budget sheet 2013-14'!P271</f>
        <v>0</v>
      </c>
      <c r="Q271" s="730">
        <f>'NRHM State budget sheet 2013-14'!Q271</f>
        <v>0</v>
      </c>
      <c r="R271" s="730">
        <f>'NRHM State budget sheet 2013-14'!R271</f>
        <v>0</v>
      </c>
      <c r="S271" s="730">
        <f>'NRHM State budget sheet 2013-14'!S271</f>
        <v>0</v>
      </c>
      <c r="T271" s="730">
        <f>'NRHM State budget sheet 2013-14'!T271</f>
        <v>0</v>
      </c>
      <c r="U271" s="730">
        <f>'NRHM State budget sheet 2013-14'!U271</f>
        <v>0</v>
      </c>
      <c r="V271" s="730">
        <f>'NRHM State budget sheet 2013-14'!V271</f>
        <v>0</v>
      </c>
      <c r="W271" s="730">
        <f>'NRHM State budget sheet 2013-14'!W271</f>
        <v>0</v>
      </c>
      <c r="X271" s="730">
        <f>'NRHM State budget sheet 2013-14'!X271</f>
        <v>0</v>
      </c>
      <c r="Y271" s="730">
        <f>'NRHM State budget sheet 2013-14'!Y271</f>
        <v>0</v>
      </c>
      <c r="Z271" s="730">
        <f>'NRHM State budget sheet 2013-14'!Z271</f>
        <v>0</v>
      </c>
      <c r="AA271" s="730">
        <f>'NRHM State budget sheet 2013-14'!AA271</f>
        <v>0</v>
      </c>
      <c r="AB271" s="730">
        <f>'NRHM State budget sheet 2013-14'!AB271</f>
        <v>0</v>
      </c>
      <c r="AC271" s="730">
        <f>'NRHM State budget sheet 2013-14'!AC271</f>
        <v>0</v>
      </c>
      <c r="AD271" s="730">
        <f>'NRHM State budget sheet 2013-14'!AD271</f>
        <v>0</v>
      </c>
      <c r="AE271" s="730">
        <f>'NRHM State budget sheet 2013-14'!AE271</f>
        <v>0</v>
      </c>
      <c r="AF271" s="730">
        <f>'NRHM State budget sheet 2013-14'!AF271</f>
        <v>0.8</v>
      </c>
      <c r="AG271" s="640"/>
      <c r="AH271" s="619"/>
      <c r="AI271" s="606">
        <f t="shared" si="28"/>
        <v>1</v>
      </c>
      <c r="AJ271" s="606" t="str">
        <f t="shared" si="29"/>
        <v/>
      </c>
      <c r="AK271" s="573">
        <f t="shared" si="30"/>
        <v>0.8</v>
      </c>
      <c r="AL271" s="573" t="str">
        <f t="shared" si="31"/>
        <v/>
      </c>
      <c r="AM271" s="577" t="str">
        <f t="shared" si="32"/>
        <v/>
      </c>
      <c r="AN271" s="577" t="str">
        <f t="shared" si="33"/>
        <v/>
      </c>
      <c r="AO271" s="577" t="str">
        <f t="shared" si="34"/>
        <v>New activity? If not kindly provide the details of the progress (physical and financial) for FY 2012-13</v>
      </c>
    </row>
    <row r="272" spans="1:41" ht="41.25" hidden="1" customHeight="1" x14ac:dyDescent="0.2">
      <c r="A272" s="656" t="s">
        <v>2241</v>
      </c>
      <c r="B272" s="665" t="s">
        <v>1564</v>
      </c>
      <c r="C272" s="666"/>
      <c r="D272" s="730">
        <f>'NRHM State budget sheet 2013-14'!D272</f>
        <v>0</v>
      </c>
      <c r="E272" s="730">
        <f>'NRHM State budget sheet 2013-14'!E272</f>
        <v>0</v>
      </c>
      <c r="F272" s="730" t="e">
        <f>'NRHM State budget sheet 2013-14'!F272</f>
        <v>#DIV/0!</v>
      </c>
      <c r="G272" s="730">
        <f>'NRHM State budget sheet 2013-14'!G272</f>
        <v>0</v>
      </c>
      <c r="H272" s="730">
        <f>'NRHM State budget sheet 2013-14'!H272</f>
        <v>0</v>
      </c>
      <c r="I272" s="730" t="e">
        <f>'NRHM State budget sheet 2013-14'!I272</f>
        <v>#DIV/0!</v>
      </c>
      <c r="J272" s="730">
        <f>'NRHM State budget sheet 2013-14'!J272</f>
        <v>0</v>
      </c>
      <c r="K272" s="730">
        <f>'NRHM State budget sheet 2013-14'!K272</f>
        <v>0</v>
      </c>
      <c r="L272" s="730">
        <f>'NRHM State budget sheet 2013-14'!L272</f>
        <v>0</v>
      </c>
      <c r="M272" s="730">
        <f>'NRHM State budget sheet 2013-14'!M272</f>
        <v>0</v>
      </c>
      <c r="N272" s="730">
        <f>'NRHM State budget sheet 2013-14'!N272</f>
        <v>0</v>
      </c>
      <c r="O272" s="730">
        <f>'NRHM State budget sheet 2013-14'!O272</f>
        <v>0</v>
      </c>
      <c r="P272" s="730">
        <f>'NRHM State budget sheet 2013-14'!P272</f>
        <v>0</v>
      </c>
      <c r="Q272" s="730">
        <f>'NRHM State budget sheet 2013-14'!Q272</f>
        <v>0</v>
      </c>
      <c r="R272" s="730">
        <f>'NRHM State budget sheet 2013-14'!R272</f>
        <v>0</v>
      </c>
      <c r="S272" s="730">
        <f>'NRHM State budget sheet 2013-14'!S272</f>
        <v>0</v>
      </c>
      <c r="T272" s="730">
        <f>'NRHM State budget sheet 2013-14'!T272</f>
        <v>0</v>
      </c>
      <c r="U272" s="730">
        <f>'NRHM State budget sheet 2013-14'!U272</f>
        <v>0</v>
      </c>
      <c r="V272" s="730">
        <f>'NRHM State budget sheet 2013-14'!V272</f>
        <v>0</v>
      </c>
      <c r="W272" s="730">
        <f>'NRHM State budget sheet 2013-14'!W272</f>
        <v>0</v>
      </c>
      <c r="X272" s="730">
        <f>'NRHM State budget sheet 2013-14'!X272</f>
        <v>0</v>
      </c>
      <c r="Y272" s="730">
        <f>'NRHM State budget sheet 2013-14'!Y272</f>
        <v>0</v>
      </c>
      <c r="Z272" s="730">
        <f>'NRHM State budget sheet 2013-14'!Z272</f>
        <v>0</v>
      </c>
      <c r="AA272" s="730">
        <f>'NRHM State budget sheet 2013-14'!AA272</f>
        <v>0</v>
      </c>
      <c r="AB272" s="730">
        <f>'NRHM State budget sheet 2013-14'!AB272</f>
        <v>0</v>
      </c>
      <c r="AC272" s="730">
        <f>'NRHM State budget sheet 2013-14'!AC272</f>
        <v>0</v>
      </c>
      <c r="AD272" s="730">
        <f>'NRHM State budget sheet 2013-14'!AD272</f>
        <v>0</v>
      </c>
      <c r="AE272" s="730">
        <f>'NRHM State budget sheet 2013-14'!AE272</f>
        <v>0</v>
      </c>
      <c r="AF272" s="730">
        <f>'NRHM State budget sheet 2013-14'!AF272</f>
        <v>0</v>
      </c>
      <c r="AG272" s="640"/>
      <c r="AH272" s="619"/>
      <c r="AI272" s="606" t="str">
        <f t="shared" si="28"/>
        <v/>
      </c>
      <c r="AJ272" s="606" t="str">
        <f t="shared" si="29"/>
        <v/>
      </c>
      <c r="AK272" s="573">
        <f t="shared" si="30"/>
        <v>0</v>
      </c>
      <c r="AL272" s="573" t="str">
        <f t="shared" si="31"/>
        <v/>
      </c>
      <c r="AM272" s="577" t="str">
        <f t="shared" si="32"/>
        <v/>
      </c>
      <c r="AN272" s="577" t="str">
        <f t="shared" si="33"/>
        <v/>
      </c>
      <c r="AO272" s="577" t="str">
        <f t="shared" si="34"/>
        <v/>
      </c>
    </row>
    <row r="273" spans="1:41" ht="41.25" hidden="1" customHeight="1" x14ac:dyDescent="0.2">
      <c r="A273" s="656" t="s">
        <v>2347</v>
      </c>
      <c r="B273" s="665" t="s">
        <v>1458</v>
      </c>
      <c r="C273" s="666"/>
      <c r="D273" s="730">
        <f>'NRHM State budget sheet 2013-14'!D273</f>
        <v>0</v>
      </c>
      <c r="E273" s="730">
        <f>'NRHM State budget sheet 2013-14'!E273</f>
        <v>0</v>
      </c>
      <c r="F273" s="730" t="e">
        <f>'NRHM State budget sheet 2013-14'!F273</f>
        <v>#DIV/0!</v>
      </c>
      <c r="G273" s="730">
        <f>'NRHM State budget sheet 2013-14'!G273</f>
        <v>0</v>
      </c>
      <c r="H273" s="730">
        <f>'NRHM State budget sheet 2013-14'!H273</f>
        <v>0</v>
      </c>
      <c r="I273" s="730" t="e">
        <f>'NRHM State budget sheet 2013-14'!I273</f>
        <v>#DIV/0!</v>
      </c>
      <c r="J273" s="730">
        <f>'NRHM State budget sheet 2013-14'!J273</f>
        <v>0</v>
      </c>
      <c r="K273" s="730">
        <f>'NRHM State budget sheet 2013-14'!K273</f>
        <v>0</v>
      </c>
      <c r="L273" s="730">
        <f>'NRHM State budget sheet 2013-14'!L273</f>
        <v>0</v>
      </c>
      <c r="M273" s="730">
        <f>'NRHM State budget sheet 2013-14'!M273</f>
        <v>0</v>
      </c>
      <c r="N273" s="730">
        <f>'NRHM State budget sheet 2013-14'!N273</f>
        <v>0</v>
      </c>
      <c r="O273" s="730">
        <f>'NRHM State budget sheet 2013-14'!O273</f>
        <v>0</v>
      </c>
      <c r="P273" s="730">
        <f>'NRHM State budget sheet 2013-14'!P273</f>
        <v>0</v>
      </c>
      <c r="Q273" s="730">
        <f>'NRHM State budget sheet 2013-14'!Q273</f>
        <v>0</v>
      </c>
      <c r="R273" s="730">
        <f>'NRHM State budget sheet 2013-14'!R273</f>
        <v>0</v>
      </c>
      <c r="S273" s="730">
        <f>'NRHM State budget sheet 2013-14'!S273</f>
        <v>0</v>
      </c>
      <c r="T273" s="730">
        <f>'NRHM State budget sheet 2013-14'!T273</f>
        <v>0</v>
      </c>
      <c r="U273" s="730">
        <f>'NRHM State budget sheet 2013-14'!U273</f>
        <v>0</v>
      </c>
      <c r="V273" s="730">
        <f>'NRHM State budget sheet 2013-14'!V273</f>
        <v>0</v>
      </c>
      <c r="W273" s="730">
        <f>'NRHM State budget sheet 2013-14'!W273</f>
        <v>0</v>
      </c>
      <c r="X273" s="730">
        <f>'NRHM State budget sheet 2013-14'!X273</f>
        <v>0</v>
      </c>
      <c r="Y273" s="730">
        <f>'NRHM State budget sheet 2013-14'!Y273</f>
        <v>0</v>
      </c>
      <c r="Z273" s="730">
        <f>'NRHM State budget sheet 2013-14'!Z273</f>
        <v>0</v>
      </c>
      <c r="AA273" s="730">
        <f>'NRHM State budget sheet 2013-14'!AA273</f>
        <v>0</v>
      </c>
      <c r="AB273" s="730">
        <f>'NRHM State budget sheet 2013-14'!AB273</f>
        <v>0</v>
      </c>
      <c r="AC273" s="730">
        <f>'NRHM State budget sheet 2013-14'!AC273</f>
        <v>0</v>
      </c>
      <c r="AD273" s="730">
        <f>'NRHM State budget sheet 2013-14'!AD273</f>
        <v>0</v>
      </c>
      <c r="AE273" s="730">
        <f>'NRHM State budget sheet 2013-14'!AE273</f>
        <v>0</v>
      </c>
      <c r="AF273" s="730">
        <f>'NRHM State budget sheet 2013-14'!AF273</f>
        <v>0</v>
      </c>
      <c r="AG273" s="640"/>
      <c r="AH273" s="619"/>
      <c r="AI273" s="606" t="str">
        <f t="shared" si="28"/>
        <v/>
      </c>
      <c r="AJ273" s="606" t="str">
        <f t="shared" si="29"/>
        <v/>
      </c>
      <c r="AK273" s="573">
        <f t="shared" si="30"/>
        <v>0</v>
      </c>
      <c r="AL273" s="573" t="str">
        <f t="shared" si="31"/>
        <v/>
      </c>
      <c r="AM273" s="577" t="str">
        <f t="shared" si="32"/>
        <v/>
      </c>
      <c r="AN273" s="577" t="str">
        <f t="shared" si="33"/>
        <v/>
      </c>
      <c r="AO273" s="577" t="str">
        <f t="shared" si="34"/>
        <v/>
      </c>
    </row>
    <row r="274" spans="1:41" ht="41.25" hidden="1" customHeight="1" x14ac:dyDescent="0.2">
      <c r="A274" s="656" t="s">
        <v>2348</v>
      </c>
      <c r="B274" s="657" t="s">
        <v>1326</v>
      </c>
      <c r="C274" s="655"/>
      <c r="D274" s="730">
        <f>'NRHM State budget sheet 2013-14'!D274</f>
        <v>0</v>
      </c>
      <c r="E274" s="730">
        <f>'NRHM State budget sheet 2013-14'!E274</f>
        <v>0</v>
      </c>
      <c r="F274" s="730" t="e">
        <f>'NRHM State budget sheet 2013-14'!F274</f>
        <v>#DIV/0!</v>
      </c>
      <c r="G274" s="730">
        <f>'NRHM State budget sheet 2013-14'!G274</f>
        <v>0</v>
      </c>
      <c r="H274" s="730">
        <f>'NRHM State budget sheet 2013-14'!H274</f>
        <v>0</v>
      </c>
      <c r="I274" s="730" t="e">
        <f>'NRHM State budget sheet 2013-14'!I274</f>
        <v>#DIV/0!</v>
      </c>
      <c r="J274" s="730">
        <f>'NRHM State budget sheet 2013-14'!J274</f>
        <v>1</v>
      </c>
      <c r="K274" s="730">
        <f>'NRHM State budget sheet 2013-14'!K274</f>
        <v>144000</v>
      </c>
      <c r="L274" s="730">
        <f>'NRHM State budget sheet 2013-14'!L274</f>
        <v>0</v>
      </c>
      <c r="M274" s="730">
        <f>'NRHM State budget sheet 2013-14'!M274</f>
        <v>0</v>
      </c>
      <c r="N274" s="730">
        <f>'NRHM State budget sheet 2013-14'!N274</f>
        <v>0</v>
      </c>
      <c r="O274" s="730">
        <f>'NRHM State budget sheet 2013-14'!O274</f>
        <v>0</v>
      </c>
      <c r="P274" s="730">
        <f>'NRHM State budget sheet 2013-14'!P274</f>
        <v>0</v>
      </c>
      <c r="Q274" s="730">
        <f>'NRHM State budget sheet 2013-14'!Q274</f>
        <v>0</v>
      </c>
      <c r="R274" s="730">
        <f>'NRHM State budget sheet 2013-14'!R274</f>
        <v>0</v>
      </c>
      <c r="S274" s="730">
        <f>'NRHM State budget sheet 2013-14'!S274</f>
        <v>0</v>
      </c>
      <c r="T274" s="730">
        <f>'NRHM State budget sheet 2013-14'!T274</f>
        <v>0</v>
      </c>
      <c r="U274" s="730">
        <f>'NRHM State budget sheet 2013-14'!U274</f>
        <v>0</v>
      </c>
      <c r="V274" s="730">
        <f>'NRHM State budget sheet 2013-14'!V274</f>
        <v>0</v>
      </c>
      <c r="W274" s="730">
        <f>'NRHM State budget sheet 2013-14'!W274</f>
        <v>0</v>
      </c>
      <c r="X274" s="730">
        <f>'NRHM State budget sheet 2013-14'!X274</f>
        <v>0</v>
      </c>
      <c r="Y274" s="730">
        <f>'NRHM State budget sheet 2013-14'!Y274</f>
        <v>0</v>
      </c>
      <c r="Z274" s="730">
        <f>'NRHM State budget sheet 2013-14'!Z274</f>
        <v>0</v>
      </c>
      <c r="AA274" s="730">
        <f>'NRHM State budget sheet 2013-14'!AA274</f>
        <v>0</v>
      </c>
      <c r="AB274" s="730">
        <f>'NRHM State budget sheet 2013-14'!AB274</f>
        <v>0</v>
      </c>
      <c r="AC274" s="730">
        <f>'NRHM State budget sheet 2013-14'!AC274</f>
        <v>0</v>
      </c>
      <c r="AD274" s="730">
        <f>'NRHM State budget sheet 2013-14'!AD274</f>
        <v>0</v>
      </c>
      <c r="AE274" s="730">
        <f>'NRHM State budget sheet 2013-14'!AE274</f>
        <v>0</v>
      </c>
      <c r="AF274" s="730">
        <f>'NRHM State budget sheet 2013-14'!AF274</f>
        <v>1.44</v>
      </c>
      <c r="AG274" s="640"/>
      <c r="AH274" s="619"/>
      <c r="AI274" s="606">
        <f t="shared" si="28"/>
        <v>1</v>
      </c>
      <c r="AJ274" s="606" t="str">
        <f t="shared" si="29"/>
        <v/>
      </c>
      <c r="AK274" s="573">
        <f t="shared" si="30"/>
        <v>1.44</v>
      </c>
      <c r="AL274" s="573" t="str">
        <f t="shared" si="31"/>
        <v/>
      </c>
      <c r="AM274" s="577" t="str">
        <f t="shared" si="32"/>
        <v/>
      </c>
      <c r="AN274" s="577" t="str">
        <f t="shared" si="33"/>
        <v/>
      </c>
      <c r="AO274" s="577" t="str">
        <f t="shared" si="34"/>
        <v>New activity? If not kindly provide the details of the progress (physical and financial) for FY 2012-13</v>
      </c>
    </row>
    <row r="275" spans="1:41" ht="41.25" hidden="1" customHeight="1" x14ac:dyDescent="0.2">
      <c r="A275" s="656" t="s">
        <v>2131</v>
      </c>
      <c r="B275" s="657" t="s">
        <v>1459</v>
      </c>
      <c r="C275" s="655"/>
      <c r="D275" s="730">
        <f>'NRHM State budget sheet 2013-14'!D275</f>
        <v>0</v>
      </c>
      <c r="E275" s="730">
        <f>'NRHM State budget sheet 2013-14'!E275</f>
        <v>0</v>
      </c>
      <c r="F275" s="730" t="e">
        <f>'NRHM State budget sheet 2013-14'!F275</f>
        <v>#DIV/0!</v>
      </c>
      <c r="G275" s="730">
        <f>'NRHM State budget sheet 2013-14'!G275</f>
        <v>0</v>
      </c>
      <c r="H275" s="730">
        <f>'NRHM State budget sheet 2013-14'!H275</f>
        <v>0</v>
      </c>
      <c r="I275" s="730" t="e">
        <f>'NRHM State budget sheet 2013-14'!I275</f>
        <v>#DIV/0!</v>
      </c>
      <c r="J275" s="730">
        <f>'NRHM State budget sheet 2013-14'!J275</f>
        <v>0</v>
      </c>
      <c r="K275" s="730">
        <f>'NRHM State budget sheet 2013-14'!K275</f>
        <v>0</v>
      </c>
      <c r="L275" s="730">
        <f>'NRHM State budget sheet 2013-14'!L275</f>
        <v>0</v>
      </c>
      <c r="M275" s="730">
        <f>'NRHM State budget sheet 2013-14'!M275</f>
        <v>0</v>
      </c>
      <c r="N275" s="730">
        <f>'NRHM State budget sheet 2013-14'!N275</f>
        <v>0</v>
      </c>
      <c r="O275" s="730">
        <f>'NRHM State budget sheet 2013-14'!O275</f>
        <v>0</v>
      </c>
      <c r="P275" s="730">
        <f>'NRHM State budget sheet 2013-14'!P275</f>
        <v>0</v>
      </c>
      <c r="Q275" s="730">
        <f>'NRHM State budget sheet 2013-14'!Q275</f>
        <v>0</v>
      </c>
      <c r="R275" s="730">
        <f>'NRHM State budget sheet 2013-14'!R275</f>
        <v>0</v>
      </c>
      <c r="S275" s="730">
        <f>'NRHM State budget sheet 2013-14'!S275</f>
        <v>0</v>
      </c>
      <c r="T275" s="730">
        <f>'NRHM State budget sheet 2013-14'!T275</f>
        <v>0</v>
      </c>
      <c r="U275" s="730">
        <f>'NRHM State budget sheet 2013-14'!U275</f>
        <v>0</v>
      </c>
      <c r="V275" s="730">
        <f>'NRHM State budget sheet 2013-14'!V275</f>
        <v>0</v>
      </c>
      <c r="W275" s="730">
        <f>'NRHM State budget sheet 2013-14'!W275</f>
        <v>0</v>
      </c>
      <c r="X275" s="730">
        <f>'NRHM State budget sheet 2013-14'!X275</f>
        <v>0</v>
      </c>
      <c r="Y275" s="730">
        <f>'NRHM State budget sheet 2013-14'!Y275</f>
        <v>0</v>
      </c>
      <c r="Z275" s="730">
        <f>'NRHM State budget sheet 2013-14'!Z275</f>
        <v>0</v>
      </c>
      <c r="AA275" s="730">
        <f>'NRHM State budget sheet 2013-14'!AA275</f>
        <v>0</v>
      </c>
      <c r="AB275" s="730">
        <f>'NRHM State budget sheet 2013-14'!AB275</f>
        <v>0</v>
      </c>
      <c r="AC275" s="730">
        <f>'NRHM State budget sheet 2013-14'!AC275</f>
        <v>0</v>
      </c>
      <c r="AD275" s="730">
        <f>'NRHM State budget sheet 2013-14'!AD275</f>
        <v>0</v>
      </c>
      <c r="AE275" s="730">
        <f>'NRHM State budget sheet 2013-14'!AE275</f>
        <v>0</v>
      </c>
      <c r="AF275" s="730">
        <f>'NRHM State budget sheet 2013-14'!AF275</f>
        <v>0</v>
      </c>
      <c r="AG275" s="640"/>
      <c r="AH275" s="619"/>
      <c r="AI275" s="606" t="str">
        <f t="shared" si="28"/>
        <v/>
      </c>
      <c r="AJ275" s="606" t="str">
        <f t="shared" si="29"/>
        <v/>
      </c>
      <c r="AK275" s="573">
        <f t="shared" si="30"/>
        <v>0</v>
      </c>
      <c r="AL275" s="573" t="str">
        <f t="shared" si="31"/>
        <v/>
      </c>
      <c r="AM275" s="577" t="str">
        <f t="shared" si="32"/>
        <v/>
      </c>
      <c r="AN275" s="577" t="str">
        <f t="shared" si="33"/>
        <v/>
      </c>
      <c r="AO275" s="577" t="str">
        <f t="shared" si="34"/>
        <v/>
      </c>
    </row>
    <row r="276" spans="1:41" ht="41.25" hidden="1" customHeight="1" x14ac:dyDescent="0.2">
      <c r="A276" s="656" t="s">
        <v>348</v>
      </c>
      <c r="B276" s="657" t="s">
        <v>349</v>
      </c>
      <c r="C276" s="664"/>
      <c r="D276" s="730">
        <f>'NRHM State budget sheet 2013-14'!D276</f>
        <v>0</v>
      </c>
      <c r="E276" s="730">
        <f>'NRHM State budget sheet 2013-14'!E276</f>
        <v>0</v>
      </c>
      <c r="F276" s="730" t="e">
        <f>'NRHM State budget sheet 2013-14'!F276</f>
        <v>#DIV/0!</v>
      </c>
      <c r="G276" s="730">
        <f>'NRHM State budget sheet 2013-14'!G276</f>
        <v>0</v>
      </c>
      <c r="H276" s="730">
        <f>'NRHM State budget sheet 2013-14'!H276</f>
        <v>0</v>
      </c>
      <c r="I276" s="730" t="e">
        <f>'NRHM State budget sheet 2013-14'!I276</f>
        <v>#DIV/0!</v>
      </c>
      <c r="J276" s="730">
        <f>'NRHM State budget sheet 2013-14'!J276</f>
        <v>10</v>
      </c>
      <c r="K276" s="730">
        <f>'NRHM State budget sheet 2013-14'!K276</f>
        <v>10000</v>
      </c>
      <c r="L276" s="730">
        <f>'NRHM State budget sheet 2013-14'!L276</f>
        <v>0</v>
      </c>
      <c r="M276" s="730">
        <f>'NRHM State budget sheet 2013-14'!M276</f>
        <v>0</v>
      </c>
      <c r="N276" s="730">
        <f>'NRHM State budget sheet 2013-14'!N276</f>
        <v>0</v>
      </c>
      <c r="O276" s="730">
        <f>'NRHM State budget sheet 2013-14'!O276</f>
        <v>0</v>
      </c>
      <c r="P276" s="730">
        <f>'NRHM State budget sheet 2013-14'!P276</f>
        <v>0</v>
      </c>
      <c r="Q276" s="730">
        <f>'NRHM State budget sheet 2013-14'!Q276</f>
        <v>0</v>
      </c>
      <c r="R276" s="730">
        <f>'NRHM State budget sheet 2013-14'!R276</f>
        <v>0</v>
      </c>
      <c r="S276" s="730">
        <f>'NRHM State budget sheet 2013-14'!S276</f>
        <v>0</v>
      </c>
      <c r="T276" s="730">
        <f>'NRHM State budget sheet 2013-14'!T276</f>
        <v>0</v>
      </c>
      <c r="U276" s="730">
        <f>'NRHM State budget sheet 2013-14'!U276</f>
        <v>0</v>
      </c>
      <c r="V276" s="730">
        <f>'NRHM State budget sheet 2013-14'!V276</f>
        <v>0</v>
      </c>
      <c r="W276" s="730">
        <f>'NRHM State budget sheet 2013-14'!W276</f>
        <v>0</v>
      </c>
      <c r="X276" s="730">
        <f>'NRHM State budget sheet 2013-14'!X276</f>
        <v>0</v>
      </c>
      <c r="Y276" s="730">
        <f>'NRHM State budget sheet 2013-14'!Y276</f>
        <v>0</v>
      </c>
      <c r="Z276" s="730">
        <f>'NRHM State budget sheet 2013-14'!Z276</f>
        <v>0</v>
      </c>
      <c r="AA276" s="730">
        <f>'NRHM State budget sheet 2013-14'!AA276</f>
        <v>0</v>
      </c>
      <c r="AB276" s="730">
        <f>'NRHM State budget sheet 2013-14'!AB276</f>
        <v>0</v>
      </c>
      <c r="AC276" s="730">
        <f>'NRHM State budget sheet 2013-14'!AC276</f>
        <v>0</v>
      </c>
      <c r="AD276" s="730">
        <f>'NRHM State budget sheet 2013-14'!AD276</f>
        <v>0</v>
      </c>
      <c r="AE276" s="730">
        <f>'NRHM State budget sheet 2013-14'!AE276</f>
        <v>0</v>
      </c>
      <c r="AF276" s="730">
        <f>'NRHM State budget sheet 2013-14'!AF276</f>
        <v>1</v>
      </c>
      <c r="AG276" s="640"/>
      <c r="AH276" s="619"/>
      <c r="AI276" s="606">
        <f t="shared" si="28"/>
        <v>1</v>
      </c>
      <c r="AJ276" s="606" t="str">
        <f t="shared" si="29"/>
        <v/>
      </c>
      <c r="AK276" s="573">
        <f t="shared" si="30"/>
        <v>1</v>
      </c>
      <c r="AL276" s="573" t="str">
        <f t="shared" si="31"/>
        <v/>
      </c>
      <c r="AM276" s="577" t="str">
        <f t="shared" si="32"/>
        <v/>
      </c>
      <c r="AN276" s="577" t="str">
        <f t="shared" si="33"/>
        <v/>
      </c>
      <c r="AO276" s="577" t="str">
        <f t="shared" si="34"/>
        <v>New activity? If not kindly provide the details of the progress (physical and financial) for FY 2012-13</v>
      </c>
    </row>
    <row r="277" spans="1:41" ht="41.25" hidden="1" customHeight="1" x14ac:dyDescent="0.2">
      <c r="A277" s="656" t="s">
        <v>350</v>
      </c>
      <c r="B277" s="657" t="s">
        <v>351</v>
      </c>
      <c r="C277" s="667"/>
      <c r="D277" s="730">
        <f>'NRHM State budget sheet 2013-14'!D277</f>
        <v>0</v>
      </c>
      <c r="E277" s="730">
        <f>'NRHM State budget sheet 2013-14'!E277</f>
        <v>0</v>
      </c>
      <c r="F277" s="730" t="e">
        <f>'NRHM State budget sheet 2013-14'!F277</f>
        <v>#DIV/0!</v>
      </c>
      <c r="G277" s="730">
        <f>'NRHM State budget sheet 2013-14'!G277</f>
        <v>0</v>
      </c>
      <c r="H277" s="730">
        <f>'NRHM State budget sheet 2013-14'!H277</f>
        <v>0</v>
      </c>
      <c r="I277" s="730" t="e">
        <f>'NRHM State budget sheet 2013-14'!I277</f>
        <v>#DIV/0!</v>
      </c>
      <c r="J277" s="730">
        <f>'NRHM State budget sheet 2013-14'!J277</f>
        <v>0</v>
      </c>
      <c r="K277" s="730">
        <f>'NRHM State budget sheet 2013-14'!K277</f>
        <v>0</v>
      </c>
      <c r="L277" s="730">
        <f>'NRHM State budget sheet 2013-14'!L277</f>
        <v>0</v>
      </c>
      <c r="M277" s="730">
        <f>'NRHM State budget sheet 2013-14'!M277</f>
        <v>0</v>
      </c>
      <c r="N277" s="730">
        <f>'NRHM State budget sheet 2013-14'!N277</f>
        <v>0</v>
      </c>
      <c r="O277" s="730">
        <f>'NRHM State budget sheet 2013-14'!O277</f>
        <v>0</v>
      </c>
      <c r="P277" s="730">
        <f>'NRHM State budget sheet 2013-14'!P277</f>
        <v>0</v>
      </c>
      <c r="Q277" s="730">
        <f>'NRHM State budget sheet 2013-14'!Q277</f>
        <v>0</v>
      </c>
      <c r="R277" s="730">
        <f>'NRHM State budget sheet 2013-14'!R277</f>
        <v>0</v>
      </c>
      <c r="S277" s="730">
        <f>'NRHM State budget sheet 2013-14'!S277</f>
        <v>0</v>
      </c>
      <c r="T277" s="730">
        <f>'NRHM State budget sheet 2013-14'!T277</f>
        <v>0</v>
      </c>
      <c r="U277" s="730">
        <f>'NRHM State budget sheet 2013-14'!U277</f>
        <v>0</v>
      </c>
      <c r="V277" s="730">
        <f>'NRHM State budget sheet 2013-14'!V277</f>
        <v>0</v>
      </c>
      <c r="W277" s="730">
        <f>'NRHM State budget sheet 2013-14'!W277</f>
        <v>0</v>
      </c>
      <c r="X277" s="730">
        <f>'NRHM State budget sheet 2013-14'!X277</f>
        <v>0</v>
      </c>
      <c r="Y277" s="730">
        <f>'NRHM State budget sheet 2013-14'!Y277</f>
        <v>0</v>
      </c>
      <c r="Z277" s="730">
        <f>'NRHM State budget sheet 2013-14'!Z277</f>
        <v>0</v>
      </c>
      <c r="AA277" s="730">
        <f>'NRHM State budget sheet 2013-14'!AA277</f>
        <v>0</v>
      </c>
      <c r="AB277" s="730">
        <f>'NRHM State budget sheet 2013-14'!AB277</f>
        <v>0</v>
      </c>
      <c r="AC277" s="730">
        <f>'NRHM State budget sheet 2013-14'!AC277</f>
        <v>0</v>
      </c>
      <c r="AD277" s="730">
        <f>'NRHM State budget sheet 2013-14'!AD277</f>
        <v>0</v>
      </c>
      <c r="AE277" s="730">
        <f>'NRHM State budget sheet 2013-14'!AE277</f>
        <v>0</v>
      </c>
      <c r="AF277" s="730">
        <f>'NRHM State budget sheet 2013-14'!AF277</f>
        <v>0</v>
      </c>
      <c r="AG277" s="640"/>
      <c r="AH277" s="619"/>
      <c r="AI277" s="606" t="str">
        <f t="shared" si="28"/>
        <v/>
      </c>
      <c r="AJ277" s="606" t="str">
        <f t="shared" si="29"/>
        <v/>
      </c>
      <c r="AK277" s="573">
        <f t="shared" si="30"/>
        <v>0</v>
      </c>
      <c r="AL277" s="573" t="str">
        <f t="shared" si="31"/>
        <v/>
      </c>
      <c r="AM277" s="577" t="str">
        <f t="shared" si="32"/>
        <v/>
      </c>
      <c r="AN277" s="577" t="str">
        <f t="shared" si="33"/>
        <v/>
      </c>
      <c r="AO277" s="577" t="str">
        <f t="shared" si="34"/>
        <v/>
      </c>
    </row>
    <row r="278" spans="1:41" ht="41.25" hidden="1" customHeight="1" x14ac:dyDescent="0.2">
      <c r="A278" s="656" t="s">
        <v>352</v>
      </c>
      <c r="B278" s="657" t="s">
        <v>353</v>
      </c>
      <c r="C278" s="666"/>
      <c r="D278" s="730">
        <f>'NRHM State budget sheet 2013-14'!D278</f>
        <v>0</v>
      </c>
      <c r="E278" s="730">
        <f>'NRHM State budget sheet 2013-14'!E278</f>
        <v>0</v>
      </c>
      <c r="F278" s="730" t="e">
        <f>'NRHM State budget sheet 2013-14'!F278</f>
        <v>#DIV/0!</v>
      </c>
      <c r="G278" s="730">
        <f>'NRHM State budget sheet 2013-14'!G278</f>
        <v>0</v>
      </c>
      <c r="H278" s="730">
        <f>'NRHM State budget sheet 2013-14'!H278</f>
        <v>0</v>
      </c>
      <c r="I278" s="730" t="e">
        <f>'NRHM State budget sheet 2013-14'!I278</f>
        <v>#DIV/0!</v>
      </c>
      <c r="J278" s="730">
        <f>'NRHM State budget sheet 2013-14'!J278</f>
        <v>0</v>
      </c>
      <c r="K278" s="730">
        <f>'NRHM State budget sheet 2013-14'!K278</f>
        <v>0</v>
      </c>
      <c r="L278" s="730">
        <f>'NRHM State budget sheet 2013-14'!L278</f>
        <v>0</v>
      </c>
      <c r="M278" s="730">
        <f>'NRHM State budget sheet 2013-14'!M278</f>
        <v>0</v>
      </c>
      <c r="N278" s="730">
        <f>'NRHM State budget sheet 2013-14'!N278</f>
        <v>0</v>
      </c>
      <c r="O278" s="730">
        <f>'NRHM State budget sheet 2013-14'!O278</f>
        <v>0</v>
      </c>
      <c r="P278" s="730">
        <f>'NRHM State budget sheet 2013-14'!P278</f>
        <v>0</v>
      </c>
      <c r="Q278" s="730">
        <f>'NRHM State budget sheet 2013-14'!Q278</f>
        <v>0</v>
      </c>
      <c r="R278" s="730">
        <f>'NRHM State budget sheet 2013-14'!R278</f>
        <v>0</v>
      </c>
      <c r="S278" s="730">
        <f>'NRHM State budget sheet 2013-14'!S278</f>
        <v>0</v>
      </c>
      <c r="T278" s="730">
        <f>'NRHM State budget sheet 2013-14'!T278</f>
        <v>0</v>
      </c>
      <c r="U278" s="730">
        <f>'NRHM State budget sheet 2013-14'!U278</f>
        <v>0</v>
      </c>
      <c r="V278" s="730">
        <f>'NRHM State budget sheet 2013-14'!V278</f>
        <v>0</v>
      </c>
      <c r="W278" s="730">
        <f>'NRHM State budget sheet 2013-14'!W278</f>
        <v>0</v>
      </c>
      <c r="X278" s="730">
        <f>'NRHM State budget sheet 2013-14'!X278</f>
        <v>0</v>
      </c>
      <c r="Y278" s="730">
        <f>'NRHM State budget sheet 2013-14'!Y278</f>
        <v>0</v>
      </c>
      <c r="Z278" s="730">
        <f>'NRHM State budget sheet 2013-14'!Z278</f>
        <v>0</v>
      </c>
      <c r="AA278" s="730">
        <f>'NRHM State budget sheet 2013-14'!AA278</f>
        <v>0</v>
      </c>
      <c r="AB278" s="730">
        <f>'NRHM State budget sheet 2013-14'!AB278</f>
        <v>0</v>
      </c>
      <c r="AC278" s="730">
        <f>'NRHM State budget sheet 2013-14'!AC278</f>
        <v>0</v>
      </c>
      <c r="AD278" s="730">
        <f>'NRHM State budget sheet 2013-14'!AD278</f>
        <v>0</v>
      </c>
      <c r="AE278" s="730">
        <f>'NRHM State budget sheet 2013-14'!AE278</f>
        <v>0</v>
      </c>
      <c r="AF278" s="730">
        <f>'NRHM State budget sheet 2013-14'!AF278</f>
        <v>0</v>
      </c>
      <c r="AG278" s="640"/>
      <c r="AH278" s="619"/>
      <c r="AI278" s="606" t="str">
        <f t="shared" si="28"/>
        <v/>
      </c>
      <c r="AJ278" s="606" t="str">
        <f t="shared" si="29"/>
        <v/>
      </c>
      <c r="AK278" s="573">
        <f t="shared" si="30"/>
        <v>0</v>
      </c>
      <c r="AL278" s="573" t="str">
        <f t="shared" si="31"/>
        <v/>
      </c>
      <c r="AM278" s="577" t="str">
        <f t="shared" si="32"/>
        <v/>
      </c>
      <c r="AN278" s="577" t="str">
        <f t="shared" si="33"/>
        <v/>
      </c>
      <c r="AO278" s="577" t="str">
        <f t="shared" si="34"/>
        <v/>
      </c>
    </row>
    <row r="279" spans="1:41" ht="41.25" hidden="1" customHeight="1" x14ac:dyDescent="0.2">
      <c r="A279" s="656" t="s">
        <v>2242</v>
      </c>
      <c r="B279" s="669"/>
      <c r="C279" s="666"/>
      <c r="D279" s="730">
        <f>'NRHM State budget sheet 2013-14'!D279</f>
        <v>0</v>
      </c>
      <c r="E279" s="730">
        <f>'NRHM State budget sheet 2013-14'!E279</f>
        <v>0</v>
      </c>
      <c r="F279" s="730">
        <f>'NRHM State budget sheet 2013-14'!F279</f>
        <v>0</v>
      </c>
      <c r="G279" s="730">
        <f>'NRHM State budget sheet 2013-14'!G279</f>
        <v>0</v>
      </c>
      <c r="H279" s="730">
        <f>'NRHM State budget sheet 2013-14'!H279</f>
        <v>0</v>
      </c>
      <c r="I279" s="730">
        <f>'NRHM State budget sheet 2013-14'!I279</f>
        <v>0</v>
      </c>
      <c r="J279" s="730">
        <f>'NRHM State budget sheet 2013-14'!J279</f>
        <v>0</v>
      </c>
      <c r="K279" s="730">
        <f>'NRHM State budget sheet 2013-14'!K279</f>
        <v>0</v>
      </c>
      <c r="L279" s="730">
        <f>'NRHM State budget sheet 2013-14'!L279</f>
        <v>0</v>
      </c>
      <c r="M279" s="730">
        <f>'NRHM State budget sheet 2013-14'!M279</f>
        <v>0</v>
      </c>
      <c r="N279" s="730">
        <f>'NRHM State budget sheet 2013-14'!N279</f>
        <v>0</v>
      </c>
      <c r="O279" s="730">
        <f>'NRHM State budget sheet 2013-14'!O279</f>
        <v>0</v>
      </c>
      <c r="P279" s="730">
        <f>'NRHM State budget sheet 2013-14'!P279</f>
        <v>0</v>
      </c>
      <c r="Q279" s="730">
        <f>'NRHM State budget sheet 2013-14'!Q279</f>
        <v>0</v>
      </c>
      <c r="R279" s="730">
        <f>'NRHM State budget sheet 2013-14'!R279</f>
        <v>0</v>
      </c>
      <c r="S279" s="730">
        <f>'NRHM State budget sheet 2013-14'!S279</f>
        <v>0</v>
      </c>
      <c r="T279" s="730">
        <f>'NRHM State budget sheet 2013-14'!T279</f>
        <v>0</v>
      </c>
      <c r="U279" s="730">
        <f>'NRHM State budget sheet 2013-14'!U279</f>
        <v>0</v>
      </c>
      <c r="V279" s="730">
        <f>'NRHM State budget sheet 2013-14'!V279</f>
        <v>0</v>
      </c>
      <c r="W279" s="730">
        <f>'NRHM State budget sheet 2013-14'!W279</f>
        <v>0</v>
      </c>
      <c r="X279" s="730">
        <f>'NRHM State budget sheet 2013-14'!X279</f>
        <v>0</v>
      </c>
      <c r="Y279" s="730">
        <f>'NRHM State budget sheet 2013-14'!Y279</f>
        <v>0</v>
      </c>
      <c r="Z279" s="730">
        <f>'NRHM State budget sheet 2013-14'!Z279</f>
        <v>0</v>
      </c>
      <c r="AA279" s="730">
        <f>'NRHM State budget sheet 2013-14'!AA279</f>
        <v>0</v>
      </c>
      <c r="AB279" s="730">
        <f>'NRHM State budget sheet 2013-14'!AB279</f>
        <v>0</v>
      </c>
      <c r="AC279" s="730">
        <f>'NRHM State budget sheet 2013-14'!AC279</f>
        <v>0</v>
      </c>
      <c r="AD279" s="730">
        <f>'NRHM State budget sheet 2013-14'!AD279</f>
        <v>0</v>
      </c>
      <c r="AE279" s="730">
        <f>'NRHM State budget sheet 2013-14'!AE279</f>
        <v>0</v>
      </c>
      <c r="AF279" s="730">
        <f>'NRHM State budget sheet 2013-14'!AF279</f>
        <v>0</v>
      </c>
      <c r="AG279" s="640"/>
      <c r="AH279" s="619"/>
      <c r="AI279" s="606" t="str">
        <f t="shared" si="28"/>
        <v/>
      </c>
      <c r="AJ279" s="606" t="str">
        <f t="shared" si="29"/>
        <v/>
      </c>
      <c r="AK279" s="573">
        <f t="shared" si="30"/>
        <v>0</v>
      </c>
      <c r="AL279" s="573" t="str">
        <f t="shared" si="31"/>
        <v/>
      </c>
      <c r="AM279" s="577" t="str">
        <f t="shared" si="32"/>
        <v/>
      </c>
      <c r="AN279" s="577" t="str">
        <f t="shared" si="33"/>
        <v/>
      </c>
      <c r="AO279" s="577" t="str">
        <f t="shared" si="34"/>
        <v/>
      </c>
    </row>
    <row r="280" spans="1:41" ht="41.25" hidden="1" customHeight="1" x14ac:dyDescent="0.2">
      <c r="A280" s="656" t="s">
        <v>2243</v>
      </c>
      <c r="B280" s="669"/>
      <c r="C280" s="666"/>
      <c r="D280" s="730">
        <f>'NRHM State budget sheet 2013-14'!D280</f>
        <v>0</v>
      </c>
      <c r="E280" s="730">
        <f>'NRHM State budget sheet 2013-14'!E280</f>
        <v>0</v>
      </c>
      <c r="F280" s="730">
        <f>'NRHM State budget sheet 2013-14'!F280</f>
        <v>0</v>
      </c>
      <c r="G280" s="730">
        <f>'NRHM State budget sheet 2013-14'!G280</f>
        <v>0</v>
      </c>
      <c r="H280" s="730">
        <f>'NRHM State budget sheet 2013-14'!H280</f>
        <v>0</v>
      </c>
      <c r="I280" s="730">
        <f>'NRHM State budget sheet 2013-14'!I280</f>
        <v>0</v>
      </c>
      <c r="J280" s="730">
        <f>'NRHM State budget sheet 2013-14'!J280</f>
        <v>0</v>
      </c>
      <c r="K280" s="730">
        <f>'NRHM State budget sheet 2013-14'!K280</f>
        <v>0</v>
      </c>
      <c r="L280" s="730">
        <f>'NRHM State budget sheet 2013-14'!L280</f>
        <v>0</v>
      </c>
      <c r="M280" s="730">
        <f>'NRHM State budget sheet 2013-14'!M280</f>
        <v>0</v>
      </c>
      <c r="N280" s="730">
        <f>'NRHM State budget sheet 2013-14'!N280</f>
        <v>0</v>
      </c>
      <c r="O280" s="730">
        <f>'NRHM State budget sheet 2013-14'!O280</f>
        <v>0</v>
      </c>
      <c r="P280" s="730">
        <f>'NRHM State budget sheet 2013-14'!P280</f>
        <v>0</v>
      </c>
      <c r="Q280" s="730">
        <f>'NRHM State budget sheet 2013-14'!Q280</f>
        <v>0</v>
      </c>
      <c r="R280" s="730">
        <f>'NRHM State budget sheet 2013-14'!R280</f>
        <v>0</v>
      </c>
      <c r="S280" s="730">
        <f>'NRHM State budget sheet 2013-14'!S280</f>
        <v>0</v>
      </c>
      <c r="T280" s="730">
        <f>'NRHM State budget sheet 2013-14'!T280</f>
        <v>0</v>
      </c>
      <c r="U280" s="730">
        <f>'NRHM State budget sheet 2013-14'!U280</f>
        <v>0</v>
      </c>
      <c r="V280" s="730">
        <f>'NRHM State budget sheet 2013-14'!V280</f>
        <v>0</v>
      </c>
      <c r="W280" s="730">
        <f>'NRHM State budget sheet 2013-14'!W280</f>
        <v>0</v>
      </c>
      <c r="X280" s="730">
        <f>'NRHM State budget sheet 2013-14'!X280</f>
        <v>0</v>
      </c>
      <c r="Y280" s="730">
        <f>'NRHM State budget sheet 2013-14'!Y280</f>
        <v>0</v>
      </c>
      <c r="Z280" s="730">
        <f>'NRHM State budget sheet 2013-14'!Z280</f>
        <v>0</v>
      </c>
      <c r="AA280" s="730">
        <f>'NRHM State budget sheet 2013-14'!AA280</f>
        <v>0</v>
      </c>
      <c r="AB280" s="730">
        <f>'NRHM State budget sheet 2013-14'!AB280</f>
        <v>0</v>
      </c>
      <c r="AC280" s="730">
        <f>'NRHM State budget sheet 2013-14'!AC280</f>
        <v>0</v>
      </c>
      <c r="AD280" s="730">
        <f>'NRHM State budget sheet 2013-14'!AD280</f>
        <v>0</v>
      </c>
      <c r="AE280" s="730">
        <f>'NRHM State budget sheet 2013-14'!AE280</f>
        <v>0</v>
      </c>
      <c r="AF280" s="730">
        <f>'NRHM State budget sheet 2013-14'!AF280</f>
        <v>0</v>
      </c>
      <c r="AG280" s="640"/>
      <c r="AH280" s="619"/>
      <c r="AI280" s="606" t="str">
        <f t="shared" si="28"/>
        <v/>
      </c>
      <c r="AJ280" s="606" t="str">
        <f t="shared" si="29"/>
        <v/>
      </c>
      <c r="AK280" s="573">
        <f t="shared" si="30"/>
        <v>0</v>
      </c>
      <c r="AL280" s="573" t="str">
        <f t="shared" si="31"/>
        <v/>
      </c>
      <c r="AM280" s="577" t="str">
        <f t="shared" si="32"/>
        <v/>
      </c>
      <c r="AN280" s="577" t="str">
        <f t="shared" si="33"/>
        <v/>
      </c>
      <c r="AO280" s="577" t="str">
        <f t="shared" si="34"/>
        <v/>
      </c>
    </row>
    <row r="281" spans="1:41" ht="41.25" hidden="1" customHeight="1" x14ac:dyDescent="0.2">
      <c r="A281" s="656" t="s">
        <v>1712</v>
      </c>
      <c r="B281" s="665" t="s">
        <v>1838</v>
      </c>
      <c r="C281" s="666"/>
      <c r="D281" s="730">
        <f>'NRHM State budget sheet 2013-14'!D281</f>
        <v>0</v>
      </c>
      <c r="E281" s="730">
        <f>'NRHM State budget sheet 2013-14'!E281</f>
        <v>0</v>
      </c>
      <c r="F281" s="730" t="e">
        <f>'NRHM State budget sheet 2013-14'!F281</f>
        <v>#DIV/0!</v>
      </c>
      <c r="G281" s="730">
        <f>'NRHM State budget sheet 2013-14'!G281</f>
        <v>0</v>
      </c>
      <c r="H281" s="730">
        <f>'NRHM State budget sheet 2013-14'!H281</f>
        <v>0</v>
      </c>
      <c r="I281" s="730" t="e">
        <f>'NRHM State budget sheet 2013-14'!I281</f>
        <v>#DIV/0!</v>
      </c>
      <c r="J281" s="730">
        <f>'NRHM State budget sheet 2013-14'!J281</f>
        <v>5</v>
      </c>
      <c r="K281" s="730">
        <f>'NRHM State budget sheet 2013-14'!K281</f>
        <v>300000</v>
      </c>
      <c r="L281" s="730">
        <f>'NRHM State budget sheet 2013-14'!L281</f>
        <v>0</v>
      </c>
      <c r="M281" s="730">
        <f>'NRHM State budget sheet 2013-14'!M281</f>
        <v>0</v>
      </c>
      <c r="N281" s="730">
        <f>'NRHM State budget sheet 2013-14'!N281</f>
        <v>0</v>
      </c>
      <c r="O281" s="730">
        <f>'NRHM State budget sheet 2013-14'!O281</f>
        <v>0</v>
      </c>
      <c r="P281" s="730">
        <f>'NRHM State budget sheet 2013-14'!P281</f>
        <v>0</v>
      </c>
      <c r="Q281" s="730">
        <f>'NRHM State budget sheet 2013-14'!Q281</f>
        <v>0</v>
      </c>
      <c r="R281" s="730">
        <f>'NRHM State budget sheet 2013-14'!R281</f>
        <v>0</v>
      </c>
      <c r="S281" s="730">
        <f>'NRHM State budget sheet 2013-14'!S281</f>
        <v>0</v>
      </c>
      <c r="T281" s="730">
        <f>'NRHM State budget sheet 2013-14'!T281</f>
        <v>0</v>
      </c>
      <c r="U281" s="730">
        <f>'NRHM State budget sheet 2013-14'!U281</f>
        <v>0</v>
      </c>
      <c r="V281" s="730">
        <f>'NRHM State budget sheet 2013-14'!V281</f>
        <v>0</v>
      </c>
      <c r="W281" s="730">
        <f>'NRHM State budget sheet 2013-14'!W281</f>
        <v>0</v>
      </c>
      <c r="X281" s="730">
        <f>'NRHM State budget sheet 2013-14'!X281</f>
        <v>0</v>
      </c>
      <c r="Y281" s="730">
        <f>'NRHM State budget sheet 2013-14'!Y281</f>
        <v>0</v>
      </c>
      <c r="Z281" s="730">
        <f>'NRHM State budget sheet 2013-14'!Z281</f>
        <v>0</v>
      </c>
      <c r="AA281" s="730">
        <f>'NRHM State budget sheet 2013-14'!AA281</f>
        <v>0</v>
      </c>
      <c r="AB281" s="730">
        <f>'NRHM State budget sheet 2013-14'!AB281</f>
        <v>0</v>
      </c>
      <c r="AC281" s="730">
        <f>'NRHM State budget sheet 2013-14'!AC281</f>
        <v>0</v>
      </c>
      <c r="AD281" s="730">
        <f>'NRHM State budget sheet 2013-14'!AD281</f>
        <v>0</v>
      </c>
      <c r="AE281" s="730">
        <f>'NRHM State budget sheet 2013-14'!AE281</f>
        <v>0</v>
      </c>
      <c r="AF281" s="730">
        <f>'NRHM State budget sheet 2013-14'!AF281</f>
        <v>4.8</v>
      </c>
      <c r="AG281" s="640"/>
      <c r="AH281" s="619"/>
      <c r="AI281" s="606">
        <f t="shared" si="28"/>
        <v>1</v>
      </c>
      <c r="AJ281" s="606" t="str">
        <f t="shared" si="29"/>
        <v/>
      </c>
      <c r="AK281" s="573">
        <f t="shared" si="30"/>
        <v>4.8</v>
      </c>
      <c r="AL281" s="573" t="str">
        <f t="shared" si="31"/>
        <v/>
      </c>
      <c r="AM281" s="577" t="str">
        <f t="shared" si="32"/>
        <v/>
      </c>
      <c r="AN281" s="577" t="str">
        <f t="shared" si="33"/>
        <v/>
      </c>
      <c r="AO281" s="577" t="str">
        <f t="shared" si="34"/>
        <v>New activity? If not kindly provide the details of the progress (physical and financial) for FY 2012-13</v>
      </c>
    </row>
    <row r="282" spans="1:41" ht="41.25" hidden="1" customHeight="1" x14ac:dyDescent="0.2">
      <c r="A282" s="656" t="s">
        <v>2132</v>
      </c>
      <c r="B282" s="665" t="s">
        <v>1393</v>
      </c>
      <c r="C282" s="666"/>
      <c r="D282" s="730">
        <f>'NRHM State budget sheet 2013-14'!D282</f>
        <v>0</v>
      </c>
      <c r="E282" s="730">
        <f>'NRHM State budget sheet 2013-14'!E282</f>
        <v>0</v>
      </c>
      <c r="F282" s="730" t="e">
        <f>'NRHM State budget sheet 2013-14'!F282</f>
        <v>#DIV/0!</v>
      </c>
      <c r="G282" s="730">
        <f>'NRHM State budget sheet 2013-14'!G282</f>
        <v>0</v>
      </c>
      <c r="H282" s="730">
        <f>'NRHM State budget sheet 2013-14'!H282</f>
        <v>0</v>
      </c>
      <c r="I282" s="730" t="e">
        <f>'NRHM State budget sheet 2013-14'!I282</f>
        <v>#DIV/0!</v>
      </c>
      <c r="J282" s="730">
        <f>'NRHM State budget sheet 2013-14'!J282</f>
        <v>4</v>
      </c>
      <c r="K282" s="730">
        <f>'NRHM State budget sheet 2013-14'!K282</f>
        <v>60000</v>
      </c>
      <c r="L282" s="730">
        <f>'NRHM State budget sheet 2013-14'!L282</f>
        <v>0</v>
      </c>
      <c r="M282" s="730">
        <f>'NRHM State budget sheet 2013-14'!M282</f>
        <v>0</v>
      </c>
      <c r="N282" s="730">
        <f>'NRHM State budget sheet 2013-14'!N282</f>
        <v>0</v>
      </c>
      <c r="O282" s="730">
        <f>'NRHM State budget sheet 2013-14'!O282</f>
        <v>0</v>
      </c>
      <c r="P282" s="730">
        <f>'NRHM State budget sheet 2013-14'!P282</f>
        <v>0</v>
      </c>
      <c r="Q282" s="730">
        <f>'NRHM State budget sheet 2013-14'!Q282</f>
        <v>0</v>
      </c>
      <c r="R282" s="730">
        <f>'NRHM State budget sheet 2013-14'!R282</f>
        <v>0</v>
      </c>
      <c r="S282" s="730">
        <f>'NRHM State budget sheet 2013-14'!S282</f>
        <v>0</v>
      </c>
      <c r="T282" s="730">
        <f>'NRHM State budget sheet 2013-14'!T282</f>
        <v>0</v>
      </c>
      <c r="U282" s="730">
        <f>'NRHM State budget sheet 2013-14'!U282</f>
        <v>0</v>
      </c>
      <c r="V282" s="730">
        <f>'NRHM State budget sheet 2013-14'!V282</f>
        <v>0</v>
      </c>
      <c r="W282" s="730">
        <f>'NRHM State budget sheet 2013-14'!W282</f>
        <v>0</v>
      </c>
      <c r="X282" s="730">
        <f>'NRHM State budget sheet 2013-14'!X282</f>
        <v>0</v>
      </c>
      <c r="Y282" s="730">
        <f>'NRHM State budget sheet 2013-14'!Y282</f>
        <v>0</v>
      </c>
      <c r="Z282" s="730">
        <f>'NRHM State budget sheet 2013-14'!Z282</f>
        <v>0</v>
      </c>
      <c r="AA282" s="730">
        <f>'NRHM State budget sheet 2013-14'!AA282</f>
        <v>0</v>
      </c>
      <c r="AB282" s="730">
        <f>'NRHM State budget sheet 2013-14'!AB282</f>
        <v>0</v>
      </c>
      <c r="AC282" s="730">
        <f>'NRHM State budget sheet 2013-14'!AC282</f>
        <v>0</v>
      </c>
      <c r="AD282" s="730">
        <f>'NRHM State budget sheet 2013-14'!AD282</f>
        <v>0</v>
      </c>
      <c r="AE282" s="730">
        <f>'NRHM State budget sheet 2013-14'!AE282</f>
        <v>0</v>
      </c>
      <c r="AF282" s="730">
        <f>'NRHM State budget sheet 2013-14'!AF282</f>
        <v>2.4</v>
      </c>
      <c r="AG282" s="640"/>
      <c r="AH282" s="619"/>
      <c r="AI282" s="606">
        <f t="shared" si="28"/>
        <v>1</v>
      </c>
      <c r="AJ282" s="606" t="str">
        <f t="shared" si="29"/>
        <v/>
      </c>
      <c r="AK282" s="573">
        <f t="shared" si="30"/>
        <v>2.4</v>
      </c>
      <c r="AL282" s="573" t="str">
        <f t="shared" si="31"/>
        <v/>
      </c>
      <c r="AM282" s="577" t="str">
        <f t="shared" si="32"/>
        <v/>
      </c>
      <c r="AN282" s="577" t="str">
        <f t="shared" si="33"/>
        <v/>
      </c>
      <c r="AO282" s="577" t="str">
        <f t="shared" si="34"/>
        <v>New activity? If not kindly provide the details of the progress (physical and financial) for FY 2012-13</v>
      </c>
    </row>
    <row r="283" spans="1:41" ht="41.25" hidden="1" customHeight="1" x14ac:dyDescent="0.2">
      <c r="A283" s="656" t="s">
        <v>2133</v>
      </c>
      <c r="B283" s="665" t="s">
        <v>1542</v>
      </c>
      <c r="C283" s="666"/>
      <c r="D283" s="730">
        <f>'NRHM State budget sheet 2013-14'!D283</f>
        <v>0</v>
      </c>
      <c r="E283" s="730">
        <f>'NRHM State budget sheet 2013-14'!E283</f>
        <v>0</v>
      </c>
      <c r="F283" s="730" t="e">
        <f>'NRHM State budget sheet 2013-14'!F283</f>
        <v>#DIV/0!</v>
      </c>
      <c r="G283" s="730">
        <f>'NRHM State budget sheet 2013-14'!G283</f>
        <v>0</v>
      </c>
      <c r="H283" s="730">
        <f>'NRHM State budget sheet 2013-14'!H283</f>
        <v>0</v>
      </c>
      <c r="I283" s="730" t="e">
        <f>'NRHM State budget sheet 2013-14'!I283</f>
        <v>#DIV/0!</v>
      </c>
      <c r="J283" s="730">
        <f>'NRHM State budget sheet 2013-14'!J283</f>
        <v>0</v>
      </c>
      <c r="K283" s="730">
        <f>'NRHM State budget sheet 2013-14'!K283</f>
        <v>0</v>
      </c>
      <c r="L283" s="730">
        <f>'NRHM State budget sheet 2013-14'!L283</f>
        <v>0</v>
      </c>
      <c r="M283" s="730">
        <f>'NRHM State budget sheet 2013-14'!M283</f>
        <v>0</v>
      </c>
      <c r="N283" s="730">
        <f>'NRHM State budget sheet 2013-14'!N283</f>
        <v>0</v>
      </c>
      <c r="O283" s="730">
        <f>'NRHM State budget sheet 2013-14'!O283</f>
        <v>0</v>
      </c>
      <c r="P283" s="730">
        <f>'NRHM State budget sheet 2013-14'!P283</f>
        <v>0</v>
      </c>
      <c r="Q283" s="730">
        <f>'NRHM State budget sheet 2013-14'!Q283</f>
        <v>0</v>
      </c>
      <c r="R283" s="730">
        <f>'NRHM State budget sheet 2013-14'!R283</f>
        <v>0</v>
      </c>
      <c r="S283" s="730">
        <f>'NRHM State budget sheet 2013-14'!S283</f>
        <v>0</v>
      </c>
      <c r="T283" s="730">
        <f>'NRHM State budget sheet 2013-14'!T283</f>
        <v>0</v>
      </c>
      <c r="U283" s="730">
        <f>'NRHM State budget sheet 2013-14'!U283</f>
        <v>0</v>
      </c>
      <c r="V283" s="730">
        <f>'NRHM State budget sheet 2013-14'!V283</f>
        <v>0</v>
      </c>
      <c r="W283" s="730">
        <f>'NRHM State budget sheet 2013-14'!W283</f>
        <v>0</v>
      </c>
      <c r="X283" s="730">
        <f>'NRHM State budget sheet 2013-14'!X283</f>
        <v>0</v>
      </c>
      <c r="Y283" s="730">
        <f>'NRHM State budget sheet 2013-14'!Y283</f>
        <v>0</v>
      </c>
      <c r="Z283" s="730">
        <f>'NRHM State budget sheet 2013-14'!Z283</f>
        <v>0</v>
      </c>
      <c r="AA283" s="730">
        <f>'NRHM State budget sheet 2013-14'!AA283</f>
        <v>0</v>
      </c>
      <c r="AB283" s="730">
        <f>'NRHM State budget sheet 2013-14'!AB283</f>
        <v>0</v>
      </c>
      <c r="AC283" s="730">
        <f>'NRHM State budget sheet 2013-14'!AC283</f>
        <v>0</v>
      </c>
      <c r="AD283" s="730">
        <f>'NRHM State budget sheet 2013-14'!AD283</f>
        <v>0</v>
      </c>
      <c r="AE283" s="730">
        <f>'NRHM State budget sheet 2013-14'!AE283</f>
        <v>0</v>
      </c>
      <c r="AF283" s="730">
        <f>'NRHM State budget sheet 2013-14'!AF283</f>
        <v>0</v>
      </c>
      <c r="AG283" s="640"/>
      <c r="AH283" s="619"/>
      <c r="AI283" s="606" t="str">
        <f t="shared" si="28"/>
        <v/>
      </c>
      <c r="AJ283" s="606" t="str">
        <f t="shared" si="29"/>
        <v/>
      </c>
      <c r="AK283" s="573">
        <f t="shared" si="30"/>
        <v>0</v>
      </c>
      <c r="AL283" s="573" t="str">
        <f t="shared" si="31"/>
        <v/>
      </c>
      <c r="AM283" s="577" t="str">
        <f t="shared" si="32"/>
        <v/>
      </c>
      <c r="AN283" s="577" t="str">
        <f t="shared" si="33"/>
        <v/>
      </c>
      <c r="AO283" s="577" t="str">
        <f t="shared" si="34"/>
        <v/>
      </c>
    </row>
    <row r="284" spans="1:41" ht="41.25" hidden="1" customHeight="1" x14ac:dyDescent="0.2">
      <c r="A284" s="656" t="s">
        <v>2134</v>
      </c>
      <c r="B284" s="665" t="s">
        <v>1543</v>
      </c>
      <c r="C284" s="666"/>
      <c r="D284" s="730">
        <f>'NRHM State budget sheet 2013-14'!D284</f>
        <v>0</v>
      </c>
      <c r="E284" s="730">
        <f>'NRHM State budget sheet 2013-14'!E284</f>
        <v>0</v>
      </c>
      <c r="F284" s="730" t="e">
        <f>'NRHM State budget sheet 2013-14'!F284</f>
        <v>#DIV/0!</v>
      </c>
      <c r="G284" s="730">
        <f>'NRHM State budget sheet 2013-14'!G284</f>
        <v>0</v>
      </c>
      <c r="H284" s="730">
        <f>'NRHM State budget sheet 2013-14'!H284</f>
        <v>0</v>
      </c>
      <c r="I284" s="730" t="e">
        <f>'NRHM State budget sheet 2013-14'!I284</f>
        <v>#DIV/0!</v>
      </c>
      <c r="J284" s="730">
        <f>'NRHM State budget sheet 2013-14'!J284</f>
        <v>0</v>
      </c>
      <c r="K284" s="730">
        <f>'NRHM State budget sheet 2013-14'!K284</f>
        <v>0</v>
      </c>
      <c r="L284" s="730">
        <f>'NRHM State budget sheet 2013-14'!L284</f>
        <v>0</v>
      </c>
      <c r="M284" s="730">
        <f>'NRHM State budget sheet 2013-14'!M284</f>
        <v>0</v>
      </c>
      <c r="N284" s="730">
        <f>'NRHM State budget sheet 2013-14'!N284</f>
        <v>0</v>
      </c>
      <c r="O284" s="730">
        <f>'NRHM State budget sheet 2013-14'!O284</f>
        <v>0</v>
      </c>
      <c r="P284" s="730">
        <f>'NRHM State budget sheet 2013-14'!P284</f>
        <v>0</v>
      </c>
      <c r="Q284" s="730">
        <f>'NRHM State budget sheet 2013-14'!Q284</f>
        <v>0</v>
      </c>
      <c r="R284" s="730">
        <f>'NRHM State budget sheet 2013-14'!R284</f>
        <v>0</v>
      </c>
      <c r="S284" s="730">
        <f>'NRHM State budget sheet 2013-14'!S284</f>
        <v>0</v>
      </c>
      <c r="T284" s="730">
        <f>'NRHM State budget sheet 2013-14'!T284</f>
        <v>0</v>
      </c>
      <c r="U284" s="730">
        <f>'NRHM State budget sheet 2013-14'!U284</f>
        <v>0</v>
      </c>
      <c r="V284" s="730">
        <f>'NRHM State budget sheet 2013-14'!V284</f>
        <v>0</v>
      </c>
      <c r="W284" s="730">
        <f>'NRHM State budget sheet 2013-14'!W284</f>
        <v>0</v>
      </c>
      <c r="X284" s="730">
        <f>'NRHM State budget sheet 2013-14'!X284</f>
        <v>0</v>
      </c>
      <c r="Y284" s="730">
        <f>'NRHM State budget sheet 2013-14'!Y284</f>
        <v>0</v>
      </c>
      <c r="Z284" s="730">
        <f>'NRHM State budget sheet 2013-14'!Z284</f>
        <v>0</v>
      </c>
      <c r="AA284" s="730">
        <f>'NRHM State budget sheet 2013-14'!AA284</f>
        <v>0</v>
      </c>
      <c r="AB284" s="730">
        <f>'NRHM State budget sheet 2013-14'!AB284</f>
        <v>0</v>
      </c>
      <c r="AC284" s="730">
        <f>'NRHM State budget sheet 2013-14'!AC284</f>
        <v>0</v>
      </c>
      <c r="AD284" s="730">
        <f>'NRHM State budget sheet 2013-14'!AD284</f>
        <v>0</v>
      </c>
      <c r="AE284" s="730">
        <f>'NRHM State budget sheet 2013-14'!AE284</f>
        <v>0</v>
      </c>
      <c r="AF284" s="730">
        <f>'NRHM State budget sheet 2013-14'!AF284</f>
        <v>0</v>
      </c>
      <c r="AG284" s="640"/>
      <c r="AH284" s="619"/>
      <c r="AI284" s="606" t="str">
        <f t="shared" si="28"/>
        <v/>
      </c>
      <c r="AJ284" s="606" t="str">
        <f t="shared" si="29"/>
        <v/>
      </c>
      <c r="AK284" s="573">
        <f t="shared" si="30"/>
        <v>0</v>
      </c>
      <c r="AL284" s="573" t="str">
        <f t="shared" si="31"/>
        <v/>
      </c>
      <c r="AM284" s="577" t="str">
        <f t="shared" si="32"/>
        <v/>
      </c>
      <c r="AN284" s="577" t="str">
        <f t="shared" si="33"/>
        <v/>
      </c>
      <c r="AO284" s="577" t="str">
        <f t="shared" si="34"/>
        <v/>
      </c>
    </row>
    <row r="285" spans="1:41" ht="41.25" hidden="1" customHeight="1" x14ac:dyDescent="0.2">
      <c r="A285" s="656" t="s">
        <v>2135</v>
      </c>
      <c r="B285" s="665" t="s">
        <v>1551</v>
      </c>
      <c r="C285" s="666"/>
      <c r="D285" s="730">
        <f>'NRHM State budget sheet 2013-14'!D285</f>
        <v>0</v>
      </c>
      <c r="E285" s="730">
        <f>'NRHM State budget sheet 2013-14'!E285</f>
        <v>0</v>
      </c>
      <c r="F285" s="730" t="e">
        <f>'NRHM State budget sheet 2013-14'!F285</f>
        <v>#DIV/0!</v>
      </c>
      <c r="G285" s="730">
        <f>'NRHM State budget sheet 2013-14'!G285</f>
        <v>0</v>
      </c>
      <c r="H285" s="730">
        <f>'NRHM State budget sheet 2013-14'!H285</f>
        <v>0</v>
      </c>
      <c r="I285" s="730" t="e">
        <f>'NRHM State budget sheet 2013-14'!I285</f>
        <v>#DIV/0!</v>
      </c>
      <c r="J285" s="730">
        <f>'NRHM State budget sheet 2013-14'!J285</f>
        <v>0</v>
      </c>
      <c r="K285" s="730">
        <f>'NRHM State budget sheet 2013-14'!K285</f>
        <v>0</v>
      </c>
      <c r="L285" s="730">
        <f>'NRHM State budget sheet 2013-14'!L285</f>
        <v>0</v>
      </c>
      <c r="M285" s="730">
        <f>'NRHM State budget sheet 2013-14'!M285</f>
        <v>0</v>
      </c>
      <c r="N285" s="730">
        <f>'NRHM State budget sheet 2013-14'!N285</f>
        <v>0</v>
      </c>
      <c r="O285" s="730">
        <f>'NRHM State budget sheet 2013-14'!O285</f>
        <v>0</v>
      </c>
      <c r="P285" s="730">
        <f>'NRHM State budget sheet 2013-14'!P285</f>
        <v>0</v>
      </c>
      <c r="Q285" s="730">
        <f>'NRHM State budget sheet 2013-14'!Q285</f>
        <v>0</v>
      </c>
      <c r="R285" s="730">
        <f>'NRHM State budget sheet 2013-14'!R285</f>
        <v>0</v>
      </c>
      <c r="S285" s="730">
        <f>'NRHM State budget sheet 2013-14'!S285</f>
        <v>0</v>
      </c>
      <c r="T285" s="730">
        <f>'NRHM State budget sheet 2013-14'!T285</f>
        <v>0</v>
      </c>
      <c r="U285" s="730">
        <f>'NRHM State budget sheet 2013-14'!U285</f>
        <v>0</v>
      </c>
      <c r="V285" s="730">
        <f>'NRHM State budget sheet 2013-14'!V285</f>
        <v>0</v>
      </c>
      <c r="W285" s="730">
        <f>'NRHM State budget sheet 2013-14'!W285</f>
        <v>0</v>
      </c>
      <c r="X285" s="730">
        <f>'NRHM State budget sheet 2013-14'!X285</f>
        <v>0</v>
      </c>
      <c r="Y285" s="730">
        <f>'NRHM State budget sheet 2013-14'!Y285</f>
        <v>0</v>
      </c>
      <c r="Z285" s="730">
        <f>'NRHM State budget sheet 2013-14'!Z285</f>
        <v>0</v>
      </c>
      <c r="AA285" s="730">
        <f>'NRHM State budget sheet 2013-14'!AA285</f>
        <v>0</v>
      </c>
      <c r="AB285" s="730">
        <f>'NRHM State budget sheet 2013-14'!AB285</f>
        <v>0</v>
      </c>
      <c r="AC285" s="730">
        <f>'NRHM State budget sheet 2013-14'!AC285</f>
        <v>0</v>
      </c>
      <c r="AD285" s="730">
        <f>'NRHM State budget sheet 2013-14'!AD285</f>
        <v>0</v>
      </c>
      <c r="AE285" s="730">
        <f>'NRHM State budget sheet 2013-14'!AE285</f>
        <v>0</v>
      </c>
      <c r="AF285" s="730">
        <f>'NRHM State budget sheet 2013-14'!AF285</f>
        <v>0</v>
      </c>
      <c r="AG285" s="640"/>
      <c r="AH285" s="619"/>
      <c r="AI285" s="606" t="str">
        <f t="shared" si="28"/>
        <v/>
      </c>
      <c r="AJ285" s="606" t="str">
        <f t="shared" si="29"/>
        <v/>
      </c>
      <c r="AK285" s="573">
        <f t="shared" si="30"/>
        <v>0</v>
      </c>
      <c r="AL285" s="573" t="str">
        <f t="shared" si="31"/>
        <v/>
      </c>
      <c r="AM285" s="577" t="str">
        <f t="shared" si="32"/>
        <v/>
      </c>
      <c r="AN285" s="577" t="str">
        <f t="shared" si="33"/>
        <v/>
      </c>
      <c r="AO285" s="577" t="str">
        <f t="shared" si="34"/>
        <v/>
      </c>
    </row>
    <row r="286" spans="1:41" ht="41.25" hidden="1" customHeight="1" x14ac:dyDescent="0.2">
      <c r="A286" s="656" t="s">
        <v>2136</v>
      </c>
      <c r="B286" s="665" t="s">
        <v>1554</v>
      </c>
      <c r="C286" s="666"/>
      <c r="D286" s="730">
        <f>'NRHM State budget sheet 2013-14'!D286</f>
        <v>0</v>
      </c>
      <c r="E286" s="730">
        <f>'NRHM State budget sheet 2013-14'!E286</f>
        <v>0</v>
      </c>
      <c r="F286" s="730" t="e">
        <f>'NRHM State budget sheet 2013-14'!F286</f>
        <v>#DIV/0!</v>
      </c>
      <c r="G286" s="730">
        <f>'NRHM State budget sheet 2013-14'!G286</f>
        <v>0</v>
      </c>
      <c r="H286" s="730">
        <f>'NRHM State budget sheet 2013-14'!H286</f>
        <v>0</v>
      </c>
      <c r="I286" s="730" t="e">
        <f>'NRHM State budget sheet 2013-14'!I286</f>
        <v>#DIV/0!</v>
      </c>
      <c r="J286" s="730">
        <f>'NRHM State budget sheet 2013-14'!J286</f>
        <v>0</v>
      </c>
      <c r="K286" s="730">
        <f>'NRHM State budget sheet 2013-14'!K286</f>
        <v>0</v>
      </c>
      <c r="L286" s="730">
        <f>'NRHM State budget sheet 2013-14'!L286</f>
        <v>0</v>
      </c>
      <c r="M286" s="730">
        <f>'NRHM State budget sheet 2013-14'!M286</f>
        <v>0</v>
      </c>
      <c r="N286" s="730">
        <f>'NRHM State budget sheet 2013-14'!N286</f>
        <v>0</v>
      </c>
      <c r="O286" s="730">
        <f>'NRHM State budget sheet 2013-14'!O286</f>
        <v>0</v>
      </c>
      <c r="P286" s="730">
        <f>'NRHM State budget sheet 2013-14'!P286</f>
        <v>0</v>
      </c>
      <c r="Q286" s="730">
        <f>'NRHM State budget sheet 2013-14'!Q286</f>
        <v>0</v>
      </c>
      <c r="R286" s="730">
        <f>'NRHM State budget sheet 2013-14'!R286</f>
        <v>0</v>
      </c>
      <c r="S286" s="730">
        <f>'NRHM State budget sheet 2013-14'!S286</f>
        <v>0</v>
      </c>
      <c r="T286" s="730">
        <f>'NRHM State budget sheet 2013-14'!T286</f>
        <v>0</v>
      </c>
      <c r="U286" s="730">
        <f>'NRHM State budget sheet 2013-14'!U286</f>
        <v>0</v>
      </c>
      <c r="V286" s="730">
        <f>'NRHM State budget sheet 2013-14'!V286</f>
        <v>0</v>
      </c>
      <c r="W286" s="730">
        <f>'NRHM State budget sheet 2013-14'!W286</f>
        <v>0</v>
      </c>
      <c r="X286" s="730">
        <f>'NRHM State budget sheet 2013-14'!X286</f>
        <v>0</v>
      </c>
      <c r="Y286" s="730">
        <f>'NRHM State budget sheet 2013-14'!Y286</f>
        <v>0</v>
      </c>
      <c r="Z286" s="730">
        <f>'NRHM State budget sheet 2013-14'!Z286</f>
        <v>0</v>
      </c>
      <c r="AA286" s="730">
        <f>'NRHM State budget sheet 2013-14'!AA286</f>
        <v>0</v>
      </c>
      <c r="AB286" s="730">
        <f>'NRHM State budget sheet 2013-14'!AB286</f>
        <v>0</v>
      </c>
      <c r="AC286" s="730">
        <f>'NRHM State budget sheet 2013-14'!AC286</f>
        <v>0</v>
      </c>
      <c r="AD286" s="730">
        <f>'NRHM State budget sheet 2013-14'!AD286</f>
        <v>0</v>
      </c>
      <c r="AE286" s="730">
        <f>'NRHM State budget sheet 2013-14'!AE286</f>
        <v>0</v>
      </c>
      <c r="AF286" s="730">
        <f>'NRHM State budget sheet 2013-14'!AF286</f>
        <v>0</v>
      </c>
      <c r="AG286" s="640"/>
      <c r="AH286" s="619"/>
      <c r="AI286" s="606" t="str">
        <f t="shared" si="28"/>
        <v/>
      </c>
      <c r="AJ286" s="606" t="str">
        <f t="shared" si="29"/>
        <v/>
      </c>
      <c r="AK286" s="573">
        <f t="shared" si="30"/>
        <v>0</v>
      </c>
      <c r="AL286" s="573" t="str">
        <f t="shared" si="31"/>
        <v/>
      </c>
      <c r="AM286" s="577" t="str">
        <f t="shared" si="32"/>
        <v/>
      </c>
      <c r="AN286" s="577" t="str">
        <f t="shared" si="33"/>
        <v/>
      </c>
      <c r="AO286" s="577" t="str">
        <f t="shared" si="34"/>
        <v/>
      </c>
    </row>
    <row r="287" spans="1:41" ht="41.25" hidden="1" customHeight="1" x14ac:dyDescent="0.2">
      <c r="A287" s="656" t="s">
        <v>2137</v>
      </c>
      <c r="B287" s="665" t="s">
        <v>1587</v>
      </c>
      <c r="C287" s="655"/>
      <c r="D287" s="730">
        <f>'NRHM State budget sheet 2013-14'!D287</f>
        <v>0</v>
      </c>
      <c r="E287" s="730">
        <f>'NRHM State budget sheet 2013-14'!E287</f>
        <v>0</v>
      </c>
      <c r="F287" s="730" t="e">
        <f>'NRHM State budget sheet 2013-14'!F287</f>
        <v>#DIV/0!</v>
      </c>
      <c r="G287" s="730">
        <f>'NRHM State budget sheet 2013-14'!G287</f>
        <v>0</v>
      </c>
      <c r="H287" s="730">
        <f>'NRHM State budget sheet 2013-14'!H287</f>
        <v>0</v>
      </c>
      <c r="I287" s="730" t="e">
        <f>'NRHM State budget sheet 2013-14'!I287</f>
        <v>#DIV/0!</v>
      </c>
      <c r="J287" s="730">
        <f>'NRHM State budget sheet 2013-14'!J287</f>
        <v>1</v>
      </c>
      <c r="K287" s="730">
        <f>'NRHM State budget sheet 2013-14'!K287</f>
        <v>240000</v>
      </c>
      <c r="L287" s="730">
        <f>'NRHM State budget sheet 2013-14'!L287</f>
        <v>0</v>
      </c>
      <c r="M287" s="730">
        <f>'NRHM State budget sheet 2013-14'!M287</f>
        <v>0</v>
      </c>
      <c r="N287" s="730">
        <f>'NRHM State budget sheet 2013-14'!N287</f>
        <v>0</v>
      </c>
      <c r="O287" s="730">
        <f>'NRHM State budget sheet 2013-14'!O287</f>
        <v>0</v>
      </c>
      <c r="P287" s="730">
        <f>'NRHM State budget sheet 2013-14'!P287</f>
        <v>0</v>
      </c>
      <c r="Q287" s="730">
        <f>'NRHM State budget sheet 2013-14'!Q287</f>
        <v>0</v>
      </c>
      <c r="R287" s="730">
        <f>'NRHM State budget sheet 2013-14'!R287</f>
        <v>0</v>
      </c>
      <c r="S287" s="730">
        <f>'NRHM State budget sheet 2013-14'!S287</f>
        <v>0</v>
      </c>
      <c r="T287" s="730">
        <f>'NRHM State budget sheet 2013-14'!T287</f>
        <v>0</v>
      </c>
      <c r="U287" s="730">
        <f>'NRHM State budget sheet 2013-14'!U287</f>
        <v>0</v>
      </c>
      <c r="V287" s="730">
        <f>'NRHM State budget sheet 2013-14'!V287</f>
        <v>0</v>
      </c>
      <c r="W287" s="730">
        <f>'NRHM State budget sheet 2013-14'!W287</f>
        <v>0</v>
      </c>
      <c r="X287" s="730">
        <f>'NRHM State budget sheet 2013-14'!X287</f>
        <v>0</v>
      </c>
      <c r="Y287" s="730">
        <f>'NRHM State budget sheet 2013-14'!Y287</f>
        <v>0</v>
      </c>
      <c r="Z287" s="730">
        <f>'NRHM State budget sheet 2013-14'!Z287</f>
        <v>0</v>
      </c>
      <c r="AA287" s="730">
        <f>'NRHM State budget sheet 2013-14'!AA287</f>
        <v>0</v>
      </c>
      <c r="AB287" s="730">
        <f>'NRHM State budget sheet 2013-14'!AB287</f>
        <v>0</v>
      </c>
      <c r="AC287" s="730">
        <f>'NRHM State budget sheet 2013-14'!AC287</f>
        <v>0</v>
      </c>
      <c r="AD287" s="730">
        <f>'NRHM State budget sheet 2013-14'!AD287</f>
        <v>0</v>
      </c>
      <c r="AE287" s="730">
        <f>'NRHM State budget sheet 2013-14'!AE287</f>
        <v>0</v>
      </c>
      <c r="AF287" s="730">
        <f>'NRHM State budget sheet 2013-14'!AF287</f>
        <v>2.4</v>
      </c>
      <c r="AG287" s="640"/>
      <c r="AH287" s="619"/>
      <c r="AI287" s="606">
        <f t="shared" si="28"/>
        <v>1</v>
      </c>
      <c r="AJ287" s="606" t="str">
        <f t="shared" si="29"/>
        <v/>
      </c>
      <c r="AK287" s="573">
        <f t="shared" si="30"/>
        <v>2.4</v>
      </c>
      <c r="AL287" s="573" t="str">
        <f t="shared" si="31"/>
        <v/>
      </c>
      <c r="AM287" s="577" t="str">
        <f t="shared" si="32"/>
        <v/>
      </c>
      <c r="AN287" s="577" t="str">
        <f t="shared" si="33"/>
        <v/>
      </c>
      <c r="AO287" s="577" t="str">
        <f t="shared" si="34"/>
        <v>New activity? If not kindly provide the details of the progress (physical and financial) for FY 2012-13</v>
      </c>
    </row>
    <row r="288" spans="1:41" ht="41.25" hidden="1" customHeight="1" x14ac:dyDescent="0.2">
      <c r="A288" s="649"/>
      <c r="B288" s="734" t="s">
        <v>2044</v>
      </c>
      <c r="C288" s="627"/>
      <c r="D288" s="730">
        <f>'NRHM State budget sheet 2013-14'!D288</f>
        <v>45</v>
      </c>
      <c r="E288" s="730">
        <f>'NRHM State budget sheet 2013-14'!E288</f>
        <v>45</v>
      </c>
      <c r="F288" s="730">
        <f>'NRHM State budget sheet 2013-14'!F288</f>
        <v>100</v>
      </c>
      <c r="G288" s="730">
        <f>'NRHM State budget sheet 2013-14'!G288</f>
        <v>38.923999999999999</v>
      </c>
      <c r="H288" s="730">
        <f>'NRHM State budget sheet 2013-14'!H288</f>
        <v>32.44</v>
      </c>
      <c r="I288" s="730">
        <f>'NRHM State budget sheet 2013-14'!I288</f>
        <v>83.341897030109962</v>
      </c>
      <c r="J288" s="730">
        <f>'NRHM State budget sheet 2013-14'!J288</f>
        <v>190</v>
      </c>
      <c r="K288" s="730">
        <f>'NRHM State budget sheet 2013-14'!K288</f>
        <v>10118000</v>
      </c>
      <c r="L288" s="730">
        <f>'NRHM State budget sheet 2013-14'!L288</f>
        <v>0</v>
      </c>
      <c r="M288" s="730">
        <f>'NRHM State budget sheet 2013-14'!M288</f>
        <v>0</v>
      </c>
      <c r="N288" s="730">
        <f>'NRHM State budget sheet 2013-14'!N288</f>
        <v>0</v>
      </c>
      <c r="O288" s="730">
        <f>'NRHM State budget sheet 2013-14'!O288</f>
        <v>0</v>
      </c>
      <c r="P288" s="730">
        <f>'NRHM State budget sheet 2013-14'!P288</f>
        <v>0</v>
      </c>
      <c r="Q288" s="730">
        <f>'NRHM State budget sheet 2013-14'!Q288</f>
        <v>0</v>
      </c>
      <c r="R288" s="730">
        <f>'NRHM State budget sheet 2013-14'!R288</f>
        <v>0</v>
      </c>
      <c r="S288" s="730">
        <f>'NRHM State budget sheet 2013-14'!S288</f>
        <v>0</v>
      </c>
      <c r="T288" s="730">
        <f>'NRHM State budget sheet 2013-14'!T288</f>
        <v>0</v>
      </c>
      <c r="U288" s="730">
        <f>'NRHM State budget sheet 2013-14'!U288</f>
        <v>0</v>
      </c>
      <c r="V288" s="730">
        <f>'NRHM State budget sheet 2013-14'!V288</f>
        <v>0</v>
      </c>
      <c r="W288" s="730">
        <f>'NRHM State budget sheet 2013-14'!W288</f>
        <v>0</v>
      </c>
      <c r="X288" s="730">
        <f>'NRHM State budget sheet 2013-14'!X288</f>
        <v>0</v>
      </c>
      <c r="Y288" s="730">
        <f>'NRHM State budget sheet 2013-14'!Y288</f>
        <v>0</v>
      </c>
      <c r="Z288" s="730">
        <f>'NRHM State budget sheet 2013-14'!Z288</f>
        <v>0</v>
      </c>
      <c r="AA288" s="730">
        <f>'NRHM State budget sheet 2013-14'!AA288</f>
        <v>0</v>
      </c>
      <c r="AB288" s="730">
        <f>'NRHM State budget sheet 2013-14'!AB288</f>
        <v>0</v>
      </c>
      <c r="AC288" s="730">
        <f>'NRHM State budget sheet 2013-14'!AC288</f>
        <v>0</v>
      </c>
      <c r="AD288" s="730">
        <f>'NRHM State budget sheet 2013-14'!AD288</f>
        <v>0</v>
      </c>
      <c r="AE288" s="730">
        <f>'NRHM State budget sheet 2013-14'!AE288</f>
        <v>0</v>
      </c>
      <c r="AF288" s="730">
        <f>'NRHM State budget sheet 2013-14'!AF288</f>
        <v>382.96</v>
      </c>
      <c r="AG288" s="640"/>
      <c r="AH288" s="619"/>
      <c r="AI288" s="606">
        <f t="shared" si="28"/>
        <v>1</v>
      </c>
      <c r="AJ288" s="606">
        <f t="shared" si="29"/>
        <v>83.341897030109962</v>
      </c>
      <c r="AK288" s="573">
        <f t="shared" si="30"/>
        <v>344.036</v>
      </c>
      <c r="AL288" s="573">
        <f t="shared" si="31"/>
        <v>883.86599527283943</v>
      </c>
      <c r="AM288" s="577" t="str">
        <f t="shared" si="32"/>
        <v>The proposed budget is more that 30% increase over FY 12-13 budget. Consider revising or provide explanation</v>
      </c>
      <c r="AN288" s="577" t="str">
        <f t="shared" si="33"/>
        <v/>
      </c>
      <c r="AO288" s="577" t="str">
        <f t="shared" si="34"/>
        <v/>
      </c>
    </row>
    <row r="289" spans="1:41" s="579" customFormat="1" ht="41.25" customHeight="1" x14ac:dyDescent="0.2">
      <c r="A289" s="649" t="s">
        <v>654</v>
      </c>
      <c r="B289" s="621" t="s">
        <v>655</v>
      </c>
      <c r="C289" s="595"/>
      <c r="D289" s="730">
        <f>'NRHM State budget sheet 2013-14'!D289</f>
        <v>0</v>
      </c>
      <c r="E289" s="730">
        <f>'NRHM State budget sheet 2013-14'!E289</f>
        <v>0</v>
      </c>
      <c r="F289" s="730" t="e">
        <f>'NRHM State budget sheet 2013-14'!F289</f>
        <v>#DIV/0!</v>
      </c>
      <c r="G289" s="730">
        <f>'NRHM State budget sheet 2013-14'!G289</f>
        <v>0</v>
      </c>
      <c r="H289" s="730">
        <f>'NRHM State budget sheet 2013-14'!H289</f>
        <v>0</v>
      </c>
      <c r="I289" s="730" t="e">
        <f>'NRHM State budget sheet 2013-14'!I289</f>
        <v>#DIV/0!</v>
      </c>
      <c r="J289" s="730">
        <f>'NRHM State budget sheet 2013-14'!J289</f>
        <v>421</v>
      </c>
      <c r="K289" s="730">
        <f>'NRHM State budget sheet 2013-14'!K289</f>
        <v>0</v>
      </c>
      <c r="L289" s="730">
        <f>'NRHM State budget sheet 2013-14'!L289</f>
        <v>0</v>
      </c>
      <c r="M289" s="730">
        <f>'NRHM State budget sheet 2013-14'!M289</f>
        <v>0</v>
      </c>
      <c r="N289" s="730">
        <f>'NRHM State budget sheet 2013-14'!N289</f>
        <v>0</v>
      </c>
      <c r="O289" s="730">
        <f>'NRHM State budget sheet 2013-14'!O289</f>
        <v>0</v>
      </c>
      <c r="P289" s="730">
        <f>'NRHM State budget sheet 2013-14'!P289</f>
        <v>0</v>
      </c>
      <c r="Q289" s="730">
        <f>'NRHM State budget sheet 2013-14'!Q289</f>
        <v>0</v>
      </c>
      <c r="R289" s="730">
        <f>'NRHM State budget sheet 2013-14'!R289</f>
        <v>0</v>
      </c>
      <c r="S289" s="730">
        <f>'NRHM State budget sheet 2013-14'!S289</f>
        <v>0</v>
      </c>
      <c r="T289" s="730">
        <f>'NRHM State budget sheet 2013-14'!T289</f>
        <v>0</v>
      </c>
      <c r="U289" s="730">
        <f>'NRHM State budget sheet 2013-14'!U289</f>
        <v>0</v>
      </c>
      <c r="V289" s="730">
        <f>'NRHM State budget sheet 2013-14'!V289</f>
        <v>0</v>
      </c>
      <c r="W289" s="730">
        <f>'NRHM State budget sheet 2013-14'!W289</f>
        <v>0</v>
      </c>
      <c r="X289" s="730">
        <f>'NRHM State budget sheet 2013-14'!X289</f>
        <v>0</v>
      </c>
      <c r="Y289" s="730">
        <f>'NRHM State budget sheet 2013-14'!Y289</f>
        <v>0</v>
      </c>
      <c r="Z289" s="730">
        <f>'NRHM State budget sheet 2013-14'!Z289</f>
        <v>0</v>
      </c>
      <c r="AA289" s="730">
        <f>'NRHM State budget sheet 2013-14'!AA289</f>
        <v>0</v>
      </c>
      <c r="AB289" s="730">
        <f>'NRHM State budget sheet 2013-14'!AB289</f>
        <v>0</v>
      </c>
      <c r="AC289" s="730">
        <f>'NRHM State budget sheet 2013-14'!AC289</f>
        <v>0</v>
      </c>
      <c r="AD289" s="730">
        <f>'NRHM State budget sheet 2013-14'!AD289</f>
        <v>0</v>
      </c>
      <c r="AE289" s="730">
        <f>'NRHM State budget sheet 2013-14'!AE289</f>
        <v>0</v>
      </c>
      <c r="AF289" s="730">
        <f>'NRHM State budget sheet 2013-14'!AF289</f>
        <v>0</v>
      </c>
      <c r="AG289" s="640"/>
      <c r="AH289" s="648"/>
      <c r="AI289" s="606" t="str">
        <f t="shared" si="28"/>
        <v/>
      </c>
      <c r="AJ289" s="606" t="str">
        <f t="shared" si="29"/>
        <v/>
      </c>
      <c r="AK289" s="573">
        <f t="shared" si="30"/>
        <v>0</v>
      </c>
      <c r="AL289" s="573" t="str">
        <f t="shared" si="31"/>
        <v/>
      </c>
      <c r="AM289" s="577" t="str">
        <f t="shared" si="32"/>
        <v/>
      </c>
      <c r="AN289" s="577" t="str">
        <f t="shared" si="33"/>
        <v/>
      </c>
      <c r="AO289" s="577" t="str">
        <f t="shared" si="34"/>
        <v/>
      </c>
    </row>
    <row r="290" spans="1:41" ht="41.25" hidden="1" customHeight="1" x14ac:dyDescent="0.2">
      <c r="A290" s="628" t="s">
        <v>656</v>
      </c>
      <c r="B290" s="621" t="s">
        <v>2244</v>
      </c>
      <c r="C290" s="627"/>
      <c r="D290" s="730">
        <f>'NRHM State budget sheet 2013-14'!D290</f>
        <v>0</v>
      </c>
      <c r="E290" s="730">
        <f>'NRHM State budget sheet 2013-14'!E290</f>
        <v>0</v>
      </c>
      <c r="F290" s="730" t="e">
        <f>'NRHM State budget sheet 2013-14'!F290</f>
        <v>#DIV/0!</v>
      </c>
      <c r="G290" s="730">
        <f>'NRHM State budget sheet 2013-14'!G290</f>
        <v>0</v>
      </c>
      <c r="H290" s="730">
        <f>'NRHM State budget sheet 2013-14'!H290</f>
        <v>0</v>
      </c>
      <c r="I290" s="730" t="e">
        <f>'NRHM State budget sheet 2013-14'!I290</f>
        <v>#DIV/0!</v>
      </c>
      <c r="J290" s="730">
        <f>'NRHM State budget sheet 2013-14'!J290</f>
        <v>0</v>
      </c>
      <c r="K290" s="730">
        <f>'NRHM State budget sheet 2013-14'!K290</f>
        <v>0</v>
      </c>
      <c r="L290" s="730">
        <f>'NRHM State budget sheet 2013-14'!L290</f>
        <v>0</v>
      </c>
      <c r="M290" s="730">
        <f>'NRHM State budget sheet 2013-14'!M290</f>
        <v>0</v>
      </c>
      <c r="N290" s="730">
        <f>'NRHM State budget sheet 2013-14'!N290</f>
        <v>0</v>
      </c>
      <c r="O290" s="730">
        <f>'NRHM State budget sheet 2013-14'!O290</f>
        <v>0</v>
      </c>
      <c r="P290" s="730">
        <f>'NRHM State budget sheet 2013-14'!P290</f>
        <v>0</v>
      </c>
      <c r="Q290" s="730">
        <f>'NRHM State budget sheet 2013-14'!Q290</f>
        <v>0</v>
      </c>
      <c r="R290" s="730">
        <f>'NRHM State budget sheet 2013-14'!R290</f>
        <v>0</v>
      </c>
      <c r="S290" s="730">
        <f>'NRHM State budget sheet 2013-14'!S290</f>
        <v>0</v>
      </c>
      <c r="T290" s="730">
        <f>'NRHM State budget sheet 2013-14'!T290</f>
        <v>0</v>
      </c>
      <c r="U290" s="730">
        <f>'NRHM State budget sheet 2013-14'!U290</f>
        <v>0</v>
      </c>
      <c r="V290" s="730">
        <f>'NRHM State budget sheet 2013-14'!V290</f>
        <v>0</v>
      </c>
      <c r="W290" s="730">
        <f>'NRHM State budget sheet 2013-14'!W290</f>
        <v>0</v>
      </c>
      <c r="X290" s="730">
        <f>'NRHM State budget sheet 2013-14'!X290</f>
        <v>0</v>
      </c>
      <c r="Y290" s="730">
        <f>'NRHM State budget sheet 2013-14'!Y290</f>
        <v>0</v>
      </c>
      <c r="Z290" s="730">
        <f>'NRHM State budget sheet 2013-14'!Z290</f>
        <v>0</v>
      </c>
      <c r="AA290" s="730">
        <f>'NRHM State budget sheet 2013-14'!AA290</f>
        <v>0</v>
      </c>
      <c r="AB290" s="730">
        <f>'NRHM State budget sheet 2013-14'!AB290</f>
        <v>0</v>
      </c>
      <c r="AC290" s="730">
        <f>'NRHM State budget sheet 2013-14'!AC290</f>
        <v>0</v>
      </c>
      <c r="AD290" s="730">
        <f>'NRHM State budget sheet 2013-14'!AD290</f>
        <v>0</v>
      </c>
      <c r="AE290" s="730">
        <f>'NRHM State budget sheet 2013-14'!AE290</f>
        <v>0</v>
      </c>
      <c r="AF290" s="730">
        <f>'NRHM State budget sheet 2013-14'!AF290</f>
        <v>0</v>
      </c>
      <c r="AG290" s="604"/>
      <c r="AH290" s="619"/>
      <c r="AI290" s="606" t="str">
        <f t="shared" si="28"/>
        <v/>
      </c>
      <c r="AJ290" s="606" t="str">
        <f t="shared" si="29"/>
        <v/>
      </c>
      <c r="AK290" s="573">
        <f t="shared" si="30"/>
        <v>0</v>
      </c>
      <c r="AL290" s="573" t="str">
        <f t="shared" si="31"/>
        <v/>
      </c>
      <c r="AM290" s="577" t="str">
        <f t="shared" si="32"/>
        <v/>
      </c>
      <c r="AN290" s="577" t="str">
        <f t="shared" si="33"/>
        <v/>
      </c>
      <c r="AO290" s="577" t="str">
        <f t="shared" si="34"/>
        <v/>
      </c>
    </row>
    <row r="291" spans="1:41" ht="41.25" hidden="1" customHeight="1" x14ac:dyDescent="0.2">
      <c r="A291" s="628" t="s">
        <v>658</v>
      </c>
      <c r="B291" s="621" t="s">
        <v>192</v>
      </c>
      <c r="C291" s="627"/>
      <c r="D291" s="730">
        <f>'NRHM State budget sheet 2013-14'!D291</f>
        <v>0</v>
      </c>
      <c r="E291" s="730">
        <f>'NRHM State budget sheet 2013-14'!E291</f>
        <v>0</v>
      </c>
      <c r="F291" s="730" t="e">
        <f>'NRHM State budget sheet 2013-14'!F291</f>
        <v>#DIV/0!</v>
      </c>
      <c r="G291" s="730">
        <f>'NRHM State budget sheet 2013-14'!G291</f>
        <v>0</v>
      </c>
      <c r="H291" s="730">
        <f>'NRHM State budget sheet 2013-14'!H291</f>
        <v>0</v>
      </c>
      <c r="I291" s="730" t="e">
        <f>'NRHM State budget sheet 2013-14'!I291</f>
        <v>#DIV/0!</v>
      </c>
      <c r="J291" s="730">
        <f>'NRHM State budget sheet 2013-14'!J291</f>
        <v>0</v>
      </c>
      <c r="K291" s="730">
        <f>'NRHM State budget sheet 2013-14'!K291</f>
        <v>0</v>
      </c>
      <c r="L291" s="730">
        <f>'NRHM State budget sheet 2013-14'!L291</f>
        <v>0</v>
      </c>
      <c r="M291" s="730">
        <f>'NRHM State budget sheet 2013-14'!M291</f>
        <v>0</v>
      </c>
      <c r="N291" s="730">
        <f>'NRHM State budget sheet 2013-14'!N291</f>
        <v>0</v>
      </c>
      <c r="O291" s="730">
        <f>'NRHM State budget sheet 2013-14'!O291</f>
        <v>0</v>
      </c>
      <c r="P291" s="730">
        <f>'NRHM State budget sheet 2013-14'!P291</f>
        <v>0</v>
      </c>
      <c r="Q291" s="730">
        <f>'NRHM State budget sheet 2013-14'!Q291</f>
        <v>0</v>
      </c>
      <c r="R291" s="730">
        <f>'NRHM State budget sheet 2013-14'!R291</f>
        <v>0</v>
      </c>
      <c r="S291" s="730">
        <f>'NRHM State budget sheet 2013-14'!S291</f>
        <v>0</v>
      </c>
      <c r="T291" s="730">
        <f>'NRHM State budget sheet 2013-14'!T291</f>
        <v>0</v>
      </c>
      <c r="U291" s="730">
        <f>'NRHM State budget sheet 2013-14'!U291</f>
        <v>0</v>
      </c>
      <c r="V291" s="730">
        <f>'NRHM State budget sheet 2013-14'!V291</f>
        <v>0</v>
      </c>
      <c r="W291" s="730">
        <f>'NRHM State budget sheet 2013-14'!W291</f>
        <v>0</v>
      </c>
      <c r="X291" s="730">
        <f>'NRHM State budget sheet 2013-14'!X291</f>
        <v>0</v>
      </c>
      <c r="Y291" s="730">
        <f>'NRHM State budget sheet 2013-14'!Y291</f>
        <v>0</v>
      </c>
      <c r="Z291" s="730">
        <f>'NRHM State budget sheet 2013-14'!Z291</f>
        <v>0</v>
      </c>
      <c r="AA291" s="730">
        <f>'NRHM State budget sheet 2013-14'!AA291</f>
        <v>0</v>
      </c>
      <c r="AB291" s="730">
        <f>'NRHM State budget sheet 2013-14'!AB291</f>
        <v>0</v>
      </c>
      <c r="AC291" s="730">
        <f>'NRHM State budget sheet 2013-14'!AC291</f>
        <v>0</v>
      </c>
      <c r="AD291" s="730">
        <f>'NRHM State budget sheet 2013-14'!AD291</f>
        <v>0</v>
      </c>
      <c r="AE291" s="730">
        <f>'NRHM State budget sheet 2013-14'!AE291</f>
        <v>0</v>
      </c>
      <c r="AF291" s="730">
        <f>'NRHM State budget sheet 2013-14'!AF291</f>
        <v>0</v>
      </c>
      <c r="AG291" s="604"/>
      <c r="AH291" s="619"/>
      <c r="AI291" s="606" t="str">
        <f t="shared" si="28"/>
        <v/>
      </c>
      <c r="AJ291" s="606" t="str">
        <f t="shared" si="29"/>
        <v/>
      </c>
      <c r="AK291" s="573">
        <f t="shared" si="30"/>
        <v>0</v>
      </c>
      <c r="AL291" s="573" t="str">
        <f t="shared" si="31"/>
        <v/>
      </c>
      <c r="AM291" s="577" t="str">
        <f t="shared" si="32"/>
        <v/>
      </c>
      <c r="AN291" s="577" t="str">
        <f t="shared" si="33"/>
        <v/>
      </c>
      <c r="AO291" s="577" t="str">
        <f t="shared" si="34"/>
        <v/>
      </c>
    </row>
    <row r="292" spans="1:41" ht="41.25" hidden="1" customHeight="1" x14ac:dyDescent="0.2">
      <c r="A292" s="628" t="s">
        <v>1905</v>
      </c>
      <c r="B292" s="621" t="s">
        <v>193</v>
      </c>
      <c r="C292" s="627"/>
      <c r="D292" s="730">
        <f>'NRHM State budget sheet 2013-14'!D292</f>
        <v>0</v>
      </c>
      <c r="E292" s="730">
        <f>'NRHM State budget sheet 2013-14'!E292</f>
        <v>0</v>
      </c>
      <c r="F292" s="730" t="e">
        <f>'NRHM State budget sheet 2013-14'!F292</f>
        <v>#DIV/0!</v>
      </c>
      <c r="G292" s="730">
        <f>'NRHM State budget sheet 2013-14'!G292</f>
        <v>0</v>
      </c>
      <c r="H292" s="730">
        <f>'NRHM State budget sheet 2013-14'!H292</f>
        <v>0</v>
      </c>
      <c r="I292" s="730" t="e">
        <f>'NRHM State budget sheet 2013-14'!I292</f>
        <v>#DIV/0!</v>
      </c>
      <c r="J292" s="730">
        <f>'NRHM State budget sheet 2013-14'!J292</f>
        <v>0</v>
      </c>
      <c r="K292" s="730">
        <f>'NRHM State budget sheet 2013-14'!K292</f>
        <v>0</v>
      </c>
      <c r="L292" s="730">
        <f>'NRHM State budget sheet 2013-14'!L292</f>
        <v>0</v>
      </c>
      <c r="M292" s="730">
        <f>'NRHM State budget sheet 2013-14'!M292</f>
        <v>0</v>
      </c>
      <c r="N292" s="730">
        <f>'NRHM State budget sheet 2013-14'!N292</f>
        <v>0</v>
      </c>
      <c r="O292" s="730">
        <f>'NRHM State budget sheet 2013-14'!O292</f>
        <v>0</v>
      </c>
      <c r="P292" s="730">
        <f>'NRHM State budget sheet 2013-14'!P292</f>
        <v>0</v>
      </c>
      <c r="Q292" s="730">
        <f>'NRHM State budget sheet 2013-14'!Q292</f>
        <v>0</v>
      </c>
      <c r="R292" s="730">
        <f>'NRHM State budget sheet 2013-14'!R292</f>
        <v>0</v>
      </c>
      <c r="S292" s="730">
        <f>'NRHM State budget sheet 2013-14'!S292</f>
        <v>0</v>
      </c>
      <c r="T292" s="730">
        <f>'NRHM State budget sheet 2013-14'!T292</f>
        <v>0</v>
      </c>
      <c r="U292" s="730">
        <f>'NRHM State budget sheet 2013-14'!U292</f>
        <v>0</v>
      </c>
      <c r="V292" s="730">
        <f>'NRHM State budget sheet 2013-14'!V292</f>
        <v>0</v>
      </c>
      <c r="W292" s="730">
        <f>'NRHM State budget sheet 2013-14'!W292</f>
        <v>0</v>
      </c>
      <c r="X292" s="730">
        <f>'NRHM State budget sheet 2013-14'!X292</f>
        <v>0</v>
      </c>
      <c r="Y292" s="730">
        <f>'NRHM State budget sheet 2013-14'!Y292</f>
        <v>0</v>
      </c>
      <c r="Z292" s="730">
        <f>'NRHM State budget sheet 2013-14'!Z292</f>
        <v>0</v>
      </c>
      <c r="AA292" s="730">
        <f>'NRHM State budget sheet 2013-14'!AA292</f>
        <v>0</v>
      </c>
      <c r="AB292" s="730">
        <f>'NRHM State budget sheet 2013-14'!AB292</f>
        <v>0</v>
      </c>
      <c r="AC292" s="730">
        <f>'NRHM State budget sheet 2013-14'!AC292</f>
        <v>0</v>
      </c>
      <c r="AD292" s="730">
        <f>'NRHM State budget sheet 2013-14'!AD292</f>
        <v>0</v>
      </c>
      <c r="AE292" s="730">
        <f>'NRHM State budget sheet 2013-14'!AE292</f>
        <v>0</v>
      </c>
      <c r="AF292" s="730">
        <f>'NRHM State budget sheet 2013-14'!AF292</f>
        <v>0</v>
      </c>
      <c r="AG292" s="604"/>
      <c r="AH292" s="619"/>
      <c r="AI292" s="606" t="str">
        <f t="shared" si="28"/>
        <v/>
      </c>
      <c r="AJ292" s="606" t="str">
        <f t="shared" si="29"/>
        <v/>
      </c>
      <c r="AK292" s="573">
        <f t="shared" si="30"/>
        <v>0</v>
      </c>
      <c r="AL292" s="573" t="str">
        <f t="shared" si="31"/>
        <v/>
      </c>
      <c r="AM292" s="577" t="str">
        <f t="shared" si="32"/>
        <v/>
      </c>
      <c r="AN292" s="577" t="str">
        <f t="shared" si="33"/>
        <v/>
      </c>
      <c r="AO292" s="577" t="str">
        <f t="shared" si="34"/>
        <v/>
      </c>
    </row>
    <row r="293" spans="1:41" ht="41.25" hidden="1" customHeight="1" x14ac:dyDescent="0.2">
      <c r="A293" s="628" t="s">
        <v>1906</v>
      </c>
      <c r="B293" s="621" t="s">
        <v>186</v>
      </c>
      <c r="C293" s="627"/>
      <c r="D293" s="730">
        <f>'NRHM State budget sheet 2013-14'!D293</f>
        <v>0</v>
      </c>
      <c r="E293" s="730">
        <f>'NRHM State budget sheet 2013-14'!E293</f>
        <v>0</v>
      </c>
      <c r="F293" s="730" t="e">
        <f>'NRHM State budget sheet 2013-14'!F293</f>
        <v>#DIV/0!</v>
      </c>
      <c r="G293" s="730">
        <f>'NRHM State budget sheet 2013-14'!G293</f>
        <v>0</v>
      </c>
      <c r="H293" s="730">
        <f>'NRHM State budget sheet 2013-14'!H293</f>
        <v>0</v>
      </c>
      <c r="I293" s="730" t="e">
        <f>'NRHM State budget sheet 2013-14'!I293</f>
        <v>#DIV/0!</v>
      </c>
      <c r="J293" s="730">
        <f>'NRHM State budget sheet 2013-14'!J293</f>
        <v>0</v>
      </c>
      <c r="K293" s="730">
        <f>'NRHM State budget sheet 2013-14'!K293</f>
        <v>0</v>
      </c>
      <c r="L293" s="730">
        <f>'NRHM State budget sheet 2013-14'!L293</f>
        <v>0</v>
      </c>
      <c r="M293" s="730">
        <f>'NRHM State budget sheet 2013-14'!M293</f>
        <v>0</v>
      </c>
      <c r="N293" s="730">
        <f>'NRHM State budget sheet 2013-14'!N293</f>
        <v>0</v>
      </c>
      <c r="O293" s="730">
        <f>'NRHM State budget sheet 2013-14'!O293</f>
        <v>0</v>
      </c>
      <c r="P293" s="730">
        <f>'NRHM State budget sheet 2013-14'!P293</f>
        <v>0</v>
      </c>
      <c r="Q293" s="730">
        <f>'NRHM State budget sheet 2013-14'!Q293</f>
        <v>0</v>
      </c>
      <c r="R293" s="730">
        <f>'NRHM State budget sheet 2013-14'!R293</f>
        <v>0</v>
      </c>
      <c r="S293" s="730">
        <f>'NRHM State budget sheet 2013-14'!S293</f>
        <v>0</v>
      </c>
      <c r="T293" s="730">
        <f>'NRHM State budget sheet 2013-14'!T293</f>
        <v>0</v>
      </c>
      <c r="U293" s="730">
        <f>'NRHM State budget sheet 2013-14'!U293</f>
        <v>0</v>
      </c>
      <c r="V293" s="730">
        <f>'NRHM State budget sheet 2013-14'!V293</f>
        <v>0</v>
      </c>
      <c r="W293" s="730">
        <f>'NRHM State budget sheet 2013-14'!W293</f>
        <v>0</v>
      </c>
      <c r="X293" s="730">
        <f>'NRHM State budget sheet 2013-14'!X293</f>
        <v>0</v>
      </c>
      <c r="Y293" s="730">
        <f>'NRHM State budget sheet 2013-14'!Y293</f>
        <v>0</v>
      </c>
      <c r="Z293" s="730">
        <f>'NRHM State budget sheet 2013-14'!Z293</f>
        <v>0</v>
      </c>
      <c r="AA293" s="730">
        <f>'NRHM State budget sheet 2013-14'!AA293</f>
        <v>0</v>
      </c>
      <c r="AB293" s="730">
        <f>'NRHM State budget sheet 2013-14'!AB293</f>
        <v>0</v>
      </c>
      <c r="AC293" s="730">
        <f>'NRHM State budget sheet 2013-14'!AC293</f>
        <v>0</v>
      </c>
      <c r="AD293" s="730">
        <f>'NRHM State budget sheet 2013-14'!AD293</f>
        <v>0</v>
      </c>
      <c r="AE293" s="730">
        <f>'NRHM State budget sheet 2013-14'!AE293</f>
        <v>0</v>
      </c>
      <c r="AF293" s="730">
        <f>'NRHM State budget sheet 2013-14'!AF293</f>
        <v>0</v>
      </c>
      <c r="AG293" s="604"/>
      <c r="AH293" s="619"/>
      <c r="AI293" s="606" t="str">
        <f t="shared" si="28"/>
        <v/>
      </c>
      <c r="AJ293" s="606" t="str">
        <f t="shared" si="29"/>
        <v/>
      </c>
      <c r="AK293" s="573">
        <f t="shared" si="30"/>
        <v>0</v>
      </c>
      <c r="AL293" s="573" t="str">
        <f t="shared" si="31"/>
        <v/>
      </c>
      <c r="AM293" s="577" t="str">
        <f t="shared" si="32"/>
        <v/>
      </c>
      <c r="AN293" s="577" t="str">
        <f t="shared" si="33"/>
        <v/>
      </c>
      <c r="AO293" s="577" t="str">
        <f t="shared" si="34"/>
        <v/>
      </c>
    </row>
    <row r="294" spans="1:41" ht="41.25" hidden="1" customHeight="1" x14ac:dyDescent="0.2">
      <c r="A294" s="628" t="s">
        <v>2246</v>
      </c>
      <c r="B294" s="642"/>
      <c r="C294" s="627"/>
      <c r="D294" s="730">
        <f>'NRHM State budget sheet 2013-14'!D294</f>
        <v>0</v>
      </c>
      <c r="E294" s="730">
        <f>'NRHM State budget sheet 2013-14'!E294</f>
        <v>0</v>
      </c>
      <c r="F294" s="730">
        <f>'NRHM State budget sheet 2013-14'!F294</f>
        <v>0</v>
      </c>
      <c r="G294" s="730">
        <f>'NRHM State budget sheet 2013-14'!G294</f>
        <v>0</v>
      </c>
      <c r="H294" s="730">
        <f>'NRHM State budget sheet 2013-14'!H294</f>
        <v>0</v>
      </c>
      <c r="I294" s="730">
        <f>'NRHM State budget sheet 2013-14'!I294</f>
        <v>0</v>
      </c>
      <c r="J294" s="730">
        <f>'NRHM State budget sheet 2013-14'!J294</f>
        <v>0</v>
      </c>
      <c r="K294" s="730">
        <f>'NRHM State budget sheet 2013-14'!K294</f>
        <v>0</v>
      </c>
      <c r="L294" s="730">
        <f>'NRHM State budget sheet 2013-14'!L294</f>
        <v>0</v>
      </c>
      <c r="M294" s="730">
        <f>'NRHM State budget sheet 2013-14'!M294</f>
        <v>0</v>
      </c>
      <c r="N294" s="730">
        <f>'NRHM State budget sheet 2013-14'!N294</f>
        <v>0</v>
      </c>
      <c r="O294" s="730">
        <f>'NRHM State budget sheet 2013-14'!O294</f>
        <v>0</v>
      </c>
      <c r="P294" s="730">
        <f>'NRHM State budget sheet 2013-14'!P294</f>
        <v>0</v>
      </c>
      <c r="Q294" s="730">
        <f>'NRHM State budget sheet 2013-14'!Q294</f>
        <v>0</v>
      </c>
      <c r="R294" s="730">
        <f>'NRHM State budget sheet 2013-14'!R294</f>
        <v>0</v>
      </c>
      <c r="S294" s="730">
        <f>'NRHM State budget sheet 2013-14'!S294</f>
        <v>0</v>
      </c>
      <c r="T294" s="730">
        <f>'NRHM State budget sheet 2013-14'!T294</f>
        <v>0</v>
      </c>
      <c r="U294" s="730">
        <f>'NRHM State budget sheet 2013-14'!U294</f>
        <v>0</v>
      </c>
      <c r="V294" s="730">
        <f>'NRHM State budget sheet 2013-14'!V294</f>
        <v>0</v>
      </c>
      <c r="W294" s="730">
        <f>'NRHM State budget sheet 2013-14'!W294</f>
        <v>0</v>
      </c>
      <c r="X294" s="730">
        <f>'NRHM State budget sheet 2013-14'!X294</f>
        <v>0</v>
      </c>
      <c r="Y294" s="730">
        <f>'NRHM State budget sheet 2013-14'!Y294</f>
        <v>0</v>
      </c>
      <c r="Z294" s="730">
        <f>'NRHM State budget sheet 2013-14'!Z294</f>
        <v>0</v>
      </c>
      <c r="AA294" s="730">
        <f>'NRHM State budget sheet 2013-14'!AA294</f>
        <v>0</v>
      </c>
      <c r="AB294" s="730">
        <f>'NRHM State budget sheet 2013-14'!AB294</f>
        <v>0</v>
      </c>
      <c r="AC294" s="730">
        <f>'NRHM State budget sheet 2013-14'!AC294</f>
        <v>0</v>
      </c>
      <c r="AD294" s="730">
        <f>'NRHM State budget sheet 2013-14'!AD294</f>
        <v>0</v>
      </c>
      <c r="AE294" s="730">
        <f>'NRHM State budget sheet 2013-14'!AE294</f>
        <v>0</v>
      </c>
      <c r="AF294" s="730">
        <f>'NRHM State budget sheet 2013-14'!AF294</f>
        <v>0</v>
      </c>
      <c r="AG294" s="604"/>
      <c r="AH294" s="619"/>
      <c r="AI294" s="606" t="str">
        <f t="shared" si="28"/>
        <v/>
      </c>
      <c r="AJ294" s="606" t="str">
        <f t="shared" si="29"/>
        <v/>
      </c>
      <c r="AK294" s="573">
        <f t="shared" si="30"/>
        <v>0</v>
      </c>
      <c r="AL294" s="573" t="str">
        <f t="shared" si="31"/>
        <v/>
      </c>
      <c r="AM294" s="577" t="str">
        <f t="shared" si="32"/>
        <v/>
      </c>
      <c r="AN294" s="577" t="str">
        <f t="shared" si="33"/>
        <v/>
      </c>
      <c r="AO294" s="577" t="str">
        <f t="shared" si="34"/>
        <v/>
      </c>
    </row>
    <row r="295" spans="1:41" ht="41.25" hidden="1" customHeight="1" x14ac:dyDescent="0.2">
      <c r="A295" s="628" t="s">
        <v>2247</v>
      </c>
      <c r="B295" s="642"/>
      <c r="C295" s="627"/>
      <c r="D295" s="730">
        <f>'NRHM State budget sheet 2013-14'!D295</f>
        <v>0</v>
      </c>
      <c r="E295" s="730">
        <f>'NRHM State budget sheet 2013-14'!E295</f>
        <v>0</v>
      </c>
      <c r="F295" s="730">
        <f>'NRHM State budget sheet 2013-14'!F295</f>
        <v>0</v>
      </c>
      <c r="G295" s="730">
        <f>'NRHM State budget sheet 2013-14'!G295</f>
        <v>0</v>
      </c>
      <c r="H295" s="730">
        <f>'NRHM State budget sheet 2013-14'!H295</f>
        <v>0</v>
      </c>
      <c r="I295" s="730">
        <f>'NRHM State budget sheet 2013-14'!I295</f>
        <v>0</v>
      </c>
      <c r="J295" s="730">
        <f>'NRHM State budget sheet 2013-14'!J295</f>
        <v>0</v>
      </c>
      <c r="K295" s="730">
        <f>'NRHM State budget sheet 2013-14'!K295</f>
        <v>0</v>
      </c>
      <c r="L295" s="730">
        <f>'NRHM State budget sheet 2013-14'!L295</f>
        <v>0</v>
      </c>
      <c r="M295" s="730">
        <f>'NRHM State budget sheet 2013-14'!M295</f>
        <v>0</v>
      </c>
      <c r="N295" s="730">
        <f>'NRHM State budget sheet 2013-14'!N295</f>
        <v>0</v>
      </c>
      <c r="O295" s="730">
        <f>'NRHM State budget sheet 2013-14'!O295</f>
        <v>0</v>
      </c>
      <c r="P295" s="730">
        <f>'NRHM State budget sheet 2013-14'!P295</f>
        <v>0</v>
      </c>
      <c r="Q295" s="730">
        <f>'NRHM State budget sheet 2013-14'!Q295</f>
        <v>0</v>
      </c>
      <c r="R295" s="730">
        <f>'NRHM State budget sheet 2013-14'!R295</f>
        <v>0</v>
      </c>
      <c r="S295" s="730">
        <f>'NRHM State budget sheet 2013-14'!S295</f>
        <v>0</v>
      </c>
      <c r="T295" s="730">
        <f>'NRHM State budget sheet 2013-14'!T295</f>
        <v>0</v>
      </c>
      <c r="U295" s="730">
        <f>'NRHM State budget sheet 2013-14'!U295</f>
        <v>0</v>
      </c>
      <c r="V295" s="730">
        <f>'NRHM State budget sheet 2013-14'!V295</f>
        <v>0</v>
      </c>
      <c r="W295" s="730">
        <f>'NRHM State budget sheet 2013-14'!W295</f>
        <v>0</v>
      </c>
      <c r="X295" s="730">
        <f>'NRHM State budget sheet 2013-14'!X295</f>
        <v>0</v>
      </c>
      <c r="Y295" s="730">
        <f>'NRHM State budget sheet 2013-14'!Y295</f>
        <v>0</v>
      </c>
      <c r="Z295" s="730">
        <f>'NRHM State budget sheet 2013-14'!Z295</f>
        <v>0</v>
      </c>
      <c r="AA295" s="730">
        <f>'NRHM State budget sheet 2013-14'!AA295</f>
        <v>0</v>
      </c>
      <c r="AB295" s="730">
        <f>'NRHM State budget sheet 2013-14'!AB295</f>
        <v>0</v>
      </c>
      <c r="AC295" s="730">
        <f>'NRHM State budget sheet 2013-14'!AC295</f>
        <v>0</v>
      </c>
      <c r="AD295" s="730">
        <f>'NRHM State budget sheet 2013-14'!AD295</f>
        <v>0</v>
      </c>
      <c r="AE295" s="730">
        <f>'NRHM State budget sheet 2013-14'!AE295</f>
        <v>0</v>
      </c>
      <c r="AF295" s="730">
        <f>'NRHM State budget sheet 2013-14'!AF295</f>
        <v>0</v>
      </c>
      <c r="AG295" s="604"/>
      <c r="AH295" s="619"/>
      <c r="AI295" s="606" t="str">
        <f t="shared" si="28"/>
        <v/>
      </c>
      <c r="AJ295" s="606" t="str">
        <f t="shared" si="29"/>
        <v/>
      </c>
      <c r="AK295" s="573">
        <f t="shared" si="30"/>
        <v>0</v>
      </c>
      <c r="AL295" s="573" t="str">
        <f t="shared" si="31"/>
        <v/>
      </c>
      <c r="AM295" s="577" t="str">
        <f t="shared" si="32"/>
        <v/>
      </c>
      <c r="AN295" s="577" t="str">
        <f t="shared" si="33"/>
        <v/>
      </c>
      <c r="AO295" s="577" t="str">
        <f t="shared" si="34"/>
        <v/>
      </c>
    </row>
    <row r="296" spans="1:41" s="579" customFormat="1" ht="41.25" hidden="1" customHeight="1" x14ac:dyDescent="0.2">
      <c r="A296" s="649" t="s">
        <v>659</v>
      </c>
      <c r="B296" s="621" t="s">
        <v>194</v>
      </c>
      <c r="C296" s="595"/>
      <c r="D296" s="730">
        <f>'NRHM State budget sheet 2013-14'!D296</f>
        <v>0</v>
      </c>
      <c r="E296" s="730">
        <f>'NRHM State budget sheet 2013-14'!E296</f>
        <v>0</v>
      </c>
      <c r="F296" s="730" t="e">
        <f>'NRHM State budget sheet 2013-14'!F296</f>
        <v>#DIV/0!</v>
      </c>
      <c r="G296" s="730">
        <f>'NRHM State budget sheet 2013-14'!G296</f>
        <v>0</v>
      </c>
      <c r="H296" s="730">
        <f>'NRHM State budget sheet 2013-14'!H296</f>
        <v>0</v>
      </c>
      <c r="I296" s="730" t="e">
        <f>'NRHM State budget sheet 2013-14'!I296</f>
        <v>#DIV/0!</v>
      </c>
      <c r="J296" s="730">
        <f>'NRHM State budget sheet 2013-14'!J296</f>
        <v>55</v>
      </c>
      <c r="K296" s="730">
        <f>'NRHM State budget sheet 2013-14'!K296</f>
        <v>0</v>
      </c>
      <c r="L296" s="730">
        <f>'NRHM State budget sheet 2013-14'!L296</f>
        <v>0</v>
      </c>
      <c r="M296" s="730">
        <f>'NRHM State budget sheet 2013-14'!M296</f>
        <v>0</v>
      </c>
      <c r="N296" s="730">
        <f>'NRHM State budget sheet 2013-14'!N296</f>
        <v>0</v>
      </c>
      <c r="O296" s="730">
        <f>'NRHM State budget sheet 2013-14'!O296</f>
        <v>0</v>
      </c>
      <c r="P296" s="730">
        <f>'NRHM State budget sheet 2013-14'!P296</f>
        <v>0</v>
      </c>
      <c r="Q296" s="730">
        <f>'NRHM State budget sheet 2013-14'!Q296</f>
        <v>0</v>
      </c>
      <c r="R296" s="730">
        <f>'NRHM State budget sheet 2013-14'!R296</f>
        <v>0</v>
      </c>
      <c r="S296" s="730">
        <f>'NRHM State budget sheet 2013-14'!S296</f>
        <v>0</v>
      </c>
      <c r="T296" s="730">
        <f>'NRHM State budget sheet 2013-14'!T296</f>
        <v>0</v>
      </c>
      <c r="U296" s="730">
        <f>'NRHM State budget sheet 2013-14'!U296</f>
        <v>0</v>
      </c>
      <c r="V296" s="730">
        <f>'NRHM State budget sheet 2013-14'!V296</f>
        <v>0</v>
      </c>
      <c r="W296" s="730">
        <f>'NRHM State budget sheet 2013-14'!W296</f>
        <v>0</v>
      </c>
      <c r="X296" s="730">
        <f>'NRHM State budget sheet 2013-14'!X296</f>
        <v>0</v>
      </c>
      <c r="Y296" s="730">
        <f>'NRHM State budget sheet 2013-14'!Y296</f>
        <v>0</v>
      </c>
      <c r="Z296" s="730">
        <f>'NRHM State budget sheet 2013-14'!Z296</f>
        <v>0</v>
      </c>
      <c r="AA296" s="730">
        <f>'NRHM State budget sheet 2013-14'!AA296</f>
        <v>0</v>
      </c>
      <c r="AB296" s="730">
        <f>'NRHM State budget sheet 2013-14'!AB296</f>
        <v>0</v>
      </c>
      <c r="AC296" s="730">
        <f>'NRHM State budget sheet 2013-14'!AC296</f>
        <v>0</v>
      </c>
      <c r="AD296" s="730">
        <f>'NRHM State budget sheet 2013-14'!AD296</f>
        <v>0</v>
      </c>
      <c r="AE296" s="730">
        <f>'NRHM State budget sheet 2013-14'!AE296</f>
        <v>0</v>
      </c>
      <c r="AF296" s="730">
        <f>'NRHM State budget sheet 2013-14'!AF296</f>
        <v>0</v>
      </c>
      <c r="AG296" s="640"/>
      <c r="AH296" s="651" t="s">
        <v>2029</v>
      </c>
      <c r="AI296" s="606" t="str">
        <f t="shared" si="28"/>
        <v/>
      </c>
      <c r="AJ296" s="606" t="str">
        <f t="shared" si="29"/>
        <v/>
      </c>
      <c r="AK296" s="573">
        <f t="shared" si="30"/>
        <v>0</v>
      </c>
      <c r="AL296" s="573" t="str">
        <f t="shared" si="31"/>
        <v/>
      </c>
      <c r="AM296" s="577" t="str">
        <f t="shared" si="32"/>
        <v/>
      </c>
      <c r="AN296" s="577" t="str">
        <f t="shared" si="33"/>
        <v/>
      </c>
      <c r="AO296" s="577" t="str">
        <f t="shared" si="34"/>
        <v/>
      </c>
    </row>
    <row r="297" spans="1:41" ht="41.25" hidden="1" customHeight="1" x14ac:dyDescent="0.2">
      <c r="A297" s="628" t="s">
        <v>660</v>
      </c>
      <c r="B297" s="621" t="s">
        <v>195</v>
      </c>
      <c r="C297" s="627"/>
      <c r="D297" s="730">
        <f>'NRHM State budget sheet 2013-14'!D297</f>
        <v>0</v>
      </c>
      <c r="E297" s="730">
        <f>'NRHM State budget sheet 2013-14'!E297</f>
        <v>0</v>
      </c>
      <c r="F297" s="730" t="e">
        <f>'NRHM State budget sheet 2013-14'!F297</f>
        <v>#DIV/0!</v>
      </c>
      <c r="G297" s="730">
        <f>'NRHM State budget sheet 2013-14'!G297</f>
        <v>0</v>
      </c>
      <c r="H297" s="730">
        <f>'NRHM State budget sheet 2013-14'!H297</f>
        <v>0</v>
      </c>
      <c r="I297" s="730" t="e">
        <f>'NRHM State budget sheet 2013-14'!I297</f>
        <v>#DIV/0!</v>
      </c>
      <c r="J297" s="730">
        <f>'NRHM State budget sheet 2013-14'!J297</f>
        <v>20</v>
      </c>
      <c r="K297" s="730">
        <f>'NRHM State budget sheet 2013-14'!K297</f>
        <v>0</v>
      </c>
      <c r="L297" s="730">
        <f>'NRHM State budget sheet 2013-14'!L297</f>
        <v>0</v>
      </c>
      <c r="M297" s="730">
        <f>'NRHM State budget sheet 2013-14'!M297</f>
        <v>0</v>
      </c>
      <c r="N297" s="730">
        <f>'NRHM State budget sheet 2013-14'!N297</f>
        <v>0</v>
      </c>
      <c r="O297" s="730">
        <f>'NRHM State budget sheet 2013-14'!O297</f>
        <v>0</v>
      </c>
      <c r="P297" s="730">
        <f>'NRHM State budget sheet 2013-14'!P297</f>
        <v>0</v>
      </c>
      <c r="Q297" s="730">
        <f>'NRHM State budget sheet 2013-14'!Q297</f>
        <v>0</v>
      </c>
      <c r="R297" s="730">
        <f>'NRHM State budget sheet 2013-14'!R297</f>
        <v>0</v>
      </c>
      <c r="S297" s="730">
        <f>'NRHM State budget sheet 2013-14'!S297</f>
        <v>0</v>
      </c>
      <c r="T297" s="730">
        <f>'NRHM State budget sheet 2013-14'!T297</f>
        <v>0</v>
      </c>
      <c r="U297" s="730">
        <f>'NRHM State budget sheet 2013-14'!U297</f>
        <v>0</v>
      </c>
      <c r="V297" s="730">
        <f>'NRHM State budget sheet 2013-14'!V297</f>
        <v>0</v>
      </c>
      <c r="W297" s="730">
        <f>'NRHM State budget sheet 2013-14'!W297</f>
        <v>0</v>
      </c>
      <c r="X297" s="730">
        <f>'NRHM State budget sheet 2013-14'!X297</f>
        <v>0</v>
      </c>
      <c r="Y297" s="730">
        <f>'NRHM State budget sheet 2013-14'!Y297</f>
        <v>0</v>
      </c>
      <c r="Z297" s="730">
        <f>'NRHM State budget sheet 2013-14'!Z297</f>
        <v>0</v>
      </c>
      <c r="AA297" s="730">
        <f>'NRHM State budget sheet 2013-14'!AA297</f>
        <v>0</v>
      </c>
      <c r="AB297" s="730">
        <f>'NRHM State budget sheet 2013-14'!AB297</f>
        <v>0</v>
      </c>
      <c r="AC297" s="730">
        <f>'NRHM State budget sheet 2013-14'!AC297</f>
        <v>0</v>
      </c>
      <c r="AD297" s="730">
        <f>'NRHM State budget sheet 2013-14'!AD297</f>
        <v>0</v>
      </c>
      <c r="AE297" s="730">
        <f>'NRHM State budget sheet 2013-14'!AE297</f>
        <v>0</v>
      </c>
      <c r="AF297" s="730">
        <f>'NRHM State budget sheet 2013-14'!AF297</f>
        <v>0</v>
      </c>
      <c r="AG297" s="604"/>
      <c r="AH297" s="619"/>
      <c r="AI297" s="606" t="str">
        <f t="shared" si="28"/>
        <v/>
      </c>
      <c r="AJ297" s="606" t="str">
        <f t="shared" si="29"/>
        <v/>
      </c>
      <c r="AK297" s="573">
        <f t="shared" si="30"/>
        <v>0</v>
      </c>
      <c r="AL297" s="573" t="str">
        <f t="shared" si="31"/>
        <v/>
      </c>
      <c r="AM297" s="577" t="str">
        <f t="shared" si="32"/>
        <v/>
      </c>
      <c r="AN297" s="577" t="str">
        <f t="shared" si="33"/>
        <v/>
      </c>
      <c r="AO297" s="577" t="str">
        <f t="shared" si="34"/>
        <v/>
      </c>
    </row>
    <row r="298" spans="1:41" ht="41.25" hidden="1" customHeight="1" x14ac:dyDescent="0.2">
      <c r="A298" s="628" t="s">
        <v>1907</v>
      </c>
      <c r="B298" s="621" t="s">
        <v>196</v>
      </c>
      <c r="C298" s="627"/>
      <c r="D298" s="730">
        <f>'NRHM State budget sheet 2013-14'!D298</f>
        <v>0</v>
      </c>
      <c r="E298" s="730">
        <f>'NRHM State budget sheet 2013-14'!E298</f>
        <v>0</v>
      </c>
      <c r="F298" s="730" t="e">
        <f>'NRHM State budget sheet 2013-14'!F298</f>
        <v>#DIV/0!</v>
      </c>
      <c r="G298" s="730">
        <f>'NRHM State budget sheet 2013-14'!G298</f>
        <v>0</v>
      </c>
      <c r="H298" s="730">
        <f>'NRHM State budget sheet 2013-14'!H298</f>
        <v>0</v>
      </c>
      <c r="I298" s="730" t="e">
        <f>'NRHM State budget sheet 2013-14'!I298</f>
        <v>#DIV/0!</v>
      </c>
      <c r="J298" s="730">
        <f>'NRHM State budget sheet 2013-14'!J298</f>
        <v>0</v>
      </c>
      <c r="K298" s="730">
        <f>'NRHM State budget sheet 2013-14'!K298</f>
        <v>0</v>
      </c>
      <c r="L298" s="730">
        <f>'NRHM State budget sheet 2013-14'!L298</f>
        <v>0</v>
      </c>
      <c r="M298" s="730">
        <f>'NRHM State budget sheet 2013-14'!M298</f>
        <v>0</v>
      </c>
      <c r="N298" s="730">
        <f>'NRHM State budget sheet 2013-14'!N298</f>
        <v>0</v>
      </c>
      <c r="O298" s="730">
        <f>'NRHM State budget sheet 2013-14'!O298</f>
        <v>0</v>
      </c>
      <c r="P298" s="730">
        <f>'NRHM State budget sheet 2013-14'!P298</f>
        <v>0</v>
      </c>
      <c r="Q298" s="730">
        <f>'NRHM State budget sheet 2013-14'!Q298</f>
        <v>0</v>
      </c>
      <c r="R298" s="730">
        <f>'NRHM State budget sheet 2013-14'!R298</f>
        <v>0</v>
      </c>
      <c r="S298" s="730">
        <f>'NRHM State budget sheet 2013-14'!S298</f>
        <v>0</v>
      </c>
      <c r="T298" s="730">
        <f>'NRHM State budget sheet 2013-14'!T298</f>
        <v>0</v>
      </c>
      <c r="U298" s="730">
        <f>'NRHM State budget sheet 2013-14'!U298</f>
        <v>0</v>
      </c>
      <c r="V298" s="730">
        <f>'NRHM State budget sheet 2013-14'!V298</f>
        <v>0</v>
      </c>
      <c r="W298" s="730">
        <f>'NRHM State budget sheet 2013-14'!W298</f>
        <v>0</v>
      </c>
      <c r="X298" s="730">
        <f>'NRHM State budget sheet 2013-14'!X298</f>
        <v>0</v>
      </c>
      <c r="Y298" s="730">
        <f>'NRHM State budget sheet 2013-14'!Y298</f>
        <v>0</v>
      </c>
      <c r="Z298" s="730">
        <f>'NRHM State budget sheet 2013-14'!Z298</f>
        <v>0</v>
      </c>
      <c r="AA298" s="730">
        <f>'NRHM State budget sheet 2013-14'!AA298</f>
        <v>0</v>
      </c>
      <c r="AB298" s="730">
        <f>'NRHM State budget sheet 2013-14'!AB298</f>
        <v>0</v>
      </c>
      <c r="AC298" s="730">
        <f>'NRHM State budget sheet 2013-14'!AC298</f>
        <v>0</v>
      </c>
      <c r="AD298" s="730">
        <f>'NRHM State budget sheet 2013-14'!AD298</f>
        <v>0</v>
      </c>
      <c r="AE298" s="730">
        <f>'NRHM State budget sheet 2013-14'!AE298</f>
        <v>0</v>
      </c>
      <c r="AF298" s="730">
        <f>'NRHM State budget sheet 2013-14'!AF298</f>
        <v>0</v>
      </c>
      <c r="AG298" s="604"/>
      <c r="AH298" s="619"/>
      <c r="AI298" s="606" t="str">
        <f t="shared" si="28"/>
        <v/>
      </c>
      <c r="AJ298" s="606" t="str">
        <f t="shared" si="29"/>
        <v/>
      </c>
      <c r="AK298" s="573">
        <f t="shared" si="30"/>
        <v>0</v>
      </c>
      <c r="AL298" s="573" t="str">
        <f t="shared" si="31"/>
        <v/>
      </c>
      <c r="AM298" s="577" t="str">
        <f t="shared" si="32"/>
        <v/>
      </c>
      <c r="AN298" s="577" t="str">
        <f t="shared" si="33"/>
        <v/>
      </c>
      <c r="AO298" s="577" t="str">
        <f t="shared" si="34"/>
        <v/>
      </c>
    </row>
    <row r="299" spans="1:41" ht="41.25" hidden="1" customHeight="1" x14ac:dyDescent="0.2">
      <c r="A299" s="628" t="s">
        <v>1908</v>
      </c>
      <c r="B299" s="621" t="s">
        <v>197</v>
      </c>
      <c r="C299" s="627"/>
      <c r="D299" s="730">
        <f>'NRHM State budget sheet 2013-14'!D299</f>
        <v>0</v>
      </c>
      <c r="E299" s="730">
        <f>'NRHM State budget sheet 2013-14'!E299</f>
        <v>0</v>
      </c>
      <c r="F299" s="730" t="e">
        <f>'NRHM State budget sheet 2013-14'!F299</f>
        <v>#DIV/0!</v>
      </c>
      <c r="G299" s="730">
        <f>'NRHM State budget sheet 2013-14'!G299</f>
        <v>0</v>
      </c>
      <c r="H299" s="730">
        <f>'NRHM State budget sheet 2013-14'!H299</f>
        <v>0</v>
      </c>
      <c r="I299" s="730" t="e">
        <f>'NRHM State budget sheet 2013-14'!I299</f>
        <v>#DIV/0!</v>
      </c>
      <c r="J299" s="730">
        <f>'NRHM State budget sheet 2013-14'!J299</f>
        <v>0</v>
      </c>
      <c r="K299" s="730">
        <f>'NRHM State budget sheet 2013-14'!K299</f>
        <v>0</v>
      </c>
      <c r="L299" s="730">
        <f>'NRHM State budget sheet 2013-14'!L299</f>
        <v>0</v>
      </c>
      <c r="M299" s="730">
        <f>'NRHM State budget sheet 2013-14'!M299</f>
        <v>0</v>
      </c>
      <c r="N299" s="730">
        <f>'NRHM State budget sheet 2013-14'!N299</f>
        <v>0</v>
      </c>
      <c r="O299" s="730">
        <f>'NRHM State budget sheet 2013-14'!O299</f>
        <v>0</v>
      </c>
      <c r="P299" s="730">
        <f>'NRHM State budget sheet 2013-14'!P299</f>
        <v>0</v>
      </c>
      <c r="Q299" s="730">
        <f>'NRHM State budget sheet 2013-14'!Q299</f>
        <v>0</v>
      </c>
      <c r="R299" s="730">
        <f>'NRHM State budget sheet 2013-14'!R299</f>
        <v>0</v>
      </c>
      <c r="S299" s="730">
        <f>'NRHM State budget sheet 2013-14'!S299</f>
        <v>0</v>
      </c>
      <c r="T299" s="730">
        <f>'NRHM State budget sheet 2013-14'!T299</f>
        <v>0</v>
      </c>
      <c r="U299" s="730">
        <f>'NRHM State budget sheet 2013-14'!U299</f>
        <v>0</v>
      </c>
      <c r="V299" s="730">
        <f>'NRHM State budget sheet 2013-14'!V299</f>
        <v>0</v>
      </c>
      <c r="W299" s="730">
        <f>'NRHM State budget sheet 2013-14'!W299</f>
        <v>0</v>
      </c>
      <c r="X299" s="730">
        <f>'NRHM State budget sheet 2013-14'!X299</f>
        <v>0</v>
      </c>
      <c r="Y299" s="730">
        <f>'NRHM State budget sheet 2013-14'!Y299</f>
        <v>0</v>
      </c>
      <c r="Z299" s="730">
        <f>'NRHM State budget sheet 2013-14'!Z299</f>
        <v>0</v>
      </c>
      <c r="AA299" s="730">
        <f>'NRHM State budget sheet 2013-14'!AA299</f>
        <v>0</v>
      </c>
      <c r="AB299" s="730">
        <f>'NRHM State budget sheet 2013-14'!AB299</f>
        <v>0</v>
      </c>
      <c r="AC299" s="730">
        <f>'NRHM State budget sheet 2013-14'!AC299</f>
        <v>0</v>
      </c>
      <c r="AD299" s="730">
        <f>'NRHM State budget sheet 2013-14'!AD299</f>
        <v>0</v>
      </c>
      <c r="AE299" s="730">
        <f>'NRHM State budget sheet 2013-14'!AE299</f>
        <v>0</v>
      </c>
      <c r="AF299" s="730">
        <f>'NRHM State budget sheet 2013-14'!AF299</f>
        <v>0</v>
      </c>
      <c r="AG299" s="604"/>
      <c r="AH299" s="619"/>
      <c r="AI299" s="606" t="str">
        <f t="shared" si="28"/>
        <v/>
      </c>
      <c r="AJ299" s="606" t="str">
        <f t="shared" si="29"/>
        <v/>
      </c>
      <c r="AK299" s="573">
        <f t="shared" si="30"/>
        <v>0</v>
      </c>
      <c r="AL299" s="573" t="str">
        <f t="shared" si="31"/>
        <v/>
      </c>
      <c r="AM299" s="577" t="str">
        <f t="shared" si="32"/>
        <v/>
      </c>
      <c r="AN299" s="577" t="str">
        <f t="shared" si="33"/>
        <v/>
      </c>
      <c r="AO299" s="577" t="str">
        <f t="shared" si="34"/>
        <v/>
      </c>
    </row>
    <row r="300" spans="1:41" ht="41.25" hidden="1" customHeight="1" x14ac:dyDescent="0.2">
      <c r="A300" s="628" t="s">
        <v>1909</v>
      </c>
      <c r="B300" s="621" t="s">
        <v>199</v>
      </c>
      <c r="C300" s="627"/>
      <c r="D300" s="730">
        <f>'NRHM State budget sheet 2013-14'!D300</f>
        <v>0</v>
      </c>
      <c r="E300" s="730">
        <f>'NRHM State budget sheet 2013-14'!E300</f>
        <v>0</v>
      </c>
      <c r="F300" s="730" t="e">
        <f>'NRHM State budget sheet 2013-14'!F300</f>
        <v>#DIV/0!</v>
      </c>
      <c r="G300" s="730">
        <f>'NRHM State budget sheet 2013-14'!G300</f>
        <v>0</v>
      </c>
      <c r="H300" s="730">
        <f>'NRHM State budget sheet 2013-14'!H300</f>
        <v>0</v>
      </c>
      <c r="I300" s="730" t="e">
        <f>'NRHM State budget sheet 2013-14'!I300</f>
        <v>#DIV/0!</v>
      </c>
      <c r="J300" s="730">
        <f>'NRHM State budget sheet 2013-14'!J300</f>
        <v>10</v>
      </c>
      <c r="K300" s="730">
        <f>'NRHM State budget sheet 2013-14'!K300</f>
        <v>0</v>
      </c>
      <c r="L300" s="730">
        <f>'NRHM State budget sheet 2013-14'!L300</f>
        <v>0</v>
      </c>
      <c r="M300" s="730">
        <f>'NRHM State budget sheet 2013-14'!M300</f>
        <v>0</v>
      </c>
      <c r="N300" s="730">
        <f>'NRHM State budget sheet 2013-14'!N300</f>
        <v>0</v>
      </c>
      <c r="O300" s="730">
        <f>'NRHM State budget sheet 2013-14'!O300</f>
        <v>0</v>
      </c>
      <c r="P300" s="730">
        <f>'NRHM State budget sheet 2013-14'!P300</f>
        <v>0</v>
      </c>
      <c r="Q300" s="730">
        <f>'NRHM State budget sheet 2013-14'!Q300</f>
        <v>0</v>
      </c>
      <c r="R300" s="730">
        <f>'NRHM State budget sheet 2013-14'!R300</f>
        <v>0</v>
      </c>
      <c r="S300" s="730">
        <f>'NRHM State budget sheet 2013-14'!S300</f>
        <v>0</v>
      </c>
      <c r="T300" s="730">
        <f>'NRHM State budget sheet 2013-14'!T300</f>
        <v>0</v>
      </c>
      <c r="U300" s="730">
        <f>'NRHM State budget sheet 2013-14'!U300</f>
        <v>0</v>
      </c>
      <c r="V300" s="730">
        <f>'NRHM State budget sheet 2013-14'!V300</f>
        <v>0</v>
      </c>
      <c r="W300" s="730">
        <f>'NRHM State budget sheet 2013-14'!W300</f>
        <v>0</v>
      </c>
      <c r="X300" s="730">
        <f>'NRHM State budget sheet 2013-14'!X300</f>
        <v>0</v>
      </c>
      <c r="Y300" s="730">
        <f>'NRHM State budget sheet 2013-14'!Y300</f>
        <v>0</v>
      </c>
      <c r="Z300" s="730">
        <f>'NRHM State budget sheet 2013-14'!Z300</f>
        <v>0</v>
      </c>
      <c r="AA300" s="730">
        <f>'NRHM State budget sheet 2013-14'!AA300</f>
        <v>0</v>
      </c>
      <c r="AB300" s="730">
        <f>'NRHM State budget sheet 2013-14'!AB300</f>
        <v>0</v>
      </c>
      <c r="AC300" s="730">
        <f>'NRHM State budget sheet 2013-14'!AC300</f>
        <v>0</v>
      </c>
      <c r="AD300" s="730">
        <f>'NRHM State budget sheet 2013-14'!AD300</f>
        <v>0</v>
      </c>
      <c r="AE300" s="730">
        <f>'NRHM State budget sheet 2013-14'!AE300</f>
        <v>0</v>
      </c>
      <c r="AF300" s="730">
        <f>'NRHM State budget sheet 2013-14'!AF300</f>
        <v>0</v>
      </c>
      <c r="AG300" s="604"/>
      <c r="AH300" s="619"/>
      <c r="AI300" s="606" t="str">
        <f t="shared" si="28"/>
        <v/>
      </c>
      <c r="AJ300" s="606" t="str">
        <f t="shared" si="29"/>
        <v/>
      </c>
      <c r="AK300" s="573">
        <f t="shared" si="30"/>
        <v>0</v>
      </c>
      <c r="AL300" s="573" t="str">
        <f t="shared" si="31"/>
        <v/>
      </c>
      <c r="AM300" s="577" t="str">
        <f t="shared" si="32"/>
        <v/>
      </c>
      <c r="AN300" s="577" t="str">
        <f t="shared" si="33"/>
        <v/>
      </c>
      <c r="AO300" s="577" t="str">
        <f t="shared" si="34"/>
        <v/>
      </c>
    </row>
    <row r="301" spans="1:41" ht="41.25" hidden="1" customHeight="1" x14ac:dyDescent="0.2">
      <c r="A301" s="628" t="s">
        <v>1910</v>
      </c>
      <c r="B301" s="621" t="s">
        <v>200</v>
      </c>
      <c r="C301" s="627"/>
      <c r="D301" s="730">
        <f>'NRHM State budget sheet 2013-14'!D301</f>
        <v>0</v>
      </c>
      <c r="E301" s="730">
        <f>'NRHM State budget sheet 2013-14'!E301</f>
        <v>0</v>
      </c>
      <c r="F301" s="730" t="e">
        <f>'NRHM State budget sheet 2013-14'!F301</f>
        <v>#DIV/0!</v>
      </c>
      <c r="G301" s="730">
        <f>'NRHM State budget sheet 2013-14'!G301</f>
        <v>0</v>
      </c>
      <c r="H301" s="730">
        <f>'NRHM State budget sheet 2013-14'!H301</f>
        <v>0</v>
      </c>
      <c r="I301" s="730" t="e">
        <f>'NRHM State budget sheet 2013-14'!I301</f>
        <v>#DIV/0!</v>
      </c>
      <c r="J301" s="730">
        <f>'NRHM State budget sheet 2013-14'!J301</f>
        <v>10</v>
      </c>
      <c r="K301" s="730">
        <f>'NRHM State budget sheet 2013-14'!K301</f>
        <v>0</v>
      </c>
      <c r="L301" s="730">
        <f>'NRHM State budget sheet 2013-14'!L301</f>
        <v>0</v>
      </c>
      <c r="M301" s="730">
        <f>'NRHM State budget sheet 2013-14'!M301</f>
        <v>0</v>
      </c>
      <c r="N301" s="730">
        <f>'NRHM State budget sheet 2013-14'!N301</f>
        <v>0</v>
      </c>
      <c r="O301" s="730">
        <f>'NRHM State budget sheet 2013-14'!O301</f>
        <v>0</v>
      </c>
      <c r="P301" s="730">
        <f>'NRHM State budget sheet 2013-14'!P301</f>
        <v>0</v>
      </c>
      <c r="Q301" s="730">
        <f>'NRHM State budget sheet 2013-14'!Q301</f>
        <v>0</v>
      </c>
      <c r="R301" s="730">
        <f>'NRHM State budget sheet 2013-14'!R301</f>
        <v>0</v>
      </c>
      <c r="S301" s="730">
        <f>'NRHM State budget sheet 2013-14'!S301</f>
        <v>0</v>
      </c>
      <c r="T301" s="730">
        <f>'NRHM State budget sheet 2013-14'!T301</f>
        <v>0</v>
      </c>
      <c r="U301" s="730">
        <f>'NRHM State budget sheet 2013-14'!U301</f>
        <v>0</v>
      </c>
      <c r="V301" s="730">
        <f>'NRHM State budget sheet 2013-14'!V301</f>
        <v>0</v>
      </c>
      <c r="W301" s="730">
        <f>'NRHM State budget sheet 2013-14'!W301</f>
        <v>0</v>
      </c>
      <c r="X301" s="730">
        <f>'NRHM State budget sheet 2013-14'!X301</f>
        <v>0</v>
      </c>
      <c r="Y301" s="730">
        <f>'NRHM State budget sheet 2013-14'!Y301</f>
        <v>0</v>
      </c>
      <c r="Z301" s="730">
        <f>'NRHM State budget sheet 2013-14'!Z301</f>
        <v>0</v>
      </c>
      <c r="AA301" s="730">
        <f>'NRHM State budget sheet 2013-14'!AA301</f>
        <v>0</v>
      </c>
      <c r="AB301" s="730">
        <f>'NRHM State budget sheet 2013-14'!AB301</f>
        <v>0</v>
      </c>
      <c r="AC301" s="730">
        <f>'NRHM State budget sheet 2013-14'!AC301</f>
        <v>0</v>
      </c>
      <c r="AD301" s="730">
        <f>'NRHM State budget sheet 2013-14'!AD301</f>
        <v>0</v>
      </c>
      <c r="AE301" s="730">
        <f>'NRHM State budget sheet 2013-14'!AE301</f>
        <v>0</v>
      </c>
      <c r="AF301" s="730">
        <f>'NRHM State budget sheet 2013-14'!AF301</f>
        <v>0</v>
      </c>
      <c r="AG301" s="604"/>
      <c r="AH301" s="619"/>
      <c r="AI301" s="606" t="str">
        <f t="shared" si="28"/>
        <v/>
      </c>
      <c r="AJ301" s="606" t="str">
        <f t="shared" si="29"/>
        <v/>
      </c>
      <c r="AK301" s="573">
        <f t="shared" si="30"/>
        <v>0</v>
      </c>
      <c r="AL301" s="573" t="str">
        <f t="shared" si="31"/>
        <v/>
      </c>
      <c r="AM301" s="577" t="str">
        <f t="shared" si="32"/>
        <v/>
      </c>
      <c r="AN301" s="577" t="str">
        <f t="shared" si="33"/>
        <v/>
      </c>
      <c r="AO301" s="577" t="str">
        <f t="shared" si="34"/>
        <v/>
      </c>
    </row>
    <row r="302" spans="1:41" ht="41.25" hidden="1" customHeight="1" x14ac:dyDescent="0.2">
      <c r="A302" s="628" t="s">
        <v>662</v>
      </c>
      <c r="B302" s="621" t="s">
        <v>201</v>
      </c>
      <c r="C302" s="627"/>
      <c r="D302" s="730">
        <f>'NRHM State budget sheet 2013-14'!D302</f>
        <v>0</v>
      </c>
      <c r="E302" s="730">
        <f>'NRHM State budget sheet 2013-14'!E302</f>
        <v>0</v>
      </c>
      <c r="F302" s="730" t="e">
        <f>'NRHM State budget sheet 2013-14'!F302</f>
        <v>#DIV/0!</v>
      </c>
      <c r="G302" s="730">
        <f>'NRHM State budget sheet 2013-14'!G302</f>
        <v>0</v>
      </c>
      <c r="H302" s="730">
        <f>'NRHM State budget sheet 2013-14'!H302</f>
        <v>0</v>
      </c>
      <c r="I302" s="730" t="e">
        <f>'NRHM State budget sheet 2013-14'!I302</f>
        <v>#DIV/0!</v>
      </c>
      <c r="J302" s="730">
        <f>'NRHM State budget sheet 2013-14'!J302</f>
        <v>1</v>
      </c>
      <c r="K302" s="730">
        <f>'NRHM State budget sheet 2013-14'!K302</f>
        <v>0</v>
      </c>
      <c r="L302" s="730">
        <f>'NRHM State budget sheet 2013-14'!L302</f>
        <v>0</v>
      </c>
      <c r="M302" s="730">
        <f>'NRHM State budget sheet 2013-14'!M302</f>
        <v>0</v>
      </c>
      <c r="N302" s="730">
        <f>'NRHM State budget sheet 2013-14'!N302</f>
        <v>0</v>
      </c>
      <c r="O302" s="730">
        <f>'NRHM State budget sheet 2013-14'!O302</f>
        <v>0</v>
      </c>
      <c r="P302" s="730">
        <f>'NRHM State budget sheet 2013-14'!P302</f>
        <v>0</v>
      </c>
      <c r="Q302" s="730">
        <f>'NRHM State budget sheet 2013-14'!Q302</f>
        <v>0</v>
      </c>
      <c r="R302" s="730">
        <f>'NRHM State budget sheet 2013-14'!R302</f>
        <v>0</v>
      </c>
      <c r="S302" s="730">
        <f>'NRHM State budget sheet 2013-14'!S302</f>
        <v>0</v>
      </c>
      <c r="T302" s="730">
        <f>'NRHM State budget sheet 2013-14'!T302</f>
        <v>0</v>
      </c>
      <c r="U302" s="730">
        <f>'NRHM State budget sheet 2013-14'!U302</f>
        <v>0</v>
      </c>
      <c r="V302" s="730">
        <f>'NRHM State budget sheet 2013-14'!V302</f>
        <v>0</v>
      </c>
      <c r="W302" s="730">
        <f>'NRHM State budget sheet 2013-14'!W302</f>
        <v>0</v>
      </c>
      <c r="X302" s="730">
        <f>'NRHM State budget sheet 2013-14'!X302</f>
        <v>0</v>
      </c>
      <c r="Y302" s="730">
        <f>'NRHM State budget sheet 2013-14'!Y302</f>
        <v>0</v>
      </c>
      <c r="Z302" s="730">
        <f>'NRHM State budget sheet 2013-14'!Z302</f>
        <v>0</v>
      </c>
      <c r="AA302" s="730">
        <f>'NRHM State budget sheet 2013-14'!AA302</f>
        <v>0</v>
      </c>
      <c r="AB302" s="730">
        <f>'NRHM State budget sheet 2013-14'!AB302</f>
        <v>0</v>
      </c>
      <c r="AC302" s="730">
        <f>'NRHM State budget sheet 2013-14'!AC302</f>
        <v>0</v>
      </c>
      <c r="AD302" s="730">
        <f>'NRHM State budget sheet 2013-14'!AD302</f>
        <v>0</v>
      </c>
      <c r="AE302" s="730">
        <f>'NRHM State budget sheet 2013-14'!AE302</f>
        <v>0</v>
      </c>
      <c r="AF302" s="730">
        <f>'NRHM State budget sheet 2013-14'!AF302</f>
        <v>0</v>
      </c>
      <c r="AG302" s="604"/>
      <c r="AH302" s="619"/>
      <c r="AI302" s="606" t="str">
        <f t="shared" si="28"/>
        <v/>
      </c>
      <c r="AJ302" s="606" t="str">
        <f t="shared" si="29"/>
        <v/>
      </c>
      <c r="AK302" s="573">
        <f t="shared" si="30"/>
        <v>0</v>
      </c>
      <c r="AL302" s="573" t="str">
        <f t="shared" si="31"/>
        <v/>
      </c>
      <c r="AM302" s="577" t="str">
        <f t="shared" si="32"/>
        <v/>
      </c>
      <c r="AN302" s="577" t="str">
        <f t="shared" si="33"/>
        <v/>
      </c>
      <c r="AO302" s="577" t="str">
        <f t="shared" si="34"/>
        <v/>
      </c>
    </row>
    <row r="303" spans="1:41" ht="41.25" hidden="1" customHeight="1" x14ac:dyDescent="0.2">
      <c r="A303" s="628" t="s">
        <v>1911</v>
      </c>
      <c r="B303" s="621" t="s">
        <v>202</v>
      </c>
      <c r="C303" s="627"/>
      <c r="D303" s="730">
        <f>'NRHM State budget sheet 2013-14'!D303</f>
        <v>0</v>
      </c>
      <c r="E303" s="730">
        <f>'NRHM State budget sheet 2013-14'!E303</f>
        <v>0</v>
      </c>
      <c r="F303" s="730" t="e">
        <f>'NRHM State budget sheet 2013-14'!F303</f>
        <v>#DIV/0!</v>
      </c>
      <c r="G303" s="730">
        <f>'NRHM State budget sheet 2013-14'!G303</f>
        <v>0</v>
      </c>
      <c r="H303" s="730">
        <f>'NRHM State budget sheet 2013-14'!H303</f>
        <v>0</v>
      </c>
      <c r="I303" s="730" t="e">
        <f>'NRHM State budget sheet 2013-14'!I303</f>
        <v>#DIV/0!</v>
      </c>
      <c r="J303" s="730">
        <f>'NRHM State budget sheet 2013-14'!J303</f>
        <v>0</v>
      </c>
      <c r="K303" s="730">
        <f>'NRHM State budget sheet 2013-14'!K303</f>
        <v>0</v>
      </c>
      <c r="L303" s="730">
        <f>'NRHM State budget sheet 2013-14'!L303</f>
        <v>0</v>
      </c>
      <c r="M303" s="730">
        <f>'NRHM State budget sheet 2013-14'!M303</f>
        <v>0</v>
      </c>
      <c r="N303" s="730">
        <f>'NRHM State budget sheet 2013-14'!N303</f>
        <v>0</v>
      </c>
      <c r="O303" s="730">
        <f>'NRHM State budget sheet 2013-14'!O303</f>
        <v>0</v>
      </c>
      <c r="P303" s="730">
        <f>'NRHM State budget sheet 2013-14'!P303</f>
        <v>0</v>
      </c>
      <c r="Q303" s="730">
        <f>'NRHM State budget sheet 2013-14'!Q303</f>
        <v>0</v>
      </c>
      <c r="R303" s="730">
        <f>'NRHM State budget sheet 2013-14'!R303</f>
        <v>0</v>
      </c>
      <c r="S303" s="730">
        <f>'NRHM State budget sheet 2013-14'!S303</f>
        <v>0</v>
      </c>
      <c r="T303" s="730">
        <f>'NRHM State budget sheet 2013-14'!T303</f>
        <v>0</v>
      </c>
      <c r="U303" s="730">
        <f>'NRHM State budget sheet 2013-14'!U303</f>
        <v>0</v>
      </c>
      <c r="V303" s="730">
        <f>'NRHM State budget sheet 2013-14'!V303</f>
        <v>0</v>
      </c>
      <c r="W303" s="730">
        <f>'NRHM State budget sheet 2013-14'!W303</f>
        <v>0</v>
      </c>
      <c r="X303" s="730">
        <f>'NRHM State budget sheet 2013-14'!X303</f>
        <v>0</v>
      </c>
      <c r="Y303" s="730">
        <f>'NRHM State budget sheet 2013-14'!Y303</f>
        <v>0</v>
      </c>
      <c r="Z303" s="730">
        <f>'NRHM State budget sheet 2013-14'!Z303</f>
        <v>0</v>
      </c>
      <c r="AA303" s="730">
        <f>'NRHM State budget sheet 2013-14'!AA303</f>
        <v>0</v>
      </c>
      <c r="AB303" s="730">
        <f>'NRHM State budget sheet 2013-14'!AB303</f>
        <v>0</v>
      </c>
      <c r="AC303" s="730">
        <f>'NRHM State budget sheet 2013-14'!AC303</f>
        <v>0</v>
      </c>
      <c r="AD303" s="730">
        <f>'NRHM State budget sheet 2013-14'!AD303</f>
        <v>0</v>
      </c>
      <c r="AE303" s="730">
        <f>'NRHM State budget sheet 2013-14'!AE303</f>
        <v>0</v>
      </c>
      <c r="AF303" s="730">
        <f>'NRHM State budget sheet 2013-14'!AF303</f>
        <v>0</v>
      </c>
      <c r="AG303" s="604"/>
      <c r="AH303" s="619"/>
      <c r="AI303" s="606" t="str">
        <f t="shared" si="28"/>
        <v/>
      </c>
      <c r="AJ303" s="606" t="str">
        <f t="shared" si="29"/>
        <v/>
      </c>
      <c r="AK303" s="573">
        <f t="shared" si="30"/>
        <v>0</v>
      </c>
      <c r="AL303" s="573" t="str">
        <f t="shared" si="31"/>
        <v/>
      </c>
      <c r="AM303" s="577" t="str">
        <f t="shared" si="32"/>
        <v/>
      </c>
      <c r="AN303" s="577" t="str">
        <f t="shared" si="33"/>
        <v/>
      </c>
      <c r="AO303" s="577" t="str">
        <f t="shared" si="34"/>
        <v/>
      </c>
    </row>
    <row r="304" spans="1:41" ht="41.25" hidden="1" customHeight="1" x14ac:dyDescent="0.2">
      <c r="A304" s="628" t="s">
        <v>1912</v>
      </c>
      <c r="B304" s="621" t="s">
        <v>203</v>
      </c>
      <c r="C304" s="627"/>
      <c r="D304" s="730">
        <f>'NRHM State budget sheet 2013-14'!D304</f>
        <v>0</v>
      </c>
      <c r="E304" s="730">
        <f>'NRHM State budget sheet 2013-14'!E304</f>
        <v>0</v>
      </c>
      <c r="F304" s="730" t="e">
        <f>'NRHM State budget sheet 2013-14'!F304</f>
        <v>#DIV/0!</v>
      </c>
      <c r="G304" s="730">
        <f>'NRHM State budget sheet 2013-14'!G304</f>
        <v>0</v>
      </c>
      <c r="H304" s="730">
        <f>'NRHM State budget sheet 2013-14'!H304</f>
        <v>0</v>
      </c>
      <c r="I304" s="730" t="e">
        <f>'NRHM State budget sheet 2013-14'!I304</f>
        <v>#DIV/0!</v>
      </c>
      <c r="J304" s="730">
        <f>'NRHM State budget sheet 2013-14'!J304</f>
        <v>0</v>
      </c>
      <c r="K304" s="730">
        <f>'NRHM State budget sheet 2013-14'!K304</f>
        <v>0</v>
      </c>
      <c r="L304" s="730">
        <f>'NRHM State budget sheet 2013-14'!L304</f>
        <v>0</v>
      </c>
      <c r="M304" s="730">
        <f>'NRHM State budget sheet 2013-14'!M304</f>
        <v>0</v>
      </c>
      <c r="N304" s="730">
        <f>'NRHM State budget sheet 2013-14'!N304</f>
        <v>0</v>
      </c>
      <c r="O304" s="730">
        <f>'NRHM State budget sheet 2013-14'!O304</f>
        <v>0</v>
      </c>
      <c r="P304" s="730">
        <f>'NRHM State budget sheet 2013-14'!P304</f>
        <v>0</v>
      </c>
      <c r="Q304" s="730">
        <f>'NRHM State budget sheet 2013-14'!Q304</f>
        <v>0</v>
      </c>
      <c r="R304" s="730">
        <f>'NRHM State budget sheet 2013-14'!R304</f>
        <v>0</v>
      </c>
      <c r="S304" s="730">
        <f>'NRHM State budget sheet 2013-14'!S304</f>
        <v>0</v>
      </c>
      <c r="T304" s="730">
        <f>'NRHM State budget sheet 2013-14'!T304</f>
        <v>0</v>
      </c>
      <c r="U304" s="730">
        <f>'NRHM State budget sheet 2013-14'!U304</f>
        <v>0</v>
      </c>
      <c r="V304" s="730">
        <f>'NRHM State budget sheet 2013-14'!V304</f>
        <v>0</v>
      </c>
      <c r="W304" s="730">
        <f>'NRHM State budget sheet 2013-14'!W304</f>
        <v>0</v>
      </c>
      <c r="X304" s="730">
        <f>'NRHM State budget sheet 2013-14'!X304</f>
        <v>0</v>
      </c>
      <c r="Y304" s="730">
        <f>'NRHM State budget sheet 2013-14'!Y304</f>
        <v>0</v>
      </c>
      <c r="Z304" s="730">
        <f>'NRHM State budget sheet 2013-14'!Z304</f>
        <v>0</v>
      </c>
      <c r="AA304" s="730">
        <f>'NRHM State budget sheet 2013-14'!AA304</f>
        <v>0</v>
      </c>
      <c r="AB304" s="730">
        <f>'NRHM State budget sheet 2013-14'!AB304</f>
        <v>0</v>
      </c>
      <c r="AC304" s="730">
        <f>'NRHM State budget sheet 2013-14'!AC304</f>
        <v>0</v>
      </c>
      <c r="AD304" s="730">
        <f>'NRHM State budget sheet 2013-14'!AD304</f>
        <v>0</v>
      </c>
      <c r="AE304" s="730">
        <f>'NRHM State budget sheet 2013-14'!AE304</f>
        <v>0</v>
      </c>
      <c r="AF304" s="730">
        <f>'NRHM State budget sheet 2013-14'!AF304</f>
        <v>0</v>
      </c>
      <c r="AG304" s="604"/>
      <c r="AH304" s="619"/>
      <c r="AI304" s="606" t="str">
        <f t="shared" si="28"/>
        <v/>
      </c>
      <c r="AJ304" s="606" t="str">
        <f t="shared" si="29"/>
        <v/>
      </c>
      <c r="AK304" s="573">
        <f t="shared" si="30"/>
        <v>0</v>
      </c>
      <c r="AL304" s="573" t="str">
        <f t="shared" si="31"/>
        <v/>
      </c>
      <c r="AM304" s="577" t="str">
        <f t="shared" si="32"/>
        <v/>
      </c>
      <c r="AN304" s="577" t="str">
        <f t="shared" si="33"/>
        <v/>
      </c>
      <c r="AO304" s="577" t="str">
        <f t="shared" si="34"/>
        <v/>
      </c>
    </row>
    <row r="305" spans="1:41" ht="41.25" hidden="1" customHeight="1" x14ac:dyDescent="0.2">
      <c r="A305" s="628" t="s">
        <v>1913</v>
      </c>
      <c r="B305" s="621" t="s">
        <v>204</v>
      </c>
      <c r="C305" s="627"/>
      <c r="D305" s="730">
        <f>'NRHM State budget sheet 2013-14'!D305</f>
        <v>0</v>
      </c>
      <c r="E305" s="730">
        <f>'NRHM State budget sheet 2013-14'!E305</f>
        <v>0</v>
      </c>
      <c r="F305" s="730" t="e">
        <f>'NRHM State budget sheet 2013-14'!F305</f>
        <v>#DIV/0!</v>
      </c>
      <c r="G305" s="730">
        <f>'NRHM State budget sheet 2013-14'!G305</f>
        <v>0</v>
      </c>
      <c r="H305" s="730">
        <f>'NRHM State budget sheet 2013-14'!H305</f>
        <v>0</v>
      </c>
      <c r="I305" s="730" t="e">
        <f>'NRHM State budget sheet 2013-14'!I305</f>
        <v>#DIV/0!</v>
      </c>
      <c r="J305" s="730">
        <f>'NRHM State budget sheet 2013-14'!J305</f>
        <v>1</v>
      </c>
      <c r="K305" s="730">
        <f>'NRHM State budget sheet 2013-14'!K305</f>
        <v>0</v>
      </c>
      <c r="L305" s="730">
        <f>'NRHM State budget sheet 2013-14'!L305</f>
        <v>0</v>
      </c>
      <c r="M305" s="730">
        <f>'NRHM State budget sheet 2013-14'!M305</f>
        <v>0</v>
      </c>
      <c r="N305" s="730">
        <f>'NRHM State budget sheet 2013-14'!N305</f>
        <v>0</v>
      </c>
      <c r="O305" s="730">
        <f>'NRHM State budget sheet 2013-14'!O305</f>
        <v>0</v>
      </c>
      <c r="P305" s="730">
        <f>'NRHM State budget sheet 2013-14'!P305</f>
        <v>0</v>
      </c>
      <c r="Q305" s="730">
        <f>'NRHM State budget sheet 2013-14'!Q305</f>
        <v>0</v>
      </c>
      <c r="R305" s="730">
        <f>'NRHM State budget sheet 2013-14'!R305</f>
        <v>0</v>
      </c>
      <c r="S305" s="730">
        <f>'NRHM State budget sheet 2013-14'!S305</f>
        <v>0</v>
      </c>
      <c r="T305" s="730">
        <f>'NRHM State budget sheet 2013-14'!T305</f>
        <v>0</v>
      </c>
      <c r="U305" s="730">
        <f>'NRHM State budget sheet 2013-14'!U305</f>
        <v>0</v>
      </c>
      <c r="V305" s="730">
        <f>'NRHM State budget sheet 2013-14'!V305</f>
        <v>0</v>
      </c>
      <c r="W305" s="730">
        <f>'NRHM State budget sheet 2013-14'!W305</f>
        <v>0</v>
      </c>
      <c r="X305" s="730">
        <f>'NRHM State budget sheet 2013-14'!X305</f>
        <v>0</v>
      </c>
      <c r="Y305" s="730">
        <f>'NRHM State budget sheet 2013-14'!Y305</f>
        <v>0</v>
      </c>
      <c r="Z305" s="730">
        <f>'NRHM State budget sheet 2013-14'!Z305</f>
        <v>0</v>
      </c>
      <c r="AA305" s="730">
        <f>'NRHM State budget sheet 2013-14'!AA305</f>
        <v>0</v>
      </c>
      <c r="AB305" s="730">
        <f>'NRHM State budget sheet 2013-14'!AB305</f>
        <v>0</v>
      </c>
      <c r="AC305" s="730">
        <f>'NRHM State budget sheet 2013-14'!AC305</f>
        <v>0</v>
      </c>
      <c r="AD305" s="730">
        <f>'NRHM State budget sheet 2013-14'!AD305</f>
        <v>0</v>
      </c>
      <c r="AE305" s="730">
        <f>'NRHM State budget sheet 2013-14'!AE305</f>
        <v>0</v>
      </c>
      <c r="AF305" s="730">
        <f>'NRHM State budget sheet 2013-14'!AF305</f>
        <v>0</v>
      </c>
      <c r="AG305" s="604"/>
      <c r="AH305" s="619"/>
      <c r="AI305" s="606" t="str">
        <f t="shared" si="28"/>
        <v/>
      </c>
      <c r="AJ305" s="606" t="str">
        <f t="shared" si="29"/>
        <v/>
      </c>
      <c r="AK305" s="573">
        <f t="shared" si="30"/>
        <v>0</v>
      </c>
      <c r="AL305" s="573" t="str">
        <f t="shared" si="31"/>
        <v/>
      </c>
      <c r="AM305" s="577" t="str">
        <f t="shared" si="32"/>
        <v/>
      </c>
      <c r="AN305" s="577" t="str">
        <f t="shared" si="33"/>
        <v/>
      </c>
      <c r="AO305" s="577" t="str">
        <f t="shared" si="34"/>
        <v/>
      </c>
    </row>
    <row r="306" spans="1:41" ht="41.25" hidden="1" customHeight="1" x14ac:dyDescent="0.2">
      <c r="A306" s="628" t="s">
        <v>663</v>
      </c>
      <c r="B306" s="621" t="s">
        <v>1693</v>
      </c>
      <c r="C306" s="627"/>
      <c r="D306" s="730">
        <f>'NRHM State budget sheet 2013-14'!D306</f>
        <v>0</v>
      </c>
      <c r="E306" s="730">
        <f>'NRHM State budget sheet 2013-14'!E306</f>
        <v>0</v>
      </c>
      <c r="F306" s="730" t="e">
        <f>'NRHM State budget sheet 2013-14'!F306</f>
        <v>#DIV/0!</v>
      </c>
      <c r="G306" s="730">
        <f>'NRHM State budget sheet 2013-14'!G306</f>
        <v>0</v>
      </c>
      <c r="H306" s="730">
        <f>'NRHM State budget sheet 2013-14'!H306</f>
        <v>0</v>
      </c>
      <c r="I306" s="730" t="e">
        <f>'NRHM State budget sheet 2013-14'!I306</f>
        <v>#DIV/0!</v>
      </c>
      <c r="J306" s="730">
        <f>'NRHM State budget sheet 2013-14'!J306</f>
        <v>1</v>
      </c>
      <c r="K306" s="730">
        <f>'NRHM State budget sheet 2013-14'!K306</f>
        <v>0</v>
      </c>
      <c r="L306" s="730">
        <f>'NRHM State budget sheet 2013-14'!L306</f>
        <v>0</v>
      </c>
      <c r="M306" s="730">
        <f>'NRHM State budget sheet 2013-14'!M306</f>
        <v>0</v>
      </c>
      <c r="N306" s="730">
        <f>'NRHM State budget sheet 2013-14'!N306</f>
        <v>0</v>
      </c>
      <c r="O306" s="730">
        <f>'NRHM State budget sheet 2013-14'!O306</f>
        <v>0</v>
      </c>
      <c r="P306" s="730">
        <f>'NRHM State budget sheet 2013-14'!P306</f>
        <v>0</v>
      </c>
      <c r="Q306" s="730">
        <f>'NRHM State budget sheet 2013-14'!Q306</f>
        <v>0</v>
      </c>
      <c r="R306" s="730">
        <f>'NRHM State budget sheet 2013-14'!R306</f>
        <v>0</v>
      </c>
      <c r="S306" s="730">
        <f>'NRHM State budget sheet 2013-14'!S306</f>
        <v>0</v>
      </c>
      <c r="T306" s="730">
        <f>'NRHM State budget sheet 2013-14'!T306</f>
        <v>0</v>
      </c>
      <c r="U306" s="730">
        <f>'NRHM State budget sheet 2013-14'!U306</f>
        <v>0</v>
      </c>
      <c r="V306" s="730">
        <f>'NRHM State budget sheet 2013-14'!V306</f>
        <v>0</v>
      </c>
      <c r="W306" s="730">
        <f>'NRHM State budget sheet 2013-14'!W306</f>
        <v>0</v>
      </c>
      <c r="X306" s="730">
        <f>'NRHM State budget sheet 2013-14'!X306</f>
        <v>0</v>
      </c>
      <c r="Y306" s="730">
        <f>'NRHM State budget sheet 2013-14'!Y306</f>
        <v>0</v>
      </c>
      <c r="Z306" s="730">
        <f>'NRHM State budget sheet 2013-14'!Z306</f>
        <v>0</v>
      </c>
      <c r="AA306" s="730">
        <f>'NRHM State budget sheet 2013-14'!AA306</f>
        <v>0</v>
      </c>
      <c r="AB306" s="730">
        <f>'NRHM State budget sheet 2013-14'!AB306</f>
        <v>0</v>
      </c>
      <c r="AC306" s="730">
        <f>'NRHM State budget sheet 2013-14'!AC306</f>
        <v>0</v>
      </c>
      <c r="AD306" s="730">
        <f>'NRHM State budget sheet 2013-14'!AD306</f>
        <v>0</v>
      </c>
      <c r="AE306" s="730">
        <f>'NRHM State budget sheet 2013-14'!AE306</f>
        <v>0</v>
      </c>
      <c r="AF306" s="730">
        <f>'NRHM State budget sheet 2013-14'!AF306</f>
        <v>0</v>
      </c>
      <c r="AG306" s="604"/>
      <c r="AH306" s="619"/>
      <c r="AI306" s="606" t="str">
        <f t="shared" si="28"/>
        <v/>
      </c>
      <c r="AJ306" s="606" t="str">
        <f t="shared" si="29"/>
        <v/>
      </c>
      <c r="AK306" s="573">
        <f t="shared" si="30"/>
        <v>0</v>
      </c>
      <c r="AL306" s="573" t="str">
        <f t="shared" si="31"/>
        <v/>
      </c>
      <c r="AM306" s="577" t="str">
        <f t="shared" si="32"/>
        <v/>
      </c>
      <c r="AN306" s="577" t="str">
        <f t="shared" si="33"/>
        <v/>
      </c>
      <c r="AO306" s="577" t="str">
        <f t="shared" si="34"/>
        <v/>
      </c>
    </row>
    <row r="307" spans="1:41" ht="41.25" hidden="1" customHeight="1" x14ac:dyDescent="0.2">
      <c r="A307" s="628" t="s">
        <v>1914</v>
      </c>
      <c r="B307" s="621" t="s">
        <v>205</v>
      </c>
      <c r="C307" s="627"/>
      <c r="D307" s="730">
        <f>'NRHM State budget sheet 2013-14'!D307</f>
        <v>0</v>
      </c>
      <c r="E307" s="730">
        <f>'NRHM State budget sheet 2013-14'!E307</f>
        <v>0</v>
      </c>
      <c r="F307" s="730" t="e">
        <f>'NRHM State budget sheet 2013-14'!F307</f>
        <v>#DIV/0!</v>
      </c>
      <c r="G307" s="730">
        <f>'NRHM State budget sheet 2013-14'!G307</f>
        <v>0</v>
      </c>
      <c r="H307" s="730">
        <f>'NRHM State budget sheet 2013-14'!H307</f>
        <v>0</v>
      </c>
      <c r="I307" s="730" t="e">
        <f>'NRHM State budget sheet 2013-14'!I307</f>
        <v>#DIV/0!</v>
      </c>
      <c r="J307" s="730">
        <f>'NRHM State budget sheet 2013-14'!J307</f>
        <v>0</v>
      </c>
      <c r="K307" s="730">
        <f>'NRHM State budget sheet 2013-14'!K307</f>
        <v>0</v>
      </c>
      <c r="L307" s="730">
        <f>'NRHM State budget sheet 2013-14'!L307</f>
        <v>0</v>
      </c>
      <c r="M307" s="730">
        <f>'NRHM State budget sheet 2013-14'!M307</f>
        <v>0</v>
      </c>
      <c r="N307" s="730">
        <f>'NRHM State budget sheet 2013-14'!N307</f>
        <v>0</v>
      </c>
      <c r="O307" s="730">
        <f>'NRHM State budget sheet 2013-14'!O307</f>
        <v>0</v>
      </c>
      <c r="P307" s="730">
        <f>'NRHM State budget sheet 2013-14'!P307</f>
        <v>0</v>
      </c>
      <c r="Q307" s="730">
        <f>'NRHM State budget sheet 2013-14'!Q307</f>
        <v>0</v>
      </c>
      <c r="R307" s="730">
        <f>'NRHM State budget sheet 2013-14'!R307</f>
        <v>0</v>
      </c>
      <c r="S307" s="730">
        <f>'NRHM State budget sheet 2013-14'!S307</f>
        <v>0</v>
      </c>
      <c r="T307" s="730">
        <f>'NRHM State budget sheet 2013-14'!T307</f>
        <v>0</v>
      </c>
      <c r="U307" s="730">
        <f>'NRHM State budget sheet 2013-14'!U307</f>
        <v>0</v>
      </c>
      <c r="V307" s="730">
        <f>'NRHM State budget sheet 2013-14'!V307</f>
        <v>0</v>
      </c>
      <c r="W307" s="730">
        <f>'NRHM State budget sheet 2013-14'!W307</f>
        <v>0</v>
      </c>
      <c r="X307" s="730">
        <f>'NRHM State budget sheet 2013-14'!X307</f>
        <v>0</v>
      </c>
      <c r="Y307" s="730">
        <f>'NRHM State budget sheet 2013-14'!Y307</f>
        <v>0</v>
      </c>
      <c r="Z307" s="730">
        <f>'NRHM State budget sheet 2013-14'!Z307</f>
        <v>0</v>
      </c>
      <c r="AA307" s="730">
        <f>'NRHM State budget sheet 2013-14'!AA307</f>
        <v>0</v>
      </c>
      <c r="AB307" s="730">
        <f>'NRHM State budget sheet 2013-14'!AB307</f>
        <v>0</v>
      </c>
      <c r="AC307" s="730">
        <f>'NRHM State budget sheet 2013-14'!AC307</f>
        <v>0</v>
      </c>
      <c r="AD307" s="730">
        <f>'NRHM State budget sheet 2013-14'!AD307</f>
        <v>0</v>
      </c>
      <c r="AE307" s="730">
        <f>'NRHM State budget sheet 2013-14'!AE307</f>
        <v>0</v>
      </c>
      <c r="AF307" s="730">
        <f>'NRHM State budget sheet 2013-14'!AF307</f>
        <v>0</v>
      </c>
      <c r="AG307" s="604"/>
      <c r="AH307" s="619"/>
      <c r="AI307" s="606" t="str">
        <f t="shared" si="28"/>
        <v/>
      </c>
      <c r="AJ307" s="606" t="str">
        <f t="shared" si="29"/>
        <v/>
      </c>
      <c r="AK307" s="573">
        <f t="shared" si="30"/>
        <v>0</v>
      </c>
      <c r="AL307" s="573" t="str">
        <f t="shared" si="31"/>
        <v/>
      </c>
      <c r="AM307" s="577" t="str">
        <f t="shared" si="32"/>
        <v/>
      </c>
      <c r="AN307" s="577" t="str">
        <f t="shared" si="33"/>
        <v/>
      </c>
      <c r="AO307" s="577" t="str">
        <f t="shared" si="34"/>
        <v/>
      </c>
    </row>
    <row r="308" spans="1:41" ht="41.25" hidden="1" customHeight="1" x14ac:dyDescent="0.2">
      <c r="A308" s="628" t="s">
        <v>1915</v>
      </c>
      <c r="B308" s="621" t="s">
        <v>206</v>
      </c>
      <c r="C308" s="627"/>
      <c r="D308" s="730">
        <f>'NRHM State budget sheet 2013-14'!D308</f>
        <v>0</v>
      </c>
      <c r="E308" s="730">
        <f>'NRHM State budget sheet 2013-14'!E308</f>
        <v>0</v>
      </c>
      <c r="F308" s="730" t="e">
        <f>'NRHM State budget sheet 2013-14'!F308</f>
        <v>#DIV/0!</v>
      </c>
      <c r="G308" s="730">
        <f>'NRHM State budget sheet 2013-14'!G308</f>
        <v>0</v>
      </c>
      <c r="H308" s="730">
        <f>'NRHM State budget sheet 2013-14'!H308</f>
        <v>0</v>
      </c>
      <c r="I308" s="730" t="e">
        <f>'NRHM State budget sheet 2013-14'!I308</f>
        <v>#DIV/0!</v>
      </c>
      <c r="J308" s="730">
        <f>'NRHM State budget sheet 2013-14'!J308</f>
        <v>0</v>
      </c>
      <c r="K308" s="730">
        <f>'NRHM State budget sheet 2013-14'!K308</f>
        <v>0</v>
      </c>
      <c r="L308" s="730">
        <f>'NRHM State budget sheet 2013-14'!L308</f>
        <v>0</v>
      </c>
      <c r="M308" s="730">
        <f>'NRHM State budget sheet 2013-14'!M308</f>
        <v>0</v>
      </c>
      <c r="N308" s="730">
        <f>'NRHM State budget sheet 2013-14'!N308</f>
        <v>0</v>
      </c>
      <c r="O308" s="730">
        <f>'NRHM State budget sheet 2013-14'!O308</f>
        <v>0</v>
      </c>
      <c r="P308" s="730">
        <f>'NRHM State budget sheet 2013-14'!P308</f>
        <v>0</v>
      </c>
      <c r="Q308" s="730">
        <f>'NRHM State budget sheet 2013-14'!Q308</f>
        <v>0</v>
      </c>
      <c r="R308" s="730">
        <f>'NRHM State budget sheet 2013-14'!R308</f>
        <v>0</v>
      </c>
      <c r="S308" s="730">
        <f>'NRHM State budget sheet 2013-14'!S308</f>
        <v>0</v>
      </c>
      <c r="T308" s="730">
        <f>'NRHM State budget sheet 2013-14'!T308</f>
        <v>0</v>
      </c>
      <c r="U308" s="730">
        <f>'NRHM State budget sheet 2013-14'!U308</f>
        <v>0</v>
      </c>
      <c r="V308" s="730">
        <f>'NRHM State budget sheet 2013-14'!V308</f>
        <v>0</v>
      </c>
      <c r="W308" s="730">
        <f>'NRHM State budget sheet 2013-14'!W308</f>
        <v>0</v>
      </c>
      <c r="X308" s="730">
        <f>'NRHM State budget sheet 2013-14'!X308</f>
        <v>0</v>
      </c>
      <c r="Y308" s="730">
        <f>'NRHM State budget sheet 2013-14'!Y308</f>
        <v>0</v>
      </c>
      <c r="Z308" s="730">
        <f>'NRHM State budget sheet 2013-14'!Z308</f>
        <v>0</v>
      </c>
      <c r="AA308" s="730">
        <f>'NRHM State budget sheet 2013-14'!AA308</f>
        <v>0</v>
      </c>
      <c r="AB308" s="730">
        <f>'NRHM State budget sheet 2013-14'!AB308</f>
        <v>0</v>
      </c>
      <c r="AC308" s="730">
        <f>'NRHM State budget sheet 2013-14'!AC308</f>
        <v>0</v>
      </c>
      <c r="AD308" s="730">
        <f>'NRHM State budget sheet 2013-14'!AD308</f>
        <v>0</v>
      </c>
      <c r="AE308" s="730">
        <f>'NRHM State budget sheet 2013-14'!AE308</f>
        <v>0</v>
      </c>
      <c r="AF308" s="730">
        <f>'NRHM State budget sheet 2013-14'!AF308</f>
        <v>0</v>
      </c>
      <c r="AG308" s="604"/>
      <c r="AH308" s="619"/>
      <c r="AI308" s="606" t="str">
        <f t="shared" si="28"/>
        <v/>
      </c>
      <c r="AJ308" s="606" t="str">
        <f t="shared" si="29"/>
        <v/>
      </c>
      <c r="AK308" s="573">
        <f t="shared" si="30"/>
        <v>0</v>
      </c>
      <c r="AL308" s="573" t="str">
        <f t="shared" si="31"/>
        <v/>
      </c>
      <c r="AM308" s="577" t="str">
        <f t="shared" si="32"/>
        <v/>
      </c>
      <c r="AN308" s="577" t="str">
        <f t="shared" si="33"/>
        <v/>
      </c>
      <c r="AO308" s="577" t="str">
        <f t="shared" si="34"/>
        <v/>
      </c>
    </row>
    <row r="309" spans="1:41" ht="41.25" hidden="1" customHeight="1" x14ac:dyDescent="0.2">
      <c r="A309" s="628" t="s">
        <v>1916</v>
      </c>
      <c r="B309" s="621" t="s">
        <v>207</v>
      </c>
      <c r="C309" s="627"/>
      <c r="D309" s="730">
        <f>'NRHM State budget sheet 2013-14'!D309</f>
        <v>0</v>
      </c>
      <c r="E309" s="730">
        <f>'NRHM State budget sheet 2013-14'!E309</f>
        <v>0</v>
      </c>
      <c r="F309" s="730" t="e">
        <f>'NRHM State budget sheet 2013-14'!F309</f>
        <v>#DIV/0!</v>
      </c>
      <c r="G309" s="730">
        <f>'NRHM State budget sheet 2013-14'!G309</f>
        <v>0</v>
      </c>
      <c r="H309" s="730">
        <f>'NRHM State budget sheet 2013-14'!H309</f>
        <v>0</v>
      </c>
      <c r="I309" s="730" t="e">
        <f>'NRHM State budget sheet 2013-14'!I309</f>
        <v>#DIV/0!</v>
      </c>
      <c r="J309" s="730">
        <f>'NRHM State budget sheet 2013-14'!J309</f>
        <v>1</v>
      </c>
      <c r="K309" s="730">
        <f>'NRHM State budget sheet 2013-14'!K309</f>
        <v>0</v>
      </c>
      <c r="L309" s="730">
        <f>'NRHM State budget sheet 2013-14'!L309</f>
        <v>0</v>
      </c>
      <c r="M309" s="730">
        <f>'NRHM State budget sheet 2013-14'!M309</f>
        <v>0</v>
      </c>
      <c r="N309" s="730">
        <f>'NRHM State budget sheet 2013-14'!N309</f>
        <v>0</v>
      </c>
      <c r="O309" s="730">
        <f>'NRHM State budget sheet 2013-14'!O309</f>
        <v>0</v>
      </c>
      <c r="P309" s="730">
        <f>'NRHM State budget sheet 2013-14'!P309</f>
        <v>0</v>
      </c>
      <c r="Q309" s="730">
        <f>'NRHM State budget sheet 2013-14'!Q309</f>
        <v>0</v>
      </c>
      <c r="R309" s="730">
        <f>'NRHM State budget sheet 2013-14'!R309</f>
        <v>0</v>
      </c>
      <c r="S309" s="730">
        <f>'NRHM State budget sheet 2013-14'!S309</f>
        <v>0</v>
      </c>
      <c r="T309" s="730">
        <f>'NRHM State budget sheet 2013-14'!T309</f>
        <v>0</v>
      </c>
      <c r="U309" s="730">
        <f>'NRHM State budget sheet 2013-14'!U309</f>
        <v>0</v>
      </c>
      <c r="V309" s="730">
        <f>'NRHM State budget sheet 2013-14'!V309</f>
        <v>0</v>
      </c>
      <c r="W309" s="730">
        <f>'NRHM State budget sheet 2013-14'!W309</f>
        <v>0</v>
      </c>
      <c r="X309" s="730">
        <f>'NRHM State budget sheet 2013-14'!X309</f>
        <v>0</v>
      </c>
      <c r="Y309" s="730">
        <f>'NRHM State budget sheet 2013-14'!Y309</f>
        <v>0</v>
      </c>
      <c r="Z309" s="730">
        <f>'NRHM State budget sheet 2013-14'!Z309</f>
        <v>0</v>
      </c>
      <c r="AA309" s="730">
        <f>'NRHM State budget sheet 2013-14'!AA309</f>
        <v>0</v>
      </c>
      <c r="AB309" s="730">
        <f>'NRHM State budget sheet 2013-14'!AB309</f>
        <v>0</v>
      </c>
      <c r="AC309" s="730">
        <f>'NRHM State budget sheet 2013-14'!AC309</f>
        <v>0</v>
      </c>
      <c r="AD309" s="730">
        <f>'NRHM State budget sheet 2013-14'!AD309</f>
        <v>0</v>
      </c>
      <c r="AE309" s="730">
        <f>'NRHM State budget sheet 2013-14'!AE309</f>
        <v>0</v>
      </c>
      <c r="AF309" s="730">
        <f>'NRHM State budget sheet 2013-14'!AF309</f>
        <v>0</v>
      </c>
      <c r="AG309" s="604"/>
      <c r="AH309" s="619"/>
      <c r="AI309" s="606" t="str">
        <f t="shared" si="28"/>
        <v/>
      </c>
      <c r="AJ309" s="606" t="str">
        <f t="shared" si="29"/>
        <v/>
      </c>
      <c r="AK309" s="573">
        <f t="shared" si="30"/>
        <v>0</v>
      </c>
      <c r="AL309" s="573" t="str">
        <f t="shared" si="31"/>
        <v/>
      </c>
      <c r="AM309" s="577" t="str">
        <f t="shared" si="32"/>
        <v/>
      </c>
      <c r="AN309" s="577" t="str">
        <f t="shared" si="33"/>
        <v/>
      </c>
      <c r="AO309" s="577" t="str">
        <f t="shared" si="34"/>
        <v/>
      </c>
    </row>
    <row r="310" spans="1:41" ht="41.25" hidden="1" customHeight="1" x14ac:dyDescent="0.2">
      <c r="A310" s="628" t="s">
        <v>665</v>
      </c>
      <c r="B310" s="621" t="s">
        <v>208</v>
      </c>
      <c r="C310" s="627"/>
      <c r="D310" s="730">
        <f>'NRHM State budget sheet 2013-14'!D310</f>
        <v>0</v>
      </c>
      <c r="E310" s="730">
        <f>'NRHM State budget sheet 2013-14'!E310</f>
        <v>0</v>
      </c>
      <c r="F310" s="730" t="e">
        <f>'NRHM State budget sheet 2013-14'!F310</f>
        <v>#DIV/0!</v>
      </c>
      <c r="G310" s="730">
        <f>'NRHM State budget sheet 2013-14'!G310</f>
        <v>0</v>
      </c>
      <c r="H310" s="730">
        <f>'NRHM State budget sheet 2013-14'!H310</f>
        <v>0</v>
      </c>
      <c r="I310" s="730" t="e">
        <f>'NRHM State budget sheet 2013-14'!I310</f>
        <v>#DIV/0!</v>
      </c>
      <c r="J310" s="730">
        <f>'NRHM State budget sheet 2013-14'!J310</f>
        <v>6</v>
      </c>
      <c r="K310" s="730">
        <f>'NRHM State budget sheet 2013-14'!K310</f>
        <v>0</v>
      </c>
      <c r="L310" s="730">
        <f>'NRHM State budget sheet 2013-14'!L310</f>
        <v>0</v>
      </c>
      <c r="M310" s="730">
        <f>'NRHM State budget sheet 2013-14'!M310</f>
        <v>0</v>
      </c>
      <c r="N310" s="730">
        <f>'NRHM State budget sheet 2013-14'!N310</f>
        <v>0</v>
      </c>
      <c r="O310" s="730">
        <f>'NRHM State budget sheet 2013-14'!O310</f>
        <v>0</v>
      </c>
      <c r="P310" s="730">
        <f>'NRHM State budget sheet 2013-14'!P310</f>
        <v>0</v>
      </c>
      <c r="Q310" s="730">
        <f>'NRHM State budget sheet 2013-14'!Q310</f>
        <v>0</v>
      </c>
      <c r="R310" s="730">
        <f>'NRHM State budget sheet 2013-14'!R310</f>
        <v>0</v>
      </c>
      <c r="S310" s="730">
        <f>'NRHM State budget sheet 2013-14'!S310</f>
        <v>0</v>
      </c>
      <c r="T310" s="730">
        <f>'NRHM State budget sheet 2013-14'!T310</f>
        <v>0</v>
      </c>
      <c r="U310" s="730">
        <f>'NRHM State budget sheet 2013-14'!U310</f>
        <v>0</v>
      </c>
      <c r="V310" s="730">
        <f>'NRHM State budget sheet 2013-14'!V310</f>
        <v>0</v>
      </c>
      <c r="W310" s="730">
        <f>'NRHM State budget sheet 2013-14'!W310</f>
        <v>0</v>
      </c>
      <c r="X310" s="730">
        <f>'NRHM State budget sheet 2013-14'!X310</f>
        <v>0</v>
      </c>
      <c r="Y310" s="730">
        <f>'NRHM State budget sheet 2013-14'!Y310</f>
        <v>0</v>
      </c>
      <c r="Z310" s="730">
        <f>'NRHM State budget sheet 2013-14'!Z310</f>
        <v>0</v>
      </c>
      <c r="AA310" s="730">
        <f>'NRHM State budget sheet 2013-14'!AA310</f>
        <v>0</v>
      </c>
      <c r="AB310" s="730">
        <f>'NRHM State budget sheet 2013-14'!AB310</f>
        <v>0</v>
      </c>
      <c r="AC310" s="730">
        <f>'NRHM State budget sheet 2013-14'!AC310</f>
        <v>0</v>
      </c>
      <c r="AD310" s="730">
        <f>'NRHM State budget sheet 2013-14'!AD310</f>
        <v>0</v>
      </c>
      <c r="AE310" s="730">
        <f>'NRHM State budget sheet 2013-14'!AE310</f>
        <v>0</v>
      </c>
      <c r="AF310" s="730">
        <f>'NRHM State budget sheet 2013-14'!AF310</f>
        <v>0</v>
      </c>
      <c r="AG310" s="604"/>
      <c r="AH310" s="619"/>
      <c r="AI310" s="606" t="str">
        <f t="shared" si="28"/>
        <v/>
      </c>
      <c r="AJ310" s="606" t="str">
        <f t="shared" si="29"/>
        <v/>
      </c>
      <c r="AK310" s="573">
        <f t="shared" si="30"/>
        <v>0</v>
      </c>
      <c r="AL310" s="573" t="str">
        <f t="shared" si="31"/>
        <v/>
      </c>
      <c r="AM310" s="577" t="str">
        <f t="shared" si="32"/>
        <v/>
      </c>
      <c r="AN310" s="577" t="str">
        <f t="shared" si="33"/>
        <v/>
      </c>
      <c r="AO310" s="577" t="str">
        <f t="shared" si="34"/>
        <v/>
      </c>
    </row>
    <row r="311" spans="1:41" ht="41.25" hidden="1" customHeight="1" x14ac:dyDescent="0.2">
      <c r="A311" s="628" t="s">
        <v>1917</v>
      </c>
      <c r="B311" s="621" t="s">
        <v>209</v>
      </c>
      <c r="C311" s="627"/>
      <c r="D311" s="730">
        <f>'NRHM State budget sheet 2013-14'!D311</f>
        <v>0</v>
      </c>
      <c r="E311" s="730">
        <f>'NRHM State budget sheet 2013-14'!E311</f>
        <v>0</v>
      </c>
      <c r="F311" s="730" t="e">
        <f>'NRHM State budget sheet 2013-14'!F311</f>
        <v>#DIV/0!</v>
      </c>
      <c r="G311" s="730">
        <f>'NRHM State budget sheet 2013-14'!G311</f>
        <v>0</v>
      </c>
      <c r="H311" s="730">
        <f>'NRHM State budget sheet 2013-14'!H311</f>
        <v>0</v>
      </c>
      <c r="I311" s="730" t="e">
        <f>'NRHM State budget sheet 2013-14'!I311</f>
        <v>#DIV/0!</v>
      </c>
      <c r="J311" s="730">
        <f>'NRHM State budget sheet 2013-14'!J311</f>
        <v>0</v>
      </c>
      <c r="K311" s="730">
        <f>'NRHM State budget sheet 2013-14'!K311</f>
        <v>0</v>
      </c>
      <c r="L311" s="730">
        <f>'NRHM State budget sheet 2013-14'!L311</f>
        <v>0</v>
      </c>
      <c r="M311" s="730">
        <f>'NRHM State budget sheet 2013-14'!M311</f>
        <v>0</v>
      </c>
      <c r="N311" s="730">
        <f>'NRHM State budget sheet 2013-14'!N311</f>
        <v>0</v>
      </c>
      <c r="O311" s="730">
        <f>'NRHM State budget sheet 2013-14'!O311</f>
        <v>0</v>
      </c>
      <c r="P311" s="730">
        <f>'NRHM State budget sheet 2013-14'!P311</f>
        <v>0</v>
      </c>
      <c r="Q311" s="730">
        <f>'NRHM State budget sheet 2013-14'!Q311</f>
        <v>0</v>
      </c>
      <c r="R311" s="730">
        <f>'NRHM State budget sheet 2013-14'!R311</f>
        <v>0</v>
      </c>
      <c r="S311" s="730">
        <f>'NRHM State budget sheet 2013-14'!S311</f>
        <v>0</v>
      </c>
      <c r="T311" s="730">
        <f>'NRHM State budget sheet 2013-14'!T311</f>
        <v>0</v>
      </c>
      <c r="U311" s="730">
        <f>'NRHM State budget sheet 2013-14'!U311</f>
        <v>0</v>
      </c>
      <c r="V311" s="730">
        <f>'NRHM State budget sheet 2013-14'!V311</f>
        <v>0</v>
      </c>
      <c r="W311" s="730">
        <f>'NRHM State budget sheet 2013-14'!W311</f>
        <v>0</v>
      </c>
      <c r="X311" s="730">
        <f>'NRHM State budget sheet 2013-14'!X311</f>
        <v>0</v>
      </c>
      <c r="Y311" s="730">
        <f>'NRHM State budget sheet 2013-14'!Y311</f>
        <v>0</v>
      </c>
      <c r="Z311" s="730">
        <f>'NRHM State budget sheet 2013-14'!Z311</f>
        <v>0</v>
      </c>
      <c r="AA311" s="730">
        <f>'NRHM State budget sheet 2013-14'!AA311</f>
        <v>0</v>
      </c>
      <c r="AB311" s="730">
        <f>'NRHM State budget sheet 2013-14'!AB311</f>
        <v>0</v>
      </c>
      <c r="AC311" s="730">
        <f>'NRHM State budget sheet 2013-14'!AC311</f>
        <v>0</v>
      </c>
      <c r="AD311" s="730">
        <f>'NRHM State budget sheet 2013-14'!AD311</f>
        <v>0</v>
      </c>
      <c r="AE311" s="730">
        <f>'NRHM State budget sheet 2013-14'!AE311</f>
        <v>0</v>
      </c>
      <c r="AF311" s="730">
        <f>'NRHM State budget sheet 2013-14'!AF311</f>
        <v>0</v>
      </c>
      <c r="AG311" s="640"/>
      <c r="AH311" s="619"/>
      <c r="AI311" s="606" t="str">
        <f t="shared" si="28"/>
        <v/>
      </c>
      <c r="AJ311" s="606" t="str">
        <f t="shared" si="29"/>
        <v/>
      </c>
      <c r="AK311" s="573">
        <f t="shared" si="30"/>
        <v>0</v>
      </c>
      <c r="AL311" s="573" t="str">
        <f t="shared" si="31"/>
        <v/>
      </c>
      <c r="AM311" s="577" t="str">
        <f t="shared" si="32"/>
        <v/>
      </c>
      <c r="AN311" s="577" t="str">
        <f t="shared" si="33"/>
        <v/>
      </c>
      <c r="AO311" s="577" t="str">
        <f t="shared" si="34"/>
        <v/>
      </c>
    </row>
    <row r="312" spans="1:41" ht="41.25" hidden="1" customHeight="1" x14ac:dyDescent="0.2">
      <c r="A312" s="628" t="s">
        <v>1918</v>
      </c>
      <c r="B312" s="621" t="s">
        <v>210</v>
      </c>
      <c r="C312" s="627"/>
      <c r="D312" s="730">
        <f>'NRHM State budget sheet 2013-14'!D312</f>
        <v>0</v>
      </c>
      <c r="E312" s="730">
        <f>'NRHM State budget sheet 2013-14'!E312</f>
        <v>0</v>
      </c>
      <c r="F312" s="730" t="e">
        <f>'NRHM State budget sheet 2013-14'!F312</f>
        <v>#DIV/0!</v>
      </c>
      <c r="G312" s="730">
        <f>'NRHM State budget sheet 2013-14'!G312</f>
        <v>0</v>
      </c>
      <c r="H312" s="730">
        <f>'NRHM State budget sheet 2013-14'!H312</f>
        <v>0</v>
      </c>
      <c r="I312" s="730" t="e">
        <f>'NRHM State budget sheet 2013-14'!I312</f>
        <v>#DIV/0!</v>
      </c>
      <c r="J312" s="730">
        <f>'NRHM State budget sheet 2013-14'!J312</f>
        <v>6</v>
      </c>
      <c r="K312" s="730">
        <f>'NRHM State budget sheet 2013-14'!K312</f>
        <v>0</v>
      </c>
      <c r="L312" s="730">
        <f>'NRHM State budget sheet 2013-14'!L312</f>
        <v>0</v>
      </c>
      <c r="M312" s="730">
        <f>'NRHM State budget sheet 2013-14'!M312</f>
        <v>0</v>
      </c>
      <c r="N312" s="730">
        <f>'NRHM State budget sheet 2013-14'!N312</f>
        <v>0</v>
      </c>
      <c r="O312" s="730">
        <f>'NRHM State budget sheet 2013-14'!O312</f>
        <v>0</v>
      </c>
      <c r="P312" s="730">
        <f>'NRHM State budget sheet 2013-14'!P312</f>
        <v>0</v>
      </c>
      <c r="Q312" s="730">
        <f>'NRHM State budget sheet 2013-14'!Q312</f>
        <v>0</v>
      </c>
      <c r="R312" s="730">
        <f>'NRHM State budget sheet 2013-14'!R312</f>
        <v>0</v>
      </c>
      <c r="S312" s="730">
        <f>'NRHM State budget sheet 2013-14'!S312</f>
        <v>0</v>
      </c>
      <c r="T312" s="730">
        <f>'NRHM State budget sheet 2013-14'!T312</f>
        <v>0</v>
      </c>
      <c r="U312" s="730">
        <f>'NRHM State budget sheet 2013-14'!U312</f>
        <v>0</v>
      </c>
      <c r="V312" s="730">
        <f>'NRHM State budget sheet 2013-14'!V312</f>
        <v>0</v>
      </c>
      <c r="W312" s="730">
        <f>'NRHM State budget sheet 2013-14'!W312</f>
        <v>0</v>
      </c>
      <c r="X312" s="730">
        <f>'NRHM State budget sheet 2013-14'!X312</f>
        <v>0</v>
      </c>
      <c r="Y312" s="730">
        <f>'NRHM State budget sheet 2013-14'!Y312</f>
        <v>0</v>
      </c>
      <c r="Z312" s="730">
        <f>'NRHM State budget sheet 2013-14'!Z312</f>
        <v>0</v>
      </c>
      <c r="AA312" s="730">
        <f>'NRHM State budget sheet 2013-14'!AA312</f>
        <v>0</v>
      </c>
      <c r="AB312" s="730">
        <f>'NRHM State budget sheet 2013-14'!AB312</f>
        <v>0</v>
      </c>
      <c r="AC312" s="730">
        <f>'NRHM State budget sheet 2013-14'!AC312</f>
        <v>0</v>
      </c>
      <c r="AD312" s="730">
        <f>'NRHM State budget sheet 2013-14'!AD312</f>
        <v>0</v>
      </c>
      <c r="AE312" s="730">
        <f>'NRHM State budget sheet 2013-14'!AE312</f>
        <v>0</v>
      </c>
      <c r="AF312" s="730">
        <f>'NRHM State budget sheet 2013-14'!AF312</f>
        <v>0</v>
      </c>
      <c r="AG312" s="640"/>
      <c r="AH312" s="619"/>
      <c r="AI312" s="606" t="str">
        <f t="shared" si="28"/>
        <v/>
      </c>
      <c r="AJ312" s="606" t="str">
        <f t="shared" si="29"/>
        <v/>
      </c>
      <c r="AK312" s="573">
        <f t="shared" si="30"/>
        <v>0</v>
      </c>
      <c r="AL312" s="573" t="str">
        <f t="shared" si="31"/>
        <v/>
      </c>
      <c r="AM312" s="577" t="str">
        <f t="shared" si="32"/>
        <v/>
      </c>
      <c r="AN312" s="577" t="str">
        <f t="shared" si="33"/>
        <v/>
      </c>
      <c r="AO312" s="577" t="str">
        <f t="shared" si="34"/>
        <v/>
      </c>
    </row>
    <row r="313" spans="1:41" ht="41.25" hidden="1" customHeight="1" x14ac:dyDescent="0.2">
      <c r="A313" s="628" t="s">
        <v>667</v>
      </c>
      <c r="B313" s="621" t="s">
        <v>211</v>
      </c>
      <c r="C313" s="627"/>
      <c r="D313" s="730">
        <f>'NRHM State budget sheet 2013-14'!D313</f>
        <v>0</v>
      </c>
      <c r="E313" s="730">
        <f>'NRHM State budget sheet 2013-14'!E313</f>
        <v>0</v>
      </c>
      <c r="F313" s="730" t="e">
        <f>'NRHM State budget sheet 2013-14'!F313</f>
        <v>#DIV/0!</v>
      </c>
      <c r="G313" s="730">
        <f>'NRHM State budget sheet 2013-14'!G313</f>
        <v>0</v>
      </c>
      <c r="H313" s="730">
        <f>'NRHM State budget sheet 2013-14'!H313</f>
        <v>0</v>
      </c>
      <c r="I313" s="730" t="e">
        <f>'NRHM State budget sheet 2013-14'!I313</f>
        <v>#DIV/0!</v>
      </c>
      <c r="J313" s="730">
        <f>'NRHM State budget sheet 2013-14'!J313</f>
        <v>11</v>
      </c>
      <c r="K313" s="730">
        <f>'NRHM State budget sheet 2013-14'!K313</f>
        <v>0</v>
      </c>
      <c r="L313" s="730">
        <f>'NRHM State budget sheet 2013-14'!L313</f>
        <v>0</v>
      </c>
      <c r="M313" s="730">
        <f>'NRHM State budget sheet 2013-14'!M313</f>
        <v>0</v>
      </c>
      <c r="N313" s="730">
        <f>'NRHM State budget sheet 2013-14'!N313</f>
        <v>0</v>
      </c>
      <c r="O313" s="730">
        <f>'NRHM State budget sheet 2013-14'!O313</f>
        <v>0</v>
      </c>
      <c r="P313" s="730">
        <f>'NRHM State budget sheet 2013-14'!P313</f>
        <v>0</v>
      </c>
      <c r="Q313" s="730">
        <f>'NRHM State budget sheet 2013-14'!Q313</f>
        <v>0</v>
      </c>
      <c r="R313" s="730">
        <f>'NRHM State budget sheet 2013-14'!R313</f>
        <v>0</v>
      </c>
      <c r="S313" s="730">
        <f>'NRHM State budget sheet 2013-14'!S313</f>
        <v>0</v>
      </c>
      <c r="T313" s="730">
        <f>'NRHM State budget sheet 2013-14'!T313</f>
        <v>0</v>
      </c>
      <c r="U313" s="730">
        <f>'NRHM State budget sheet 2013-14'!U313</f>
        <v>0</v>
      </c>
      <c r="V313" s="730">
        <f>'NRHM State budget sheet 2013-14'!V313</f>
        <v>0</v>
      </c>
      <c r="W313" s="730">
        <f>'NRHM State budget sheet 2013-14'!W313</f>
        <v>0</v>
      </c>
      <c r="X313" s="730">
        <f>'NRHM State budget sheet 2013-14'!X313</f>
        <v>0</v>
      </c>
      <c r="Y313" s="730">
        <f>'NRHM State budget sheet 2013-14'!Y313</f>
        <v>0</v>
      </c>
      <c r="Z313" s="730">
        <f>'NRHM State budget sheet 2013-14'!Z313</f>
        <v>0</v>
      </c>
      <c r="AA313" s="730">
        <f>'NRHM State budget sheet 2013-14'!AA313</f>
        <v>0</v>
      </c>
      <c r="AB313" s="730">
        <f>'NRHM State budget sheet 2013-14'!AB313</f>
        <v>0</v>
      </c>
      <c r="AC313" s="730">
        <f>'NRHM State budget sheet 2013-14'!AC313</f>
        <v>0</v>
      </c>
      <c r="AD313" s="730">
        <f>'NRHM State budget sheet 2013-14'!AD313</f>
        <v>0</v>
      </c>
      <c r="AE313" s="730">
        <f>'NRHM State budget sheet 2013-14'!AE313</f>
        <v>0</v>
      </c>
      <c r="AF313" s="730">
        <f>'NRHM State budget sheet 2013-14'!AF313</f>
        <v>0</v>
      </c>
      <c r="AG313" s="604"/>
      <c r="AH313" s="619"/>
      <c r="AI313" s="606" t="str">
        <f t="shared" si="28"/>
        <v/>
      </c>
      <c r="AJ313" s="606" t="str">
        <f t="shared" si="29"/>
        <v/>
      </c>
      <c r="AK313" s="573">
        <f t="shared" si="30"/>
        <v>0</v>
      </c>
      <c r="AL313" s="573" t="str">
        <f t="shared" si="31"/>
        <v/>
      </c>
      <c r="AM313" s="577" t="str">
        <f t="shared" si="32"/>
        <v/>
      </c>
      <c r="AN313" s="577" t="str">
        <f t="shared" si="33"/>
        <v/>
      </c>
      <c r="AO313" s="577" t="str">
        <f t="shared" si="34"/>
        <v/>
      </c>
    </row>
    <row r="314" spans="1:41" ht="41.25" hidden="1" customHeight="1" x14ac:dyDescent="0.2">
      <c r="A314" s="628" t="s">
        <v>1919</v>
      </c>
      <c r="B314" s="621" t="s">
        <v>212</v>
      </c>
      <c r="C314" s="627"/>
      <c r="D314" s="730">
        <f>'NRHM State budget sheet 2013-14'!D314</f>
        <v>0</v>
      </c>
      <c r="E314" s="730">
        <f>'NRHM State budget sheet 2013-14'!E314</f>
        <v>0</v>
      </c>
      <c r="F314" s="730" t="e">
        <f>'NRHM State budget sheet 2013-14'!F314</f>
        <v>#DIV/0!</v>
      </c>
      <c r="G314" s="730">
        <f>'NRHM State budget sheet 2013-14'!G314</f>
        <v>0</v>
      </c>
      <c r="H314" s="730">
        <f>'NRHM State budget sheet 2013-14'!H314</f>
        <v>0</v>
      </c>
      <c r="I314" s="730" t="e">
        <f>'NRHM State budget sheet 2013-14'!I314</f>
        <v>#DIV/0!</v>
      </c>
      <c r="J314" s="730">
        <f>'NRHM State budget sheet 2013-14'!J314</f>
        <v>0</v>
      </c>
      <c r="K314" s="730">
        <f>'NRHM State budget sheet 2013-14'!K314</f>
        <v>0</v>
      </c>
      <c r="L314" s="730">
        <f>'NRHM State budget sheet 2013-14'!L314</f>
        <v>0</v>
      </c>
      <c r="M314" s="730">
        <f>'NRHM State budget sheet 2013-14'!M314</f>
        <v>0</v>
      </c>
      <c r="N314" s="730">
        <f>'NRHM State budget sheet 2013-14'!N314</f>
        <v>0</v>
      </c>
      <c r="O314" s="730">
        <f>'NRHM State budget sheet 2013-14'!O314</f>
        <v>0</v>
      </c>
      <c r="P314" s="730">
        <f>'NRHM State budget sheet 2013-14'!P314</f>
        <v>0</v>
      </c>
      <c r="Q314" s="730">
        <f>'NRHM State budget sheet 2013-14'!Q314</f>
        <v>0</v>
      </c>
      <c r="R314" s="730">
        <f>'NRHM State budget sheet 2013-14'!R314</f>
        <v>0</v>
      </c>
      <c r="S314" s="730">
        <f>'NRHM State budget sheet 2013-14'!S314</f>
        <v>0</v>
      </c>
      <c r="T314" s="730">
        <f>'NRHM State budget sheet 2013-14'!T314</f>
        <v>0</v>
      </c>
      <c r="U314" s="730">
        <f>'NRHM State budget sheet 2013-14'!U314</f>
        <v>0</v>
      </c>
      <c r="V314" s="730">
        <f>'NRHM State budget sheet 2013-14'!V314</f>
        <v>0</v>
      </c>
      <c r="W314" s="730">
        <f>'NRHM State budget sheet 2013-14'!W314</f>
        <v>0</v>
      </c>
      <c r="X314" s="730">
        <f>'NRHM State budget sheet 2013-14'!X314</f>
        <v>0</v>
      </c>
      <c r="Y314" s="730">
        <f>'NRHM State budget sheet 2013-14'!Y314</f>
        <v>0</v>
      </c>
      <c r="Z314" s="730">
        <f>'NRHM State budget sheet 2013-14'!Z314</f>
        <v>0</v>
      </c>
      <c r="AA314" s="730">
        <f>'NRHM State budget sheet 2013-14'!AA314</f>
        <v>0</v>
      </c>
      <c r="AB314" s="730">
        <f>'NRHM State budget sheet 2013-14'!AB314</f>
        <v>0</v>
      </c>
      <c r="AC314" s="730">
        <f>'NRHM State budget sheet 2013-14'!AC314</f>
        <v>0</v>
      </c>
      <c r="AD314" s="730">
        <f>'NRHM State budget sheet 2013-14'!AD314</f>
        <v>0</v>
      </c>
      <c r="AE314" s="730">
        <f>'NRHM State budget sheet 2013-14'!AE314</f>
        <v>0</v>
      </c>
      <c r="AF314" s="730">
        <f>'NRHM State budget sheet 2013-14'!AF314</f>
        <v>0</v>
      </c>
      <c r="AG314" s="604"/>
      <c r="AH314" s="619"/>
      <c r="AI314" s="606" t="str">
        <f t="shared" si="28"/>
        <v/>
      </c>
      <c r="AJ314" s="606" t="str">
        <f t="shared" si="29"/>
        <v/>
      </c>
      <c r="AK314" s="573">
        <f t="shared" si="30"/>
        <v>0</v>
      </c>
      <c r="AL314" s="573" t="str">
        <f t="shared" si="31"/>
        <v/>
      </c>
      <c r="AM314" s="577" t="str">
        <f t="shared" si="32"/>
        <v/>
      </c>
      <c r="AN314" s="577" t="str">
        <f t="shared" si="33"/>
        <v/>
      </c>
      <c r="AO314" s="577" t="str">
        <f t="shared" si="34"/>
        <v/>
      </c>
    </row>
    <row r="315" spans="1:41" ht="41.25" hidden="1" customHeight="1" x14ac:dyDescent="0.2">
      <c r="A315" s="628" t="s">
        <v>1920</v>
      </c>
      <c r="B315" s="621" t="s">
        <v>213</v>
      </c>
      <c r="C315" s="627"/>
      <c r="D315" s="730">
        <f>'NRHM State budget sheet 2013-14'!D315</f>
        <v>0</v>
      </c>
      <c r="E315" s="730">
        <f>'NRHM State budget sheet 2013-14'!E315</f>
        <v>0</v>
      </c>
      <c r="F315" s="730" t="e">
        <f>'NRHM State budget sheet 2013-14'!F315</f>
        <v>#DIV/0!</v>
      </c>
      <c r="G315" s="730">
        <f>'NRHM State budget sheet 2013-14'!G315</f>
        <v>0</v>
      </c>
      <c r="H315" s="730">
        <f>'NRHM State budget sheet 2013-14'!H315</f>
        <v>0</v>
      </c>
      <c r="I315" s="730" t="e">
        <f>'NRHM State budget sheet 2013-14'!I315</f>
        <v>#DIV/0!</v>
      </c>
      <c r="J315" s="730">
        <f>'NRHM State budget sheet 2013-14'!J315</f>
        <v>5</v>
      </c>
      <c r="K315" s="730">
        <f>'NRHM State budget sheet 2013-14'!K315</f>
        <v>0</v>
      </c>
      <c r="L315" s="730">
        <f>'NRHM State budget sheet 2013-14'!L315</f>
        <v>0</v>
      </c>
      <c r="M315" s="730">
        <f>'NRHM State budget sheet 2013-14'!M315</f>
        <v>0</v>
      </c>
      <c r="N315" s="730">
        <f>'NRHM State budget sheet 2013-14'!N315</f>
        <v>0</v>
      </c>
      <c r="O315" s="730">
        <f>'NRHM State budget sheet 2013-14'!O315</f>
        <v>0</v>
      </c>
      <c r="P315" s="730">
        <f>'NRHM State budget sheet 2013-14'!P315</f>
        <v>0</v>
      </c>
      <c r="Q315" s="730">
        <f>'NRHM State budget sheet 2013-14'!Q315</f>
        <v>0</v>
      </c>
      <c r="R315" s="730">
        <f>'NRHM State budget sheet 2013-14'!R315</f>
        <v>0</v>
      </c>
      <c r="S315" s="730">
        <f>'NRHM State budget sheet 2013-14'!S315</f>
        <v>0</v>
      </c>
      <c r="T315" s="730">
        <f>'NRHM State budget sheet 2013-14'!T315</f>
        <v>0</v>
      </c>
      <c r="U315" s="730">
        <f>'NRHM State budget sheet 2013-14'!U315</f>
        <v>0</v>
      </c>
      <c r="V315" s="730">
        <f>'NRHM State budget sheet 2013-14'!V315</f>
        <v>0</v>
      </c>
      <c r="W315" s="730">
        <f>'NRHM State budget sheet 2013-14'!W315</f>
        <v>0</v>
      </c>
      <c r="X315" s="730">
        <f>'NRHM State budget sheet 2013-14'!X315</f>
        <v>0</v>
      </c>
      <c r="Y315" s="730">
        <f>'NRHM State budget sheet 2013-14'!Y315</f>
        <v>0</v>
      </c>
      <c r="Z315" s="730">
        <f>'NRHM State budget sheet 2013-14'!Z315</f>
        <v>0</v>
      </c>
      <c r="AA315" s="730">
        <f>'NRHM State budget sheet 2013-14'!AA315</f>
        <v>0</v>
      </c>
      <c r="AB315" s="730">
        <f>'NRHM State budget sheet 2013-14'!AB315</f>
        <v>0</v>
      </c>
      <c r="AC315" s="730">
        <f>'NRHM State budget sheet 2013-14'!AC315</f>
        <v>0</v>
      </c>
      <c r="AD315" s="730">
        <f>'NRHM State budget sheet 2013-14'!AD315</f>
        <v>0</v>
      </c>
      <c r="AE315" s="730">
        <f>'NRHM State budget sheet 2013-14'!AE315</f>
        <v>0</v>
      </c>
      <c r="AF315" s="730">
        <f>'NRHM State budget sheet 2013-14'!AF315</f>
        <v>0</v>
      </c>
      <c r="AG315" s="604"/>
      <c r="AH315" s="619"/>
      <c r="AI315" s="606" t="str">
        <f t="shared" si="28"/>
        <v/>
      </c>
      <c r="AJ315" s="606" t="str">
        <f t="shared" si="29"/>
        <v/>
      </c>
      <c r="AK315" s="573">
        <f t="shared" si="30"/>
        <v>0</v>
      </c>
      <c r="AL315" s="573" t="str">
        <f t="shared" si="31"/>
        <v/>
      </c>
      <c r="AM315" s="577" t="str">
        <f t="shared" si="32"/>
        <v/>
      </c>
      <c r="AN315" s="577" t="str">
        <f t="shared" si="33"/>
        <v/>
      </c>
      <c r="AO315" s="577" t="str">
        <f t="shared" si="34"/>
        <v/>
      </c>
    </row>
    <row r="316" spans="1:41" ht="41.25" hidden="1" customHeight="1" x14ac:dyDescent="0.2">
      <c r="A316" s="628" t="s">
        <v>1921</v>
      </c>
      <c r="B316" s="621" t="s">
        <v>214</v>
      </c>
      <c r="C316" s="627"/>
      <c r="D316" s="730">
        <f>'NRHM State budget sheet 2013-14'!D316</f>
        <v>0</v>
      </c>
      <c r="E316" s="730">
        <f>'NRHM State budget sheet 2013-14'!E316</f>
        <v>0</v>
      </c>
      <c r="F316" s="730" t="e">
        <f>'NRHM State budget sheet 2013-14'!F316</f>
        <v>#DIV/0!</v>
      </c>
      <c r="G316" s="730">
        <f>'NRHM State budget sheet 2013-14'!G316</f>
        <v>0</v>
      </c>
      <c r="H316" s="730">
        <f>'NRHM State budget sheet 2013-14'!H316</f>
        <v>0</v>
      </c>
      <c r="I316" s="730" t="e">
        <f>'NRHM State budget sheet 2013-14'!I316</f>
        <v>#DIV/0!</v>
      </c>
      <c r="J316" s="730">
        <f>'NRHM State budget sheet 2013-14'!J316</f>
        <v>6</v>
      </c>
      <c r="K316" s="730">
        <f>'NRHM State budget sheet 2013-14'!K316</f>
        <v>0</v>
      </c>
      <c r="L316" s="730">
        <f>'NRHM State budget sheet 2013-14'!L316</f>
        <v>0</v>
      </c>
      <c r="M316" s="730">
        <f>'NRHM State budget sheet 2013-14'!M316</f>
        <v>0</v>
      </c>
      <c r="N316" s="730">
        <f>'NRHM State budget sheet 2013-14'!N316</f>
        <v>0</v>
      </c>
      <c r="O316" s="730">
        <f>'NRHM State budget sheet 2013-14'!O316</f>
        <v>0</v>
      </c>
      <c r="P316" s="730">
        <f>'NRHM State budget sheet 2013-14'!P316</f>
        <v>0</v>
      </c>
      <c r="Q316" s="730">
        <f>'NRHM State budget sheet 2013-14'!Q316</f>
        <v>0</v>
      </c>
      <c r="R316" s="730">
        <f>'NRHM State budget sheet 2013-14'!R316</f>
        <v>0</v>
      </c>
      <c r="S316" s="730">
        <f>'NRHM State budget sheet 2013-14'!S316</f>
        <v>0</v>
      </c>
      <c r="T316" s="730">
        <f>'NRHM State budget sheet 2013-14'!T316</f>
        <v>0</v>
      </c>
      <c r="U316" s="730">
        <f>'NRHM State budget sheet 2013-14'!U316</f>
        <v>0</v>
      </c>
      <c r="V316" s="730">
        <f>'NRHM State budget sheet 2013-14'!V316</f>
        <v>0</v>
      </c>
      <c r="W316" s="730">
        <f>'NRHM State budget sheet 2013-14'!W316</f>
        <v>0</v>
      </c>
      <c r="X316" s="730">
        <f>'NRHM State budget sheet 2013-14'!X316</f>
        <v>0</v>
      </c>
      <c r="Y316" s="730">
        <f>'NRHM State budget sheet 2013-14'!Y316</f>
        <v>0</v>
      </c>
      <c r="Z316" s="730">
        <f>'NRHM State budget sheet 2013-14'!Z316</f>
        <v>0</v>
      </c>
      <c r="AA316" s="730">
        <f>'NRHM State budget sheet 2013-14'!AA316</f>
        <v>0</v>
      </c>
      <c r="AB316" s="730">
        <f>'NRHM State budget sheet 2013-14'!AB316</f>
        <v>0</v>
      </c>
      <c r="AC316" s="730">
        <f>'NRHM State budget sheet 2013-14'!AC316</f>
        <v>0</v>
      </c>
      <c r="AD316" s="730">
        <f>'NRHM State budget sheet 2013-14'!AD316</f>
        <v>0</v>
      </c>
      <c r="AE316" s="730">
        <f>'NRHM State budget sheet 2013-14'!AE316</f>
        <v>0</v>
      </c>
      <c r="AF316" s="730">
        <f>'NRHM State budget sheet 2013-14'!AF316</f>
        <v>0</v>
      </c>
      <c r="AG316" s="604"/>
      <c r="AH316" s="619"/>
      <c r="AI316" s="606" t="str">
        <f t="shared" si="28"/>
        <v/>
      </c>
      <c r="AJ316" s="606" t="str">
        <f t="shared" si="29"/>
        <v/>
      </c>
      <c r="AK316" s="573">
        <f t="shared" si="30"/>
        <v>0</v>
      </c>
      <c r="AL316" s="573" t="str">
        <f t="shared" si="31"/>
        <v/>
      </c>
      <c r="AM316" s="577" t="str">
        <f t="shared" si="32"/>
        <v/>
      </c>
      <c r="AN316" s="577" t="str">
        <f t="shared" si="33"/>
        <v/>
      </c>
      <c r="AO316" s="577" t="str">
        <f t="shared" si="34"/>
        <v/>
      </c>
    </row>
    <row r="317" spans="1:41" ht="41.25" hidden="1" customHeight="1" x14ac:dyDescent="0.2">
      <c r="A317" s="628" t="s">
        <v>668</v>
      </c>
      <c r="B317" s="621" t="s">
        <v>2171</v>
      </c>
      <c r="C317" s="627"/>
      <c r="D317" s="730">
        <f>'NRHM State budget sheet 2013-14'!D317</f>
        <v>0</v>
      </c>
      <c r="E317" s="730">
        <f>'NRHM State budget sheet 2013-14'!E317</f>
        <v>0</v>
      </c>
      <c r="F317" s="730" t="e">
        <f>'NRHM State budget sheet 2013-14'!F317</f>
        <v>#DIV/0!</v>
      </c>
      <c r="G317" s="730">
        <f>'NRHM State budget sheet 2013-14'!G317</f>
        <v>0</v>
      </c>
      <c r="H317" s="730">
        <f>'NRHM State budget sheet 2013-14'!H317</f>
        <v>0</v>
      </c>
      <c r="I317" s="730" t="e">
        <f>'NRHM State budget sheet 2013-14'!I317</f>
        <v>#DIV/0!</v>
      </c>
      <c r="J317" s="730">
        <f>'NRHM State budget sheet 2013-14'!J317</f>
        <v>10</v>
      </c>
      <c r="K317" s="730">
        <f>'NRHM State budget sheet 2013-14'!K317</f>
        <v>0</v>
      </c>
      <c r="L317" s="730">
        <f>'NRHM State budget sheet 2013-14'!L317</f>
        <v>0</v>
      </c>
      <c r="M317" s="730">
        <f>'NRHM State budget sheet 2013-14'!M317</f>
        <v>0</v>
      </c>
      <c r="N317" s="730">
        <f>'NRHM State budget sheet 2013-14'!N317</f>
        <v>0</v>
      </c>
      <c r="O317" s="730">
        <f>'NRHM State budget sheet 2013-14'!O317</f>
        <v>0</v>
      </c>
      <c r="P317" s="730">
        <f>'NRHM State budget sheet 2013-14'!P317</f>
        <v>0</v>
      </c>
      <c r="Q317" s="730">
        <f>'NRHM State budget sheet 2013-14'!Q317</f>
        <v>0</v>
      </c>
      <c r="R317" s="730">
        <f>'NRHM State budget sheet 2013-14'!R317</f>
        <v>0</v>
      </c>
      <c r="S317" s="730">
        <f>'NRHM State budget sheet 2013-14'!S317</f>
        <v>0</v>
      </c>
      <c r="T317" s="730">
        <f>'NRHM State budget sheet 2013-14'!T317</f>
        <v>0</v>
      </c>
      <c r="U317" s="730">
        <f>'NRHM State budget sheet 2013-14'!U317</f>
        <v>0</v>
      </c>
      <c r="V317" s="730">
        <f>'NRHM State budget sheet 2013-14'!V317</f>
        <v>0</v>
      </c>
      <c r="W317" s="730">
        <f>'NRHM State budget sheet 2013-14'!W317</f>
        <v>0</v>
      </c>
      <c r="X317" s="730">
        <f>'NRHM State budget sheet 2013-14'!X317</f>
        <v>0</v>
      </c>
      <c r="Y317" s="730">
        <f>'NRHM State budget sheet 2013-14'!Y317</f>
        <v>0</v>
      </c>
      <c r="Z317" s="730">
        <f>'NRHM State budget sheet 2013-14'!Z317</f>
        <v>0</v>
      </c>
      <c r="AA317" s="730">
        <f>'NRHM State budget sheet 2013-14'!AA317</f>
        <v>0</v>
      </c>
      <c r="AB317" s="730">
        <f>'NRHM State budget sheet 2013-14'!AB317</f>
        <v>0</v>
      </c>
      <c r="AC317" s="730">
        <f>'NRHM State budget sheet 2013-14'!AC317</f>
        <v>0</v>
      </c>
      <c r="AD317" s="730">
        <f>'NRHM State budget sheet 2013-14'!AD317</f>
        <v>0</v>
      </c>
      <c r="AE317" s="730">
        <f>'NRHM State budget sheet 2013-14'!AE317</f>
        <v>0</v>
      </c>
      <c r="AF317" s="730">
        <f>'NRHM State budget sheet 2013-14'!AF317</f>
        <v>0</v>
      </c>
      <c r="AG317" s="604"/>
      <c r="AH317" s="619"/>
      <c r="AI317" s="606" t="str">
        <f t="shared" si="28"/>
        <v/>
      </c>
      <c r="AJ317" s="606" t="str">
        <f t="shared" si="29"/>
        <v/>
      </c>
      <c r="AK317" s="573">
        <f t="shared" si="30"/>
        <v>0</v>
      </c>
      <c r="AL317" s="573" t="str">
        <f t="shared" si="31"/>
        <v/>
      </c>
      <c r="AM317" s="577" t="str">
        <f t="shared" si="32"/>
        <v/>
      </c>
      <c r="AN317" s="577" t="str">
        <f t="shared" si="33"/>
        <v/>
      </c>
      <c r="AO317" s="577" t="str">
        <f t="shared" si="34"/>
        <v/>
      </c>
    </row>
    <row r="318" spans="1:41" ht="41.25" hidden="1" customHeight="1" x14ac:dyDescent="0.2">
      <c r="A318" s="628" t="s">
        <v>670</v>
      </c>
      <c r="B318" s="621" t="s">
        <v>217</v>
      </c>
      <c r="C318" s="627"/>
      <c r="D318" s="730">
        <f>'NRHM State budget sheet 2013-14'!D318</f>
        <v>0</v>
      </c>
      <c r="E318" s="730">
        <f>'NRHM State budget sheet 2013-14'!E318</f>
        <v>0</v>
      </c>
      <c r="F318" s="730" t="e">
        <f>'NRHM State budget sheet 2013-14'!F318</f>
        <v>#DIV/0!</v>
      </c>
      <c r="G318" s="730">
        <f>'NRHM State budget sheet 2013-14'!G318</f>
        <v>0</v>
      </c>
      <c r="H318" s="730">
        <f>'NRHM State budget sheet 2013-14'!H318</f>
        <v>0</v>
      </c>
      <c r="I318" s="730" t="e">
        <f>'NRHM State budget sheet 2013-14'!I318</f>
        <v>#DIV/0!</v>
      </c>
      <c r="J318" s="730">
        <f>'NRHM State budget sheet 2013-14'!J318</f>
        <v>0</v>
      </c>
      <c r="K318" s="730">
        <f>'NRHM State budget sheet 2013-14'!K318</f>
        <v>0</v>
      </c>
      <c r="L318" s="730">
        <f>'NRHM State budget sheet 2013-14'!L318</f>
        <v>0</v>
      </c>
      <c r="M318" s="730">
        <f>'NRHM State budget sheet 2013-14'!M318</f>
        <v>0</v>
      </c>
      <c r="N318" s="730">
        <f>'NRHM State budget sheet 2013-14'!N318</f>
        <v>0</v>
      </c>
      <c r="O318" s="730">
        <f>'NRHM State budget sheet 2013-14'!O318</f>
        <v>0</v>
      </c>
      <c r="P318" s="730">
        <f>'NRHM State budget sheet 2013-14'!P318</f>
        <v>0</v>
      </c>
      <c r="Q318" s="730">
        <f>'NRHM State budget sheet 2013-14'!Q318</f>
        <v>0</v>
      </c>
      <c r="R318" s="730">
        <f>'NRHM State budget sheet 2013-14'!R318</f>
        <v>0</v>
      </c>
      <c r="S318" s="730">
        <f>'NRHM State budget sheet 2013-14'!S318</f>
        <v>0</v>
      </c>
      <c r="T318" s="730">
        <f>'NRHM State budget sheet 2013-14'!T318</f>
        <v>0</v>
      </c>
      <c r="U318" s="730">
        <f>'NRHM State budget sheet 2013-14'!U318</f>
        <v>0</v>
      </c>
      <c r="V318" s="730">
        <f>'NRHM State budget sheet 2013-14'!V318</f>
        <v>0</v>
      </c>
      <c r="W318" s="730">
        <f>'NRHM State budget sheet 2013-14'!W318</f>
        <v>0</v>
      </c>
      <c r="X318" s="730">
        <f>'NRHM State budget sheet 2013-14'!X318</f>
        <v>0</v>
      </c>
      <c r="Y318" s="730">
        <f>'NRHM State budget sheet 2013-14'!Y318</f>
        <v>0</v>
      </c>
      <c r="Z318" s="730">
        <f>'NRHM State budget sheet 2013-14'!Z318</f>
        <v>0</v>
      </c>
      <c r="AA318" s="730">
        <f>'NRHM State budget sheet 2013-14'!AA318</f>
        <v>0</v>
      </c>
      <c r="AB318" s="730">
        <f>'NRHM State budget sheet 2013-14'!AB318</f>
        <v>0</v>
      </c>
      <c r="AC318" s="730">
        <f>'NRHM State budget sheet 2013-14'!AC318</f>
        <v>0</v>
      </c>
      <c r="AD318" s="730">
        <f>'NRHM State budget sheet 2013-14'!AD318</f>
        <v>0</v>
      </c>
      <c r="AE318" s="730">
        <f>'NRHM State budget sheet 2013-14'!AE318</f>
        <v>0</v>
      </c>
      <c r="AF318" s="730">
        <f>'NRHM State budget sheet 2013-14'!AF318</f>
        <v>0</v>
      </c>
      <c r="AG318" s="604"/>
      <c r="AH318" s="619"/>
      <c r="AI318" s="606" t="str">
        <f t="shared" si="28"/>
        <v/>
      </c>
      <c r="AJ318" s="606" t="str">
        <f t="shared" si="29"/>
        <v/>
      </c>
      <c r="AK318" s="573">
        <f t="shared" si="30"/>
        <v>0</v>
      </c>
      <c r="AL318" s="573" t="str">
        <f t="shared" si="31"/>
        <v/>
      </c>
      <c r="AM318" s="577" t="str">
        <f t="shared" si="32"/>
        <v/>
      </c>
      <c r="AN318" s="577" t="str">
        <f t="shared" si="33"/>
        <v/>
      </c>
      <c r="AO318" s="577" t="str">
        <f t="shared" si="34"/>
        <v/>
      </c>
    </row>
    <row r="319" spans="1:41" ht="41.25" hidden="1" customHeight="1" x14ac:dyDescent="0.2">
      <c r="A319" s="628" t="s">
        <v>2254</v>
      </c>
      <c r="B319" s="642"/>
      <c r="C319" s="627"/>
      <c r="D319" s="730">
        <f>'NRHM State budget sheet 2013-14'!D319</f>
        <v>0</v>
      </c>
      <c r="E319" s="730">
        <f>'NRHM State budget sheet 2013-14'!E319</f>
        <v>0</v>
      </c>
      <c r="F319" s="730">
        <f>'NRHM State budget sheet 2013-14'!F319</f>
        <v>0</v>
      </c>
      <c r="G319" s="730">
        <f>'NRHM State budget sheet 2013-14'!G319</f>
        <v>0</v>
      </c>
      <c r="H319" s="730">
        <f>'NRHM State budget sheet 2013-14'!H319</f>
        <v>0</v>
      </c>
      <c r="I319" s="730">
        <f>'NRHM State budget sheet 2013-14'!I319</f>
        <v>0</v>
      </c>
      <c r="J319" s="730">
        <f>'NRHM State budget sheet 2013-14'!J319</f>
        <v>0</v>
      </c>
      <c r="K319" s="730">
        <f>'NRHM State budget sheet 2013-14'!K319</f>
        <v>0</v>
      </c>
      <c r="L319" s="730">
        <f>'NRHM State budget sheet 2013-14'!L319</f>
        <v>0</v>
      </c>
      <c r="M319" s="730">
        <f>'NRHM State budget sheet 2013-14'!M319</f>
        <v>0</v>
      </c>
      <c r="N319" s="730">
        <f>'NRHM State budget sheet 2013-14'!N319</f>
        <v>0</v>
      </c>
      <c r="O319" s="730">
        <f>'NRHM State budget sheet 2013-14'!O319</f>
        <v>0</v>
      </c>
      <c r="P319" s="730">
        <f>'NRHM State budget sheet 2013-14'!P319</f>
        <v>0</v>
      </c>
      <c r="Q319" s="730">
        <f>'NRHM State budget sheet 2013-14'!Q319</f>
        <v>0</v>
      </c>
      <c r="R319" s="730">
        <f>'NRHM State budget sheet 2013-14'!R319</f>
        <v>0</v>
      </c>
      <c r="S319" s="730">
        <f>'NRHM State budget sheet 2013-14'!S319</f>
        <v>0</v>
      </c>
      <c r="T319" s="730">
        <f>'NRHM State budget sheet 2013-14'!T319</f>
        <v>0</v>
      </c>
      <c r="U319" s="730">
        <f>'NRHM State budget sheet 2013-14'!U319</f>
        <v>0</v>
      </c>
      <c r="V319" s="730">
        <f>'NRHM State budget sheet 2013-14'!V319</f>
        <v>0</v>
      </c>
      <c r="W319" s="730">
        <f>'NRHM State budget sheet 2013-14'!W319</f>
        <v>0</v>
      </c>
      <c r="X319" s="730">
        <f>'NRHM State budget sheet 2013-14'!X319</f>
        <v>0</v>
      </c>
      <c r="Y319" s="730">
        <f>'NRHM State budget sheet 2013-14'!Y319</f>
        <v>0</v>
      </c>
      <c r="Z319" s="730">
        <f>'NRHM State budget sheet 2013-14'!Z319</f>
        <v>0</v>
      </c>
      <c r="AA319" s="730">
        <f>'NRHM State budget sheet 2013-14'!AA319</f>
        <v>0</v>
      </c>
      <c r="AB319" s="730">
        <f>'NRHM State budget sheet 2013-14'!AB319</f>
        <v>0</v>
      </c>
      <c r="AC319" s="730">
        <f>'NRHM State budget sheet 2013-14'!AC319</f>
        <v>0</v>
      </c>
      <c r="AD319" s="730">
        <f>'NRHM State budget sheet 2013-14'!AD319</f>
        <v>0</v>
      </c>
      <c r="AE319" s="730">
        <f>'NRHM State budget sheet 2013-14'!AE319</f>
        <v>0</v>
      </c>
      <c r="AF319" s="730">
        <f>'NRHM State budget sheet 2013-14'!AF319</f>
        <v>0</v>
      </c>
      <c r="AG319" s="604"/>
      <c r="AH319" s="619"/>
      <c r="AI319" s="606" t="str">
        <f t="shared" si="28"/>
        <v/>
      </c>
      <c r="AJ319" s="606" t="str">
        <f t="shared" si="29"/>
        <v/>
      </c>
      <c r="AK319" s="573">
        <f t="shared" si="30"/>
        <v>0</v>
      </c>
      <c r="AL319" s="573" t="str">
        <f t="shared" si="31"/>
        <v/>
      </c>
      <c r="AM319" s="577" t="str">
        <f t="shared" si="32"/>
        <v/>
      </c>
      <c r="AN319" s="577" t="str">
        <f t="shared" si="33"/>
        <v/>
      </c>
      <c r="AO319" s="577" t="str">
        <f t="shared" si="34"/>
        <v/>
      </c>
    </row>
    <row r="320" spans="1:41" ht="41.25" hidden="1" customHeight="1" x14ac:dyDescent="0.2">
      <c r="A320" s="628" t="s">
        <v>2255</v>
      </c>
      <c r="B320" s="642"/>
      <c r="C320" s="627"/>
      <c r="D320" s="730">
        <f>'NRHM State budget sheet 2013-14'!D320</f>
        <v>0</v>
      </c>
      <c r="E320" s="730">
        <f>'NRHM State budget sheet 2013-14'!E320</f>
        <v>0</v>
      </c>
      <c r="F320" s="730">
        <f>'NRHM State budget sheet 2013-14'!F320</f>
        <v>0</v>
      </c>
      <c r="G320" s="730">
        <f>'NRHM State budget sheet 2013-14'!G320</f>
        <v>0</v>
      </c>
      <c r="H320" s="730">
        <f>'NRHM State budget sheet 2013-14'!H320</f>
        <v>0</v>
      </c>
      <c r="I320" s="730">
        <f>'NRHM State budget sheet 2013-14'!I320</f>
        <v>0</v>
      </c>
      <c r="J320" s="730">
        <f>'NRHM State budget sheet 2013-14'!J320</f>
        <v>0</v>
      </c>
      <c r="K320" s="730">
        <f>'NRHM State budget sheet 2013-14'!K320</f>
        <v>0</v>
      </c>
      <c r="L320" s="730">
        <f>'NRHM State budget sheet 2013-14'!L320</f>
        <v>0</v>
      </c>
      <c r="M320" s="730">
        <f>'NRHM State budget sheet 2013-14'!M320</f>
        <v>0</v>
      </c>
      <c r="N320" s="730">
        <f>'NRHM State budget sheet 2013-14'!N320</f>
        <v>0</v>
      </c>
      <c r="O320" s="730">
        <f>'NRHM State budget sheet 2013-14'!O320</f>
        <v>0</v>
      </c>
      <c r="P320" s="730">
        <f>'NRHM State budget sheet 2013-14'!P320</f>
        <v>0</v>
      </c>
      <c r="Q320" s="730">
        <f>'NRHM State budget sheet 2013-14'!Q320</f>
        <v>0</v>
      </c>
      <c r="R320" s="730">
        <f>'NRHM State budget sheet 2013-14'!R320</f>
        <v>0</v>
      </c>
      <c r="S320" s="730">
        <f>'NRHM State budget sheet 2013-14'!S320</f>
        <v>0</v>
      </c>
      <c r="T320" s="730">
        <f>'NRHM State budget sheet 2013-14'!T320</f>
        <v>0</v>
      </c>
      <c r="U320" s="730">
        <f>'NRHM State budget sheet 2013-14'!U320</f>
        <v>0</v>
      </c>
      <c r="V320" s="730">
        <f>'NRHM State budget sheet 2013-14'!V320</f>
        <v>0</v>
      </c>
      <c r="W320" s="730">
        <f>'NRHM State budget sheet 2013-14'!W320</f>
        <v>0</v>
      </c>
      <c r="X320" s="730">
        <f>'NRHM State budget sheet 2013-14'!X320</f>
        <v>0</v>
      </c>
      <c r="Y320" s="730">
        <f>'NRHM State budget sheet 2013-14'!Y320</f>
        <v>0</v>
      </c>
      <c r="Z320" s="730">
        <f>'NRHM State budget sheet 2013-14'!Z320</f>
        <v>0</v>
      </c>
      <c r="AA320" s="730">
        <f>'NRHM State budget sheet 2013-14'!AA320</f>
        <v>0</v>
      </c>
      <c r="AB320" s="730">
        <f>'NRHM State budget sheet 2013-14'!AB320</f>
        <v>0</v>
      </c>
      <c r="AC320" s="730">
        <f>'NRHM State budget sheet 2013-14'!AC320</f>
        <v>0</v>
      </c>
      <c r="AD320" s="730">
        <f>'NRHM State budget sheet 2013-14'!AD320</f>
        <v>0</v>
      </c>
      <c r="AE320" s="730">
        <f>'NRHM State budget sheet 2013-14'!AE320</f>
        <v>0</v>
      </c>
      <c r="AF320" s="730">
        <f>'NRHM State budget sheet 2013-14'!AF320</f>
        <v>0</v>
      </c>
      <c r="AG320" s="604"/>
      <c r="AH320" s="619"/>
      <c r="AI320" s="606" t="str">
        <f t="shared" si="28"/>
        <v/>
      </c>
      <c r="AJ320" s="606" t="str">
        <f t="shared" si="29"/>
        <v/>
      </c>
      <c r="AK320" s="573">
        <f t="shared" si="30"/>
        <v>0</v>
      </c>
      <c r="AL320" s="573" t="str">
        <f t="shared" si="31"/>
        <v/>
      </c>
      <c r="AM320" s="577" t="str">
        <f t="shared" si="32"/>
        <v/>
      </c>
      <c r="AN320" s="577" t="str">
        <f t="shared" si="33"/>
        <v/>
      </c>
      <c r="AO320" s="577" t="str">
        <f t="shared" si="34"/>
        <v/>
      </c>
    </row>
    <row r="321" spans="1:41" ht="41.25" hidden="1" customHeight="1" x14ac:dyDescent="0.2">
      <c r="A321" s="628" t="s">
        <v>1922</v>
      </c>
      <c r="B321" s="665" t="s">
        <v>1839</v>
      </c>
      <c r="C321" s="667"/>
      <c r="D321" s="730">
        <f>'NRHM State budget sheet 2013-14'!D321</f>
        <v>0</v>
      </c>
      <c r="E321" s="730">
        <f>'NRHM State budget sheet 2013-14'!E321</f>
        <v>0</v>
      </c>
      <c r="F321" s="730" t="e">
        <f>'NRHM State budget sheet 2013-14'!F321</f>
        <v>#DIV/0!</v>
      </c>
      <c r="G321" s="730">
        <f>'NRHM State budget sheet 2013-14'!G321</f>
        <v>0</v>
      </c>
      <c r="H321" s="730">
        <f>'NRHM State budget sheet 2013-14'!H321</f>
        <v>0</v>
      </c>
      <c r="I321" s="730" t="e">
        <f>'NRHM State budget sheet 2013-14'!I321</f>
        <v>#DIV/0!</v>
      </c>
      <c r="J321" s="730">
        <f>'NRHM State budget sheet 2013-14'!J321</f>
        <v>1</v>
      </c>
      <c r="K321" s="730">
        <f>'NRHM State budget sheet 2013-14'!K321</f>
        <v>0</v>
      </c>
      <c r="L321" s="730">
        <f>'NRHM State budget sheet 2013-14'!L321</f>
        <v>0</v>
      </c>
      <c r="M321" s="730">
        <f>'NRHM State budget sheet 2013-14'!M321</f>
        <v>0</v>
      </c>
      <c r="N321" s="730">
        <f>'NRHM State budget sheet 2013-14'!N321</f>
        <v>0</v>
      </c>
      <c r="O321" s="730">
        <f>'NRHM State budget sheet 2013-14'!O321</f>
        <v>0</v>
      </c>
      <c r="P321" s="730">
        <f>'NRHM State budget sheet 2013-14'!P321</f>
        <v>0</v>
      </c>
      <c r="Q321" s="730">
        <f>'NRHM State budget sheet 2013-14'!Q321</f>
        <v>0</v>
      </c>
      <c r="R321" s="730">
        <f>'NRHM State budget sheet 2013-14'!R321</f>
        <v>0</v>
      </c>
      <c r="S321" s="730">
        <f>'NRHM State budget sheet 2013-14'!S321</f>
        <v>0</v>
      </c>
      <c r="T321" s="730">
        <f>'NRHM State budget sheet 2013-14'!T321</f>
        <v>0</v>
      </c>
      <c r="U321" s="730">
        <f>'NRHM State budget sheet 2013-14'!U321</f>
        <v>0</v>
      </c>
      <c r="V321" s="730">
        <f>'NRHM State budget sheet 2013-14'!V321</f>
        <v>0</v>
      </c>
      <c r="W321" s="730">
        <f>'NRHM State budget sheet 2013-14'!W321</f>
        <v>0</v>
      </c>
      <c r="X321" s="730">
        <f>'NRHM State budget sheet 2013-14'!X321</f>
        <v>0</v>
      </c>
      <c r="Y321" s="730">
        <f>'NRHM State budget sheet 2013-14'!Y321</f>
        <v>0</v>
      </c>
      <c r="Z321" s="730">
        <f>'NRHM State budget sheet 2013-14'!Z321</f>
        <v>0</v>
      </c>
      <c r="AA321" s="730">
        <f>'NRHM State budget sheet 2013-14'!AA321</f>
        <v>0</v>
      </c>
      <c r="AB321" s="730">
        <f>'NRHM State budget sheet 2013-14'!AB321</f>
        <v>0</v>
      </c>
      <c r="AC321" s="730">
        <f>'NRHM State budget sheet 2013-14'!AC321</f>
        <v>0</v>
      </c>
      <c r="AD321" s="730">
        <f>'NRHM State budget sheet 2013-14'!AD321</f>
        <v>0</v>
      </c>
      <c r="AE321" s="730">
        <f>'NRHM State budget sheet 2013-14'!AE321</f>
        <v>0</v>
      </c>
      <c r="AF321" s="730">
        <f>'NRHM State budget sheet 2013-14'!AF321</f>
        <v>0</v>
      </c>
      <c r="AG321" s="604"/>
      <c r="AH321" s="619"/>
      <c r="AI321" s="606" t="str">
        <f t="shared" si="28"/>
        <v/>
      </c>
      <c r="AJ321" s="606" t="str">
        <f t="shared" si="29"/>
        <v/>
      </c>
      <c r="AK321" s="573">
        <f t="shared" si="30"/>
        <v>0</v>
      </c>
      <c r="AL321" s="573" t="str">
        <f t="shared" si="31"/>
        <v/>
      </c>
      <c r="AM321" s="577" t="str">
        <f t="shared" si="32"/>
        <v/>
      </c>
      <c r="AN321" s="577" t="str">
        <f t="shared" si="33"/>
        <v/>
      </c>
      <c r="AO321" s="577" t="str">
        <f t="shared" si="34"/>
        <v/>
      </c>
    </row>
    <row r="322" spans="1:41" ht="41.25" hidden="1" customHeight="1" x14ac:dyDescent="0.2">
      <c r="A322" s="628" t="s">
        <v>1923</v>
      </c>
      <c r="B322" s="665" t="s">
        <v>1603</v>
      </c>
      <c r="C322" s="667"/>
      <c r="D322" s="730">
        <f>'NRHM State budget sheet 2013-14'!D322</f>
        <v>0</v>
      </c>
      <c r="E322" s="730">
        <f>'NRHM State budget sheet 2013-14'!E322</f>
        <v>0</v>
      </c>
      <c r="F322" s="730" t="e">
        <f>'NRHM State budget sheet 2013-14'!F322</f>
        <v>#DIV/0!</v>
      </c>
      <c r="G322" s="730">
        <f>'NRHM State budget sheet 2013-14'!G322</f>
        <v>0</v>
      </c>
      <c r="H322" s="730">
        <f>'NRHM State budget sheet 2013-14'!H322</f>
        <v>0</v>
      </c>
      <c r="I322" s="730" t="e">
        <f>'NRHM State budget sheet 2013-14'!I322</f>
        <v>#DIV/0!</v>
      </c>
      <c r="J322" s="730">
        <f>'NRHM State budget sheet 2013-14'!J322</f>
        <v>5</v>
      </c>
      <c r="K322" s="730">
        <f>'NRHM State budget sheet 2013-14'!K322</f>
        <v>0</v>
      </c>
      <c r="L322" s="730">
        <f>'NRHM State budget sheet 2013-14'!L322</f>
        <v>0</v>
      </c>
      <c r="M322" s="730">
        <f>'NRHM State budget sheet 2013-14'!M322</f>
        <v>0</v>
      </c>
      <c r="N322" s="730">
        <f>'NRHM State budget sheet 2013-14'!N322</f>
        <v>0</v>
      </c>
      <c r="O322" s="730">
        <f>'NRHM State budget sheet 2013-14'!O322</f>
        <v>0</v>
      </c>
      <c r="P322" s="730">
        <f>'NRHM State budget sheet 2013-14'!P322</f>
        <v>0</v>
      </c>
      <c r="Q322" s="730">
        <f>'NRHM State budget sheet 2013-14'!Q322</f>
        <v>0</v>
      </c>
      <c r="R322" s="730">
        <f>'NRHM State budget sheet 2013-14'!R322</f>
        <v>0</v>
      </c>
      <c r="S322" s="730">
        <f>'NRHM State budget sheet 2013-14'!S322</f>
        <v>0</v>
      </c>
      <c r="T322" s="730">
        <f>'NRHM State budget sheet 2013-14'!T322</f>
        <v>0</v>
      </c>
      <c r="U322" s="730">
        <f>'NRHM State budget sheet 2013-14'!U322</f>
        <v>0</v>
      </c>
      <c r="V322" s="730">
        <f>'NRHM State budget sheet 2013-14'!V322</f>
        <v>0</v>
      </c>
      <c r="W322" s="730">
        <f>'NRHM State budget sheet 2013-14'!W322</f>
        <v>0</v>
      </c>
      <c r="X322" s="730">
        <f>'NRHM State budget sheet 2013-14'!X322</f>
        <v>0</v>
      </c>
      <c r="Y322" s="730">
        <f>'NRHM State budget sheet 2013-14'!Y322</f>
        <v>0</v>
      </c>
      <c r="Z322" s="730">
        <f>'NRHM State budget sheet 2013-14'!Z322</f>
        <v>0</v>
      </c>
      <c r="AA322" s="730">
        <f>'NRHM State budget sheet 2013-14'!AA322</f>
        <v>0</v>
      </c>
      <c r="AB322" s="730">
        <f>'NRHM State budget sheet 2013-14'!AB322</f>
        <v>0</v>
      </c>
      <c r="AC322" s="730">
        <f>'NRHM State budget sheet 2013-14'!AC322</f>
        <v>0</v>
      </c>
      <c r="AD322" s="730">
        <f>'NRHM State budget sheet 2013-14'!AD322</f>
        <v>0</v>
      </c>
      <c r="AE322" s="730">
        <f>'NRHM State budget sheet 2013-14'!AE322</f>
        <v>0</v>
      </c>
      <c r="AF322" s="730">
        <f>'NRHM State budget sheet 2013-14'!AF322</f>
        <v>0</v>
      </c>
      <c r="AG322" s="604"/>
      <c r="AH322" s="619"/>
      <c r="AI322" s="606" t="str">
        <f t="shared" si="28"/>
        <v/>
      </c>
      <c r="AJ322" s="606" t="str">
        <f t="shared" si="29"/>
        <v/>
      </c>
      <c r="AK322" s="573">
        <f t="shared" si="30"/>
        <v>0</v>
      </c>
      <c r="AL322" s="573" t="str">
        <f t="shared" si="31"/>
        <v/>
      </c>
      <c r="AM322" s="577" t="str">
        <f t="shared" si="32"/>
        <v/>
      </c>
      <c r="AN322" s="577" t="str">
        <f t="shared" si="33"/>
        <v/>
      </c>
      <c r="AO322" s="577" t="str">
        <f t="shared" si="34"/>
        <v/>
      </c>
    </row>
    <row r="323" spans="1:41" ht="41.25" hidden="1" customHeight="1" x14ac:dyDescent="0.2">
      <c r="A323" s="649" t="s">
        <v>672</v>
      </c>
      <c r="B323" s="621" t="s">
        <v>218</v>
      </c>
      <c r="C323" s="595"/>
      <c r="D323" s="730">
        <f>'NRHM State budget sheet 2013-14'!D323</f>
        <v>0</v>
      </c>
      <c r="E323" s="730">
        <f>'NRHM State budget sheet 2013-14'!E323</f>
        <v>0</v>
      </c>
      <c r="F323" s="730" t="e">
        <f>'NRHM State budget sheet 2013-14'!F323</f>
        <v>#DIV/0!</v>
      </c>
      <c r="G323" s="730">
        <f>'NRHM State budget sheet 2013-14'!G323</f>
        <v>0</v>
      </c>
      <c r="H323" s="730">
        <f>'NRHM State budget sheet 2013-14'!H323</f>
        <v>0</v>
      </c>
      <c r="I323" s="730" t="e">
        <f>'NRHM State budget sheet 2013-14'!I323</f>
        <v>#DIV/0!</v>
      </c>
      <c r="J323" s="730">
        <f>'NRHM State budget sheet 2013-14'!J323</f>
        <v>0</v>
      </c>
      <c r="K323" s="730">
        <f>'NRHM State budget sheet 2013-14'!K323</f>
        <v>0</v>
      </c>
      <c r="L323" s="730">
        <f>'NRHM State budget sheet 2013-14'!L323</f>
        <v>0</v>
      </c>
      <c r="M323" s="730">
        <f>'NRHM State budget sheet 2013-14'!M323</f>
        <v>0</v>
      </c>
      <c r="N323" s="730">
        <f>'NRHM State budget sheet 2013-14'!N323</f>
        <v>0</v>
      </c>
      <c r="O323" s="730">
        <f>'NRHM State budget sheet 2013-14'!O323</f>
        <v>0</v>
      </c>
      <c r="P323" s="730">
        <f>'NRHM State budget sheet 2013-14'!P323</f>
        <v>0</v>
      </c>
      <c r="Q323" s="730">
        <f>'NRHM State budget sheet 2013-14'!Q323</f>
        <v>0</v>
      </c>
      <c r="R323" s="730">
        <f>'NRHM State budget sheet 2013-14'!R323</f>
        <v>0</v>
      </c>
      <c r="S323" s="730">
        <f>'NRHM State budget sheet 2013-14'!S323</f>
        <v>0</v>
      </c>
      <c r="T323" s="730">
        <f>'NRHM State budget sheet 2013-14'!T323</f>
        <v>0</v>
      </c>
      <c r="U323" s="730">
        <f>'NRHM State budget sheet 2013-14'!U323</f>
        <v>0</v>
      </c>
      <c r="V323" s="730">
        <f>'NRHM State budget sheet 2013-14'!V323</f>
        <v>0</v>
      </c>
      <c r="W323" s="730">
        <f>'NRHM State budget sheet 2013-14'!W323</f>
        <v>0</v>
      </c>
      <c r="X323" s="730">
        <f>'NRHM State budget sheet 2013-14'!X323</f>
        <v>0</v>
      </c>
      <c r="Y323" s="730">
        <f>'NRHM State budget sheet 2013-14'!Y323</f>
        <v>0</v>
      </c>
      <c r="Z323" s="730">
        <f>'NRHM State budget sheet 2013-14'!Z323</f>
        <v>0</v>
      </c>
      <c r="AA323" s="730">
        <f>'NRHM State budget sheet 2013-14'!AA323</f>
        <v>0</v>
      </c>
      <c r="AB323" s="730">
        <f>'NRHM State budget sheet 2013-14'!AB323</f>
        <v>0</v>
      </c>
      <c r="AC323" s="730">
        <f>'NRHM State budget sheet 2013-14'!AC323</f>
        <v>0</v>
      </c>
      <c r="AD323" s="730">
        <f>'NRHM State budget sheet 2013-14'!AD323</f>
        <v>0</v>
      </c>
      <c r="AE323" s="730">
        <f>'NRHM State budget sheet 2013-14'!AE323</f>
        <v>0</v>
      </c>
      <c r="AF323" s="730">
        <f>'NRHM State budget sheet 2013-14'!AF323</f>
        <v>0</v>
      </c>
      <c r="AG323" s="604"/>
      <c r="AH323" s="619"/>
      <c r="AI323" s="606" t="str">
        <f t="shared" si="28"/>
        <v/>
      </c>
      <c r="AJ323" s="606" t="str">
        <f t="shared" si="29"/>
        <v/>
      </c>
      <c r="AK323" s="573">
        <f t="shared" si="30"/>
        <v>0</v>
      </c>
      <c r="AL323" s="573" t="str">
        <f t="shared" si="31"/>
        <v/>
      </c>
      <c r="AM323" s="577" t="str">
        <f t="shared" si="32"/>
        <v/>
      </c>
      <c r="AN323" s="577" t="str">
        <f t="shared" si="33"/>
        <v/>
      </c>
      <c r="AO323" s="577" t="str">
        <f t="shared" si="34"/>
        <v/>
      </c>
    </row>
    <row r="324" spans="1:41" ht="41.25" hidden="1" customHeight="1" x14ac:dyDescent="0.2">
      <c r="A324" s="628" t="s">
        <v>1924</v>
      </c>
      <c r="B324" s="621" t="s">
        <v>219</v>
      </c>
      <c r="C324" s="627"/>
      <c r="D324" s="730">
        <f>'NRHM State budget sheet 2013-14'!D324</f>
        <v>0</v>
      </c>
      <c r="E324" s="730">
        <f>'NRHM State budget sheet 2013-14'!E324</f>
        <v>0</v>
      </c>
      <c r="F324" s="730" t="e">
        <f>'NRHM State budget sheet 2013-14'!F324</f>
        <v>#DIV/0!</v>
      </c>
      <c r="G324" s="730">
        <f>'NRHM State budget sheet 2013-14'!G324</f>
        <v>0</v>
      </c>
      <c r="H324" s="730">
        <f>'NRHM State budget sheet 2013-14'!H324</f>
        <v>0</v>
      </c>
      <c r="I324" s="730" t="e">
        <f>'NRHM State budget sheet 2013-14'!I324</f>
        <v>#DIV/0!</v>
      </c>
      <c r="J324" s="730">
        <f>'NRHM State budget sheet 2013-14'!J324</f>
        <v>0</v>
      </c>
      <c r="K324" s="730">
        <f>'NRHM State budget sheet 2013-14'!K324</f>
        <v>0</v>
      </c>
      <c r="L324" s="730">
        <f>'NRHM State budget sheet 2013-14'!L324</f>
        <v>0</v>
      </c>
      <c r="M324" s="730">
        <f>'NRHM State budget sheet 2013-14'!M324</f>
        <v>0</v>
      </c>
      <c r="N324" s="730">
        <f>'NRHM State budget sheet 2013-14'!N324</f>
        <v>0</v>
      </c>
      <c r="O324" s="730">
        <f>'NRHM State budget sheet 2013-14'!O324</f>
        <v>0</v>
      </c>
      <c r="P324" s="730">
        <f>'NRHM State budget sheet 2013-14'!P324</f>
        <v>0</v>
      </c>
      <c r="Q324" s="730">
        <f>'NRHM State budget sheet 2013-14'!Q324</f>
        <v>0</v>
      </c>
      <c r="R324" s="730">
        <f>'NRHM State budget sheet 2013-14'!R324</f>
        <v>0</v>
      </c>
      <c r="S324" s="730">
        <f>'NRHM State budget sheet 2013-14'!S324</f>
        <v>0</v>
      </c>
      <c r="T324" s="730">
        <f>'NRHM State budget sheet 2013-14'!T324</f>
        <v>0</v>
      </c>
      <c r="U324" s="730">
        <f>'NRHM State budget sheet 2013-14'!U324</f>
        <v>0</v>
      </c>
      <c r="V324" s="730">
        <f>'NRHM State budget sheet 2013-14'!V324</f>
        <v>0</v>
      </c>
      <c r="W324" s="730">
        <f>'NRHM State budget sheet 2013-14'!W324</f>
        <v>0</v>
      </c>
      <c r="X324" s="730">
        <f>'NRHM State budget sheet 2013-14'!X324</f>
        <v>0</v>
      </c>
      <c r="Y324" s="730">
        <f>'NRHM State budget sheet 2013-14'!Y324</f>
        <v>0</v>
      </c>
      <c r="Z324" s="730">
        <f>'NRHM State budget sheet 2013-14'!Z324</f>
        <v>0</v>
      </c>
      <c r="AA324" s="730">
        <f>'NRHM State budget sheet 2013-14'!AA324</f>
        <v>0</v>
      </c>
      <c r="AB324" s="730">
        <f>'NRHM State budget sheet 2013-14'!AB324</f>
        <v>0</v>
      </c>
      <c r="AC324" s="730">
        <f>'NRHM State budget sheet 2013-14'!AC324</f>
        <v>0</v>
      </c>
      <c r="AD324" s="730">
        <f>'NRHM State budget sheet 2013-14'!AD324</f>
        <v>0</v>
      </c>
      <c r="AE324" s="730">
        <f>'NRHM State budget sheet 2013-14'!AE324</f>
        <v>0</v>
      </c>
      <c r="AF324" s="730">
        <f>'NRHM State budget sheet 2013-14'!AF324</f>
        <v>0</v>
      </c>
      <c r="AG324" s="604"/>
      <c r="AH324" s="619"/>
      <c r="AI324" s="606" t="str">
        <f t="shared" si="28"/>
        <v/>
      </c>
      <c r="AJ324" s="606" t="str">
        <f t="shared" si="29"/>
        <v/>
      </c>
      <c r="AK324" s="573">
        <f t="shared" si="30"/>
        <v>0</v>
      </c>
      <c r="AL324" s="573" t="str">
        <f t="shared" si="31"/>
        <v/>
      </c>
      <c r="AM324" s="577" t="str">
        <f t="shared" si="32"/>
        <v/>
      </c>
      <c r="AN324" s="577" t="str">
        <f t="shared" si="33"/>
        <v/>
      </c>
      <c r="AO324" s="577" t="str">
        <f t="shared" si="34"/>
        <v/>
      </c>
    </row>
    <row r="325" spans="1:41" ht="41.25" hidden="1" customHeight="1" x14ac:dyDescent="0.2">
      <c r="A325" s="628" t="s">
        <v>1925</v>
      </c>
      <c r="B325" s="621" t="s">
        <v>220</v>
      </c>
      <c r="C325" s="627"/>
      <c r="D325" s="730">
        <f>'NRHM State budget sheet 2013-14'!D325</f>
        <v>0</v>
      </c>
      <c r="E325" s="730">
        <f>'NRHM State budget sheet 2013-14'!E325</f>
        <v>0</v>
      </c>
      <c r="F325" s="730" t="e">
        <f>'NRHM State budget sheet 2013-14'!F325</f>
        <v>#DIV/0!</v>
      </c>
      <c r="G325" s="730">
        <f>'NRHM State budget sheet 2013-14'!G325</f>
        <v>0</v>
      </c>
      <c r="H325" s="730">
        <f>'NRHM State budget sheet 2013-14'!H325</f>
        <v>0</v>
      </c>
      <c r="I325" s="730" t="e">
        <f>'NRHM State budget sheet 2013-14'!I325</f>
        <v>#DIV/0!</v>
      </c>
      <c r="J325" s="730">
        <f>'NRHM State budget sheet 2013-14'!J325</f>
        <v>0</v>
      </c>
      <c r="K325" s="730">
        <f>'NRHM State budget sheet 2013-14'!K325</f>
        <v>0</v>
      </c>
      <c r="L325" s="730">
        <f>'NRHM State budget sheet 2013-14'!L325</f>
        <v>0</v>
      </c>
      <c r="M325" s="730">
        <f>'NRHM State budget sheet 2013-14'!M325</f>
        <v>0</v>
      </c>
      <c r="N325" s="730">
        <f>'NRHM State budget sheet 2013-14'!N325</f>
        <v>0</v>
      </c>
      <c r="O325" s="730">
        <f>'NRHM State budget sheet 2013-14'!O325</f>
        <v>0</v>
      </c>
      <c r="P325" s="730">
        <f>'NRHM State budget sheet 2013-14'!P325</f>
        <v>0</v>
      </c>
      <c r="Q325" s="730">
        <f>'NRHM State budget sheet 2013-14'!Q325</f>
        <v>0</v>
      </c>
      <c r="R325" s="730">
        <f>'NRHM State budget sheet 2013-14'!R325</f>
        <v>0</v>
      </c>
      <c r="S325" s="730">
        <f>'NRHM State budget sheet 2013-14'!S325</f>
        <v>0</v>
      </c>
      <c r="T325" s="730">
        <f>'NRHM State budget sheet 2013-14'!T325</f>
        <v>0</v>
      </c>
      <c r="U325" s="730">
        <f>'NRHM State budget sheet 2013-14'!U325</f>
        <v>0</v>
      </c>
      <c r="V325" s="730">
        <f>'NRHM State budget sheet 2013-14'!V325</f>
        <v>0</v>
      </c>
      <c r="W325" s="730">
        <f>'NRHM State budget sheet 2013-14'!W325</f>
        <v>0</v>
      </c>
      <c r="X325" s="730">
        <f>'NRHM State budget sheet 2013-14'!X325</f>
        <v>0</v>
      </c>
      <c r="Y325" s="730">
        <f>'NRHM State budget sheet 2013-14'!Y325</f>
        <v>0</v>
      </c>
      <c r="Z325" s="730">
        <f>'NRHM State budget sheet 2013-14'!Z325</f>
        <v>0</v>
      </c>
      <c r="AA325" s="730">
        <f>'NRHM State budget sheet 2013-14'!AA325</f>
        <v>0</v>
      </c>
      <c r="AB325" s="730">
        <f>'NRHM State budget sheet 2013-14'!AB325</f>
        <v>0</v>
      </c>
      <c r="AC325" s="730">
        <f>'NRHM State budget sheet 2013-14'!AC325</f>
        <v>0</v>
      </c>
      <c r="AD325" s="730">
        <f>'NRHM State budget sheet 2013-14'!AD325</f>
        <v>0</v>
      </c>
      <c r="AE325" s="730">
        <f>'NRHM State budget sheet 2013-14'!AE325</f>
        <v>0</v>
      </c>
      <c r="AF325" s="730">
        <f>'NRHM State budget sheet 2013-14'!AF325</f>
        <v>0</v>
      </c>
      <c r="AG325" s="604"/>
      <c r="AH325" s="619"/>
      <c r="AI325" s="606" t="str">
        <f t="shared" si="28"/>
        <v/>
      </c>
      <c r="AJ325" s="606" t="str">
        <f t="shared" si="29"/>
        <v/>
      </c>
      <c r="AK325" s="573">
        <f t="shared" si="30"/>
        <v>0</v>
      </c>
      <c r="AL325" s="573" t="str">
        <f t="shared" si="31"/>
        <v/>
      </c>
      <c r="AM325" s="577" t="str">
        <f t="shared" si="32"/>
        <v/>
      </c>
      <c r="AN325" s="577" t="str">
        <f t="shared" si="33"/>
        <v/>
      </c>
      <c r="AO325" s="577" t="str">
        <f t="shared" si="34"/>
        <v/>
      </c>
    </row>
    <row r="326" spans="1:41" ht="41.25" hidden="1" customHeight="1" x14ac:dyDescent="0.2">
      <c r="A326" s="628" t="s">
        <v>1926</v>
      </c>
      <c r="B326" s="621" t="s">
        <v>221</v>
      </c>
      <c r="C326" s="627"/>
      <c r="D326" s="730">
        <f>'NRHM State budget sheet 2013-14'!D326</f>
        <v>0</v>
      </c>
      <c r="E326" s="730">
        <f>'NRHM State budget sheet 2013-14'!E326</f>
        <v>0</v>
      </c>
      <c r="F326" s="730" t="e">
        <f>'NRHM State budget sheet 2013-14'!F326</f>
        <v>#DIV/0!</v>
      </c>
      <c r="G326" s="730">
        <f>'NRHM State budget sheet 2013-14'!G326</f>
        <v>0</v>
      </c>
      <c r="H326" s="730">
        <f>'NRHM State budget sheet 2013-14'!H326</f>
        <v>0</v>
      </c>
      <c r="I326" s="730" t="e">
        <f>'NRHM State budget sheet 2013-14'!I326</f>
        <v>#DIV/0!</v>
      </c>
      <c r="J326" s="730">
        <f>'NRHM State budget sheet 2013-14'!J326</f>
        <v>0</v>
      </c>
      <c r="K326" s="730">
        <f>'NRHM State budget sheet 2013-14'!K326</f>
        <v>0</v>
      </c>
      <c r="L326" s="730">
        <f>'NRHM State budget sheet 2013-14'!L326</f>
        <v>0</v>
      </c>
      <c r="M326" s="730">
        <f>'NRHM State budget sheet 2013-14'!M326</f>
        <v>0</v>
      </c>
      <c r="N326" s="730">
        <f>'NRHM State budget sheet 2013-14'!N326</f>
        <v>0</v>
      </c>
      <c r="O326" s="730">
        <f>'NRHM State budget sheet 2013-14'!O326</f>
        <v>0</v>
      </c>
      <c r="P326" s="730">
        <f>'NRHM State budget sheet 2013-14'!P326</f>
        <v>0</v>
      </c>
      <c r="Q326" s="730">
        <f>'NRHM State budget sheet 2013-14'!Q326</f>
        <v>0</v>
      </c>
      <c r="R326" s="730">
        <f>'NRHM State budget sheet 2013-14'!R326</f>
        <v>0</v>
      </c>
      <c r="S326" s="730">
        <f>'NRHM State budget sheet 2013-14'!S326</f>
        <v>0</v>
      </c>
      <c r="T326" s="730">
        <f>'NRHM State budget sheet 2013-14'!T326</f>
        <v>0</v>
      </c>
      <c r="U326" s="730">
        <f>'NRHM State budget sheet 2013-14'!U326</f>
        <v>0</v>
      </c>
      <c r="V326" s="730">
        <f>'NRHM State budget sheet 2013-14'!V326</f>
        <v>0</v>
      </c>
      <c r="W326" s="730">
        <f>'NRHM State budget sheet 2013-14'!W326</f>
        <v>0</v>
      </c>
      <c r="X326" s="730">
        <f>'NRHM State budget sheet 2013-14'!X326</f>
        <v>0</v>
      </c>
      <c r="Y326" s="730">
        <f>'NRHM State budget sheet 2013-14'!Y326</f>
        <v>0</v>
      </c>
      <c r="Z326" s="730">
        <f>'NRHM State budget sheet 2013-14'!Z326</f>
        <v>0</v>
      </c>
      <c r="AA326" s="730">
        <f>'NRHM State budget sheet 2013-14'!AA326</f>
        <v>0</v>
      </c>
      <c r="AB326" s="730">
        <f>'NRHM State budget sheet 2013-14'!AB326</f>
        <v>0</v>
      </c>
      <c r="AC326" s="730">
        <f>'NRHM State budget sheet 2013-14'!AC326</f>
        <v>0</v>
      </c>
      <c r="AD326" s="730">
        <f>'NRHM State budget sheet 2013-14'!AD326</f>
        <v>0</v>
      </c>
      <c r="AE326" s="730">
        <f>'NRHM State budget sheet 2013-14'!AE326</f>
        <v>0</v>
      </c>
      <c r="AF326" s="730">
        <f>'NRHM State budget sheet 2013-14'!AF326</f>
        <v>0</v>
      </c>
      <c r="AG326" s="604"/>
      <c r="AH326" s="619"/>
      <c r="AI326" s="606" t="str">
        <f t="shared" si="28"/>
        <v/>
      </c>
      <c r="AJ326" s="606" t="str">
        <f t="shared" si="29"/>
        <v/>
      </c>
      <c r="AK326" s="573">
        <f t="shared" si="30"/>
        <v>0</v>
      </c>
      <c r="AL326" s="573" t="str">
        <f t="shared" si="31"/>
        <v/>
      </c>
      <c r="AM326" s="577" t="str">
        <f t="shared" si="32"/>
        <v/>
      </c>
      <c r="AN326" s="577" t="str">
        <f t="shared" si="33"/>
        <v/>
      </c>
      <c r="AO326" s="577" t="str">
        <f t="shared" si="34"/>
        <v/>
      </c>
    </row>
    <row r="327" spans="1:41" ht="41.25" hidden="1" customHeight="1" x14ac:dyDescent="0.2">
      <c r="A327" s="628" t="s">
        <v>674</v>
      </c>
      <c r="B327" s="621" t="s">
        <v>222</v>
      </c>
      <c r="C327" s="595"/>
      <c r="D327" s="730">
        <f>'NRHM State budget sheet 2013-14'!D327</f>
        <v>0</v>
      </c>
      <c r="E327" s="730">
        <f>'NRHM State budget sheet 2013-14'!E327</f>
        <v>0</v>
      </c>
      <c r="F327" s="730" t="e">
        <f>'NRHM State budget sheet 2013-14'!F327</f>
        <v>#DIV/0!</v>
      </c>
      <c r="G327" s="730">
        <f>'NRHM State budget sheet 2013-14'!G327</f>
        <v>0</v>
      </c>
      <c r="H327" s="730">
        <f>'NRHM State budget sheet 2013-14'!H327</f>
        <v>0</v>
      </c>
      <c r="I327" s="730" t="e">
        <f>'NRHM State budget sheet 2013-14'!I327</f>
        <v>#DIV/0!</v>
      </c>
      <c r="J327" s="730">
        <f>'NRHM State budget sheet 2013-14'!J327</f>
        <v>53</v>
      </c>
      <c r="K327" s="730">
        <f>'NRHM State budget sheet 2013-14'!K327</f>
        <v>0</v>
      </c>
      <c r="L327" s="730">
        <f>'NRHM State budget sheet 2013-14'!L327</f>
        <v>0</v>
      </c>
      <c r="M327" s="730">
        <f>'NRHM State budget sheet 2013-14'!M327</f>
        <v>0</v>
      </c>
      <c r="N327" s="730">
        <f>'NRHM State budget sheet 2013-14'!N327</f>
        <v>0</v>
      </c>
      <c r="O327" s="730">
        <f>'NRHM State budget sheet 2013-14'!O327</f>
        <v>0</v>
      </c>
      <c r="P327" s="730">
        <f>'NRHM State budget sheet 2013-14'!P327</f>
        <v>0</v>
      </c>
      <c r="Q327" s="730">
        <f>'NRHM State budget sheet 2013-14'!Q327</f>
        <v>0</v>
      </c>
      <c r="R327" s="730">
        <f>'NRHM State budget sheet 2013-14'!R327</f>
        <v>0</v>
      </c>
      <c r="S327" s="730">
        <f>'NRHM State budget sheet 2013-14'!S327</f>
        <v>0</v>
      </c>
      <c r="T327" s="730">
        <f>'NRHM State budget sheet 2013-14'!T327</f>
        <v>0</v>
      </c>
      <c r="U327" s="730">
        <f>'NRHM State budget sheet 2013-14'!U327</f>
        <v>0</v>
      </c>
      <c r="V327" s="730">
        <f>'NRHM State budget sheet 2013-14'!V327</f>
        <v>0</v>
      </c>
      <c r="W327" s="730">
        <f>'NRHM State budget sheet 2013-14'!W327</f>
        <v>0</v>
      </c>
      <c r="X327" s="730">
        <f>'NRHM State budget sheet 2013-14'!X327</f>
        <v>0</v>
      </c>
      <c r="Y327" s="730">
        <f>'NRHM State budget sheet 2013-14'!Y327</f>
        <v>0</v>
      </c>
      <c r="Z327" s="730">
        <f>'NRHM State budget sheet 2013-14'!Z327</f>
        <v>0</v>
      </c>
      <c r="AA327" s="730">
        <f>'NRHM State budget sheet 2013-14'!AA327</f>
        <v>0</v>
      </c>
      <c r="AB327" s="730">
        <f>'NRHM State budget sheet 2013-14'!AB327</f>
        <v>0</v>
      </c>
      <c r="AC327" s="730">
        <f>'NRHM State budget sheet 2013-14'!AC327</f>
        <v>0</v>
      </c>
      <c r="AD327" s="730">
        <f>'NRHM State budget sheet 2013-14'!AD327</f>
        <v>0</v>
      </c>
      <c r="AE327" s="730">
        <f>'NRHM State budget sheet 2013-14'!AE327</f>
        <v>0</v>
      </c>
      <c r="AF327" s="730">
        <f>'NRHM State budget sheet 2013-14'!AF327</f>
        <v>0</v>
      </c>
      <c r="AG327" s="604"/>
      <c r="AH327" s="605" t="s">
        <v>2030</v>
      </c>
      <c r="AI327" s="606" t="str">
        <f t="shared" si="28"/>
        <v/>
      </c>
      <c r="AJ327" s="606" t="str">
        <f t="shared" si="29"/>
        <v/>
      </c>
      <c r="AK327" s="573">
        <f t="shared" si="30"/>
        <v>0</v>
      </c>
      <c r="AL327" s="573" t="str">
        <f t="shared" si="31"/>
        <v/>
      </c>
      <c r="AM327" s="577" t="str">
        <f t="shared" si="32"/>
        <v/>
      </c>
      <c r="AN327" s="577" t="str">
        <f t="shared" si="33"/>
        <v/>
      </c>
      <c r="AO327" s="577" t="str">
        <f t="shared" si="34"/>
        <v/>
      </c>
    </row>
    <row r="328" spans="1:41" ht="41.25" hidden="1" customHeight="1" x14ac:dyDescent="0.2">
      <c r="A328" s="628" t="s">
        <v>675</v>
      </c>
      <c r="B328" s="621" t="s">
        <v>1332</v>
      </c>
      <c r="C328" s="595"/>
      <c r="D328" s="730">
        <f>'NRHM State budget sheet 2013-14'!D328</f>
        <v>0</v>
      </c>
      <c r="E328" s="730">
        <f>'NRHM State budget sheet 2013-14'!E328</f>
        <v>0</v>
      </c>
      <c r="F328" s="730" t="e">
        <f>'NRHM State budget sheet 2013-14'!F328</f>
        <v>#DIV/0!</v>
      </c>
      <c r="G328" s="730">
        <f>'NRHM State budget sheet 2013-14'!G328</f>
        <v>0</v>
      </c>
      <c r="H328" s="730">
        <f>'NRHM State budget sheet 2013-14'!H328</f>
        <v>0</v>
      </c>
      <c r="I328" s="730" t="e">
        <f>'NRHM State budget sheet 2013-14'!I328</f>
        <v>#DIV/0!</v>
      </c>
      <c r="J328" s="730">
        <f>'NRHM State budget sheet 2013-14'!J328</f>
        <v>0</v>
      </c>
      <c r="K328" s="730">
        <f>'NRHM State budget sheet 2013-14'!K328</f>
        <v>0</v>
      </c>
      <c r="L328" s="730">
        <f>'NRHM State budget sheet 2013-14'!L328</f>
        <v>0</v>
      </c>
      <c r="M328" s="730">
        <f>'NRHM State budget sheet 2013-14'!M328</f>
        <v>0</v>
      </c>
      <c r="N328" s="730">
        <f>'NRHM State budget sheet 2013-14'!N328</f>
        <v>0</v>
      </c>
      <c r="O328" s="730">
        <f>'NRHM State budget sheet 2013-14'!O328</f>
        <v>0</v>
      </c>
      <c r="P328" s="730">
        <f>'NRHM State budget sheet 2013-14'!P328</f>
        <v>0</v>
      </c>
      <c r="Q328" s="730">
        <f>'NRHM State budget sheet 2013-14'!Q328</f>
        <v>0</v>
      </c>
      <c r="R328" s="730">
        <f>'NRHM State budget sheet 2013-14'!R328</f>
        <v>0</v>
      </c>
      <c r="S328" s="730">
        <f>'NRHM State budget sheet 2013-14'!S328</f>
        <v>0</v>
      </c>
      <c r="T328" s="730">
        <f>'NRHM State budget sheet 2013-14'!T328</f>
        <v>0</v>
      </c>
      <c r="U328" s="730">
        <f>'NRHM State budget sheet 2013-14'!U328</f>
        <v>0</v>
      </c>
      <c r="V328" s="730">
        <f>'NRHM State budget sheet 2013-14'!V328</f>
        <v>0</v>
      </c>
      <c r="W328" s="730">
        <f>'NRHM State budget sheet 2013-14'!W328</f>
        <v>0</v>
      </c>
      <c r="X328" s="730">
        <f>'NRHM State budget sheet 2013-14'!X328</f>
        <v>0</v>
      </c>
      <c r="Y328" s="730">
        <f>'NRHM State budget sheet 2013-14'!Y328</f>
        <v>0</v>
      </c>
      <c r="Z328" s="730">
        <f>'NRHM State budget sheet 2013-14'!Z328</f>
        <v>0</v>
      </c>
      <c r="AA328" s="730">
        <f>'NRHM State budget sheet 2013-14'!AA328</f>
        <v>0</v>
      </c>
      <c r="AB328" s="730">
        <f>'NRHM State budget sheet 2013-14'!AB328</f>
        <v>0</v>
      </c>
      <c r="AC328" s="730">
        <f>'NRHM State budget sheet 2013-14'!AC328</f>
        <v>0</v>
      </c>
      <c r="AD328" s="730">
        <f>'NRHM State budget sheet 2013-14'!AD328</f>
        <v>0</v>
      </c>
      <c r="AE328" s="730">
        <f>'NRHM State budget sheet 2013-14'!AE328</f>
        <v>0</v>
      </c>
      <c r="AF328" s="730">
        <f>'NRHM State budget sheet 2013-14'!AF328</f>
        <v>0</v>
      </c>
      <c r="AG328" s="604"/>
      <c r="AH328" s="619"/>
      <c r="AI328" s="606" t="str">
        <f t="shared" ref="AI328:AI391" si="35">IF(OR(AM328="The proposed budget is more that 30% increase over FY 12-13 budget. Consider revising or provide explanation",AN328="Please check, there is a proposed budget but FY 12-13 expenditure is  &lt;30%", AN328="Please check, there is a proposed budget but FY 12-13 expenditure is  &lt;50%", AN328="Please check, there is a proposed budget but FY 12-13 expenditure is  &lt;60%",AO328="New activity? If not kindly provide the details of the progress (physical and financial) for FY 2012-13"),1,"")</f>
        <v/>
      </c>
      <c r="AJ328" s="606" t="str">
        <f t="shared" ref="AJ328:AJ391" si="36">IF(AND(G328&gt;=0.00000000001,H328&gt;=0.0000000000001),H328/G328*100,"")</f>
        <v/>
      </c>
      <c r="AK328" s="573">
        <f t="shared" ref="AK328:AK391" si="37">AF328-G328</f>
        <v>0</v>
      </c>
      <c r="AL328" s="573" t="str">
        <f t="shared" ref="AL328:AL391" si="38">IF(AND(G328&gt;=0.00000000001,AF328&gt;=0.0000000000001),((AF328-G328)/G328)*100,"")</f>
        <v/>
      </c>
      <c r="AM328" s="577" t="str">
        <f t="shared" ref="AM328:AM391" si="39">IF(AND(G328&gt;=0.000000001,AL328&gt;=30.000000000001),"The proposed budget is more that 30% increase over FY 12-13 budget. Consider revising or provide explanation","")</f>
        <v/>
      </c>
      <c r="AN328" s="577" t="str">
        <f t="shared" ref="AN328:AN391" si="40">IF(AND(AJ328&lt;30,AK328&gt;=0.000001),"Please check, there is a proposed budget but FY 12-13 expenditure is  &lt;30%","")&amp;IF(AND(AJ328&gt;30,AJ328&lt;50,AK328&gt;=0.000001),"Please check, there is a proposed budget but FY 12-13 expenditure is  &lt;50%","")&amp;IF(AND(AJ328&gt;50,AJ328&lt;60,AK328&gt;=0.000001),"Please check, there is a proposed budget but FY 12-13 expenditure is  &lt;60%","")</f>
        <v/>
      </c>
      <c r="AO328" s="577" t="str">
        <f t="shared" ref="AO328:AO391" si="41">IF(AND(G328=0,AF328&gt;=0.0000001), "New activity? If not kindly provide the details of the progress (physical and financial) for FY 2012-13", "")</f>
        <v/>
      </c>
    </row>
    <row r="329" spans="1:41" ht="41.25" hidden="1" customHeight="1" x14ac:dyDescent="0.2">
      <c r="A329" s="628" t="s">
        <v>1927</v>
      </c>
      <c r="B329" s="621" t="s">
        <v>225</v>
      </c>
      <c r="C329" s="627"/>
      <c r="D329" s="730">
        <f>'NRHM State budget sheet 2013-14'!D329</f>
        <v>0</v>
      </c>
      <c r="E329" s="730">
        <f>'NRHM State budget sheet 2013-14'!E329</f>
        <v>0</v>
      </c>
      <c r="F329" s="730" t="e">
        <f>'NRHM State budget sheet 2013-14'!F329</f>
        <v>#DIV/0!</v>
      </c>
      <c r="G329" s="730">
        <f>'NRHM State budget sheet 2013-14'!G329</f>
        <v>0</v>
      </c>
      <c r="H329" s="730">
        <f>'NRHM State budget sheet 2013-14'!H329</f>
        <v>0</v>
      </c>
      <c r="I329" s="730" t="e">
        <f>'NRHM State budget sheet 2013-14'!I329</f>
        <v>#DIV/0!</v>
      </c>
      <c r="J329" s="730">
        <f>'NRHM State budget sheet 2013-14'!J329</f>
        <v>0</v>
      </c>
      <c r="K329" s="730">
        <f>'NRHM State budget sheet 2013-14'!K329</f>
        <v>0</v>
      </c>
      <c r="L329" s="730">
        <f>'NRHM State budget sheet 2013-14'!L329</f>
        <v>0</v>
      </c>
      <c r="M329" s="730">
        <f>'NRHM State budget sheet 2013-14'!M329</f>
        <v>0</v>
      </c>
      <c r="N329" s="730">
        <f>'NRHM State budget sheet 2013-14'!N329</f>
        <v>0</v>
      </c>
      <c r="O329" s="730">
        <f>'NRHM State budget sheet 2013-14'!O329</f>
        <v>0</v>
      </c>
      <c r="P329" s="730">
        <f>'NRHM State budget sheet 2013-14'!P329</f>
        <v>0</v>
      </c>
      <c r="Q329" s="730">
        <f>'NRHM State budget sheet 2013-14'!Q329</f>
        <v>0</v>
      </c>
      <c r="R329" s="730">
        <f>'NRHM State budget sheet 2013-14'!R329</f>
        <v>0</v>
      </c>
      <c r="S329" s="730">
        <f>'NRHM State budget sheet 2013-14'!S329</f>
        <v>0</v>
      </c>
      <c r="T329" s="730">
        <f>'NRHM State budget sheet 2013-14'!T329</f>
        <v>0</v>
      </c>
      <c r="U329" s="730">
        <f>'NRHM State budget sheet 2013-14'!U329</f>
        <v>0</v>
      </c>
      <c r="V329" s="730">
        <f>'NRHM State budget sheet 2013-14'!V329</f>
        <v>0</v>
      </c>
      <c r="W329" s="730">
        <f>'NRHM State budget sheet 2013-14'!W329</f>
        <v>0</v>
      </c>
      <c r="X329" s="730">
        <f>'NRHM State budget sheet 2013-14'!X329</f>
        <v>0</v>
      </c>
      <c r="Y329" s="730">
        <f>'NRHM State budget sheet 2013-14'!Y329</f>
        <v>0</v>
      </c>
      <c r="Z329" s="730">
        <f>'NRHM State budget sheet 2013-14'!Z329</f>
        <v>0</v>
      </c>
      <c r="AA329" s="730">
        <f>'NRHM State budget sheet 2013-14'!AA329</f>
        <v>0</v>
      </c>
      <c r="AB329" s="730">
        <f>'NRHM State budget sheet 2013-14'!AB329</f>
        <v>0</v>
      </c>
      <c r="AC329" s="730">
        <f>'NRHM State budget sheet 2013-14'!AC329</f>
        <v>0</v>
      </c>
      <c r="AD329" s="730">
        <f>'NRHM State budget sheet 2013-14'!AD329</f>
        <v>0</v>
      </c>
      <c r="AE329" s="730">
        <f>'NRHM State budget sheet 2013-14'!AE329</f>
        <v>0</v>
      </c>
      <c r="AF329" s="730">
        <f>'NRHM State budget sheet 2013-14'!AF329</f>
        <v>0</v>
      </c>
      <c r="AG329" s="604"/>
      <c r="AH329" s="619"/>
      <c r="AI329" s="606" t="str">
        <f t="shared" si="35"/>
        <v/>
      </c>
      <c r="AJ329" s="606" t="str">
        <f t="shared" si="36"/>
        <v/>
      </c>
      <c r="AK329" s="573">
        <f t="shared" si="37"/>
        <v>0</v>
      </c>
      <c r="AL329" s="573" t="str">
        <f t="shared" si="38"/>
        <v/>
      </c>
      <c r="AM329" s="577" t="str">
        <f t="shared" si="39"/>
        <v/>
      </c>
      <c r="AN329" s="577" t="str">
        <f t="shared" si="40"/>
        <v/>
      </c>
      <c r="AO329" s="577" t="str">
        <f t="shared" si="41"/>
        <v/>
      </c>
    </row>
    <row r="330" spans="1:41" ht="41.25" hidden="1" customHeight="1" x14ac:dyDescent="0.2">
      <c r="A330" s="628" t="s">
        <v>1928</v>
      </c>
      <c r="B330" s="621" t="s">
        <v>224</v>
      </c>
      <c r="C330" s="627"/>
      <c r="D330" s="730">
        <f>'NRHM State budget sheet 2013-14'!D330</f>
        <v>0</v>
      </c>
      <c r="E330" s="730">
        <f>'NRHM State budget sheet 2013-14'!E330</f>
        <v>0</v>
      </c>
      <c r="F330" s="730" t="e">
        <f>'NRHM State budget sheet 2013-14'!F330</f>
        <v>#DIV/0!</v>
      </c>
      <c r="G330" s="730">
        <f>'NRHM State budget sheet 2013-14'!G330</f>
        <v>0</v>
      </c>
      <c r="H330" s="730">
        <f>'NRHM State budget sheet 2013-14'!H330</f>
        <v>0</v>
      </c>
      <c r="I330" s="730" t="e">
        <f>'NRHM State budget sheet 2013-14'!I330</f>
        <v>#DIV/0!</v>
      </c>
      <c r="J330" s="730">
        <f>'NRHM State budget sheet 2013-14'!J330</f>
        <v>0</v>
      </c>
      <c r="K330" s="730">
        <f>'NRHM State budget sheet 2013-14'!K330</f>
        <v>0</v>
      </c>
      <c r="L330" s="730">
        <f>'NRHM State budget sheet 2013-14'!L330</f>
        <v>0</v>
      </c>
      <c r="M330" s="730">
        <f>'NRHM State budget sheet 2013-14'!M330</f>
        <v>0</v>
      </c>
      <c r="N330" s="730">
        <f>'NRHM State budget sheet 2013-14'!N330</f>
        <v>0</v>
      </c>
      <c r="O330" s="730">
        <f>'NRHM State budget sheet 2013-14'!O330</f>
        <v>0</v>
      </c>
      <c r="P330" s="730">
        <f>'NRHM State budget sheet 2013-14'!P330</f>
        <v>0</v>
      </c>
      <c r="Q330" s="730">
        <f>'NRHM State budget sheet 2013-14'!Q330</f>
        <v>0</v>
      </c>
      <c r="R330" s="730">
        <f>'NRHM State budget sheet 2013-14'!R330</f>
        <v>0</v>
      </c>
      <c r="S330" s="730">
        <f>'NRHM State budget sheet 2013-14'!S330</f>
        <v>0</v>
      </c>
      <c r="T330" s="730">
        <f>'NRHM State budget sheet 2013-14'!T330</f>
        <v>0</v>
      </c>
      <c r="U330" s="730">
        <f>'NRHM State budget sheet 2013-14'!U330</f>
        <v>0</v>
      </c>
      <c r="V330" s="730">
        <f>'NRHM State budget sheet 2013-14'!V330</f>
        <v>0</v>
      </c>
      <c r="W330" s="730">
        <f>'NRHM State budget sheet 2013-14'!W330</f>
        <v>0</v>
      </c>
      <c r="X330" s="730">
        <f>'NRHM State budget sheet 2013-14'!X330</f>
        <v>0</v>
      </c>
      <c r="Y330" s="730">
        <f>'NRHM State budget sheet 2013-14'!Y330</f>
        <v>0</v>
      </c>
      <c r="Z330" s="730">
        <f>'NRHM State budget sheet 2013-14'!Z330</f>
        <v>0</v>
      </c>
      <c r="AA330" s="730">
        <f>'NRHM State budget sheet 2013-14'!AA330</f>
        <v>0</v>
      </c>
      <c r="AB330" s="730">
        <f>'NRHM State budget sheet 2013-14'!AB330</f>
        <v>0</v>
      </c>
      <c r="AC330" s="730">
        <f>'NRHM State budget sheet 2013-14'!AC330</f>
        <v>0</v>
      </c>
      <c r="AD330" s="730">
        <f>'NRHM State budget sheet 2013-14'!AD330</f>
        <v>0</v>
      </c>
      <c r="AE330" s="730">
        <f>'NRHM State budget sheet 2013-14'!AE330</f>
        <v>0</v>
      </c>
      <c r="AF330" s="730">
        <f>'NRHM State budget sheet 2013-14'!AF330</f>
        <v>0</v>
      </c>
      <c r="AG330" s="604"/>
      <c r="AH330" s="619"/>
      <c r="AI330" s="606" t="str">
        <f t="shared" si="35"/>
        <v/>
      </c>
      <c r="AJ330" s="606" t="str">
        <f t="shared" si="36"/>
        <v/>
      </c>
      <c r="AK330" s="573">
        <f t="shared" si="37"/>
        <v>0</v>
      </c>
      <c r="AL330" s="573" t="str">
        <f t="shared" si="38"/>
        <v/>
      </c>
      <c r="AM330" s="577" t="str">
        <f t="shared" si="39"/>
        <v/>
      </c>
      <c r="AN330" s="577" t="str">
        <f t="shared" si="40"/>
        <v/>
      </c>
      <c r="AO330" s="577" t="str">
        <f t="shared" si="41"/>
        <v/>
      </c>
    </row>
    <row r="331" spans="1:41" ht="41.25" hidden="1" customHeight="1" x14ac:dyDescent="0.2">
      <c r="A331" s="628" t="s">
        <v>1929</v>
      </c>
      <c r="B331" s="621" t="s">
        <v>226</v>
      </c>
      <c r="C331" s="627"/>
      <c r="D331" s="730">
        <f>'NRHM State budget sheet 2013-14'!D331</f>
        <v>0</v>
      </c>
      <c r="E331" s="730">
        <f>'NRHM State budget sheet 2013-14'!E331</f>
        <v>0</v>
      </c>
      <c r="F331" s="730" t="e">
        <f>'NRHM State budget sheet 2013-14'!F331</f>
        <v>#DIV/0!</v>
      </c>
      <c r="G331" s="730">
        <f>'NRHM State budget sheet 2013-14'!G331</f>
        <v>0</v>
      </c>
      <c r="H331" s="730">
        <f>'NRHM State budget sheet 2013-14'!H331</f>
        <v>0</v>
      </c>
      <c r="I331" s="730" t="e">
        <f>'NRHM State budget sheet 2013-14'!I331</f>
        <v>#DIV/0!</v>
      </c>
      <c r="J331" s="730">
        <f>'NRHM State budget sheet 2013-14'!J331</f>
        <v>0</v>
      </c>
      <c r="K331" s="730">
        <f>'NRHM State budget sheet 2013-14'!K331</f>
        <v>0</v>
      </c>
      <c r="L331" s="730">
        <f>'NRHM State budget sheet 2013-14'!L331</f>
        <v>0</v>
      </c>
      <c r="M331" s="730">
        <f>'NRHM State budget sheet 2013-14'!M331</f>
        <v>0</v>
      </c>
      <c r="N331" s="730">
        <f>'NRHM State budget sheet 2013-14'!N331</f>
        <v>0</v>
      </c>
      <c r="O331" s="730">
        <f>'NRHM State budget sheet 2013-14'!O331</f>
        <v>0</v>
      </c>
      <c r="P331" s="730">
        <f>'NRHM State budget sheet 2013-14'!P331</f>
        <v>0</v>
      </c>
      <c r="Q331" s="730">
        <f>'NRHM State budget sheet 2013-14'!Q331</f>
        <v>0</v>
      </c>
      <c r="R331" s="730">
        <f>'NRHM State budget sheet 2013-14'!R331</f>
        <v>0</v>
      </c>
      <c r="S331" s="730">
        <f>'NRHM State budget sheet 2013-14'!S331</f>
        <v>0</v>
      </c>
      <c r="T331" s="730">
        <f>'NRHM State budget sheet 2013-14'!T331</f>
        <v>0</v>
      </c>
      <c r="U331" s="730">
        <f>'NRHM State budget sheet 2013-14'!U331</f>
        <v>0</v>
      </c>
      <c r="V331" s="730">
        <f>'NRHM State budget sheet 2013-14'!V331</f>
        <v>0</v>
      </c>
      <c r="W331" s="730">
        <f>'NRHM State budget sheet 2013-14'!W331</f>
        <v>0</v>
      </c>
      <c r="X331" s="730">
        <f>'NRHM State budget sheet 2013-14'!X331</f>
        <v>0</v>
      </c>
      <c r="Y331" s="730">
        <f>'NRHM State budget sheet 2013-14'!Y331</f>
        <v>0</v>
      </c>
      <c r="Z331" s="730">
        <f>'NRHM State budget sheet 2013-14'!Z331</f>
        <v>0</v>
      </c>
      <c r="AA331" s="730">
        <f>'NRHM State budget sheet 2013-14'!AA331</f>
        <v>0</v>
      </c>
      <c r="AB331" s="730">
        <f>'NRHM State budget sheet 2013-14'!AB331</f>
        <v>0</v>
      </c>
      <c r="AC331" s="730">
        <f>'NRHM State budget sheet 2013-14'!AC331</f>
        <v>0</v>
      </c>
      <c r="AD331" s="730">
        <f>'NRHM State budget sheet 2013-14'!AD331</f>
        <v>0</v>
      </c>
      <c r="AE331" s="730">
        <f>'NRHM State budget sheet 2013-14'!AE331</f>
        <v>0</v>
      </c>
      <c r="AF331" s="730">
        <f>'NRHM State budget sheet 2013-14'!AF331</f>
        <v>0</v>
      </c>
      <c r="AG331" s="604"/>
      <c r="AH331" s="619"/>
      <c r="AI331" s="606" t="str">
        <f t="shared" si="35"/>
        <v/>
      </c>
      <c r="AJ331" s="606" t="str">
        <f t="shared" si="36"/>
        <v/>
      </c>
      <c r="AK331" s="573">
        <f t="shared" si="37"/>
        <v>0</v>
      </c>
      <c r="AL331" s="573" t="str">
        <f t="shared" si="38"/>
        <v/>
      </c>
      <c r="AM331" s="577" t="str">
        <f t="shared" si="39"/>
        <v/>
      </c>
      <c r="AN331" s="577" t="str">
        <f t="shared" si="40"/>
        <v/>
      </c>
      <c r="AO331" s="577" t="str">
        <f t="shared" si="41"/>
        <v/>
      </c>
    </row>
    <row r="332" spans="1:41" ht="41.25" hidden="1" customHeight="1" x14ac:dyDescent="0.2">
      <c r="A332" s="628" t="s">
        <v>677</v>
      </c>
      <c r="B332" s="621" t="s">
        <v>395</v>
      </c>
      <c r="C332" s="595"/>
      <c r="D332" s="730">
        <f>'NRHM State budget sheet 2013-14'!D332</f>
        <v>0</v>
      </c>
      <c r="E332" s="730">
        <f>'NRHM State budget sheet 2013-14'!E332</f>
        <v>0</v>
      </c>
      <c r="F332" s="730" t="e">
        <f>'NRHM State budget sheet 2013-14'!F332</f>
        <v>#DIV/0!</v>
      </c>
      <c r="G332" s="730">
        <f>'NRHM State budget sheet 2013-14'!G332</f>
        <v>0</v>
      </c>
      <c r="H332" s="730">
        <f>'NRHM State budget sheet 2013-14'!H332</f>
        <v>0</v>
      </c>
      <c r="I332" s="730" t="e">
        <f>'NRHM State budget sheet 2013-14'!I332</f>
        <v>#DIV/0!</v>
      </c>
      <c r="J332" s="730">
        <f>'NRHM State budget sheet 2013-14'!J332</f>
        <v>11</v>
      </c>
      <c r="K332" s="730">
        <f>'NRHM State budget sheet 2013-14'!K332</f>
        <v>0</v>
      </c>
      <c r="L332" s="730">
        <f>'NRHM State budget sheet 2013-14'!L332</f>
        <v>0</v>
      </c>
      <c r="M332" s="730">
        <f>'NRHM State budget sheet 2013-14'!M332</f>
        <v>0</v>
      </c>
      <c r="N332" s="730">
        <f>'NRHM State budget sheet 2013-14'!N332</f>
        <v>0</v>
      </c>
      <c r="O332" s="730">
        <f>'NRHM State budget sheet 2013-14'!O332</f>
        <v>0</v>
      </c>
      <c r="P332" s="730">
        <f>'NRHM State budget sheet 2013-14'!P332</f>
        <v>0</v>
      </c>
      <c r="Q332" s="730">
        <f>'NRHM State budget sheet 2013-14'!Q332</f>
        <v>0</v>
      </c>
      <c r="R332" s="730">
        <f>'NRHM State budget sheet 2013-14'!R332</f>
        <v>0</v>
      </c>
      <c r="S332" s="730">
        <f>'NRHM State budget sheet 2013-14'!S332</f>
        <v>0</v>
      </c>
      <c r="T332" s="730">
        <f>'NRHM State budget sheet 2013-14'!T332</f>
        <v>0</v>
      </c>
      <c r="U332" s="730">
        <f>'NRHM State budget sheet 2013-14'!U332</f>
        <v>0</v>
      </c>
      <c r="V332" s="730">
        <f>'NRHM State budget sheet 2013-14'!V332</f>
        <v>0</v>
      </c>
      <c r="W332" s="730">
        <f>'NRHM State budget sheet 2013-14'!W332</f>
        <v>0</v>
      </c>
      <c r="X332" s="730">
        <f>'NRHM State budget sheet 2013-14'!X332</f>
        <v>0</v>
      </c>
      <c r="Y332" s="730">
        <f>'NRHM State budget sheet 2013-14'!Y332</f>
        <v>0</v>
      </c>
      <c r="Z332" s="730">
        <f>'NRHM State budget sheet 2013-14'!Z332</f>
        <v>0</v>
      </c>
      <c r="AA332" s="730">
        <f>'NRHM State budget sheet 2013-14'!AA332</f>
        <v>0</v>
      </c>
      <c r="AB332" s="730">
        <f>'NRHM State budget sheet 2013-14'!AB332</f>
        <v>0</v>
      </c>
      <c r="AC332" s="730">
        <f>'NRHM State budget sheet 2013-14'!AC332</f>
        <v>0</v>
      </c>
      <c r="AD332" s="730">
        <f>'NRHM State budget sheet 2013-14'!AD332</f>
        <v>0</v>
      </c>
      <c r="AE332" s="730">
        <f>'NRHM State budget sheet 2013-14'!AE332</f>
        <v>0</v>
      </c>
      <c r="AF332" s="730">
        <f>'NRHM State budget sheet 2013-14'!AF332</f>
        <v>0</v>
      </c>
      <c r="AG332" s="604"/>
      <c r="AH332" s="619"/>
      <c r="AI332" s="606" t="str">
        <f t="shared" si="35"/>
        <v/>
      </c>
      <c r="AJ332" s="606" t="str">
        <f t="shared" si="36"/>
        <v/>
      </c>
      <c r="AK332" s="573">
        <f t="shared" si="37"/>
        <v>0</v>
      </c>
      <c r="AL332" s="573" t="str">
        <f t="shared" si="38"/>
        <v/>
      </c>
      <c r="AM332" s="577" t="str">
        <f t="shared" si="39"/>
        <v/>
      </c>
      <c r="AN332" s="577" t="str">
        <f t="shared" si="40"/>
        <v/>
      </c>
      <c r="AO332" s="577" t="str">
        <f t="shared" si="41"/>
        <v/>
      </c>
    </row>
    <row r="333" spans="1:41" ht="41.25" hidden="1" customHeight="1" x14ac:dyDescent="0.2">
      <c r="A333" s="628" t="s">
        <v>1930</v>
      </c>
      <c r="B333" s="621" t="s">
        <v>227</v>
      </c>
      <c r="C333" s="627"/>
      <c r="D333" s="730">
        <f>'NRHM State budget sheet 2013-14'!D333</f>
        <v>0</v>
      </c>
      <c r="E333" s="730">
        <f>'NRHM State budget sheet 2013-14'!E333</f>
        <v>0</v>
      </c>
      <c r="F333" s="730" t="e">
        <f>'NRHM State budget sheet 2013-14'!F333</f>
        <v>#DIV/0!</v>
      </c>
      <c r="G333" s="730">
        <f>'NRHM State budget sheet 2013-14'!G333</f>
        <v>0</v>
      </c>
      <c r="H333" s="730">
        <f>'NRHM State budget sheet 2013-14'!H333</f>
        <v>0</v>
      </c>
      <c r="I333" s="730" t="e">
        <f>'NRHM State budget sheet 2013-14'!I333</f>
        <v>#DIV/0!</v>
      </c>
      <c r="J333" s="730">
        <f>'NRHM State budget sheet 2013-14'!J333</f>
        <v>0</v>
      </c>
      <c r="K333" s="730">
        <f>'NRHM State budget sheet 2013-14'!K333</f>
        <v>0</v>
      </c>
      <c r="L333" s="730">
        <f>'NRHM State budget sheet 2013-14'!L333</f>
        <v>0</v>
      </c>
      <c r="M333" s="730">
        <f>'NRHM State budget sheet 2013-14'!M333</f>
        <v>0</v>
      </c>
      <c r="N333" s="730">
        <f>'NRHM State budget sheet 2013-14'!N333</f>
        <v>0</v>
      </c>
      <c r="O333" s="730">
        <f>'NRHM State budget sheet 2013-14'!O333</f>
        <v>0</v>
      </c>
      <c r="P333" s="730">
        <f>'NRHM State budget sheet 2013-14'!P333</f>
        <v>0</v>
      </c>
      <c r="Q333" s="730">
        <f>'NRHM State budget sheet 2013-14'!Q333</f>
        <v>0</v>
      </c>
      <c r="R333" s="730">
        <f>'NRHM State budget sheet 2013-14'!R333</f>
        <v>0</v>
      </c>
      <c r="S333" s="730">
        <f>'NRHM State budget sheet 2013-14'!S333</f>
        <v>0</v>
      </c>
      <c r="T333" s="730">
        <f>'NRHM State budget sheet 2013-14'!T333</f>
        <v>0</v>
      </c>
      <c r="U333" s="730">
        <f>'NRHM State budget sheet 2013-14'!U333</f>
        <v>0</v>
      </c>
      <c r="V333" s="730">
        <f>'NRHM State budget sheet 2013-14'!V333</f>
        <v>0</v>
      </c>
      <c r="W333" s="730">
        <f>'NRHM State budget sheet 2013-14'!W333</f>
        <v>0</v>
      </c>
      <c r="X333" s="730">
        <f>'NRHM State budget sheet 2013-14'!X333</f>
        <v>0</v>
      </c>
      <c r="Y333" s="730">
        <f>'NRHM State budget sheet 2013-14'!Y333</f>
        <v>0</v>
      </c>
      <c r="Z333" s="730">
        <f>'NRHM State budget sheet 2013-14'!Z333</f>
        <v>0</v>
      </c>
      <c r="AA333" s="730">
        <f>'NRHM State budget sheet 2013-14'!AA333</f>
        <v>0</v>
      </c>
      <c r="AB333" s="730">
        <f>'NRHM State budget sheet 2013-14'!AB333</f>
        <v>0</v>
      </c>
      <c r="AC333" s="730">
        <f>'NRHM State budget sheet 2013-14'!AC333</f>
        <v>0</v>
      </c>
      <c r="AD333" s="730">
        <f>'NRHM State budget sheet 2013-14'!AD333</f>
        <v>0</v>
      </c>
      <c r="AE333" s="730">
        <f>'NRHM State budget sheet 2013-14'!AE333</f>
        <v>0</v>
      </c>
      <c r="AF333" s="730">
        <f>'NRHM State budget sheet 2013-14'!AF333</f>
        <v>0</v>
      </c>
      <c r="AG333" s="604"/>
      <c r="AH333" s="619"/>
      <c r="AI333" s="606" t="str">
        <f t="shared" si="35"/>
        <v/>
      </c>
      <c r="AJ333" s="606" t="str">
        <f t="shared" si="36"/>
        <v/>
      </c>
      <c r="AK333" s="573">
        <f t="shared" si="37"/>
        <v>0</v>
      </c>
      <c r="AL333" s="573" t="str">
        <f t="shared" si="38"/>
        <v/>
      </c>
      <c r="AM333" s="577" t="str">
        <f t="shared" si="39"/>
        <v/>
      </c>
      <c r="AN333" s="577" t="str">
        <f t="shared" si="40"/>
        <v/>
      </c>
      <c r="AO333" s="577" t="str">
        <f t="shared" si="41"/>
        <v/>
      </c>
    </row>
    <row r="334" spans="1:41" ht="41.25" hidden="1" customHeight="1" x14ac:dyDescent="0.2">
      <c r="A334" s="628" t="s">
        <v>1931</v>
      </c>
      <c r="B334" s="621" t="s">
        <v>228</v>
      </c>
      <c r="C334" s="627"/>
      <c r="D334" s="730">
        <f>'NRHM State budget sheet 2013-14'!D334</f>
        <v>0</v>
      </c>
      <c r="E334" s="730">
        <f>'NRHM State budget sheet 2013-14'!E334</f>
        <v>0</v>
      </c>
      <c r="F334" s="730" t="e">
        <f>'NRHM State budget sheet 2013-14'!F334</f>
        <v>#DIV/0!</v>
      </c>
      <c r="G334" s="730">
        <f>'NRHM State budget sheet 2013-14'!G334</f>
        <v>0</v>
      </c>
      <c r="H334" s="730">
        <f>'NRHM State budget sheet 2013-14'!H334</f>
        <v>0</v>
      </c>
      <c r="I334" s="730" t="e">
        <f>'NRHM State budget sheet 2013-14'!I334</f>
        <v>#DIV/0!</v>
      </c>
      <c r="J334" s="730">
        <f>'NRHM State budget sheet 2013-14'!J334</f>
        <v>5</v>
      </c>
      <c r="K334" s="730">
        <f>'NRHM State budget sheet 2013-14'!K334</f>
        <v>0</v>
      </c>
      <c r="L334" s="730">
        <f>'NRHM State budget sheet 2013-14'!L334</f>
        <v>0</v>
      </c>
      <c r="M334" s="730">
        <f>'NRHM State budget sheet 2013-14'!M334</f>
        <v>0</v>
      </c>
      <c r="N334" s="730">
        <f>'NRHM State budget sheet 2013-14'!N334</f>
        <v>0</v>
      </c>
      <c r="O334" s="730">
        <f>'NRHM State budget sheet 2013-14'!O334</f>
        <v>0</v>
      </c>
      <c r="P334" s="730">
        <f>'NRHM State budget sheet 2013-14'!P334</f>
        <v>0</v>
      </c>
      <c r="Q334" s="730">
        <f>'NRHM State budget sheet 2013-14'!Q334</f>
        <v>0</v>
      </c>
      <c r="R334" s="730">
        <f>'NRHM State budget sheet 2013-14'!R334</f>
        <v>0</v>
      </c>
      <c r="S334" s="730">
        <f>'NRHM State budget sheet 2013-14'!S334</f>
        <v>0</v>
      </c>
      <c r="T334" s="730">
        <f>'NRHM State budget sheet 2013-14'!T334</f>
        <v>0</v>
      </c>
      <c r="U334" s="730">
        <f>'NRHM State budget sheet 2013-14'!U334</f>
        <v>0</v>
      </c>
      <c r="V334" s="730">
        <f>'NRHM State budget sheet 2013-14'!V334</f>
        <v>0</v>
      </c>
      <c r="W334" s="730">
        <f>'NRHM State budget sheet 2013-14'!W334</f>
        <v>0</v>
      </c>
      <c r="X334" s="730">
        <f>'NRHM State budget sheet 2013-14'!X334</f>
        <v>0</v>
      </c>
      <c r="Y334" s="730">
        <f>'NRHM State budget sheet 2013-14'!Y334</f>
        <v>0</v>
      </c>
      <c r="Z334" s="730">
        <f>'NRHM State budget sheet 2013-14'!Z334</f>
        <v>0</v>
      </c>
      <c r="AA334" s="730">
        <f>'NRHM State budget sheet 2013-14'!AA334</f>
        <v>0</v>
      </c>
      <c r="AB334" s="730">
        <f>'NRHM State budget sheet 2013-14'!AB334</f>
        <v>0</v>
      </c>
      <c r="AC334" s="730">
        <f>'NRHM State budget sheet 2013-14'!AC334</f>
        <v>0</v>
      </c>
      <c r="AD334" s="730">
        <f>'NRHM State budget sheet 2013-14'!AD334</f>
        <v>0</v>
      </c>
      <c r="AE334" s="730">
        <f>'NRHM State budget sheet 2013-14'!AE334</f>
        <v>0</v>
      </c>
      <c r="AF334" s="730">
        <f>'NRHM State budget sheet 2013-14'!AF334</f>
        <v>0</v>
      </c>
      <c r="AG334" s="604"/>
      <c r="AH334" s="619"/>
      <c r="AI334" s="606" t="str">
        <f t="shared" si="35"/>
        <v/>
      </c>
      <c r="AJ334" s="606" t="str">
        <f t="shared" si="36"/>
        <v/>
      </c>
      <c r="AK334" s="573">
        <f t="shared" si="37"/>
        <v>0</v>
      </c>
      <c r="AL334" s="573" t="str">
        <f t="shared" si="38"/>
        <v/>
      </c>
      <c r="AM334" s="577" t="str">
        <f t="shared" si="39"/>
        <v/>
      </c>
      <c r="AN334" s="577" t="str">
        <f t="shared" si="40"/>
        <v/>
      </c>
      <c r="AO334" s="577" t="str">
        <f t="shared" si="41"/>
        <v/>
      </c>
    </row>
    <row r="335" spans="1:41" ht="41.25" hidden="1" customHeight="1" x14ac:dyDescent="0.2">
      <c r="A335" s="628" t="s">
        <v>1932</v>
      </c>
      <c r="B335" s="621" t="s">
        <v>229</v>
      </c>
      <c r="C335" s="627"/>
      <c r="D335" s="730">
        <f>'NRHM State budget sheet 2013-14'!D335</f>
        <v>0</v>
      </c>
      <c r="E335" s="730">
        <f>'NRHM State budget sheet 2013-14'!E335</f>
        <v>0</v>
      </c>
      <c r="F335" s="730" t="e">
        <f>'NRHM State budget sheet 2013-14'!F335</f>
        <v>#DIV/0!</v>
      </c>
      <c r="G335" s="730">
        <f>'NRHM State budget sheet 2013-14'!G335</f>
        <v>0</v>
      </c>
      <c r="H335" s="730">
        <f>'NRHM State budget sheet 2013-14'!H335</f>
        <v>0</v>
      </c>
      <c r="I335" s="730" t="e">
        <f>'NRHM State budget sheet 2013-14'!I335</f>
        <v>#DIV/0!</v>
      </c>
      <c r="J335" s="730">
        <f>'NRHM State budget sheet 2013-14'!J335</f>
        <v>6</v>
      </c>
      <c r="K335" s="730">
        <f>'NRHM State budget sheet 2013-14'!K335</f>
        <v>0</v>
      </c>
      <c r="L335" s="730">
        <f>'NRHM State budget sheet 2013-14'!L335</f>
        <v>0</v>
      </c>
      <c r="M335" s="730">
        <f>'NRHM State budget sheet 2013-14'!M335</f>
        <v>0</v>
      </c>
      <c r="N335" s="730">
        <f>'NRHM State budget sheet 2013-14'!N335</f>
        <v>0</v>
      </c>
      <c r="O335" s="730">
        <f>'NRHM State budget sheet 2013-14'!O335</f>
        <v>0</v>
      </c>
      <c r="P335" s="730">
        <f>'NRHM State budget sheet 2013-14'!P335</f>
        <v>0</v>
      </c>
      <c r="Q335" s="730">
        <f>'NRHM State budget sheet 2013-14'!Q335</f>
        <v>0</v>
      </c>
      <c r="R335" s="730">
        <f>'NRHM State budget sheet 2013-14'!R335</f>
        <v>0</v>
      </c>
      <c r="S335" s="730">
        <f>'NRHM State budget sheet 2013-14'!S335</f>
        <v>0</v>
      </c>
      <c r="T335" s="730">
        <f>'NRHM State budget sheet 2013-14'!T335</f>
        <v>0</v>
      </c>
      <c r="U335" s="730">
        <f>'NRHM State budget sheet 2013-14'!U335</f>
        <v>0</v>
      </c>
      <c r="V335" s="730">
        <f>'NRHM State budget sheet 2013-14'!V335</f>
        <v>0</v>
      </c>
      <c r="W335" s="730">
        <f>'NRHM State budget sheet 2013-14'!W335</f>
        <v>0</v>
      </c>
      <c r="X335" s="730">
        <f>'NRHM State budget sheet 2013-14'!X335</f>
        <v>0</v>
      </c>
      <c r="Y335" s="730">
        <f>'NRHM State budget sheet 2013-14'!Y335</f>
        <v>0</v>
      </c>
      <c r="Z335" s="730">
        <f>'NRHM State budget sheet 2013-14'!Z335</f>
        <v>0</v>
      </c>
      <c r="AA335" s="730">
        <f>'NRHM State budget sheet 2013-14'!AA335</f>
        <v>0</v>
      </c>
      <c r="AB335" s="730">
        <f>'NRHM State budget sheet 2013-14'!AB335</f>
        <v>0</v>
      </c>
      <c r="AC335" s="730">
        <f>'NRHM State budget sheet 2013-14'!AC335</f>
        <v>0</v>
      </c>
      <c r="AD335" s="730">
        <f>'NRHM State budget sheet 2013-14'!AD335</f>
        <v>0</v>
      </c>
      <c r="AE335" s="730">
        <f>'NRHM State budget sheet 2013-14'!AE335</f>
        <v>0</v>
      </c>
      <c r="AF335" s="730">
        <f>'NRHM State budget sheet 2013-14'!AF335</f>
        <v>0</v>
      </c>
      <c r="AG335" s="604"/>
      <c r="AH335" s="619"/>
      <c r="AI335" s="606" t="str">
        <f t="shared" si="35"/>
        <v/>
      </c>
      <c r="AJ335" s="606" t="str">
        <f t="shared" si="36"/>
        <v/>
      </c>
      <c r="AK335" s="573">
        <f t="shared" si="37"/>
        <v>0</v>
      </c>
      <c r="AL335" s="573" t="str">
        <f t="shared" si="38"/>
        <v/>
      </c>
      <c r="AM335" s="577" t="str">
        <f t="shared" si="39"/>
        <v/>
      </c>
      <c r="AN335" s="577" t="str">
        <f t="shared" si="40"/>
        <v/>
      </c>
      <c r="AO335" s="577" t="str">
        <f t="shared" si="41"/>
        <v/>
      </c>
    </row>
    <row r="336" spans="1:41" ht="41.25" hidden="1" customHeight="1" x14ac:dyDescent="0.2">
      <c r="A336" s="628" t="s">
        <v>679</v>
      </c>
      <c r="B336" s="621" t="s">
        <v>230</v>
      </c>
      <c r="C336" s="595"/>
      <c r="D336" s="730">
        <f>'NRHM State budget sheet 2013-14'!D336</f>
        <v>0</v>
      </c>
      <c r="E336" s="730">
        <f>'NRHM State budget sheet 2013-14'!E336</f>
        <v>0</v>
      </c>
      <c r="F336" s="730" t="e">
        <f>'NRHM State budget sheet 2013-14'!F336</f>
        <v>#DIV/0!</v>
      </c>
      <c r="G336" s="730">
        <f>'NRHM State budget sheet 2013-14'!G336</f>
        <v>0</v>
      </c>
      <c r="H336" s="730">
        <f>'NRHM State budget sheet 2013-14'!H336</f>
        <v>0</v>
      </c>
      <c r="I336" s="730" t="e">
        <f>'NRHM State budget sheet 2013-14'!I336</f>
        <v>#DIV/0!</v>
      </c>
      <c r="J336" s="730">
        <f>'NRHM State budget sheet 2013-14'!J336</f>
        <v>0</v>
      </c>
      <c r="K336" s="730">
        <f>'NRHM State budget sheet 2013-14'!K336</f>
        <v>0</v>
      </c>
      <c r="L336" s="730">
        <f>'NRHM State budget sheet 2013-14'!L336</f>
        <v>0</v>
      </c>
      <c r="M336" s="730">
        <f>'NRHM State budget sheet 2013-14'!M336</f>
        <v>0</v>
      </c>
      <c r="N336" s="730">
        <f>'NRHM State budget sheet 2013-14'!N336</f>
        <v>0</v>
      </c>
      <c r="O336" s="730">
        <f>'NRHM State budget sheet 2013-14'!O336</f>
        <v>0</v>
      </c>
      <c r="P336" s="730">
        <f>'NRHM State budget sheet 2013-14'!P336</f>
        <v>0</v>
      </c>
      <c r="Q336" s="730">
        <f>'NRHM State budget sheet 2013-14'!Q336</f>
        <v>0</v>
      </c>
      <c r="R336" s="730">
        <f>'NRHM State budget sheet 2013-14'!R336</f>
        <v>0</v>
      </c>
      <c r="S336" s="730">
        <f>'NRHM State budget sheet 2013-14'!S336</f>
        <v>0</v>
      </c>
      <c r="T336" s="730">
        <f>'NRHM State budget sheet 2013-14'!T336</f>
        <v>0</v>
      </c>
      <c r="U336" s="730">
        <f>'NRHM State budget sheet 2013-14'!U336</f>
        <v>0</v>
      </c>
      <c r="V336" s="730">
        <f>'NRHM State budget sheet 2013-14'!V336</f>
        <v>0</v>
      </c>
      <c r="W336" s="730">
        <f>'NRHM State budget sheet 2013-14'!W336</f>
        <v>0</v>
      </c>
      <c r="X336" s="730">
        <f>'NRHM State budget sheet 2013-14'!X336</f>
        <v>0</v>
      </c>
      <c r="Y336" s="730">
        <f>'NRHM State budget sheet 2013-14'!Y336</f>
        <v>0</v>
      </c>
      <c r="Z336" s="730">
        <f>'NRHM State budget sheet 2013-14'!Z336</f>
        <v>0</v>
      </c>
      <c r="AA336" s="730">
        <f>'NRHM State budget sheet 2013-14'!AA336</f>
        <v>0</v>
      </c>
      <c r="AB336" s="730">
        <f>'NRHM State budget sheet 2013-14'!AB336</f>
        <v>0</v>
      </c>
      <c r="AC336" s="730">
        <f>'NRHM State budget sheet 2013-14'!AC336</f>
        <v>0</v>
      </c>
      <c r="AD336" s="730">
        <f>'NRHM State budget sheet 2013-14'!AD336</f>
        <v>0</v>
      </c>
      <c r="AE336" s="730">
        <f>'NRHM State budget sheet 2013-14'!AE336</f>
        <v>0</v>
      </c>
      <c r="AF336" s="730">
        <f>'NRHM State budget sheet 2013-14'!AF336</f>
        <v>0</v>
      </c>
      <c r="AG336" s="604"/>
      <c r="AH336" s="619"/>
      <c r="AI336" s="606" t="str">
        <f t="shared" si="35"/>
        <v/>
      </c>
      <c r="AJ336" s="606" t="str">
        <f t="shared" si="36"/>
        <v/>
      </c>
      <c r="AK336" s="573">
        <f t="shared" si="37"/>
        <v>0</v>
      </c>
      <c r="AL336" s="573" t="str">
        <f t="shared" si="38"/>
        <v/>
      </c>
      <c r="AM336" s="577" t="str">
        <f t="shared" si="39"/>
        <v/>
      </c>
      <c r="AN336" s="577" t="str">
        <f t="shared" si="40"/>
        <v/>
      </c>
      <c r="AO336" s="577" t="str">
        <f t="shared" si="41"/>
        <v/>
      </c>
    </row>
    <row r="337" spans="1:41" ht="41.25" hidden="1" customHeight="1" x14ac:dyDescent="0.2">
      <c r="A337" s="628" t="s">
        <v>1933</v>
      </c>
      <c r="B337" s="621" t="s">
        <v>231</v>
      </c>
      <c r="C337" s="627"/>
      <c r="D337" s="730">
        <f>'NRHM State budget sheet 2013-14'!D337</f>
        <v>0</v>
      </c>
      <c r="E337" s="730">
        <f>'NRHM State budget sheet 2013-14'!E337</f>
        <v>0</v>
      </c>
      <c r="F337" s="730" t="e">
        <f>'NRHM State budget sheet 2013-14'!F337</f>
        <v>#DIV/0!</v>
      </c>
      <c r="G337" s="730">
        <f>'NRHM State budget sheet 2013-14'!G337</f>
        <v>0</v>
      </c>
      <c r="H337" s="730">
        <f>'NRHM State budget sheet 2013-14'!H337</f>
        <v>0</v>
      </c>
      <c r="I337" s="730" t="e">
        <f>'NRHM State budget sheet 2013-14'!I337</f>
        <v>#DIV/0!</v>
      </c>
      <c r="J337" s="730">
        <f>'NRHM State budget sheet 2013-14'!J337</f>
        <v>0</v>
      </c>
      <c r="K337" s="730">
        <f>'NRHM State budget sheet 2013-14'!K337</f>
        <v>0</v>
      </c>
      <c r="L337" s="730">
        <f>'NRHM State budget sheet 2013-14'!L337</f>
        <v>0</v>
      </c>
      <c r="M337" s="730">
        <f>'NRHM State budget sheet 2013-14'!M337</f>
        <v>0</v>
      </c>
      <c r="N337" s="730">
        <f>'NRHM State budget sheet 2013-14'!N337</f>
        <v>0</v>
      </c>
      <c r="O337" s="730">
        <f>'NRHM State budget sheet 2013-14'!O337</f>
        <v>0</v>
      </c>
      <c r="P337" s="730">
        <f>'NRHM State budget sheet 2013-14'!P337</f>
        <v>0</v>
      </c>
      <c r="Q337" s="730">
        <f>'NRHM State budget sheet 2013-14'!Q337</f>
        <v>0</v>
      </c>
      <c r="R337" s="730">
        <f>'NRHM State budget sheet 2013-14'!R337</f>
        <v>0</v>
      </c>
      <c r="S337" s="730">
        <f>'NRHM State budget sheet 2013-14'!S337</f>
        <v>0</v>
      </c>
      <c r="T337" s="730">
        <f>'NRHM State budget sheet 2013-14'!T337</f>
        <v>0</v>
      </c>
      <c r="U337" s="730">
        <f>'NRHM State budget sheet 2013-14'!U337</f>
        <v>0</v>
      </c>
      <c r="V337" s="730">
        <f>'NRHM State budget sheet 2013-14'!V337</f>
        <v>0</v>
      </c>
      <c r="W337" s="730">
        <f>'NRHM State budget sheet 2013-14'!W337</f>
        <v>0</v>
      </c>
      <c r="X337" s="730">
        <f>'NRHM State budget sheet 2013-14'!X337</f>
        <v>0</v>
      </c>
      <c r="Y337" s="730">
        <f>'NRHM State budget sheet 2013-14'!Y337</f>
        <v>0</v>
      </c>
      <c r="Z337" s="730">
        <f>'NRHM State budget sheet 2013-14'!Z337</f>
        <v>0</v>
      </c>
      <c r="AA337" s="730">
        <f>'NRHM State budget sheet 2013-14'!AA337</f>
        <v>0</v>
      </c>
      <c r="AB337" s="730">
        <f>'NRHM State budget sheet 2013-14'!AB337</f>
        <v>0</v>
      </c>
      <c r="AC337" s="730">
        <f>'NRHM State budget sheet 2013-14'!AC337</f>
        <v>0</v>
      </c>
      <c r="AD337" s="730">
        <f>'NRHM State budget sheet 2013-14'!AD337</f>
        <v>0</v>
      </c>
      <c r="AE337" s="730">
        <f>'NRHM State budget sheet 2013-14'!AE337</f>
        <v>0</v>
      </c>
      <c r="AF337" s="730">
        <f>'NRHM State budget sheet 2013-14'!AF337</f>
        <v>0</v>
      </c>
      <c r="AG337" s="604"/>
      <c r="AH337" s="619"/>
      <c r="AI337" s="606" t="str">
        <f t="shared" si="35"/>
        <v/>
      </c>
      <c r="AJ337" s="606" t="str">
        <f t="shared" si="36"/>
        <v/>
      </c>
      <c r="AK337" s="573">
        <f t="shared" si="37"/>
        <v>0</v>
      </c>
      <c r="AL337" s="573" t="str">
        <f t="shared" si="38"/>
        <v/>
      </c>
      <c r="AM337" s="577" t="str">
        <f t="shared" si="39"/>
        <v/>
      </c>
      <c r="AN337" s="577" t="str">
        <f t="shared" si="40"/>
        <v/>
      </c>
      <c r="AO337" s="577" t="str">
        <f t="shared" si="41"/>
        <v/>
      </c>
    </row>
    <row r="338" spans="1:41" ht="41.25" hidden="1" customHeight="1" x14ac:dyDescent="0.2">
      <c r="A338" s="628" t="s">
        <v>1934</v>
      </c>
      <c r="B338" s="621" t="s">
        <v>232</v>
      </c>
      <c r="C338" s="627"/>
      <c r="D338" s="730">
        <f>'NRHM State budget sheet 2013-14'!D338</f>
        <v>0</v>
      </c>
      <c r="E338" s="730">
        <f>'NRHM State budget sheet 2013-14'!E338</f>
        <v>0</v>
      </c>
      <c r="F338" s="730" t="e">
        <f>'NRHM State budget sheet 2013-14'!F338</f>
        <v>#DIV/0!</v>
      </c>
      <c r="G338" s="730">
        <f>'NRHM State budget sheet 2013-14'!G338</f>
        <v>0</v>
      </c>
      <c r="H338" s="730">
        <f>'NRHM State budget sheet 2013-14'!H338</f>
        <v>0</v>
      </c>
      <c r="I338" s="730" t="e">
        <f>'NRHM State budget sheet 2013-14'!I338</f>
        <v>#DIV/0!</v>
      </c>
      <c r="J338" s="730">
        <f>'NRHM State budget sheet 2013-14'!J338</f>
        <v>0</v>
      </c>
      <c r="K338" s="730">
        <f>'NRHM State budget sheet 2013-14'!K338</f>
        <v>0</v>
      </c>
      <c r="L338" s="730">
        <f>'NRHM State budget sheet 2013-14'!L338</f>
        <v>0</v>
      </c>
      <c r="M338" s="730">
        <f>'NRHM State budget sheet 2013-14'!M338</f>
        <v>0</v>
      </c>
      <c r="N338" s="730">
        <f>'NRHM State budget sheet 2013-14'!N338</f>
        <v>0</v>
      </c>
      <c r="O338" s="730">
        <f>'NRHM State budget sheet 2013-14'!O338</f>
        <v>0</v>
      </c>
      <c r="P338" s="730">
        <f>'NRHM State budget sheet 2013-14'!P338</f>
        <v>0</v>
      </c>
      <c r="Q338" s="730">
        <f>'NRHM State budget sheet 2013-14'!Q338</f>
        <v>0</v>
      </c>
      <c r="R338" s="730">
        <f>'NRHM State budget sheet 2013-14'!R338</f>
        <v>0</v>
      </c>
      <c r="S338" s="730">
        <f>'NRHM State budget sheet 2013-14'!S338</f>
        <v>0</v>
      </c>
      <c r="T338" s="730">
        <f>'NRHM State budget sheet 2013-14'!T338</f>
        <v>0</v>
      </c>
      <c r="U338" s="730">
        <f>'NRHM State budget sheet 2013-14'!U338</f>
        <v>0</v>
      </c>
      <c r="V338" s="730">
        <f>'NRHM State budget sheet 2013-14'!V338</f>
        <v>0</v>
      </c>
      <c r="W338" s="730">
        <f>'NRHM State budget sheet 2013-14'!W338</f>
        <v>0</v>
      </c>
      <c r="X338" s="730">
        <f>'NRHM State budget sheet 2013-14'!X338</f>
        <v>0</v>
      </c>
      <c r="Y338" s="730">
        <f>'NRHM State budget sheet 2013-14'!Y338</f>
        <v>0</v>
      </c>
      <c r="Z338" s="730">
        <f>'NRHM State budget sheet 2013-14'!Z338</f>
        <v>0</v>
      </c>
      <c r="AA338" s="730">
        <f>'NRHM State budget sheet 2013-14'!AA338</f>
        <v>0</v>
      </c>
      <c r="AB338" s="730">
        <f>'NRHM State budget sheet 2013-14'!AB338</f>
        <v>0</v>
      </c>
      <c r="AC338" s="730">
        <f>'NRHM State budget sheet 2013-14'!AC338</f>
        <v>0</v>
      </c>
      <c r="AD338" s="730">
        <f>'NRHM State budget sheet 2013-14'!AD338</f>
        <v>0</v>
      </c>
      <c r="AE338" s="730">
        <f>'NRHM State budget sheet 2013-14'!AE338</f>
        <v>0</v>
      </c>
      <c r="AF338" s="730">
        <f>'NRHM State budget sheet 2013-14'!AF338</f>
        <v>0</v>
      </c>
      <c r="AG338" s="604"/>
      <c r="AH338" s="619"/>
      <c r="AI338" s="606" t="str">
        <f t="shared" si="35"/>
        <v/>
      </c>
      <c r="AJ338" s="606" t="str">
        <f t="shared" si="36"/>
        <v/>
      </c>
      <c r="AK338" s="573">
        <f t="shared" si="37"/>
        <v>0</v>
      </c>
      <c r="AL338" s="573" t="str">
        <f t="shared" si="38"/>
        <v/>
      </c>
      <c r="AM338" s="577" t="str">
        <f t="shared" si="39"/>
        <v/>
      </c>
      <c r="AN338" s="577" t="str">
        <f t="shared" si="40"/>
        <v/>
      </c>
      <c r="AO338" s="577" t="str">
        <f t="shared" si="41"/>
        <v/>
      </c>
    </row>
    <row r="339" spans="1:41" ht="41.25" hidden="1" customHeight="1" x14ac:dyDescent="0.2">
      <c r="A339" s="649" t="s">
        <v>681</v>
      </c>
      <c r="B339" s="621" t="s">
        <v>233</v>
      </c>
      <c r="C339" s="627"/>
      <c r="D339" s="730">
        <f>'NRHM State budget sheet 2013-14'!D339</f>
        <v>0</v>
      </c>
      <c r="E339" s="730">
        <f>'NRHM State budget sheet 2013-14'!E339</f>
        <v>0</v>
      </c>
      <c r="F339" s="730" t="e">
        <f>'NRHM State budget sheet 2013-14'!F339</f>
        <v>#DIV/0!</v>
      </c>
      <c r="G339" s="730">
        <f>'NRHM State budget sheet 2013-14'!G339</f>
        <v>0</v>
      </c>
      <c r="H339" s="730">
        <f>'NRHM State budget sheet 2013-14'!H339</f>
        <v>0</v>
      </c>
      <c r="I339" s="730" t="e">
        <f>'NRHM State budget sheet 2013-14'!I339</f>
        <v>#DIV/0!</v>
      </c>
      <c r="J339" s="730">
        <f>'NRHM State budget sheet 2013-14'!J339</f>
        <v>0</v>
      </c>
      <c r="K339" s="730">
        <f>'NRHM State budget sheet 2013-14'!K339</f>
        <v>0</v>
      </c>
      <c r="L339" s="730">
        <f>'NRHM State budget sheet 2013-14'!L339</f>
        <v>0</v>
      </c>
      <c r="M339" s="730">
        <f>'NRHM State budget sheet 2013-14'!M339</f>
        <v>0</v>
      </c>
      <c r="N339" s="730">
        <f>'NRHM State budget sheet 2013-14'!N339</f>
        <v>0</v>
      </c>
      <c r="O339" s="730">
        <f>'NRHM State budget sheet 2013-14'!O339</f>
        <v>0</v>
      </c>
      <c r="P339" s="730">
        <f>'NRHM State budget sheet 2013-14'!P339</f>
        <v>0</v>
      </c>
      <c r="Q339" s="730">
        <f>'NRHM State budget sheet 2013-14'!Q339</f>
        <v>0</v>
      </c>
      <c r="R339" s="730">
        <f>'NRHM State budget sheet 2013-14'!R339</f>
        <v>0</v>
      </c>
      <c r="S339" s="730">
        <f>'NRHM State budget sheet 2013-14'!S339</f>
        <v>0</v>
      </c>
      <c r="T339" s="730">
        <f>'NRHM State budget sheet 2013-14'!T339</f>
        <v>0</v>
      </c>
      <c r="U339" s="730">
        <f>'NRHM State budget sheet 2013-14'!U339</f>
        <v>0</v>
      </c>
      <c r="V339" s="730">
        <f>'NRHM State budget sheet 2013-14'!V339</f>
        <v>0</v>
      </c>
      <c r="W339" s="730">
        <f>'NRHM State budget sheet 2013-14'!W339</f>
        <v>0</v>
      </c>
      <c r="X339" s="730">
        <f>'NRHM State budget sheet 2013-14'!X339</f>
        <v>0</v>
      </c>
      <c r="Y339" s="730">
        <f>'NRHM State budget sheet 2013-14'!Y339</f>
        <v>0</v>
      </c>
      <c r="Z339" s="730">
        <f>'NRHM State budget sheet 2013-14'!Z339</f>
        <v>0</v>
      </c>
      <c r="AA339" s="730">
        <f>'NRHM State budget sheet 2013-14'!AA339</f>
        <v>0</v>
      </c>
      <c r="AB339" s="730">
        <f>'NRHM State budget sheet 2013-14'!AB339</f>
        <v>0</v>
      </c>
      <c r="AC339" s="730">
        <f>'NRHM State budget sheet 2013-14'!AC339</f>
        <v>0</v>
      </c>
      <c r="AD339" s="730">
        <f>'NRHM State budget sheet 2013-14'!AD339</f>
        <v>0</v>
      </c>
      <c r="AE339" s="730">
        <f>'NRHM State budget sheet 2013-14'!AE339</f>
        <v>0</v>
      </c>
      <c r="AF339" s="730">
        <f>'NRHM State budget sheet 2013-14'!AF339</f>
        <v>0</v>
      </c>
      <c r="AG339" s="604"/>
      <c r="AH339" s="619"/>
      <c r="AI339" s="606" t="str">
        <f t="shared" si="35"/>
        <v/>
      </c>
      <c r="AJ339" s="606" t="str">
        <f t="shared" si="36"/>
        <v/>
      </c>
      <c r="AK339" s="573">
        <f t="shared" si="37"/>
        <v>0</v>
      </c>
      <c r="AL339" s="573" t="str">
        <f t="shared" si="38"/>
        <v/>
      </c>
      <c r="AM339" s="577" t="str">
        <f t="shared" si="39"/>
        <v/>
      </c>
      <c r="AN339" s="577" t="str">
        <f t="shared" si="40"/>
        <v/>
      </c>
      <c r="AO339" s="577" t="str">
        <f t="shared" si="41"/>
        <v/>
      </c>
    </row>
    <row r="340" spans="1:41" ht="41.25" hidden="1" customHeight="1" x14ac:dyDescent="0.2">
      <c r="A340" s="628" t="s">
        <v>1935</v>
      </c>
      <c r="B340" s="621" t="s">
        <v>234</v>
      </c>
      <c r="C340" s="627"/>
      <c r="D340" s="730">
        <f>'NRHM State budget sheet 2013-14'!D340</f>
        <v>0</v>
      </c>
      <c r="E340" s="730">
        <f>'NRHM State budget sheet 2013-14'!E340</f>
        <v>0</v>
      </c>
      <c r="F340" s="730" t="e">
        <f>'NRHM State budget sheet 2013-14'!F340</f>
        <v>#DIV/0!</v>
      </c>
      <c r="G340" s="730">
        <f>'NRHM State budget sheet 2013-14'!G340</f>
        <v>0</v>
      </c>
      <c r="H340" s="730">
        <f>'NRHM State budget sheet 2013-14'!H340</f>
        <v>0</v>
      </c>
      <c r="I340" s="730" t="e">
        <f>'NRHM State budget sheet 2013-14'!I340</f>
        <v>#DIV/0!</v>
      </c>
      <c r="J340" s="730">
        <f>'NRHM State budget sheet 2013-14'!J340</f>
        <v>0</v>
      </c>
      <c r="K340" s="730">
        <f>'NRHM State budget sheet 2013-14'!K340</f>
        <v>0</v>
      </c>
      <c r="L340" s="730">
        <f>'NRHM State budget sheet 2013-14'!L340</f>
        <v>0</v>
      </c>
      <c r="M340" s="730">
        <f>'NRHM State budget sheet 2013-14'!M340</f>
        <v>0</v>
      </c>
      <c r="N340" s="730">
        <f>'NRHM State budget sheet 2013-14'!N340</f>
        <v>0</v>
      </c>
      <c r="O340" s="730">
        <f>'NRHM State budget sheet 2013-14'!O340</f>
        <v>0</v>
      </c>
      <c r="P340" s="730">
        <f>'NRHM State budget sheet 2013-14'!P340</f>
        <v>0</v>
      </c>
      <c r="Q340" s="730">
        <f>'NRHM State budget sheet 2013-14'!Q340</f>
        <v>0</v>
      </c>
      <c r="R340" s="730">
        <f>'NRHM State budget sheet 2013-14'!R340</f>
        <v>0</v>
      </c>
      <c r="S340" s="730">
        <f>'NRHM State budget sheet 2013-14'!S340</f>
        <v>0</v>
      </c>
      <c r="T340" s="730">
        <f>'NRHM State budget sheet 2013-14'!T340</f>
        <v>0</v>
      </c>
      <c r="U340" s="730">
        <f>'NRHM State budget sheet 2013-14'!U340</f>
        <v>0</v>
      </c>
      <c r="V340" s="730">
        <f>'NRHM State budget sheet 2013-14'!V340</f>
        <v>0</v>
      </c>
      <c r="W340" s="730">
        <f>'NRHM State budget sheet 2013-14'!W340</f>
        <v>0</v>
      </c>
      <c r="X340" s="730">
        <f>'NRHM State budget sheet 2013-14'!X340</f>
        <v>0</v>
      </c>
      <c r="Y340" s="730">
        <f>'NRHM State budget sheet 2013-14'!Y340</f>
        <v>0</v>
      </c>
      <c r="Z340" s="730">
        <f>'NRHM State budget sheet 2013-14'!Z340</f>
        <v>0</v>
      </c>
      <c r="AA340" s="730">
        <f>'NRHM State budget sheet 2013-14'!AA340</f>
        <v>0</v>
      </c>
      <c r="AB340" s="730">
        <f>'NRHM State budget sheet 2013-14'!AB340</f>
        <v>0</v>
      </c>
      <c r="AC340" s="730">
        <f>'NRHM State budget sheet 2013-14'!AC340</f>
        <v>0</v>
      </c>
      <c r="AD340" s="730">
        <f>'NRHM State budget sheet 2013-14'!AD340</f>
        <v>0</v>
      </c>
      <c r="AE340" s="730">
        <f>'NRHM State budget sheet 2013-14'!AE340</f>
        <v>0</v>
      </c>
      <c r="AF340" s="730">
        <f>'NRHM State budget sheet 2013-14'!AF340</f>
        <v>0</v>
      </c>
      <c r="AG340" s="604"/>
      <c r="AH340" s="619"/>
      <c r="AI340" s="606" t="str">
        <f t="shared" si="35"/>
        <v/>
      </c>
      <c r="AJ340" s="606" t="str">
        <f t="shared" si="36"/>
        <v/>
      </c>
      <c r="AK340" s="573">
        <f t="shared" si="37"/>
        <v>0</v>
      </c>
      <c r="AL340" s="573" t="str">
        <f t="shared" si="38"/>
        <v/>
      </c>
      <c r="AM340" s="577" t="str">
        <f t="shared" si="39"/>
        <v/>
      </c>
      <c r="AN340" s="577" t="str">
        <f t="shared" si="40"/>
        <v/>
      </c>
      <c r="AO340" s="577" t="str">
        <f t="shared" si="41"/>
        <v/>
      </c>
    </row>
    <row r="341" spans="1:41" ht="41.25" hidden="1" customHeight="1" x14ac:dyDescent="0.2">
      <c r="A341" s="628" t="s">
        <v>1936</v>
      </c>
      <c r="B341" s="621" t="s">
        <v>235</v>
      </c>
      <c r="C341" s="627"/>
      <c r="D341" s="730">
        <f>'NRHM State budget sheet 2013-14'!D341</f>
        <v>0</v>
      </c>
      <c r="E341" s="730">
        <f>'NRHM State budget sheet 2013-14'!E341</f>
        <v>0</v>
      </c>
      <c r="F341" s="730" t="e">
        <f>'NRHM State budget sheet 2013-14'!F341</f>
        <v>#DIV/0!</v>
      </c>
      <c r="G341" s="730">
        <f>'NRHM State budget sheet 2013-14'!G341</f>
        <v>0</v>
      </c>
      <c r="H341" s="730">
        <f>'NRHM State budget sheet 2013-14'!H341</f>
        <v>0</v>
      </c>
      <c r="I341" s="730" t="e">
        <f>'NRHM State budget sheet 2013-14'!I341</f>
        <v>#DIV/0!</v>
      </c>
      <c r="J341" s="730">
        <f>'NRHM State budget sheet 2013-14'!J341</f>
        <v>0</v>
      </c>
      <c r="K341" s="730">
        <f>'NRHM State budget sheet 2013-14'!K341</f>
        <v>0</v>
      </c>
      <c r="L341" s="730">
        <f>'NRHM State budget sheet 2013-14'!L341</f>
        <v>0</v>
      </c>
      <c r="M341" s="730">
        <f>'NRHM State budget sheet 2013-14'!M341</f>
        <v>0</v>
      </c>
      <c r="N341" s="730">
        <f>'NRHM State budget sheet 2013-14'!N341</f>
        <v>0</v>
      </c>
      <c r="O341" s="730">
        <f>'NRHM State budget sheet 2013-14'!O341</f>
        <v>0</v>
      </c>
      <c r="P341" s="730">
        <f>'NRHM State budget sheet 2013-14'!P341</f>
        <v>0</v>
      </c>
      <c r="Q341" s="730">
        <f>'NRHM State budget sheet 2013-14'!Q341</f>
        <v>0</v>
      </c>
      <c r="R341" s="730">
        <f>'NRHM State budget sheet 2013-14'!R341</f>
        <v>0</v>
      </c>
      <c r="S341" s="730">
        <f>'NRHM State budget sheet 2013-14'!S341</f>
        <v>0</v>
      </c>
      <c r="T341" s="730">
        <f>'NRHM State budget sheet 2013-14'!T341</f>
        <v>0</v>
      </c>
      <c r="U341" s="730">
        <f>'NRHM State budget sheet 2013-14'!U341</f>
        <v>0</v>
      </c>
      <c r="V341" s="730">
        <f>'NRHM State budget sheet 2013-14'!V341</f>
        <v>0</v>
      </c>
      <c r="W341" s="730">
        <f>'NRHM State budget sheet 2013-14'!W341</f>
        <v>0</v>
      </c>
      <c r="X341" s="730">
        <f>'NRHM State budget sheet 2013-14'!X341</f>
        <v>0</v>
      </c>
      <c r="Y341" s="730">
        <f>'NRHM State budget sheet 2013-14'!Y341</f>
        <v>0</v>
      </c>
      <c r="Z341" s="730">
        <f>'NRHM State budget sheet 2013-14'!Z341</f>
        <v>0</v>
      </c>
      <c r="AA341" s="730">
        <f>'NRHM State budget sheet 2013-14'!AA341</f>
        <v>0</v>
      </c>
      <c r="AB341" s="730">
        <f>'NRHM State budget sheet 2013-14'!AB341</f>
        <v>0</v>
      </c>
      <c r="AC341" s="730">
        <f>'NRHM State budget sheet 2013-14'!AC341</f>
        <v>0</v>
      </c>
      <c r="AD341" s="730">
        <f>'NRHM State budget sheet 2013-14'!AD341</f>
        <v>0</v>
      </c>
      <c r="AE341" s="730">
        <f>'NRHM State budget sheet 2013-14'!AE341</f>
        <v>0</v>
      </c>
      <c r="AF341" s="730">
        <f>'NRHM State budget sheet 2013-14'!AF341</f>
        <v>0</v>
      </c>
      <c r="AG341" s="604"/>
      <c r="AH341" s="619"/>
      <c r="AI341" s="606" t="str">
        <f t="shared" si="35"/>
        <v/>
      </c>
      <c r="AJ341" s="606" t="str">
        <f t="shared" si="36"/>
        <v/>
      </c>
      <c r="AK341" s="573">
        <f t="shared" si="37"/>
        <v>0</v>
      </c>
      <c r="AL341" s="573" t="str">
        <f t="shared" si="38"/>
        <v/>
      </c>
      <c r="AM341" s="577" t="str">
        <f t="shared" si="39"/>
        <v/>
      </c>
      <c r="AN341" s="577" t="str">
        <f t="shared" si="40"/>
        <v/>
      </c>
      <c r="AO341" s="577" t="str">
        <f t="shared" si="41"/>
        <v/>
      </c>
    </row>
    <row r="342" spans="1:41" ht="41.25" hidden="1" customHeight="1" x14ac:dyDescent="0.2">
      <c r="A342" s="628" t="s">
        <v>683</v>
      </c>
      <c r="B342" s="621" t="s">
        <v>236</v>
      </c>
      <c r="C342" s="627"/>
      <c r="D342" s="730">
        <f>'NRHM State budget sheet 2013-14'!D342</f>
        <v>0</v>
      </c>
      <c r="E342" s="730">
        <f>'NRHM State budget sheet 2013-14'!E342</f>
        <v>0</v>
      </c>
      <c r="F342" s="730" t="e">
        <f>'NRHM State budget sheet 2013-14'!F342</f>
        <v>#DIV/0!</v>
      </c>
      <c r="G342" s="730">
        <f>'NRHM State budget sheet 2013-14'!G342</f>
        <v>0</v>
      </c>
      <c r="H342" s="730">
        <f>'NRHM State budget sheet 2013-14'!H342</f>
        <v>0</v>
      </c>
      <c r="I342" s="730" t="e">
        <f>'NRHM State budget sheet 2013-14'!I342</f>
        <v>#DIV/0!</v>
      </c>
      <c r="J342" s="730">
        <f>'NRHM State budget sheet 2013-14'!J342</f>
        <v>42</v>
      </c>
      <c r="K342" s="730">
        <f>'NRHM State budget sheet 2013-14'!K342</f>
        <v>0</v>
      </c>
      <c r="L342" s="730">
        <f>'NRHM State budget sheet 2013-14'!L342</f>
        <v>0</v>
      </c>
      <c r="M342" s="730">
        <f>'NRHM State budget sheet 2013-14'!M342</f>
        <v>0</v>
      </c>
      <c r="N342" s="730">
        <f>'NRHM State budget sheet 2013-14'!N342</f>
        <v>0</v>
      </c>
      <c r="O342" s="730">
        <f>'NRHM State budget sheet 2013-14'!O342</f>
        <v>0</v>
      </c>
      <c r="P342" s="730">
        <f>'NRHM State budget sheet 2013-14'!P342</f>
        <v>0</v>
      </c>
      <c r="Q342" s="730">
        <f>'NRHM State budget sheet 2013-14'!Q342</f>
        <v>0</v>
      </c>
      <c r="R342" s="730">
        <f>'NRHM State budget sheet 2013-14'!R342</f>
        <v>0</v>
      </c>
      <c r="S342" s="730">
        <f>'NRHM State budget sheet 2013-14'!S342</f>
        <v>0</v>
      </c>
      <c r="T342" s="730">
        <f>'NRHM State budget sheet 2013-14'!T342</f>
        <v>0</v>
      </c>
      <c r="U342" s="730">
        <f>'NRHM State budget sheet 2013-14'!U342</f>
        <v>0</v>
      </c>
      <c r="V342" s="730">
        <f>'NRHM State budget sheet 2013-14'!V342</f>
        <v>0</v>
      </c>
      <c r="W342" s="730">
        <f>'NRHM State budget sheet 2013-14'!W342</f>
        <v>0</v>
      </c>
      <c r="X342" s="730">
        <f>'NRHM State budget sheet 2013-14'!X342</f>
        <v>0</v>
      </c>
      <c r="Y342" s="730">
        <f>'NRHM State budget sheet 2013-14'!Y342</f>
        <v>0</v>
      </c>
      <c r="Z342" s="730">
        <f>'NRHM State budget sheet 2013-14'!Z342</f>
        <v>0</v>
      </c>
      <c r="AA342" s="730">
        <f>'NRHM State budget sheet 2013-14'!AA342</f>
        <v>0</v>
      </c>
      <c r="AB342" s="730">
        <f>'NRHM State budget sheet 2013-14'!AB342</f>
        <v>0</v>
      </c>
      <c r="AC342" s="730">
        <f>'NRHM State budget sheet 2013-14'!AC342</f>
        <v>0</v>
      </c>
      <c r="AD342" s="730">
        <f>'NRHM State budget sheet 2013-14'!AD342</f>
        <v>0</v>
      </c>
      <c r="AE342" s="730">
        <f>'NRHM State budget sheet 2013-14'!AE342</f>
        <v>0</v>
      </c>
      <c r="AF342" s="730">
        <f>'NRHM State budget sheet 2013-14'!AF342</f>
        <v>0</v>
      </c>
      <c r="AG342" s="604"/>
      <c r="AH342" s="619"/>
      <c r="AI342" s="606" t="str">
        <f t="shared" si="35"/>
        <v/>
      </c>
      <c r="AJ342" s="606" t="str">
        <f t="shared" si="36"/>
        <v/>
      </c>
      <c r="AK342" s="573">
        <f t="shared" si="37"/>
        <v>0</v>
      </c>
      <c r="AL342" s="573" t="str">
        <f t="shared" si="38"/>
        <v/>
      </c>
      <c r="AM342" s="577" t="str">
        <f t="shared" si="39"/>
        <v/>
      </c>
      <c r="AN342" s="577" t="str">
        <f t="shared" si="40"/>
        <v/>
      </c>
      <c r="AO342" s="577" t="str">
        <f t="shared" si="41"/>
        <v/>
      </c>
    </row>
    <row r="343" spans="1:41" ht="41.25" hidden="1" customHeight="1" x14ac:dyDescent="0.2">
      <c r="A343" s="628" t="s">
        <v>1937</v>
      </c>
      <c r="B343" s="621" t="s">
        <v>237</v>
      </c>
      <c r="C343" s="595"/>
      <c r="D343" s="730">
        <f>'NRHM State budget sheet 2013-14'!D343</f>
        <v>0</v>
      </c>
      <c r="E343" s="730">
        <f>'NRHM State budget sheet 2013-14'!E343</f>
        <v>0</v>
      </c>
      <c r="F343" s="730" t="e">
        <f>'NRHM State budget sheet 2013-14'!F343</f>
        <v>#DIV/0!</v>
      </c>
      <c r="G343" s="730">
        <f>'NRHM State budget sheet 2013-14'!G343</f>
        <v>0</v>
      </c>
      <c r="H343" s="730">
        <f>'NRHM State budget sheet 2013-14'!H343</f>
        <v>0</v>
      </c>
      <c r="I343" s="730" t="e">
        <f>'NRHM State budget sheet 2013-14'!I343</f>
        <v>#DIV/0!</v>
      </c>
      <c r="J343" s="730">
        <f>'NRHM State budget sheet 2013-14'!J343</f>
        <v>42</v>
      </c>
      <c r="K343" s="730">
        <f>'NRHM State budget sheet 2013-14'!K343</f>
        <v>0</v>
      </c>
      <c r="L343" s="730">
        <f>'NRHM State budget sheet 2013-14'!L343</f>
        <v>0</v>
      </c>
      <c r="M343" s="730">
        <f>'NRHM State budget sheet 2013-14'!M343</f>
        <v>0</v>
      </c>
      <c r="N343" s="730">
        <f>'NRHM State budget sheet 2013-14'!N343</f>
        <v>0</v>
      </c>
      <c r="O343" s="730">
        <f>'NRHM State budget sheet 2013-14'!O343</f>
        <v>0</v>
      </c>
      <c r="P343" s="730">
        <f>'NRHM State budget sheet 2013-14'!P343</f>
        <v>0</v>
      </c>
      <c r="Q343" s="730">
        <f>'NRHM State budget sheet 2013-14'!Q343</f>
        <v>0</v>
      </c>
      <c r="R343" s="730">
        <f>'NRHM State budget sheet 2013-14'!R343</f>
        <v>0</v>
      </c>
      <c r="S343" s="730">
        <f>'NRHM State budget sheet 2013-14'!S343</f>
        <v>0</v>
      </c>
      <c r="T343" s="730">
        <f>'NRHM State budget sheet 2013-14'!T343</f>
        <v>0</v>
      </c>
      <c r="U343" s="730">
        <f>'NRHM State budget sheet 2013-14'!U343</f>
        <v>0</v>
      </c>
      <c r="V343" s="730">
        <f>'NRHM State budget sheet 2013-14'!V343</f>
        <v>0</v>
      </c>
      <c r="W343" s="730">
        <f>'NRHM State budget sheet 2013-14'!W343</f>
        <v>0</v>
      </c>
      <c r="X343" s="730">
        <f>'NRHM State budget sheet 2013-14'!X343</f>
        <v>0</v>
      </c>
      <c r="Y343" s="730">
        <f>'NRHM State budget sheet 2013-14'!Y343</f>
        <v>0</v>
      </c>
      <c r="Z343" s="730">
        <f>'NRHM State budget sheet 2013-14'!Z343</f>
        <v>0</v>
      </c>
      <c r="AA343" s="730">
        <f>'NRHM State budget sheet 2013-14'!AA343</f>
        <v>0</v>
      </c>
      <c r="AB343" s="730">
        <f>'NRHM State budget sheet 2013-14'!AB343</f>
        <v>0</v>
      </c>
      <c r="AC343" s="730">
        <f>'NRHM State budget sheet 2013-14'!AC343</f>
        <v>0</v>
      </c>
      <c r="AD343" s="730">
        <f>'NRHM State budget sheet 2013-14'!AD343</f>
        <v>0</v>
      </c>
      <c r="AE343" s="730">
        <f>'NRHM State budget sheet 2013-14'!AE343</f>
        <v>0</v>
      </c>
      <c r="AF343" s="730">
        <f>'NRHM State budget sheet 2013-14'!AF343</f>
        <v>0</v>
      </c>
      <c r="AG343" s="604"/>
      <c r="AH343" s="619"/>
      <c r="AI343" s="606" t="str">
        <f t="shared" si="35"/>
        <v/>
      </c>
      <c r="AJ343" s="606" t="str">
        <f t="shared" si="36"/>
        <v/>
      </c>
      <c r="AK343" s="573">
        <f t="shared" si="37"/>
        <v>0</v>
      </c>
      <c r="AL343" s="573" t="str">
        <f t="shared" si="38"/>
        <v/>
      </c>
      <c r="AM343" s="577" t="str">
        <f t="shared" si="39"/>
        <v/>
      </c>
      <c r="AN343" s="577" t="str">
        <f t="shared" si="40"/>
        <v/>
      </c>
      <c r="AO343" s="577" t="str">
        <f t="shared" si="41"/>
        <v/>
      </c>
    </row>
    <row r="344" spans="1:41" ht="41.25" hidden="1" customHeight="1" x14ac:dyDescent="0.2">
      <c r="A344" s="628" t="s">
        <v>1938</v>
      </c>
      <c r="B344" s="621" t="s">
        <v>238</v>
      </c>
      <c r="C344" s="627"/>
      <c r="D344" s="730">
        <f>'NRHM State budget sheet 2013-14'!D344</f>
        <v>0</v>
      </c>
      <c r="E344" s="730">
        <f>'NRHM State budget sheet 2013-14'!E344</f>
        <v>0</v>
      </c>
      <c r="F344" s="730" t="e">
        <f>'NRHM State budget sheet 2013-14'!F344</f>
        <v>#DIV/0!</v>
      </c>
      <c r="G344" s="730">
        <f>'NRHM State budget sheet 2013-14'!G344</f>
        <v>0</v>
      </c>
      <c r="H344" s="730">
        <f>'NRHM State budget sheet 2013-14'!H344</f>
        <v>0</v>
      </c>
      <c r="I344" s="730" t="e">
        <f>'NRHM State budget sheet 2013-14'!I344</f>
        <v>#DIV/0!</v>
      </c>
      <c r="J344" s="730">
        <f>'NRHM State budget sheet 2013-14'!J344</f>
        <v>0</v>
      </c>
      <c r="K344" s="730">
        <f>'NRHM State budget sheet 2013-14'!K344</f>
        <v>0</v>
      </c>
      <c r="L344" s="730">
        <f>'NRHM State budget sheet 2013-14'!L344</f>
        <v>0</v>
      </c>
      <c r="M344" s="730">
        <f>'NRHM State budget sheet 2013-14'!M344</f>
        <v>0</v>
      </c>
      <c r="N344" s="730">
        <f>'NRHM State budget sheet 2013-14'!N344</f>
        <v>0</v>
      </c>
      <c r="O344" s="730">
        <f>'NRHM State budget sheet 2013-14'!O344</f>
        <v>0</v>
      </c>
      <c r="P344" s="730">
        <f>'NRHM State budget sheet 2013-14'!P344</f>
        <v>0</v>
      </c>
      <c r="Q344" s="730">
        <f>'NRHM State budget sheet 2013-14'!Q344</f>
        <v>0</v>
      </c>
      <c r="R344" s="730">
        <f>'NRHM State budget sheet 2013-14'!R344</f>
        <v>0</v>
      </c>
      <c r="S344" s="730">
        <f>'NRHM State budget sheet 2013-14'!S344</f>
        <v>0</v>
      </c>
      <c r="T344" s="730">
        <f>'NRHM State budget sheet 2013-14'!T344</f>
        <v>0</v>
      </c>
      <c r="U344" s="730">
        <f>'NRHM State budget sheet 2013-14'!U344</f>
        <v>0</v>
      </c>
      <c r="V344" s="730">
        <f>'NRHM State budget sheet 2013-14'!V344</f>
        <v>0</v>
      </c>
      <c r="W344" s="730">
        <f>'NRHM State budget sheet 2013-14'!W344</f>
        <v>0</v>
      </c>
      <c r="X344" s="730">
        <f>'NRHM State budget sheet 2013-14'!X344</f>
        <v>0</v>
      </c>
      <c r="Y344" s="730">
        <f>'NRHM State budget sheet 2013-14'!Y344</f>
        <v>0</v>
      </c>
      <c r="Z344" s="730">
        <f>'NRHM State budget sheet 2013-14'!Z344</f>
        <v>0</v>
      </c>
      <c r="AA344" s="730">
        <f>'NRHM State budget sheet 2013-14'!AA344</f>
        <v>0</v>
      </c>
      <c r="AB344" s="730">
        <f>'NRHM State budget sheet 2013-14'!AB344</f>
        <v>0</v>
      </c>
      <c r="AC344" s="730">
        <f>'NRHM State budget sheet 2013-14'!AC344</f>
        <v>0</v>
      </c>
      <c r="AD344" s="730">
        <f>'NRHM State budget sheet 2013-14'!AD344</f>
        <v>0</v>
      </c>
      <c r="AE344" s="730">
        <f>'NRHM State budget sheet 2013-14'!AE344</f>
        <v>0</v>
      </c>
      <c r="AF344" s="730">
        <f>'NRHM State budget sheet 2013-14'!AF344</f>
        <v>0</v>
      </c>
      <c r="AG344" s="604"/>
      <c r="AH344" s="619"/>
      <c r="AI344" s="606" t="str">
        <f t="shared" si="35"/>
        <v/>
      </c>
      <c r="AJ344" s="606" t="str">
        <f t="shared" si="36"/>
        <v/>
      </c>
      <c r="AK344" s="573">
        <f t="shared" si="37"/>
        <v>0</v>
      </c>
      <c r="AL344" s="573" t="str">
        <f t="shared" si="38"/>
        <v/>
      </c>
      <c r="AM344" s="577" t="str">
        <f t="shared" si="39"/>
        <v/>
      </c>
      <c r="AN344" s="577" t="str">
        <f t="shared" si="40"/>
        <v/>
      </c>
      <c r="AO344" s="577" t="str">
        <f t="shared" si="41"/>
        <v/>
      </c>
    </row>
    <row r="345" spans="1:41" ht="41.25" hidden="1" customHeight="1" x14ac:dyDescent="0.2">
      <c r="A345" s="628" t="s">
        <v>1939</v>
      </c>
      <c r="B345" s="621" t="s">
        <v>239</v>
      </c>
      <c r="C345" s="627"/>
      <c r="D345" s="730">
        <f>'NRHM State budget sheet 2013-14'!D345</f>
        <v>0</v>
      </c>
      <c r="E345" s="730">
        <f>'NRHM State budget sheet 2013-14'!E345</f>
        <v>0</v>
      </c>
      <c r="F345" s="730" t="e">
        <f>'NRHM State budget sheet 2013-14'!F345</f>
        <v>#DIV/0!</v>
      </c>
      <c r="G345" s="730">
        <f>'NRHM State budget sheet 2013-14'!G345</f>
        <v>0</v>
      </c>
      <c r="H345" s="730">
        <f>'NRHM State budget sheet 2013-14'!H345</f>
        <v>0</v>
      </c>
      <c r="I345" s="730" t="e">
        <f>'NRHM State budget sheet 2013-14'!I345</f>
        <v>#DIV/0!</v>
      </c>
      <c r="J345" s="730">
        <f>'NRHM State budget sheet 2013-14'!J345</f>
        <v>6</v>
      </c>
      <c r="K345" s="730">
        <f>'NRHM State budget sheet 2013-14'!K345</f>
        <v>0</v>
      </c>
      <c r="L345" s="730">
        <f>'NRHM State budget sheet 2013-14'!L345</f>
        <v>0</v>
      </c>
      <c r="M345" s="730">
        <f>'NRHM State budget sheet 2013-14'!M345</f>
        <v>0</v>
      </c>
      <c r="N345" s="730">
        <f>'NRHM State budget sheet 2013-14'!N345</f>
        <v>0</v>
      </c>
      <c r="O345" s="730">
        <f>'NRHM State budget sheet 2013-14'!O345</f>
        <v>0</v>
      </c>
      <c r="P345" s="730">
        <f>'NRHM State budget sheet 2013-14'!P345</f>
        <v>0</v>
      </c>
      <c r="Q345" s="730">
        <f>'NRHM State budget sheet 2013-14'!Q345</f>
        <v>0</v>
      </c>
      <c r="R345" s="730">
        <f>'NRHM State budget sheet 2013-14'!R345</f>
        <v>0</v>
      </c>
      <c r="S345" s="730">
        <f>'NRHM State budget sheet 2013-14'!S345</f>
        <v>0</v>
      </c>
      <c r="T345" s="730">
        <f>'NRHM State budget sheet 2013-14'!T345</f>
        <v>0</v>
      </c>
      <c r="U345" s="730">
        <f>'NRHM State budget sheet 2013-14'!U345</f>
        <v>0</v>
      </c>
      <c r="V345" s="730">
        <f>'NRHM State budget sheet 2013-14'!V345</f>
        <v>0</v>
      </c>
      <c r="W345" s="730">
        <f>'NRHM State budget sheet 2013-14'!W345</f>
        <v>0</v>
      </c>
      <c r="X345" s="730">
        <f>'NRHM State budget sheet 2013-14'!X345</f>
        <v>0</v>
      </c>
      <c r="Y345" s="730">
        <f>'NRHM State budget sheet 2013-14'!Y345</f>
        <v>0</v>
      </c>
      <c r="Z345" s="730">
        <f>'NRHM State budget sheet 2013-14'!Z345</f>
        <v>0</v>
      </c>
      <c r="AA345" s="730">
        <f>'NRHM State budget sheet 2013-14'!AA345</f>
        <v>0</v>
      </c>
      <c r="AB345" s="730">
        <f>'NRHM State budget sheet 2013-14'!AB345</f>
        <v>0</v>
      </c>
      <c r="AC345" s="730">
        <f>'NRHM State budget sheet 2013-14'!AC345</f>
        <v>0</v>
      </c>
      <c r="AD345" s="730">
        <f>'NRHM State budget sheet 2013-14'!AD345</f>
        <v>0</v>
      </c>
      <c r="AE345" s="730">
        <f>'NRHM State budget sheet 2013-14'!AE345</f>
        <v>0</v>
      </c>
      <c r="AF345" s="730">
        <f>'NRHM State budget sheet 2013-14'!AF345</f>
        <v>0</v>
      </c>
      <c r="AG345" s="604"/>
      <c r="AH345" s="619"/>
      <c r="AI345" s="606" t="str">
        <f t="shared" si="35"/>
        <v/>
      </c>
      <c r="AJ345" s="606" t="str">
        <f t="shared" si="36"/>
        <v/>
      </c>
      <c r="AK345" s="573">
        <f t="shared" si="37"/>
        <v>0</v>
      </c>
      <c r="AL345" s="573" t="str">
        <f t="shared" si="38"/>
        <v/>
      </c>
      <c r="AM345" s="577" t="str">
        <f t="shared" si="39"/>
        <v/>
      </c>
      <c r="AN345" s="577" t="str">
        <f t="shared" si="40"/>
        <v/>
      </c>
      <c r="AO345" s="577" t="str">
        <f t="shared" si="41"/>
        <v/>
      </c>
    </row>
    <row r="346" spans="1:41" ht="41.25" hidden="1" customHeight="1" x14ac:dyDescent="0.2">
      <c r="A346" s="628" t="s">
        <v>1940</v>
      </c>
      <c r="B346" s="621" t="s">
        <v>240</v>
      </c>
      <c r="C346" s="627"/>
      <c r="D346" s="730">
        <f>'NRHM State budget sheet 2013-14'!D346</f>
        <v>0</v>
      </c>
      <c r="E346" s="730">
        <f>'NRHM State budget sheet 2013-14'!E346</f>
        <v>0</v>
      </c>
      <c r="F346" s="730" t="e">
        <f>'NRHM State budget sheet 2013-14'!F346</f>
        <v>#DIV/0!</v>
      </c>
      <c r="G346" s="730">
        <f>'NRHM State budget sheet 2013-14'!G346</f>
        <v>0</v>
      </c>
      <c r="H346" s="730">
        <f>'NRHM State budget sheet 2013-14'!H346</f>
        <v>0</v>
      </c>
      <c r="I346" s="730" t="e">
        <f>'NRHM State budget sheet 2013-14'!I346</f>
        <v>#DIV/0!</v>
      </c>
      <c r="J346" s="730">
        <f>'NRHM State budget sheet 2013-14'!J346</f>
        <v>6</v>
      </c>
      <c r="K346" s="730">
        <f>'NRHM State budget sheet 2013-14'!K346</f>
        <v>0</v>
      </c>
      <c r="L346" s="730">
        <f>'NRHM State budget sheet 2013-14'!L346</f>
        <v>0</v>
      </c>
      <c r="M346" s="730">
        <f>'NRHM State budget sheet 2013-14'!M346</f>
        <v>0</v>
      </c>
      <c r="N346" s="730">
        <f>'NRHM State budget sheet 2013-14'!N346</f>
        <v>0</v>
      </c>
      <c r="O346" s="730">
        <f>'NRHM State budget sheet 2013-14'!O346</f>
        <v>0</v>
      </c>
      <c r="P346" s="730">
        <f>'NRHM State budget sheet 2013-14'!P346</f>
        <v>0</v>
      </c>
      <c r="Q346" s="730">
        <f>'NRHM State budget sheet 2013-14'!Q346</f>
        <v>0</v>
      </c>
      <c r="R346" s="730">
        <f>'NRHM State budget sheet 2013-14'!R346</f>
        <v>0</v>
      </c>
      <c r="S346" s="730">
        <f>'NRHM State budget sheet 2013-14'!S346</f>
        <v>0</v>
      </c>
      <c r="T346" s="730">
        <f>'NRHM State budget sheet 2013-14'!T346</f>
        <v>0</v>
      </c>
      <c r="U346" s="730">
        <f>'NRHM State budget sheet 2013-14'!U346</f>
        <v>0</v>
      </c>
      <c r="V346" s="730">
        <f>'NRHM State budget sheet 2013-14'!V346</f>
        <v>0</v>
      </c>
      <c r="W346" s="730">
        <f>'NRHM State budget sheet 2013-14'!W346</f>
        <v>0</v>
      </c>
      <c r="X346" s="730">
        <f>'NRHM State budget sheet 2013-14'!X346</f>
        <v>0</v>
      </c>
      <c r="Y346" s="730">
        <f>'NRHM State budget sheet 2013-14'!Y346</f>
        <v>0</v>
      </c>
      <c r="Z346" s="730">
        <f>'NRHM State budget sheet 2013-14'!Z346</f>
        <v>0</v>
      </c>
      <c r="AA346" s="730">
        <f>'NRHM State budget sheet 2013-14'!AA346</f>
        <v>0</v>
      </c>
      <c r="AB346" s="730">
        <f>'NRHM State budget sheet 2013-14'!AB346</f>
        <v>0</v>
      </c>
      <c r="AC346" s="730">
        <f>'NRHM State budget sheet 2013-14'!AC346</f>
        <v>0</v>
      </c>
      <c r="AD346" s="730">
        <f>'NRHM State budget sheet 2013-14'!AD346</f>
        <v>0</v>
      </c>
      <c r="AE346" s="730">
        <f>'NRHM State budget sheet 2013-14'!AE346</f>
        <v>0</v>
      </c>
      <c r="AF346" s="730">
        <f>'NRHM State budget sheet 2013-14'!AF346</f>
        <v>0</v>
      </c>
      <c r="AG346" s="604"/>
      <c r="AH346" s="619"/>
      <c r="AI346" s="606" t="str">
        <f t="shared" si="35"/>
        <v/>
      </c>
      <c r="AJ346" s="606" t="str">
        <f t="shared" si="36"/>
        <v/>
      </c>
      <c r="AK346" s="573">
        <f t="shared" si="37"/>
        <v>0</v>
      </c>
      <c r="AL346" s="573" t="str">
        <f t="shared" si="38"/>
        <v/>
      </c>
      <c r="AM346" s="577" t="str">
        <f t="shared" si="39"/>
        <v/>
      </c>
      <c r="AN346" s="577" t="str">
        <f t="shared" si="40"/>
        <v/>
      </c>
      <c r="AO346" s="577" t="str">
        <f t="shared" si="41"/>
        <v/>
      </c>
    </row>
    <row r="347" spans="1:41" ht="41.25" hidden="1" customHeight="1" x14ac:dyDescent="0.2">
      <c r="A347" s="628" t="s">
        <v>1941</v>
      </c>
      <c r="B347" s="621" t="s">
        <v>241</v>
      </c>
      <c r="C347" s="627"/>
      <c r="D347" s="730">
        <f>'NRHM State budget sheet 2013-14'!D347</f>
        <v>0</v>
      </c>
      <c r="E347" s="730">
        <f>'NRHM State budget sheet 2013-14'!E347</f>
        <v>0</v>
      </c>
      <c r="F347" s="730" t="e">
        <f>'NRHM State budget sheet 2013-14'!F347</f>
        <v>#DIV/0!</v>
      </c>
      <c r="G347" s="730">
        <f>'NRHM State budget sheet 2013-14'!G347</f>
        <v>0</v>
      </c>
      <c r="H347" s="730">
        <f>'NRHM State budget sheet 2013-14'!H347</f>
        <v>0</v>
      </c>
      <c r="I347" s="730" t="e">
        <f>'NRHM State budget sheet 2013-14'!I347</f>
        <v>#DIV/0!</v>
      </c>
      <c r="J347" s="730">
        <f>'NRHM State budget sheet 2013-14'!J347</f>
        <v>30</v>
      </c>
      <c r="K347" s="730">
        <f>'NRHM State budget sheet 2013-14'!K347</f>
        <v>0</v>
      </c>
      <c r="L347" s="730">
        <f>'NRHM State budget sheet 2013-14'!L347</f>
        <v>0</v>
      </c>
      <c r="M347" s="730">
        <f>'NRHM State budget sheet 2013-14'!M347</f>
        <v>0</v>
      </c>
      <c r="N347" s="730">
        <f>'NRHM State budget sheet 2013-14'!N347</f>
        <v>0</v>
      </c>
      <c r="O347" s="730">
        <f>'NRHM State budget sheet 2013-14'!O347</f>
        <v>0</v>
      </c>
      <c r="P347" s="730">
        <f>'NRHM State budget sheet 2013-14'!P347</f>
        <v>0</v>
      </c>
      <c r="Q347" s="730">
        <f>'NRHM State budget sheet 2013-14'!Q347</f>
        <v>0</v>
      </c>
      <c r="R347" s="730">
        <f>'NRHM State budget sheet 2013-14'!R347</f>
        <v>0</v>
      </c>
      <c r="S347" s="730">
        <f>'NRHM State budget sheet 2013-14'!S347</f>
        <v>0</v>
      </c>
      <c r="T347" s="730">
        <f>'NRHM State budget sheet 2013-14'!T347</f>
        <v>0</v>
      </c>
      <c r="U347" s="730">
        <f>'NRHM State budget sheet 2013-14'!U347</f>
        <v>0</v>
      </c>
      <c r="V347" s="730">
        <f>'NRHM State budget sheet 2013-14'!V347</f>
        <v>0</v>
      </c>
      <c r="W347" s="730">
        <f>'NRHM State budget sheet 2013-14'!W347</f>
        <v>0</v>
      </c>
      <c r="X347" s="730">
        <f>'NRHM State budget sheet 2013-14'!X347</f>
        <v>0</v>
      </c>
      <c r="Y347" s="730">
        <f>'NRHM State budget sheet 2013-14'!Y347</f>
        <v>0</v>
      </c>
      <c r="Z347" s="730">
        <f>'NRHM State budget sheet 2013-14'!Z347</f>
        <v>0</v>
      </c>
      <c r="AA347" s="730">
        <f>'NRHM State budget sheet 2013-14'!AA347</f>
        <v>0</v>
      </c>
      <c r="AB347" s="730">
        <f>'NRHM State budget sheet 2013-14'!AB347</f>
        <v>0</v>
      </c>
      <c r="AC347" s="730">
        <f>'NRHM State budget sheet 2013-14'!AC347</f>
        <v>0</v>
      </c>
      <c r="AD347" s="730">
        <f>'NRHM State budget sheet 2013-14'!AD347</f>
        <v>0</v>
      </c>
      <c r="AE347" s="730">
        <f>'NRHM State budget sheet 2013-14'!AE347</f>
        <v>0</v>
      </c>
      <c r="AF347" s="730">
        <f>'NRHM State budget sheet 2013-14'!AF347</f>
        <v>0</v>
      </c>
      <c r="AG347" s="604"/>
      <c r="AH347" s="619"/>
      <c r="AI347" s="606" t="str">
        <f t="shared" si="35"/>
        <v/>
      </c>
      <c r="AJ347" s="606" t="str">
        <f t="shared" si="36"/>
        <v/>
      </c>
      <c r="AK347" s="573">
        <f t="shared" si="37"/>
        <v>0</v>
      </c>
      <c r="AL347" s="573" t="str">
        <f t="shared" si="38"/>
        <v/>
      </c>
      <c r="AM347" s="577" t="str">
        <f t="shared" si="39"/>
        <v/>
      </c>
      <c r="AN347" s="577" t="str">
        <f t="shared" si="40"/>
        <v/>
      </c>
      <c r="AO347" s="577" t="str">
        <f t="shared" si="41"/>
        <v/>
      </c>
    </row>
    <row r="348" spans="1:41" ht="41.25" hidden="1" customHeight="1" x14ac:dyDescent="0.2">
      <c r="A348" s="628" t="s">
        <v>1942</v>
      </c>
      <c r="B348" s="621" t="s">
        <v>242</v>
      </c>
      <c r="C348" s="595"/>
      <c r="D348" s="730">
        <f>'NRHM State budget sheet 2013-14'!D348</f>
        <v>0</v>
      </c>
      <c r="E348" s="730">
        <f>'NRHM State budget sheet 2013-14'!E348</f>
        <v>0</v>
      </c>
      <c r="F348" s="730" t="e">
        <f>'NRHM State budget sheet 2013-14'!F348</f>
        <v>#DIV/0!</v>
      </c>
      <c r="G348" s="730">
        <f>'NRHM State budget sheet 2013-14'!G348</f>
        <v>0</v>
      </c>
      <c r="H348" s="730">
        <f>'NRHM State budget sheet 2013-14'!H348</f>
        <v>0</v>
      </c>
      <c r="I348" s="730" t="e">
        <f>'NRHM State budget sheet 2013-14'!I348</f>
        <v>#DIV/0!</v>
      </c>
      <c r="J348" s="730">
        <f>'NRHM State budget sheet 2013-14'!J348</f>
        <v>0</v>
      </c>
      <c r="K348" s="730">
        <f>'NRHM State budget sheet 2013-14'!K348</f>
        <v>0</v>
      </c>
      <c r="L348" s="730">
        <f>'NRHM State budget sheet 2013-14'!L348</f>
        <v>0</v>
      </c>
      <c r="M348" s="730">
        <f>'NRHM State budget sheet 2013-14'!M348</f>
        <v>0</v>
      </c>
      <c r="N348" s="730">
        <f>'NRHM State budget sheet 2013-14'!N348</f>
        <v>0</v>
      </c>
      <c r="O348" s="730">
        <f>'NRHM State budget sheet 2013-14'!O348</f>
        <v>0</v>
      </c>
      <c r="P348" s="730">
        <f>'NRHM State budget sheet 2013-14'!P348</f>
        <v>0</v>
      </c>
      <c r="Q348" s="730">
        <f>'NRHM State budget sheet 2013-14'!Q348</f>
        <v>0</v>
      </c>
      <c r="R348" s="730">
        <f>'NRHM State budget sheet 2013-14'!R348</f>
        <v>0</v>
      </c>
      <c r="S348" s="730">
        <f>'NRHM State budget sheet 2013-14'!S348</f>
        <v>0</v>
      </c>
      <c r="T348" s="730">
        <f>'NRHM State budget sheet 2013-14'!T348</f>
        <v>0</v>
      </c>
      <c r="U348" s="730">
        <f>'NRHM State budget sheet 2013-14'!U348</f>
        <v>0</v>
      </c>
      <c r="V348" s="730">
        <f>'NRHM State budget sheet 2013-14'!V348</f>
        <v>0</v>
      </c>
      <c r="W348" s="730">
        <f>'NRHM State budget sheet 2013-14'!W348</f>
        <v>0</v>
      </c>
      <c r="X348" s="730">
        <f>'NRHM State budget sheet 2013-14'!X348</f>
        <v>0</v>
      </c>
      <c r="Y348" s="730">
        <f>'NRHM State budget sheet 2013-14'!Y348</f>
        <v>0</v>
      </c>
      <c r="Z348" s="730">
        <f>'NRHM State budget sheet 2013-14'!Z348</f>
        <v>0</v>
      </c>
      <c r="AA348" s="730">
        <f>'NRHM State budget sheet 2013-14'!AA348</f>
        <v>0</v>
      </c>
      <c r="AB348" s="730">
        <f>'NRHM State budget sheet 2013-14'!AB348</f>
        <v>0</v>
      </c>
      <c r="AC348" s="730">
        <f>'NRHM State budget sheet 2013-14'!AC348</f>
        <v>0</v>
      </c>
      <c r="AD348" s="730">
        <f>'NRHM State budget sheet 2013-14'!AD348</f>
        <v>0</v>
      </c>
      <c r="AE348" s="730">
        <f>'NRHM State budget sheet 2013-14'!AE348</f>
        <v>0</v>
      </c>
      <c r="AF348" s="730">
        <f>'NRHM State budget sheet 2013-14'!AF348</f>
        <v>0</v>
      </c>
      <c r="AG348" s="604"/>
      <c r="AH348" s="619"/>
      <c r="AI348" s="606" t="str">
        <f t="shared" si="35"/>
        <v/>
      </c>
      <c r="AJ348" s="606" t="str">
        <f t="shared" si="36"/>
        <v/>
      </c>
      <c r="AK348" s="573">
        <f t="shared" si="37"/>
        <v>0</v>
      </c>
      <c r="AL348" s="573" t="str">
        <f t="shared" si="38"/>
        <v/>
      </c>
      <c r="AM348" s="577" t="str">
        <f t="shared" si="39"/>
        <v/>
      </c>
      <c r="AN348" s="577" t="str">
        <f t="shared" si="40"/>
        <v/>
      </c>
      <c r="AO348" s="577" t="str">
        <f t="shared" si="41"/>
        <v/>
      </c>
    </row>
    <row r="349" spans="1:41" ht="41.25" hidden="1" customHeight="1" x14ac:dyDescent="0.2">
      <c r="A349" s="628" t="s">
        <v>2248</v>
      </c>
      <c r="B349" s="642"/>
      <c r="C349" s="595"/>
      <c r="D349" s="730">
        <f>'NRHM State budget sheet 2013-14'!D349</f>
        <v>0</v>
      </c>
      <c r="E349" s="730">
        <f>'NRHM State budget sheet 2013-14'!E349</f>
        <v>0</v>
      </c>
      <c r="F349" s="730">
        <f>'NRHM State budget sheet 2013-14'!F349</f>
        <v>0</v>
      </c>
      <c r="G349" s="730">
        <f>'NRHM State budget sheet 2013-14'!G349</f>
        <v>0</v>
      </c>
      <c r="H349" s="730">
        <f>'NRHM State budget sheet 2013-14'!H349</f>
        <v>0</v>
      </c>
      <c r="I349" s="730">
        <f>'NRHM State budget sheet 2013-14'!I349</f>
        <v>0</v>
      </c>
      <c r="J349" s="730">
        <f>'NRHM State budget sheet 2013-14'!J349</f>
        <v>0</v>
      </c>
      <c r="K349" s="730">
        <f>'NRHM State budget sheet 2013-14'!K349</f>
        <v>0</v>
      </c>
      <c r="L349" s="730">
        <f>'NRHM State budget sheet 2013-14'!L349</f>
        <v>0</v>
      </c>
      <c r="M349" s="730">
        <f>'NRHM State budget sheet 2013-14'!M349</f>
        <v>0</v>
      </c>
      <c r="N349" s="730">
        <f>'NRHM State budget sheet 2013-14'!N349</f>
        <v>0</v>
      </c>
      <c r="O349" s="730">
        <f>'NRHM State budget sheet 2013-14'!O349</f>
        <v>0</v>
      </c>
      <c r="P349" s="730">
        <f>'NRHM State budget sheet 2013-14'!P349</f>
        <v>0</v>
      </c>
      <c r="Q349" s="730">
        <f>'NRHM State budget sheet 2013-14'!Q349</f>
        <v>0</v>
      </c>
      <c r="R349" s="730">
        <f>'NRHM State budget sheet 2013-14'!R349</f>
        <v>0</v>
      </c>
      <c r="S349" s="730">
        <f>'NRHM State budget sheet 2013-14'!S349</f>
        <v>0</v>
      </c>
      <c r="T349" s="730">
        <f>'NRHM State budget sheet 2013-14'!T349</f>
        <v>0</v>
      </c>
      <c r="U349" s="730">
        <f>'NRHM State budget sheet 2013-14'!U349</f>
        <v>0</v>
      </c>
      <c r="V349" s="730">
        <f>'NRHM State budget sheet 2013-14'!V349</f>
        <v>0</v>
      </c>
      <c r="W349" s="730">
        <f>'NRHM State budget sheet 2013-14'!W349</f>
        <v>0</v>
      </c>
      <c r="X349" s="730">
        <f>'NRHM State budget sheet 2013-14'!X349</f>
        <v>0</v>
      </c>
      <c r="Y349" s="730">
        <f>'NRHM State budget sheet 2013-14'!Y349</f>
        <v>0</v>
      </c>
      <c r="Z349" s="730">
        <f>'NRHM State budget sheet 2013-14'!Z349</f>
        <v>0</v>
      </c>
      <c r="AA349" s="730">
        <f>'NRHM State budget sheet 2013-14'!AA349</f>
        <v>0</v>
      </c>
      <c r="AB349" s="730">
        <f>'NRHM State budget sheet 2013-14'!AB349</f>
        <v>0</v>
      </c>
      <c r="AC349" s="730">
        <f>'NRHM State budget sheet 2013-14'!AC349</f>
        <v>0</v>
      </c>
      <c r="AD349" s="730">
        <f>'NRHM State budget sheet 2013-14'!AD349</f>
        <v>0</v>
      </c>
      <c r="AE349" s="730">
        <f>'NRHM State budget sheet 2013-14'!AE349</f>
        <v>0</v>
      </c>
      <c r="AF349" s="730">
        <f>'NRHM State budget sheet 2013-14'!AF349</f>
        <v>0</v>
      </c>
      <c r="AG349" s="604"/>
      <c r="AH349" s="619"/>
      <c r="AI349" s="606" t="str">
        <f t="shared" si="35"/>
        <v/>
      </c>
      <c r="AJ349" s="606" t="str">
        <f t="shared" si="36"/>
        <v/>
      </c>
      <c r="AK349" s="573">
        <f t="shared" si="37"/>
        <v>0</v>
      </c>
      <c r="AL349" s="573" t="str">
        <f t="shared" si="38"/>
        <v/>
      </c>
      <c r="AM349" s="577" t="str">
        <f t="shared" si="39"/>
        <v/>
      </c>
      <c r="AN349" s="577" t="str">
        <f t="shared" si="40"/>
        <v/>
      </c>
      <c r="AO349" s="577" t="str">
        <f t="shared" si="41"/>
        <v/>
      </c>
    </row>
    <row r="350" spans="1:41" ht="41.25" hidden="1" customHeight="1" x14ac:dyDescent="0.2">
      <c r="A350" s="628" t="s">
        <v>2249</v>
      </c>
      <c r="B350" s="642"/>
      <c r="C350" s="595"/>
      <c r="D350" s="730">
        <f>'NRHM State budget sheet 2013-14'!D350</f>
        <v>0</v>
      </c>
      <c r="E350" s="730">
        <f>'NRHM State budget sheet 2013-14'!E350</f>
        <v>0</v>
      </c>
      <c r="F350" s="730">
        <f>'NRHM State budget sheet 2013-14'!F350</f>
        <v>0</v>
      </c>
      <c r="G350" s="730">
        <f>'NRHM State budget sheet 2013-14'!G350</f>
        <v>0</v>
      </c>
      <c r="H350" s="730">
        <f>'NRHM State budget sheet 2013-14'!H350</f>
        <v>0</v>
      </c>
      <c r="I350" s="730">
        <f>'NRHM State budget sheet 2013-14'!I350</f>
        <v>0</v>
      </c>
      <c r="J350" s="730">
        <f>'NRHM State budget sheet 2013-14'!J350</f>
        <v>0</v>
      </c>
      <c r="K350" s="730">
        <f>'NRHM State budget sheet 2013-14'!K350</f>
        <v>0</v>
      </c>
      <c r="L350" s="730">
        <f>'NRHM State budget sheet 2013-14'!L350</f>
        <v>0</v>
      </c>
      <c r="M350" s="730">
        <f>'NRHM State budget sheet 2013-14'!M350</f>
        <v>0</v>
      </c>
      <c r="N350" s="730">
        <f>'NRHM State budget sheet 2013-14'!N350</f>
        <v>0</v>
      </c>
      <c r="O350" s="730">
        <f>'NRHM State budget sheet 2013-14'!O350</f>
        <v>0</v>
      </c>
      <c r="P350" s="730">
        <f>'NRHM State budget sheet 2013-14'!P350</f>
        <v>0</v>
      </c>
      <c r="Q350" s="730">
        <f>'NRHM State budget sheet 2013-14'!Q350</f>
        <v>0</v>
      </c>
      <c r="R350" s="730">
        <f>'NRHM State budget sheet 2013-14'!R350</f>
        <v>0</v>
      </c>
      <c r="S350" s="730">
        <f>'NRHM State budget sheet 2013-14'!S350</f>
        <v>0</v>
      </c>
      <c r="T350" s="730">
        <f>'NRHM State budget sheet 2013-14'!T350</f>
        <v>0</v>
      </c>
      <c r="U350" s="730">
        <f>'NRHM State budget sheet 2013-14'!U350</f>
        <v>0</v>
      </c>
      <c r="V350" s="730">
        <f>'NRHM State budget sheet 2013-14'!V350</f>
        <v>0</v>
      </c>
      <c r="W350" s="730">
        <f>'NRHM State budget sheet 2013-14'!W350</f>
        <v>0</v>
      </c>
      <c r="X350" s="730">
        <f>'NRHM State budget sheet 2013-14'!X350</f>
        <v>0</v>
      </c>
      <c r="Y350" s="730">
        <f>'NRHM State budget sheet 2013-14'!Y350</f>
        <v>0</v>
      </c>
      <c r="Z350" s="730">
        <f>'NRHM State budget sheet 2013-14'!Z350</f>
        <v>0</v>
      </c>
      <c r="AA350" s="730">
        <f>'NRHM State budget sheet 2013-14'!AA350</f>
        <v>0</v>
      </c>
      <c r="AB350" s="730">
        <f>'NRHM State budget sheet 2013-14'!AB350</f>
        <v>0</v>
      </c>
      <c r="AC350" s="730">
        <f>'NRHM State budget sheet 2013-14'!AC350</f>
        <v>0</v>
      </c>
      <c r="AD350" s="730">
        <f>'NRHM State budget sheet 2013-14'!AD350</f>
        <v>0</v>
      </c>
      <c r="AE350" s="730">
        <f>'NRHM State budget sheet 2013-14'!AE350</f>
        <v>0</v>
      </c>
      <c r="AF350" s="730">
        <f>'NRHM State budget sheet 2013-14'!AF350</f>
        <v>0</v>
      </c>
      <c r="AG350" s="604"/>
      <c r="AH350" s="619"/>
      <c r="AI350" s="606" t="str">
        <f t="shared" si="35"/>
        <v/>
      </c>
      <c r="AJ350" s="606" t="str">
        <f t="shared" si="36"/>
        <v/>
      </c>
      <c r="AK350" s="573">
        <f t="shared" si="37"/>
        <v>0</v>
      </c>
      <c r="AL350" s="573" t="str">
        <f t="shared" si="38"/>
        <v/>
      </c>
      <c r="AM350" s="577" t="str">
        <f t="shared" si="39"/>
        <v/>
      </c>
      <c r="AN350" s="577" t="str">
        <f t="shared" si="40"/>
        <v/>
      </c>
      <c r="AO350" s="577" t="str">
        <f t="shared" si="41"/>
        <v/>
      </c>
    </row>
    <row r="351" spans="1:41" s="579" customFormat="1" ht="41.25" hidden="1" customHeight="1" x14ac:dyDescent="0.2">
      <c r="A351" s="731" t="s">
        <v>685</v>
      </c>
      <c r="B351" s="621" t="s">
        <v>243</v>
      </c>
      <c r="C351" s="595"/>
      <c r="D351" s="730">
        <f>'NRHM State budget sheet 2013-14'!D351</f>
        <v>0</v>
      </c>
      <c r="E351" s="730">
        <f>'NRHM State budget sheet 2013-14'!E351</f>
        <v>0</v>
      </c>
      <c r="F351" s="730" t="e">
        <f>'NRHM State budget sheet 2013-14'!F351</f>
        <v>#DIV/0!</v>
      </c>
      <c r="G351" s="730">
        <f>'NRHM State budget sheet 2013-14'!G351</f>
        <v>0</v>
      </c>
      <c r="H351" s="730">
        <f>'NRHM State budget sheet 2013-14'!H351</f>
        <v>0</v>
      </c>
      <c r="I351" s="730" t="e">
        <f>'NRHM State budget sheet 2013-14'!I351</f>
        <v>#DIV/0!</v>
      </c>
      <c r="J351" s="730">
        <f>'NRHM State budget sheet 2013-14'!J351</f>
        <v>70</v>
      </c>
      <c r="K351" s="730">
        <f>'NRHM State budget sheet 2013-14'!K351</f>
        <v>0</v>
      </c>
      <c r="L351" s="730">
        <f>'NRHM State budget sheet 2013-14'!L351</f>
        <v>0</v>
      </c>
      <c r="M351" s="730">
        <f>'NRHM State budget sheet 2013-14'!M351</f>
        <v>0</v>
      </c>
      <c r="N351" s="730">
        <f>'NRHM State budget sheet 2013-14'!N351</f>
        <v>0</v>
      </c>
      <c r="O351" s="730">
        <f>'NRHM State budget sheet 2013-14'!O351</f>
        <v>0</v>
      </c>
      <c r="P351" s="730">
        <f>'NRHM State budget sheet 2013-14'!P351</f>
        <v>0</v>
      </c>
      <c r="Q351" s="730">
        <f>'NRHM State budget sheet 2013-14'!Q351</f>
        <v>0</v>
      </c>
      <c r="R351" s="730">
        <f>'NRHM State budget sheet 2013-14'!R351</f>
        <v>0</v>
      </c>
      <c r="S351" s="730">
        <f>'NRHM State budget sheet 2013-14'!S351</f>
        <v>0</v>
      </c>
      <c r="T351" s="730">
        <f>'NRHM State budget sheet 2013-14'!T351</f>
        <v>0</v>
      </c>
      <c r="U351" s="730">
        <f>'NRHM State budget sheet 2013-14'!U351</f>
        <v>0</v>
      </c>
      <c r="V351" s="730">
        <f>'NRHM State budget sheet 2013-14'!V351</f>
        <v>0</v>
      </c>
      <c r="W351" s="730">
        <f>'NRHM State budget sheet 2013-14'!W351</f>
        <v>0</v>
      </c>
      <c r="X351" s="730">
        <f>'NRHM State budget sheet 2013-14'!X351</f>
        <v>0</v>
      </c>
      <c r="Y351" s="730">
        <f>'NRHM State budget sheet 2013-14'!Y351</f>
        <v>0</v>
      </c>
      <c r="Z351" s="730">
        <f>'NRHM State budget sheet 2013-14'!Z351</f>
        <v>0</v>
      </c>
      <c r="AA351" s="730">
        <f>'NRHM State budget sheet 2013-14'!AA351</f>
        <v>0</v>
      </c>
      <c r="AB351" s="730">
        <f>'NRHM State budget sheet 2013-14'!AB351</f>
        <v>0</v>
      </c>
      <c r="AC351" s="730">
        <f>'NRHM State budget sheet 2013-14'!AC351</f>
        <v>0</v>
      </c>
      <c r="AD351" s="730">
        <f>'NRHM State budget sheet 2013-14'!AD351</f>
        <v>0</v>
      </c>
      <c r="AE351" s="730">
        <f>'NRHM State budget sheet 2013-14'!AE351</f>
        <v>0</v>
      </c>
      <c r="AF351" s="730">
        <f>'NRHM State budget sheet 2013-14'!AF351</f>
        <v>0</v>
      </c>
      <c r="AG351" s="640"/>
      <c r="AH351" s="648"/>
      <c r="AI351" s="606" t="str">
        <f t="shared" si="35"/>
        <v/>
      </c>
      <c r="AJ351" s="606" t="str">
        <f t="shared" si="36"/>
        <v/>
      </c>
      <c r="AK351" s="573">
        <f t="shared" si="37"/>
        <v>0</v>
      </c>
      <c r="AL351" s="573" t="str">
        <f t="shared" si="38"/>
        <v/>
      </c>
      <c r="AM351" s="577" t="str">
        <f t="shared" si="39"/>
        <v/>
      </c>
      <c r="AN351" s="577" t="str">
        <f t="shared" si="40"/>
        <v/>
      </c>
      <c r="AO351" s="577" t="str">
        <f t="shared" si="41"/>
        <v/>
      </c>
    </row>
    <row r="352" spans="1:41" ht="41.25" hidden="1" customHeight="1" x14ac:dyDescent="0.2">
      <c r="A352" s="628" t="s">
        <v>686</v>
      </c>
      <c r="B352" s="621" t="s">
        <v>244</v>
      </c>
      <c r="C352" s="595"/>
      <c r="D352" s="730">
        <f>'NRHM State budget sheet 2013-14'!D352</f>
        <v>0</v>
      </c>
      <c r="E352" s="730">
        <f>'NRHM State budget sheet 2013-14'!E352</f>
        <v>0</v>
      </c>
      <c r="F352" s="730" t="e">
        <f>'NRHM State budget sheet 2013-14'!F352</f>
        <v>#DIV/0!</v>
      </c>
      <c r="G352" s="730">
        <f>'NRHM State budget sheet 2013-14'!G352</f>
        <v>0</v>
      </c>
      <c r="H352" s="730">
        <f>'NRHM State budget sheet 2013-14'!H352</f>
        <v>0</v>
      </c>
      <c r="I352" s="730" t="e">
        <f>'NRHM State budget sheet 2013-14'!I352</f>
        <v>#DIV/0!</v>
      </c>
      <c r="J352" s="730">
        <f>'NRHM State budget sheet 2013-14'!J352</f>
        <v>0</v>
      </c>
      <c r="K352" s="730">
        <f>'NRHM State budget sheet 2013-14'!K352</f>
        <v>0</v>
      </c>
      <c r="L352" s="730">
        <f>'NRHM State budget sheet 2013-14'!L352</f>
        <v>0</v>
      </c>
      <c r="M352" s="730">
        <f>'NRHM State budget sheet 2013-14'!M352</f>
        <v>0</v>
      </c>
      <c r="N352" s="730">
        <f>'NRHM State budget sheet 2013-14'!N352</f>
        <v>0</v>
      </c>
      <c r="O352" s="730">
        <f>'NRHM State budget sheet 2013-14'!O352</f>
        <v>0</v>
      </c>
      <c r="P352" s="730">
        <f>'NRHM State budget sheet 2013-14'!P352</f>
        <v>0</v>
      </c>
      <c r="Q352" s="730">
        <f>'NRHM State budget sheet 2013-14'!Q352</f>
        <v>0</v>
      </c>
      <c r="R352" s="730">
        <f>'NRHM State budget sheet 2013-14'!R352</f>
        <v>0</v>
      </c>
      <c r="S352" s="730">
        <f>'NRHM State budget sheet 2013-14'!S352</f>
        <v>0</v>
      </c>
      <c r="T352" s="730">
        <f>'NRHM State budget sheet 2013-14'!T352</f>
        <v>0</v>
      </c>
      <c r="U352" s="730">
        <f>'NRHM State budget sheet 2013-14'!U352</f>
        <v>0</v>
      </c>
      <c r="V352" s="730">
        <f>'NRHM State budget sheet 2013-14'!V352</f>
        <v>0</v>
      </c>
      <c r="W352" s="730">
        <f>'NRHM State budget sheet 2013-14'!W352</f>
        <v>0</v>
      </c>
      <c r="X352" s="730">
        <f>'NRHM State budget sheet 2013-14'!X352</f>
        <v>0</v>
      </c>
      <c r="Y352" s="730">
        <f>'NRHM State budget sheet 2013-14'!Y352</f>
        <v>0</v>
      </c>
      <c r="Z352" s="730">
        <f>'NRHM State budget sheet 2013-14'!Z352</f>
        <v>0</v>
      </c>
      <c r="AA352" s="730">
        <f>'NRHM State budget sheet 2013-14'!AA352</f>
        <v>0</v>
      </c>
      <c r="AB352" s="730">
        <f>'NRHM State budget sheet 2013-14'!AB352</f>
        <v>0</v>
      </c>
      <c r="AC352" s="730">
        <f>'NRHM State budget sheet 2013-14'!AC352</f>
        <v>0</v>
      </c>
      <c r="AD352" s="730">
        <f>'NRHM State budget sheet 2013-14'!AD352</f>
        <v>0</v>
      </c>
      <c r="AE352" s="730">
        <f>'NRHM State budget sheet 2013-14'!AE352</f>
        <v>0</v>
      </c>
      <c r="AF352" s="730">
        <f>'NRHM State budget sheet 2013-14'!AF352</f>
        <v>0</v>
      </c>
      <c r="AG352" s="604"/>
      <c r="AH352" s="619"/>
      <c r="AI352" s="606" t="str">
        <f t="shared" si="35"/>
        <v/>
      </c>
      <c r="AJ352" s="606" t="str">
        <f t="shared" si="36"/>
        <v/>
      </c>
      <c r="AK352" s="573">
        <f t="shared" si="37"/>
        <v>0</v>
      </c>
      <c r="AL352" s="573" t="str">
        <f t="shared" si="38"/>
        <v/>
      </c>
      <c r="AM352" s="577" t="str">
        <f t="shared" si="39"/>
        <v/>
      </c>
      <c r="AN352" s="577" t="str">
        <f t="shared" si="40"/>
        <v/>
      </c>
      <c r="AO352" s="577" t="str">
        <f t="shared" si="41"/>
        <v/>
      </c>
    </row>
    <row r="353" spans="1:41" ht="41.25" hidden="1" customHeight="1" x14ac:dyDescent="0.2">
      <c r="A353" s="628" t="s">
        <v>1943</v>
      </c>
      <c r="B353" s="621" t="s">
        <v>245</v>
      </c>
      <c r="C353" s="627"/>
      <c r="D353" s="730">
        <f>'NRHM State budget sheet 2013-14'!D353</f>
        <v>0</v>
      </c>
      <c r="E353" s="730">
        <f>'NRHM State budget sheet 2013-14'!E353</f>
        <v>0</v>
      </c>
      <c r="F353" s="730" t="e">
        <f>'NRHM State budget sheet 2013-14'!F353</f>
        <v>#DIV/0!</v>
      </c>
      <c r="G353" s="730">
        <f>'NRHM State budget sheet 2013-14'!G353</f>
        <v>0</v>
      </c>
      <c r="H353" s="730">
        <f>'NRHM State budget sheet 2013-14'!H353</f>
        <v>0</v>
      </c>
      <c r="I353" s="730" t="e">
        <f>'NRHM State budget sheet 2013-14'!I353</f>
        <v>#DIV/0!</v>
      </c>
      <c r="J353" s="730">
        <f>'NRHM State budget sheet 2013-14'!J353</f>
        <v>0</v>
      </c>
      <c r="K353" s="730">
        <f>'NRHM State budget sheet 2013-14'!K353</f>
        <v>0</v>
      </c>
      <c r="L353" s="730">
        <f>'NRHM State budget sheet 2013-14'!L353</f>
        <v>0</v>
      </c>
      <c r="M353" s="730">
        <f>'NRHM State budget sheet 2013-14'!M353</f>
        <v>0</v>
      </c>
      <c r="N353" s="730">
        <f>'NRHM State budget sheet 2013-14'!N353</f>
        <v>0</v>
      </c>
      <c r="O353" s="730">
        <f>'NRHM State budget sheet 2013-14'!O353</f>
        <v>0</v>
      </c>
      <c r="P353" s="730">
        <f>'NRHM State budget sheet 2013-14'!P353</f>
        <v>0</v>
      </c>
      <c r="Q353" s="730">
        <f>'NRHM State budget sheet 2013-14'!Q353</f>
        <v>0</v>
      </c>
      <c r="R353" s="730">
        <f>'NRHM State budget sheet 2013-14'!R353</f>
        <v>0</v>
      </c>
      <c r="S353" s="730">
        <f>'NRHM State budget sheet 2013-14'!S353</f>
        <v>0</v>
      </c>
      <c r="T353" s="730">
        <f>'NRHM State budget sheet 2013-14'!T353</f>
        <v>0</v>
      </c>
      <c r="U353" s="730">
        <f>'NRHM State budget sheet 2013-14'!U353</f>
        <v>0</v>
      </c>
      <c r="V353" s="730">
        <f>'NRHM State budget sheet 2013-14'!V353</f>
        <v>0</v>
      </c>
      <c r="W353" s="730">
        <f>'NRHM State budget sheet 2013-14'!W353</f>
        <v>0</v>
      </c>
      <c r="X353" s="730">
        <f>'NRHM State budget sheet 2013-14'!X353</f>
        <v>0</v>
      </c>
      <c r="Y353" s="730">
        <f>'NRHM State budget sheet 2013-14'!Y353</f>
        <v>0</v>
      </c>
      <c r="Z353" s="730">
        <f>'NRHM State budget sheet 2013-14'!Z353</f>
        <v>0</v>
      </c>
      <c r="AA353" s="730">
        <f>'NRHM State budget sheet 2013-14'!AA353</f>
        <v>0</v>
      </c>
      <c r="AB353" s="730">
        <f>'NRHM State budget sheet 2013-14'!AB353</f>
        <v>0</v>
      </c>
      <c r="AC353" s="730">
        <f>'NRHM State budget sheet 2013-14'!AC353</f>
        <v>0</v>
      </c>
      <c r="AD353" s="730">
        <f>'NRHM State budget sheet 2013-14'!AD353</f>
        <v>0</v>
      </c>
      <c r="AE353" s="730">
        <f>'NRHM State budget sheet 2013-14'!AE353</f>
        <v>0</v>
      </c>
      <c r="AF353" s="730">
        <f>'NRHM State budget sheet 2013-14'!AF353</f>
        <v>0</v>
      </c>
      <c r="AG353" s="604"/>
      <c r="AH353" s="619"/>
      <c r="AI353" s="606" t="str">
        <f t="shared" si="35"/>
        <v/>
      </c>
      <c r="AJ353" s="606" t="str">
        <f t="shared" si="36"/>
        <v/>
      </c>
      <c r="AK353" s="573">
        <f t="shared" si="37"/>
        <v>0</v>
      </c>
      <c r="AL353" s="573" t="str">
        <f t="shared" si="38"/>
        <v/>
      </c>
      <c r="AM353" s="577" t="str">
        <f t="shared" si="39"/>
        <v/>
      </c>
      <c r="AN353" s="577" t="str">
        <f t="shared" si="40"/>
        <v/>
      </c>
      <c r="AO353" s="577" t="str">
        <f t="shared" si="41"/>
        <v/>
      </c>
    </row>
    <row r="354" spans="1:41" ht="41.25" hidden="1" customHeight="1" x14ac:dyDescent="0.2">
      <c r="A354" s="628" t="s">
        <v>1944</v>
      </c>
      <c r="B354" s="621" t="s">
        <v>246</v>
      </c>
      <c r="C354" s="627"/>
      <c r="D354" s="730">
        <f>'NRHM State budget sheet 2013-14'!D354</f>
        <v>0</v>
      </c>
      <c r="E354" s="730">
        <f>'NRHM State budget sheet 2013-14'!E354</f>
        <v>0</v>
      </c>
      <c r="F354" s="730" t="e">
        <f>'NRHM State budget sheet 2013-14'!F354</f>
        <v>#DIV/0!</v>
      </c>
      <c r="G354" s="730">
        <f>'NRHM State budget sheet 2013-14'!G354</f>
        <v>0</v>
      </c>
      <c r="H354" s="730">
        <f>'NRHM State budget sheet 2013-14'!H354</f>
        <v>0</v>
      </c>
      <c r="I354" s="730" t="e">
        <f>'NRHM State budget sheet 2013-14'!I354</f>
        <v>#DIV/0!</v>
      </c>
      <c r="J354" s="730">
        <f>'NRHM State budget sheet 2013-14'!J354</f>
        <v>0</v>
      </c>
      <c r="K354" s="730">
        <f>'NRHM State budget sheet 2013-14'!K354</f>
        <v>0</v>
      </c>
      <c r="L354" s="730">
        <f>'NRHM State budget sheet 2013-14'!L354</f>
        <v>0</v>
      </c>
      <c r="M354" s="730">
        <f>'NRHM State budget sheet 2013-14'!M354</f>
        <v>0</v>
      </c>
      <c r="N354" s="730">
        <f>'NRHM State budget sheet 2013-14'!N354</f>
        <v>0</v>
      </c>
      <c r="O354" s="730">
        <f>'NRHM State budget sheet 2013-14'!O354</f>
        <v>0</v>
      </c>
      <c r="P354" s="730">
        <f>'NRHM State budget sheet 2013-14'!P354</f>
        <v>0</v>
      </c>
      <c r="Q354" s="730">
        <f>'NRHM State budget sheet 2013-14'!Q354</f>
        <v>0</v>
      </c>
      <c r="R354" s="730">
        <f>'NRHM State budget sheet 2013-14'!R354</f>
        <v>0</v>
      </c>
      <c r="S354" s="730">
        <f>'NRHM State budget sheet 2013-14'!S354</f>
        <v>0</v>
      </c>
      <c r="T354" s="730">
        <f>'NRHM State budget sheet 2013-14'!T354</f>
        <v>0</v>
      </c>
      <c r="U354" s="730">
        <f>'NRHM State budget sheet 2013-14'!U354</f>
        <v>0</v>
      </c>
      <c r="V354" s="730">
        <f>'NRHM State budget sheet 2013-14'!V354</f>
        <v>0</v>
      </c>
      <c r="W354" s="730">
        <f>'NRHM State budget sheet 2013-14'!W354</f>
        <v>0</v>
      </c>
      <c r="X354" s="730">
        <f>'NRHM State budget sheet 2013-14'!X354</f>
        <v>0</v>
      </c>
      <c r="Y354" s="730">
        <f>'NRHM State budget sheet 2013-14'!Y354</f>
        <v>0</v>
      </c>
      <c r="Z354" s="730">
        <f>'NRHM State budget sheet 2013-14'!Z354</f>
        <v>0</v>
      </c>
      <c r="AA354" s="730">
        <f>'NRHM State budget sheet 2013-14'!AA354</f>
        <v>0</v>
      </c>
      <c r="AB354" s="730">
        <f>'NRHM State budget sheet 2013-14'!AB354</f>
        <v>0</v>
      </c>
      <c r="AC354" s="730">
        <f>'NRHM State budget sheet 2013-14'!AC354</f>
        <v>0</v>
      </c>
      <c r="AD354" s="730">
        <f>'NRHM State budget sheet 2013-14'!AD354</f>
        <v>0</v>
      </c>
      <c r="AE354" s="730">
        <f>'NRHM State budget sheet 2013-14'!AE354</f>
        <v>0</v>
      </c>
      <c r="AF354" s="730">
        <f>'NRHM State budget sheet 2013-14'!AF354</f>
        <v>0</v>
      </c>
      <c r="AG354" s="604"/>
      <c r="AH354" s="619"/>
      <c r="AI354" s="606" t="str">
        <f t="shared" si="35"/>
        <v/>
      </c>
      <c r="AJ354" s="606" t="str">
        <f t="shared" si="36"/>
        <v/>
      </c>
      <c r="AK354" s="573">
        <f t="shared" si="37"/>
        <v>0</v>
      </c>
      <c r="AL354" s="573" t="str">
        <f t="shared" si="38"/>
        <v/>
      </c>
      <c r="AM354" s="577" t="str">
        <f t="shared" si="39"/>
        <v/>
      </c>
      <c r="AN354" s="577" t="str">
        <f t="shared" si="40"/>
        <v/>
      </c>
      <c r="AO354" s="577" t="str">
        <f t="shared" si="41"/>
        <v/>
      </c>
    </row>
    <row r="355" spans="1:41" ht="41.25" hidden="1" customHeight="1" x14ac:dyDescent="0.2">
      <c r="A355" s="628" t="s">
        <v>687</v>
      </c>
      <c r="B355" s="621" t="s">
        <v>247</v>
      </c>
      <c r="C355" s="595"/>
      <c r="D355" s="730">
        <f>'NRHM State budget sheet 2013-14'!D355</f>
        <v>0</v>
      </c>
      <c r="E355" s="730">
        <f>'NRHM State budget sheet 2013-14'!E355</f>
        <v>0</v>
      </c>
      <c r="F355" s="730" t="e">
        <f>'NRHM State budget sheet 2013-14'!F355</f>
        <v>#DIV/0!</v>
      </c>
      <c r="G355" s="730">
        <f>'NRHM State budget sheet 2013-14'!G355</f>
        <v>0</v>
      </c>
      <c r="H355" s="730">
        <f>'NRHM State budget sheet 2013-14'!H355</f>
        <v>0</v>
      </c>
      <c r="I355" s="730" t="e">
        <f>'NRHM State budget sheet 2013-14'!I355</f>
        <v>#DIV/0!</v>
      </c>
      <c r="J355" s="730">
        <f>'NRHM State budget sheet 2013-14'!J355</f>
        <v>2</v>
      </c>
      <c r="K355" s="730">
        <f>'NRHM State budget sheet 2013-14'!K355</f>
        <v>0</v>
      </c>
      <c r="L355" s="730">
        <f>'NRHM State budget sheet 2013-14'!L355</f>
        <v>0</v>
      </c>
      <c r="M355" s="730">
        <f>'NRHM State budget sheet 2013-14'!M355</f>
        <v>0</v>
      </c>
      <c r="N355" s="730">
        <f>'NRHM State budget sheet 2013-14'!N355</f>
        <v>0</v>
      </c>
      <c r="O355" s="730">
        <f>'NRHM State budget sheet 2013-14'!O355</f>
        <v>0</v>
      </c>
      <c r="P355" s="730">
        <f>'NRHM State budget sheet 2013-14'!P355</f>
        <v>0</v>
      </c>
      <c r="Q355" s="730">
        <f>'NRHM State budget sheet 2013-14'!Q355</f>
        <v>0</v>
      </c>
      <c r="R355" s="730">
        <f>'NRHM State budget sheet 2013-14'!R355</f>
        <v>0</v>
      </c>
      <c r="S355" s="730">
        <f>'NRHM State budget sheet 2013-14'!S355</f>
        <v>0</v>
      </c>
      <c r="T355" s="730">
        <f>'NRHM State budget sheet 2013-14'!T355</f>
        <v>0</v>
      </c>
      <c r="U355" s="730">
        <f>'NRHM State budget sheet 2013-14'!U355</f>
        <v>0</v>
      </c>
      <c r="V355" s="730">
        <f>'NRHM State budget sheet 2013-14'!V355</f>
        <v>0</v>
      </c>
      <c r="W355" s="730">
        <f>'NRHM State budget sheet 2013-14'!W355</f>
        <v>0</v>
      </c>
      <c r="X355" s="730">
        <f>'NRHM State budget sheet 2013-14'!X355</f>
        <v>0</v>
      </c>
      <c r="Y355" s="730">
        <f>'NRHM State budget sheet 2013-14'!Y355</f>
        <v>0</v>
      </c>
      <c r="Z355" s="730">
        <f>'NRHM State budget sheet 2013-14'!Z355</f>
        <v>0</v>
      </c>
      <c r="AA355" s="730">
        <f>'NRHM State budget sheet 2013-14'!AA355</f>
        <v>0</v>
      </c>
      <c r="AB355" s="730">
        <f>'NRHM State budget sheet 2013-14'!AB355</f>
        <v>0</v>
      </c>
      <c r="AC355" s="730">
        <f>'NRHM State budget sheet 2013-14'!AC355</f>
        <v>0</v>
      </c>
      <c r="AD355" s="730">
        <f>'NRHM State budget sheet 2013-14'!AD355</f>
        <v>0</v>
      </c>
      <c r="AE355" s="730">
        <f>'NRHM State budget sheet 2013-14'!AE355</f>
        <v>0</v>
      </c>
      <c r="AF355" s="730">
        <f>'NRHM State budget sheet 2013-14'!AF355</f>
        <v>0</v>
      </c>
      <c r="AG355" s="604"/>
      <c r="AH355" s="619"/>
      <c r="AI355" s="606" t="str">
        <f t="shared" si="35"/>
        <v/>
      </c>
      <c r="AJ355" s="606" t="str">
        <f t="shared" si="36"/>
        <v/>
      </c>
      <c r="AK355" s="573">
        <f t="shared" si="37"/>
        <v>0</v>
      </c>
      <c r="AL355" s="573" t="str">
        <f t="shared" si="38"/>
        <v/>
      </c>
      <c r="AM355" s="577" t="str">
        <f t="shared" si="39"/>
        <v/>
      </c>
      <c r="AN355" s="577" t="str">
        <f t="shared" si="40"/>
        <v/>
      </c>
      <c r="AO355" s="577" t="str">
        <f t="shared" si="41"/>
        <v/>
      </c>
    </row>
    <row r="356" spans="1:41" ht="41.25" hidden="1" customHeight="1" x14ac:dyDescent="0.2">
      <c r="A356" s="628" t="s">
        <v>1945</v>
      </c>
      <c r="B356" s="621" t="s">
        <v>248</v>
      </c>
      <c r="C356" s="627"/>
      <c r="D356" s="730">
        <f>'NRHM State budget sheet 2013-14'!D356</f>
        <v>0</v>
      </c>
      <c r="E356" s="730">
        <f>'NRHM State budget sheet 2013-14'!E356</f>
        <v>0</v>
      </c>
      <c r="F356" s="730" t="e">
        <f>'NRHM State budget sheet 2013-14'!F356</f>
        <v>#DIV/0!</v>
      </c>
      <c r="G356" s="730">
        <f>'NRHM State budget sheet 2013-14'!G356</f>
        <v>0</v>
      </c>
      <c r="H356" s="730">
        <f>'NRHM State budget sheet 2013-14'!H356</f>
        <v>0</v>
      </c>
      <c r="I356" s="730" t="e">
        <f>'NRHM State budget sheet 2013-14'!I356</f>
        <v>#DIV/0!</v>
      </c>
      <c r="J356" s="730">
        <f>'NRHM State budget sheet 2013-14'!J356</f>
        <v>0</v>
      </c>
      <c r="K356" s="730">
        <f>'NRHM State budget sheet 2013-14'!K356</f>
        <v>0</v>
      </c>
      <c r="L356" s="730">
        <f>'NRHM State budget sheet 2013-14'!L356</f>
        <v>0</v>
      </c>
      <c r="M356" s="730">
        <f>'NRHM State budget sheet 2013-14'!M356</f>
        <v>0</v>
      </c>
      <c r="N356" s="730">
        <f>'NRHM State budget sheet 2013-14'!N356</f>
        <v>0</v>
      </c>
      <c r="O356" s="730">
        <f>'NRHM State budget sheet 2013-14'!O356</f>
        <v>0</v>
      </c>
      <c r="P356" s="730">
        <f>'NRHM State budget sheet 2013-14'!P356</f>
        <v>0</v>
      </c>
      <c r="Q356" s="730">
        <f>'NRHM State budget sheet 2013-14'!Q356</f>
        <v>0</v>
      </c>
      <c r="R356" s="730">
        <f>'NRHM State budget sheet 2013-14'!R356</f>
        <v>0</v>
      </c>
      <c r="S356" s="730">
        <f>'NRHM State budget sheet 2013-14'!S356</f>
        <v>0</v>
      </c>
      <c r="T356" s="730">
        <f>'NRHM State budget sheet 2013-14'!T356</f>
        <v>0</v>
      </c>
      <c r="U356" s="730">
        <f>'NRHM State budget sheet 2013-14'!U356</f>
        <v>0</v>
      </c>
      <c r="V356" s="730">
        <f>'NRHM State budget sheet 2013-14'!V356</f>
        <v>0</v>
      </c>
      <c r="W356" s="730">
        <f>'NRHM State budget sheet 2013-14'!W356</f>
        <v>0</v>
      </c>
      <c r="X356" s="730">
        <f>'NRHM State budget sheet 2013-14'!X356</f>
        <v>0</v>
      </c>
      <c r="Y356" s="730">
        <f>'NRHM State budget sheet 2013-14'!Y356</f>
        <v>0</v>
      </c>
      <c r="Z356" s="730">
        <f>'NRHM State budget sheet 2013-14'!Z356</f>
        <v>0</v>
      </c>
      <c r="AA356" s="730">
        <f>'NRHM State budget sheet 2013-14'!AA356</f>
        <v>0</v>
      </c>
      <c r="AB356" s="730">
        <f>'NRHM State budget sheet 2013-14'!AB356</f>
        <v>0</v>
      </c>
      <c r="AC356" s="730">
        <f>'NRHM State budget sheet 2013-14'!AC356</f>
        <v>0</v>
      </c>
      <c r="AD356" s="730">
        <f>'NRHM State budget sheet 2013-14'!AD356</f>
        <v>0</v>
      </c>
      <c r="AE356" s="730">
        <f>'NRHM State budget sheet 2013-14'!AE356</f>
        <v>0</v>
      </c>
      <c r="AF356" s="730">
        <f>'NRHM State budget sheet 2013-14'!AF356</f>
        <v>0</v>
      </c>
      <c r="AG356" s="604"/>
      <c r="AH356" s="619"/>
      <c r="AI356" s="606" t="str">
        <f t="shared" si="35"/>
        <v/>
      </c>
      <c r="AJ356" s="606" t="str">
        <f t="shared" si="36"/>
        <v/>
      </c>
      <c r="AK356" s="573">
        <f t="shared" si="37"/>
        <v>0</v>
      </c>
      <c r="AL356" s="573" t="str">
        <f t="shared" si="38"/>
        <v/>
      </c>
      <c r="AM356" s="577" t="str">
        <f t="shared" si="39"/>
        <v/>
      </c>
      <c r="AN356" s="577" t="str">
        <f t="shared" si="40"/>
        <v/>
      </c>
      <c r="AO356" s="577" t="str">
        <f t="shared" si="41"/>
        <v/>
      </c>
    </row>
    <row r="357" spans="1:41" ht="41.25" hidden="1" customHeight="1" x14ac:dyDescent="0.2">
      <c r="A357" s="628" t="s">
        <v>1946</v>
      </c>
      <c r="B357" s="621" t="s">
        <v>249</v>
      </c>
      <c r="C357" s="627"/>
      <c r="D357" s="730">
        <f>'NRHM State budget sheet 2013-14'!D357</f>
        <v>0</v>
      </c>
      <c r="E357" s="730">
        <f>'NRHM State budget sheet 2013-14'!E357</f>
        <v>0</v>
      </c>
      <c r="F357" s="730" t="e">
        <f>'NRHM State budget sheet 2013-14'!F357</f>
        <v>#DIV/0!</v>
      </c>
      <c r="G357" s="730">
        <f>'NRHM State budget sheet 2013-14'!G357</f>
        <v>0</v>
      </c>
      <c r="H357" s="730">
        <f>'NRHM State budget sheet 2013-14'!H357</f>
        <v>0</v>
      </c>
      <c r="I357" s="730" t="e">
        <f>'NRHM State budget sheet 2013-14'!I357</f>
        <v>#DIV/0!</v>
      </c>
      <c r="J357" s="730">
        <f>'NRHM State budget sheet 2013-14'!J357</f>
        <v>2</v>
      </c>
      <c r="K357" s="730">
        <f>'NRHM State budget sheet 2013-14'!K357</f>
        <v>0</v>
      </c>
      <c r="L357" s="730">
        <f>'NRHM State budget sheet 2013-14'!L357</f>
        <v>0</v>
      </c>
      <c r="M357" s="730">
        <f>'NRHM State budget sheet 2013-14'!M357</f>
        <v>0</v>
      </c>
      <c r="N357" s="730">
        <f>'NRHM State budget sheet 2013-14'!N357</f>
        <v>0</v>
      </c>
      <c r="O357" s="730">
        <f>'NRHM State budget sheet 2013-14'!O357</f>
        <v>0</v>
      </c>
      <c r="P357" s="730">
        <f>'NRHM State budget sheet 2013-14'!P357</f>
        <v>0</v>
      </c>
      <c r="Q357" s="730">
        <f>'NRHM State budget sheet 2013-14'!Q357</f>
        <v>0</v>
      </c>
      <c r="R357" s="730">
        <f>'NRHM State budget sheet 2013-14'!R357</f>
        <v>0</v>
      </c>
      <c r="S357" s="730">
        <f>'NRHM State budget sheet 2013-14'!S357</f>
        <v>0</v>
      </c>
      <c r="T357" s="730">
        <f>'NRHM State budget sheet 2013-14'!T357</f>
        <v>0</v>
      </c>
      <c r="U357" s="730">
        <f>'NRHM State budget sheet 2013-14'!U357</f>
        <v>0</v>
      </c>
      <c r="V357" s="730">
        <f>'NRHM State budget sheet 2013-14'!V357</f>
        <v>0</v>
      </c>
      <c r="W357" s="730">
        <f>'NRHM State budget sheet 2013-14'!W357</f>
        <v>0</v>
      </c>
      <c r="X357" s="730">
        <f>'NRHM State budget sheet 2013-14'!X357</f>
        <v>0</v>
      </c>
      <c r="Y357" s="730">
        <f>'NRHM State budget sheet 2013-14'!Y357</f>
        <v>0</v>
      </c>
      <c r="Z357" s="730">
        <f>'NRHM State budget sheet 2013-14'!Z357</f>
        <v>0</v>
      </c>
      <c r="AA357" s="730">
        <f>'NRHM State budget sheet 2013-14'!AA357</f>
        <v>0</v>
      </c>
      <c r="AB357" s="730">
        <f>'NRHM State budget sheet 2013-14'!AB357</f>
        <v>0</v>
      </c>
      <c r="AC357" s="730">
        <f>'NRHM State budget sheet 2013-14'!AC357</f>
        <v>0</v>
      </c>
      <c r="AD357" s="730">
        <f>'NRHM State budget sheet 2013-14'!AD357</f>
        <v>0</v>
      </c>
      <c r="AE357" s="730">
        <f>'NRHM State budget sheet 2013-14'!AE357</f>
        <v>0</v>
      </c>
      <c r="AF357" s="730">
        <f>'NRHM State budget sheet 2013-14'!AF357</f>
        <v>0</v>
      </c>
      <c r="AG357" s="604"/>
      <c r="AH357" s="619"/>
      <c r="AI357" s="606" t="str">
        <f t="shared" si="35"/>
        <v/>
      </c>
      <c r="AJ357" s="606" t="str">
        <f t="shared" si="36"/>
        <v/>
      </c>
      <c r="AK357" s="573">
        <f t="shared" si="37"/>
        <v>0</v>
      </c>
      <c r="AL357" s="573" t="str">
        <f t="shared" si="38"/>
        <v/>
      </c>
      <c r="AM357" s="577" t="str">
        <f t="shared" si="39"/>
        <v/>
      </c>
      <c r="AN357" s="577" t="str">
        <f t="shared" si="40"/>
        <v/>
      </c>
      <c r="AO357" s="577" t="str">
        <f t="shared" si="41"/>
        <v/>
      </c>
    </row>
    <row r="358" spans="1:41" ht="41.25" hidden="1" customHeight="1" x14ac:dyDescent="0.2">
      <c r="A358" s="628" t="s">
        <v>689</v>
      </c>
      <c r="B358" s="621" t="s">
        <v>250</v>
      </c>
      <c r="C358" s="595"/>
      <c r="D358" s="730">
        <f>'NRHM State budget sheet 2013-14'!D358</f>
        <v>0</v>
      </c>
      <c r="E358" s="730">
        <f>'NRHM State budget sheet 2013-14'!E358</f>
        <v>0</v>
      </c>
      <c r="F358" s="730" t="e">
        <f>'NRHM State budget sheet 2013-14'!F358</f>
        <v>#DIV/0!</v>
      </c>
      <c r="G358" s="730">
        <f>'NRHM State budget sheet 2013-14'!G358</f>
        <v>0</v>
      </c>
      <c r="H358" s="730">
        <f>'NRHM State budget sheet 2013-14'!H358</f>
        <v>0</v>
      </c>
      <c r="I358" s="730" t="e">
        <f>'NRHM State budget sheet 2013-14'!I358</f>
        <v>#DIV/0!</v>
      </c>
      <c r="J358" s="730">
        <f>'NRHM State budget sheet 2013-14'!J358</f>
        <v>6</v>
      </c>
      <c r="K358" s="730">
        <f>'NRHM State budget sheet 2013-14'!K358</f>
        <v>0</v>
      </c>
      <c r="L358" s="730">
        <f>'NRHM State budget sheet 2013-14'!L358</f>
        <v>0</v>
      </c>
      <c r="M358" s="730">
        <f>'NRHM State budget sheet 2013-14'!M358</f>
        <v>0</v>
      </c>
      <c r="N358" s="730">
        <f>'NRHM State budget sheet 2013-14'!N358</f>
        <v>0</v>
      </c>
      <c r="O358" s="730">
        <f>'NRHM State budget sheet 2013-14'!O358</f>
        <v>0</v>
      </c>
      <c r="P358" s="730">
        <f>'NRHM State budget sheet 2013-14'!P358</f>
        <v>0</v>
      </c>
      <c r="Q358" s="730">
        <f>'NRHM State budget sheet 2013-14'!Q358</f>
        <v>0</v>
      </c>
      <c r="R358" s="730">
        <f>'NRHM State budget sheet 2013-14'!R358</f>
        <v>0</v>
      </c>
      <c r="S358" s="730">
        <f>'NRHM State budget sheet 2013-14'!S358</f>
        <v>0</v>
      </c>
      <c r="T358" s="730">
        <f>'NRHM State budget sheet 2013-14'!T358</f>
        <v>0</v>
      </c>
      <c r="U358" s="730">
        <f>'NRHM State budget sheet 2013-14'!U358</f>
        <v>0</v>
      </c>
      <c r="V358" s="730">
        <f>'NRHM State budget sheet 2013-14'!V358</f>
        <v>0</v>
      </c>
      <c r="W358" s="730">
        <f>'NRHM State budget sheet 2013-14'!W358</f>
        <v>0</v>
      </c>
      <c r="X358" s="730">
        <f>'NRHM State budget sheet 2013-14'!X358</f>
        <v>0</v>
      </c>
      <c r="Y358" s="730">
        <f>'NRHM State budget sheet 2013-14'!Y358</f>
        <v>0</v>
      </c>
      <c r="Z358" s="730">
        <f>'NRHM State budget sheet 2013-14'!Z358</f>
        <v>0</v>
      </c>
      <c r="AA358" s="730">
        <f>'NRHM State budget sheet 2013-14'!AA358</f>
        <v>0</v>
      </c>
      <c r="AB358" s="730">
        <f>'NRHM State budget sheet 2013-14'!AB358</f>
        <v>0</v>
      </c>
      <c r="AC358" s="730">
        <f>'NRHM State budget sheet 2013-14'!AC358</f>
        <v>0</v>
      </c>
      <c r="AD358" s="730">
        <f>'NRHM State budget sheet 2013-14'!AD358</f>
        <v>0</v>
      </c>
      <c r="AE358" s="730">
        <f>'NRHM State budget sheet 2013-14'!AE358</f>
        <v>0</v>
      </c>
      <c r="AF358" s="730">
        <f>'NRHM State budget sheet 2013-14'!AF358</f>
        <v>0</v>
      </c>
      <c r="AG358" s="604"/>
      <c r="AH358" s="619"/>
      <c r="AI358" s="606" t="str">
        <f t="shared" si="35"/>
        <v/>
      </c>
      <c r="AJ358" s="606" t="str">
        <f t="shared" si="36"/>
        <v/>
      </c>
      <c r="AK358" s="573">
        <f t="shared" si="37"/>
        <v>0</v>
      </c>
      <c r="AL358" s="573" t="str">
        <f t="shared" si="38"/>
        <v/>
      </c>
      <c r="AM358" s="577" t="str">
        <f t="shared" si="39"/>
        <v/>
      </c>
      <c r="AN358" s="577" t="str">
        <f t="shared" si="40"/>
        <v/>
      </c>
      <c r="AO358" s="577" t="str">
        <f t="shared" si="41"/>
        <v/>
      </c>
    </row>
    <row r="359" spans="1:41" ht="41.25" hidden="1" customHeight="1" x14ac:dyDescent="0.2">
      <c r="A359" s="628" t="s">
        <v>1947</v>
      </c>
      <c r="B359" s="621" t="s">
        <v>251</v>
      </c>
      <c r="C359" s="627"/>
      <c r="D359" s="730">
        <f>'NRHM State budget sheet 2013-14'!D359</f>
        <v>0</v>
      </c>
      <c r="E359" s="730">
        <f>'NRHM State budget sheet 2013-14'!E359</f>
        <v>0</v>
      </c>
      <c r="F359" s="730" t="e">
        <f>'NRHM State budget sheet 2013-14'!F359</f>
        <v>#DIV/0!</v>
      </c>
      <c r="G359" s="730">
        <f>'NRHM State budget sheet 2013-14'!G359</f>
        <v>0</v>
      </c>
      <c r="H359" s="730">
        <f>'NRHM State budget sheet 2013-14'!H359</f>
        <v>0</v>
      </c>
      <c r="I359" s="730" t="e">
        <f>'NRHM State budget sheet 2013-14'!I359</f>
        <v>#DIV/0!</v>
      </c>
      <c r="J359" s="730">
        <f>'NRHM State budget sheet 2013-14'!J359</f>
        <v>0</v>
      </c>
      <c r="K359" s="730">
        <f>'NRHM State budget sheet 2013-14'!K359</f>
        <v>0</v>
      </c>
      <c r="L359" s="730">
        <f>'NRHM State budget sheet 2013-14'!L359</f>
        <v>0</v>
      </c>
      <c r="M359" s="730">
        <f>'NRHM State budget sheet 2013-14'!M359</f>
        <v>0</v>
      </c>
      <c r="N359" s="730">
        <f>'NRHM State budget sheet 2013-14'!N359</f>
        <v>0</v>
      </c>
      <c r="O359" s="730">
        <f>'NRHM State budget sheet 2013-14'!O359</f>
        <v>0</v>
      </c>
      <c r="P359" s="730">
        <f>'NRHM State budget sheet 2013-14'!P359</f>
        <v>0</v>
      </c>
      <c r="Q359" s="730">
        <f>'NRHM State budget sheet 2013-14'!Q359</f>
        <v>0</v>
      </c>
      <c r="R359" s="730">
        <f>'NRHM State budget sheet 2013-14'!R359</f>
        <v>0</v>
      </c>
      <c r="S359" s="730">
        <f>'NRHM State budget sheet 2013-14'!S359</f>
        <v>0</v>
      </c>
      <c r="T359" s="730">
        <f>'NRHM State budget sheet 2013-14'!T359</f>
        <v>0</v>
      </c>
      <c r="U359" s="730">
        <f>'NRHM State budget sheet 2013-14'!U359</f>
        <v>0</v>
      </c>
      <c r="V359" s="730">
        <f>'NRHM State budget sheet 2013-14'!V359</f>
        <v>0</v>
      </c>
      <c r="W359" s="730">
        <f>'NRHM State budget sheet 2013-14'!W359</f>
        <v>0</v>
      </c>
      <c r="X359" s="730">
        <f>'NRHM State budget sheet 2013-14'!X359</f>
        <v>0</v>
      </c>
      <c r="Y359" s="730">
        <f>'NRHM State budget sheet 2013-14'!Y359</f>
        <v>0</v>
      </c>
      <c r="Z359" s="730">
        <f>'NRHM State budget sheet 2013-14'!Z359</f>
        <v>0</v>
      </c>
      <c r="AA359" s="730">
        <f>'NRHM State budget sheet 2013-14'!AA359</f>
        <v>0</v>
      </c>
      <c r="AB359" s="730">
        <f>'NRHM State budget sheet 2013-14'!AB359</f>
        <v>0</v>
      </c>
      <c r="AC359" s="730">
        <f>'NRHM State budget sheet 2013-14'!AC359</f>
        <v>0</v>
      </c>
      <c r="AD359" s="730">
        <f>'NRHM State budget sheet 2013-14'!AD359</f>
        <v>0</v>
      </c>
      <c r="AE359" s="730">
        <f>'NRHM State budget sheet 2013-14'!AE359</f>
        <v>0</v>
      </c>
      <c r="AF359" s="730">
        <f>'NRHM State budget sheet 2013-14'!AF359</f>
        <v>0</v>
      </c>
      <c r="AG359" s="604"/>
      <c r="AH359" s="619"/>
      <c r="AI359" s="606" t="str">
        <f t="shared" si="35"/>
        <v/>
      </c>
      <c r="AJ359" s="606" t="str">
        <f t="shared" si="36"/>
        <v/>
      </c>
      <c r="AK359" s="573">
        <f t="shared" si="37"/>
        <v>0</v>
      </c>
      <c r="AL359" s="573" t="str">
        <f t="shared" si="38"/>
        <v/>
      </c>
      <c r="AM359" s="577" t="str">
        <f t="shared" si="39"/>
        <v/>
      </c>
      <c r="AN359" s="577" t="str">
        <f t="shared" si="40"/>
        <v/>
      </c>
      <c r="AO359" s="577" t="str">
        <f t="shared" si="41"/>
        <v/>
      </c>
    </row>
    <row r="360" spans="1:41" ht="41.25" hidden="1" customHeight="1" x14ac:dyDescent="0.2">
      <c r="A360" s="628" t="s">
        <v>1948</v>
      </c>
      <c r="B360" s="621" t="s">
        <v>252</v>
      </c>
      <c r="C360" s="595"/>
      <c r="D360" s="730">
        <f>'NRHM State budget sheet 2013-14'!D360</f>
        <v>0</v>
      </c>
      <c r="E360" s="730">
        <f>'NRHM State budget sheet 2013-14'!E360</f>
        <v>0</v>
      </c>
      <c r="F360" s="730" t="e">
        <f>'NRHM State budget sheet 2013-14'!F360</f>
        <v>#DIV/0!</v>
      </c>
      <c r="G360" s="730">
        <f>'NRHM State budget sheet 2013-14'!G360</f>
        <v>0</v>
      </c>
      <c r="H360" s="730">
        <f>'NRHM State budget sheet 2013-14'!H360</f>
        <v>0</v>
      </c>
      <c r="I360" s="730" t="e">
        <f>'NRHM State budget sheet 2013-14'!I360</f>
        <v>#DIV/0!</v>
      </c>
      <c r="J360" s="730">
        <f>'NRHM State budget sheet 2013-14'!J360</f>
        <v>6</v>
      </c>
      <c r="K360" s="730">
        <f>'NRHM State budget sheet 2013-14'!K360</f>
        <v>0</v>
      </c>
      <c r="L360" s="730">
        <f>'NRHM State budget sheet 2013-14'!L360</f>
        <v>0</v>
      </c>
      <c r="M360" s="730">
        <f>'NRHM State budget sheet 2013-14'!M360</f>
        <v>0</v>
      </c>
      <c r="N360" s="730">
        <f>'NRHM State budget sheet 2013-14'!N360</f>
        <v>0</v>
      </c>
      <c r="O360" s="730">
        <f>'NRHM State budget sheet 2013-14'!O360</f>
        <v>0</v>
      </c>
      <c r="P360" s="730">
        <f>'NRHM State budget sheet 2013-14'!P360</f>
        <v>0</v>
      </c>
      <c r="Q360" s="730">
        <f>'NRHM State budget sheet 2013-14'!Q360</f>
        <v>0</v>
      </c>
      <c r="R360" s="730">
        <f>'NRHM State budget sheet 2013-14'!R360</f>
        <v>0</v>
      </c>
      <c r="S360" s="730">
        <f>'NRHM State budget sheet 2013-14'!S360</f>
        <v>0</v>
      </c>
      <c r="T360" s="730">
        <f>'NRHM State budget sheet 2013-14'!T360</f>
        <v>0</v>
      </c>
      <c r="U360" s="730">
        <f>'NRHM State budget sheet 2013-14'!U360</f>
        <v>0</v>
      </c>
      <c r="V360" s="730">
        <f>'NRHM State budget sheet 2013-14'!V360</f>
        <v>0</v>
      </c>
      <c r="W360" s="730">
        <f>'NRHM State budget sheet 2013-14'!W360</f>
        <v>0</v>
      </c>
      <c r="X360" s="730">
        <f>'NRHM State budget sheet 2013-14'!X360</f>
        <v>0</v>
      </c>
      <c r="Y360" s="730">
        <f>'NRHM State budget sheet 2013-14'!Y360</f>
        <v>0</v>
      </c>
      <c r="Z360" s="730">
        <f>'NRHM State budget sheet 2013-14'!Z360</f>
        <v>0</v>
      </c>
      <c r="AA360" s="730">
        <f>'NRHM State budget sheet 2013-14'!AA360</f>
        <v>0</v>
      </c>
      <c r="AB360" s="730">
        <f>'NRHM State budget sheet 2013-14'!AB360</f>
        <v>0</v>
      </c>
      <c r="AC360" s="730">
        <f>'NRHM State budget sheet 2013-14'!AC360</f>
        <v>0</v>
      </c>
      <c r="AD360" s="730">
        <f>'NRHM State budget sheet 2013-14'!AD360</f>
        <v>0</v>
      </c>
      <c r="AE360" s="730">
        <f>'NRHM State budget sheet 2013-14'!AE360</f>
        <v>0</v>
      </c>
      <c r="AF360" s="730">
        <f>'NRHM State budget sheet 2013-14'!AF360</f>
        <v>0</v>
      </c>
      <c r="AG360" s="604"/>
      <c r="AH360" s="619"/>
      <c r="AI360" s="606" t="str">
        <f t="shared" si="35"/>
        <v/>
      </c>
      <c r="AJ360" s="606" t="str">
        <f t="shared" si="36"/>
        <v/>
      </c>
      <c r="AK360" s="573">
        <f t="shared" si="37"/>
        <v>0</v>
      </c>
      <c r="AL360" s="573" t="str">
        <f t="shared" si="38"/>
        <v/>
      </c>
      <c r="AM360" s="577" t="str">
        <f t="shared" si="39"/>
        <v/>
      </c>
      <c r="AN360" s="577" t="str">
        <f t="shared" si="40"/>
        <v/>
      </c>
      <c r="AO360" s="577" t="str">
        <f t="shared" si="41"/>
        <v/>
      </c>
    </row>
    <row r="361" spans="1:41" ht="41.25" hidden="1" customHeight="1" x14ac:dyDescent="0.2">
      <c r="A361" s="628" t="s">
        <v>691</v>
      </c>
      <c r="B361" s="621" t="s">
        <v>253</v>
      </c>
      <c r="C361" s="595"/>
      <c r="D361" s="730">
        <f>'NRHM State budget sheet 2013-14'!D361</f>
        <v>0</v>
      </c>
      <c r="E361" s="730">
        <f>'NRHM State budget sheet 2013-14'!E361</f>
        <v>0</v>
      </c>
      <c r="F361" s="730" t="e">
        <f>'NRHM State budget sheet 2013-14'!F361</f>
        <v>#DIV/0!</v>
      </c>
      <c r="G361" s="730">
        <f>'NRHM State budget sheet 2013-14'!G361</f>
        <v>0</v>
      </c>
      <c r="H361" s="730">
        <f>'NRHM State budget sheet 2013-14'!H361</f>
        <v>0</v>
      </c>
      <c r="I361" s="730" t="e">
        <f>'NRHM State budget sheet 2013-14'!I361</f>
        <v>#DIV/0!</v>
      </c>
      <c r="J361" s="730">
        <f>'NRHM State budget sheet 2013-14'!J361</f>
        <v>48</v>
      </c>
      <c r="K361" s="730">
        <f>'NRHM State budget sheet 2013-14'!K361</f>
        <v>0</v>
      </c>
      <c r="L361" s="730">
        <f>'NRHM State budget sheet 2013-14'!L361</f>
        <v>0</v>
      </c>
      <c r="M361" s="730">
        <f>'NRHM State budget sheet 2013-14'!M361</f>
        <v>0</v>
      </c>
      <c r="N361" s="730">
        <f>'NRHM State budget sheet 2013-14'!N361</f>
        <v>0</v>
      </c>
      <c r="O361" s="730">
        <f>'NRHM State budget sheet 2013-14'!O361</f>
        <v>0</v>
      </c>
      <c r="P361" s="730">
        <f>'NRHM State budget sheet 2013-14'!P361</f>
        <v>0</v>
      </c>
      <c r="Q361" s="730">
        <f>'NRHM State budget sheet 2013-14'!Q361</f>
        <v>0</v>
      </c>
      <c r="R361" s="730">
        <f>'NRHM State budget sheet 2013-14'!R361</f>
        <v>0</v>
      </c>
      <c r="S361" s="730">
        <f>'NRHM State budget sheet 2013-14'!S361</f>
        <v>0</v>
      </c>
      <c r="T361" s="730">
        <f>'NRHM State budget sheet 2013-14'!T361</f>
        <v>0</v>
      </c>
      <c r="U361" s="730">
        <f>'NRHM State budget sheet 2013-14'!U361</f>
        <v>0</v>
      </c>
      <c r="V361" s="730">
        <f>'NRHM State budget sheet 2013-14'!V361</f>
        <v>0</v>
      </c>
      <c r="W361" s="730">
        <f>'NRHM State budget sheet 2013-14'!W361</f>
        <v>0</v>
      </c>
      <c r="X361" s="730">
        <f>'NRHM State budget sheet 2013-14'!X361</f>
        <v>0</v>
      </c>
      <c r="Y361" s="730">
        <f>'NRHM State budget sheet 2013-14'!Y361</f>
        <v>0</v>
      </c>
      <c r="Z361" s="730">
        <f>'NRHM State budget sheet 2013-14'!Z361</f>
        <v>0</v>
      </c>
      <c r="AA361" s="730">
        <f>'NRHM State budget sheet 2013-14'!AA361</f>
        <v>0</v>
      </c>
      <c r="AB361" s="730">
        <f>'NRHM State budget sheet 2013-14'!AB361</f>
        <v>0</v>
      </c>
      <c r="AC361" s="730">
        <f>'NRHM State budget sheet 2013-14'!AC361</f>
        <v>0</v>
      </c>
      <c r="AD361" s="730">
        <f>'NRHM State budget sheet 2013-14'!AD361</f>
        <v>0</v>
      </c>
      <c r="AE361" s="730">
        <f>'NRHM State budget sheet 2013-14'!AE361</f>
        <v>0</v>
      </c>
      <c r="AF361" s="730">
        <f>'NRHM State budget sheet 2013-14'!AF361</f>
        <v>0</v>
      </c>
      <c r="AG361" s="604"/>
      <c r="AH361" s="619"/>
      <c r="AI361" s="606" t="str">
        <f t="shared" si="35"/>
        <v/>
      </c>
      <c r="AJ361" s="606" t="str">
        <f t="shared" si="36"/>
        <v/>
      </c>
      <c r="AK361" s="573">
        <f t="shared" si="37"/>
        <v>0</v>
      </c>
      <c r="AL361" s="573" t="str">
        <f t="shared" si="38"/>
        <v/>
      </c>
      <c r="AM361" s="577" t="str">
        <f t="shared" si="39"/>
        <v/>
      </c>
      <c r="AN361" s="577" t="str">
        <f t="shared" si="40"/>
        <v/>
      </c>
      <c r="AO361" s="577" t="str">
        <f t="shared" si="41"/>
        <v/>
      </c>
    </row>
    <row r="362" spans="1:41" ht="41.25" hidden="1" customHeight="1" x14ac:dyDescent="0.2">
      <c r="A362" s="628" t="s">
        <v>1949</v>
      </c>
      <c r="B362" s="621" t="s">
        <v>254</v>
      </c>
      <c r="C362" s="627"/>
      <c r="D362" s="730">
        <f>'NRHM State budget sheet 2013-14'!D362</f>
        <v>0</v>
      </c>
      <c r="E362" s="730">
        <f>'NRHM State budget sheet 2013-14'!E362</f>
        <v>0</v>
      </c>
      <c r="F362" s="730" t="e">
        <f>'NRHM State budget sheet 2013-14'!F362</f>
        <v>#DIV/0!</v>
      </c>
      <c r="G362" s="730">
        <f>'NRHM State budget sheet 2013-14'!G362</f>
        <v>0</v>
      </c>
      <c r="H362" s="730">
        <f>'NRHM State budget sheet 2013-14'!H362</f>
        <v>0</v>
      </c>
      <c r="I362" s="730" t="e">
        <f>'NRHM State budget sheet 2013-14'!I362</f>
        <v>#DIV/0!</v>
      </c>
      <c r="J362" s="730">
        <f>'NRHM State budget sheet 2013-14'!J362</f>
        <v>0</v>
      </c>
      <c r="K362" s="730">
        <f>'NRHM State budget sheet 2013-14'!K362</f>
        <v>0</v>
      </c>
      <c r="L362" s="730">
        <f>'NRHM State budget sheet 2013-14'!L362</f>
        <v>0</v>
      </c>
      <c r="M362" s="730">
        <f>'NRHM State budget sheet 2013-14'!M362</f>
        <v>0</v>
      </c>
      <c r="N362" s="730">
        <f>'NRHM State budget sheet 2013-14'!N362</f>
        <v>0</v>
      </c>
      <c r="O362" s="730">
        <f>'NRHM State budget sheet 2013-14'!O362</f>
        <v>0</v>
      </c>
      <c r="P362" s="730">
        <f>'NRHM State budget sheet 2013-14'!P362</f>
        <v>0</v>
      </c>
      <c r="Q362" s="730">
        <f>'NRHM State budget sheet 2013-14'!Q362</f>
        <v>0</v>
      </c>
      <c r="R362" s="730">
        <f>'NRHM State budget sheet 2013-14'!R362</f>
        <v>0</v>
      </c>
      <c r="S362" s="730">
        <f>'NRHM State budget sheet 2013-14'!S362</f>
        <v>0</v>
      </c>
      <c r="T362" s="730">
        <f>'NRHM State budget sheet 2013-14'!T362</f>
        <v>0</v>
      </c>
      <c r="U362" s="730">
        <f>'NRHM State budget sheet 2013-14'!U362</f>
        <v>0</v>
      </c>
      <c r="V362" s="730">
        <f>'NRHM State budget sheet 2013-14'!V362</f>
        <v>0</v>
      </c>
      <c r="W362" s="730">
        <f>'NRHM State budget sheet 2013-14'!W362</f>
        <v>0</v>
      </c>
      <c r="X362" s="730">
        <f>'NRHM State budget sheet 2013-14'!X362</f>
        <v>0</v>
      </c>
      <c r="Y362" s="730">
        <f>'NRHM State budget sheet 2013-14'!Y362</f>
        <v>0</v>
      </c>
      <c r="Z362" s="730">
        <f>'NRHM State budget sheet 2013-14'!Z362</f>
        <v>0</v>
      </c>
      <c r="AA362" s="730">
        <f>'NRHM State budget sheet 2013-14'!AA362</f>
        <v>0</v>
      </c>
      <c r="AB362" s="730">
        <f>'NRHM State budget sheet 2013-14'!AB362</f>
        <v>0</v>
      </c>
      <c r="AC362" s="730">
        <f>'NRHM State budget sheet 2013-14'!AC362</f>
        <v>0</v>
      </c>
      <c r="AD362" s="730">
        <f>'NRHM State budget sheet 2013-14'!AD362</f>
        <v>0</v>
      </c>
      <c r="AE362" s="730">
        <f>'NRHM State budget sheet 2013-14'!AE362</f>
        <v>0</v>
      </c>
      <c r="AF362" s="730">
        <f>'NRHM State budget sheet 2013-14'!AF362</f>
        <v>0</v>
      </c>
      <c r="AG362" s="604"/>
      <c r="AH362" s="619"/>
      <c r="AI362" s="606" t="str">
        <f t="shared" si="35"/>
        <v/>
      </c>
      <c r="AJ362" s="606" t="str">
        <f t="shared" si="36"/>
        <v/>
      </c>
      <c r="AK362" s="573">
        <f t="shared" si="37"/>
        <v>0</v>
      </c>
      <c r="AL362" s="573" t="str">
        <f t="shared" si="38"/>
        <v/>
      </c>
      <c r="AM362" s="577" t="str">
        <f t="shared" si="39"/>
        <v/>
      </c>
      <c r="AN362" s="577" t="str">
        <f t="shared" si="40"/>
        <v/>
      </c>
      <c r="AO362" s="577" t="str">
        <f t="shared" si="41"/>
        <v/>
      </c>
    </row>
    <row r="363" spans="1:41" ht="41.25" hidden="1" customHeight="1" x14ac:dyDescent="0.2">
      <c r="A363" s="628" t="s">
        <v>1950</v>
      </c>
      <c r="B363" s="621" t="s">
        <v>255</v>
      </c>
      <c r="C363" s="627"/>
      <c r="D363" s="730">
        <f>'NRHM State budget sheet 2013-14'!D363</f>
        <v>0</v>
      </c>
      <c r="E363" s="730">
        <f>'NRHM State budget sheet 2013-14'!E363</f>
        <v>0</v>
      </c>
      <c r="F363" s="730" t="e">
        <f>'NRHM State budget sheet 2013-14'!F363</f>
        <v>#DIV/0!</v>
      </c>
      <c r="G363" s="730">
        <f>'NRHM State budget sheet 2013-14'!G363</f>
        <v>0</v>
      </c>
      <c r="H363" s="730">
        <f>'NRHM State budget sheet 2013-14'!H363</f>
        <v>0</v>
      </c>
      <c r="I363" s="730" t="e">
        <f>'NRHM State budget sheet 2013-14'!I363</f>
        <v>#DIV/0!</v>
      </c>
      <c r="J363" s="730">
        <f>'NRHM State budget sheet 2013-14'!J363</f>
        <v>6</v>
      </c>
      <c r="K363" s="730">
        <f>'NRHM State budget sheet 2013-14'!K363</f>
        <v>0</v>
      </c>
      <c r="L363" s="730">
        <f>'NRHM State budget sheet 2013-14'!L363</f>
        <v>0</v>
      </c>
      <c r="M363" s="730">
        <f>'NRHM State budget sheet 2013-14'!M363</f>
        <v>0</v>
      </c>
      <c r="N363" s="730">
        <f>'NRHM State budget sheet 2013-14'!N363</f>
        <v>0</v>
      </c>
      <c r="O363" s="730">
        <f>'NRHM State budget sheet 2013-14'!O363</f>
        <v>0</v>
      </c>
      <c r="P363" s="730">
        <f>'NRHM State budget sheet 2013-14'!P363</f>
        <v>0</v>
      </c>
      <c r="Q363" s="730">
        <f>'NRHM State budget sheet 2013-14'!Q363</f>
        <v>0</v>
      </c>
      <c r="R363" s="730">
        <f>'NRHM State budget sheet 2013-14'!R363</f>
        <v>0</v>
      </c>
      <c r="S363" s="730">
        <f>'NRHM State budget sheet 2013-14'!S363</f>
        <v>0</v>
      </c>
      <c r="T363" s="730">
        <f>'NRHM State budget sheet 2013-14'!T363</f>
        <v>0</v>
      </c>
      <c r="U363" s="730">
        <f>'NRHM State budget sheet 2013-14'!U363</f>
        <v>0</v>
      </c>
      <c r="V363" s="730">
        <f>'NRHM State budget sheet 2013-14'!V363</f>
        <v>0</v>
      </c>
      <c r="W363" s="730">
        <f>'NRHM State budget sheet 2013-14'!W363</f>
        <v>0</v>
      </c>
      <c r="X363" s="730">
        <f>'NRHM State budget sheet 2013-14'!X363</f>
        <v>0</v>
      </c>
      <c r="Y363" s="730">
        <f>'NRHM State budget sheet 2013-14'!Y363</f>
        <v>0</v>
      </c>
      <c r="Z363" s="730">
        <f>'NRHM State budget sheet 2013-14'!Z363</f>
        <v>0</v>
      </c>
      <c r="AA363" s="730">
        <f>'NRHM State budget sheet 2013-14'!AA363</f>
        <v>0</v>
      </c>
      <c r="AB363" s="730">
        <f>'NRHM State budget sheet 2013-14'!AB363</f>
        <v>0</v>
      </c>
      <c r="AC363" s="730">
        <f>'NRHM State budget sheet 2013-14'!AC363</f>
        <v>0</v>
      </c>
      <c r="AD363" s="730">
        <f>'NRHM State budget sheet 2013-14'!AD363</f>
        <v>0</v>
      </c>
      <c r="AE363" s="730">
        <f>'NRHM State budget sheet 2013-14'!AE363</f>
        <v>0</v>
      </c>
      <c r="AF363" s="730">
        <f>'NRHM State budget sheet 2013-14'!AF363</f>
        <v>0</v>
      </c>
      <c r="AG363" s="604"/>
      <c r="AH363" s="619"/>
      <c r="AI363" s="606" t="str">
        <f t="shared" si="35"/>
        <v/>
      </c>
      <c r="AJ363" s="606" t="str">
        <f t="shared" si="36"/>
        <v/>
      </c>
      <c r="AK363" s="573">
        <f t="shared" si="37"/>
        <v>0</v>
      </c>
      <c r="AL363" s="573" t="str">
        <f t="shared" si="38"/>
        <v/>
      </c>
      <c r="AM363" s="577" t="str">
        <f t="shared" si="39"/>
        <v/>
      </c>
      <c r="AN363" s="577" t="str">
        <f t="shared" si="40"/>
        <v/>
      </c>
      <c r="AO363" s="577" t="str">
        <f t="shared" si="41"/>
        <v/>
      </c>
    </row>
    <row r="364" spans="1:41" ht="41.25" hidden="1" customHeight="1" x14ac:dyDescent="0.2">
      <c r="A364" s="628" t="s">
        <v>1951</v>
      </c>
      <c r="B364" s="621" t="s">
        <v>256</v>
      </c>
      <c r="C364" s="627"/>
      <c r="D364" s="730">
        <f>'NRHM State budget sheet 2013-14'!D364</f>
        <v>0</v>
      </c>
      <c r="E364" s="730">
        <f>'NRHM State budget sheet 2013-14'!E364</f>
        <v>0</v>
      </c>
      <c r="F364" s="730" t="e">
        <f>'NRHM State budget sheet 2013-14'!F364</f>
        <v>#DIV/0!</v>
      </c>
      <c r="G364" s="730">
        <f>'NRHM State budget sheet 2013-14'!G364</f>
        <v>0</v>
      </c>
      <c r="H364" s="730">
        <f>'NRHM State budget sheet 2013-14'!H364</f>
        <v>0</v>
      </c>
      <c r="I364" s="730" t="e">
        <f>'NRHM State budget sheet 2013-14'!I364</f>
        <v>#DIV/0!</v>
      </c>
      <c r="J364" s="730">
        <f>'NRHM State budget sheet 2013-14'!J364</f>
        <v>12</v>
      </c>
      <c r="K364" s="730">
        <f>'NRHM State budget sheet 2013-14'!K364</f>
        <v>0</v>
      </c>
      <c r="L364" s="730">
        <f>'NRHM State budget sheet 2013-14'!L364</f>
        <v>0</v>
      </c>
      <c r="M364" s="730">
        <f>'NRHM State budget sheet 2013-14'!M364</f>
        <v>0</v>
      </c>
      <c r="N364" s="730">
        <f>'NRHM State budget sheet 2013-14'!N364</f>
        <v>0</v>
      </c>
      <c r="O364" s="730">
        <f>'NRHM State budget sheet 2013-14'!O364</f>
        <v>0</v>
      </c>
      <c r="P364" s="730">
        <f>'NRHM State budget sheet 2013-14'!P364</f>
        <v>0</v>
      </c>
      <c r="Q364" s="730">
        <f>'NRHM State budget sheet 2013-14'!Q364</f>
        <v>0</v>
      </c>
      <c r="R364" s="730">
        <f>'NRHM State budget sheet 2013-14'!R364</f>
        <v>0</v>
      </c>
      <c r="S364" s="730">
        <f>'NRHM State budget sheet 2013-14'!S364</f>
        <v>0</v>
      </c>
      <c r="T364" s="730">
        <f>'NRHM State budget sheet 2013-14'!T364</f>
        <v>0</v>
      </c>
      <c r="U364" s="730">
        <f>'NRHM State budget sheet 2013-14'!U364</f>
        <v>0</v>
      </c>
      <c r="V364" s="730">
        <f>'NRHM State budget sheet 2013-14'!V364</f>
        <v>0</v>
      </c>
      <c r="W364" s="730">
        <f>'NRHM State budget sheet 2013-14'!W364</f>
        <v>0</v>
      </c>
      <c r="X364" s="730">
        <f>'NRHM State budget sheet 2013-14'!X364</f>
        <v>0</v>
      </c>
      <c r="Y364" s="730">
        <f>'NRHM State budget sheet 2013-14'!Y364</f>
        <v>0</v>
      </c>
      <c r="Z364" s="730">
        <f>'NRHM State budget sheet 2013-14'!Z364</f>
        <v>0</v>
      </c>
      <c r="AA364" s="730">
        <f>'NRHM State budget sheet 2013-14'!AA364</f>
        <v>0</v>
      </c>
      <c r="AB364" s="730">
        <f>'NRHM State budget sheet 2013-14'!AB364</f>
        <v>0</v>
      </c>
      <c r="AC364" s="730">
        <f>'NRHM State budget sheet 2013-14'!AC364</f>
        <v>0</v>
      </c>
      <c r="AD364" s="730">
        <f>'NRHM State budget sheet 2013-14'!AD364</f>
        <v>0</v>
      </c>
      <c r="AE364" s="730">
        <f>'NRHM State budget sheet 2013-14'!AE364</f>
        <v>0</v>
      </c>
      <c r="AF364" s="730">
        <f>'NRHM State budget sheet 2013-14'!AF364</f>
        <v>0</v>
      </c>
      <c r="AG364" s="604"/>
      <c r="AH364" s="619"/>
      <c r="AI364" s="606" t="str">
        <f t="shared" si="35"/>
        <v/>
      </c>
      <c r="AJ364" s="606" t="str">
        <f t="shared" si="36"/>
        <v/>
      </c>
      <c r="AK364" s="573">
        <f t="shared" si="37"/>
        <v>0</v>
      </c>
      <c r="AL364" s="573" t="str">
        <f t="shared" si="38"/>
        <v/>
      </c>
      <c r="AM364" s="577" t="str">
        <f t="shared" si="39"/>
        <v/>
      </c>
      <c r="AN364" s="577" t="str">
        <f t="shared" si="40"/>
        <v/>
      </c>
      <c r="AO364" s="577" t="str">
        <f t="shared" si="41"/>
        <v/>
      </c>
    </row>
    <row r="365" spans="1:41" ht="41.25" hidden="1" customHeight="1" x14ac:dyDescent="0.2">
      <c r="A365" s="628" t="s">
        <v>1952</v>
      </c>
      <c r="B365" s="621" t="s">
        <v>257</v>
      </c>
      <c r="C365" s="627"/>
      <c r="D365" s="730">
        <f>'NRHM State budget sheet 2013-14'!D365</f>
        <v>0</v>
      </c>
      <c r="E365" s="730">
        <f>'NRHM State budget sheet 2013-14'!E365</f>
        <v>0</v>
      </c>
      <c r="F365" s="730" t="e">
        <f>'NRHM State budget sheet 2013-14'!F365</f>
        <v>#DIV/0!</v>
      </c>
      <c r="G365" s="730">
        <f>'NRHM State budget sheet 2013-14'!G365</f>
        <v>0</v>
      </c>
      <c r="H365" s="730">
        <f>'NRHM State budget sheet 2013-14'!H365</f>
        <v>0</v>
      </c>
      <c r="I365" s="730" t="e">
        <f>'NRHM State budget sheet 2013-14'!I365</f>
        <v>#DIV/0!</v>
      </c>
      <c r="J365" s="730">
        <f>'NRHM State budget sheet 2013-14'!J365</f>
        <v>30</v>
      </c>
      <c r="K365" s="730">
        <f>'NRHM State budget sheet 2013-14'!K365</f>
        <v>0</v>
      </c>
      <c r="L365" s="730">
        <f>'NRHM State budget sheet 2013-14'!L365</f>
        <v>0</v>
      </c>
      <c r="M365" s="730">
        <f>'NRHM State budget sheet 2013-14'!M365</f>
        <v>0</v>
      </c>
      <c r="N365" s="730">
        <f>'NRHM State budget sheet 2013-14'!N365</f>
        <v>0</v>
      </c>
      <c r="O365" s="730">
        <f>'NRHM State budget sheet 2013-14'!O365</f>
        <v>0</v>
      </c>
      <c r="P365" s="730">
        <f>'NRHM State budget sheet 2013-14'!P365</f>
        <v>0</v>
      </c>
      <c r="Q365" s="730">
        <f>'NRHM State budget sheet 2013-14'!Q365</f>
        <v>0</v>
      </c>
      <c r="R365" s="730">
        <f>'NRHM State budget sheet 2013-14'!R365</f>
        <v>0</v>
      </c>
      <c r="S365" s="730">
        <f>'NRHM State budget sheet 2013-14'!S365</f>
        <v>0</v>
      </c>
      <c r="T365" s="730">
        <f>'NRHM State budget sheet 2013-14'!T365</f>
        <v>0</v>
      </c>
      <c r="U365" s="730">
        <f>'NRHM State budget sheet 2013-14'!U365</f>
        <v>0</v>
      </c>
      <c r="V365" s="730">
        <f>'NRHM State budget sheet 2013-14'!V365</f>
        <v>0</v>
      </c>
      <c r="W365" s="730">
        <f>'NRHM State budget sheet 2013-14'!W365</f>
        <v>0</v>
      </c>
      <c r="X365" s="730">
        <f>'NRHM State budget sheet 2013-14'!X365</f>
        <v>0</v>
      </c>
      <c r="Y365" s="730">
        <f>'NRHM State budget sheet 2013-14'!Y365</f>
        <v>0</v>
      </c>
      <c r="Z365" s="730">
        <f>'NRHM State budget sheet 2013-14'!Z365</f>
        <v>0</v>
      </c>
      <c r="AA365" s="730">
        <f>'NRHM State budget sheet 2013-14'!AA365</f>
        <v>0</v>
      </c>
      <c r="AB365" s="730">
        <f>'NRHM State budget sheet 2013-14'!AB365</f>
        <v>0</v>
      </c>
      <c r="AC365" s="730">
        <f>'NRHM State budget sheet 2013-14'!AC365</f>
        <v>0</v>
      </c>
      <c r="AD365" s="730">
        <f>'NRHM State budget sheet 2013-14'!AD365</f>
        <v>0</v>
      </c>
      <c r="AE365" s="730">
        <f>'NRHM State budget sheet 2013-14'!AE365</f>
        <v>0</v>
      </c>
      <c r="AF365" s="730">
        <f>'NRHM State budget sheet 2013-14'!AF365</f>
        <v>0</v>
      </c>
      <c r="AG365" s="604"/>
      <c r="AH365" s="619"/>
      <c r="AI365" s="606" t="str">
        <f t="shared" si="35"/>
        <v/>
      </c>
      <c r="AJ365" s="606" t="str">
        <f t="shared" si="36"/>
        <v/>
      </c>
      <c r="AK365" s="573">
        <f t="shared" si="37"/>
        <v>0</v>
      </c>
      <c r="AL365" s="573" t="str">
        <f t="shared" si="38"/>
        <v/>
      </c>
      <c r="AM365" s="577" t="str">
        <f t="shared" si="39"/>
        <v/>
      </c>
      <c r="AN365" s="577" t="str">
        <f t="shared" si="40"/>
        <v/>
      </c>
      <c r="AO365" s="577" t="str">
        <f t="shared" si="41"/>
        <v/>
      </c>
    </row>
    <row r="366" spans="1:41" ht="41.25" hidden="1" customHeight="1" x14ac:dyDescent="0.2">
      <c r="A366" s="628" t="s">
        <v>693</v>
      </c>
      <c r="B366" s="621" t="s">
        <v>258</v>
      </c>
      <c r="C366" s="595"/>
      <c r="D366" s="730">
        <f>'NRHM State budget sheet 2013-14'!D366</f>
        <v>0</v>
      </c>
      <c r="E366" s="730">
        <f>'NRHM State budget sheet 2013-14'!E366</f>
        <v>0</v>
      </c>
      <c r="F366" s="730" t="e">
        <f>'NRHM State budget sheet 2013-14'!F366</f>
        <v>#DIV/0!</v>
      </c>
      <c r="G366" s="730">
        <f>'NRHM State budget sheet 2013-14'!G366</f>
        <v>0</v>
      </c>
      <c r="H366" s="730">
        <f>'NRHM State budget sheet 2013-14'!H366</f>
        <v>0</v>
      </c>
      <c r="I366" s="730" t="e">
        <f>'NRHM State budget sheet 2013-14'!I366</f>
        <v>#DIV/0!</v>
      </c>
      <c r="J366" s="730">
        <f>'NRHM State budget sheet 2013-14'!J366</f>
        <v>0</v>
      </c>
      <c r="K366" s="730">
        <f>'NRHM State budget sheet 2013-14'!K366</f>
        <v>0</v>
      </c>
      <c r="L366" s="730">
        <f>'NRHM State budget sheet 2013-14'!L366</f>
        <v>0</v>
      </c>
      <c r="M366" s="730">
        <f>'NRHM State budget sheet 2013-14'!M366</f>
        <v>0</v>
      </c>
      <c r="N366" s="730">
        <f>'NRHM State budget sheet 2013-14'!N366</f>
        <v>0</v>
      </c>
      <c r="O366" s="730">
        <f>'NRHM State budget sheet 2013-14'!O366</f>
        <v>0</v>
      </c>
      <c r="P366" s="730">
        <f>'NRHM State budget sheet 2013-14'!P366</f>
        <v>0</v>
      </c>
      <c r="Q366" s="730">
        <f>'NRHM State budget sheet 2013-14'!Q366</f>
        <v>0</v>
      </c>
      <c r="R366" s="730">
        <f>'NRHM State budget sheet 2013-14'!R366</f>
        <v>0</v>
      </c>
      <c r="S366" s="730">
        <f>'NRHM State budget sheet 2013-14'!S366</f>
        <v>0</v>
      </c>
      <c r="T366" s="730">
        <f>'NRHM State budget sheet 2013-14'!T366</f>
        <v>0</v>
      </c>
      <c r="U366" s="730">
        <f>'NRHM State budget sheet 2013-14'!U366</f>
        <v>0</v>
      </c>
      <c r="V366" s="730">
        <f>'NRHM State budget sheet 2013-14'!V366</f>
        <v>0</v>
      </c>
      <c r="W366" s="730">
        <f>'NRHM State budget sheet 2013-14'!W366</f>
        <v>0</v>
      </c>
      <c r="X366" s="730">
        <f>'NRHM State budget sheet 2013-14'!X366</f>
        <v>0</v>
      </c>
      <c r="Y366" s="730">
        <f>'NRHM State budget sheet 2013-14'!Y366</f>
        <v>0</v>
      </c>
      <c r="Z366" s="730">
        <f>'NRHM State budget sheet 2013-14'!Z366</f>
        <v>0</v>
      </c>
      <c r="AA366" s="730">
        <f>'NRHM State budget sheet 2013-14'!AA366</f>
        <v>0</v>
      </c>
      <c r="AB366" s="730">
        <f>'NRHM State budget sheet 2013-14'!AB366</f>
        <v>0</v>
      </c>
      <c r="AC366" s="730">
        <f>'NRHM State budget sheet 2013-14'!AC366</f>
        <v>0</v>
      </c>
      <c r="AD366" s="730">
        <f>'NRHM State budget sheet 2013-14'!AD366</f>
        <v>0</v>
      </c>
      <c r="AE366" s="730">
        <f>'NRHM State budget sheet 2013-14'!AE366</f>
        <v>0</v>
      </c>
      <c r="AF366" s="730">
        <f>'NRHM State budget sheet 2013-14'!AF366</f>
        <v>0</v>
      </c>
      <c r="AG366" s="604"/>
      <c r="AH366" s="619"/>
      <c r="AI366" s="606" t="str">
        <f t="shared" si="35"/>
        <v/>
      </c>
      <c r="AJ366" s="606" t="str">
        <f t="shared" si="36"/>
        <v/>
      </c>
      <c r="AK366" s="573">
        <f t="shared" si="37"/>
        <v>0</v>
      </c>
      <c r="AL366" s="573" t="str">
        <f t="shared" si="38"/>
        <v/>
      </c>
      <c r="AM366" s="577" t="str">
        <f t="shared" si="39"/>
        <v/>
      </c>
      <c r="AN366" s="577" t="str">
        <f t="shared" si="40"/>
        <v/>
      </c>
      <c r="AO366" s="577" t="str">
        <f t="shared" si="41"/>
        <v/>
      </c>
    </row>
    <row r="367" spans="1:41" ht="41.25" hidden="1" customHeight="1" x14ac:dyDescent="0.2">
      <c r="A367" s="628" t="s">
        <v>695</v>
      </c>
      <c r="B367" s="621" t="s">
        <v>259</v>
      </c>
      <c r="C367" s="627"/>
      <c r="D367" s="730">
        <f>'NRHM State budget sheet 2013-14'!D367</f>
        <v>0</v>
      </c>
      <c r="E367" s="730">
        <f>'NRHM State budget sheet 2013-14'!E367</f>
        <v>0</v>
      </c>
      <c r="F367" s="730" t="e">
        <f>'NRHM State budget sheet 2013-14'!F367</f>
        <v>#DIV/0!</v>
      </c>
      <c r="G367" s="730">
        <f>'NRHM State budget sheet 2013-14'!G367</f>
        <v>0</v>
      </c>
      <c r="H367" s="730">
        <f>'NRHM State budget sheet 2013-14'!H367</f>
        <v>0</v>
      </c>
      <c r="I367" s="730" t="e">
        <f>'NRHM State budget sheet 2013-14'!I367</f>
        <v>#DIV/0!</v>
      </c>
      <c r="J367" s="730">
        <f>'NRHM State budget sheet 2013-14'!J367</f>
        <v>0</v>
      </c>
      <c r="K367" s="730">
        <f>'NRHM State budget sheet 2013-14'!K367</f>
        <v>0</v>
      </c>
      <c r="L367" s="730">
        <f>'NRHM State budget sheet 2013-14'!L367</f>
        <v>0</v>
      </c>
      <c r="M367" s="730">
        <f>'NRHM State budget sheet 2013-14'!M367</f>
        <v>0</v>
      </c>
      <c r="N367" s="730">
        <f>'NRHM State budget sheet 2013-14'!N367</f>
        <v>0</v>
      </c>
      <c r="O367" s="730">
        <f>'NRHM State budget sheet 2013-14'!O367</f>
        <v>0</v>
      </c>
      <c r="P367" s="730">
        <f>'NRHM State budget sheet 2013-14'!P367</f>
        <v>0</v>
      </c>
      <c r="Q367" s="730">
        <f>'NRHM State budget sheet 2013-14'!Q367</f>
        <v>0</v>
      </c>
      <c r="R367" s="730">
        <f>'NRHM State budget sheet 2013-14'!R367</f>
        <v>0</v>
      </c>
      <c r="S367" s="730">
        <f>'NRHM State budget sheet 2013-14'!S367</f>
        <v>0</v>
      </c>
      <c r="T367" s="730">
        <f>'NRHM State budget sheet 2013-14'!T367</f>
        <v>0</v>
      </c>
      <c r="U367" s="730">
        <f>'NRHM State budget sheet 2013-14'!U367</f>
        <v>0</v>
      </c>
      <c r="V367" s="730">
        <f>'NRHM State budget sheet 2013-14'!V367</f>
        <v>0</v>
      </c>
      <c r="W367" s="730">
        <f>'NRHM State budget sheet 2013-14'!W367</f>
        <v>0</v>
      </c>
      <c r="X367" s="730">
        <f>'NRHM State budget sheet 2013-14'!X367</f>
        <v>0</v>
      </c>
      <c r="Y367" s="730">
        <f>'NRHM State budget sheet 2013-14'!Y367</f>
        <v>0</v>
      </c>
      <c r="Z367" s="730">
        <f>'NRHM State budget sheet 2013-14'!Z367</f>
        <v>0</v>
      </c>
      <c r="AA367" s="730">
        <f>'NRHM State budget sheet 2013-14'!AA367</f>
        <v>0</v>
      </c>
      <c r="AB367" s="730">
        <f>'NRHM State budget sheet 2013-14'!AB367</f>
        <v>0</v>
      </c>
      <c r="AC367" s="730">
        <f>'NRHM State budget sheet 2013-14'!AC367</f>
        <v>0</v>
      </c>
      <c r="AD367" s="730">
        <f>'NRHM State budget sheet 2013-14'!AD367</f>
        <v>0</v>
      </c>
      <c r="AE367" s="730">
        <f>'NRHM State budget sheet 2013-14'!AE367</f>
        <v>0</v>
      </c>
      <c r="AF367" s="730">
        <f>'NRHM State budget sheet 2013-14'!AF367</f>
        <v>0</v>
      </c>
      <c r="AG367" s="604"/>
      <c r="AH367" s="619"/>
      <c r="AI367" s="606" t="str">
        <f t="shared" si="35"/>
        <v/>
      </c>
      <c r="AJ367" s="606" t="str">
        <f t="shared" si="36"/>
        <v/>
      </c>
      <c r="AK367" s="573">
        <f t="shared" si="37"/>
        <v>0</v>
      </c>
      <c r="AL367" s="573" t="str">
        <f t="shared" si="38"/>
        <v/>
      </c>
      <c r="AM367" s="577" t="str">
        <f t="shared" si="39"/>
        <v/>
      </c>
      <c r="AN367" s="577" t="str">
        <f t="shared" si="40"/>
        <v/>
      </c>
      <c r="AO367" s="577" t="str">
        <f t="shared" si="41"/>
        <v/>
      </c>
    </row>
    <row r="368" spans="1:41" ht="41.25" hidden="1" customHeight="1" x14ac:dyDescent="0.2">
      <c r="A368" s="628" t="s">
        <v>2250</v>
      </c>
      <c r="B368" s="642"/>
      <c r="C368" s="627"/>
      <c r="D368" s="730">
        <f>'NRHM State budget sheet 2013-14'!D368</f>
        <v>0</v>
      </c>
      <c r="E368" s="730">
        <f>'NRHM State budget sheet 2013-14'!E368</f>
        <v>0</v>
      </c>
      <c r="F368" s="730">
        <f>'NRHM State budget sheet 2013-14'!F368</f>
        <v>0</v>
      </c>
      <c r="G368" s="730">
        <f>'NRHM State budget sheet 2013-14'!G368</f>
        <v>0</v>
      </c>
      <c r="H368" s="730">
        <f>'NRHM State budget sheet 2013-14'!H368</f>
        <v>0</v>
      </c>
      <c r="I368" s="730">
        <f>'NRHM State budget sheet 2013-14'!I368</f>
        <v>0</v>
      </c>
      <c r="J368" s="730">
        <f>'NRHM State budget sheet 2013-14'!J368</f>
        <v>0</v>
      </c>
      <c r="K368" s="730">
        <f>'NRHM State budget sheet 2013-14'!K368</f>
        <v>0</v>
      </c>
      <c r="L368" s="730">
        <f>'NRHM State budget sheet 2013-14'!L368</f>
        <v>0</v>
      </c>
      <c r="M368" s="730">
        <f>'NRHM State budget sheet 2013-14'!M368</f>
        <v>0</v>
      </c>
      <c r="N368" s="730">
        <f>'NRHM State budget sheet 2013-14'!N368</f>
        <v>0</v>
      </c>
      <c r="O368" s="730">
        <f>'NRHM State budget sheet 2013-14'!O368</f>
        <v>0</v>
      </c>
      <c r="P368" s="730">
        <f>'NRHM State budget sheet 2013-14'!P368</f>
        <v>0</v>
      </c>
      <c r="Q368" s="730">
        <f>'NRHM State budget sheet 2013-14'!Q368</f>
        <v>0</v>
      </c>
      <c r="R368" s="730">
        <f>'NRHM State budget sheet 2013-14'!R368</f>
        <v>0</v>
      </c>
      <c r="S368" s="730">
        <f>'NRHM State budget sheet 2013-14'!S368</f>
        <v>0</v>
      </c>
      <c r="T368" s="730">
        <f>'NRHM State budget sheet 2013-14'!T368</f>
        <v>0</v>
      </c>
      <c r="U368" s="730">
        <f>'NRHM State budget sheet 2013-14'!U368</f>
        <v>0</v>
      </c>
      <c r="V368" s="730">
        <f>'NRHM State budget sheet 2013-14'!V368</f>
        <v>0</v>
      </c>
      <c r="W368" s="730">
        <f>'NRHM State budget sheet 2013-14'!W368</f>
        <v>0</v>
      </c>
      <c r="X368" s="730">
        <f>'NRHM State budget sheet 2013-14'!X368</f>
        <v>0</v>
      </c>
      <c r="Y368" s="730">
        <f>'NRHM State budget sheet 2013-14'!Y368</f>
        <v>0</v>
      </c>
      <c r="Z368" s="730">
        <f>'NRHM State budget sheet 2013-14'!Z368</f>
        <v>0</v>
      </c>
      <c r="AA368" s="730">
        <f>'NRHM State budget sheet 2013-14'!AA368</f>
        <v>0</v>
      </c>
      <c r="AB368" s="730">
        <f>'NRHM State budget sheet 2013-14'!AB368</f>
        <v>0</v>
      </c>
      <c r="AC368" s="730">
        <f>'NRHM State budget sheet 2013-14'!AC368</f>
        <v>0</v>
      </c>
      <c r="AD368" s="730">
        <f>'NRHM State budget sheet 2013-14'!AD368</f>
        <v>0</v>
      </c>
      <c r="AE368" s="730">
        <f>'NRHM State budget sheet 2013-14'!AE368</f>
        <v>0</v>
      </c>
      <c r="AF368" s="730">
        <f>'NRHM State budget sheet 2013-14'!AF368</f>
        <v>0</v>
      </c>
      <c r="AG368" s="604"/>
      <c r="AH368" s="619"/>
      <c r="AI368" s="606" t="str">
        <f t="shared" si="35"/>
        <v/>
      </c>
      <c r="AJ368" s="606" t="str">
        <f t="shared" si="36"/>
        <v/>
      </c>
      <c r="AK368" s="573">
        <f t="shared" si="37"/>
        <v>0</v>
      </c>
      <c r="AL368" s="573" t="str">
        <f t="shared" si="38"/>
        <v/>
      </c>
      <c r="AM368" s="577" t="str">
        <f t="shared" si="39"/>
        <v/>
      </c>
      <c r="AN368" s="577" t="str">
        <f t="shared" si="40"/>
        <v/>
      </c>
      <c r="AO368" s="577" t="str">
        <f t="shared" si="41"/>
        <v/>
      </c>
    </row>
    <row r="369" spans="1:41" ht="41.25" hidden="1" customHeight="1" x14ac:dyDescent="0.2">
      <c r="A369" s="628" t="s">
        <v>2251</v>
      </c>
      <c r="B369" s="642"/>
      <c r="C369" s="627"/>
      <c r="D369" s="730">
        <f>'NRHM State budget sheet 2013-14'!D369</f>
        <v>0</v>
      </c>
      <c r="E369" s="730">
        <f>'NRHM State budget sheet 2013-14'!E369</f>
        <v>0</v>
      </c>
      <c r="F369" s="730">
        <f>'NRHM State budget sheet 2013-14'!F369</f>
        <v>0</v>
      </c>
      <c r="G369" s="730">
        <f>'NRHM State budget sheet 2013-14'!G369</f>
        <v>0</v>
      </c>
      <c r="H369" s="730">
        <f>'NRHM State budget sheet 2013-14'!H369</f>
        <v>0</v>
      </c>
      <c r="I369" s="730">
        <f>'NRHM State budget sheet 2013-14'!I369</f>
        <v>0</v>
      </c>
      <c r="J369" s="730">
        <f>'NRHM State budget sheet 2013-14'!J369</f>
        <v>0</v>
      </c>
      <c r="K369" s="730">
        <f>'NRHM State budget sheet 2013-14'!K369</f>
        <v>0</v>
      </c>
      <c r="L369" s="730">
        <f>'NRHM State budget sheet 2013-14'!L369</f>
        <v>0</v>
      </c>
      <c r="M369" s="730">
        <f>'NRHM State budget sheet 2013-14'!M369</f>
        <v>0</v>
      </c>
      <c r="N369" s="730">
        <f>'NRHM State budget sheet 2013-14'!N369</f>
        <v>0</v>
      </c>
      <c r="O369" s="730">
        <f>'NRHM State budget sheet 2013-14'!O369</f>
        <v>0</v>
      </c>
      <c r="P369" s="730">
        <f>'NRHM State budget sheet 2013-14'!P369</f>
        <v>0</v>
      </c>
      <c r="Q369" s="730">
        <f>'NRHM State budget sheet 2013-14'!Q369</f>
        <v>0</v>
      </c>
      <c r="R369" s="730">
        <f>'NRHM State budget sheet 2013-14'!R369</f>
        <v>0</v>
      </c>
      <c r="S369" s="730">
        <f>'NRHM State budget sheet 2013-14'!S369</f>
        <v>0</v>
      </c>
      <c r="T369" s="730">
        <f>'NRHM State budget sheet 2013-14'!T369</f>
        <v>0</v>
      </c>
      <c r="U369" s="730">
        <f>'NRHM State budget sheet 2013-14'!U369</f>
        <v>0</v>
      </c>
      <c r="V369" s="730">
        <f>'NRHM State budget sheet 2013-14'!V369</f>
        <v>0</v>
      </c>
      <c r="W369" s="730">
        <f>'NRHM State budget sheet 2013-14'!W369</f>
        <v>0</v>
      </c>
      <c r="X369" s="730">
        <f>'NRHM State budget sheet 2013-14'!X369</f>
        <v>0</v>
      </c>
      <c r="Y369" s="730">
        <f>'NRHM State budget sheet 2013-14'!Y369</f>
        <v>0</v>
      </c>
      <c r="Z369" s="730">
        <f>'NRHM State budget sheet 2013-14'!Z369</f>
        <v>0</v>
      </c>
      <c r="AA369" s="730">
        <f>'NRHM State budget sheet 2013-14'!AA369</f>
        <v>0</v>
      </c>
      <c r="AB369" s="730">
        <f>'NRHM State budget sheet 2013-14'!AB369</f>
        <v>0</v>
      </c>
      <c r="AC369" s="730">
        <f>'NRHM State budget sheet 2013-14'!AC369</f>
        <v>0</v>
      </c>
      <c r="AD369" s="730">
        <f>'NRHM State budget sheet 2013-14'!AD369</f>
        <v>0</v>
      </c>
      <c r="AE369" s="730">
        <f>'NRHM State budget sheet 2013-14'!AE369</f>
        <v>0</v>
      </c>
      <c r="AF369" s="730">
        <f>'NRHM State budget sheet 2013-14'!AF369</f>
        <v>0</v>
      </c>
      <c r="AG369" s="604"/>
      <c r="AH369" s="619"/>
      <c r="AI369" s="606" t="str">
        <f t="shared" si="35"/>
        <v/>
      </c>
      <c r="AJ369" s="606" t="str">
        <f t="shared" si="36"/>
        <v/>
      </c>
      <c r="AK369" s="573">
        <f t="shared" si="37"/>
        <v>0</v>
      </c>
      <c r="AL369" s="573" t="str">
        <f t="shared" si="38"/>
        <v/>
      </c>
      <c r="AM369" s="577" t="str">
        <f t="shared" si="39"/>
        <v/>
      </c>
      <c r="AN369" s="577" t="str">
        <f t="shared" si="40"/>
        <v/>
      </c>
      <c r="AO369" s="577" t="str">
        <f t="shared" si="41"/>
        <v/>
      </c>
    </row>
    <row r="370" spans="1:41" ht="41.25" hidden="1" customHeight="1" x14ac:dyDescent="0.2">
      <c r="A370" s="628" t="s">
        <v>1953</v>
      </c>
      <c r="B370" s="665" t="s">
        <v>1604</v>
      </c>
      <c r="C370" s="667"/>
      <c r="D370" s="730">
        <f>'NRHM State budget sheet 2013-14'!D370</f>
        <v>0</v>
      </c>
      <c r="E370" s="730">
        <f>'NRHM State budget sheet 2013-14'!E370</f>
        <v>0</v>
      </c>
      <c r="F370" s="730" t="e">
        <f>'NRHM State budget sheet 2013-14'!F370</f>
        <v>#DIV/0!</v>
      </c>
      <c r="G370" s="730">
        <f>'NRHM State budget sheet 2013-14'!G370</f>
        <v>0</v>
      </c>
      <c r="H370" s="730">
        <f>'NRHM State budget sheet 2013-14'!H370</f>
        <v>0</v>
      </c>
      <c r="I370" s="730" t="e">
        <f>'NRHM State budget sheet 2013-14'!I370</f>
        <v>#DIV/0!</v>
      </c>
      <c r="J370" s="730">
        <f>'NRHM State budget sheet 2013-14'!J370</f>
        <v>1</v>
      </c>
      <c r="K370" s="730">
        <f>'NRHM State budget sheet 2013-14'!K370</f>
        <v>0</v>
      </c>
      <c r="L370" s="730">
        <f>'NRHM State budget sheet 2013-14'!L370</f>
        <v>0</v>
      </c>
      <c r="M370" s="730">
        <f>'NRHM State budget sheet 2013-14'!M370</f>
        <v>0</v>
      </c>
      <c r="N370" s="730">
        <f>'NRHM State budget sheet 2013-14'!N370</f>
        <v>0</v>
      </c>
      <c r="O370" s="730">
        <f>'NRHM State budget sheet 2013-14'!O370</f>
        <v>0</v>
      </c>
      <c r="P370" s="730">
        <f>'NRHM State budget sheet 2013-14'!P370</f>
        <v>0</v>
      </c>
      <c r="Q370" s="730">
        <f>'NRHM State budget sheet 2013-14'!Q370</f>
        <v>0</v>
      </c>
      <c r="R370" s="730">
        <f>'NRHM State budget sheet 2013-14'!R370</f>
        <v>0</v>
      </c>
      <c r="S370" s="730">
        <f>'NRHM State budget sheet 2013-14'!S370</f>
        <v>0</v>
      </c>
      <c r="T370" s="730">
        <f>'NRHM State budget sheet 2013-14'!T370</f>
        <v>0</v>
      </c>
      <c r="U370" s="730">
        <f>'NRHM State budget sheet 2013-14'!U370</f>
        <v>0</v>
      </c>
      <c r="V370" s="730">
        <f>'NRHM State budget sheet 2013-14'!V370</f>
        <v>0</v>
      </c>
      <c r="W370" s="730">
        <f>'NRHM State budget sheet 2013-14'!W370</f>
        <v>0</v>
      </c>
      <c r="X370" s="730">
        <f>'NRHM State budget sheet 2013-14'!X370</f>
        <v>0</v>
      </c>
      <c r="Y370" s="730">
        <f>'NRHM State budget sheet 2013-14'!Y370</f>
        <v>0</v>
      </c>
      <c r="Z370" s="730">
        <f>'NRHM State budget sheet 2013-14'!Z370</f>
        <v>0</v>
      </c>
      <c r="AA370" s="730">
        <f>'NRHM State budget sheet 2013-14'!AA370</f>
        <v>0</v>
      </c>
      <c r="AB370" s="730">
        <f>'NRHM State budget sheet 2013-14'!AB370</f>
        <v>0</v>
      </c>
      <c r="AC370" s="730">
        <f>'NRHM State budget sheet 2013-14'!AC370</f>
        <v>0</v>
      </c>
      <c r="AD370" s="730">
        <f>'NRHM State budget sheet 2013-14'!AD370</f>
        <v>0</v>
      </c>
      <c r="AE370" s="730">
        <f>'NRHM State budget sheet 2013-14'!AE370</f>
        <v>0</v>
      </c>
      <c r="AF370" s="730">
        <f>'NRHM State budget sheet 2013-14'!AF370</f>
        <v>0</v>
      </c>
      <c r="AG370" s="604"/>
      <c r="AH370" s="619"/>
      <c r="AI370" s="606" t="str">
        <f t="shared" si="35"/>
        <v/>
      </c>
      <c r="AJ370" s="606" t="str">
        <f t="shared" si="36"/>
        <v/>
      </c>
      <c r="AK370" s="573">
        <f t="shared" si="37"/>
        <v>0</v>
      </c>
      <c r="AL370" s="573" t="str">
        <f t="shared" si="38"/>
        <v/>
      </c>
      <c r="AM370" s="577" t="str">
        <f t="shared" si="39"/>
        <v/>
      </c>
      <c r="AN370" s="577" t="str">
        <f t="shared" si="40"/>
        <v/>
      </c>
      <c r="AO370" s="577" t="str">
        <f t="shared" si="41"/>
        <v/>
      </c>
    </row>
    <row r="371" spans="1:41" ht="41.25" hidden="1" customHeight="1" x14ac:dyDescent="0.2">
      <c r="A371" s="628" t="s">
        <v>1954</v>
      </c>
      <c r="B371" s="665" t="s">
        <v>2253</v>
      </c>
      <c r="C371" s="667"/>
      <c r="D371" s="730">
        <f>'NRHM State budget sheet 2013-14'!D371</f>
        <v>0</v>
      </c>
      <c r="E371" s="730">
        <f>'NRHM State budget sheet 2013-14'!E371</f>
        <v>0</v>
      </c>
      <c r="F371" s="730">
        <f>'NRHM State budget sheet 2013-14'!F371</f>
        <v>0</v>
      </c>
      <c r="G371" s="730">
        <f>'NRHM State budget sheet 2013-14'!G371</f>
        <v>0</v>
      </c>
      <c r="H371" s="730">
        <f>'NRHM State budget sheet 2013-14'!H371</f>
        <v>0</v>
      </c>
      <c r="I371" s="730">
        <f>'NRHM State budget sheet 2013-14'!I371</f>
        <v>0</v>
      </c>
      <c r="J371" s="730">
        <f>'NRHM State budget sheet 2013-14'!J371</f>
        <v>1</v>
      </c>
      <c r="K371" s="730">
        <f>'NRHM State budget sheet 2013-14'!K371</f>
        <v>0</v>
      </c>
      <c r="L371" s="730">
        <f>'NRHM State budget sheet 2013-14'!L371</f>
        <v>0</v>
      </c>
      <c r="M371" s="730">
        <f>'NRHM State budget sheet 2013-14'!M371</f>
        <v>0</v>
      </c>
      <c r="N371" s="730">
        <f>'NRHM State budget sheet 2013-14'!N371</f>
        <v>0</v>
      </c>
      <c r="O371" s="730">
        <f>'NRHM State budget sheet 2013-14'!O371</f>
        <v>0</v>
      </c>
      <c r="P371" s="730">
        <f>'NRHM State budget sheet 2013-14'!P371</f>
        <v>0</v>
      </c>
      <c r="Q371" s="730">
        <f>'NRHM State budget sheet 2013-14'!Q371</f>
        <v>0</v>
      </c>
      <c r="R371" s="730">
        <f>'NRHM State budget sheet 2013-14'!R371</f>
        <v>0</v>
      </c>
      <c r="S371" s="730">
        <f>'NRHM State budget sheet 2013-14'!S371</f>
        <v>0</v>
      </c>
      <c r="T371" s="730">
        <f>'NRHM State budget sheet 2013-14'!T371</f>
        <v>0</v>
      </c>
      <c r="U371" s="730">
        <f>'NRHM State budget sheet 2013-14'!U371</f>
        <v>0</v>
      </c>
      <c r="V371" s="730">
        <f>'NRHM State budget sheet 2013-14'!V371</f>
        <v>0</v>
      </c>
      <c r="W371" s="730">
        <f>'NRHM State budget sheet 2013-14'!W371</f>
        <v>0</v>
      </c>
      <c r="X371" s="730">
        <f>'NRHM State budget sheet 2013-14'!X371</f>
        <v>0</v>
      </c>
      <c r="Y371" s="730">
        <f>'NRHM State budget sheet 2013-14'!Y371</f>
        <v>0</v>
      </c>
      <c r="Z371" s="730">
        <f>'NRHM State budget sheet 2013-14'!Z371</f>
        <v>0</v>
      </c>
      <c r="AA371" s="730">
        <f>'NRHM State budget sheet 2013-14'!AA371</f>
        <v>0</v>
      </c>
      <c r="AB371" s="730">
        <f>'NRHM State budget sheet 2013-14'!AB371</f>
        <v>0</v>
      </c>
      <c r="AC371" s="730">
        <f>'NRHM State budget sheet 2013-14'!AC371</f>
        <v>0</v>
      </c>
      <c r="AD371" s="730">
        <f>'NRHM State budget sheet 2013-14'!AD371</f>
        <v>0</v>
      </c>
      <c r="AE371" s="730">
        <f>'NRHM State budget sheet 2013-14'!AE371</f>
        <v>0</v>
      </c>
      <c r="AF371" s="730">
        <f>'NRHM State budget sheet 2013-14'!AF371</f>
        <v>0</v>
      </c>
      <c r="AG371" s="604"/>
      <c r="AH371" s="619"/>
      <c r="AI371" s="606" t="str">
        <f t="shared" si="35"/>
        <v/>
      </c>
      <c r="AJ371" s="606" t="str">
        <f t="shared" si="36"/>
        <v/>
      </c>
      <c r="AK371" s="573">
        <f t="shared" si="37"/>
        <v>0</v>
      </c>
      <c r="AL371" s="573" t="str">
        <f t="shared" si="38"/>
        <v/>
      </c>
      <c r="AM371" s="577" t="str">
        <f t="shared" si="39"/>
        <v/>
      </c>
      <c r="AN371" s="577" t="str">
        <f t="shared" si="40"/>
        <v/>
      </c>
      <c r="AO371" s="577" t="str">
        <f t="shared" si="41"/>
        <v/>
      </c>
    </row>
    <row r="372" spans="1:41" ht="41.25" hidden="1" customHeight="1" x14ac:dyDescent="0.2">
      <c r="A372" s="628" t="s">
        <v>1955</v>
      </c>
      <c r="B372" s="665" t="s">
        <v>1605</v>
      </c>
      <c r="C372" s="667"/>
      <c r="D372" s="730">
        <f>'NRHM State budget sheet 2013-14'!D372</f>
        <v>0</v>
      </c>
      <c r="E372" s="730">
        <f>'NRHM State budget sheet 2013-14'!E372</f>
        <v>0</v>
      </c>
      <c r="F372" s="730" t="e">
        <f>'NRHM State budget sheet 2013-14'!F372</f>
        <v>#DIV/0!</v>
      </c>
      <c r="G372" s="730">
        <f>'NRHM State budget sheet 2013-14'!G372</f>
        <v>0</v>
      </c>
      <c r="H372" s="730">
        <f>'NRHM State budget sheet 2013-14'!H372</f>
        <v>0</v>
      </c>
      <c r="I372" s="730" t="e">
        <f>'NRHM State budget sheet 2013-14'!I372</f>
        <v>#DIV/0!</v>
      </c>
      <c r="J372" s="730">
        <f>'NRHM State budget sheet 2013-14'!J372</f>
        <v>8</v>
      </c>
      <c r="K372" s="730">
        <f>'NRHM State budget sheet 2013-14'!K372</f>
        <v>0</v>
      </c>
      <c r="L372" s="730">
        <f>'NRHM State budget sheet 2013-14'!L372</f>
        <v>0</v>
      </c>
      <c r="M372" s="730">
        <f>'NRHM State budget sheet 2013-14'!M372</f>
        <v>0</v>
      </c>
      <c r="N372" s="730">
        <f>'NRHM State budget sheet 2013-14'!N372</f>
        <v>0</v>
      </c>
      <c r="O372" s="730">
        <f>'NRHM State budget sheet 2013-14'!O372</f>
        <v>0</v>
      </c>
      <c r="P372" s="730">
        <f>'NRHM State budget sheet 2013-14'!P372</f>
        <v>0</v>
      </c>
      <c r="Q372" s="730">
        <f>'NRHM State budget sheet 2013-14'!Q372</f>
        <v>0</v>
      </c>
      <c r="R372" s="730">
        <f>'NRHM State budget sheet 2013-14'!R372</f>
        <v>0</v>
      </c>
      <c r="S372" s="730">
        <f>'NRHM State budget sheet 2013-14'!S372</f>
        <v>0</v>
      </c>
      <c r="T372" s="730">
        <f>'NRHM State budget sheet 2013-14'!T372</f>
        <v>0</v>
      </c>
      <c r="U372" s="730">
        <f>'NRHM State budget sheet 2013-14'!U372</f>
        <v>0</v>
      </c>
      <c r="V372" s="730">
        <f>'NRHM State budget sheet 2013-14'!V372</f>
        <v>0</v>
      </c>
      <c r="W372" s="730">
        <f>'NRHM State budget sheet 2013-14'!W372</f>
        <v>0</v>
      </c>
      <c r="X372" s="730">
        <f>'NRHM State budget sheet 2013-14'!X372</f>
        <v>0</v>
      </c>
      <c r="Y372" s="730">
        <f>'NRHM State budget sheet 2013-14'!Y372</f>
        <v>0</v>
      </c>
      <c r="Z372" s="730">
        <f>'NRHM State budget sheet 2013-14'!Z372</f>
        <v>0</v>
      </c>
      <c r="AA372" s="730">
        <f>'NRHM State budget sheet 2013-14'!AA372</f>
        <v>0</v>
      </c>
      <c r="AB372" s="730">
        <f>'NRHM State budget sheet 2013-14'!AB372</f>
        <v>0</v>
      </c>
      <c r="AC372" s="730">
        <f>'NRHM State budget sheet 2013-14'!AC372</f>
        <v>0</v>
      </c>
      <c r="AD372" s="730">
        <f>'NRHM State budget sheet 2013-14'!AD372</f>
        <v>0</v>
      </c>
      <c r="AE372" s="730">
        <f>'NRHM State budget sheet 2013-14'!AE372</f>
        <v>0</v>
      </c>
      <c r="AF372" s="730">
        <f>'NRHM State budget sheet 2013-14'!AF372</f>
        <v>0</v>
      </c>
      <c r="AG372" s="604"/>
      <c r="AH372" s="619"/>
      <c r="AI372" s="606" t="str">
        <f t="shared" si="35"/>
        <v/>
      </c>
      <c r="AJ372" s="606" t="str">
        <f t="shared" si="36"/>
        <v/>
      </c>
      <c r="AK372" s="573">
        <f t="shared" si="37"/>
        <v>0</v>
      </c>
      <c r="AL372" s="573" t="str">
        <f t="shared" si="38"/>
        <v/>
      </c>
      <c r="AM372" s="577" t="str">
        <f t="shared" si="39"/>
        <v/>
      </c>
      <c r="AN372" s="577" t="str">
        <f t="shared" si="40"/>
        <v/>
      </c>
      <c r="AO372" s="577" t="str">
        <f t="shared" si="41"/>
        <v/>
      </c>
    </row>
    <row r="373" spans="1:41" ht="41.25" hidden="1" customHeight="1" x14ac:dyDescent="0.2">
      <c r="A373" s="628" t="s">
        <v>2252</v>
      </c>
      <c r="B373" s="665" t="s">
        <v>1606</v>
      </c>
      <c r="C373" s="666"/>
      <c r="D373" s="730">
        <f>'NRHM State budget sheet 2013-14'!D373</f>
        <v>0</v>
      </c>
      <c r="E373" s="730">
        <f>'NRHM State budget sheet 2013-14'!E373</f>
        <v>0</v>
      </c>
      <c r="F373" s="730" t="e">
        <f>'NRHM State budget sheet 2013-14'!F373</f>
        <v>#DIV/0!</v>
      </c>
      <c r="G373" s="730">
        <f>'NRHM State budget sheet 2013-14'!G373</f>
        <v>0</v>
      </c>
      <c r="H373" s="730">
        <f>'NRHM State budget sheet 2013-14'!H373</f>
        <v>0</v>
      </c>
      <c r="I373" s="730" t="e">
        <f>'NRHM State budget sheet 2013-14'!I373</f>
        <v>#DIV/0!</v>
      </c>
      <c r="J373" s="730">
        <f>'NRHM State budget sheet 2013-14'!J373</f>
        <v>4</v>
      </c>
      <c r="K373" s="730">
        <f>'NRHM State budget sheet 2013-14'!K373</f>
        <v>0</v>
      </c>
      <c r="L373" s="730">
        <f>'NRHM State budget sheet 2013-14'!L373</f>
        <v>0</v>
      </c>
      <c r="M373" s="730">
        <f>'NRHM State budget sheet 2013-14'!M373</f>
        <v>0</v>
      </c>
      <c r="N373" s="730">
        <f>'NRHM State budget sheet 2013-14'!N373</f>
        <v>0</v>
      </c>
      <c r="O373" s="730">
        <f>'NRHM State budget sheet 2013-14'!O373</f>
        <v>0</v>
      </c>
      <c r="P373" s="730">
        <f>'NRHM State budget sheet 2013-14'!P373</f>
        <v>0</v>
      </c>
      <c r="Q373" s="730">
        <f>'NRHM State budget sheet 2013-14'!Q373</f>
        <v>0</v>
      </c>
      <c r="R373" s="730">
        <f>'NRHM State budget sheet 2013-14'!R373</f>
        <v>0</v>
      </c>
      <c r="S373" s="730">
        <f>'NRHM State budget sheet 2013-14'!S373</f>
        <v>0</v>
      </c>
      <c r="T373" s="730">
        <f>'NRHM State budget sheet 2013-14'!T373</f>
        <v>0</v>
      </c>
      <c r="U373" s="730">
        <f>'NRHM State budget sheet 2013-14'!U373</f>
        <v>0</v>
      </c>
      <c r="V373" s="730">
        <f>'NRHM State budget sheet 2013-14'!V373</f>
        <v>0</v>
      </c>
      <c r="W373" s="730">
        <f>'NRHM State budget sheet 2013-14'!W373</f>
        <v>0</v>
      </c>
      <c r="X373" s="730">
        <f>'NRHM State budget sheet 2013-14'!X373</f>
        <v>0</v>
      </c>
      <c r="Y373" s="730">
        <f>'NRHM State budget sheet 2013-14'!Y373</f>
        <v>0</v>
      </c>
      <c r="Z373" s="730">
        <f>'NRHM State budget sheet 2013-14'!Z373</f>
        <v>0</v>
      </c>
      <c r="AA373" s="730">
        <f>'NRHM State budget sheet 2013-14'!AA373</f>
        <v>0</v>
      </c>
      <c r="AB373" s="730">
        <f>'NRHM State budget sheet 2013-14'!AB373</f>
        <v>0</v>
      </c>
      <c r="AC373" s="730">
        <f>'NRHM State budget sheet 2013-14'!AC373</f>
        <v>0</v>
      </c>
      <c r="AD373" s="730">
        <f>'NRHM State budget sheet 2013-14'!AD373</f>
        <v>0</v>
      </c>
      <c r="AE373" s="730">
        <f>'NRHM State budget sheet 2013-14'!AE373</f>
        <v>0</v>
      </c>
      <c r="AF373" s="730">
        <f>'NRHM State budget sheet 2013-14'!AF373</f>
        <v>0</v>
      </c>
      <c r="AG373" s="604"/>
      <c r="AH373" s="619"/>
      <c r="AI373" s="606" t="str">
        <f t="shared" si="35"/>
        <v/>
      </c>
      <c r="AJ373" s="606" t="str">
        <f t="shared" si="36"/>
        <v/>
      </c>
      <c r="AK373" s="573">
        <f t="shared" si="37"/>
        <v>0</v>
      </c>
      <c r="AL373" s="573" t="str">
        <f t="shared" si="38"/>
        <v/>
      </c>
      <c r="AM373" s="577" t="str">
        <f t="shared" si="39"/>
        <v/>
      </c>
      <c r="AN373" s="577" t="str">
        <f t="shared" si="40"/>
        <v/>
      </c>
      <c r="AO373" s="577" t="str">
        <f t="shared" si="41"/>
        <v/>
      </c>
    </row>
    <row r="374" spans="1:41" ht="41.25" hidden="1" customHeight="1" x14ac:dyDescent="0.2">
      <c r="A374" s="628" t="s">
        <v>697</v>
      </c>
      <c r="B374" s="621" t="s">
        <v>260</v>
      </c>
      <c r="C374" s="595"/>
      <c r="D374" s="730">
        <f>'NRHM State budget sheet 2013-14'!D374</f>
        <v>0</v>
      </c>
      <c r="E374" s="730">
        <f>'NRHM State budget sheet 2013-14'!E374</f>
        <v>0</v>
      </c>
      <c r="F374" s="730" t="e">
        <f>'NRHM State budget sheet 2013-14'!F374</f>
        <v>#DIV/0!</v>
      </c>
      <c r="G374" s="730">
        <f>'NRHM State budget sheet 2013-14'!G374</f>
        <v>0</v>
      </c>
      <c r="H374" s="730">
        <f>'NRHM State budget sheet 2013-14'!H374</f>
        <v>0</v>
      </c>
      <c r="I374" s="730" t="e">
        <f>'NRHM State budget sheet 2013-14'!I374</f>
        <v>#DIV/0!</v>
      </c>
      <c r="J374" s="730">
        <f>'NRHM State budget sheet 2013-14'!J374</f>
        <v>212</v>
      </c>
      <c r="K374" s="730">
        <f>'NRHM State budget sheet 2013-14'!K374</f>
        <v>0</v>
      </c>
      <c r="L374" s="730">
        <f>'NRHM State budget sheet 2013-14'!L374</f>
        <v>0</v>
      </c>
      <c r="M374" s="730">
        <f>'NRHM State budget sheet 2013-14'!M374</f>
        <v>0</v>
      </c>
      <c r="N374" s="730">
        <f>'NRHM State budget sheet 2013-14'!N374</f>
        <v>0</v>
      </c>
      <c r="O374" s="730">
        <f>'NRHM State budget sheet 2013-14'!O374</f>
        <v>0</v>
      </c>
      <c r="P374" s="730">
        <f>'NRHM State budget sheet 2013-14'!P374</f>
        <v>0</v>
      </c>
      <c r="Q374" s="730">
        <f>'NRHM State budget sheet 2013-14'!Q374</f>
        <v>0</v>
      </c>
      <c r="R374" s="730">
        <f>'NRHM State budget sheet 2013-14'!R374</f>
        <v>0</v>
      </c>
      <c r="S374" s="730">
        <f>'NRHM State budget sheet 2013-14'!S374</f>
        <v>0</v>
      </c>
      <c r="T374" s="730">
        <f>'NRHM State budget sheet 2013-14'!T374</f>
        <v>0</v>
      </c>
      <c r="U374" s="730">
        <f>'NRHM State budget sheet 2013-14'!U374</f>
        <v>0</v>
      </c>
      <c r="V374" s="730">
        <f>'NRHM State budget sheet 2013-14'!V374</f>
        <v>0</v>
      </c>
      <c r="W374" s="730">
        <f>'NRHM State budget sheet 2013-14'!W374</f>
        <v>0</v>
      </c>
      <c r="X374" s="730">
        <f>'NRHM State budget sheet 2013-14'!X374</f>
        <v>0</v>
      </c>
      <c r="Y374" s="730">
        <f>'NRHM State budget sheet 2013-14'!Y374</f>
        <v>0</v>
      </c>
      <c r="Z374" s="730">
        <f>'NRHM State budget sheet 2013-14'!Z374</f>
        <v>0</v>
      </c>
      <c r="AA374" s="730">
        <f>'NRHM State budget sheet 2013-14'!AA374</f>
        <v>0</v>
      </c>
      <c r="AB374" s="730">
        <f>'NRHM State budget sheet 2013-14'!AB374</f>
        <v>0</v>
      </c>
      <c r="AC374" s="730">
        <f>'NRHM State budget sheet 2013-14'!AC374</f>
        <v>0</v>
      </c>
      <c r="AD374" s="730">
        <f>'NRHM State budget sheet 2013-14'!AD374</f>
        <v>0</v>
      </c>
      <c r="AE374" s="730">
        <f>'NRHM State budget sheet 2013-14'!AE374</f>
        <v>0</v>
      </c>
      <c r="AF374" s="730">
        <f>'NRHM State budget sheet 2013-14'!AF374</f>
        <v>0</v>
      </c>
      <c r="AG374" s="604"/>
      <c r="AH374" s="619"/>
      <c r="AI374" s="606" t="str">
        <f t="shared" si="35"/>
        <v/>
      </c>
      <c r="AJ374" s="606" t="str">
        <f t="shared" si="36"/>
        <v/>
      </c>
      <c r="AK374" s="573">
        <f t="shared" si="37"/>
        <v>0</v>
      </c>
      <c r="AL374" s="573" t="str">
        <f t="shared" si="38"/>
        <v/>
      </c>
      <c r="AM374" s="577" t="str">
        <f t="shared" si="39"/>
        <v/>
      </c>
      <c r="AN374" s="577" t="str">
        <f t="shared" si="40"/>
        <v/>
      </c>
      <c r="AO374" s="577" t="str">
        <f t="shared" si="41"/>
        <v/>
      </c>
    </row>
    <row r="375" spans="1:41" ht="41.25" hidden="1" customHeight="1" x14ac:dyDescent="0.2">
      <c r="A375" s="628" t="s">
        <v>1956</v>
      </c>
      <c r="B375" s="621" t="s">
        <v>261</v>
      </c>
      <c r="C375" s="627"/>
      <c r="D375" s="730">
        <f>'NRHM State budget sheet 2013-14'!D375</f>
        <v>0</v>
      </c>
      <c r="E375" s="730">
        <f>'NRHM State budget sheet 2013-14'!E375</f>
        <v>0</v>
      </c>
      <c r="F375" s="730" t="e">
        <f>'NRHM State budget sheet 2013-14'!F375</f>
        <v>#DIV/0!</v>
      </c>
      <c r="G375" s="730">
        <f>'NRHM State budget sheet 2013-14'!G375</f>
        <v>0</v>
      </c>
      <c r="H375" s="730">
        <f>'NRHM State budget sheet 2013-14'!H375</f>
        <v>0</v>
      </c>
      <c r="I375" s="730" t="e">
        <f>'NRHM State budget sheet 2013-14'!I375</f>
        <v>#DIV/0!</v>
      </c>
      <c r="J375" s="730">
        <f>'NRHM State budget sheet 2013-14'!J375</f>
        <v>0</v>
      </c>
      <c r="K375" s="730">
        <f>'NRHM State budget sheet 2013-14'!K375</f>
        <v>0</v>
      </c>
      <c r="L375" s="730">
        <f>'NRHM State budget sheet 2013-14'!L375</f>
        <v>0</v>
      </c>
      <c r="M375" s="730">
        <f>'NRHM State budget sheet 2013-14'!M375</f>
        <v>0</v>
      </c>
      <c r="N375" s="730">
        <f>'NRHM State budget sheet 2013-14'!N375</f>
        <v>0</v>
      </c>
      <c r="O375" s="730">
        <f>'NRHM State budget sheet 2013-14'!O375</f>
        <v>0</v>
      </c>
      <c r="P375" s="730">
        <f>'NRHM State budget sheet 2013-14'!P375</f>
        <v>0</v>
      </c>
      <c r="Q375" s="730">
        <f>'NRHM State budget sheet 2013-14'!Q375</f>
        <v>0</v>
      </c>
      <c r="R375" s="730">
        <f>'NRHM State budget sheet 2013-14'!R375</f>
        <v>0</v>
      </c>
      <c r="S375" s="730">
        <f>'NRHM State budget sheet 2013-14'!S375</f>
        <v>0</v>
      </c>
      <c r="T375" s="730">
        <f>'NRHM State budget sheet 2013-14'!T375</f>
        <v>0</v>
      </c>
      <c r="U375" s="730">
        <f>'NRHM State budget sheet 2013-14'!U375</f>
        <v>0</v>
      </c>
      <c r="V375" s="730">
        <f>'NRHM State budget sheet 2013-14'!V375</f>
        <v>0</v>
      </c>
      <c r="W375" s="730">
        <f>'NRHM State budget sheet 2013-14'!W375</f>
        <v>0</v>
      </c>
      <c r="X375" s="730">
        <f>'NRHM State budget sheet 2013-14'!X375</f>
        <v>0</v>
      </c>
      <c r="Y375" s="730">
        <f>'NRHM State budget sheet 2013-14'!Y375</f>
        <v>0</v>
      </c>
      <c r="Z375" s="730">
        <f>'NRHM State budget sheet 2013-14'!Z375</f>
        <v>0</v>
      </c>
      <c r="AA375" s="730">
        <f>'NRHM State budget sheet 2013-14'!AA375</f>
        <v>0</v>
      </c>
      <c r="AB375" s="730">
        <f>'NRHM State budget sheet 2013-14'!AB375</f>
        <v>0</v>
      </c>
      <c r="AC375" s="730">
        <f>'NRHM State budget sheet 2013-14'!AC375</f>
        <v>0</v>
      </c>
      <c r="AD375" s="730">
        <f>'NRHM State budget sheet 2013-14'!AD375</f>
        <v>0</v>
      </c>
      <c r="AE375" s="730">
        <f>'NRHM State budget sheet 2013-14'!AE375</f>
        <v>0</v>
      </c>
      <c r="AF375" s="730">
        <f>'NRHM State budget sheet 2013-14'!AF375</f>
        <v>0</v>
      </c>
      <c r="AG375" s="604"/>
      <c r="AH375" s="619"/>
      <c r="AI375" s="606" t="str">
        <f t="shared" si="35"/>
        <v/>
      </c>
      <c r="AJ375" s="606" t="str">
        <f t="shared" si="36"/>
        <v/>
      </c>
      <c r="AK375" s="573">
        <f t="shared" si="37"/>
        <v>0</v>
      </c>
      <c r="AL375" s="573" t="str">
        <f t="shared" si="38"/>
        <v/>
      </c>
      <c r="AM375" s="577" t="str">
        <f t="shared" si="39"/>
        <v/>
      </c>
      <c r="AN375" s="577" t="str">
        <f t="shared" si="40"/>
        <v/>
      </c>
      <c r="AO375" s="577" t="str">
        <f t="shared" si="41"/>
        <v/>
      </c>
    </row>
    <row r="376" spans="1:41" ht="41.25" hidden="1" customHeight="1" x14ac:dyDescent="0.2">
      <c r="A376" s="628" t="s">
        <v>1957</v>
      </c>
      <c r="B376" s="621" t="s">
        <v>262</v>
      </c>
      <c r="C376" s="627"/>
      <c r="D376" s="730">
        <f>'NRHM State budget sheet 2013-14'!D376</f>
        <v>0</v>
      </c>
      <c r="E376" s="730">
        <f>'NRHM State budget sheet 2013-14'!E376</f>
        <v>0</v>
      </c>
      <c r="F376" s="730" t="e">
        <f>'NRHM State budget sheet 2013-14'!F376</f>
        <v>#DIV/0!</v>
      </c>
      <c r="G376" s="730">
        <f>'NRHM State budget sheet 2013-14'!G376</f>
        <v>0</v>
      </c>
      <c r="H376" s="730">
        <f>'NRHM State budget sheet 2013-14'!H376</f>
        <v>0</v>
      </c>
      <c r="I376" s="730" t="e">
        <f>'NRHM State budget sheet 2013-14'!I376</f>
        <v>#DIV/0!</v>
      </c>
      <c r="J376" s="730">
        <f>'NRHM State budget sheet 2013-14'!J376</f>
        <v>6</v>
      </c>
      <c r="K376" s="730">
        <f>'NRHM State budget sheet 2013-14'!K376</f>
        <v>0</v>
      </c>
      <c r="L376" s="730">
        <f>'NRHM State budget sheet 2013-14'!L376</f>
        <v>0</v>
      </c>
      <c r="M376" s="730">
        <f>'NRHM State budget sheet 2013-14'!M376</f>
        <v>0</v>
      </c>
      <c r="N376" s="730">
        <f>'NRHM State budget sheet 2013-14'!N376</f>
        <v>0</v>
      </c>
      <c r="O376" s="730">
        <f>'NRHM State budget sheet 2013-14'!O376</f>
        <v>0</v>
      </c>
      <c r="P376" s="730">
        <f>'NRHM State budget sheet 2013-14'!P376</f>
        <v>0</v>
      </c>
      <c r="Q376" s="730">
        <f>'NRHM State budget sheet 2013-14'!Q376</f>
        <v>0</v>
      </c>
      <c r="R376" s="730">
        <f>'NRHM State budget sheet 2013-14'!R376</f>
        <v>0</v>
      </c>
      <c r="S376" s="730">
        <f>'NRHM State budget sheet 2013-14'!S376</f>
        <v>0</v>
      </c>
      <c r="T376" s="730">
        <f>'NRHM State budget sheet 2013-14'!T376</f>
        <v>0</v>
      </c>
      <c r="U376" s="730">
        <f>'NRHM State budget sheet 2013-14'!U376</f>
        <v>0</v>
      </c>
      <c r="V376" s="730">
        <f>'NRHM State budget sheet 2013-14'!V376</f>
        <v>0</v>
      </c>
      <c r="W376" s="730">
        <f>'NRHM State budget sheet 2013-14'!W376</f>
        <v>0</v>
      </c>
      <c r="X376" s="730">
        <f>'NRHM State budget sheet 2013-14'!X376</f>
        <v>0</v>
      </c>
      <c r="Y376" s="730">
        <f>'NRHM State budget sheet 2013-14'!Y376</f>
        <v>0</v>
      </c>
      <c r="Z376" s="730">
        <f>'NRHM State budget sheet 2013-14'!Z376</f>
        <v>0</v>
      </c>
      <c r="AA376" s="730">
        <f>'NRHM State budget sheet 2013-14'!AA376</f>
        <v>0</v>
      </c>
      <c r="AB376" s="730">
        <f>'NRHM State budget sheet 2013-14'!AB376</f>
        <v>0</v>
      </c>
      <c r="AC376" s="730">
        <f>'NRHM State budget sheet 2013-14'!AC376</f>
        <v>0</v>
      </c>
      <c r="AD376" s="730">
        <f>'NRHM State budget sheet 2013-14'!AD376</f>
        <v>0</v>
      </c>
      <c r="AE376" s="730">
        <f>'NRHM State budget sheet 2013-14'!AE376</f>
        <v>0</v>
      </c>
      <c r="AF376" s="730">
        <f>'NRHM State budget sheet 2013-14'!AF376</f>
        <v>0</v>
      </c>
      <c r="AG376" s="604"/>
      <c r="AH376" s="619"/>
      <c r="AI376" s="606" t="str">
        <f t="shared" si="35"/>
        <v/>
      </c>
      <c r="AJ376" s="606" t="str">
        <f t="shared" si="36"/>
        <v/>
      </c>
      <c r="AK376" s="573">
        <f t="shared" si="37"/>
        <v>0</v>
      </c>
      <c r="AL376" s="573" t="str">
        <f t="shared" si="38"/>
        <v/>
      </c>
      <c r="AM376" s="577" t="str">
        <f t="shared" si="39"/>
        <v/>
      </c>
      <c r="AN376" s="577" t="str">
        <f t="shared" si="40"/>
        <v/>
      </c>
      <c r="AO376" s="577" t="str">
        <f t="shared" si="41"/>
        <v/>
      </c>
    </row>
    <row r="377" spans="1:41" ht="41.25" hidden="1" customHeight="1" x14ac:dyDescent="0.2">
      <c r="A377" s="628" t="s">
        <v>1958</v>
      </c>
      <c r="B377" s="621" t="s">
        <v>263</v>
      </c>
      <c r="C377" s="627"/>
      <c r="D377" s="730">
        <f>'NRHM State budget sheet 2013-14'!D377</f>
        <v>0</v>
      </c>
      <c r="E377" s="730">
        <f>'NRHM State budget sheet 2013-14'!E377</f>
        <v>0</v>
      </c>
      <c r="F377" s="730" t="e">
        <f>'NRHM State budget sheet 2013-14'!F377</f>
        <v>#DIV/0!</v>
      </c>
      <c r="G377" s="730">
        <f>'NRHM State budget sheet 2013-14'!G377</f>
        <v>0</v>
      </c>
      <c r="H377" s="730">
        <f>'NRHM State budget sheet 2013-14'!H377</f>
        <v>0</v>
      </c>
      <c r="I377" s="730" t="e">
        <f>'NRHM State budget sheet 2013-14'!I377</f>
        <v>#DIV/0!</v>
      </c>
      <c r="J377" s="730">
        <f>'NRHM State budget sheet 2013-14'!J377</f>
        <v>4</v>
      </c>
      <c r="K377" s="730">
        <f>'NRHM State budget sheet 2013-14'!K377</f>
        <v>0</v>
      </c>
      <c r="L377" s="730">
        <f>'NRHM State budget sheet 2013-14'!L377</f>
        <v>0</v>
      </c>
      <c r="M377" s="730">
        <f>'NRHM State budget sheet 2013-14'!M377</f>
        <v>0</v>
      </c>
      <c r="N377" s="730">
        <f>'NRHM State budget sheet 2013-14'!N377</f>
        <v>0</v>
      </c>
      <c r="O377" s="730">
        <f>'NRHM State budget sheet 2013-14'!O377</f>
        <v>0</v>
      </c>
      <c r="P377" s="730">
        <f>'NRHM State budget sheet 2013-14'!P377</f>
        <v>0</v>
      </c>
      <c r="Q377" s="730">
        <f>'NRHM State budget sheet 2013-14'!Q377</f>
        <v>0</v>
      </c>
      <c r="R377" s="730">
        <f>'NRHM State budget sheet 2013-14'!R377</f>
        <v>0</v>
      </c>
      <c r="S377" s="730">
        <f>'NRHM State budget sheet 2013-14'!S377</f>
        <v>0</v>
      </c>
      <c r="T377" s="730">
        <f>'NRHM State budget sheet 2013-14'!T377</f>
        <v>0</v>
      </c>
      <c r="U377" s="730">
        <f>'NRHM State budget sheet 2013-14'!U377</f>
        <v>0</v>
      </c>
      <c r="V377" s="730">
        <f>'NRHM State budget sheet 2013-14'!V377</f>
        <v>0</v>
      </c>
      <c r="W377" s="730">
        <f>'NRHM State budget sheet 2013-14'!W377</f>
        <v>0</v>
      </c>
      <c r="X377" s="730">
        <f>'NRHM State budget sheet 2013-14'!X377</f>
        <v>0</v>
      </c>
      <c r="Y377" s="730">
        <f>'NRHM State budget sheet 2013-14'!Y377</f>
        <v>0</v>
      </c>
      <c r="Z377" s="730">
        <f>'NRHM State budget sheet 2013-14'!Z377</f>
        <v>0</v>
      </c>
      <c r="AA377" s="730">
        <f>'NRHM State budget sheet 2013-14'!AA377</f>
        <v>0</v>
      </c>
      <c r="AB377" s="730">
        <f>'NRHM State budget sheet 2013-14'!AB377</f>
        <v>0</v>
      </c>
      <c r="AC377" s="730">
        <f>'NRHM State budget sheet 2013-14'!AC377</f>
        <v>0</v>
      </c>
      <c r="AD377" s="730">
        <f>'NRHM State budget sheet 2013-14'!AD377</f>
        <v>0</v>
      </c>
      <c r="AE377" s="730">
        <f>'NRHM State budget sheet 2013-14'!AE377</f>
        <v>0</v>
      </c>
      <c r="AF377" s="730">
        <f>'NRHM State budget sheet 2013-14'!AF377</f>
        <v>0</v>
      </c>
      <c r="AG377" s="604"/>
      <c r="AH377" s="619"/>
      <c r="AI377" s="606" t="str">
        <f t="shared" si="35"/>
        <v/>
      </c>
      <c r="AJ377" s="606" t="str">
        <f t="shared" si="36"/>
        <v/>
      </c>
      <c r="AK377" s="573">
        <f t="shared" si="37"/>
        <v>0</v>
      </c>
      <c r="AL377" s="573" t="str">
        <f t="shared" si="38"/>
        <v/>
      </c>
      <c r="AM377" s="577" t="str">
        <f t="shared" si="39"/>
        <v/>
      </c>
      <c r="AN377" s="577" t="str">
        <f t="shared" si="40"/>
        <v/>
      </c>
      <c r="AO377" s="577" t="str">
        <f t="shared" si="41"/>
        <v/>
      </c>
    </row>
    <row r="378" spans="1:41" ht="41.25" hidden="1" customHeight="1" x14ac:dyDescent="0.2">
      <c r="A378" s="628" t="s">
        <v>1959</v>
      </c>
      <c r="B378" s="621" t="s">
        <v>264</v>
      </c>
      <c r="C378" s="627"/>
      <c r="D378" s="730">
        <f>'NRHM State budget sheet 2013-14'!D378</f>
        <v>0</v>
      </c>
      <c r="E378" s="730">
        <f>'NRHM State budget sheet 2013-14'!E378</f>
        <v>0</v>
      </c>
      <c r="F378" s="730" t="e">
        <f>'NRHM State budget sheet 2013-14'!F378</f>
        <v>#DIV/0!</v>
      </c>
      <c r="G378" s="730">
        <f>'NRHM State budget sheet 2013-14'!G378</f>
        <v>0</v>
      </c>
      <c r="H378" s="730">
        <f>'NRHM State budget sheet 2013-14'!H378</f>
        <v>0</v>
      </c>
      <c r="I378" s="730" t="e">
        <f>'NRHM State budget sheet 2013-14'!I378</f>
        <v>#DIV/0!</v>
      </c>
      <c r="J378" s="730">
        <f>'NRHM State budget sheet 2013-14'!J378</f>
        <v>30</v>
      </c>
      <c r="K378" s="730">
        <f>'NRHM State budget sheet 2013-14'!K378</f>
        <v>0</v>
      </c>
      <c r="L378" s="730">
        <f>'NRHM State budget sheet 2013-14'!L378</f>
        <v>0</v>
      </c>
      <c r="M378" s="730">
        <f>'NRHM State budget sheet 2013-14'!M378</f>
        <v>0</v>
      </c>
      <c r="N378" s="730">
        <f>'NRHM State budget sheet 2013-14'!N378</f>
        <v>0</v>
      </c>
      <c r="O378" s="730">
        <f>'NRHM State budget sheet 2013-14'!O378</f>
        <v>0</v>
      </c>
      <c r="P378" s="730">
        <f>'NRHM State budget sheet 2013-14'!P378</f>
        <v>0</v>
      </c>
      <c r="Q378" s="730">
        <f>'NRHM State budget sheet 2013-14'!Q378</f>
        <v>0</v>
      </c>
      <c r="R378" s="730">
        <f>'NRHM State budget sheet 2013-14'!R378</f>
        <v>0</v>
      </c>
      <c r="S378" s="730">
        <f>'NRHM State budget sheet 2013-14'!S378</f>
        <v>0</v>
      </c>
      <c r="T378" s="730">
        <f>'NRHM State budget sheet 2013-14'!T378</f>
        <v>0</v>
      </c>
      <c r="U378" s="730">
        <f>'NRHM State budget sheet 2013-14'!U378</f>
        <v>0</v>
      </c>
      <c r="V378" s="730">
        <f>'NRHM State budget sheet 2013-14'!V378</f>
        <v>0</v>
      </c>
      <c r="W378" s="730">
        <f>'NRHM State budget sheet 2013-14'!W378</f>
        <v>0</v>
      </c>
      <c r="X378" s="730">
        <f>'NRHM State budget sheet 2013-14'!X378</f>
        <v>0</v>
      </c>
      <c r="Y378" s="730">
        <f>'NRHM State budget sheet 2013-14'!Y378</f>
        <v>0</v>
      </c>
      <c r="Z378" s="730">
        <f>'NRHM State budget sheet 2013-14'!Z378</f>
        <v>0</v>
      </c>
      <c r="AA378" s="730">
        <f>'NRHM State budget sheet 2013-14'!AA378</f>
        <v>0</v>
      </c>
      <c r="AB378" s="730">
        <f>'NRHM State budget sheet 2013-14'!AB378</f>
        <v>0</v>
      </c>
      <c r="AC378" s="730">
        <f>'NRHM State budget sheet 2013-14'!AC378</f>
        <v>0</v>
      </c>
      <c r="AD378" s="730">
        <f>'NRHM State budget sheet 2013-14'!AD378</f>
        <v>0</v>
      </c>
      <c r="AE378" s="730">
        <f>'NRHM State budget sheet 2013-14'!AE378</f>
        <v>0</v>
      </c>
      <c r="AF378" s="730">
        <f>'NRHM State budget sheet 2013-14'!AF378</f>
        <v>0</v>
      </c>
      <c r="AG378" s="604"/>
      <c r="AH378" s="619"/>
      <c r="AI378" s="606" t="str">
        <f t="shared" si="35"/>
        <v/>
      </c>
      <c r="AJ378" s="606" t="str">
        <f t="shared" si="36"/>
        <v/>
      </c>
      <c r="AK378" s="573">
        <f t="shared" si="37"/>
        <v>0</v>
      </c>
      <c r="AL378" s="573" t="str">
        <f t="shared" si="38"/>
        <v/>
      </c>
      <c r="AM378" s="577" t="str">
        <f t="shared" si="39"/>
        <v/>
      </c>
      <c r="AN378" s="577" t="str">
        <f t="shared" si="40"/>
        <v/>
      </c>
      <c r="AO378" s="577" t="str">
        <f t="shared" si="41"/>
        <v/>
      </c>
    </row>
    <row r="379" spans="1:41" ht="41.25" hidden="1" customHeight="1" x14ac:dyDescent="0.2">
      <c r="A379" s="628" t="s">
        <v>1960</v>
      </c>
      <c r="B379" s="621" t="s">
        <v>265</v>
      </c>
      <c r="C379" s="627"/>
      <c r="D379" s="730">
        <f>'NRHM State budget sheet 2013-14'!D379</f>
        <v>0</v>
      </c>
      <c r="E379" s="730">
        <f>'NRHM State budget sheet 2013-14'!E379</f>
        <v>0</v>
      </c>
      <c r="F379" s="730" t="e">
        <f>'NRHM State budget sheet 2013-14'!F379</f>
        <v>#DIV/0!</v>
      </c>
      <c r="G379" s="730">
        <f>'NRHM State budget sheet 2013-14'!G379</f>
        <v>0</v>
      </c>
      <c r="H379" s="730">
        <f>'NRHM State budget sheet 2013-14'!H379</f>
        <v>0</v>
      </c>
      <c r="I379" s="730" t="e">
        <f>'NRHM State budget sheet 2013-14'!I379</f>
        <v>#DIV/0!</v>
      </c>
      <c r="J379" s="730">
        <f>'NRHM State budget sheet 2013-14'!J379</f>
        <v>90</v>
      </c>
      <c r="K379" s="730">
        <f>'NRHM State budget sheet 2013-14'!K379</f>
        <v>0</v>
      </c>
      <c r="L379" s="730">
        <f>'NRHM State budget sheet 2013-14'!L379</f>
        <v>0</v>
      </c>
      <c r="M379" s="730">
        <f>'NRHM State budget sheet 2013-14'!M379</f>
        <v>0</v>
      </c>
      <c r="N379" s="730">
        <f>'NRHM State budget sheet 2013-14'!N379</f>
        <v>0</v>
      </c>
      <c r="O379" s="730">
        <f>'NRHM State budget sheet 2013-14'!O379</f>
        <v>0</v>
      </c>
      <c r="P379" s="730">
        <f>'NRHM State budget sheet 2013-14'!P379</f>
        <v>0</v>
      </c>
      <c r="Q379" s="730">
        <f>'NRHM State budget sheet 2013-14'!Q379</f>
        <v>0</v>
      </c>
      <c r="R379" s="730">
        <f>'NRHM State budget sheet 2013-14'!R379</f>
        <v>0</v>
      </c>
      <c r="S379" s="730">
        <f>'NRHM State budget sheet 2013-14'!S379</f>
        <v>0</v>
      </c>
      <c r="T379" s="730">
        <f>'NRHM State budget sheet 2013-14'!T379</f>
        <v>0</v>
      </c>
      <c r="U379" s="730">
        <f>'NRHM State budget sheet 2013-14'!U379</f>
        <v>0</v>
      </c>
      <c r="V379" s="730">
        <f>'NRHM State budget sheet 2013-14'!V379</f>
        <v>0</v>
      </c>
      <c r="W379" s="730">
        <f>'NRHM State budget sheet 2013-14'!W379</f>
        <v>0</v>
      </c>
      <c r="X379" s="730">
        <f>'NRHM State budget sheet 2013-14'!X379</f>
        <v>0</v>
      </c>
      <c r="Y379" s="730">
        <f>'NRHM State budget sheet 2013-14'!Y379</f>
        <v>0</v>
      </c>
      <c r="Z379" s="730">
        <f>'NRHM State budget sheet 2013-14'!Z379</f>
        <v>0</v>
      </c>
      <c r="AA379" s="730">
        <f>'NRHM State budget sheet 2013-14'!AA379</f>
        <v>0</v>
      </c>
      <c r="AB379" s="730">
        <f>'NRHM State budget sheet 2013-14'!AB379</f>
        <v>0</v>
      </c>
      <c r="AC379" s="730">
        <f>'NRHM State budget sheet 2013-14'!AC379</f>
        <v>0</v>
      </c>
      <c r="AD379" s="730">
        <f>'NRHM State budget sheet 2013-14'!AD379</f>
        <v>0</v>
      </c>
      <c r="AE379" s="730">
        <f>'NRHM State budget sheet 2013-14'!AE379</f>
        <v>0</v>
      </c>
      <c r="AF379" s="730">
        <f>'NRHM State budget sheet 2013-14'!AF379</f>
        <v>0</v>
      </c>
      <c r="AG379" s="604"/>
      <c r="AH379" s="619"/>
      <c r="AI379" s="606" t="str">
        <f t="shared" si="35"/>
        <v/>
      </c>
      <c r="AJ379" s="606" t="str">
        <f t="shared" si="36"/>
        <v/>
      </c>
      <c r="AK379" s="573">
        <f t="shared" si="37"/>
        <v>0</v>
      </c>
      <c r="AL379" s="573" t="str">
        <f t="shared" si="38"/>
        <v/>
      </c>
      <c r="AM379" s="577" t="str">
        <f t="shared" si="39"/>
        <v/>
      </c>
      <c r="AN379" s="577" t="str">
        <f t="shared" si="40"/>
        <v/>
      </c>
      <c r="AO379" s="577" t="str">
        <f t="shared" si="41"/>
        <v/>
      </c>
    </row>
    <row r="380" spans="1:41" ht="41.25" hidden="1" customHeight="1" x14ac:dyDescent="0.2">
      <c r="A380" s="628" t="s">
        <v>1961</v>
      </c>
      <c r="B380" s="621" t="s">
        <v>1496</v>
      </c>
      <c r="C380" s="627"/>
      <c r="D380" s="730">
        <f>'NRHM State budget sheet 2013-14'!D380</f>
        <v>0</v>
      </c>
      <c r="E380" s="730">
        <f>'NRHM State budget sheet 2013-14'!E380</f>
        <v>0</v>
      </c>
      <c r="F380" s="730" t="e">
        <f>'NRHM State budget sheet 2013-14'!F380</f>
        <v>#DIV/0!</v>
      </c>
      <c r="G380" s="730">
        <f>'NRHM State budget sheet 2013-14'!G380</f>
        <v>0</v>
      </c>
      <c r="H380" s="730">
        <f>'NRHM State budget sheet 2013-14'!H380</f>
        <v>0</v>
      </c>
      <c r="I380" s="730" t="e">
        <f>'NRHM State budget sheet 2013-14'!I380</f>
        <v>#DIV/0!</v>
      </c>
      <c r="J380" s="730">
        <f>'NRHM State budget sheet 2013-14'!J380</f>
        <v>0</v>
      </c>
      <c r="K380" s="730">
        <f>'NRHM State budget sheet 2013-14'!K380</f>
        <v>0</v>
      </c>
      <c r="L380" s="730">
        <f>'NRHM State budget sheet 2013-14'!L380</f>
        <v>0</v>
      </c>
      <c r="M380" s="730">
        <f>'NRHM State budget sheet 2013-14'!M380</f>
        <v>0</v>
      </c>
      <c r="N380" s="730">
        <f>'NRHM State budget sheet 2013-14'!N380</f>
        <v>0</v>
      </c>
      <c r="O380" s="730">
        <f>'NRHM State budget sheet 2013-14'!O380</f>
        <v>0</v>
      </c>
      <c r="P380" s="730">
        <f>'NRHM State budget sheet 2013-14'!P380</f>
        <v>0</v>
      </c>
      <c r="Q380" s="730">
        <f>'NRHM State budget sheet 2013-14'!Q380</f>
        <v>0</v>
      </c>
      <c r="R380" s="730">
        <f>'NRHM State budget sheet 2013-14'!R380</f>
        <v>0</v>
      </c>
      <c r="S380" s="730">
        <f>'NRHM State budget sheet 2013-14'!S380</f>
        <v>0</v>
      </c>
      <c r="T380" s="730">
        <f>'NRHM State budget sheet 2013-14'!T380</f>
        <v>0</v>
      </c>
      <c r="U380" s="730">
        <f>'NRHM State budget sheet 2013-14'!U380</f>
        <v>0</v>
      </c>
      <c r="V380" s="730">
        <f>'NRHM State budget sheet 2013-14'!V380</f>
        <v>0</v>
      </c>
      <c r="W380" s="730">
        <f>'NRHM State budget sheet 2013-14'!W380</f>
        <v>0</v>
      </c>
      <c r="X380" s="730">
        <f>'NRHM State budget sheet 2013-14'!X380</f>
        <v>0</v>
      </c>
      <c r="Y380" s="730">
        <f>'NRHM State budget sheet 2013-14'!Y380</f>
        <v>0</v>
      </c>
      <c r="Z380" s="730">
        <f>'NRHM State budget sheet 2013-14'!Z380</f>
        <v>0</v>
      </c>
      <c r="AA380" s="730">
        <f>'NRHM State budget sheet 2013-14'!AA380</f>
        <v>0</v>
      </c>
      <c r="AB380" s="730">
        <f>'NRHM State budget sheet 2013-14'!AB380</f>
        <v>0</v>
      </c>
      <c r="AC380" s="730">
        <f>'NRHM State budget sheet 2013-14'!AC380</f>
        <v>0</v>
      </c>
      <c r="AD380" s="730">
        <f>'NRHM State budget sheet 2013-14'!AD380</f>
        <v>0</v>
      </c>
      <c r="AE380" s="730">
        <f>'NRHM State budget sheet 2013-14'!AE380</f>
        <v>0</v>
      </c>
      <c r="AF380" s="730">
        <f>'NRHM State budget sheet 2013-14'!AF380</f>
        <v>0</v>
      </c>
      <c r="AG380" s="604"/>
      <c r="AH380" s="619"/>
      <c r="AI380" s="606" t="str">
        <f t="shared" si="35"/>
        <v/>
      </c>
      <c r="AJ380" s="606" t="str">
        <f t="shared" si="36"/>
        <v/>
      </c>
      <c r="AK380" s="573">
        <f t="shared" si="37"/>
        <v>0</v>
      </c>
      <c r="AL380" s="573" t="str">
        <f t="shared" si="38"/>
        <v/>
      </c>
      <c r="AM380" s="577" t="str">
        <f t="shared" si="39"/>
        <v/>
      </c>
      <c r="AN380" s="577" t="str">
        <f t="shared" si="40"/>
        <v/>
      </c>
      <c r="AO380" s="577" t="str">
        <f t="shared" si="41"/>
        <v/>
      </c>
    </row>
    <row r="381" spans="1:41" ht="41.25" hidden="1" customHeight="1" x14ac:dyDescent="0.2">
      <c r="A381" s="628" t="s">
        <v>1962</v>
      </c>
      <c r="B381" s="642"/>
      <c r="C381" s="627"/>
      <c r="D381" s="730">
        <f>'NRHM State budget sheet 2013-14'!D381</f>
        <v>0</v>
      </c>
      <c r="E381" s="730">
        <f>'NRHM State budget sheet 2013-14'!E381</f>
        <v>0</v>
      </c>
      <c r="F381" s="730">
        <f>'NRHM State budget sheet 2013-14'!F381</f>
        <v>0</v>
      </c>
      <c r="G381" s="730">
        <f>'NRHM State budget sheet 2013-14'!G381</f>
        <v>0</v>
      </c>
      <c r="H381" s="730">
        <f>'NRHM State budget sheet 2013-14'!H381</f>
        <v>0</v>
      </c>
      <c r="I381" s="730">
        <f>'NRHM State budget sheet 2013-14'!I381</f>
        <v>0</v>
      </c>
      <c r="J381" s="730">
        <f>'NRHM State budget sheet 2013-14'!J381</f>
        <v>0</v>
      </c>
      <c r="K381" s="730">
        <f>'NRHM State budget sheet 2013-14'!K381</f>
        <v>0</v>
      </c>
      <c r="L381" s="730">
        <f>'NRHM State budget sheet 2013-14'!L381</f>
        <v>0</v>
      </c>
      <c r="M381" s="730">
        <f>'NRHM State budget sheet 2013-14'!M381</f>
        <v>0</v>
      </c>
      <c r="N381" s="730">
        <f>'NRHM State budget sheet 2013-14'!N381</f>
        <v>0</v>
      </c>
      <c r="O381" s="730">
        <f>'NRHM State budget sheet 2013-14'!O381</f>
        <v>0</v>
      </c>
      <c r="P381" s="730">
        <f>'NRHM State budget sheet 2013-14'!P381</f>
        <v>0</v>
      </c>
      <c r="Q381" s="730">
        <f>'NRHM State budget sheet 2013-14'!Q381</f>
        <v>0</v>
      </c>
      <c r="R381" s="730">
        <f>'NRHM State budget sheet 2013-14'!R381</f>
        <v>0</v>
      </c>
      <c r="S381" s="730">
        <f>'NRHM State budget sheet 2013-14'!S381</f>
        <v>0</v>
      </c>
      <c r="T381" s="730">
        <f>'NRHM State budget sheet 2013-14'!T381</f>
        <v>0</v>
      </c>
      <c r="U381" s="730">
        <f>'NRHM State budget sheet 2013-14'!U381</f>
        <v>0</v>
      </c>
      <c r="V381" s="730">
        <f>'NRHM State budget sheet 2013-14'!V381</f>
        <v>0</v>
      </c>
      <c r="W381" s="730">
        <f>'NRHM State budget sheet 2013-14'!W381</f>
        <v>0</v>
      </c>
      <c r="X381" s="730">
        <f>'NRHM State budget sheet 2013-14'!X381</f>
        <v>0</v>
      </c>
      <c r="Y381" s="730">
        <f>'NRHM State budget sheet 2013-14'!Y381</f>
        <v>0</v>
      </c>
      <c r="Z381" s="730">
        <f>'NRHM State budget sheet 2013-14'!Z381</f>
        <v>0</v>
      </c>
      <c r="AA381" s="730">
        <f>'NRHM State budget sheet 2013-14'!AA381</f>
        <v>0</v>
      </c>
      <c r="AB381" s="730">
        <f>'NRHM State budget sheet 2013-14'!AB381</f>
        <v>0</v>
      </c>
      <c r="AC381" s="730">
        <f>'NRHM State budget sheet 2013-14'!AC381</f>
        <v>0</v>
      </c>
      <c r="AD381" s="730">
        <f>'NRHM State budget sheet 2013-14'!AD381</f>
        <v>0</v>
      </c>
      <c r="AE381" s="730">
        <f>'NRHM State budget sheet 2013-14'!AE381</f>
        <v>0</v>
      </c>
      <c r="AF381" s="730">
        <f>'NRHM State budget sheet 2013-14'!AF381</f>
        <v>0</v>
      </c>
      <c r="AG381" s="604"/>
      <c r="AH381" s="619"/>
      <c r="AI381" s="606" t="str">
        <f t="shared" si="35"/>
        <v/>
      </c>
      <c r="AJ381" s="606" t="str">
        <f t="shared" si="36"/>
        <v/>
      </c>
      <c r="AK381" s="573">
        <f t="shared" si="37"/>
        <v>0</v>
      </c>
      <c r="AL381" s="573" t="str">
        <f t="shared" si="38"/>
        <v/>
      </c>
      <c r="AM381" s="577" t="str">
        <f t="shared" si="39"/>
        <v/>
      </c>
      <c r="AN381" s="577" t="str">
        <f t="shared" si="40"/>
        <v/>
      </c>
      <c r="AO381" s="577" t="str">
        <f t="shared" si="41"/>
        <v/>
      </c>
    </row>
    <row r="382" spans="1:41" ht="41.25" hidden="1" customHeight="1" x14ac:dyDescent="0.2">
      <c r="A382" s="628" t="s">
        <v>1965</v>
      </c>
      <c r="B382" s="642"/>
      <c r="C382" s="627"/>
      <c r="D382" s="730">
        <f>'NRHM State budget sheet 2013-14'!D382</f>
        <v>0</v>
      </c>
      <c r="E382" s="730">
        <f>'NRHM State budget sheet 2013-14'!E382</f>
        <v>0</v>
      </c>
      <c r="F382" s="730">
        <f>'NRHM State budget sheet 2013-14'!F382</f>
        <v>0</v>
      </c>
      <c r="G382" s="730">
        <f>'NRHM State budget sheet 2013-14'!G382</f>
        <v>0</v>
      </c>
      <c r="H382" s="730">
        <f>'NRHM State budget sheet 2013-14'!H382</f>
        <v>0</v>
      </c>
      <c r="I382" s="730">
        <f>'NRHM State budget sheet 2013-14'!I382</f>
        <v>0</v>
      </c>
      <c r="J382" s="730">
        <f>'NRHM State budget sheet 2013-14'!J382</f>
        <v>0</v>
      </c>
      <c r="K382" s="730">
        <f>'NRHM State budget sheet 2013-14'!K382</f>
        <v>0</v>
      </c>
      <c r="L382" s="730">
        <f>'NRHM State budget sheet 2013-14'!L382</f>
        <v>0</v>
      </c>
      <c r="M382" s="730">
        <f>'NRHM State budget sheet 2013-14'!M382</f>
        <v>0</v>
      </c>
      <c r="N382" s="730">
        <f>'NRHM State budget sheet 2013-14'!N382</f>
        <v>0</v>
      </c>
      <c r="O382" s="730">
        <f>'NRHM State budget sheet 2013-14'!O382</f>
        <v>0</v>
      </c>
      <c r="P382" s="730">
        <f>'NRHM State budget sheet 2013-14'!P382</f>
        <v>0</v>
      </c>
      <c r="Q382" s="730">
        <f>'NRHM State budget sheet 2013-14'!Q382</f>
        <v>0</v>
      </c>
      <c r="R382" s="730">
        <f>'NRHM State budget sheet 2013-14'!R382</f>
        <v>0</v>
      </c>
      <c r="S382" s="730">
        <f>'NRHM State budget sheet 2013-14'!S382</f>
        <v>0</v>
      </c>
      <c r="T382" s="730">
        <f>'NRHM State budget sheet 2013-14'!T382</f>
        <v>0</v>
      </c>
      <c r="U382" s="730">
        <f>'NRHM State budget sheet 2013-14'!U382</f>
        <v>0</v>
      </c>
      <c r="V382" s="730">
        <f>'NRHM State budget sheet 2013-14'!V382</f>
        <v>0</v>
      </c>
      <c r="W382" s="730">
        <f>'NRHM State budget sheet 2013-14'!W382</f>
        <v>0</v>
      </c>
      <c r="X382" s="730">
        <f>'NRHM State budget sheet 2013-14'!X382</f>
        <v>0</v>
      </c>
      <c r="Y382" s="730">
        <f>'NRHM State budget sheet 2013-14'!Y382</f>
        <v>0</v>
      </c>
      <c r="Z382" s="730">
        <f>'NRHM State budget sheet 2013-14'!Z382</f>
        <v>0</v>
      </c>
      <c r="AA382" s="730">
        <f>'NRHM State budget sheet 2013-14'!AA382</f>
        <v>0</v>
      </c>
      <c r="AB382" s="730">
        <f>'NRHM State budget sheet 2013-14'!AB382</f>
        <v>0</v>
      </c>
      <c r="AC382" s="730">
        <f>'NRHM State budget sheet 2013-14'!AC382</f>
        <v>0</v>
      </c>
      <c r="AD382" s="730">
        <f>'NRHM State budget sheet 2013-14'!AD382</f>
        <v>0</v>
      </c>
      <c r="AE382" s="730">
        <f>'NRHM State budget sheet 2013-14'!AE382</f>
        <v>0</v>
      </c>
      <c r="AF382" s="730">
        <f>'NRHM State budget sheet 2013-14'!AF382</f>
        <v>0</v>
      </c>
      <c r="AG382" s="604"/>
      <c r="AH382" s="619"/>
      <c r="AI382" s="606" t="str">
        <f t="shared" si="35"/>
        <v/>
      </c>
      <c r="AJ382" s="606" t="str">
        <f t="shared" si="36"/>
        <v/>
      </c>
      <c r="AK382" s="573">
        <f t="shared" si="37"/>
        <v>0</v>
      </c>
      <c r="AL382" s="573" t="str">
        <f t="shared" si="38"/>
        <v/>
      </c>
      <c r="AM382" s="577" t="str">
        <f t="shared" si="39"/>
        <v/>
      </c>
      <c r="AN382" s="577" t="str">
        <f t="shared" si="40"/>
        <v/>
      </c>
      <c r="AO382" s="577" t="str">
        <f t="shared" si="41"/>
        <v/>
      </c>
    </row>
    <row r="383" spans="1:41" ht="41.25" hidden="1" customHeight="1" x14ac:dyDescent="0.2">
      <c r="A383" s="628" t="s">
        <v>1962</v>
      </c>
      <c r="B383" s="621" t="s">
        <v>1467</v>
      </c>
      <c r="C383" s="595"/>
      <c r="D383" s="730">
        <f>'NRHM State budget sheet 2013-14'!D383</f>
        <v>0</v>
      </c>
      <c r="E383" s="730">
        <f>'NRHM State budget sheet 2013-14'!E383</f>
        <v>0</v>
      </c>
      <c r="F383" s="730" t="e">
        <f>'NRHM State budget sheet 2013-14'!F383</f>
        <v>#DIV/0!</v>
      </c>
      <c r="G383" s="730">
        <f>'NRHM State budget sheet 2013-14'!G383</f>
        <v>0</v>
      </c>
      <c r="H383" s="730">
        <f>'NRHM State budget sheet 2013-14'!H383</f>
        <v>0</v>
      </c>
      <c r="I383" s="730" t="e">
        <f>'NRHM State budget sheet 2013-14'!I383</f>
        <v>#DIV/0!</v>
      </c>
      <c r="J383" s="730">
        <f>'NRHM State budget sheet 2013-14'!J383</f>
        <v>6</v>
      </c>
      <c r="K383" s="730">
        <f>'NRHM State budget sheet 2013-14'!K383</f>
        <v>0</v>
      </c>
      <c r="L383" s="730">
        <f>'NRHM State budget sheet 2013-14'!L383</f>
        <v>0</v>
      </c>
      <c r="M383" s="730">
        <f>'NRHM State budget sheet 2013-14'!M383</f>
        <v>0</v>
      </c>
      <c r="N383" s="730">
        <f>'NRHM State budget sheet 2013-14'!N383</f>
        <v>0</v>
      </c>
      <c r="O383" s="730">
        <f>'NRHM State budget sheet 2013-14'!O383</f>
        <v>0</v>
      </c>
      <c r="P383" s="730">
        <f>'NRHM State budget sheet 2013-14'!P383</f>
        <v>0</v>
      </c>
      <c r="Q383" s="730">
        <f>'NRHM State budget sheet 2013-14'!Q383</f>
        <v>0</v>
      </c>
      <c r="R383" s="730">
        <f>'NRHM State budget sheet 2013-14'!R383</f>
        <v>0</v>
      </c>
      <c r="S383" s="730">
        <f>'NRHM State budget sheet 2013-14'!S383</f>
        <v>0</v>
      </c>
      <c r="T383" s="730">
        <f>'NRHM State budget sheet 2013-14'!T383</f>
        <v>0</v>
      </c>
      <c r="U383" s="730">
        <f>'NRHM State budget sheet 2013-14'!U383</f>
        <v>0</v>
      </c>
      <c r="V383" s="730">
        <f>'NRHM State budget sheet 2013-14'!V383</f>
        <v>0</v>
      </c>
      <c r="W383" s="730">
        <f>'NRHM State budget sheet 2013-14'!W383</f>
        <v>0</v>
      </c>
      <c r="X383" s="730">
        <f>'NRHM State budget sheet 2013-14'!X383</f>
        <v>0</v>
      </c>
      <c r="Y383" s="730">
        <f>'NRHM State budget sheet 2013-14'!Y383</f>
        <v>0</v>
      </c>
      <c r="Z383" s="730">
        <f>'NRHM State budget sheet 2013-14'!Z383</f>
        <v>0</v>
      </c>
      <c r="AA383" s="730">
        <f>'NRHM State budget sheet 2013-14'!AA383</f>
        <v>0</v>
      </c>
      <c r="AB383" s="730">
        <f>'NRHM State budget sheet 2013-14'!AB383</f>
        <v>0</v>
      </c>
      <c r="AC383" s="730">
        <f>'NRHM State budget sheet 2013-14'!AC383</f>
        <v>0</v>
      </c>
      <c r="AD383" s="730">
        <f>'NRHM State budget sheet 2013-14'!AD383</f>
        <v>0</v>
      </c>
      <c r="AE383" s="730">
        <f>'NRHM State budget sheet 2013-14'!AE383</f>
        <v>0</v>
      </c>
      <c r="AF383" s="730">
        <f>'NRHM State budget sheet 2013-14'!AF383</f>
        <v>0</v>
      </c>
      <c r="AG383" s="604"/>
      <c r="AH383" s="619"/>
      <c r="AI383" s="606" t="str">
        <f t="shared" si="35"/>
        <v/>
      </c>
      <c r="AJ383" s="606" t="str">
        <f t="shared" si="36"/>
        <v/>
      </c>
      <c r="AK383" s="573">
        <f t="shared" si="37"/>
        <v>0</v>
      </c>
      <c r="AL383" s="573" t="str">
        <f t="shared" si="38"/>
        <v/>
      </c>
      <c r="AM383" s="577" t="str">
        <f t="shared" si="39"/>
        <v/>
      </c>
      <c r="AN383" s="577" t="str">
        <f t="shared" si="40"/>
        <v/>
      </c>
      <c r="AO383" s="577" t="str">
        <f t="shared" si="41"/>
        <v/>
      </c>
    </row>
    <row r="384" spans="1:41" ht="41.25" hidden="1" customHeight="1" x14ac:dyDescent="0.2">
      <c r="A384" s="628" t="s">
        <v>1963</v>
      </c>
      <c r="B384" s="665" t="s">
        <v>1607</v>
      </c>
      <c r="C384" s="666"/>
      <c r="D384" s="730">
        <f>'NRHM State budget sheet 2013-14'!D384</f>
        <v>0</v>
      </c>
      <c r="E384" s="730">
        <f>'NRHM State budget sheet 2013-14'!E384</f>
        <v>0</v>
      </c>
      <c r="F384" s="730" t="e">
        <f>'NRHM State budget sheet 2013-14'!F384</f>
        <v>#DIV/0!</v>
      </c>
      <c r="G384" s="730">
        <f>'NRHM State budget sheet 2013-14'!G384</f>
        <v>0</v>
      </c>
      <c r="H384" s="730">
        <f>'NRHM State budget sheet 2013-14'!H384</f>
        <v>0</v>
      </c>
      <c r="I384" s="730" t="e">
        <f>'NRHM State budget sheet 2013-14'!I384</f>
        <v>#DIV/0!</v>
      </c>
      <c r="J384" s="730">
        <f>'NRHM State budget sheet 2013-14'!J384</f>
        <v>6</v>
      </c>
      <c r="K384" s="730">
        <f>'NRHM State budget sheet 2013-14'!K384</f>
        <v>0</v>
      </c>
      <c r="L384" s="730">
        <f>'NRHM State budget sheet 2013-14'!L384</f>
        <v>0</v>
      </c>
      <c r="M384" s="730">
        <f>'NRHM State budget sheet 2013-14'!M384</f>
        <v>0</v>
      </c>
      <c r="N384" s="730">
        <f>'NRHM State budget sheet 2013-14'!N384</f>
        <v>0</v>
      </c>
      <c r="O384" s="730">
        <f>'NRHM State budget sheet 2013-14'!O384</f>
        <v>0</v>
      </c>
      <c r="P384" s="730">
        <f>'NRHM State budget sheet 2013-14'!P384</f>
        <v>0</v>
      </c>
      <c r="Q384" s="730">
        <f>'NRHM State budget sheet 2013-14'!Q384</f>
        <v>0</v>
      </c>
      <c r="R384" s="730">
        <f>'NRHM State budget sheet 2013-14'!R384</f>
        <v>0</v>
      </c>
      <c r="S384" s="730">
        <f>'NRHM State budget sheet 2013-14'!S384</f>
        <v>0</v>
      </c>
      <c r="T384" s="730">
        <f>'NRHM State budget sheet 2013-14'!T384</f>
        <v>0</v>
      </c>
      <c r="U384" s="730">
        <f>'NRHM State budget sheet 2013-14'!U384</f>
        <v>0</v>
      </c>
      <c r="V384" s="730">
        <f>'NRHM State budget sheet 2013-14'!V384</f>
        <v>0</v>
      </c>
      <c r="W384" s="730">
        <f>'NRHM State budget sheet 2013-14'!W384</f>
        <v>0</v>
      </c>
      <c r="X384" s="730">
        <f>'NRHM State budget sheet 2013-14'!X384</f>
        <v>0</v>
      </c>
      <c r="Y384" s="730">
        <f>'NRHM State budget sheet 2013-14'!Y384</f>
        <v>0</v>
      </c>
      <c r="Z384" s="730">
        <f>'NRHM State budget sheet 2013-14'!Z384</f>
        <v>0</v>
      </c>
      <c r="AA384" s="730">
        <f>'NRHM State budget sheet 2013-14'!AA384</f>
        <v>0</v>
      </c>
      <c r="AB384" s="730">
        <f>'NRHM State budget sheet 2013-14'!AB384</f>
        <v>0</v>
      </c>
      <c r="AC384" s="730">
        <f>'NRHM State budget sheet 2013-14'!AC384</f>
        <v>0</v>
      </c>
      <c r="AD384" s="730">
        <f>'NRHM State budget sheet 2013-14'!AD384</f>
        <v>0</v>
      </c>
      <c r="AE384" s="730">
        <f>'NRHM State budget sheet 2013-14'!AE384</f>
        <v>0</v>
      </c>
      <c r="AF384" s="730">
        <f>'NRHM State budget sheet 2013-14'!AF384</f>
        <v>0</v>
      </c>
      <c r="AG384" s="604"/>
      <c r="AH384" s="619"/>
      <c r="AI384" s="606" t="str">
        <f t="shared" si="35"/>
        <v/>
      </c>
      <c r="AJ384" s="606" t="str">
        <f t="shared" si="36"/>
        <v/>
      </c>
      <c r="AK384" s="573">
        <f t="shared" si="37"/>
        <v>0</v>
      </c>
      <c r="AL384" s="573" t="str">
        <f t="shared" si="38"/>
        <v/>
      </c>
      <c r="AM384" s="577" t="str">
        <f t="shared" si="39"/>
        <v/>
      </c>
      <c r="AN384" s="577" t="str">
        <f t="shared" si="40"/>
        <v/>
      </c>
      <c r="AO384" s="577" t="str">
        <f t="shared" si="41"/>
        <v/>
      </c>
    </row>
    <row r="385" spans="1:41" ht="41.25" hidden="1" customHeight="1" x14ac:dyDescent="0.2">
      <c r="A385" s="628" t="s">
        <v>1964</v>
      </c>
      <c r="B385" s="665" t="s">
        <v>1608</v>
      </c>
      <c r="C385" s="666"/>
      <c r="D385" s="730">
        <f>'NRHM State budget sheet 2013-14'!D385</f>
        <v>0</v>
      </c>
      <c r="E385" s="730">
        <f>'NRHM State budget sheet 2013-14'!E385</f>
        <v>0</v>
      </c>
      <c r="F385" s="730" t="e">
        <f>'NRHM State budget sheet 2013-14'!F385</f>
        <v>#DIV/0!</v>
      </c>
      <c r="G385" s="730">
        <f>'NRHM State budget sheet 2013-14'!G385</f>
        <v>0</v>
      </c>
      <c r="H385" s="730">
        <f>'NRHM State budget sheet 2013-14'!H385</f>
        <v>0</v>
      </c>
      <c r="I385" s="730" t="e">
        <f>'NRHM State budget sheet 2013-14'!I385</f>
        <v>#DIV/0!</v>
      </c>
      <c r="J385" s="730">
        <f>'NRHM State budget sheet 2013-14'!J385</f>
        <v>0</v>
      </c>
      <c r="K385" s="730">
        <f>'NRHM State budget sheet 2013-14'!K385</f>
        <v>0</v>
      </c>
      <c r="L385" s="730">
        <f>'NRHM State budget sheet 2013-14'!L385</f>
        <v>0</v>
      </c>
      <c r="M385" s="730">
        <f>'NRHM State budget sheet 2013-14'!M385</f>
        <v>0</v>
      </c>
      <c r="N385" s="730">
        <f>'NRHM State budget sheet 2013-14'!N385</f>
        <v>0</v>
      </c>
      <c r="O385" s="730">
        <f>'NRHM State budget sheet 2013-14'!O385</f>
        <v>0</v>
      </c>
      <c r="P385" s="730">
        <f>'NRHM State budget sheet 2013-14'!P385</f>
        <v>0</v>
      </c>
      <c r="Q385" s="730">
        <f>'NRHM State budget sheet 2013-14'!Q385</f>
        <v>0</v>
      </c>
      <c r="R385" s="730">
        <f>'NRHM State budget sheet 2013-14'!R385</f>
        <v>0</v>
      </c>
      <c r="S385" s="730">
        <f>'NRHM State budget sheet 2013-14'!S385</f>
        <v>0</v>
      </c>
      <c r="T385" s="730">
        <f>'NRHM State budget sheet 2013-14'!T385</f>
        <v>0</v>
      </c>
      <c r="U385" s="730">
        <f>'NRHM State budget sheet 2013-14'!U385</f>
        <v>0</v>
      </c>
      <c r="V385" s="730">
        <f>'NRHM State budget sheet 2013-14'!V385</f>
        <v>0</v>
      </c>
      <c r="W385" s="730">
        <f>'NRHM State budget sheet 2013-14'!W385</f>
        <v>0</v>
      </c>
      <c r="X385" s="730">
        <f>'NRHM State budget sheet 2013-14'!X385</f>
        <v>0</v>
      </c>
      <c r="Y385" s="730">
        <f>'NRHM State budget sheet 2013-14'!Y385</f>
        <v>0</v>
      </c>
      <c r="Z385" s="730">
        <f>'NRHM State budget sheet 2013-14'!Z385</f>
        <v>0</v>
      </c>
      <c r="AA385" s="730">
        <f>'NRHM State budget sheet 2013-14'!AA385</f>
        <v>0</v>
      </c>
      <c r="AB385" s="730">
        <f>'NRHM State budget sheet 2013-14'!AB385</f>
        <v>0</v>
      </c>
      <c r="AC385" s="730">
        <f>'NRHM State budget sheet 2013-14'!AC385</f>
        <v>0</v>
      </c>
      <c r="AD385" s="730">
        <f>'NRHM State budget sheet 2013-14'!AD385</f>
        <v>0</v>
      </c>
      <c r="AE385" s="730">
        <f>'NRHM State budget sheet 2013-14'!AE385</f>
        <v>0</v>
      </c>
      <c r="AF385" s="730">
        <f>'NRHM State budget sheet 2013-14'!AF385</f>
        <v>0</v>
      </c>
      <c r="AG385" s="604"/>
      <c r="AH385" s="619"/>
      <c r="AI385" s="606" t="str">
        <f t="shared" si="35"/>
        <v/>
      </c>
      <c r="AJ385" s="606" t="str">
        <f t="shared" si="36"/>
        <v/>
      </c>
      <c r="AK385" s="573">
        <f t="shared" si="37"/>
        <v>0</v>
      </c>
      <c r="AL385" s="573" t="str">
        <f t="shared" si="38"/>
        <v/>
      </c>
      <c r="AM385" s="577" t="str">
        <f t="shared" si="39"/>
        <v/>
      </c>
      <c r="AN385" s="577" t="str">
        <f t="shared" si="40"/>
        <v/>
      </c>
      <c r="AO385" s="577" t="str">
        <f t="shared" si="41"/>
        <v/>
      </c>
    </row>
    <row r="386" spans="1:41" ht="41.25" hidden="1" customHeight="1" x14ac:dyDescent="0.2">
      <c r="A386" s="628" t="s">
        <v>1965</v>
      </c>
      <c r="B386" s="621" t="s">
        <v>1840</v>
      </c>
      <c r="C386" s="595"/>
      <c r="D386" s="730">
        <f>'NRHM State budget sheet 2013-14'!D386</f>
        <v>0</v>
      </c>
      <c r="E386" s="730">
        <f>'NRHM State budget sheet 2013-14'!E386</f>
        <v>0</v>
      </c>
      <c r="F386" s="730" t="e">
        <f>'NRHM State budget sheet 2013-14'!F386</f>
        <v>#DIV/0!</v>
      </c>
      <c r="G386" s="730">
        <f>'NRHM State budget sheet 2013-14'!G386</f>
        <v>0</v>
      </c>
      <c r="H386" s="730">
        <f>'NRHM State budget sheet 2013-14'!H386</f>
        <v>0</v>
      </c>
      <c r="I386" s="730" t="e">
        <f>'NRHM State budget sheet 2013-14'!I386</f>
        <v>#DIV/0!</v>
      </c>
      <c r="J386" s="730">
        <f>'NRHM State budget sheet 2013-14'!J386</f>
        <v>0</v>
      </c>
      <c r="K386" s="730">
        <f>'NRHM State budget sheet 2013-14'!K386</f>
        <v>0</v>
      </c>
      <c r="L386" s="730">
        <f>'NRHM State budget sheet 2013-14'!L386</f>
        <v>0</v>
      </c>
      <c r="M386" s="730">
        <f>'NRHM State budget sheet 2013-14'!M386</f>
        <v>0</v>
      </c>
      <c r="N386" s="730">
        <f>'NRHM State budget sheet 2013-14'!N386</f>
        <v>0</v>
      </c>
      <c r="O386" s="730">
        <f>'NRHM State budget sheet 2013-14'!O386</f>
        <v>0</v>
      </c>
      <c r="P386" s="730">
        <f>'NRHM State budget sheet 2013-14'!P386</f>
        <v>0</v>
      </c>
      <c r="Q386" s="730">
        <f>'NRHM State budget sheet 2013-14'!Q386</f>
        <v>0</v>
      </c>
      <c r="R386" s="730">
        <f>'NRHM State budget sheet 2013-14'!R386</f>
        <v>0</v>
      </c>
      <c r="S386" s="730">
        <f>'NRHM State budget sheet 2013-14'!S386</f>
        <v>0</v>
      </c>
      <c r="T386" s="730">
        <f>'NRHM State budget sheet 2013-14'!T386</f>
        <v>0</v>
      </c>
      <c r="U386" s="730">
        <f>'NRHM State budget sheet 2013-14'!U386</f>
        <v>0</v>
      </c>
      <c r="V386" s="730">
        <f>'NRHM State budget sheet 2013-14'!V386</f>
        <v>0</v>
      </c>
      <c r="W386" s="730">
        <f>'NRHM State budget sheet 2013-14'!W386</f>
        <v>0</v>
      </c>
      <c r="X386" s="730">
        <f>'NRHM State budget sheet 2013-14'!X386</f>
        <v>0</v>
      </c>
      <c r="Y386" s="730">
        <f>'NRHM State budget sheet 2013-14'!Y386</f>
        <v>0</v>
      </c>
      <c r="Z386" s="730">
        <f>'NRHM State budget sheet 2013-14'!Z386</f>
        <v>0</v>
      </c>
      <c r="AA386" s="730">
        <f>'NRHM State budget sheet 2013-14'!AA386</f>
        <v>0</v>
      </c>
      <c r="AB386" s="730">
        <f>'NRHM State budget sheet 2013-14'!AB386</f>
        <v>0</v>
      </c>
      <c r="AC386" s="730">
        <f>'NRHM State budget sheet 2013-14'!AC386</f>
        <v>0</v>
      </c>
      <c r="AD386" s="730">
        <f>'NRHM State budget sheet 2013-14'!AD386</f>
        <v>0</v>
      </c>
      <c r="AE386" s="730">
        <f>'NRHM State budget sheet 2013-14'!AE386</f>
        <v>0</v>
      </c>
      <c r="AF386" s="730">
        <f>'NRHM State budget sheet 2013-14'!AF386</f>
        <v>0</v>
      </c>
      <c r="AG386" s="604"/>
      <c r="AH386" s="619"/>
      <c r="AI386" s="606" t="str">
        <f t="shared" si="35"/>
        <v/>
      </c>
      <c r="AJ386" s="606" t="str">
        <f t="shared" si="36"/>
        <v/>
      </c>
      <c r="AK386" s="573">
        <f t="shared" si="37"/>
        <v>0</v>
      </c>
      <c r="AL386" s="573" t="str">
        <f t="shared" si="38"/>
        <v/>
      </c>
      <c r="AM386" s="577" t="str">
        <f t="shared" si="39"/>
        <v/>
      </c>
      <c r="AN386" s="577" t="str">
        <f t="shared" si="40"/>
        <v/>
      </c>
      <c r="AO386" s="577" t="str">
        <f t="shared" si="41"/>
        <v/>
      </c>
    </row>
    <row r="387" spans="1:41" ht="41.25" hidden="1" customHeight="1" x14ac:dyDescent="0.2">
      <c r="A387" s="649" t="s">
        <v>1966</v>
      </c>
      <c r="B387" s="621" t="s">
        <v>1497</v>
      </c>
      <c r="C387" s="595"/>
      <c r="D387" s="730">
        <f>'NRHM State budget sheet 2013-14'!D387</f>
        <v>0</v>
      </c>
      <c r="E387" s="730">
        <f>'NRHM State budget sheet 2013-14'!E387</f>
        <v>0</v>
      </c>
      <c r="F387" s="730" t="e">
        <f>'NRHM State budget sheet 2013-14'!F387</f>
        <v>#DIV/0!</v>
      </c>
      <c r="G387" s="730">
        <f>'NRHM State budget sheet 2013-14'!G387</f>
        <v>0</v>
      </c>
      <c r="H387" s="730">
        <f>'NRHM State budget sheet 2013-14'!H387</f>
        <v>0</v>
      </c>
      <c r="I387" s="730" t="e">
        <f>'NRHM State budget sheet 2013-14'!I387</f>
        <v>#DIV/0!</v>
      </c>
      <c r="J387" s="730">
        <f>'NRHM State budget sheet 2013-14'!J387</f>
        <v>76</v>
      </c>
      <c r="K387" s="730">
        <f>'NRHM State budget sheet 2013-14'!K387</f>
        <v>0</v>
      </c>
      <c r="L387" s="730">
        <f>'NRHM State budget sheet 2013-14'!L387</f>
        <v>0</v>
      </c>
      <c r="M387" s="730">
        <f>'NRHM State budget sheet 2013-14'!M387</f>
        <v>0</v>
      </c>
      <c r="N387" s="730">
        <f>'NRHM State budget sheet 2013-14'!N387</f>
        <v>0</v>
      </c>
      <c r="O387" s="730">
        <f>'NRHM State budget sheet 2013-14'!O387</f>
        <v>0</v>
      </c>
      <c r="P387" s="730">
        <f>'NRHM State budget sheet 2013-14'!P387</f>
        <v>0</v>
      </c>
      <c r="Q387" s="730">
        <f>'NRHM State budget sheet 2013-14'!Q387</f>
        <v>0</v>
      </c>
      <c r="R387" s="730">
        <f>'NRHM State budget sheet 2013-14'!R387</f>
        <v>0</v>
      </c>
      <c r="S387" s="730">
        <f>'NRHM State budget sheet 2013-14'!S387</f>
        <v>0</v>
      </c>
      <c r="T387" s="730">
        <f>'NRHM State budget sheet 2013-14'!T387</f>
        <v>0</v>
      </c>
      <c r="U387" s="730">
        <f>'NRHM State budget sheet 2013-14'!U387</f>
        <v>0</v>
      </c>
      <c r="V387" s="730">
        <f>'NRHM State budget sheet 2013-14'!V387</f>
        <v>0</v>
      </c>
      <c r="W387" s="730">
        <f>'NRHM State budget sheet 2013-14'!W387</f>
        <v>0</v>
      </c>
      <c r="X387" s="730">
        <f>'NRHM State budget sheet 2013-14'!X387</f>
        <v>0</v>
      </c>
      <c r="Y387" s="730">
        <f>'NRHM State budget sheet 2013-14'!Y387</f>
        <v>0</v>
      </c>
      <c r="Z387" s="730">
        <f>'NRHM State budget sheet 2013-14'!Z387</f>
        <v>0</v>
      </c>
      <c r="AA387" s="730">
        <f>'NRHM State budget sheet 2013-14'!AA387</f>
        <v>0</v>
      </c>
      <c r="AB387" s="730">
        <f>'NRHM State budget sheet 2013-14'!AB387</f>
        <v>0</v>
      </c>
      <c r="AC387" s="730">
        <f>'NRHM State budget sheet 2013-14'!AC387</f>
        <v>0</v>
      </c>
      <c r="AD387" s="730">
        <f>'NRHM State budget sheet 2013-14'!AD387</f>
        <v>0</v>
      </c>
      <c r="AE387" s="730">
        <f>'NRHM State budget sheet 2013-14'!AE387</f>
        <v>0</v>
      </c>
      <c r="AF387" s="730">
        <f>'NRHM State budget sheet 2013-14'!AF387</f>
        <v>0</v>
      </c>
      <c r="AG387" s="604"/>
      <c r="AH387" s="619"/>
      <c r="AI387" s="606" t="str">
        <f t="shared" si="35"/>
        <v/>
      </c>
      <c r="AJ387" s="606" t="str">
        <f t="shared" si="36"/>
        <v/>
      </c>
      <c r="AK387" s="573">
        <f t="shared" si="37"/>
        <v>0</v>
      </c>
      <c r="AL387" s="573" t="str">
        <f t="shared" si="38"/>
        <v/>
      </c>
      <c r="AM387" s="577" t="str">
        <f t="shared" si="39"/>
        <v/>
      </c>
      <c r="AN387" s="577" t="str">
        <f t="shared" si="40"/>
        <v/>
      </c>
      <c r="AO387" s="577" t="str">
        <f t="shared" si="41"/>
        <v/>
      </c>
    </row>
    <row r="388" spans="1:41" ht="41.25" hidden="1" customHeight="1" x14ac:dyDescent="0.2">
      <c r="A388" s="628" t="s">
        <v>1967</v>
      </c>
      <c r="B388" s="665" t="s">
        <v>1841</v>
      </c>
      <c r="C388" s="666"/>
      <c r="D388" s="730">
        <f>'NRHM State budget sheet 2013-14'!D388</f>
        <v>0</v>
      </c>
      <c r="E388" s="730">
        <f>'NRHM State budget sheet 2013-14'!E388</f>
        <v>0</v>
      </c>
      <c r="F388" s="730" t="e">
        <f>'NRHM State budget sheet 2013-14'!F388</f>
        <v>#DIV/0!</v>
      </c>
      <c r="G388" s="730">
        <f>'NRHM State budget sheet 2013-14'!G388</f>
        <v>0</v>
      </c>
      <c r="H388" s="730">
        <f>'NRHM State budget sheet 2013-14'!H388</f>
        <v>0</v>
      </c>
      <c r="I388" s="730" t="e">
        <f>'NRHM State budget sheet 2013-14'!I388</f>
        <v>#DIV/0!</v>
      </c>
      <c r="J388" s="730">
        <f>'NRHM State budget sheet 2013-14'!J388</f>
        <v>0</v>
      </c>
      <c r="K388" s="730">
        <f>'NRHM State budget sheet 2013-14'!K388</f>
        <v>0</v>
      </c>
      <c r="L388" s="730">
        <f>'NRHM State budget sheet 2013-14'!L388</f>
        <v>0</v>
      </c>
      <c r="M388" s="730">
        <f>'NRHM State budget sheet 2013-14'!M388</f>
        <v>0</v>
      </c>
      <c r="N388" s="730">
        <f>'NRHM State budget sheet 2013-14'!N388</f>
        <v>0</v>
      </c>
      <c r="O388" s="730">
        <f>'NRHM State budget sheet 2013-14'!O388</f>
        <v>0</v>
      </c>
      <c r="P388" s="730">
        <f>'NRHM State budget sheet 2013-14'!P388</f>
        <v>0</v>
      </c>
      <c r="Q388" s="730">
        <f>'NRHM State budget sheet 2013-14'!Q388</f>
        <v>0</v>
      </c>
      <c r="R388" s="730">
        <f>'NRHM State budget sheet 2013-14'!R388</f>
        <v>0</v>
      </c>
      <c r="S388" s="730">
        <f>'NRHM State budget sheet 2013-14'!S388</f>
        <v>0</v>
      </c>
      <c r="T388" s="730">
        <f>'NRHM State budget sheet 2013-14'!T388</f>
        <v>0</v>
      </c>
      <c r="U388" s="730">
        <f>'NRHM State budget sheet 2013-14'!U388</f>
        <v>0</v>
      </c>
      <c r="V388" s="730">
        <f>'NRHM State budget sheet 2013-14'!V388</f>
        <v>0</v>
      </c>
      <c r="W388" s="730">
        <f>'NRHM State budget sheet 2013-14'!W388</f>
        <v>0</v>
      </c>
      <c r="X388" s="730">
        <f>'NRHM State budget sheet 2013-14'!X388</f>
        <v>0</v>
      </c>
      <c r="Y388" s="730">
        <f>'NRHM State budget sheet 2013-14'!Y388</f>
        <v>0</v>
      </c>
      <c r="Z388" s="730">
        <f>'NRHM State budget sheet 2013-14'!Z388</f>
        <v>0</v>
      </c>
      <c r="AA388" s="730">
        <f>'NRHM State budget sheet 2013-14'!AA388</f>
        <v>0</v>
      </c>
      <c r="AB388" s="730">
        <f>'NRHM State budget sheet 2013-14'!AB388</f>
        <v>0</v>
      </c>
      <c r="AC388" s="730">
        <f>'NRHM State budget sheet 2013-14'!AC388</f>
        <v>0</v>
      </c>
      <c r="AD388" s="730">
        <f>'NRHM State budget sheet 2013-14'!AD388</f>
        <v>0</v>
      </c>
      <c r="AE388" s="730">
        <f>'NRHM State budget sheet 2013-14'!AE388</f>
        <v>0</v>
      </c>
      <c r="AF388" s="730">
        <f>'NRHM State budget sheet 2013-14'!AF388</f>
        <v>0</v>
      </c>
      <c r="AG388" s="604"/>
      <c r="AH388" s="619"/>
      <c r="AI388" s="606" t="str">
        <f t="shared" si="35"/>
        <v/>
      </c>
      <c r="AJ388" s="606" t="str">
        <f t="shared" si="36"/>
        <v/>
      </c>
      <c r="AK388" s="573">
        <f t="shared" si="37"/>
        <v>0</v>
      </c>
      <c r="AL388" s="573" t="str">
        <f t="shared" si="38"/>
        <v/>
      </c>
      <c r="AM388" s="577" t="str">
        <f t="shared" si="39"/>
        <v/>
      </c>
      <c r="AN388" s="577" t="str">
        <f t="shared" si="40"/>
        <v/>
      </c>
      <c r="AO388" s="577" t="str">
        <f t="shared" si="41"/>
        <v/>
      </c>
    </row>
    <row r="389" spans="1:41" ht="41.25" hidden="1" customHeight="1" x14ac:dyDescent="0.2">
      <c r="A389" s="628" t="s">
        <v>1968</v>
      </c>
      <c r="B389" s="665" t="s">
        <v>1609</v>
      </c>
      <c r="C389" s="666"/>
      <c r="D389" s="730">
        <f>'NRHM State budget sheet 2013-14'!D389</f>
        <v>0</v>
      </c>
      <c r="E389" s="730">
        <f>'NRHM State budget sheet 2013-14'!E389</f>
        <v>0</v>
      </c>
      <c r="F389" s="730" t="e">
        <f>'NRHM State budget sheet 2013-14'!F389</f>
        <v>#DIV/0!</v>
      </c>
      <c r="G389" s="730">
        <f>'NRHM State budget sheet 2013-14'!G389</f>
        <v>0</v>
      </c>
      <c r="H389" s="730">
        <f>'NRHM State budget sheet 2013-14'!H389</f>
        <v>0</v>
      </c>
      <c r="I389" s="730" t="e">
        <f>'NRHM State budget sheet 2013-14'!I389</f>
        <v>#DIV/0!</v>
      </c>
      <c r="J389" s="730">
        <f>'NRHM State budget sheet 2013-14'!J389</f>
        <v>0</v>
      </c>
      <c r="K389" s="730">
        <f>'NRHM State budget sheet 2013-14'!K389</f>
        <v>0</v>
      </c>
      <c r="L389" s="730">
        <f>'NRHM State budget sheet 2013-14'!L389</f>
        <v>0</v>
      </c>
      <c r="M389" s="730">
        <f>'NRHM State budget sheet 2013-14'!M389</f>
        <v>0</v>
      </c>
      <c r="N389" s="730">
        <f>'NRHM State budget sheet 2013-14'!N389</f>
        <v>0</v>
      </c>
      <c r="O389" s="730">
        <f>'NRHM State budget sheet 2013-14'!O389</f>
        <v>0</v>
      </c>
      <c r="P389" s="730">
        <f>'NRHM State budget sheet 2013-14'!P389</f>
        <v>0</v>
      </c>
      <c r="Q389" s="730">
        <f>'NRHM State budget sheet 2013-14'!Q389</f>
        <v>0</v>
      </c>
      <c r="R389" s="730">
        <f>'NRHM State budget sheet 2013-14'!R389</f>
        <v>0</v>
      </c>
      <c r="S389" s="730">
        <f>'NRHM State budget sheet 2013-14'!S389</f>
        <v>0</v>
      </c>
      <c r="T389" s="730">
        <f>'NRHM State budget sheet 2013-14'!T389</f>
        <v>0</v>
      </c>
      <c r="U389" s="730">
        <f>'NRHM State budget sheet 2013-14'!U389</f>
        <v>0</v>
      </c>
      <c r="V389" s="730">
        <f>'NRHM State budget sheet 2013-14'!V389</f>
        <v>0</v>
      </c>
      <c r="W389" s="730">
        <f>'NRHM State budget sheet 2013-14'!W389</f>
        <v>0</v>
      </c>
      <c r="X389" s="730">
        <f>'NRHM State budget sheet 2013-14'!X389</f>
        <v>0</v>
      </c>
      <c r="Y389" s="730">
        <f>'NRHM State budget sheet 2013-14'!Y389</f>
        <v>0</v>
      </c>
      <c r="Z389" s="730">
        <f>'NRHM State budget sheet 2013-14'!Z389</f>
        <v>0</v>
      </c>
      <c r="AA389" s="730">
        <f>'NRHM State budget sheet 2013-14'!AA389</f>
        <v>0</v>
      </c>
      <c r="AB389" s="730">
        <f>'NRHM State budget sheet 2013-14'!AB389</f>
        <v>0</v>
      </c>
      <c r="AC389" s="730">
        <f>'NRHM State budget sheet 2013-14'!AC389</f>
        <v>0</v>
      </c>
      <c r="AD389" s="730">
        <f>'NRHM State budget sheet 2013-14'!AD389</f>
        <v>0</v>
      </c>
      <c r="AE389" s="730">
        <f>'NRHM State budget sheet 2013-14'!AE389</f>
        <v>0</v>
      </c>
      <c r="AF389" s="730">
        <f>'NRHM State budget sheet 2013-14'!AF389</f>
        <v>0</v>
      </c>
      <c r="AG389" s="604"/>
      <c r="AH389" s="619"/>
      <c r="AI389" s="606" t="str">
        <f t="shared" si="35"/>
        <v/>
      </c>
      <c r="AJ389" s="606" t="str">
        <f t="shared" si="36"/>
        <v/>
      </c>
      <c r="AK389" s="573">
        <f t="shared" si="37"/>
        <v>0</v>
      </c>
      <c r="AL389" s="573" t="str">
        <f t="shared" si="38"/>
        <v/>
      </c>
      <c r="AM389" s="577" t="str">
        <f t="shared" si="39"/>
        <v/>
      </c>
      <c r="AN389" s="577" t="str">
        <f t="shared" si="40"/>
        <v/>
      </c>
      <c r="AO389" s="577" t="str">
        <f t="shared" si="41"/>
        <v/>
      </c>
    </row>
    <row r="390" spans="1:41" ht="41.25" hidden="1" customHeight="1" x14ac:dyDescent="0.2">
      <c r="A390" s="628" t="s">
        <v>1969</v>
      </c>
      <c r="B390" s="665" t="s">
        <v>1610</v>
      </c>
      <c r="C390" s="666"/>
      <c r="D390" s="730">
        <f>'NRHM State budget sheet 2013-14'!D390</f>
        <v>0</v>
      </c>
      <c r="E390" s="730">
        <f>'NRHM State budget sheet 2013-14'!E390</f>
        <v>0</v>
      </c>
      <c r="F390" s="730" t="e">
        <f>'NRHM State budget sheet 2013-14'!F390</f>
        <v>#DIV/0!</v>
      </c>
      <c r="G390" s="730">
        <f>'NRHM State budget sheet 2013-14'!G390</f>
        <v>0</v>
      </c>
      <c r="H390" s="730">
        <f>'NRHM State budget sheet 2013-14'!H390</f>
        <v>0</v>
      </c>
      <c r="I390" s="730" t="e">
        <f>'NRHM State budget sheet 2013-14'!I390</f>
        <v>#DIV/0!</v>
      </c>
      <c r="J390" s="730">
        <f>'NRHM State budget sheet 2013-14'!J390</f>
        <v>6</v>
      </c>
      <c r="K390" s="730">
        <f>'NRHM State budget sheet 2013-14'!K390</f>
        <v>0</v>
      </c>
      <c r="L390" s="730">
        <f>'NRHM State budget sheet 2013-14'!L390</f>
        <v>0</v>
      </c>
      <c r="M390" s="730">
        <f>'NRHM State budget sheet 2013-14'!M390</f>
        <v>0</v>
      </c>
      <c r="N390" s="730">
        <f>'NRHM State budget sheet 2013-14'!N390</f>
        <v>0</v>
      </c>
      <c r="O390" s="730">
        <f>'NRHM State budget sheet 2013-14'!O390</f>
        <v>0</v>
      </c>
      <c r="P390" s="730">
        <f>'NRHM State budget sheet 2013-14'!P390</f>
        <v>0</v>
      </c>
      <c r="Q390" s="730">
        <f>'NRHM State budget sheet 2013-14'!Q390</f>
        <v>0</v>
      </c>
      <c r="R390" s="730">
        <f>'NRHM State budget sheet 2013-14'!R390</f>
        <v>0</v>
      </c>
      <c r="S390" s="730">
        <f>'NRHM State budget sheet 2013-14'!S390</f>
        <v>0</v>
      </c>
      <c r="T390" s="730">
        <f>'NRHM State budget sheet 2013-14'!T390</f>
        <v>0</v>
      </c>
      <c r="U390" s="730">
        <f>'NRHM State budget sheet 2013-14'!U390</f>
        <v>0</v>
      </c>
      <c r="V390" s="730">
        <f>'NRHM State budget sheet 2013-14'!V390</f>
        <v>0</v>
      </c>
      <c r="W390" s="730">
        <f>'NRHM State budget sheet 2013-14'!W390</f>
        <v>0</v>
      </c>
      <c r="X390" s="730">
        <f>'NRHM State budget sheet 2013-14'!X390</f>
        <v>0</v>
      </c>
      <c r="Y390" s="730">
        <f>'NRHM State budget sheet 2013-14'!Y390</f>
        <v>0</v>
      </c>
      <c r="Z390" s="730">
        <f>'NRHM State budget sheet 2013-14'!Z390</f>
        <v>0</v>
      </c>
      <c r="AA390" s="730">
        <f>'NRHM State budget sheet 2013-14'!AA390</f>
        <v>0</v>
      </c>
      <c r="AB390" s="730">
        <f>'NRHM State budget sheet 2013-14'!AB390</f>
        <v>0</v>
      </c>
      <c r="AC390" s="730">
        <f>'NRHM State budget sheet 2013-14'!AC390</f>
        <v>0</v>
      </c>
      <c r="AD390" s="730">
        <f>'NRHM State budget sheet 2013-14'!AD390</f>
        <v>0</v>
      </c>
      <c r="AE390" s="730">
        <f>'NRHM State budget sheet 2013-14'!AE390</f>
        <v>0</v>
      </c>
      <c r="AF390" s="730">
        <f>'NRHM State budget sheet 2013-14'!AF390</f>
        <v>0</v>
      </c>
      <c r="AG390" s="604"/>
      <c r="AH390" s="619"/>
      <c r="AI390" s="606" t="str">
        <f t="shared" si="35"/>
        <v/>
      </c>
      <c r="AJ390" s="606" t="str">
        <f t="shared" si="36"/>
        <v/>
      </c>
      <c r="AK390" s="573">
        <f t="shared" si="37"/>
        <v>0</v>
      </c>
      <c r="AL390" s="573" t="str">
        <f t="shared" si="38"/>
        <v/>
      </c>
      <c r="AM390" s="577" t="str">
        <f t="shared" si="39"/>
        <v/>
      </c>
      <c r="AN390" s="577" t="str">
        <f t="shared" si="40"/>
        <v/>
      </c>
      <c r="AO390" s="577" t="str">
        <f t="shared" si="41"/>
        <v/>
      </c>
    </row>
    <row r="391" spans="1:41" ht="41.25" hidden="1" customHeight="1" x14ac:dyDescent="0.2">
      <c r="A391" s="628" t="s">
        <v>1970</v>
      </c>
      <c r="B391" s="665" t="s">
        <v>1611</v>
      </c>
      <c r="C391" s="666"/>
      <c r="D391" s="730">
        <f>'NRHM State budget sheet 2013-14'!D391</f>
        <v>0</v>
      </c>
      <c r="E391" s="730">
        <f>'NRHM State budget sheet 2013-14'!E391</f>
        <v>0</v>
      </c>
      <c r="F391" s="730" t="e">
        <f>'NRHM State budget sheet 2013-14'!F391</f>
        <v>#DIV/0!</v>
      </c>
      <c r="G391" s="730">
        <f>'NRHM State budget sheet 2013-14'!G391</f>
        <v>0</v>
      </c>
      <c r="H391" s="730">
        <f>'NRHM State budget sheet 2013-14'!H391</f>
        <v>0</v>
      </c>
      <c r="I391" s="730" t="e">
        <f>'NRHM State budget sheet 2013-14'!I391</f>
        <v>#DIV/0!</v>
      </c>
      <c r="J391" s="730">
        <f>'NRHM State budget sheet 2013-14'!J391</f>
        <v>60</v>
      </c>
      <c r="K391" s="730">
        <f>'NRHM State budget sheet 2013-14'!K391</f>
        <v>0</v>
      </c>
      <c r="L391" s="730">
        <f>'NRHM State budget sheet 2013-14'!L391</f>
        <v>0</v>
      </c>
      <c r="M391" s="730">
        <f>'NRHM State budget sheet 2013-14'!M391</f>
        <v>0</v>
      </c>
      <c r="N391" s="730">
        <f>'NRHM State budget sheet 2013-14'!N391</f>
        <v>0</v>
      </c>
      <c r="O391" s="730">
        <f>'NRHM State budget sheet 2013-14'!O391</f>
        <v>0</v>
      </c>
      <c r="P391" s="730">
        <f>'NRHM State budget sheet 2013-14'!P391</f>
        <v>0</v>
      </c>
      <c r="Q391" s="730">
        <f>'NRHM State budget sheet 2013-14'!Q391</f>
        <v>0</v>
      </c>
      <c r="R391" s="730">
        <f>'NRHM State budget sheet 2013-14'!R391</f>
        <v>0</v>
      </c>
      <c r="S391" s="730">
        <f>'NRHM State budget sheet 2013-14'!S391</f>
        <v>0</v>
      </c>
      <c r="T391" s="730">
        <f>'NRHM State budget sheet 2013-14'!T391</f>
        <v>0</v>
      </c>
      <c r="U391" s="730">
        <f>'NRHM State budget sheet 2013-14'!U391</f>
        <v>0</v>
      </c>
      <c r="V391" s="730">
        <f>'NRHM State budget sheet 2013-14'!V391</f>
        <v>0</v>
      </c>
      <c r="W391" s="730">
        <f>'NRHM State budget sheet 2013-14'!W391</f>
        <v>0</v>
      </c>
      <c r="X391" s="730">
        <f>'NRHM State budget sheet 2013-14'!X391</f>
        <v>0</v>
      </c>
      <c r="Y391" s="730">
        <f>'NRHM State budget sheet 2013-14'!Y391</f>
        <v>0</v>
      </c>
      <c r="Z391" s="730">
        <f>'NRHM State budget sheet 2013-14'!Z391</f>
        <v>0</v>
      </c>
      <c r="AA391" s="730">
        <f>'NRHM State budget sheet 2013-14'!AA391</f>
        <v>0</v>
      </c>
      <c r="AB391" s="730">
        <f>'NRHM State budget sheet 2013-14'!AB391</f>
        <v>0</v>
      </c>
      <c r="AC391" s="730">
        <f>'NRHM State budget sheet 2013-14'!AC391</f>
        <v>0</v>
      </c>
      <c r="AD391" s="730">
        <f>'NRHM State budget sheet 2013-14'!AD391</f>
        <v>0</v>
      </c>
      <c r="AE391" s="730">
        <f>'NRHM State budget sheet 2013-14'!AE391</f>
        <v>0</v>
      </c>
      <c r="AF391" s="730">
        <f>'NRHM State budget sheet 2013-14'!AF391</f>
        <v>0</v>
      </c>
      <c r="AG391" s="604"/>
      <c r="AH391" s="619"/>
      <c r="AI391" s="606" t="str">
        <f t="shared" si="35"/>
        <v/>
      </c>
      <c r="AJ391" s="606" t="str">
        <f t="shared" si="36"/>
        <v/>
      </c>
      <c r="AK391" s="573">
        <f t="shared" si="37"/>
        <v>0</v>
      </c>
      <c r="AL391" s="573" t="str">
        <f t="shared" si="38"/>
        <v/>
      </c>
      <c r="AM391" s="577" t="str">
        <f t="shared" si="39"/>
        <v/>
      </c>
      <c r="AN391" s="577" t="str">
        <f t="shared" si="40"/>
        <v/>
      </c>
      <c r="AO391" s="577" t="str">
        <f t="shared" si="41"/>
        <v/>
      </c>
    </row>
    <row r="392" spans="1:41" ht="41.25" hidden="1" customHeight="1" x14ac:dyDescent="0.2">
      <c r="A392" s="628" t="s">
        <v>1971</v>
      </c>
      <c r="B392" s="665" t="s">
        <v>1612</v>
      </c>
      <c r="C392" s="666"/>
      <c r="D392" s="730">
        <f>'NRHM State budget sheet 2013-14'!D392</f>
        <v>0</v>
      </c>
      <c r="E392" s="730">
        <f>'NRHM State budget sheet 2013-14'!E392</f>
        <v>0</v>
      </c>
      <c r="F392" s="730" t="e">
        <f>'NRHM State budget sheet 2013-14'!F392</f>
        <v>#DIV/0!</v>
      </c>
      <c r="G392" s="730">
        <f>'NRHM State budget sheet 2013-14'!G392</f>
        <v>0</v>
      </c>
      <c r="H392" s="730">
        <f>'NRHM State budget sheet 2013-14'!H392</f>
        <v>0</v>
      </c>
      <c r="I392" s="730" t="e">
        <f>'NRHM State budget sheet 2013-14'!I392</f>
        <v>#DIV/0!</v>
      </c>
      <c r="J392" s="730">
        <f>'NRHM State budget sheet 2013-14'!J392</f>
        <v>10</v>
      </c>
      <c r="K392" s="730">
        <f>'NRHM State budget sheet 2013-14'!K392</f>
        <v>0</v>
      </c>
      <c r="L392" s="730">
        <f>'NRHM State budget sheet 2013-14'!L392</f>
        <v>0</v>
      </c>
      <c r="M392" s="730">
        <f>'NRHM State budget sheet 2013-14'!M392</f>
        <v>0</v>
      </c>
      <c r="N392" s="730">
        <f>'NRHM State budget sheet 2013-14'!N392</f>
        <v>0</v>
      </c>
      <c r="O392" s="730">
        <f>'NRHM State budget sheet 2013-14'!O392</f>
        <v>0</v>
      </c>
      <c r="P392" s="730">
        <f>'NRHM State budget sheet 2013-14'!P392</f>
        <v>0</v>
      </c>
      <c r="Q392" s="730">
        <f>'NRHM State budget sheet 2013-14'!Q392</f>
        <v>0</v>
      </c>
      <c r="R392" s="730">
        <f>'NRHM State budget sheet 2013-14'!R392</f>
        <v>0</v>
      </c>
      <c r="S392" s="730">
        <f>'NRHM State budget sheet 2013-14'!S392</f>
        <v>0</v>
      </c>
      <c r="T392" s="730">
        <f>'NRHM State budget sheet 2013-14'!T392</f>
        <v>0</v>
      </c>
      <c r="U392" s="730">
        <f>'NRHM State budget sheet 2013-14'!U392</f>
        <v>0</v>
      </c>
      <c r="V392" s="730">
        <f>'NRHM State budget sheet 2013-14'!V392</f>
        <v>0</v>
      </c>
      <c r="W392" s="730">
        <f>'NRHM State budget sheet 2013-14'!W392</f>
        <v>0</v>
      </c>
      <c r="X392" s="730">
        <f>'NRHM State budget sheet 2013-14'!X392</f>
        <v>0</v>
      </c>
      <c r="Y392" s="730">
        <f>'NRHM State budget sheet 2013-14'!Y392</f>
        <v>0</v>
      </c>
      <c r="Z392" s="730">
        <f>'NRHM State budget sheet 2013-14'!Z392</f>
        <v>0</v>
      </c>
      <c r="AA392" s="730">
        <f>'NRHM State budget sheet 2013-14'!AA392</f>
        <v>0</v>
      </c>
      <c r="AB392" s="730">
        <f>'NRHM State budget sheet 2013-14'!AB392</f>
        <v>0</v>
      </c>
      <c r="AC392" s="730">
        <f>'NRHM State budget sheet 2013-14'!AC392</f>
        <v>0</v>
      </c>
      <c r="AD392" s="730">
        <f>'NRHM State budget sheet 2013-14'!AD392</f>
        <v>0</v>
      </c>
      <c r="AE392" s="730">
        <f>'NRHM State budget sheet 2013-14'!AE392</f>
        <v>0</v>
      </c>
      <c r="AF392" s="730">
        <f>'NRHM State budget sheet 2013-14'!AF392</f>
        <v>0</v>
      </c>
      <c r="AG392" s="604"/>
      <c r="AH392" s="619"/>
      <c r="AI392" s="606" t="str">
        <f t="shared" ref="AI392:AI455" si="42">IF(OR(AM392="The proposed budget is more that 30% increase over FY 12-13 budget. Consider revising or provide explanation",AN392="Please check, there is a proposed budget but FY 12-13 expenditure is  &lt;30%", AN392="Please check, there is a proposed budget but FY 12-13 expenditure is  &lt;50%", AN392="Please check, there is a proposed budget but FY 12-13 expenditure is  &lt;60%",AO392="New activity? If not kindly provide the details of the progress (physical and financial) for FY 2012-13"),1,"")</f>
        <v/>
      </c>
      <c r="AJ392" s="606" t="str">
        <f t="shared" ref="AJ392:AJ455" si="43">IF(AND(G392&gt;=0.00000000001,H392&gt;=0.0000000000001),H392/G392*100,"")</f>
        <v/>
      </c>
      <c r="AK392" s="573">
        <f t="shared" ref="AK392:AK455" si="44">AF392-G392</f>
        <v>0</v>
      </c>
      <c r="AL392" s="573" t="str">
        <f t="shared" ref="AL392:AL455" si="45">IF(AND(G392&gt;=0.00000000001,AF392&gt;=0.0000000000001),((AF392-G392)/G392)*100,"")</f>
        <v/>
      </c>
      <c r="AM392" s="577" t="str">
        <f t="shared" ref="AM392:AM455" si="46">IF(AND(G392&gt;=0.000000001,AL392&gt;=30.000000000001),"The proposed budget is more that 30% increase over FY 12-13 budget. Consider revising or provide explanation","")</f>
        <v/>
      </c>
      <c r="AN392" s="577" t="str">
        <f t="shared" ref="AN392:AN455" si="47">IF(AND(AJ392&lt;30,AK392&gt;=0.000001),"Please check, there is a proposed budget but FY 12-13 expenditure is  &lt;30%","")&amp;IF(AND(AJ392&gt;30,AJ392&lt;50,AK392&gt;=0.000001),"Please check, there is a proposed budget but FY 12-13 expenditure is  &lt;50%","")&amp;IF(AND(AJ392&gt;50,AJ392&lt;60,AK392&gt;=0.000001),"Please check, there is a proposed budget but FY 12-13 expenditure is  &lt;60%","")</f>
        <v/>
      </c>
      <c r="AO392" s="577" t="str">
        <f t="shared" ref="AO392:AO455" si="48">IF(AND(G392=0,AF392&gt;=0.0000001), "New activity? If not kindly provide the details of the progress (physical and financial) for FY 2012-13", "")</f>
        <v/>
      </c>
    </row>
    <row r="393" spans="1:41" ht="41.25" hidden="1" customHeight="1" x14ac:dyDescent="0.2">
      <c r="A393" s="649" t="s">
        <v>699</v>
      </c>
      <c r="B393" s="621" t="s">
        <v>472</v>
      </c>
      <c r="C393" s="595"/>
      <c r="D393" s="730">
        <f>'NRHM State budget sheet 2013-14'!D393</f>
        <v>0</v>
      </c>
      <c r="E393" s="730">
        <f>'NRHM State budget sheet 2013-14'!E393</f>
        <v>0</v>
      </c>
      <c r="F393" s="730" t="e">
        <f>'NRHM State budget sheet 2013-14'!F393</f>
        <v>#DIV/0!</v>
      </c>
      <c r="G393" s="730">
        <f>'NRHM State budget sheet 2013-14'!G393</f>
        <v>0</v>
      </c>
      <c r="H393" s="730">
        <f>'NRHM State budget sheet 2013-14'!H393</f>
        <v>0</v>
      </c>
      <c r="I393" s="730" t="e">
        <f>'NRHM State budget sheet 2013-14'!I393</f>
        <v>#DIV/0!</v>
      </c>
      <c r="J393" s="730">
        <f>'NRHM State budget sheet 2013-14'!J393</f>
        <v>30</v>
      </c>
      <c r="K393" s="730">
        <f>'NRHM State budget sheet 2013-14'!K393</f>
        <v>0</v>
      </c>
      <c r="L393" s="730">
        <f>'NRHM State budget sheet 2013-14'!L393</f>
        <v>0</v>
      </c>
      <c r="M393" s="730">
        <f>'NRHM State budget sheet 2013-14'!M393</f>
        <v>0</v>
      </c>
      <c r="N393" s="730">
        <f>'NRHM State budget sheet 2013-14'!N393</f>
        <v>0</v>
      </c>
      <c r="O393" s="730">
        <f>'NRHM State budget sheet 2013-14'!O393</f>
        <v>0</v>
      </c>
      <c r="P393" s="730">
        <f>'NRHM State budget sheet 2013-14'!P393</f>
        <v>0</v>
      </c>
      <c r="Q393" s="730">
        <f>'NRHM State budget sheet 2013-14'!Q393</f>
        <v>0</v>
      </c>
      <c r="R393" s="730">
        <f>'NRHM State budget sheet 2013-14'!R393</f>
        <v>0</v>
      </c>
      <c r="S393" s="730">
        <f>'NRHM State budget sheet 2013-14'!S393</f>
        <v>0</v>
      </c>
      <c r="T393" s="730">
        <f>'NRHM State budget sheet 2013-14'!T393</f>
        <v>0</v>
      </c>
      <c r="U393" s="730">
        <f>'NRHM State budget sheet 2013-14'!U393</f>
        <v>0</v>
      </c>
      <c r="V393" s="730">
        <f>'NRHM State budget sheet 2013-14'!V393</f>
        <v>0</v>
      </c>
      <c r="W393" s="730">
        <f>'NRHM State budget sheet 2013-14'!W393</f>
        <v>0</v>
      </c>
      <c r="X393" s="730">
        <f>'NRHM State budget sheet 2013-14'!X393</f>
        <v>0</v>
      </c>
      <c r="Y393" s="730">
        <f>'NRHM State budget sheet 2013-14'!Y393</f>
        <v>0</v>
      </c>
      <c r="Z393" s="730">
        <f>'NRHM State budget sheet 2013-14'!Z393</f>
        <v>0</v>
      </c>
      <c r="AA393" s="730">
        <f>'NRHM State budget sheet 2013-14'!AA393</f>
        <v>0</v>
      </c>
      <c r="AB393" s="730">
        <f>'NRHM State budget sheet 2013-14'!AB393</f>
        <v>0</v>
      </c>
      <c r="AC393" s="730">
        <f>'NRHM State budget sheet 2013-14'!AC393</f>
        <v>0</v>
      </c>
      <c r="AD393" s="730">
        <f>'NRHM State budget sheet 2013-14'!AD393</f>
        <v>0</v>
      </c>
      <c r="AE393" s="730">
        <f>'NRHM State budget sheet 2013-14'!AE393</f>
        <v>0</v>
      </c>
      <c r="AF393" s="730">
        <f>'NRHM State budget sheet 2013-14'!AF393</f>
        <v>0</v>
      </c>
      <c r="AG393" s="604"/>
      <c r="AH393" s="619"/>
      <c r="AI393" s="606" t="str">
        <f t="shared" si="42"/>
        <v/>
      </c>
      <c r="AJ393" s="606" t="str">
        <f t="shared" si="43"/>
        <v/>
      </c>
      <c r="AK393" s="573">
        <f t="shared" si="44"/>
        <v>0</v>
      </c>
      <c r="AL393" s="573" t="str">
        <f t="shared" si="45"/>
        <v/>
      </c>
      <c r="AM393" s="577" t="str">
        <f t="shared" si="46"/>
        <v/>
      </c>
      <c r="AN393" s="577" t="str">
        <f t="shared" si="47"/>
        <v/>
      </c>
      <c r="AO393" s="577" t="str">
        <f t="shared" si="48"/>
        <v/>
      </c>
    </row>
    <row r="394" spans="1:41" ht="41.25" hidden="1" customHeight="1" x14ac:dyDescent="0.2">
      <c r="A394" s="628" t="s">
        <v>701</v>
      </c>
      <c r="B394" s="621" t="s">
        <v>1842</v>
      </c>
      <c r="C394" s="627"/>
      <c r="D394" s="730">
        <f>'NRHM State budget sheet 2013-14'!D394</f>
        <v>0</v>
      </c>
      <c r="E394" s="730">
        <f>'NRHM State budget sheet 2013-14'!E394</f>
        <v>0</v>
      </c>
      <c r="F394" s="730" t="e">
        <f>'NRHM State budget sheet 2013-14'!F394</f>
        <v>#DIV/0!</v>
      </c>
      <c r="G394" s="730">
        <f>'NRHM State budget sheet 2013-14'!G394</f>
        <v>0</v>
      </c>
      <c r="H394" s="730">
        <f>'NRHM State budget sheet 2013-14'!H394</f>
        <v>0</v>
      </c>
      <c r="I394" s="730" t="e">
        <f>'NRHM State budget sheet 2013-14'!I394</f>
        <v>#DIV/0!</v>
      </c>
      <c r="J394" s="730">
        <f>'NRHM State budget sheet 2013-14'!J394</f>
        <v>0</v>
      </c>
      <c r="K394" s="730">
        <f>'NRHM State budget sheet 2013-14'!K394</f>
        <v>0</v>
      </c>
      <c r="L394" s="730">
        <f>'NRHM State budget sheet 2013-14'!L394</f>
        <v>0</v>
      </c>
      <c r="M394" s="730">
        <f>'NRHM State budget sheet 2013-14'!M394</f>
        <v>0</v>
      </c>
      <c r="N394" s="730">
        <f>'NRHM State budget sheet 2013-14'!N394</f>
        <v>0</v>
      </c>
      <c r="O394" s="730">
        <f>'NRHM State budget sheet 2013-14'!O394</f>
        <v>0</v>
      </c>
      <c r="P394" s="730">
        <f>'NRHM State budget sheet 2013-14'!P394</f>
        <v>0</v>
      </c>
      <c r="Q394" s="730">
        <f>'NRHM State budget sheet 2013-14'!Q394</f>
        <v>0</v>
      </c>
      <c r="R394" s="730">
        <f>'NRHM State budget sheet 2013-14'!R394</f>
        <v>0</v>
      </c>
      <c r="S394" s="730">
        <f>'NRHM State budget sheet 2013-14'!S394</f>
        <v>0</v>
      </c>
      <c r="T394" s="730">
        <f>'NRHM State budget sheet 2013-14'!T394</f>
        <v>0</v>
      </c>
      <c r="U394" s="730">
        <f>'NRHM State budget sheet 2013-14'!U394</f>
        <v>0</v>
      </c>
      <c r="V394" s="730">
        <f>'NRHM State budget sheet 2013-14'!V394</f>
        <v>0</v>
      </c>
      <c r="W394" s="730">
        <f>'NRHM State budget sheet 2013-14'!W394</f>
        <v>0</v>
      </c>
      <c r="X394" s="730">
        <f>'NRHM State budget sheet 2013-14'!X394</f>
        <v>0</v>
      </c>
      <c r="Y394" s="730">
        <f>'NRHM State budget sheet 2013-14'!Y394</f>
        <v>0</v>
      </c>
      <c r="Z394" s="730">
        <f>'NRHM State budget sheet 2013-14'!Z394</f>
        <v>0</v>
      </c>
      <c r="AA394" s="730">
        <f>'NRHM State budget sheet 2013-14'!AA394</f>
        <v>0</v>
      </c>
      <c r="AB394" s="730">
        <f>'NRHM State budget sheet 2013-14'!AB394</f>
        <v>0</v>
      </c>
      <c r="AC394" s="730">
        <f>'NRHM State budget sheet 2013-14'!AC394</f>
        <v>0</v>
      </c>
      <c r="AD394" s="730">
        <f>'NRHM State budget sheet 2013-14'!AD394</f>
        <v>0</v>
      </c>
      <c r="AE394" s="730">
        <f>'NRHM State budget sheet 2013-14'!AE394</f>
        <v>0</v>
      </c>
      <c r="AF394" s="730">
        <f>'NRHM State budget sheet 2013-14'!AF394</f>
        <v>0</v>
      </c>
      <c r="AG394" s="604"/>
      <c r="AH394" s="619"/>
      <c r="AI394" s="606" t="str">
        <f t="shared" si="42"/>
        <v/>
      </c>
      <c r="AJ394" s="606" t="str">
        <f t="shared" si="43"/>
        <v/>
      </c>
      <c r="AK394" s="573">
        <f t="shared" si="44"/>
        <v>0</v>
      </c>
      <c r="AL394" s="573" t="str">
        <f t="shared" si="45"/>
        <v/>
      </c>
      <c r="AM394" s="577" t="str">
        <f t="shared" si="46"/>
        <v/>
      </c>
      <c r="AN394" s="577" t="str">
        <f t="shared" si="47"/>
        <v/>
      </c>
      <c r="AO394" s="577" t="str">
        <f t="shared" si="48"/>
        <v/>
      </c>
    </row>
    <row r="395" spans="1:41" ht="41.25" hidden="1" customHeight="1" x14ac:dyDescent="0.2">
      <c r="A395" s="628" t="s">
        <v>703</v>
      </c>
      <c r="B395" s="621" t="s">
        <v>1843</v>
      </c>
      <c r="C395" s="627"/>
      <c r="D395" s="730">
        <f>'NRHM State budget sheet 2013-14'!D395</f>
        <v>0</v>
      </c>
      <c r="E395" s="730">
        <f>'NRHM State budget sheet 2013-14'!E395</f>
        <v>0</v>
      </c>
      <c r="F395" s="730" t="e">
        <f>'NRHM State budget sheet 2013-14'!F395</f>
        <v>#DIV/0!</v>
      </c>
      <c r="G395" s="730">
        <f>'NRHM State budget sheet 2013-14'!G395</f>
        <v>0</v>
      </c>
      <c r="H395" s="730">
        <f>'NRHM State budget sheet 2013-14'!H395</f>
        <v>0</v>
      </c>
      <c r="I395" s="730" t="e">
        <f>'NRHM State budget sheet 2013-14'!I395</f>
        <v>#DIV/0!</v>
      </c>
      <c r="J395" s="730">
        <f>'NRHM State budget sheet 2013-14'!J395</f>
        <v>5</v>
      </c>
      <c r="K395" s="730">
        <f>'NRHM State budget sheet 2013-14'!K395</f>
        <v>0</v>
      </c>
      <c r="L395" s="730">
        <f>'NRHM State budget sheet 2013-14'!L395</f>
        <v>0</v>
      </c>
      <c r="M395" s="730">
        <f>'NRHM State budget sheet 2013-14'!M395</f>
        <v>0</v>
      </c>
      <c r="N395" s="730">
        <f>'NRHM State budget sheet 2013-14'!N395</f>
        <v>0</v>
      </c>
      <c r="O395" s="730">
        <f>'NRHM State budget sheet 2013-14'!O395</f>
        <v>0</v>
      </c>
      <c r="P395" s="730">
        <f>'NRHM State budget sheet 2013-14'!P395</f>
        <v>0</v>
      </c>
      <c r="Q395" s="730">
        <f>'NRHM State budget sheet 2013-14'!Q395</f>
        <v>0</v>
      </c>
      <c r="R395" s="730">
        <f>'NRHM State budget sheet 2013-14'!R395</f>
        <v>0</v>
      </c>
      <c r="S395" s="730">
        <f>'NRHM State budget sheet 2013-14'!S395</f>
        <v>0</v>
      </c>
      <c r="T395" s="730">
        <f>'NRHM State budget sheet 2013-14'!T395</f>
        <v>0</v>
      </c>
      <c r="U395" s="730">
        <f>'NRHM State budget sheet 2013-14'!U395</f>
        <v>0</v>
      </c>
      <c r="V395" s="730">
        <f>'NRHM State budget sheet 2013-14'!V395</f>
        <v>0</v>
      </c>
      <c r="W395" s="730">
        <f>'NRHM State budget sheet 2013-14'!W395</f>
        <v>0</v>
      </c>
      <c r="X395" s="730">
        <f>'NRHM State budget sheet 2013-14'!X395</f>
        <v>0</v>
      </c>
      <c r="Y395" s="730">
        <f>'NRHM State budget sheet 2013-14'!Y395</f>
        <v>0</v>
      </c>
      <c r="Z395" s="730">
        <f>'NRHM State budget sheet 2013-14'!Z395</f>
        <v>0</v>
      </c>
      <c r="AA395" s="730">
        <f>'NRHM State budget sheet 2013-14'!AA395</f>
        <v>0</v>
      </c>
      <c r="AB395" s="730">
        <f>'NRHM State budget sheet 2013-14'!AB395</f>
        <v>0</v>
      </c>
      <c r="AC395" s="730">
        <f>'NRHM State budget sheet 2013-14'!AC395</f>
        <v>0</v>
      </c>
      <c r="AD395" s="730">
        <f>'NRHM State budget sheet 2013-14'!AD395</f>
        <v>0</v>
      </c>
      <c r="AE395" s="730">
        <f>'NRHM State budget sheet 2013-14'!AE395</f>
        <v>0</v>
      </c>
      <c r="AF395" s="730">
        <f>'NRHM State budget sheet 2013-14'!AF395</f>
        <v>0</v>
      </c>
      <c r="AG395" s="604"/>
      <c r="AH395" s="619"/>
      <c r="AI395" s="606" t="str">
        <f t="shared" si="42"/>
        <v/>
      </c>
      <c r="AJ395" s="606" t="str">
        <f t="shared" si="43"/>
        <v/>
      </c>
      <c r="AK395" s="573">
        <f t="shared" si="44"/>
        <v>0</v>
      </c>
      <c r="AL395" s="573" t="str">
        <f t="shared" si="45"/>
        <v/>
      </c>
      <c r="AM395" s="577" t="str">
        <f t="shared" si="46"/>
        <v/>
      </c>
      <c r="AN395" s="577" t="str">
        <f t="shared" si="47"/>
        <v/>
      </c>
      <c r="AO395" s="577" t="str">
        <f t="shared" si="48"/>
        <v/>
      </c>
    </row>
    <row r="396" spans="1:41" ht="41.25" hidden="1" customHeight="1" x14ac:dyDescent="0.2">
      <c r="A396" s="628" t="s">
        <v>1972</v>
      </c>
      <c r="B396" s="621" t="s">
        <v>1844</v>
      </c>
      <c r="C396" s="627"/>
      <c r="D396" s="730">
        <f>'NRHM State budget sheet 2013-14'!D396</f>
        <v>0</v>
      </c>
      <c r="E396" s="730">
        <f>'NRHM State budget sheet 2013-14'!E396</f>
        <v>0</v>
      </c>
      <c r="F396" s="730" t="e">
        <f>'NRHM State budget sheet 2013-14'!F396</f>
        <v>#DIV/0!</v>
      </c>
      <c r="G396" s="730">
        <f>'NRHM State budget sheet 2013-14'!G396</f>
        <v>0</v>
      </c>
      <c r="H396" s="730">
        <f>'NRHM State budget sheet 2013-14'!H396</f>
        <v>0</v>
      </c>
      <c r="I396" s="730" t="e">
        <f>'NRHM State budget sheet 2013-14'!I396</f>
        <v>#DIV/0!</v>
      </c>
      <c r="J396" s="730">
        <f>'NRHM State budget sheet 2013-14'!J396</f>
        <v>25</v>
      </c>
      <c r="K396" s="730">
        <f>'NRHM State budget sheet 2013-14'!K396</f>
        <v>0</v>
      </c>
      <c r="L396" s="730">
        <f>'NRHM State budget sheet 2013-14'!L396</f>
        <v>0</v>
      </c>
      <c r="M396" s="730">
        <f>'NRHM State budget sheet 2013-14'!M396</f>
        <v>0</v>
      </c>
      <c r="N396" s="730">
        <f>'NRHM State budget sheet 2013-14'!N396</f>
        <v>0</v>
      </c>
      <c r="O396" s="730">
        <f>'NRHM State budget sheet 2013-14'!O396</f>
        <v>0</v>
      </c>
      <c r="P396" s="730">
        <f>'NRHM State budget sheet 2013-14'!P396</f>
        <v>0</v>
      </c>
      <c r="Q396" s="730">
        <f>'NRHM State budget sheet 2013-14'!Q396</f>
        <v>0</v>
      </c>
      <c r="R396" s="730">
        <f>'NRHM State budget sheet 2013-14'!R396</f>
        <v>0</v>
      </c>
      <c r="S396" s="730">
        <f>'NRHM State budget sheet 2013-14'!S396</f>
        <v>0</v>
      </c>
      <c r="T396" s="730">
        <f>'NRHM State budget sheet 2013-14'!T396</f>
        <v>0</v>
      </c>
      <c r="U396" s="730">
        <f>'NRHM State budget sheet 2013-14'!U396</f>
        <v>0</v>
      </c>
      <c r="V396" s="730">
        <f>'NRHM State budget sheet 2013-14'!V396</f>
        <v>0</v>
      </c>
      <c r="W396" s="730">
        <f>'NRHM State budget sheet 2013-14'!W396</f>
        <v>0</v>
      </c>
      <c r="X396" s="730">
        <f>'NRHM State budget sheet 2013-14'!X396</f>
        <v>0</v>
      </c>
      <c r="Y396" s="730">
        <f>'NRHM State budget sheet 2013-14'!Y396</f>
        <v>0</v>
      </c>
      <c r="Z396" s="730">
        <f>'NRHM State budget sheet 2013-14'!Z396</f>
        <v>0</v>
      </c>
      <c r="AA396" s="730">
        <f>'NRHM State budget sheet 2013-14'!AA396</f>
        <v>0</v>
      </c>
      <c r="AB396" s="730">
        <f>'NRHM State budget sheet 2013-14'!AB396</f>
        <v>0</v>
      </c>
      <c r="AC396" s="730">
        <f>'NRHM State budget sheet 2013-14'!AC396</f>
        <v>0</v>
      </c>
      <c r="AD396" s="730">
        <f>'NRHM State budget sheet 2013-14'!AD396</f>
        <v>0</v>
      </c>
      <c r="AE396" s="730">
        <f>'NRHM State budget sheet 2013-14'!AE396</f>
        <v>0</v>
      </c>
      <c r="AF396" s="730">
        <f>'NRHM State budget sheet 2013-14'!AF396</f>
        <v>0</v>
      </c>
      <c r="AG396" s="604"/>
      <c r="AH396" s="619"/>
      <c r="AI396" s="606" t="str">
        <f t="shared" si="42"/>
        <v/>
      </c>
      <c r="AJ396" s="606" t="str">
        <f t="shared" si="43"/>
        <v/>
      </c>
      <c r="AK396" s="573">
        <f t="shared" si="44"/>
        <v>0</v>
      </c>
      <c r="AL396" s="573" t="str">
        <f t="shared" si="45"/>
        <v/>
      </c>
      <c r="AM396" s="577" t="str">
        <f t="shared" si="46"/>
        <v/>
      </c>
      <c r="AN396" s="577" t="str">
        <f t="shared" si="47"/>
        <v/>
      </c>
      <c r="AO396" s="577" t="str">
        <f t="shared" si="48"/>
        <v/>
      </c>
    </row>
    <row r="397" spans="1:41" ht="41.25" hidden="1" customHeight="1" x14ac:dyDescent="0.2">
      <c r="A397" s="628" t="s">
        <v>2051</v>
      </c>
      <c r="B397" s="621" t="s">
        <v>268</v>
      </c>
      <c r="C397" s="627"/>
      <c r="D397" s="730">
        <f>'NRHM State budget sheet 2013-14'!D397</f>
        <v>0</v>
      </c>
      <c r="E397" s="730">
        <f>'NRHM State budget sheet 2013-14'!E397</f>
        <v>0</v>
      </c>
      <c r="F397" s="730" t="e">
        <f>'NRHM State budget sheet 2013-14'!F397</f>
        <v>#DIV/0!</v>
      </c>
      <c r="G397" s="730">
        <f>'NRHM State budget sheet 2013-14'!G397</f>
        <v>0</v>
      </c>
      <c r="H397" s="730">
        <f>'NRHM State budget sheet 2013-14'!H397</f>
        <v>0</v>
      </c>
      <c r="I397" s="730" t="e">
        <f>'NRHM State budget sheet 2013-14'!I397</f>
        <v>#DIV/0!</v>
      </c>
      <c r="J397" s="730">
        <f>'NRHM State budget sheet 2013-14'!J397</f>
        <v>0</v>
      </c>
      <c r="K397" s="730">
        <f>'NRHM State budget sheet 2013-14'!K397</f>
        <v>0</v>
      </c>
      <c r="L397" s="730">
        <f>'NRHM State budget sheet 2013-14'!L397</f>
        <v>0</v>
      </c>
      <c r="M397" s="730">
        <f>'NRHM State budget sheet 2013-14'!M397</f>
        <v>0</v>
      </c>
      <c r="N397" s="730">
        <f>'NRHM State budget sheet 2013-14'!N397</f>
        <v>0</v>
      </c>
      <c r="O397" s="730">
        <f>'NRHM State budget sheet 2013-14'!O397</f>
        <v>0</v>
      </c>
      <c r="P397" s="730">
        <f>'NRHM State budget sheet 2013-14'!P397</f>
        <v>0</v>
      </c>
      <c r="Q397" s="730">
        <f>'NRHM State budget sheet 2013-14'!Q397</f>
        <v>0</v>
      </c>
      <c r="R397" s="730">
        <f>'NRHM State budget sheet 2013-14'!R397</f>
        <v>0</v>
      </c>
      <c r="S397" s="730">
        <f>'NRHM State budget sheet 2013-14'!S397</f>
        <v>0</v>
      </c>
      <c r="T397" s="730">
        <f>'NRHM State budget sheet 2013-14'!T397</f>
        <v>0</v>
      </c>
      <c r="U397" s="730">
        <f>'NRHM State budget sheet 2013-14'!U397</f>
        <v>0</v>
      </c>
      <c r="V397" s="730">
        <f>'NRHM State budget sheet 2013-14'!V397</f>
        <v>0</v>
      </c>
      <c r="W397" s="730">
        <f>'NRHM State budget sheet 2013-14'!W397</f>
        <v>0</v>
      </c>
      <c r="X397" s="730">
        <f>'NRHM State budget sheet 2013-14'!X397</f>
        <v>0</v>
      </c>
      <c r="Y397" s="730">
        <f>'NRHM State budget sheet 2013-14'!Y397</f>
        <v>0</v>
      </c>
      <c r="Z397" s="730">
        <f>'NRHM State budget sheet 2013-14'!Z397</f>
        <v>0</v>
      </c>
      <c r="AA397" s="730">
        <f>'NRHM State budget sheet 2013-14'!AA397</f>
        <v>0</v>
      </c>
      <c r="AB397" s="730">
        <f>'NRHM State budget sheet 2013-14'!AB397</f>
        <v>0</v>
      </c>
      <c r="AC397" s="730">
        <f>'NRHM State budget sheet 2013-14'!AC397</f>
        <v>0</v>
      </c>
      <c r="AD397" s="730">
        <f>'NRHM State budget sheet 2013-14'!AD397</f>
        <v>0</v>
      </c>
      <c r="AE397" s="730">
        <f>'NRHM State budget sheet 2013-14'!AE397</f>
        <v>0</v>
      </c>
      <c r="AF397" s="730">
        <f>'NRHM State budget sheet 2013-14'!AF397</f>
        <v>0</v>
      </c>
      <c r="AG397" s="604"/>
      <c r="AH397" s="619"/>
      <c r="AI397" s="606" t="str">
        <f t="shared" si="42"/>
        <v/>
      </c>
      <c r="AJ397" s="606" t="str">
        <f t="shared" si="43"/>
        <v/>
      </c>
      <c r="AK397" s="573">
        <f t="shared" si="44"/>
        <v>0</v>
      </c>
      <c r="AL397" s="573" t="str">
        <f t="shared" si="45"/>
        <v/>
      </c>
      <c r="AM397" s="577" t="str">
        <f t="shared" si="46"/>
        <v/>
      </c>
      <c r="AN397" s="577" t="str">
        <f t="shared" si="47"/>
        <v/>
      </c>
      <c r="AO397" s="577" t="str">
        <f t="shared" si="48"/>
        <v/>
      </c>
    </row>
    <row r="398" spans="1:41" ht="41.25" hidden="1" customHeight="1" x14ac:dyDescent="0.2">
      <c r="A398" s="628" t="s">
        <v>2258</v>
      </c>
      <c r="B398" s="642"/>
      <c r="C398" s="627"/>
      <c r="D398" s="730">
        <f>'NRHM State budget sheet 2013-14'!D398</f>
        <v>0</v>
      </c>
      <c r="E398" s="730">
        <f>'NRHM State budget sheet 2013-14'!E398</f>
        <v>0</v>
      </c>
      <c r="F398" s="730">
        <f>'NRHM State budget sheet 2013-14'!F398</f>
        <v>0</v>
      </c>
      <c r="G398" s="730">
        <f>'NRHM State budget sheet 2013-14'!G398</f>
        <v>0</v>
      </c>
      <c r="H398" s="730">
        <f>'NRHM State budget sheet 2013-14'!H398</f>
        <v>0</v>
      </c>
      <c r="I398" s="730">
        <f>'NRHM State budget sheet 2013-14'!I398</f>
        <v>0</v>
      </c>
      <c r="J398" s="730">
        <f>'NRHM State budget sheet 2013-14'!J398</f>
        <v>0</v>
      </c>
      <c r="K398" s="730">
        <f>'NRHM State budget sheet 2013-14'!K398</f>
        <v>0</v>
      </c>
      <c r="L398" s="730">
        <f>'NRHM State budget sheet 2013-14'!L398</f>
        <v>0</v>
      </c>
      <c r="M398" s="730">
        <f>'NRHM State budget sheet 2013-14'!M398</f>
        <v>0</v>
      </c>
      <c r="N398" s="730">
        <f>'NRHM State budget sheet 2013-14'!N398</f>
        <v>0</v>
      </c>
      <c r="O398" s="730">
        <f>'NRHM State budget sheet 2013-14'!O398</f>
        <v>0</v>
      </c>
      <c r="P398" s="730">
        <f>'NRHM State budget sheet 2013-14'!P398</f>
        <v>0</v>
      </c>
      <c r="Q398" s="730">
        <f>'NRHM State budget sheet 2013-14'!Q398</f>
        <v>0</v>
      </c>
      <c r="R398" s="730">
        <f>'NRHM State budget sheet 2013-14'!R398</f>
        <v>0</v>
      </c>
      <c r="S398" s="730">
        <f>'NRHM State budget sheet 2013-14'!S398</f>
        <v>0</v>
      </c>
      <c r="T398" s="730">
        <f>'NRHM State budget sheet 2013-14'!T398</f>
        <v>0</v>
      </c>
      <c r="U398" s="730">
        <f>'NRHM State budget sheet 2013-14'!U398</f>
        <v>0</v>
      </c>
      <c r="V398" s="730">
        <f>'NRHM State budget sheet 2013-14'!V398</f>
        <v>0</v>
      </c>
      <c r="W398" s="730">
        <f>'NRHM State budget sheet 2013-14'!W398</f>
        <v>0</v>
      </c>
      <c r="X398" s="730">
        <f>'NRHM State budget sheet 2013-14'!X398</f>
        <v>0</v>
      </c>
      <c r="Y398" s="730">
        <f>'NRHM State budget sheet 2013-14'!Y398</f>
        <v>0</v>
      </c>
      <c r="Z398" s="730">
        <f>'NRHM State budget sheet 2013-14'!Z398</f>
        <v>0</v>
      </c>
      <c r="AA398" s="730">
        <f>'NRHM State budget sheet 2013-14'!AA398</f>
        <v>0</v>
      </c>
      <c r="AB398" s="730">
        <f>'NRHM State budget sheet 2013-14'!AB398</f>
        <v>0</v>
      </c>
      <c r="AC398" s="730">
        <f>'NRHM State budget sheet 2013-14'!AC398</f>
        <v>0</v>
      </c>
      <c r="AD398" s="730">
        <f>'NRHM State budget sheet 2013-14'!AD398</f>
        <v>0</v>
      </c>
      <c r="AE398" s="730">
        <f>'NRHM State budget sheet 2013-14'!AE398</f>
        <v>0</v>
      </c>
      <c r="AF398" s="730">
        <f>'NRHM State budget sheet 2013-14'!AF398</f>
        <v>0</v>
      </c>
      <c r="AG398" s="604"/>
      <c r="AH398" s="619"/>
      <c r="AI398" s="606" t="str">
        <f t="shared" si="42"/>
        <v/>
      </c>
      <c r="AJ398" s="606" t="str">
        <f t="shared" si="43"/>
        <v/>
      </c>
      <c r="AK398" s="573">
        <f t="shared" si="44"/>
        <v>0</v>
      </c>
      <c r="AL398" s="573" t="str">
        <f t="shared" si="45"/>
        <v/>
      </c>
      <c r="AM398" s="577" t="str">
        <f t="shared" si="46"/>
        <v/>
      </c>
      <c r="AN398" s="577" t="str">
        <f t="shared" si="47"/>
        <v/>
      </c>
      <c r="AO398" s="577" t="str">
        <f t="shared" si="48"/>
        <v/>
      </c>
    </row>
    <row r="399" spans="1:41" ht="41.25" hidden="1" customHeight="1" x14ac:dyDescent="0.2">
      <c r="A399" s="628" t="s">
        <v>2259</v>
      </c>
      <c r="B399" s="642"/>
      <c r="C399" s="627"/>
      <c r="D399" s="730">
        <f>'NRHM State budget sheet 2013-14'!D399</f>
        <v>0</v>
      </c>
      <c r="E399" s="730">
        <f>'NRHM State budget sheet 2013-14'!E399</f>
        <v>0</v>
      </c>
      <c r="F399" s="730">
        <f>'NRHM State budget sheet 2013-14'!F399</f>
        <v>0</v>
      </c>
      <c r="G399" s="730">
        <f>'NRHM State budget sheet 2013-14'!G399</f>
        <v>0</v>
      </c>
      <c r="H399" s="730">
        <f>'NRHM State budget sheet 2013-14'!H399</f>
        <v>0</v>
      </c>
      <c r="I399" s="730">
        <f>'NRHM State budget sheet 2013-14'!I399</f>
        <v>0</v>
      </c>
      <c r="J399" s="730">
        <f>'NRHM State budget sheet 2013-14'!J399</f>
        <v>0</v>
      </c>
      <c r="K399" s="730">
        <f>'NRHM State budget sheet 2013-14'!K399</f>
        <v>0</v>
      </c>
      <c r="L399" s="730">
        <f>'NRHM State budget sheet 2013-14'!L399</f>
        <v>0</v>
      </c>
      <c r="M399" s="730">
        <f>'NRHM State budget sheet 2013-14'!M399</f>
        <v>0</v>
      </c>
      <c r="N399" s="730">
        <f>'NRHM State budget sheet 2013-14'!N399</f>
        <v>0</v>
      </c>
      <c r="O399" s="730">
        <f>'NRHM State budget sheet 2013-14'!O399</f>
        <v>0</v>
      </c>
      <c r="P399" s="730">
        <f>'NRHM State budget sheet 2013-14'!P399</f>
        <v>0</v>
      </c>
      <c r="Q399" s="730">
        <f>'NRHM State budget sheet 2013-14'!Q399</f>
        <v>0</v>
      </c>
      <c r="R399" s="730">
        <f>'NRHM State budget sheet 2013-14'!R399</f>
        <v>0</v>
      </c>
      <c r="S399" s="730">
        <f>'NRHM State budget sheet 2013-14'!S399</f>
        <v>0</v>
      </c>
      <c r="T399" s="730">
        <f>'NRHM State budget sheet 2013-14'!T399</f>
        <v>0</v>
      </c>
      <c r="U399" s="730">
        <f>'NRHM State budget sheet 2013-14'!U399</f>
        <v>0</v>
      </c>
      <c r="V399" s="730">
        <f>'NRHM State budget sheet 2013-14'!V399</f>
        <v>0</v>
      </c>
      <c r="W399" s="730">
        <f>'NRHM State budget sheet 2013-14'!W399</f>
        <v>0</v>
      </c>
      <c r="X399" s="730">
        <f>'NRHM State budget sheet 2013-14'!X399</f>
        <v>0</v>
      </c>
      <c r="Y399" s="730">
        <f>'NRHM State budget sheet 2013-14'!Y399</f>
        <v>0</v>
      </c>
      <c r="Z399" s="730">
        <f>'NRHM State budget sheet 2013-14'!Z399</f>
        <v>0</v>
      </c>
      <c r="AA399" s="730">
        <f>'NRHM State budget sheet 2013-14'!AA399</f>
        <v>0</v>
      </c>
      <c r="AB399" s="730">
        <f>'NRHM State budget sheet 2013-14'!AB399</f>
        <v>0</v>
      </c>
      <c r="AC399" s="730">
        <f>'NRHM State budget sheet 2013-14'!AC399</f>
        <v>0</v>
      </c>
      <c r="AD399" s="730">
        <f>'NRHM State budget sheet 2013-14'!AD399</f>
        <v>0</v>
      </c>
      <c r="AE399" s="730">
        <f>'NRHM State budget sheet 2013-14'!AE399</f>
        <v>0</v>
      </c>
      <c r="AF399" s="730">
        <f>'NRHM State budget sheet 2013-14'!AF399</f>
        <v>0</v>
      </c>
      <c r="AG399" s="604"/>
      <c r="AH399" s="619"/>
      <c r="AI399" s="606" t="str">
        <f t="shared" si="42"/>
        <v/>
      </c>
      <c r="AJ399" s="606" t="str">
        <f t="shared" si="43"/>
        <v/>
      </c>
      <c r="AK399" s="573">
        <f t="shared" si="44"/>
        <v>0</v>
      </c>
      <c r="AL399" s="573" t="str">
        <f t="shared" si="45"/>
        <v/>
      </c>
      <c r="AM399" s="577" t="str">
        <f t="shared" si="46"/>
        <v/>
      </c>
      <c r="AN399" s="577" t="str">
        <f t="shared" si="47"/>
        <v/>
      </c>
      <c r="AO399" s="577" t="str">
        <f t="shared" si="48"/>
        <v/>
      </c>
    </row>
    <row r="400" spans="1:41" ht="41.25" hidden="1" customHeight="1" x14ac:dyDescent="0.2">
      <c r="A400" s="628" t="s">
        <v>1973</v>
      </c>
      <c r="B400" s="621" t="s">
        <v>1498</v>
      </c>
      <c r="C400" s="595"/>
      <c r="D400" s="730">
        <f>'NRHM State budget sheet 2013-14'!D400</f>
        <v>0</v>
      </c>
      <c r="E400" s="730">
        <f>'NRHM State budget sheet 2013-14'!E400</f>
        <v>0</v>
      </c>
      <c r="F400" s="730" t="e">
        <f>'NRHM State budget sheet 2013-14'!F400</f>
        <v>#DIV/0!</v>
      </c>
      <c r="G400" s="730">
        <f>'NRHM State budget sheet 2013-14'!G400</f>
        <v>0</v>
      </c>
      <c r="H400" s="730">
        <f>'NRHM State budget sheet 2013-14'!H400</f>
        <v>0</v>
      </c>
      <c r="I400" s="730" t="e">
        <f>'NRHM State budget sheet 2013-14'!I400</f>
        <v>#DIV/0!</v>
      </c>
      <c r="J400" s="730">
        <f>'NRHM State budget sheet 2013-14'!J400</f>
        <v>1</v>
      </c>
      <c r="K400" s="730">
        <f>'NRHM State budget sheet 2013-14'!K400</f>
        <v>0</v>
      </c>
      <c r="L400" s="730">
        <f>'NRHM State budget sheet 2013-14'!L400</f>
        <v>0</v>
      </c>
      <c r="M400" s="730">
        <f>'NRHM State budget sheet 2013-14'!M400</f>
        <v>0</v>
      </c>
      <c r="N400" s="730">
        <f>'NRHM State budget sheet 2013-14'!N400</f>
        <v>0</v>
      </c>
      <c r="O400" s="730">
        <f>'NRHM State budget sheet 2013-14'!O400</f>
        <v>0</v>
      </c>
      <c r="P400" s="730">
        <f>'NRHM State budget sheet 2013-14'!P400</f>
        <v>0</v>
      </c>
      <c r="Q400" s="730">
        <f>'NRHM State budget sheet 2013-14'!Q400</f>
        <v>0</v>
      </c>
      <c r="R400" s="730">
        <f>'NRHM State budget sheet 2013-14'!R400</f>
        <v>0</v>
      </c>
      <c r="S400" s="730">
        <f>'NRHM State budget sheet 2013-14'!S400</f>
        <v>0</v>
      </c>
      <c r="T400" s="730">
        <f>'NRHM State budget sheet 2013-14'!T400</f>
        <v>0</v>
      </c>
      <c r="U400" s="730">
        <f>'NRHM State budget sheet 2013-14'!U400</f>
        <v>0</v>
      </c>
      <c r="V400" s="730">
        <f>'NRHM State budget sheet 2013-14'!V400</f>
        <v>0</v>
      </c>
      <c r="W400" s="730">
        <f>'NRHM State budget sheet 2013-14'!W400</f>
        <v>0</v>
      </c>
      <c r="X400" s="730">
        <f>'NRHM State budget sheet 2013-14'!X400</f>
        <v>0</v>
      </c>
      <c r="Y400" s="730">
        <f>'NRHM State budget sheet 2013-14'!Y400</f>
        <v>0</v>
      </c>
      <c r="Z400" s="730">
        <f>'NRHM State budget sheet 2013-14'!Z400</f>
        <v>0</v>
      </c>
      <c r="AA400" s="730">
        <f>'NRHM State budget sheet 2013-14'!AA400</f>
        <v>0</v>
      </c>
      <c r="AB400" s="730">
        <f>'NRHM State budget sheet 2013-14'!AB400</f>
        <v>0</v>
      </c>
      <c r="AC400" s="730">
        <f>'NRHM State budget sheet 2013-14'!AC400</f>
        <v>0</v>
      </c>
      <c r="AD400" s="730">
        <f>'NRHM State budget sheet 2013-14'!AD400</f>
        <v>0</v>
      </c>
      <c r="AE400" s="730">
        <f>'NRHM State budget sheet 2013-14'!AE400</f>
        <v>0</v>
      </c>
      <c r="AF400" s="730">
        <f>'NRHM State budget sheet 2013-14'!AF400</f>
        <v>0</v>
      </c>
      <c r="AG400" s="604"/>
      <c r="AH400" s="619"/>
      <c r="AI400" s="606" t="str">
        <f t="shared" si="42"/>
        <v/>
      </c>
      <c r="AJ400" s="606" t="str">
        <f t="shared" si="43"/>
        <v/>
      </c>
      <c r="AK400" s="573">
        <f t="shared" si="44"/>
        <v>0</v>
      </c>
      <c r="AL400" s="573" t="str">
        <f t="shared" si="45"/>
        <v/>
      </c>
      <c r="AM400" s="577" t="str">
        <f t="shared" si="46"/>
        <v/>
      </c>
      <c r="AN400" s="577" t="str">
        <f t="shared" si="47"/>
        <v/>
      </c>
      <c r="AO400" s="577" t="str">
        <f t="shared" si="48"/>
        <v/>
      </c>
    </row>
    <row r="401" spans="1:41" ht="41.25" hidden="1" customHeight="1" x14ac:dyDescent="0.2">
      <c r="A401" s="628" t="s">
        <v>1974</v>
      </c>
      <c r="B401" s="621" t="s">
        <v>759</v>
      </c>
      <c r="C401" s="627"/>
      <c r="D401" s="730">
        <f>'NRHM State budget sheet 2013-14'!D401</f>
        <v>0</v>
      </c>
      <c r="E401" s="730">
        <f>'NRHM State budget sheet 2013-14'!E401</f>
        <v>0</v>
      </c>
      <c r="F401" s="730" t="e">
        <f>'NRHM State budget sheet 2013-14'!F401</f>
        <v>#DIV/0!</v>
      </c>
      <c r="G401" s="730">
        <f>'NRHM State budget sheet 2013-14'!G401</f>
        <v>0</v>
      </c>
      <c r="H401" s="730">
        <f>'NRHM State budget sheet 2013-14'!H401</f>
        <v>0</v>
      </c>
      <c r="I401" s="730" t="e">
        <f>'NRHM State budget sheet 2013-14'!I401</f>
        <v>#DIV/0!</v>
      </c>
      <c r="J401" s="730">
        <f>'NRHM State budget sheet 2013-14'!J401</f>
        <v>0</v>
      </c>
      <c r="K401" s="730">
        <f>'NRHM State budget sheet 2013-14'!K401</f>
        <v>0</v>
      </c>
      <c r="L401" s="730">
        <f>'NRHM State budget sheet 2013-14'!L401</f>
        <v>0</v>
      </c>
      <c r="M401" s="730">
        <f>'NRHM State budget sheet 2013-14'!M401</f>
        <v>0</v>
      </c>
      <c r="N401" s="730">
        <f>'NRHM State budget sheet 2013-14'!N401</f>
        <v>0</v>
      </c>
      <c r="O401" s="730">
        <f>'NRHM State budget sheet 2013-14'!O401</f>
        <v>0</v>
      </c>
      <c r="P401" s="730">
        <f>'NRHM State budget sheet 2013-14'!P401</f>
        <v>0</v>
      </c>
      <c r="Q401" s="730">
        <f>'NRHM State budget sheet 2013-14'!Q401</f>
        <v>0</v>
      </c>
      <c r="R401" s="730">
        <f>'NRHM State budget sheet 2013-14'!R401</f>
        <v>0</v>
      </c>
      <c r="S401" s="730">
        <f>'NRHM State budget sheet 2013-14'!S401</f>
        <v>0</v>
      </c>
      <c r="T401" s="730">
        <f>'NRHM State budget sheet 2013-14'!T401</f>
        <v>0</v>
      </c>
      <c r="U401" s="730">
        <f>'NRHM State budget sheet 2013-14'!U401</f>
        <v>0</v>
      </c>
      <c r="V401" s="730">
        <f>'NRHM State budget sheet 2013-14'!V401</f>
        <v>0</v>
      </c>
      <c r="W401" s="730">
        <f>'NRHM State budget sheet 2013-14'!W401</f>
        <v>0</v>
      </c>
      <c r="X401" s="730">
        <f>'NRHM State budget sheet 2013-14'!X401</f>
        <v>0</v>
      </c>
      <c r="Y401" s="730">
        <f>'NRHM State budget sheet 2013-14'!Y401</f>
        <v>0</v>
      </c>
      <c r="Z401" s="730">
        <f>'NRHM State budget sheet 2013-14'!Z401</f>
        <v>0</v>
      </c>
      <c r="AA401" s="730">
        <f>'NRHM State budget sheet 2013-14'!AA401</f>
        <v>0</v>
      </c>
      <c r="AB401" s="730">
        <f>'NRHM State budget sheet 2013-14'!AB401</f>
        <v>0</v>
      </c>
      <c r="AC401" s="730">
        <f>'NRHM State budget sheet 2013-14'!AC401</f>
        <v>0</v>
      </c>
      <c r="AD401" s="730">
        <f>'NRHM State budget sheet 2013-14'!AD401</f>
        <v>0</v>
      </c>
      <c r="AE401" s="730">
        <f>'NRHM State budget sheet 2013-14'!AE401</f>
        <v>0</v>
      </c>
      <c r="AF401" s="730">
        <f>'NRHM State budget sheet 2013-14'!AF401</f>
        <v>0</v>
      </c>
      <c r="AG401" s="604"/>
      <c r="AH401" s="619"/>
      <c r="AI401" s="606" t="str">
        <f t="shared" si="42"/>
        <v/>
      </c>
      <c r="AJ401" s="606" t="str">
        <f t="shared" si="43"/>
        <v/>
      </c>
      <c r="AK401" s="573">
        <f t="shared" si="44"/>
        <v>0</v>
      </c>
      <c r="AL401" s="573" t="str">
        <f t="shared" si="45"/>
        <v/>
      </c>
      <c r="AM401" s="577" t="str">
        <f t="shared" si="46"/>
        <v/>
      </c>
      <c r="AN401" s="577" t="str">
        <f t="shared" si="47"/>
        <v/>
      </c>
      <c r="AO401" s="577" t="str">
        <f t="shared" si="48"/>
        <v/>
      </c>
    </row>
    <row r="402" spans="1:41" s="604" customFormat="1" ht="41.25" hidden="1" customHeight="1" x14ac:dyDescent="0.2">
      <c r="A402" s="732" t="s">
        <v>435</v>
      </c>
      <c r="B402" s="621" t="s">
        <v>436</v>
      </c>
      <c r="C402" s="595"/>
      <c r="D402" s="730">
        <f>'NRHM State budget sheet 2013-14'!D402</f>
        <v>0</v>
      </c>
      <c r="E402" s="730">
        <f>'NRHM State budget sheet 2013-14'!E402</f>
        <v>0</v>
      </c>
      <c r="F402" s="730" t="e">
        <f>'NRHM State budget sheet 2013-14'!F402</f>
        <v>#DIV/0!</v>
      </c>
      <c r="G402" s="730">
        <f>'NRHM State budget sheet 2013-14'!G402</f>
        <v>0</v>
      </c>
      <c r="H402" s="730">
        <f>'NRHM State budget sheet 2013-14'!H402</f>
        <v>0</v>
      </c>
      <c r="I402" s="730" t="e">
        <f>'NRHM State budget sheet 2013-14'!I402</f>
        <v>#DIV/0!</v>
      </c>
      <c r="J402" s="730">
        <f>'NRHM State budget sheet 2013-14'!J402</f>
        <v>0</v>
      </c>
      <c r="K402" s="730">
        <f>'NRHM State budget sheet 2013-14'!K402</f>
        <v>0</v>
      </c>
      <c r="L402" s="730">
        <f>'NRHM State budget sheet 2013-14'!L402</f>
        <v>0</v>
      </c>
      <c r="M402" s="730">
        <f>'NRHM State budget sheet 2013-14'!M402</f>
        <v>0</v>
      </c>
      <c r="N402" s="730">
        <f>'NRHM State budget sheet 2013-14'!N402</f>
        <v>0</v>
      </c>
      <c r="O402" s="730">
        <f>'NRHM State budget sheet 2013-14'!O402</f>
        <v>0</v>
      </c>
      <c r="P402" s="730">
        <f>'NRHM State budget sheet 2013-14'!P402</f>
        <v>0</v>
      </c>
      <c r="Q402" s="730">
        <f>'NRHM State budget sheet 2013-14'!Q402</f>
        <v>0</v>
      </c>
      <c r="R402" s="730">
        <f>'NRHM State budget sheet 2013-14'!R402</f>
        <v>0</v>
      </c>
      <c r="S402" s="730">
        <f>'NRHM State budget sheet 2013-14'!S402</f>
        <v>0</v>
      </c>
      <c r="T402" s="730">
        <f>'NRHM State budget sheet 2013-14'!T402</f>
        <v>0</v>
      </c>
      <c r="U402" s="730">
        <f>'NRHM State budget sheet 2013-14'!U402</f>
        <v>0</v>
      </c>
      <c r="V402" s="730">
        <f>'NRHM State budget sheet 2013-14'!V402</f>
        <v>0</v>
      </c>
      <c r="W402" s="730">
        <f>'NRHM State budget sheet 2013-14'!W402</f>
        <v>0</v>
      </c>
      <c r="X402" s="730">
        <f>'NRHM State budget sheet 2013-14'!X402</f>
        <v>0</v>
      </c>
      <c r="Y402" s="730">
        <f>'NRHM State budget sheet 2013-14'!Y402</f>
        <v>0</v>
      </c>
      <c r="Z402" s="730">
        <f>'NRHM State budget sheet 2013-14'!Z402</f>
        <v>0</v>
      </c>
      <c r="AA402" s="730">
        <f>'NRHM State budget sheet 2013-14'!AA402</f>
        <v>0</v>
      </c>
      <c r="AB402" s="730">
        <f>'NRHM State budget sheet 2013-14'!AB402</f>
        <v>0</v>
      </c>
      <c r="AC402" s="730">
        <f>'NRHM State budget sheet 2013-14'!AC402</f>
        <v>0</v>
      </c>
      <c r="AD402" s="730">
        <f>'NRHM State budget sheet 2013-14'!AD402</f>
        <v>0</v>
      </c>
      <c r="AE402" s="730">
        <f>'NRHM State budget sheet 2013-14'!AE402</f>
        <v>0</v>
      </c>
      <c r="AF402" s="730">
        <f>'NRHM State budget sheet 2013-14'!AF402</f>
        <v>0</v>
      </c>
      <c r="AH402" s="674"/>
      <c r="AI402" s="606" t="str">
        <f t="shared" si="42"/>
        <v/>
      </c>
      <c r="AJ402" s="606" t="str">
        <f t="shared" si="43"/>
        <v/>
      </c>
      <c r="AK402" s="573">
        <f t="shared" si="44"/>
        <v>0</v>
      </c>
      <c r="AL402" s="573" t="str">
        <f t="shared" si="45"/>
        <v/>
      </c>
      <c r="AM402" s="577" t="str">
        <f t="shared" si="46"/>
        <v/>
      </c>
      <c r="AN402" s="577" t="str">
        <f t="shared" si="47"/>
        <v/>
      </c>
      <c r="AO402" s="577" t="str">
        <f t="shared" si="48"/>
        <v/>
      </c>
    </row>
    <row r="403" spans="1:41" s="604" customFormat="1" ht="41.25" hidden="1" customHeight="1" x14ac:dyDescent="0.2">
      <c r="A403" s="628" t="s">
        <v>437</v>
      </c>
      <c r="B403" s="621" t="s">
        <v>2245</v>
      </c>
      <c r="C403" s="627"/>
      <c r="D403" s="730">
        <f>'NRHM State budget sheet 2013-14'!D403</f>
        <v>0</v>
      </c>
      <c r="E403" s="730">
        <f>'NRHM State budget sheet 2013-14'!E403</f>
        <v>0</v>
      </c>
      <c r="F403" s="730" t="e">
        <f>'NRHM State budget sheet 2013-14'!F403</f>
        <v>#DIV/0!</v>
      </c>
      <c r="G403" s="730">
        <f>'NRHM State budget sheet 2013-14'!G403</f>
        <v>0</v>
      </c>
      <c r="H403" s="730">
        <f>'NRHM State budget sheet 2013-14'!H403</f>
        <v>0</v>
      </c>
      <c r="I403" s="730" t="e">
        <f>'NRHM State budget sheet 2013-14'!I403</f>
        <v>#DIV/0!</v>
      </c>
      <c r="J403" s="730">
        <f>'NRHM State budget sheet 2013-14'!J403</f>
        <v>0</v>
      </c>
      <c r="K403" s="730">
        <f>'NRHM State budget sheet 2013-14'!K403</f>
        <v>0</v>
      </c>
      <c r="L403" s="730">
        <f>'NRHM State budget sheet 2013-14'!L403</f>
        <v>0</v>
      </c>
      <c r="M403" s="730">
        <f>'NRHM State budget sheet 2013-14'!M403</f>
        <v>0</v>
      </c>
      <c r="N403" s="730">
        <f>'NRHM State budget sheet 2013-14'!N403</f>
        <v>0</v>
      </c>
      <c r="O403" s="730">
        <f>'NRHM State budget sheet 2013-14'!O403</f>
        <v>0</v>
      </c>
      <c r="P403" s="730">
        <f>'NRHM State budget sheet 2013-14'!P403</f>
        <v>0</v>
      </c>
      <c r="Q403" s="730">
        <f>'NRHM State budget sheet 2013-14'!Q403</f>
        <v>0</v>
      </c>
      <c r="R403" s="730">
        <f>'NRHM State budget sheet 2013-14'!R403</f>
        <v>0</v>
      </c>
      <c r="S403" s="730">
        <f>'NRHM State budget sheet 2013-14'!S403</f>
        <v>0</v>
      </c>
      <c r="T403" s="730">
        <f>'NRHM State budget sheet 2013-14'!T403</f>
        <v>0</v>
      </c>
      <c r="U403" s="730">
        <f>'NRHM State budget sheet 2013-14'!U403</f>
        <v>0</v>
      </c>
      <c r="V403" s="730">
        <f>'NRHM State budget sheet 2013-14'!V403</f>
        <v>0</v>
      </c>
      <c r="W403" s="730">
        <f>'NRHM State budget sheet 2013-14'!W403</f>
        <v>0</v>
      </c>
      <c r="X403" s="730">
        <f>'NRHM State budget sheet 2013-14'!X403</f>
        <v>0</v>
      </c>
      <c r="Y403" s="730">
        <f>'NRHM State budget sheet 2013-14'!Y403</f>
        <v>0</v>
      </c>
      <c r="Z403" s="730">
        <f>'NRHM State budget sheet 2013-14'!Z403</f>
        <v>0</v>
      </c>
      <c r="AA403" s="730">
        <f>'NRHM State budget sheet 2013-14'!AA403</f>
        <v>0</v>
      </c>
      <c r="AB403" s="730">
        <f>'NRHM State budget sheet 2013-14'!AB403</f>
        <v>0</v>
      </c>
      <c r="AC403" s="730">
        <f>'NRHM State budget sheet 2013-14'!AC403</f>
        <v>0</v>
      </c>
      <c r="AD403" s="730">
        <f>'NRHM State budget sheet 2013-14'!AD403</f>
        <v>0</v>
      </c>
      <c r="AE403" s="730">
        <f>'NRHM State budget sheet 2013-14'!AE403</f>
        <v>0</v>
      </c>
      <c r="AF403" s="730">
        <f>'NRHM State budget sheet 2013-14'!AF403</f>
        <v>0</v>
      </c>
      <c r="AH403" s="674"/>
      <c r="AI403" s="606" t="str">
        <f t="shared" si="42"/>
        <v/>
      </c>
      <c r="AJ403" s="606" t="str">
        <f t="shared" si="43"/>
        <v/>
      </c>
      <c r="AK403" s="573">
        <f t="shared" si="44"/>
        <v>0</v>
      </c>
      <c r="AL403" s="573" t="str">
        <f t="shared" si="45"/>
        <v/>
      </c>
      <c r="AM403" s="577" t="str">
        <f t="shared" si="46"/>
        <v/>
      </c>
      <c r="AN403" s="577" t="str">
        <f t="shared" si="47"/>
        <v/>
      </c>
      <c r="AO403" s="577" t="str">
        <f t="shared" si="48"/>
        <v/>
      </c>
    </row>
    <row r="404" spans="1:41" s="604" customFormat="1" ht="41.25" hidden="1" customHeight="1" x14ac:dyDescent="0.2">
      <c r="A404" s="628" t="s">
        <v>439</v>
      </c>
      <c r="B404" s="621" t="s">
        <v>1338</v>
      </c>
      <c r="C404" s="627"/>
      <c r="D404" s="730">
        <f>'NRHM State budget sheet 2013-14'!D404</f>
        <v>0</v>
      </c>
      <c r="E404" s="730">
        <f>'NRHM State budget sheet 2013-14'!E404</f>
        <v>0</v>
      </c>
      <c r="F404" s="730" t="e">
        <f>'NRHM State budget sheet 2013-14'!F404</f>
        <v>#DIV/0!</v>
      </c>
      <c r="G404" s="730">
        <f>'NRHM State budget sheet 2013-14'!G404</f>
        <v>0</v>
      </c>
      <c r="H404" s="730">
        <f>'NRHM State budget sheet 2013-14'!H404</f>
        <v>0</v>
      </c>
      <c r="I404" s="730" t="e">
        <f>'NRHM State budget sheet 2013-14'!I404</f>
        <v>#DIV/0!</v>
      </c>
      <c r="J404" s="730">
        <f>'NRHM State budget sheet 2013-14'!J404</f>
        <v>0</v>
      </c>
      <c r="K404" s="730">
        <f>'NRHM State budget sheet 2013-14'!K404</f>
        <v>0</v>
      </c>
      <c r="L404" s="730">
        <f>'NRHM State budget sheet 2013-14'!L404</f>
        <v>0</v>
      </c>
      <c r="M404" s="730">
        <f>'NRHM State budget sheet 2013-14'!M404</f>
        <v>0</v>
      </c>
      <c r="N404" s="730">
        <f>'NRHM State budget sheet 2013-14'!N404</f>
        <v>0</v>
      </c>
      <c r="O404" s="730">
        <f>'NRHM State budget sheet 2013-14'!O404</f>
        <v>0</v>
      </c>
      <c r="P404" s="730">
        <f>'NRHM State budget sheet 2013-14'!P404</f>
        <v>0</v>
      </c>
      <c r="Q404" s="730">
        <f>'NRHM State budget sheet 2013-14'!Q404</f>
        <v>0</v>
      </c>
      <c r="R404" s="730">
        <f>'NRHM State budget sheet 2013-14'!R404</f>
        <v>0</v>
      </c>
      <c r="S404" s="730">
        <f>'NRHM State budget sheet 2013-14'!S404</f>
        <v>0</v>
      </c>
      <c r="T404" s="730">
        <f>'NRHM State budget sheet 2013-14'!T404</f>
        <v>0</v>
      </c>
      <c r="U404" s="730">
        <f>'NRHM State budget sheet 2013-14'!U404</f>
        <v>0</v>
      </c>
      <c r="V404" s="730">
        <f>'NRHM State budget sheet 2013-14'!V404</f>
        <v>0</v>
      </c>
      <c r="W404" s="730">
        <f>'NRHM State budget sheet 2013-14'!W404</f>
        <v>0</v>
      </c>
      <c r="X404" s="730">
        <f>'NRHM State budget sheet 2013-14'!X404</f>
        <v>0</v>
      </c>
      <c r="Y404" s="730">
        <f>'NRHM State budget sheet 2013-14'!Y404</f>
        <v>0</v>
      </c>
      <c r="Z404" s="730">
        <f>'NRHM State budget sheet 2013-14'!Z404</f>
        <v>0</v>
      </c>
      <c r="AA404" s="730">
        <f>'NRHM State budget sheet 2013-14'!AA404</f>
        <v>0</v>
      </c>
      <c r="AB404" s="730">
        <f>'NRHM State budget sheet 2013-14'!AB404</f>
        <v>0</v>
      </c>
      <c r="AC404" s="730">
        <f>'NRHM State budget sheet 2013-14'!AC404</f>
        <v>0</v>
      </c>
      <c r="AD404" s="730">
        <f>'NRHM State budget sheet 2013-14'!AD404</f>
        <v>0</v>
      </c>
      <c r="AE404" s="730">
        <f>'NRHM State budget sheet 2013-14'!AE404</f>
        <v>0</v>
      </c>
      <c r="AF404" s="730">
        <f>'NRHM State budget sheet 2013-14'!AF404</f>
        <v>0</v>
      </c>
      <c r="AH404" s="674"/>
      <c r="AI404" s="606" t="str">
        <f t="shared" si="42"/>
        <v/>
      </c>
      <c r="AJ404" s="606" t="str">
        <f t="shared" si="43"/>
        <v/>
      </c>
      <c r="AK404" s="573">
        <f t="shared" si="44"/>
        <v>0</v>
      </c>
      <c r="AL404" s="573" t="str">
        <f t="shared" si="45"/>
        <v/>
      </c>
      <c r="AM404" s="577" t="str">
        <f t="shared" si="46"/>
        <v/>
      </c>
      <c r="AN404" s="577" t="str">
        <f t="shared" si="47"/>
        <v/>
      </c>
      <c r="AO404" s="577" t="str">
        <f t="shared" si="48"/>
        <v/>
      </c>
    </row>
    <row r="405" spans="1:41" s="604" customFormat="1" ht="41.25" hidden="1" customHeight="1" x14ac:dyDescent="0.2">
      <c r="A405" s="649" t="s">
        <v>441</v>
      </c>
      <c r="B405" s="621" t="s">
        <v>1845</v>
      </c>
      <c r="C405" s="627"/>
      <c r="D405" s="730">
        <f>'NRHM State budget sheet 2013-14'!D405</f>
        <v>0</v>
      </c>
      <c r="E405" s="730">
        <f>'NRHM State budget sheet 2013-14'!E405</f>
        <v>0</v>
      </c>
      <c r="F405" s="730" t="e">
        <f>'NRHM State budget sheet 2013-14'!F405</f>
        <v>#DIV/0!</v>
      </c>
      <c r="G405" s="730">
        <f>'NRHM State budget sheet 2013-14'!G405</f>
        <v>0</v>
      </c>
      <c r="H405" s="730">
        <f>'NRHM State budget sheet 2013-14'!H405</f>
        <v>0</v>
      </c>
      <c r="I405" s="730" t="e">
        <f>'NRHM State budget sheet 2013-14'!I405</f>
        <v>#DIV/0!</v>
      </c>
      <c r="J405" s="730">
        <f>'NRHM State budget sheet 2013-14'!J405</f>
        <v>0</v>
      </c>
      <c r="K405" s="730">
        <f>'NRHM State budget sheet 2013-14'!K405</f>
        <v>0</v>
      </c>
      <c r="L405" s="730">
        <f>'NRHM State budget sheet 2013-14'!L405</f>
        <v>0</v>
      </c>
      <c r="M405" s="730">
        <f>'NRHM State budget sheet 2013-14'!M405</f>
        <v>0</v>
      </c>
      <c r="N405" s="730">
        <f>'NRHM State budget sheet 2013-14'!N405</f>
        <v>0</v>
      </c>
      <c r="O405" s="730">
        <f>'NRHM State budget sheet 2013-14'!O405</f>
        <v>0</v>
      </c>
      <c r="P405" s="730">
        <f>'NRHM State budget sheet 2013-14'!P405</f>
        <v>0</v>
      </c>
      <c r="Q405" s="730">
        <f>'NRHM State budget sheet 2013-14'!Q405</f>
        <v>0</v>
      </c>
      <c r="R405" s="730">
        <f>'NRHM State budget sheet 2013-14'!R405</f>
        <v>0</v>
      </c>
      <c r="S405" s="730">
        <f>'NRHM State budget sheet 2013-14'!S405</f>
        <v>0</v>
      </c>
      <c r="T405" s="730">
        <f>'NRHM State budget sheet 2013-14'!T405</f>
        <v>0</v>
      </c>
      <c r="U405" s="730">
        <f>'NRHM State budget sheet 2013-14'!U405</f>
        <v>0</v>
      </c>
      <c r="V405" s="730">
        <f>'NRHM State budget sheet 2013-14'!V405</f>
        <v>0</v>
      </c>
      <c r="W405" s="730">
        <f>'NRHM State budget sheet 2013-14'!W405</f>
        <v>0</v>
      </c>
      <c r="X405" s="730">
        <f>'NRHM State budget sheet 2013-14'!X405</f>
        <v>0</v>
      </c>
      <c r="Y405" s="730">
        <f>'NRHM State budget sheet 2013-14'!Y405</f>
        <v>0</v>
      </c>
      <c r="Z405" s="730">
        <f>'NRHM State budget sheet 2013-14'!Z405</f>
        <v>0</v>
      </c>
      <c r="AA405" s="730">
        <f>'NRHM State budget sheet 2013-14'!AA405</f>
        <v>0</v>
      </c>
      <c r="AB405" s="730">
        <f>'NRHM State budget sheet 2013-14'!AB405</f>
        <v>0</v>
      </c>
      <c r="AC405" s="730">
        <f>'NRHM State budget sheet 2013-14'!AC405</f>
        <v>0</v>
      </c>
      <c r="AD405" s="730">
        <f>'NRHM State budget sheet 2013-14'!AD405</f>
        <v>0</v>
      </c>
      <c r="AE405" s="730">
        <f>'NRHM State budget sheet 2013-14'!AE405</f>
        <v>0</v>
      </c>
      <c r="AF405" s="730">
        <f>'NRHM State budget sheet 2013-14'!AF405</f>
        <v>0</v>
      </c>
      <c r="AH405" s="674"/>
      <c r="AI405" s="606" t="str">
        <f t="shared" si="42"/>
        <v/>
      </c>
      <c r="AJ405" s="606" t="str">
        <f t="shared" si="43"/>
        <v/>
      </c>
      <c r="AK405" s="573">
        <f t="shared" si="44"/>
        <v>0</v>
      </c>
      <c r="AL405" s="573" t="str">
        <f t="shared" si="45"/>
        <v/>
      </c>
      <c r="AM405" s="577" t="str">
        <f t="shared" si="46"/>
        <v/>
      </c>
      <c r="AN405" s="577" t="str">
        <f t="shared" si="47"/>
        <v/>
      </c>
      <c r="AO405" s="577" t="str">
        <f t="shared" si="48"/>
        <v/>
      </c>
    </row>
    <row r="406" spans="1:41" s="604" customFormat="1" ht="41.25" hidden="1" customHeight="1" x14ac:dyDescent="0.2">
      <c r="A406" s="628" t="s">
        <v>443</v>
      </c>
      <c r="B406" s="621" t="s">
        <v>1340</v>
      </c>
      <c r="C406" s="627"/>
      <c r="D406" s="730">
        <f>'NRHM State budget sheet 2013-14'!D406</f>
        <v>0</v>
      </c>
      <c r="E406" s="730">
        <f>'NRHM State budget sheet 2013-14'!E406</f>
        <v>0</v>
      </c>
      <c r="F406" s="730" t="e">
        <f>'NRHM State budget sheet 2013-14'!F406</f>
        <v>#DIV/0!</v>
      </c>
      <c r="G406" s="730">
        <f>'NRHM State budget sheet 2013-14'!G406</f>
        <v>0</v>
      </c>
      <c r="H406" s="730">
        <f>'NRHM State budget sheet 2013-14'!H406</f>
        <v>0</v>
      </c>
      <c r="I406" s="730" t="e">
        <f>'NRHM State budget sheet 2013-14'!I406</f>
        <v>#DIV/0!</v>
      </c>
      <c r="J406" s="730">
        <f>'NRHM State budget sheet 2013-14'!J406</f>
        <v>0</v>
      </c>
      <c r="K406" s="730">
        <f>'NRHM State budget sheet 2013-14'!K406</f>
        <v>0</v>
      </c>
      <c r="L406" s="730">
        <f>'NRHM State budget sheet 2013-14'!L406</f>
        <v>0</v>
      </c>
      <c r="M406" s="730">
        <f>'NRHM State budget sheet 2013-14'!M406</f>
        <v>0</v>
      </c>
      <c r="N406" s="730">
        <f>'NRHM State budget sheet 2013-14'!N406</f>
        <v>0</v>
      </c>
      <c r="O406" s="730">
        <f>'NRHM State budget sheet 2013-14'!O406</f>
        <v>0</v>
      </c>
      <c r="P406" s="730">
        <f>'NRHM State budget sheet 2013-14'!P406</f>
        <v>0</v>
      </c>
      <c r="Q406" s="730">
        <f>'NRHM State budget sheet 2013-14'!Q406</f>
        <v>0</v>
      </c>
      <c r="R406" s="730">
        <f>'NRHM State budget sheet 2013-14'!R406</f>
        <v>0</v>
      </c>
      <c r="S406" s="730">
        <f>'NRHM State budget sheet 2013-14'!S406</f>
        <v>0</v>
      </c>
      <c r="T406" s="730">
        <f>'NRHM State budget sheet 2013-14'!T406</f>
        <v>0</v>
      </c>
      <c r="U406" s="730">
        <f>'NRHM State budget sheet 2013-14'!U406</f>
        <v>0</v>
      </c>
      <c r="V406" s="730">
        <f>'NRHM State budget sheet 2013-14'!V406</f>
        <v>0</v>
      </c>
      <c r="W406" s="730">
        <f>'NRHM State budget sheet 2013-14'!W406</f>
        <v>0</v>
      </c>
      <c r="X406" s="730">
        <f>'NRHM State budget sheet 2013-14'!X406</f>
        <v>0</v>
      </c>
      <c r="Y406" s="730">
        <f>'NRHM State budget sheet 2013-14'!Y406</f>
        <v>0</v>
      </c>
      <c r="Z406" s="730">
        <f>'NRHM State budget sheet 2013-14'!Z406</f>
        <v>0</v>
      </c>
      <c r="AA406" s="730">
        <f>'NRHM State budget sheet 2013-14'!AA406</f>
        <v>0</v>
      </c>
      <c r="AB406" s="730">
        <f>'NRHM State budget sheet 2013-14'!AB406</f>
        <v>0</v>
      </c>
      <c r="AC406" s="730">
        <f>'NRHM State budget sheet 2013-14'!AC406</f>
        <v>0</v>
      </c>
      <c r="AD406" s="730">
        <f>'NRHM State budget sheet 2013-14'!AD406</f>
        <v>0</v>
      </c>
      <c r="AE406" s="730">
        <f>'NRHM State budget sheet 2013-14'!AE406</f>
        <v>0</v>
      </c>
      <c r="AF406" s="730">
        <f>'NRHM State budget sheet 2013-14'!AF406</f>
        <v>0</v>
      </c>
      <c r="AH406" s="674"/>
      <c r="AI406" s="606" t="str">
        <f t="shared" si="42"/>
        <v/>
      </c>
      <c r="AJ406" s="606" t="str">
        <f t="shared" si="43"/>
        <v/>
      </c>
      <c r="AK406" s="573">
        <f t="shared" si="44"/>
        <v>0</v>
      </c>
      <c r="AL406" s="573" t="str">
        <f t="shared" si="45"/>
        <v/>
      </c>
      <c r="AM406" s="577" t="str">
        <f t="shared" si="46"/>
        <v/>
      </c>
      <c r="AN406" s="577" t="str">
        <f t="shared" si="47"/>
        <v/>
      </c>
      <c r="AO406" s="577" t="str">
        <f t="shared" si="48"/>
        <v/>
      </c>
    </row>
    <row r="407" spans="1:41" s="604" customFormat="1" ht="41.25" hidden="1" customHeight="1" x14ac:dyDescent="0.2">
      <c r="A407" s="628" t="s">
        <v>445</v>
      </c>
      <c r="B407" s="621" t="s">
        <v>1342</v>
      </c>
      <c r="C407" s="627"/>
      <c r="D407" s="730">
        <f>'NRHM State budget sheet 2013-14'!D407</f>
        <v>0</v>
      </c>
      <c r="E407" s="730">
        <f>'NRHM State budget sheet 2013-14'!E407</f>
        <v>0</v>
      </c>
      <c r="F407" s="730" t="e">
        <f>'NRHM State budget sheet 2013-14'!F407</f>
        <v>#DIV/0!</v>
      </c>
      <c r="G407" s="730">
        <f>'NRHM State budget sheet 2013-14'!G407</f>
        <v>0</v>
      </c>
      <c r="H407" s="730">
        <f>'NRHM State budget sheet 2013-14'!H407</f>
        <v>0</v>
      </c>
      <c r="I407" s="730" t="e">
        <f>'NRHM State budget sheet 2013-14'!I407</f>
        <v>#DIV/0!</v>
      </c>
      <c r="J407" s="730">
        <f>'NRHM State budget sheet 2013-14'!J407</f>
        <v>0</v>
      </c>
      <c r="K407" s="730">
        <f>'NRHM State budget sheet 2013-14'!K407</f>
        <v>0</v>
      </c>
      <c r="L407" s="730">
        <f>'NRHM State budget sheet 2013-14'!L407</f>
        <v>0</v>
      </c>
      <c r="M407" s="730">
        <f>'NRHM State budget sheet 2013-14'!M407</f>
        <v>0</v>
      </c>
      <c r="N407" s="730">
        <f>'NRHM State budget sheet 2013-14'!N407</f>
        <v>0</v>
      </c>
      <c r="O407" s="730">
        <f>'NRHM State budget sheet 2013-14'!O407</f>
        <v>0</v>
      </c>
      <c r="P407" s="730">
        <f>'NRHM State budget sheet 2013-14'!P407</f>
        <v>0</v>
      </c>
      <c r="Q407" s="730">
        <f>'NRHM State budget sheet 2013-14'!Q407</f>
        <v>0</v>
      </c>
      <c r="R407" s="730">
        <f>'NRHM State budget sheet 2013-14'!R407</f>
        <v>0</v>
      </c>
      <c r="S407" s="730">
        <f>'NRHM State budget sheet 2013-14'!S407</f>
        <v>0</v>
      </c>
      <c r="T407" s="730">
        <f>'NRHM State budget sheet 2013-14'!T407</f>
        <v>0</v>
      </c>
      <c r="U407" s="730">
        <f>'NRHM State budget sheet 2013-14'!U407</f>
        <v>0</v>
      </c>
      <c r="V407" s="730">
        <f>'NRHM State budget sheet 2013-14'!V407</f>
        <v>0</v>
      </c>
      <c r="W407" s="730">
        <f>'NRHM State budget sheet 2013-14'!W407</f>
        <v>0</v>
      </c>
      <c r="X407" s="730">
        <f>'NRHM State budget sheet 2013-14'!X407</f>
        <v>0</v>
      </c>
      <c r="Y407" s="730">
        <f>'NRHM State budget sheet 2013-14'!Y407</f>
        <v>0</v>
      </c>
      <c r="Z407" s="730">
        <f>'NRHM State budget sheet 2013-14'!Z407</f>
        <v>0</v>
      </c>
      <c r="AA407" s="730">
        <f>'NRHM State budget sheet 2013-14'!AA407</f>
        <v>0</v>
      </c>
      <c r="AB407" s="730">
        <f>'NRHM State budget sheet 2013-14'!AB407</f>
        <v>0</v>
      </c>
      <c r="AC407" s="730">
        <f>'NRHM State budget sheet 2013-14'!AC407</f>
        <v>0</v>
      </c>
      <c r="AD407" s="730">
        <f>'NRHM State budget sheet 2013-14'!AD407</f>
        <v>0</v>
      </c>
      <c r="AE407" s="730">
        <f>'NRHM State budget sheet 2013-14'!AE407</f>
        <v>0</v>
      </c>
      <c r="AF407" s="730">
        <f>'NRHM State budget sheet 2013-14'!AF407</f>
        <v>0</v>
      </c>
      <c r="AH407" s="674"/>
      <c r="AI407" s="606" t="str">
        <f t="shared" si="42"/>
        <v/>
      </c>
      <c r="AJ407" s="606" t="str">
        <f t="shared" si="43"/>
        <v/>
      </c>
      <c r="AK407" s="573">
        <f t="shared" si="44"/>
        <v>0</v>
      </c>
      <c r="AL407" s="573" t="str">
        <f t="shared" si="45"/>
        <v/>
      </c>
      <c r="AM407" s="577" t="str">
        <f t="shared" si="46"/>
        <v/>
      </c>
      <c r="AN407" s="577" t="str">
        <f t="shared" si="47"/>
        <v/>
      </c>
      <c r="AO407" s="577" t="str">
        <f t="shared" si="48"/>
        <v/>
      </c>
    </row>
    <row r="408" spans="1:41" s="604" customFormat="1" ht="41.25" hidden="1" customHeight="1" x14ac:dyDescent="0.2">
      <c r="A408" s="628" t="s">
        <v>447</v>
      </c>
      <c r="B408" s="621" t="s">
        <v>2172</v>
      </c>
      <c r="C408" s="627"/>
      <c r="D408" s="730">
        <f>'NRHM State budget sheet 2013-14'!D408</f>
        <v>0</v>
      </c>
      <c r="E408" s="730">
        <f>'NRHM State budget sheet 2013-14'!E408</f>
        <v>0</v>
      </c>
      <c r="F408" s="730">
        <f>'NRHM State budget sheet 2013-14'!F408</f>
        <v>0</v>
      </c>
      <c r="G408" s="730">
        <f>'NRHM State budget sheet 2013-14'!G408</f>
        <v>0</v>
      </c>
      <c r="H408" s="730">
        <f>'NRHM State budget sheet 2013-14'!H408</f>
        <v>0</v>
      </c>
      <c r="I408" s="730">
        <f>'NRHM State budget sheet 2013-14'!I408</f>
        <v>0</v>
      </c>
      <c r="J408" s="730">
        <f>'NRHM State budget sheet 2013-14'!J408</f>
        <v>0</v>
      </c>
      <c r="K408" s="730">
        <f>'NRHM State budget sheet 2013-14'!K408</f>
        <v>0</v>
      </c>
      <c r="L408" s="730">
        <f>'NRHM State budget sheet 2013-14'!L408</f>
        <v>0</v>
      </c>
      <c r="M408" s="730">
        <f>'NRHM State budget sheet 2013-14'!M408</f>
        <v>0</v>
      </c>
      <c r="N408" s="730">
        <f>'NRHM State budget sheet 2013-14'!N408</f>
        <v>0</v>
      </c>
      <c r="O408" s="730">
        <f>'NRHM State budget sheet 2013-14'!O408</f>
        <v>0</v>
      </c>
      <c r="P408" s="730">
        <f>'NRHM State budget sheet 2013-14'!P408</f>
        <v>0</v>
      </c>
      <c r="Q408" s="730">
        <f>'NRHM State budget sheet 2013-14'!Q408</f>
        <v>0</v>
      </c>
      <c r="R408" s="730">
        <f>'NRHM State budget sheet 2013-14'!R408</f>
        <v>0</v>
      </c>
      <c r="S408" s="730">
        <f>'NRHM State budget sheet 2013-14'!S408</f>
        <v>0</v>
      </c>
      <c r="T408" s="730">
        <f>'NRHM State budget sheet 2013-14'!T408</f>
        <v>0</v>
      </c>
      <c r="U408" s="730">
        <f>'NRHM State budget sheet 2013-14'!U408</f>
        <v>0</v>
      </c>
      <c r="V408" s="730">
        <f>'NRHM State budget sheet 2013-14'!V408</f>
        <v>0</v>
      </c>
      <c r="W408" s="730">
        <f>'NRHM State budget sheet 2013-14'!W408</f>
        <v>0</v>
      </c>
      <c r="X408" s="730">
        <f>'NRHM State budget sheet 2013-14'!X408</f>
        <v>0</v>
      </c>
      <c r="Y408" s="730">
        <f>'NRHM State budget sheet 2013-14'!Y408</f>
        <v>0</v>
      </c>
      <c r="Z408" s="730">
        <f>'NRHM State budget sheet 2013-14'!Z408</f>
        <v>0</v>
      </c>
      <c r="AA408" s="730">
        <f>'NRHM State budget sheet 2013-14'!AA408</f>
        <v>0</v>
      </c>
      <c r="AB408" s="730">
        <f>'NRHM State budget sheet 2013-14'!AB408</f>
        <v>0</v>
      </c>
      <c r="AC408" s="730">
        <f>'NRHM State budget sheet 2013-14'!AC408</f>
        <v>0</v>
      </c>
      <c r="AD408" s="730">
        <f>'NRHM State budget sheet 2013-14'!AD408</f>
        <v>0</v>
      </c>
      <c r="AE408" s="730">
        <f>'NRHM State budget sheet 2013-14'!AE408</f>
        <v>0</v>
      </c>
      <c r="AF408" s="730">
        <f>'NRHM State budget sheet 2013-14'!AF408</f>
        <v>0</v>
      </c>
      <c r="AH408" s="674"/>
      <c r="AI408" s="606" t="str">
        <f t="shared" si="42"/>
        <v/>
      </c>
      <c r="AJ408" s="606" t="str">
        <f t="shared" si="43"/>
        <v/>
      </c>
      <c r="AK408" s="573">
        <f t="shared" si="44"/>
        <v>0</v>
      </c>
      <c r="AL408" s="573" t="str">
        <f t="shared" si="45"/>
        <v/>
      </c>
      <c r="AM408" s="577" t="str">
        <f t="shared" si="46"/>
        <v/>
      </c>
      <c r="AN408" s="577" t="str">
        <f t="shared" si="47"/>
        <v/>
      </c>
      <c r="AO408" s="577" t="str">
        <f t="shared" si="48"/>
        <v/>
      </c>
    </row>
    <row r="409" spans="1:41" s="604" customFormat="1" ht="41.25" hidden="1" customHeight="1" x14ac:dyDescent="0.2">
      <c r="A409" s="628" t="s">
        <v>2181</v>
      </c>
      <c r="B409" s="461" t="s">
        <v>2173</v>
      </c>
      <c r="C409" s="627"/>
      <c r="D409" s="730">
        <f>'NRHM State budget sheet 2013-14'!D409</f>
        <v>0</v>
      </c>
      <c r="E409" s="730">
        <f>'NRHM State budget sheet 2013-14'!E409</f>
        <v>0</v>
      </c>
      <c r="F409" s="730" t="e">
        <f>'NRHM State budget sheet 2013-14'!F409</f>
        <v>#DIV/0!</v>
      </c>
      <c r="G409" s="730">
        <f>'NRHM State budget sheet 2013-14'!G409</f>
        <v>0</v>
      </c>
      <c r="H409" s="730">
        <f>'NRHM State budget sheet 2013-14'!H409</f>
        <v>0</v>
      </c>
      <c r="I409" s="730" t="e">
        <f>'NRHM State budget sheet 2013-14'!I409</f>
        <v>#DIV/0!</v>
      </c>
      <c r="J409" s="730">
        <f>'NRHM State budget sheet 2013-14'!J409</f>
        <v>0</v>
      </c>
      <c r="K409" s="730">
        <f>'NRHM State budget sheet 2013-14'!K409</f>
        <v>0</v>
      </c>
      <c r="L409" s="730">
        <f>'NRHM State budget sheet 2013-14'!L409</f>
        <v>0</v>
      </c>
      <c r="M409" s="730">
        <f>'NRHM State budget sheet 2013-14'!M409</f>
        <v>0</v>
      </c>
      <c r="N409" s="730">
        <f>'NRHM State budget sheet 2013-14'!N409</f>
        <v>0</v>
      </c>
      <c r="O409" s="730">
        <f>'NRHM State budget sheet 2013-14'!O409</f>
        <v>0</v>
      </c>
      <c r="P409" s="730">
        <f>'NRHM State budget sheet 2013-14'!P409</f>
        <v>0</v>
      </c>
      <c r="Q409" s="730">
        <f>'NRHM State budget sheet 2013-14'!Q409</f>
        <v>0</v>
      </c>
      <c r="R409" s="730">
        <f>'NRHM State budget sheet 2013-14'!R409</f>
        <v>0</v>
      </c>
      <c r="S409" s="730">
        <f>'NRHM State budget sheet 2013-14'!S409</f>
        <v>0</v>
      </c>
      <c r="T409" s="730">
        <f>'NRHM State budget sheet 2013-14'!T409</f>
        <v>0</v>
      </c>
      <c r="U409" s="730">
        <f>'NRHM State budget sheet 2013-14'!U409</f>
        <v>0</v>
      </c>
      <c r="V409" s="730">
        <f>'NRHM State budget sheet 2013-14'!V409</f>
        <v>0</v>
      </c>
      <c r="W409" s="730">
        <f>'NRHM State budget sheet 2013-14'!W409</f>
        <v>0</v>
      </c>
      <c r="X409" s="730">
        <f>'NRHM State budget sheet 2013-14'!X409</f>
        <v>0</v>
      </c>
      <c r="Y409" s="730">
        <f>'NRHM State budget sheet 2013-14'!Y409</f>
        <v>0</v>
      </c>
      <c r="Z409" s="730">
        <f>'NRHM State budget sheet 2013-14'!Z409</f>
        <v>0</v>
      </c>
      <c r="AA409" s="730">
        <f>'NRHM State budget sheet 2013-14'!AA409</f>
        <v>0</v>
      </c>
      <c r="AB409" s="730">
        <f>'NRHM State budget sheet 2013-14'!AB409</f>
        <v>0</v>
      </c>
      <c r="AC409" s="730">
        <f>'NRHM State budget sheet 2013-14'!AC409</f>
        <v>0</v>
      </c>
      <c r="AD409" s="730">
        <f>'NRHM State budget sheet 2013-14'!AD409</f>
        <v>0</v>
      </c>
      <c r="AE409" s="730">
        <f>'NRHM State budget sheet 2013-14'!AE409</f>
        <v>0</v>
      </c>
      <c r="AF409" s="730">
        <f>'NRHM State budget sheet 2013-14'!AF409</f>
        <v>0</v>
      </c>
      <c r="AH409" s="674"/>
      <c r="AI409" s="606" t="str">
        <f t="shared" si="42"/>
        <v/>
      </c>
      <c r="AJ409" s="606" t="str">
        <f t="shared" si="43"/>
        <v/>
      </c>
      <c r="AK409" s="573">
        <f t="shared" si="44"/>
        <v>0</v>
      </c>
      <c r="AL409" s="573" t="str">
        <f t="shared" si="45"/>
        <v/>
      </c>
      <c r="AM409" s="577" t="str">
        <f t="shared" si="46"/>
        <v/>
      </c>
      <c r="AN409" s="577" t="str">
        <f t="shared" si="47"/>
        <v/>
      </c>
      <c r="AO409" s="577" t="str">
        <f t="shared" si="48"/>
        <v/>
      </c>
    </row>
    <row r="410" spans="1:41" s="579" customFormat="1" ht="41.25" hidden="1" customHeight="1" x14ac:dyDescent="0.2">
      <c r="B410" s="734" t="s">
        <v>9</v>
      </c>
      <c r="C410" s="645"/>
      <c r="D410" s="730">
        <f>'NRHM State budget sheet 2013-14'!D410</f>
        <v>0</v>
      </c>
      <c r="E410" s="730">
        <f>'NRHM State budget sheet 2013-14'!E410</f>
        <v>0</v>
      </c>
      <c r="F410" s="730" t="e">
        <f>'NRHM State budget sheet 2013-14'!F410</f>
        <v>#DIV/0!</v>
      </c>
      <c r="G410" s="730">
        <f>'NRHM State budget sheet 2013-14'!G410</f>
        <v>0</v>
      </c>
      <c r="H410" s="730">
        <f>'NRHM State budget sheet 2013-14'!H410</f>
        <v>0</v>
      </c>
      <c r="I410" s="730" t="e">
        <f>'NRHM State budget sheet 2013-14'!I410</f>
        <v>#DIV/0!</v>
      </c>
      <c r="J410" s="730">
        <f>'NRHM State budget sheet 2013-14'!J410</f>
        <v>421</v>
      </c>
      <c r="K410" s="730">
        <f>'NRHM State budget sheet 2013-14'!K410</f>
        <v>0</v>
      </c>
      <c r="L410" s="730">
        <f>'NRHM State budget sheet 2013-14'!L410</f>
        <v>0</v>
      </c>
      <c r="M410" s="730">
        <f>'NRHM State budget sheet 2013-14'!M410</f>
        <v>0</v>
      </c>
      <c r="N410" s="730">
        <f>'NRHM State budget sheet 2013-14'!N410</f>
        <v>0</v>
      </c>
      <c r="O410" s="730">
        <f>'NRHM State budget sheet 2013-14'!O410</f>
        <v>0</v>
      </c>
      <c r="P410" s="730">
        <f>'NRHM State budget sheet 2013-14'!P410</f>
        <v>0</v>
      </c>
      <c r="Q410" s="730">
        <f>'NRHM State budget sheet 2013-14'!Q410</f>
        <v>0</v>
      </c>
      <c r="R410" s="730">
        <f>'NRHM State budget sheet 2013-14'!R410</f>
        <v>0</v>
      </c>
      <c r="S410" s="730">
        <f>'NRHM State budget sheet 2013-14'!S410</f>
        <v>0</v>
      </c>
      <c r="T410" s="730">
        <f>'NRHM State budget sheet 2013-14'!T410</f>
        <v>0</v>
      </c>
      <c r="U410" s="730">
        <f>'NRHM State budget sheet 2013-14'!U410</f>
        <v>0</v>
      </c>
      <c r="V410" s="730">
        <f>'NRHM State budget sheet 2013-14'!V410</f>
        <v>0</v>
      </c>
      <c r="W410" s="730">
        <f>'NRHM State budget sheet 2013-14'!W410</f>
        <v>0</v>
      </c>
      <c r="X410" s="730">
        <f>'NRHM State budget sheet 2013-14'!X410</f>
        <v>0</v>
      </c>
      <c r="Y410" s="730">
        <f>'NRHM State budget sheet 2013-14'!Y410</f>
        <v>0</v>
      </c>
      <c r="Z410" s="730">
        <f>'NRHM State budget sheet 2013-14'!Z410</f>
        <v>0</v>
      </c>
      <c r="AA410" s="730">
        <f>'NRHM State budget sheet 2013-14'!AA410</f>
        <v>0</v>
      </c>
      <c r="AB410" s="730">
        <f>'NRHM State budget sheet 2013-14'!AB410</f>
        <v>0</v>
      </c>
      <c r="AC410" s="730">
        <f>'NRHM State budget sheet 2013-14'!AC410</f>
        <v>0</v>
      </c>
      <c r="AD410" s="730">
        <f>'NRHM State budget sheet 2013-14'!AD410</f>
        <v>0</v>
      </c>
      <c r="AE410" s="730">
        <f>'NRHM State budget sheet 2013-14'!AE410</f>
        <v>0</v>
      </c>
      <c r="AF410" s="730">
        <f>'NRHM State budget sheet 2013-14'!AF410</f>
        <v>0</v>
      </c>
      <c r="AG410" s="640"/>
      <c r="AH410" s="648"/>
      <c r="AI410" s="606" t="str">
        <f t="shared" si="42"/>
        <v/>
      </c>
      <c r="AJ410" s="606" t="str">
        <f t="shared" si="43"/>
        <v/>
      </c>
      <c r="AK410" s="573">
        <f t="shared" si="44"/>
        <v>0</v>
      </c>
      <c r="AL410" s="573" t="str">
        <f t="shared" si="45"/>
        <v/>
      </c>
      <c r="AM410" s="577" t="str">
        <f t="shared" si="46"/>
        <v/>
      </c>
      <c r="AN410" s="577" t="str">
        <f t="shared" si="47"/>
        <v/>
      </c>
      <c r="AO410" s="577" t="str">
        <f t="shared" si="48"/>
        <v/>
      </c>
    </row>
    <row r="411" spans="1:41" ht="41.25" hidden="1" customHeight="1" x14ac:dyDescent="0.2">
      <c r="A411" s="649"/>
      <c r="B411" s="621"/>
      <c r="C411" s="627"/>
      <c r="D411" s="730">
        <f>'NRHM State budget sheet 2013-14'!D411</f>
        <v>0</v>
      </c>
      <c r="E411" s="730">
        <f>'NRHM State budget sheet 2013-14'!E411</f>
        <v>0</v>
      </c>
      <c r="F411" s="730">
        <f>'NRHM State budget sheet 2013-14'!F411</f>
        <v>0</v>
      </c>
      <c r="G411" s="730">
        <f>'NRHM State budget sheet 2013-14'!G411</f>
        <v>0</v>
      </c>
      <c r="H411" s="730">
        <f>'NRHM State budget sheet 2013-14'!H411</f>
        <v>0</v>
      </c>
      <c r="I411" s="730">
        <f>'NRHM State budget sheet 2013-14'!I411</f>
        <v>0</v>
      </c>
      <c r="J411" s="730">
        <f>'NRHM State budget sheet 2013-14'!J411</f>
        <v>0</v>
      </c>
      <c r="K411" s="730">
        <f>'NRHM State budget sheet 2013-14'!K411</f>
        <v>0</v>
      </c>
      <c r="L411" s="730">
        <f>'NRHM State budget sheet 2013-14'!L411</f>
        <v>0</v>
      </c>
      <c r="M411" s="730">
        <f>'NRHM State budget sheet 2013-14'!M411</f>
        <v>0</v>
      </c>
      <c r="N411" s="730">
        <f>'NRHM State budget sheet 2013-14'!N411</f>
        <v>0</v>
      </c>
      <c r="O411" s="730">
        <f>'NRHM State budget sheet 2013-14'!O411</f>
        <v>0</v>
      </c>
      <c r="P411" s="730">
        <f>'NRHM State budget sheet 2013-14'!P411</f>
        <v>0</v>
      </c>
      <c r="Q411" s="730">
        <f>'NRHM State budget sheet 2013-14'!Q411</f>
        <v>0</v>
      </c>
      <c r="R411" s="730">
        <f>'NRHM State budget sheet 2013-14'!R411</f>
        <v>0</v>
      </c>
      <c r="S411" s="730">
        <f>'NRHM State budget sheet 2013-14'!S411</f>
        <v>0</v>
      </c>
      <c r="T411" s="730">
        <f>'NRHM State budget sheet 2013-14'!T411</f>
        <v>0</v>
      </c>
      <c r="U411" s="730">
        <f>'NRHM State budget sheet 2013-14'!U411</f>
        <v>0</v>
      </c>
      <c r="V411" s="730">
        <f>'NRHM State budget sheet 2013-14'!V411</f>
        <v>0</v>
      </c>
      <c r="W411" s="730">
        <f>'NRHM State budget sheet 2013-14'!W411</f>
        <v>0</v>
      </c>
      <c r="X411" s="730">
        <f>'NRHM State budget sheet 2013-14'!X411</f>
        <v>0</v>
      </c>
      <c r="Y411" s="730">
        <f>'NRHM State budget sheet 2013-14'!Y411</f>
        <v>0</v>
      </c>
      <c r="Z411" s="730">
        <f>'NRHM State budget sheet 2013-14'!Z411</f>
        <v>0</v>
      </c>
      <c r="AA411" s="730">
        <f>'NRHM State budget sheet 2013-14'!AA411</f>
        <v>0</v>
      </c>
      <c r="AB411" s="730">
        <f>'NRHM State budget sheet 2013-14'!AB411</f>
        <v>0</v>
      </c>
      <c r="AC411" s="730">
        <f>'NRHM State budget sheet 2013-14'!AC411</f>
        <v>0</v>
      </c>
      <c r="AD411" s="730">
        <f>'NRHM State budget sheet 2013-14'!AD411</f>
        <v>0</v>
      </c>
      <c r="AE411" s="730">
        <f>'NRHM State budget sheet 2013-14'!AE411</f>
        <v>0</v>
      </c>
      <c r="AF411" s="730">
        <f>'NRHM State budget sheet 2013-14'!AF411</f>
        <v>0</v>
      </c>
      <c r="AG411" s="604"/>
      <c r="AH411" s="619"/>
      <c r="AI411" s="606"/>
      <c r="AJ411" s="606" t="str">
        <f t="shared" si="43"/>
        <v/>
      </c>
      <c r="AK411" s="573">
        <f t="shared" si="44"/>
        <v>0</v>
      </c>
      <c r="AL411" s="573" t="str">
        <f t="shared" si="45"/>
        <v/>
      </c>
    </row>
    <row r="412" spans="1:41" s="579" customFormat="1" ht="41.25" customHeight="1" x14ac:dyDescent="0.2">
      <c r="A412" s="649" t="s">
        <v>707</v>
      </c>
      <c r="B412" s="621" t="s">
        <v>269</v>
      </c>
      <c r="C412" s="595"/>
      <c r="D412" s="730">
        <f>'NRHM State budget sheet 2013-14'!D412</f>
        <v>29</v>
      </c>
      <c r="E412" s="730">
        <f>'NRHM State budget sheet 2013-14'!E412</f>
        <v>29</v>
      </c>
      <c r="F412" s="730">
        <f>'NRHM State budget sheet 2013-14'!F412</f>
        <v>100</v>
      </c>
      <c r="G412" s="730">
        <f>'NRHM State budget sheet 2013-14'!G412</f>
        <v>55.98</v>
      </c>
      <c r="H412" s="730">
        <f>'NRHM State budget sheet 2013-14'!H412</f>
        <v>1</v>
      </c>
      <c r="I412" s="730">
        <f>'NRHM State budget sheet 2013-14'!I412</f>
        <v>1.7863522686673814</v>
      </c>
      <c r="J412" s="730">
        <f>'NRHM State budget sheet 2013-14'!J412</f>
        <v>31</v>
      </c>
      <c r="K412" s="730">
        <f>'NRHM State budget sheet 2013-14'!K412</f>
        <v>2900000</v>
      </c>
      <c r="L412" s="730">
        <f>'NRHM State budget sheet 2013-14'!L412</f>
        <v>0</v>
      </c>
      <c r="M412" s="730">
        <f>'NRHM State budget sheet 2013-14'!M412</f>
        <v>0</v>
      </c>
      <c r="N412" s="730">
        <f>'NRHM State budget sheet 2013-14'!N412</f>
        <v>0</v>
      </c>
      <c r="O412" s="730">
        <f>'NRHM State budget sheet 2013-14'!O412</f>
        <v>0</v>
      </c>
      <c r="P412" s="730">
        <f>'NRHM State budget sheet 2013-14'!P412</f>
        <v>0</v>
      </c>
      <c r="Q412" s="730">
        <f>'NRHM State budget sheet 2013-14'!Q412</f>
        <v>0</v>
      </c>
      <c r="R412" s="730">
        <f>'NRHM State budget sheet 2013-14'!R412</f>
        <v>0</v>
      </c>
      <c r="S412" s="730">
        <f>'NRHM State budget sheet 2013-14'!S412</f>
        <v>0</v>
      </c>
      <c r="T412" s="730">
        <f>'NRHM State budget sheet 2013-14'!T412</f>
        <v>0</v>
      </c>
      <c r="U412" s="730">
        <f>'NRHM State budget sheet 2013-14'!U412</f>
        <v>0</v>
      </c>
      <c r="V412" s="730">
        <f>'NRHM State budget sheet 2013-14'!V412</f>
        <v>0</v>
      </c>
      <c r="W412" s="730">
        <f>'NRHM State budget sheet 2013-14'!W412</f>
        <v>0</v>
      </c>
      <c r="X412" s="730">
        <f>'NRHM State budget sheet 2013-14'!X412</f>
        <v>0</v>
      </c>
      <c r="Y412" s="730">
        <f>'NRHM State budget sheet 2013-14'!Y412</f>
        <v>0</v>
      </c>
      <c r="Z412" s="730">
        <f>'NRHM State budget sheet 2013-14'!Z412</f>
        <v>0</v>
      </c>
      <c r="AA412" s="730">
        <f>'NRHM State budget sheet 2013-14'!AA412</f>
        <v>0</v>
      </c>
      <c r="AB412" s="730">
        <f>'NRHM State budget sheet 2013-14'!AB412</f>
        <v>0</v>
      </c>
      <c r="AC412" s="730">
        <f>'NRHM State budget sheet 2013-14'!AC412</f>
        <v>0</v>
      </c>
      <c r="AD412" s="730">
        <f>'NRHM State budget sheet 2013-14'!AD412</f>
        <v>0</v>
      </c>
      <c r="AE412" s="730">
        <f>'NRHM State budget sheet 2013-14'!AE412</f>
        <v>0</v>
      </c>
      <c r="AF412" s="730">
        <f>'NRHM State budget sheet 2013-14'!AF412</f>
        <v>61.099999999999994</v>
      </c>
      <c r="AG412" s="640"/>
      <c r="AH412" s="651" t="s">
        <v>2031</v>
      </c>
      <c r="AI412" s="606">
        <f t="shared" si="42"/>
        <v>1</v>
      </c>
      <c r="AJ412" s="606">
        <f t="shared" si="43"/>
        <v>1.7863522686673814</v>
      </c>
      <c r="AK412" s="573">
        <f t="shared" si="44"/>
        <v>5.1199999999999974</v>
      </c>
      <c r="AL412" s="573">
        <f t="shared" si="45"/>
        <v>9.1461236155769878</v>
      </c>
      <c r="AM412" s="577" t="str">
        <f t="shared" si="46"/>
        <v/>
      </c>
      <c r="AN412" s="577" t="str">
        <f t="shared" si="47"/>
        <v>Please check, there is a proposed budget but FY 12-13 expenditure is  &lt;30%</v>
      </c>
      <c r="AO412" s="577" t="str">
        <f t="shared" si="48"/>
        <v/>
      </c>
    </row>
    <row r="413" spans="1:41" ht="41.25" hidden="1" customHeight="1" x14ac:dyDescent="0.2">
      <c r="A413" s="649" t="s">
        <v>709</v>
      </c>
      <c r="B413" s="621" t="s">
        <v>474</v>
      </c>
      <c r="C413" s="595"/>
      <c r="D413" s="730">
        <f>'NRHM State budget sheet 2013-14'!D413</f>
        <v>0</v>
      </c>
      <c r="E413" s="730">
        <f>'NRHM State budget sheet 2013-14'!E413</f>
        <v>0</v>
      </c>
      <c r="F413" s="730" t="e">
        <f>'NRHM State budget sheet 2013-14'!F413</f>
        <v>#DIV/0!</v>
      </c>
      <c r="G413" s="730">
        <f>'NRHM State budget sheet 2013-14'!G413</f>
        <v>0</v>
      </c>
      <c r="H413" s="730">
        <f>'NRHM State budget sheet 2013-14'!H413</f>
        <v>0</v>
      </c>
      <c r="I413" s="730" t="e">
        <f>'NRHM State budget sheet 2013-14'!I413</f>
        <v>#DIV/0!</v>
      </c>
      <c r="J413" s="730">
        <f>'NRHM State budget sheet 2013-14'!J413</f>
        <v>0</v>
      </c>
      <c r="K413" s="730">
        <f>'NRHM State budget sheet 2013-14'!K413</f>
        <v>0</v>
      </c>
      <c r="L413" s="730">
        <f>'NRHM State budget sheet 2013-14'!L413</f>
        <v>0</v>
      </c>
      <c r="M413" s="730">
        <f>'NRHM State budget sheet 2013-14'!M413</f>
        <v>0</v>
      </c>
      <c r="N413" s="730">
        <f>'NRHM State budget sheet 2013-14'!N413</f>
        <v>0</v>
      </c>
      <c r="O413" s="730">
        <f>'NRHM State budget sheet 2013-14'!O413</f>
        <v>0</v>
      </c>
      <c r="P413" s="730">
        <f>'NRHM State budget sheet 2013-14'!P413</f>
        <v>0</v>
      </c>
      <c r="Q413" s="730">
        <f>'NRHM State budget sheet 2013-14'!Q413</f>
        <v>0</v>
      </c>
      <c r="R413" s="730">
        <f>'NRHM State budget sheet 2013-14'!R413</f>
        <v>0</v>
      </c>
      <c r="S413" s="730">
        <f>'NRHM State budget sheet 2013-14'!S413</f>
        <v>0</v>
      </c>
      <c r="T413" s="730">
        <f>'NRHM State budget sheet 2013-14'!T413</f>
        <v>0</v>
      </c>
      <c r="U413" s="730">
        <f>'NRHM State budget sheet 2013-14'!U413</f>
        <v>0</v>
      </c>
      <c r="V413" s="730">
        <f>'NRHM State budget sheet 2013-14'!V413</f>
        <v>0</v>
      </c>
      <c r="W413" s="730">
        <f>'NRHM State budget sheet 2013-14'!W413</f>
        <v>0</v>
      </c>
      <c r="X413" s="730">
        <f>'NRHM State budget sheet 2013-14'!X413</f>
        <v>0</v>
      </c>
      <c r="Y413" s="730">
        <f>'NRHM State budget sheet 2013-14'!Y413</f>
        <v>0</v>
      </c>
      <c r="Z413" s="730">
        <f>'NRHM State budget sheet 2013-14'!Z413</f>
        <v>0</v>
      </c>
      <c r="AA413" s="730">
        <f>'NRHM State budget sheet 2013-14'!AA413</f>
        <v>0</v>
      </c>
      <c r="AB413" s="730">
        <f>'NRHM State budget sheet 2013-14'!AB413</f>
        <v>0</v>
      </c>
      <c r="AC413" s="730">
        <f>'NRHM State budget sheet 2013-14'!AC413</f>
        <v>0</v>
      </c>
      <c r="AD413" s="730">
        <f>'NRHM State budget sheet 2013-14'!AD413</f>
        <v>0</v>
      </c>
      <c r="AE413" s="730">
        <f>'NRHM State budget sheet 2013-14'!AE413</f>
        <v>0</v>
      </c>
      <c r="AF413" s="730">
        <f>'NRHM State budget sheet 2013-14'!AF413</f>
        <v>0</v>
      </c>
      <c r="AG413" s="604"/>
      <c r="AH413" s="619"/>
      <c r="AI413" s="606" t="str">
        <f t="shared" si="42"/>
        <v/>
      </c>
      <c r="AJ413" s="606" t="str">
        <f t="shared" si="43"/>
        <v/>
      </c>
      <c r="AK413" s="573">
        <f t="shared" si="44"/>
        <v>0</v>
      </c>
      <c r="AL413" s="573" t="str">
        <f t="shared" si="45"/>
        <v/>
      </c>
      <c r="AM413" s="577" t="str">
        <f t="shared" si="46"/>
        <v/>
      </c>
      <c r="AN413" s="577" t="str">
        <f t="shared" si="47"/>
        <v/>
      </c>
      <c r="AO413" s="577" t="str">
        <f t="shared" si="48"/>
        <v/>
      </c>
    </row>
    <row r="414" spans="1:41" ht="41.25" hidden="1" customHeight="1" x14ac:dyDescent="0.2">
      <c r="B414" s="621" t="s">
        <v>271</v>
      </c>
      <c r="C414" s="627"/>
      <c r="D414" s="730">
        <f>'NRHM State budget sheet 2013-14'!D414</f>
        <v>0</v>
      </c>
      <c r="E414" s="730">
        <f>'NRHM State budget sheet 2013-14'!E414</f>
        <v>0</v>
      </c>
      <c r="F414" s="730">
        <f>'NRHM State budget sheet 2013-14'!F414</f>
        <v>0</v>
      </c>
      <c r="G414" s="730">
        <f>'NRHM State budget sheet 2013-14'!G414</f>
        <v>0</v>
      </c>
      <c r="H414" s="730">
        <f>'NRHM State budget sheet 2013-14'!H414</f>
        <v>0</v>
      </c>
      <c r="I414" s="730">
        <f>'NRHM State budget sheet 2013-14'!I414</f>
        <v>0</v>
      </c>
      <c r="J414" s="730">
        <f>'NRHM State budget sheet 2013-14'!J414</f>
        <v>0</v>
      </c>
      <c r="K414" s="730">
        <f>'NRHM State budget sheet 2013-14'!K414</f>
        <v>0</v>
      </c>
      <c r="L414" s="730">
        <f>'NRHM State budget sheet 2013-14'!L414</f>
        <v>0</v>
      </c>
      <c r="M414" s="730">
        <f>'NRHM State budget sheet 2013-14'!M414</f>
        <v>0</v>
      </c>
      <c r="N414" s="730">
        <f>'NRHM State budget sheet 2013-14'!N414</f>
        <v>0</v>
      </c>
      <c r="O414" s="730">
        <f>'NRHM State budget sheet 2013-14'!O414</f>
        <v>0</v>
      </c>
      <c r="P414" s="730">
        <f>'NRHM State budget sheet 2013-14'!P414</f>
        <v>0</v>
      </c>
      <c r="Q414" s="730">
        <f>'NRHM State budget sheet 2013-14'!Q414</f>
        <v>0</v>
      </c>
      <c r="R414" s="730">
        <f>'NRHM State budget sheet 2013-14'!R414</f>
        <v>0</v>
      </c>
      <c r="S414" s="730">
        <f>'NRHM State budget sheet 2013-14'!S414</f>
        <v>0</v>
      </c>
      <c r="T414" s="730">
        <f>'NRHM State budget sheet 2013-14'!T414</f>
        <v>0</v>
      </c>
      <c r="U414" s="730">
        <f>'NRHM State budget sheet 2013-14'!U414</f>
        <v>0</v>
      </c>
      <c r="V414" s="730">
        <f>'NRHM State budget sheet 2013-14'!V414</f>
        <v>0</v>
      </c>
      <c r="W414" s="730">
        <f>'NRHM State budget sheet 2013-14'!W414</f>
        <v>0</v>
      </c>
      <c r="X414" s="730">
        <f>'NRHM State budget sheet 2013-14'!X414</f>
        <v>0</v>
      </c>
      <c r="Y414" s="730">
        <f>'NRHM State budget sheet 2013-14'!Y414</f>
        <v>0</v>
      </c>
      <c r="Z414" s="730">
        <f>'NRHM State budget sheet 2013-14'!Z414</f>
        <v>0</v>
      </c>
      <c r="AA414" s="730">
        <f>'NRHM State budget sheet 2013-14'!AA414</f>
        <v>0</v>
      </c>
      <c r="AB414" s="730">
        <f>'NRHM State budget sheet 2013-14'!AB414</f>
        <v>0</v>
      </c>
      <c r="AC414" s="730">
        <f>'NRHM State budget sheet 2013-14'!AC414</f>
        <v>0</v>
      </c>
      <c r="AD414" s="730">
        <f>'NRHM State budget sheet 2013-14'!AD414</f>
        <v>0</v>
      </c>
      <c r="AE414" s="730">
        <f>'NRHM State budget sheet 2013-14'!AE414</f>
        <v>0</v>
      </c>
      <c r="AF414" s="730">
        <f>'NRHM State budget sheet 2013-14'!AF414</f>
        <v>0</v>
      </c>
      <c r="AG414" s="604"/>
      <c r="AH414" s="619"/>
      <c r="AI414" s="606" t="str">
        <f t="shared" si="42"/>
        <v/>
      </c>
      <c r="AJ414" s="606" t="str">
        <f t="shared" si="43"/>
        <v/>
      </c>
      <c r="AK414" s="573">
        <f t="shared" si="44"/>
        <v>0</v>
      </c>
      <c r="AL414" s="573" t="str">
        <f t="shared" si="45"/>
        <v/>
      </c>
      <c r="AM414" s="577" t="str">
        <f t="shared" si="46"/>
        <v/>
      </c>
      <c r="AN414" s="577" t="str">
        <f t="shared" si="47"/>
        <v/>
      </c>
      <c r="AO414" s="577" t="str">
        <f t="shared" si="48"/>
        <v/>
      </c>
    </row>
    <row r="415" spans="1:41" ht="41.25" hidden="1" customHeight="1" x14ac:dyDescent="0.2">
      <c r="A415" s="628" t="s">
        <v>1975</v>
      </c>
      <c r="B415" s="665" t="s">
        <v>1567</v>
      </c>
      <c r="C415" s="666"/>
      <c r="D415" s="730">
        <f>'NRHM State budget sheet 2013-14'!D415</f>
        <v>0</v>
      </c>
      <c r="E415" s="730">
        <f>'NRHM State budget sheet 2013-14'!E415</f>
        <v>0</v>
      </c>
      <c r="F415" s="730" t="e">
        <f>'NRHM State budget sheet 2013-14'!F415</f>
        <v>#DIV/0!</v>
      </c>
      <c r="G415" s="730">
        <f>'NRHM State budget sheet 2013-14'!G415</f>
        <v>0</v>
      </c>
      <c r="H415" s="730">
        <f>'NRHM State budget sheet 2013-14'!H415</f>
        <v>0</v>
      </c>
      <c r="I415" s="730" t="e">
        <f>'NRHM State budget sheet 2013-14'!I415</f>
        <v>#DIV/0!</v>
      </c>
      <c r="J415" s="730">
        <f>'NRHM State budget sheet 2013-14'!J415</f>
        <v>0</v>
      </c>
      <c r="K415" s="730">
        <f>'NRHM State budget sheet 2013-14'!K415</f>
        <v>0</v>
      </c>
      <c r="L415" s="730">
        <f>'NRHM State budget sheet 2013-14'!L415</f>
        <v>0</v>
      </c>
      <c r="M415" s="730">
        <f>'NRHM State budget sheet 2013-14'!M415</f>
        <v>0</v>
      </c>
      <c r="N415" s="730">
        <f>'NRHM State budget sheet 2013-14'!N415</f>
        <v>0</v>
      </c>
      <c r="O415" s="730">
        <f>'NRHM State budget sheet 2013-14'!O415</f>
        <v>0</v>
      </c>
      <c r="P415" s="730">
        <f>'NRHM State budget sheet 2013-14'!P415</f>
        <v>0</v>
      </c>
      <c r="Q415" s="730">
        <f>'NRHM State budget sheet 2013-14'!Q415</f>
        <v>0</v>
      </c>
      <c r="R415" s="730">
        <f>'NRHM State budget sheet 2013-14'!R415</f>
        <v>0</v>
      </c>
      <c r="S415" s="730">
        <f>'NRHM State budget sheet 2013-14'!S415</f>
        <v>0</v>
      </c>
      <c r="T415" s="730">
        <f>'NRHM State budget sheet 2013-14'!T415</f>
        <v>0</v>
      </c>
      <c r="U415" s="730">
        <f>'NRHM State budget sheet 2013-14'!U415</f>
        <v>0</v>
      </c>
      <c r="V415" s="730">
        <f>'NRHM State budget sheet 2013-14'!V415</f>
        <v>0</v>
      </c>
      <c r="W415" s="730">
        <f>'NRHM State budget sheet 2013-14'!W415</f>
        <v>0</v>
      </c>
      <c r="X415" s="730">
        <f>'NRHM State budget sheet 2013-14'!X415</f>
        <v>0</v>
      </c>
      <c r="Y415" s="730">
        <f>'NRHM State budget sheet 2013-14'!Y415</f>
        <v>0</v>
      </c>
      <c r="Z415" s="730">
        <f>'NRHM State budget sheet 2013-14'!Z415</f>
        <v>0</v>
      </c>
      <c r="AA415" s="730">
        <f>'NRHM State budget sheet 2013-14'!AA415</f>
        <v>0</v>
      </c>
      <c r="AB415" s="730">
        <f>'NRHM State budget sheet 2013-14'!AB415</f>
        <v>0</v>
      </c>
      <c r="AC415" s="730">
        <f>'NRHM State budget sheet 2013-14'!AC415</f>
        <v>0</v>
      </c>
      <c r="AD415" s="730">
        <f>'NRHM State budget sheet 2013-14'!AD415</f>
        <v>0</v>
      </c>
      <c r="AE415" s="730">
        <f>'NRHM State budget sheet 2013-14'!AE415</f>
        <v>0</v>
      </c>
      <c r="AF415" s="730">
        <f>'NRHM State budget sheet 2013-14'!AF415</f>
        <v>0</v>
      </c>
      <c r="AG415" s="604"/>
      <c r="AH415" s="619"/>
      <c r="AI415" s="606" t="str">
        <f t="shared" si="42"/>
        <v/>
      </c>
      <c r="AJ415" s="606" t="str">
        <f t="shared" si="43"/>
        <v/>
      </c>
      <c r="AK415" s="573">
        <f t="shared" si="44"/>
        <v>0</v>
      </c>
      <c r="AL415" s="573" t="str">
        <f t="shared" si="45"/>
        <v/>
      </c>
      <c r="AM415" s="577" t="str">
        <f t="shared" si="46"/>
        <v/>
      </c>
      <c r="AN415" s="577" t="str">
        <f t="shared" si="47"/>
        <v/>
      </c>
      <c r="AO415" s="577" t="str">
        <f t="shared" si="48"/>
        <v/>
      </c>
    </row>
    <row r="416" spans="1:41" ht="41.25" hidden="1" customHeight="1" x14ac:dyDescent="0.2">
      <c r="A416" s="628" t="s">
        <v>1976</v>
      </c>
      <c r="B416" s="665" t="s">
        <v>1568</v>
      </c>
      <c r="C416" s="666"/>
      <c r="D416" s="730">
        <f>'NRHM State budget sheet 2013-14'!D416</f>
        <v>0</v>
      </c>
      <c r="E416" s="730">
        <f>'NRHM State budget sheet 2013-14'!E416</f>
        <v>0</v>
      </c>
      <c r="F416" s="730" t="e">
        <f>'NRHM State budget sheet 2013-14'!F416</f>
        <v>#DIV/0!</v>
      </c>
      <c r="G416" s="730">
        <f>'NRHM State budget sheet 2013-14'!G416</f>
        <v>0</v>
      </c>
      <c r="H416" s="730">
        <f>'NRHM State budget sheet 2013-14'!H416</f>
        <v>0</v>
      </c>
      <c r="I416" s="730" t="e">
        <f>'NRHM State budget sheet 2013-14'!I416</f>
        <v>#DIV/0!</v>
      </c>
      <c r="J416" s="730">
        <f>'NRHM State budget sheet 2013-14'!J416</f>
        <v>0</v>
      </c>
      <c r="K416" s="730">
        <f>'NRHM State budget sheet 2013-14'!K416</f>
        <v>0</v>
      </c>
      <c r="L416" s="730">
        <f>'NRHM State budget sheet 2013-14'!L416</f>
        <v>0</v>
      </c>
      <c r="M416" s="730">
        <f>'NRHM State budget sheet 2013-14'!M416</f>
        <v>0</v>
      </c>
      <c r="N416" s="730">
        <f>'NRHM State budget sheet 2013-14'!N416</f>
        <v>0</v>
      </c>
      <c r="O416" s="730">
        <f>'NRHM State budget sheet 2013-14'!O416</f>
        <v>0</v>
      </c>
      <c r="P416" s="730">
        <f>'NRHM State budget sheet 2013-14'!P416</f>
        <v>0</v>
      </c>
      <c r="Q416" s="730">
        <f>'NRHM State budget sheet 2013-14'!Q416</f>
        <v>0</v>
      </c>
      <c r="R416" s="730">
        <f>'NRHM State budget sheet 2013-14'!R416</f>
        <v>0</v>
      </c>
      <c r="S416" s="730">
        <f>'NRHM State budget sheet 2013-14'!S416</f>
        <v>0</v>
      </c>
      <c r="T416" s="730">
        <f>'NRHM State budget sheet 2013-14'!T416</f>
        <v>0</v>
      </c>
      <c r="U416" s="730">
        <f>'NRHM State budget sheet 2013-14'!U416</f>
        <v>0</v>
      </c>
      <c r="V416" s="730">
        <f>'NRHM State budget sheet 2013-14'!V416</f>
        <v>0</v>
      </c>
      <c r="W416" s="730">
        <f>'NRHM State budget sheet 2013-14'!W416</f>
        <v>0</v>
      </c>
      <c r="X416" s="730">
        <f>'NRHM State budget sheet 2013-14'!X416</f>
        <v>0</v>
      </c>
      <c r="Y416" s="730">
        <f>'NRHM State budget sheet 2013-14'!Y416</f>
        <v>0</v>
      </c>
      <c r="Z416" s="730">
        <f>'NRHM State budget sheet 2013-14'!Z416</f>
        <v>0</v>
      </c>
      <c r="AA416" s="730">
        <f>'NRHM State budget sheet 2013-14'!AA416</f>
        <v>0</v>
      </c>
      <c r="AB416" s="730">
        <f>'NRHM State budget sheet 2013-14'!AB416</f>
        <v>0</v>
      </c>
      <c r="AC416" s="730">
        <f>'NRHM State budget sheet 2013-14'!AC416</f>
        <v>0</v>
      </c>
      <c r="AD416" s="730">
        <f>'NRHM State budget sheet 2013-14'!AD416</f>
        <v>0</v>
      </c>
      <c r="AE416" s="730">
        <f>'NRHM State budget sheet 2013-14'!AE416</f>
        <v>0</v>
      </c>
      <c r="AF416" s="730">
        <f>'NRHM State budget sheet 2013-14'!AF416</f>
        <v>0</v>
      </c>
      <c r="AG416" s="604"/>
      <c r="AH416" s="619"/>
      <c r="AI416" s="606" t="str">
        <f t="shared" si="42"/>
        <v/>
      </c>
      <c r="AJ416" s="606" t="str">
        <f t="shared" si="43"/>
        <v/>
      </c>
      <c r="AK416" s="573">
        <f t="shared" si="44"/>
        <v>0</v>
      </c>
      <c r="AL416" s="573" t="str">
        <f t="shared" si="45"/>
        <v/>
      </c>
      <c r="AM416" s="577" t="str">
        <f t="shared" si="46"/>
        <v/>
      </c>
      <c r="AN416" s="577" t="str">
        <f t="shared" si="47"/>
        <v/>
      </c>
      <c r="AO416" s="577" t="str">
        <f t="shared" si="48"/>
        <v/>
      </c>
    </row>
    <row r="417" spans="1:41" ht="41.25" hidden="1" customHeight="1" x14ac:dyDescent="0.2">
      <c r="A417" s="628" t="s">
        <v>1977</v>
      </c>
      <c r="B417" s="665" t="s">
        <v>1569</v>
      </c>
      <c r="C417" s="666"/>
      <c r="D417" s="730">
        <f>'NRHM State budget sheet 2013-14'!D417</f>
        <v>0</v>
      </c>
      <c r="E417" s="730">
        <f>'NRHM State budget sheet 2013-14'!E417</f>
        <v>0</v>
      </c>
      <c r="F417" s="730" t="e">
        <f>'NRHM State budget sheet 2013-14'!F417</f>
        <v>#DIV/0!</v>
      </c>
      <c r="G417" s="730">
        <f>'NRHM State budget sheet 2013-14'!G417</f>
        <v>0</v>
      </c>
      <c r="H417" s="730">
        <f>'NRHM State budget sheet 2013-14'!H417</f>
        <v>0</v>
      </c>
      <c r="I417" s="730" t="e">
        <f>'NRHM State budget sheet 2013-14'!I417</f>
        <v>#DIV/0!</v>
      </c>
      <c r="J417" s="730">
        <f>'NRHM State budget sheet 2013-14'!J417</f>
        <v>0</v>
      </c>
      <c r="K417" s="730">
        <f>'NRHM State budget sheet 2013-14'!K417</f>
        <v>0</v>
      </c>
      <c r="L417" s="730">
        <f>'NRHM State budget sheet 2013-14'!L417</f>
        <v>0</v>
      </c>
      <c r="M417" s="730">
        <f>'NRHM State budget sheet 2013-14'!M417</f>
        <v>0</v>
      </c>
      <c r="N417" s="730">
        <f>'NRHM State budget sheet 2013-14'!N417</f>
        <v>0</v>
      </c>
      <c r="O417" s="730">
        <f>'NRHM State budget sheet 2013-14'!O417</f>
        <v>0</v>
      </c>
      <c r="P417" s="730">
        <f>'NRHM State budget sheet 2013-14'!P417</f>
        <v>0</v>
      </c>
      <c r="Q417" s="730">
        <f>'NRHM State budget sheet 2013-14'!Q417</f>
        <v>0</v>
      </c>
      <c r="R417" s="730">
        <f>'NRHM State budget sheet 2013-14'!R417</f>
        <v>0</v>
      </c>
      <c r="S417" s="730">
        <f>'NRHM State budget sheet 2013-14'!S417</f>
        <v>0</v>
      </c>
      <c r="T417" s="730">
        <f>'NRHM State budget sheet 2013-14'!T417</f>
        <v>0</v>
      </c>
      <c r="U417" s="730">
        <f>'NRHM State budget sheet 2013-14'!U417</f>
        <v>0</v>
      </c>
      <c r="V417" s="730">
        <f>'NRHM State budget sheet 2013-14'!V417</f>
        <v>0</v>
      </c>
      <c r="W417" s="730">
        <f>'NRHM State budget sheet 2013-14'!W417</f>
        <v>0</v>
      </c>
      <c r="X417" s="730">
        <f>'NRHM State budget sheet 2013-14'!X417</f>
        <v>0</v>
      </c>
      <c r="Y417" s="730">
        <f>'NRHM State budget sheet 2013-14'!Y417</f>
        <v>0</v>
      </c>
      <c r="Z417" s="730">
        <f>'NRHM State budget sheet 2013-14'!Z417</f>
        <v>0</v>
      </c>
      <c r="AA417" s="730">
        <f>'NRHM State budget sheet 2013-14'!AA417</f>
        <v>0</v>
      </c>
      <c r="AB417" s="730">
        <f>'NRHM State budget sheet 2013-14'!AB417</f>
        <v>0</v>
      </c>
      <c r="AC417" s="730">
        <f>'NRHM State budget sheet 2013-14'!AC417</f>
        <v>0</v>
      </c>
      <c r="AD417" s="730">
        <f>'NRHM State budget sheet 2013-14'!AD417</f>
        <v>0</v>
      </c>
      <c r="AE417" s="730">
        <f>'NRHM State budget sheet 2013-14'!AE417</f>
        <v>0</v>
      </c>
      <c r="AF417" s="730">
        <f>'NRHM State budget sheet 2013-14'!AF417</f>
        <v>0</v>
      </c>
      <c r="AG417" s="604"/>
      <c r="AH417" s="619"/>
      <c r="AI417" s="606" t="str">
        <f t="shared" si="42"/>
        <v/>
      </c>
      <c r="AJ417" s="606" t="str">
        <f t="shared" si="43"/>
        <v/>
      </c>
      <c r="AK417" s="573">
        <f t="shared" si="44"/>
        <v>0</v>
      </c>
      <c r="AL417" s="573" t="str">
        <f t="shared" si="45"/>
        <v/>
      </c>
      <c r="AM417" s="577" t="str">
        <f t="shared" si="46"/>
        <v/>
      </c>
      <c r="AN417" s="577" t="str">
        <f t="shared" si="47"/>
        <v/>
      </c>
      <c r="AO417" s="577" t="str">
        <f t="shared" si="48"/>
        <v/>
      </c>
    </row>
    <row r="418" spans="1:41" ht="41.25" hidden="1" customHeight="1" x14ac:dyDescent="0.2">
      <c r="A418" s="628" t="s">
        <v>1978</v>
      </c>
      <c r="B418" s="665" t="s">
        <v>1570</v>
      </c>
      <c r="C418" s="666"/>
      <c r="D418" s="730">
        <f>'NRHM State budget sheet 2013-14'!D418</f>
        <v>0</v>
      </c>
      <c r="E418" s="730">
        <f>'NRHM State budget sheet 2013-14'!E418</f>
        <v>0</v>
      </c>
      <c r="F418" s="730" t="e">
        <f>'NRHM State budget sheet 2013-14'!F418</f>
        <v>#DIV/0!</v>
      </c>
      <c r="G418" s="730">
        <f>'NRHM State budget sheet 2013-14'!G418</f>
        <v>0</v>
      </c>
      <c r="H418" s="730">
        <f>'NRHM State budget sheet 2013-14'!H418</f>
        <v>0</v>
      </c>
      <c r="I418" s="730" t="e">
        <f>'NRHM State budget sheet 2013-14'!I418</f>
        <v>#DIV/0!</v>
      </c>
      <c r="J418" s="730">
        <f>'NRHM State budget sheet 2013-14'!J418</f>
        <v>0</v>
      </c>
      <c r="K418" s="730">
        <f>'NRHM State budget sheet 2013-14'!K418</f>
        <v>0</v>
      </c>
      <c r="L418" s="730">
        <f>'NRHM State budget sheet 2013-14'!L418</f>
        <v>0</v>
      </c>
      <c r="M418" s="730">
        <f>'NRHM State budget sheet 2013-14'!M418</f>
        <v>0</v>
      </c>
      <c r="N418" s="730">
        <f>'NRHM State budget sheet 2013-14'!N418</f>
        <v>0</v>
      </c>
      <c r="O418" s="730">
        <f>'NRHM State budget sheet 2013-14'!O418</f>
        <v>0</v>
      </c>
      <c r="P418" s="730">
        <f>'NRHM State budget sheet 2013-14'!P418</f>
        <v>0</v>
      </c>
      <c r="Q418" s="730">
        <f>'NRHM State budget sheet 2013-14'!Q418</f>
        <v>0</v>
      </c>
      <c r="R418" s="730">
        <f>'NRHM State budget sheet 2013-14'!R418</f>
        <v>0</v>
      </c>
      <c r="S418" s="730">
        <f>'NRHM State budget sheet 2013-14'!S418</f>
        <v>0</v>
      </c>
      <c r="T418" s="730">
        <f>'NRHM State budget sheet 2013-14'!T418</f>
        <v>0</v>
      </c>
      <c r="U418" s="730">
        <f>'NRHM State budget sheet 2013-14'!U418</f>
        <v>0</v>
      </c>
      <c r="V418" s="730">
        <f>'NRHM State budget sheet 2013-14'!V418</f>
        <v>0</v>
      </c>
      <c r="W418" s="730">
        <f>'NRHM State budget sheet 2013-14'!W418</f>
        <v>0</v>
      </c>
      <c r="X418" s="730">
        <f>'NRHM State budget sheet 2013-14'!X418</f>
        <v>0</v>
      </c>
      <c r="Y418" s="730">
        <f>'NRHM State budget sheet 2013-14'!Y418</f>
        <v>0</v>
      </c>
      <c r="Z418" s="730">
        <f>'NRHM State budget sheet 2013-14'!Z418</f>
        <v>0</v>
      </c>
      <c r="AA418" s="730">
        <f>'NRHM State budget sheet 2013-14'!AA418</f>
        <v>0</v>
      </c>
      <c r="AB418" s="730">
        <f>'NRHM State budget sheet 2013-14'!AB418</f>
        <v>0</v>
      </c>
      <c r="AC418" s="730">
        <f>'NRHM State budget sheet 2013-14'!AC418</f>
        <v>0</v>
      </c>
      <c r="AD418" s="730">
        <f>'NRHM State budget sheet 2013-14'!AD418</f>
        <v>0</v>
      </c>
      <c r="AE418" s="730">
        <f>'NRHM State budget sheet 2013-14'!AE418</f>
        <v>0</v>
      </c>
      <c r="AF418" s="730">
        <f>'NRHM State budget sheet 2013-14'!AF418</f>
        <v>0</v>
      </c>
      <c r="AG418" s="604"/>
      <c r="AH418" s="619"/>
      <c r="AI418" s="606" t="str">
        <f t="shared" si="42"/>
        <v/>
      </c>
      <c r="AJ418" s="606" t="str">
        <f t="shared" si="43"/>
        <v/>
      </c>
      <c r="AK418" s="573">
        <f t="shared" si="44"/>
        <v>0</v>
      </c>
      <c r="AL418" s="573" t="str">
        <f t="shared" si="45"/>
        <v/>
      </c>
      <c r="AM418" s="577" t="str">
        <f t="shared" si="46"/>
        <v/>
      </c>
      <c r="AN418" s="577" t="str">
        <f t="shared" si="47"/>
        <v/>
      </c>
      <c r="AO418" s="577" t="str">
        <f t="shared" si="48"/>
        <v/>
      </c>
    </row>
    <row r="419" spans="1:41" ht="41.25" hidden="1" customHeight="1" x14ac:dyDescent="0.2">
      <c r="A419" s="628" t="s">
        <v>1979</v>
      </c>
      <c r="B419" s="665" t="s">
        <v>1571</v>
      </c>
      <c r="C419" s="666"/>
      <c r="D419" s="730">
        <f>'NRHM State budget sheet 2013-14'!D419</f>
        <v>0</v>
      </c>
      <c r="E419" s="730">
        <f>'NRHM State budget sheet 2013-14'!E419</f>
        <v>0</v>
      </c>
      <c r="F419" s="730" t="e">
        <f>'NRHM State budget sheet 2013-14'!F419</f>
        <v>#DIV/0!</v>
      </c>
      <c r="G419" s="730">
        <f>'NRHM State budget sheet 2013-14'!G419</f>
        <v>0</v>
      </c>
      <c r="H419" s="730">
        <f>'NRHM State budget sheet 2013-14'!H419</f>
        <v>0</v>
      </c>
      <c r="I419" s="730" t="e">
        <f>'NRHM State budget sheet 2013-14'!I419</f>
        <v>#DIV/0!</v>
      </c>
      <c r="J419" s="730">
        <f>'NRHM State budget sheet 2013-14'!J419</f>
        <v>0</v>
      </c>
      <c r="K419" s="730">
        <f>'NRHM State budget sheet 2013-14'!K419</f>
        <v>0</v>
      </c>
      <c r="L419" s="730">
        <f>'NRHM State budget sheet 2013-14'!L419</f>
        <v>0</v>
      </c>
      <c r="M419" s="730">
        <f>'NRHM State budget sheet 2013-14'!M419</f>
        <v>0</v>
      </c>
      <c r="N419" s="730">
        <f>'NRHM State budget sheet 2013-14'!N419</f>
        <v>0</v>
      </c>
      <c r="O419" s="730">
        <f>'NRHM State budget sheet 2013-14'!O419</f>
        <v>0</v>
      </c>
      <c r="P419" s="730">
        <f>'NRHM State budget sheet 2013-14'!P419</f>
        <v>0</v>
      </c>
      <c r="Q419" s="730">
        <f>'NRHM State budget sheet 2013-14'!Q419</f>
        <v>0</v>
      </c>
      <c r="R419" s="730">
        <f>'NRHM State budget sheet 2013-14'!R419</f>
        <v>0</v>
      </c>
      <c r="S419" s="730">
        <f>'NRHM State budget sheet 2013-14'!S419</f>
        <v>0</v>
      </c>
      <c r="T419" s="730">
        <f>'NRHM State budget sheet 2013-14'!T419</f>
        <v>0</v>
      </c>
      <c r="U419" s="730">
        <f>'NRHM State budget sheet 2013-14'!U419</f>
        <v>0</v>
      </c>
      <c r="V419" s="730">
        <f>'NRHM State budget sheet 2013-14'!V419</f>
        <v>0</v>
      </c>
      <c r="W419" s="730">
        <f>'NRHM State budget sheet 2013-14'!W419</f>
        <v>0</v>
      </c>
      <c r="X419" s="730">
        <f>'NRHM State budget sheet 2013-14'!X419</f>
        <v>0</v>
      </c>
      <c r="Y419" s="730">
        <f>'NRHM State budget sheet 2013-14'!Y419</f>
        <v>0</v>
      </c>
      <c r="Z419" s="730">
        <f>'NRHM State budget sheet 2013-14'!Z419</f>
        <v>0</v>
      </c>
      <c r="AA419" s="730">
        <f>'NRHM State budget sheet 2013-14'!AA419</f>
        <v>0</v>
      </c>
      <c r="AB419" s="730">
        <f>'NRHM State budget sheet 2013-14'!AB419</f>
        <v>0</v>
      </c>
      <c r="AC419" s="730">
        <f>'NRHM State budget sheet 2013-14'!AC419</f>
        <v>0</v>
      </c>
      <c r="AD419" s="730">
        <f>'NRHM State budget sheet 2013-14'!AD419</f>
        <v>0</v>
      </c>
      <c r="AE419" s="730">
        <f>'NRHM State budget sheet 2013-14'!AE419</f>
        <v>0</v>
      </c>
      <c r="AF419" s="730">
        <f>'NRHM State budget sheet 2013-14'!AF419</f>
        <v>0</v>
      </c>
      <c r="AG419" s="604"/>
      <c r="AH419" s="619"/>
      <c r="AI419" s="606" t="str">
        <f t="shared" si="42"/>
        <v/>
      </c>
      <c r="AJ419" s="606" t="str">
        <f t="shared" si="43"/>
        <v/>
      </c>
      <c r="AK419" s="573">
        <f t="shared" si="44"/>
        <v>0</v>
      </c>
      <c r="AL419" s="573" t="str">
        <f t="shared" si="45"/>
        <v/>
      </c>
      <c r="AM419" s="577" t="str">
        <f t="shared" si="46"/>
        <v/>
      </c>
      <c r="AN419" s="577" t="str">
        <f t="shared" si="47"/>
        <v/>
      </c>
      <c r="AO419" s="577" t="str">
        <f t="shared" si="48"/>
        <v/>
      </c>
    </row>
    <row r="420" spans="1:41" ht="41.25" hidden="1" customHeight="1" x14ac:dyDescent="0.2">
      <c r="A420" s="628" t="s">
        <v>1980</v>
      </c>
      <c r="B420" s="665" t="s">
        <v>1572</v>
      </c>
      <c r="C420" s="666"/>
      <c r="D420" s="730">
        <f>'NRHM State budget sheet 2013-14'!D420</f>
        <v>0</v>
      </c>
      <c r="E420" s="730">
        <f>'NRHM State budget sheet 2013-14'!E420</f>
        <v>0</v>
      </c>
      <c r="F420" s="730" t="e">
        <f>'NRHM State budget sheet 2013-14'!F420</f>
        <v>#DIV/0!</v>
      </c>
      <c r="G420" s="730">
        <f>'NRHM State budget sheet 2013-14'!G420</f>
        <v>0</v>
      </c>
      <c r="H420" s="730">
        <f>'NRHM State budget sheet 2013-14'!H420</f>
        <v>0</v>
      </c>
      <c r="I420" s="730" t="e">
        <f>'NRHM State budget sheet 2013-14'!I420</f>
        <v>#DIV/0!</v>
      </c>
      <c r="J420" s="730">
        <f>'NRHM State budget sheet 2013-14'!J420</f>
        <v>0</v>
      </c>
      <c r="K420" s="730">
        <f>'NRHM State budget sheet 2013-14'!K420</f>
        <v>0</v>
      </c>
      <c r="L420" s="730">
        <f>'NRHM State budget sheet 2013-14'!L420</f>
        <v>0</v>
      </c>
      <c r="M420" s="730">
        <f>'NRHM State budget sheet 2013-14'!M420</f>
        <v>0</v>
      </c>
      <c r="N420" s="730">
        <f>'NRHM State budget sheet 2013-14'!N420</f>
        <v>0</v>
      </c>
      <c r="O420" s="730">
        <f>'NRHM State budget sheet 2013-14'!O420</f>
        <v>0</v>
      </c>
      <c r="P420" s="730">
        <f>'NRHM State budget sheet 2013-14'!P420</f>
        <v>0</v>
      </c>
      <c r="Q420" s="730">
        <f>'NRHM State budget sheet 2013-14'!Q420</f>
        <v>0</v>
      </c>
      <c r="R420" s="730">
        <f>'NRHM State budget sheet 2013-14'!R420</f>
        <v>0</v>
      </c>
      <c r="S420" s="730">
        <f>'NRHM State budget sheet 2013-14'!S420</f>
        <v>0</v>
      </c>
      <c r="T420" s="730">
        <f>'NRHM State budget sheet 2013-14'!T420</f>
        <v>0</v>
      </c>
      <c r="U420" s="730">
        <f>'NRHM State budget sheet 2013-14'!U420</f>
        <v>0</v>
      </c>
      <c r="V420" s="730">
        <f>'NRHM State budget sheet 2013-14'!V420</f>
        <v>0</v>
      </c>
      <c r="W420" s="730">
        <f>'NRHM State budget sheet 2013-14'!W420</f>
        <v>0</v>
      </c>
      <c r="X420" s="730">
        <f>'NRHM State budget sheet 2013-14'!X420</f>
        <v>0</v>
      </c>
      <c r="Y420" s="730">
        <f>'NRHM State budget sheet 2013-14'!Y420</f>
        <v>0</v>
      </c>
      <c r="Z420" s="730">
        <f>'NRHM State budget sheet 2013-14'!Z420</f>
        <v>0</v>
      </c>
      <c r="AA420" s="730">
        <f>'NRHM State budget sheet 2013-14'!AA420</f>
        <v>0</v>
      </c>
      <c r="AB420" s="730">
        <f>'NRHM State budget sheet 2013-14'!AB420</f>
        <v>0</v>
      </c>
      <c r="AC420" s="730">
        <f>'NRHM State budget sheet 2013-14'!AC420</f>
        <v>0</v>
      </c>
      <c r="AD420" s="730">
        <f>'NRHM State budget sheet 2013-14'!AD420</f>
        <v>0</v>
      </c>
      <c r="AE420" s="730">
        <f>'NRHM State budget sheet 2013-14'!AE420</f>
        <v>0</v>
      </c>
      <c r="AF420" s="730">
        <f>'NRHM State budget sheet 2013-14'!AF420</f>
        <v>0</v>
      </c>
      <c r="AG420" s="604"/>
      <c r="AH420" s="619"/>
      <c r="AI420" s="606" t="str">
        <f t="shared" si="42"/>
        <v/>
      </c>
      <c r="AJ420" s="606" t="str">
        <f t="shared" si="43"/>
        <v/>
      </c>
      <c r="AK420" s="573">
        <f t="shared" si="44"/>
        <v>0</v>
      </c>
      <c r="AL420" s="573" t="str">
        <f t="shared" si="45"/>
        <v/>
      </c>
      <c r="AM420" s="577" t="str">
        <f t="shared" si="46"/>
        <v/>
      </c>
      <c r="AN420" s="577" t="str">
        <f t="shared" si="47"/>
        <v/>
      </c>
      <c r="AO420" s="577" t="str">
        <f t="shared" si="48"/>
        <v/>
      </c>
    </row>
    <row r="421" spans="1:41" ht="41.25" hidden="1" customHeight="1" x14ac:dyDescent="0.2">
      <c r="A421" s="628" t="s">
        <v>1981</v>
      </c>
      <c r="B421" s="665" t="s">
        <v>1573</v>
      </c>
      <c r="C421" s="666"/>
      <c r="D421" s="730">
        <f>'NRHM State budget sheet 2013-14'!D421</f>
        <v>0</v>
      </c>
      <c r="E421" s="730">
        <f>'NRHM State budget sheet 2013-14'!E421</f>
        <v>0</v>
      </c>
      <c r="F421" s="730" t="e">
        <f>'NRHM State budget sheet 2013-14'!F421</f>
        <v>#DIV/0!</v>
      </c>
      <c r="G421" s="730">
        <f>'NRHM State budget sheet 2013-14'!G421</f>
        <v>0</v>
      </c>
      <c r="H421" s="730">
        <f>'NRHM State budget sheet 2013-14'!H421</f>
        <v>0</v>
      </c>
      <c r="I421" s="730" t="e">
        <f>'NRHM State budget sheet 2013-14'!I421</f>
        <v>#DIV/0!</v>
      </c>
      <c r="J421" s="730">
        <f>'NRHM State budget sheet 2013-14'!J421</f>
        <v>0</v>
      </c>
      <c r="K421" s="730">
        <f>'NRHM State budget sheet 2013-14'!K421</f>
        <v>0</v>
      </c>
      <c r="L421" s="730">
        <f>'NRHM State budget sheet 2013-14'!L421</f>
        <v>0</v>
      </c>
      <c r="M421" s="730">
        <f>'NRHM State budget sheet 2013-14'!M421</f>
        <v>0</v>
      </c>
      <c r="N421" s="730">
        <f>'NRHM State budget sheet 2013-14'!N421</f>
        <v>0</v>
      </c>
      <c r="O421" s="730">
        <f>'NRHM State budget sheet 2013-14'!O421</f>
        <v>0</v>
      </c>
      <c r="P421" s="730">
        <f>'NRHM State budget sheet 2013-14'!P421</f>
        <v>0</v>
      </c>
      <c r="Q421" s="730">
        <f>'NRHM State budget sheet 2013-14'!Q421</f>
        <v>0</v>
      </c>
      <c r="R421" s="730">
        <f>'NRHM State budget sheet 2013-14'!R421</f>
        <v>0</v>
      </c>
      <c r="S421" s="730">
        <f>'NRHM State budget sheet 2013-14'!S421</f>
        <v>0</v>
      </c>
      <c r="T421" s="730">
        <f>'NRHM State budget sheet 2013-14'!T421</f>
        <v>0</v>
      </c>
      <c r="U421" s="730">
        <f>'NRHM State budget sheet 2013-14'!U421</f>
        <v>0</v>
      </c>
      <c r="V421" s="730">
        <f>'NRHM State budget sheet 2013-14'!V421</f>
        <v>0</v>
      </c>
      <c r="W421" s="730">
        <f>'NRHM State budget sheet 2013-14'!W421</f>
        <v>0</v>
      </c>
      <c r="X421" s="730">
        <f>'NRHM State budget sheet 2013-14'!X421</f>
        <v>0</v>
      </c>
      <c r="Y421" s="730">
        <f>'NRHM State budget sheet 2013-14'!Y421</f>
        <v>0</v>
      </c>
      <c r="Z421" s="730">
        <f>'NRHM State budget sheet 2013-14'!Z421</f>
        <v>0</v>
      </c>
      <c r="AA421" s="730">
        <f>'NRHM State budget sheet 2013-14'!AA421</f>
        <v>0</v>
      </c>
      <c r="AB421" s="730">
        <f>'NRHM State budget sheet 2013-14'!AB421</f>
        <v>0</v>
      </c>
      <c r="AC421" s="730">
        <f>'NRHM State budget sheet 2013-14'!AC421</f>
        <v>0</v>
      </c>
      <c r="AD421" s="730">
        <f>'NRHM State budget sheet 2013-14'!AD421</f>
        <v>0</v>
      </c>
      <c r="AE421" s="730">
        <f>'NRHM State budget sheet 2013-14'!AE421</f>
        <v>0</v>
      </c>
      <c r="AF421" s="730">
        <f>'NRHM State budget sheet 2013-14'!AF421</f>
        <v>0</v>
      </c>
      <c r="AG421" s="604"/>
      <c r="AH421" s="619"/>
      <c r="AI421" s="606" t="str">
        <f t="shared" si="42"/>
        <v/>
      </c>
      <c r="AJ421" s="606" t="str">
        <f t="shared" si="43"/>
        <v/>
      </c>
      <c r="AK421" s="573">
        <f t="shared" si="44"/>
        <v>0</v>
      </c>
      <c r="AL421" s="573" t="str">
        <f t="shared" si="45"/>
        <v/>
      </c>
      <c r="AM421" s="577" t="str">
        <f t="shared" si="46"/>
        <v/>
      </c>
      <c r="AN421" s="577" t="str">
        <f t="shared" si="47"/>
        <v/>
      </c>
      <c r="AO421" s="577" t="str">
        <f t="shared" si="48"/>
        <v/>
      </c>
    </row>
    <row r="422" spans="1:41" ht="41.25" hidden="1" customHeight="1" x14ac:dyDescent="0.2">
      <c r="A422" s="628" t="s">
        <v>1982</v>
      </c>
      <c r="B422" s="665" t="s">
        <v>996</v>
      </c>
      <c r="C422" s="666"/>
      <c r="D422" s="730">
        <f>'NRHM State budget sheet 2013-14'!D422</f>
        <v>0</v>
      </c>
      <c r="E422" s="730">
        <f>'NRHM State budget sheet 2013-14'!E422</f>
        <v>0</v>
      </c>
      <c r="F422" s="730" t="e">
        <f>'NRHM State budget sheet 2013-14'!F422</f>
        <v>#DIV/0!</v>
      </c>
      <c r="G422" s="730">
        <f>'NRHM State budget sheet 2013-14'!G422</f>
        <v>0</v>
      </c>
      <c r="H422" s="730">
        <f>'NRHM State budget sheet 2013-14'!H422</f>
        <v>0</v>
      </c>
      <c r="I422" s="730" t="e">
        <f>'NRHM State budget sheet 2013-14'!I422</f>
        <v>#DIV/0!</v>
      </c>
      <c r="J422" s="730">
        <f>'NRHM State budget sheet 2013-14'!J422</f>
        <v>0</v>
      </c>
      <c r="K422" s="730">
        <f>'NRHM State budget sheet 2013-14'!K422</f>
        <v>0</v>
      </c>
      <c r="L422" s="730">
        <f>'NRHM State budget sheet 2013-14'!L422</f>
        <v>0</v>
      </c>
      <c r="M422" s="730">
        <f>'NRHM State budget sheet 2013-14'!M422</f>
        <v>0</v>
      </c>
      <c r="N422" s="730">
        <f>'NRHM State budget sheet 2013-14'!N422</f>
        <v>0</v>
      </c>
      <c r="O422" s="730">
        <f>'NRHM State budget sheet 2013-14'!O422</f>
        <v>0</v>
      </c>
      <c r="P422" s="730">
        <f>'NRHM State budget sheet 2013-14'!P422</f>
        <v>0</v>
      </c>
      <c r="Q422" s="730">
        <f>'NRHM State budget sheet 2013-14'!Q422</f>
        <v>0</v>
      </c>
      <c r="R422" s="730">
        <f>'NRHM State budget sheet 2013-14'!R422</f>
        <v>0</v>
      </c>
      <c r="S422" s="730">
        <f>'NRHM State budget sheet 2013-14'!S422</f>
        <v>0</v>
      </c>
      <c r="T422" s="730">
        <f>'NRHM State budget sheet 2013-14'!T422</f>
        <v>0</v>
      </c>
      <c r="U422" s="730">
        <f>'NRHM State budget sheet 2013-14'!U422</f>
        <v>0</v>
      </c>
      <c r="V422" s="730">
        <f>'NRHM State budget sheet 2013-14'!V422</f>
        <v>0</v>
      </c>
      <c r="W422" s="730">
        <f>'NRHM State budget sheet 2013-14'!W422</f>
        <v>0</v>
      </c>
      <c r="X422" s="730">
        <f>'NRHM State budget sheet 2013-14'!X422</f>
        <v>0</v>
      </c>
      <c r="Y422" s="730">
        <f>'NRHM State budget sheet 2013-14'!Y422</f>
        <v>0</v>
      </c>
      <c r="Z422" s="730">
        <f>'NRHM State budget sheet 2013-14'!Z422</f>
        <v>0</v>
      </c>
      <c r="AA422" s="730">
        <f>'NRHM State budget sheet 2013-14'!AA422</f>
        <v>0</v>
      </c>
      <c r="AB422" s="730">
        <f>'NRHM State budget sheet 2013-14'!AB422</f>
        <v>0</v>
      </c>
      <c r="AC422" s="730">
        <f>'NRHM State budget sheet 2013-14'!AC422</f>
        <v>0</v>
      </c>
      <c r="AD422" s="730">
        <f>'NRHM State budget sheet 2013-14'!AD422</f>
        <v>0</v>
      </c>
      <c r="AE422" s="730">
        <f>'NRHM State budget sheet 2013-14'!AE422</f>
        <v>0</v>
      </c>
      <c r="AF422" s="730">
        <f>'NRHM State budget sheet 2013-14'!AF422</f>
        <v>0</v>
      </c>
      <c r="AG422" s="604"/>
      <c r="AH422" s="619"/>
      <c r="AI422" s="606" t="str">
        <f t="shared" si="42"/>
        <v/>
      </c>
      <c r="AJ422" s="606" t="str">
        <f t="shared" si="43"/>
        <v/>
      </c>
      <c r="AK422" s="573">
        <f t="shared" si="44"/>
        <v>0</v>
      </c>
      <c r="AL422" s="573" t="str">
        <f t="shared" si="45"/>
        <v/>
      </c>
      <c r="AM422" s="577" t="str">
        <f t="shared" si="46"/>
        <v/>
      </c>
      <c r="AN422" s="577" t="str">
        <f t="shared" si="47"/>
        <v/>
      </c>
      <c r="AO422" s="577" t="str">
        <f t="shared" si="48"/>
        <v/>
      </c>
    </row>
    <row r="423" spans="1:41" ht="41.25" hidden="1" customHeight="1" x14ac:dyDescent="0.2">
      <c r="A423" s="628" t="s">
        <v>1983</v>
      </c>
      <c r="B423" s="665" t="s">
        <v>1574</v>
      </c>
      <c r="C423" s="666"/>
      <c r="D423" s="730">
        <f>'NRHM State budget sheet 2013-14'!D423</f>
        <v>0</v>
      </c>
      <c r="E423" s="730">
        <f>'NRHM State budget sheet 2013-14'!E423</f>
        <v>0</v>
      </c>
      <c r="F423" s="730" t="e">
        <f>'NRHM State budget sheet 2013-14'!F423</f>
        <v>#DIV/0!</v>
      </c>
      <c r="G423" s="730">
        <f>'NRHM State budget sheet 2013-14'!G423</f>
        <v>0</v>
      </c>
      <c r="H423" s="730">
        <f>'NRHM State budget sheet 2013-14'!H423</f>
        <v>0</v>
      </c>
      <c r="I423" s="730" t="e">
        <f>'NRHM State budget sheet 2013-14'!I423</f>
        <v>#DIV/0!</v>
      </c>
      <c r="J423" s="730">
        <f>'NRHM State budget sheet 2013-14'!J423</f>
        <v>0</v>
      </c>
      <c r="K423" s="730">
        <f>'NRHM State budget sheet 2013-14'!K423</f>
        <v>0</v>
      </c>
      <c r="L423" s="730">
        <f>'NRHM State budget sheet 2013-14'!L423</f>
        <v>0</v>
      </c>
      <c r="M423" s="730">
        <f>'NRHM State budget sheet 2013-14'!M423</f>
        <v>0</v>
      </c>
      <c r="N423" s="730">
        <f>'NRHM State budget sheet 2013-14'!N423</f>
        <v>0</v>
      </c>
      <c r="O423" s="730">
        <f>'NRHM State budget sheet 2013-14'!O423</f>
        <v>0</v>
      </c>
      <c r="P423" s="730">
        <f>'NRHM State budget sheet 2013-14'!P423</f>
        <v>0</v>
      </c>
      <c r="Q423" s="730">
        <f>'NRHM State budget sheet 2013-14'!Q423</f>
        <v>0</v>
      </c>
      <c r="R423" s="730">
        <f>'NRHM State budget sheet 2013-14'!R423</f>
        <v>0</v>
      </c>
      <c r="S423" s="730">
        <f>'NRHM State budget sheet 2013-14'!S423</f>
        <v>0</v>
      </c>
      <c r="T423" s="730">
        <f>'NRHM State budget sheet 2013-14'!T423</f>
        <v>0</v>
      </c>
      <c r="U423" s="730">
        <f>'NRHM State budget sheet 2013-14'!U423</f>
        <v>0</v>
      </c>
      <c r="V423" s="730">
        <f>'NRHM State budget sheet 2013-14'!V423</f>
        <v>0</v>
      </c>
      <c r="W423" s="730">
        <f>'NRHM State budget sheet 2013-14'!W423</f>
        <v>0</v>
      </c>
      <c r="X423" s="730">
        <f>'NRHM State budget sheet 2013-14'!X423</f>
        <v>0</v>
      </c>
      <c r="Y423" s="730">
        <f>'NRHM State budget sheet 2013-14'!Y423</f>
        <v>0</v>
      </c>
      <c r="Z423" s="730">
        <f>'NRHM State budget sheet 2013-14'!Z423</f>
        <v>0</v>
      </c>
      <c r="AA423" s="730">
        <f>'NRHM State budget sheet 2013-14'!AA423</f>
        <v>0</v>
      </c>
      <c r="AB423" s="730">
        <f>'NRHM State budget sheet 2013-14'!AB423</f>
        <v>0</v>
      </c>
      <c r="AC423" s="730">
        <f>'NRHM State budget sheet 2013-14'!AC423</f>
        <v>0</v>
      </c>
      <c r="AD423" s="730">
        <f>'NRHM State budget sheet 2013-14'!AD423</f>
        <v>0</v>
      </c>
      <c r="AE423" s="730">
        <f>'NRHM State budget sheet 2013-14'!AE423</f>
        <v>0</v>
      </c>
      <c r="AF423" s="730">
        <f>'NRHM State budget sheet 2013-14'!AF423</f>
        <v>0</v>
      </c>
      <c r="AG423" s="604"/>
      <c r="AH423" s="619"/>
      <c r="AI423" s="606" t="str">
        <f t="shared" si="42"/>
        <v/>
      </c>
      <c r="AJ423" s="606" t="str">
        <f t="shared" si="43"/>
        <v/>
      </c>
      <c r="AK423" s="573">
        <f t="shared" si="44"/>
        <v>0</v>
      </c>
      <c r="AL423" s="573" t="str">
        <f t="shared" si="45"/>
        <v/>
      </c>
      <c r="AM423" s="577" t="str">
        <f t="shared" si="46"/>
        <v/>
      </c>
      <c r="AN423" s="577" t="str">
        <f t="shared" si="47"/>
        <v/>
      </c>
      <c r="AO423" s="577" t="str">
        <f t="shared" si="48"/>
        <v/>
      </c>
    </row>
    <row r="424" spans="1:41" ht="41.25" hidden="1" customHeight="1" x14ac:dyDescent="0.2">
      <c r="A424" s="628" t="s">
        <v>1984</v>
      </c>
      <c r="B424" s="665" t="s">
        <v>1575</v>
      </c>
      <c r="C424" s="666"/>
      <c r="D424" s="730">
        <f>'NRHM State budget sheet 2013-14'!D424</f>
        <v>0</v>
      </c>
      <c r="E424" s="730">
        <f>'NRHM State budget sheet 2013-14'!E424</f>
        <v>0</v>
      </c>
      <c r="F424" s="730" t="e">
        <f>'NRHM State budget sheet 2013-14'!F424</f>
        <v>#DIV/0!</v>
      </c>
      <c r="G424" s="730">
        <f>'NRHM State budget sheet 2013-14'!G424</f>
        <v>0</v>
      </c>
      <c r="H424" s="730">
        <f>'NRHM State budget sheet 2013-14'!H424</f>
        <v>0</v>
      </c>
      <c r="I424" s="730" t="e">
        <f>'NRHM State budget sheet 2013-14'!I424</f>
        <v>#DIV/0!</v>
      </c>
      <c r="J424" s="730">
        <f>'NRHM State budget sheet 2013-14'!J424</f>
        <v>0</v>
      </c>
      <c r="K424" s="730">
        <f>'NRHM State budget sheet 2013-14'!K424</f>
        <v>0</v>
      </c>
      <c r="L424" s="730">
        <f>'NRHM State budget sheet 2013-14'!L424</f>
        <v>0</v>
      </c>
      <c r="M424" s="730">
        <f>'NRHM State budget sheet 2013-14'!M424</f>
        <v>0</v>
      </c>
      <c r="N424" s="730">
        <f>'NRHM State budget sheet 2013-14'!N424</f>
        <v>0</v>
      </c>
      <c r="O424" s="730">
        <f>'NRHM State budget sheet 2013-14'!O424</f>
        <v>0</v>
      </c>
      <c r="P424" s="730">
        <f>'NRHM State budget sheet 2013-14'!P424</f>
        <v>0</v>
      </c>
      <c r="Q424" s="730">
        <f>'NRHM State budget sheet 2013-14'!Q424</f>
        <v>0</v>
      </c>
      <c r="R424" s="730">
        <f>'NRHM State budget sheet 2013-14'!R424</f>
        <v>0</v>
      </c>
      <c r="S424" s="730">
        <f>'NRHM State budget sheet 2013-14'!S424</f>
        <v>0</v>
      </c>
      <c r="T424" s="730">
        <f>'NRHM State budget sheet 2013-14'!T424</f>
        <v>0</v>
      </c>
      <c r="U424" s="730">
        <f>'NRHM State budget sheet 2013-14'!U424</f>
        <v>0</v>
      </c>
      <c r="V424" s="730">
        <f>'NRHM State budget sheet 2013-14'!V424</f>
        <v>0</v>
      </c>
      <c r="W424" s="730">
        <f>'NRHM State budget sheet 2013-14'!W424</f>
        <v>0</v>
      </c>
      <c r="X424" s="730">
        <f>'NRHM State budget sheet 2013-14'!X424</f>
        <v>0</v>
      </c>
      <c r="Y424" s="730">
        <f>'NRHM State budget sheet 2013-14'!Y424</f>
        <v>0</v>
      </c>
      <c r="Z424" s="730">
        <f>'NRHM State budget sheet 2013-14'!Z424</f>
        <v>0</v>
      </c>
      <c r="AA424" s="730">
        <f>'NRHM State budget sheet 2013-14'!AA424</f>
        <v>0</v>
      </c>
      <c r="AB424" s="730">
        <f>'NRHM State budget sheet 2013-14'!AB424</f>
        <v>0</v>
      </c>
      <c r="AC424" s="730">
        <f>'NRHM State budget sheet 2013-14'!AC424</f>
        <v>0</v>
      </c>
      <c r="AD424" s="730">
        <f>'NRHM State budget sheet 2013-14'!AD424</f>
        <v>0</v>
      </c>
      <c r="AE424" s="730">
        <f>'NRHM State budget sheet 2013-14'!AE424</f>
        <v>0</v>
      </c>
      <c r="AF424" s="730">
        <f>'NRHM State budget sheet 2013-14'!AF424</f>
        <v>0</v>
      </c>
      <c r="AG424" s="604"/>
      <c r="AH424" s="619"/>
      <c r="AI424" s="606" t="str">
        <f t="shared" si="42"/>
        <v/>
      </c>
      <c r="AJ424" s="606" t="str">
        <f t="shared" si="43"/>
        <v/>
      </c>
      <c r="AK424" s="573">
        <f t="shared" si="44"/>
        <v>0</v>
      </c>
      <c r="AL424" s="573" t="str">
        <f t="shared" si="45"/>
        <v/>
      </c>
      <c r="AM424" s="577" t="str">
        <f t="shared" si="46"/>
        <v/>
      </c>
      <c r="AN424" s="577" t="str">
        <f t="shared" si="47"/>
        <v/>
      </c>
      <c r="AO424" s="577" t="str">
        <f t="shared" si="48"/>
        <v/>
      </c>
    </row>
    <row r="425" spans="1:41" ht="41.25" hidden="1" customHeight="1" x14ac:dyDescent="0.2">
      <c r="A425" s="628" t="s">
        <v>1985</v>
      </c>
      <c r="B425" s="665" t="s">
        <v>1544</v>
      </c>
      <c r="C425" s="666"/>
      <c r="D425" s="730">
        <f>'NRHM State budget sheet 2013-14'!D425</f>
        <v>0</v>
      </c>
      <c r="E425" s="730">
        <f>'NRHM State budget sheet 2013-14'!E425</f>
        <v>0</v>
      </c>
      <c r="F425" s="730" t="e">
        <f>'NRHM State budget sheet 2013-14'!F425</f>
        <v>#DIV/0!</v>
      </c>
      <c r="G425" s="730">
        <f>'NRHM State budget sheet 2013-14'!G425</f>
        <v>0</v>
      </c>
      <c r="H425" s="730">
        <f>'NRHM State budget sheet 2013-14'!H425</f>
        <v>0</v>
      </c>
      <c r="I425" s="730" t="e">
        <f>'NRHM State budget sheet 2013-14'!I425</f>
        <v>#DIV/0!</v>
      </c>
      <c r="J425" s="730">
        <f>'NRHM State budget sheet 2013-14'!J425</f>
        <v>0</v>
      </c>
      <c r="K425" s="730">
        <f>'NRHM State budget sheet 2013-14'!K425</f>
        <v>0</v>
      </c>
      <c r="L425" s="730">
        <f>'NRHM State budget sheet 2013-14'!L425</f>
        <v>0</v>
      </c>
      <c r="M425" s="730">
        <f>'NRHM State budget sheet 2013-14'!M425</f>
        <v>0</v>
      </c>
      <c r="N425" s="730">
        <f>'NRHM State budget sheet 2013-14'!N425</f>
        <v>0</v>
      </c>
      <c r="O425" s="730">
        <f>'NRHM State budget sheet 2013-14'!O425</f>
        <v>0</v>
      </c>
      <c r="P425" s="730">
        <f>'NRHM State budget sheet 2013-14'!P425</f>
        <v>0</v>
      </c>
      <c r="Q425" s="730">
        <f>'NRHM State budget sheet 2013-14'!Q425</f>
        <v>0</v>
      </c>
      <c r="R425" s="730">
        <f>'NRHM State budget sheet 2013-14'!R425</f>
        <v>0</v>
      </c>
      <c r="S425" s="730">
        <f>'NRHM State budget sheet 2013-14'!S425</f>
        <v>0</v>
      </c>
      <c r="T425" s="730">
        <f>'NRHM State budget sheet 2013-14'!T425</f>
        <v>0</v>
      </c>
      <c r="U425" s="730">
        <f>'NRHM State budget sheet 2013-14'!U425</f>
        <v>0</v>
      </c>
      <c r="V425" s="730">
        <f>'NRHM State budget sheet 2013-14'!V425</f>
        <v>0</v>
      </c>
      <c r="W425" s="730">
        <f>'NRHM State budget sheet 2013-14'!W425</f>
        <v>0</v>
      </c>
      <c r="X425" s="730">
        <f>'NRHM State budget sheet 2013-14'!X425</f>
        <v>0</v>
      </c>
      <c r="Y425" s="730">
        <f>'NRHM State budget sheet 2013-14'!Y425</f>
        <v>0</v>
      </c>
      <c r="Z425" s="730">
        <f>'NRHM State budget sheet 2013-14'!Z425</f>
        <v>0</v>
      </c>
      <c r="AA425" s="730">
        <f>'NRHM State budget sheet 2013-14'!AA425</f>
        <v>0</v>
      </c>
      <c r="AB425" s="730">
        <f>'NRHM State budget sheet 2013-14'!AB425</f>
        <v>0</v>
      </c>
      <c r="AC425" s="730">
        <f>'NRHM State budget sheet 2013-14'!AC425</f>
        <v>0</v>
      </c>
      <c r="AD425" s="730">
        <f>'NRHM State budget sheet 2013-14'!AD425</f>
        <v>0</v>
      </c>
      <c r="AE425" s="730">
        <f>'NRHM State budget sheet 2013-14'!AE425</f>
        <v>0</v>
      </c>
      <c r="AF425" s="730">
        <f>'NRHM State budget sheet 2013-14'!AF425</f>
        <v>0</v>
      </c>
      <c r="AG425" s="604"/>
      <c r="AH425" s="619"/>
      <c r="AI425" s="606" t="str">
        <f t="shared" si="42"/>
        <v/>
      </c>
      <c r="AJ425" s="606" t="str">
        <f t="shared" si="43"/>
        <v/>
      </c>
      <c r="AK425" s="573">
        <f t="shared" si="44"/>
        <v>0</v>
      </c>
      <c r="AL425" s="573" t="str">
        <f t="shared" si="45"/>
        <v/>
      </c>
      <c r="AM425" s="577" t="str">
        <f t="shared" si="46"/>
        <v/>
      </c>
      <c r="AN425" s="577" t="str">
        <f t="shared" si="47"/>
        <v/>
      </c>
      <c r="AO425" s="577" t="str">
        <f t="shared" si="48"/>
        <v/>
      </c>
    </row>
    <row r="426" spans="1:41" ht="41.25" hidden="1" customHeight="1" x14ac:dyDescent="0.2">
      <c r="A426" s="649" t="s">
        <v>711</v>
      </c>
      <c r="B426" s="621" t="s">
        <v>475</v>
      </c>
      <c r="C426" s="595"/>
      <c r="D426" s="730">
        <f>'NRHM State budget sheet 2013-14'!D426</f>
        <v>5</v>
      </c>
      <c r="E426" s="730">
        <f>'NRHM State budget sheet 2013-14'!E426</f>
        <v>5</v>
      </c>
      <c r="F426" s="730">
        <f>'NRHM State budget sheet 2013-14'!F426</f>
        <v>100</v>
      </c>
      <c r="G426" s="730">
        <f>'NRHM State budget sheet 2013-14'!G426</f>
        <v>10.38</v>
      </c>
      <c r="H426" s="730">
        <f>'NRHM State budget sheet 2013-14'!H426</f>
        <v>0</v>
      </c>
      <c r="I426" s="730">
        <f>'NRHM State budget sheet 2013-14'!I426</f>
        <v>0</v>
      </c>
      <c r="J426" s="730">
        <f>'NRHM State budget sheet 2013-14'!J426</f>
        <v>5</v>
      </c>
      <c r="K426" s="730">
        <f>'NRHM State budget sheet 2013-14'!K426</f>
        <v>1230000</v>
      </c>
      <c r="L426" s="730">
        <f>'NRHM State budget sheet 2013-14'!L426</f>
        <v>0</v>
      </c>
      <c r="M426" s="730">
        <f>'NRHM State budget sheet 2013-14'!M426</f>
        <v>0</v>
      </c>
      <c r="N426" s="730">
        <f>'NRHM State budget sheet 2013-14'!N426</f>
        <v>0</v>
      </c>
      <c r="O426" s="730">
        <f>'NRHM State budget sheet 2013-14'!O426</f>
        <v>0</v>
      </c>
      <c r="P426" s="730">
        <f>'NRHM State budget sheet 2013-14'!P426</f>
        <v>0</v>
      </c>
      <c r="Q426" s="730">
        <f>'NRHM State budget sheet 2013-14'!Q426</f>
        <v>0</v>
      </c>
      <c r="R426" s="730">
        <f>'NRHM State budget sheet 2013-14'!R426</f>
        <v>0</v>
      </c>
      <c r="S426" s="730">
        <f>'NRHM State budget sheet 2013-14'!S426</f>
        <v>0</v>
      </c>
      <c r="T426" s="730">
        <f>'NRHM State budget sheet 2013-14'!T426</f>
        <v>0</v>
      </c>
      <c r="U426" s="730">
        <f>'NRHM State budget sheet 2013-14'!U426</f>
        <v>0</v>
      </c>
      <c r="V426" s="730">
        <f>'NRHM State budget sheet 2013-14'!V426</f>
        <v>0</v>
      </c>
      <c r="W426" s="730">
        <f>'NRHM State budget sheet 2013-14'!W426</f>
        <v>0</v>
      </c>
      <c r="X426" s="730">
        <f>'NRHM State budget sheet 2013-14'!X426</f>
        <v>0</v>
      </c>
      <c r="Y426" s="730">
        <f>'NRHM State budget sheet 2013-14'!Y426</f>
        <v>0</v>
      </c>
      <c r="Z426" s="730">
        <f>'NRHM State budget sheet 2013-14'!Z426</f>
        <v>0</v>
      </c>
      <c r="AA426" s="730">
        <f>'NRHM State budget sheet 2013-14'!AA426</f>
        <v>0</v>
      </c>
      <c r="AB426" s="730">
        <f>'NRHM State budget sheet 2013-14'!AB426</f>
        <v>0</v>
      </c>
      <c r="AC426" s="730">
        <f>'NRHM State budget sheet 2013-14'!AC426</f>
        <v>0</v>
      </c>
      <c r="AD426" s="730">
        <f>'NRHM State budget sheet 2013-14'!AD426</f>
        <v>0</v>
      </c>
      <c r="AE426" s="730">
        <f>'NRHM State budget sheet 2013-14'!AE426</f>
        <v>0</v>
      </c>
      <c r="AF426" s="730">
        <f>'NRHM State budget sheet 2013-14'!AF426</f>
        <v>12.299999999999999</v>
      </c>
      <c r="AG426" s="604"/>
      <c r="AH426" s="619"/>
      <c r="AI426" s="606" t="str">
        <f t="shared" si="42"/>
        <v/>
      </c>
      <c r="AJ426" s="606" t="str">
        <f t="shared" si="43"/>
        <v/>
      </c>
      <c r="AK426" s="573">
        <f t="shared" si="44"/>
        <v>1.9199999999999982</v>
      </c>
      <c r="AL426" s="573">
        <f t="shared" si="45"/>
        <v>18.497109826589575</v>
      </c>
      <c r="AM426" s="577" t="str">
        <f t="shared" si="46"/>
        <v/>
      </c>
      <c r="AN426" s="577" t="str">
        <f t="shared" si="47"/>
        <v/>
      </c>
      <c r="AO426" s="577" t="str">
        <f t="shared" si="48"/>
        <v/>
      </c>
    </row>
    <row r="427" spans="1:41" ht="41.25" hidden="1" customHeight="1" x14ac:dyDescent="0.2">
      <c r="B427" s="621" t="s">
        <v>273</v>
      </c>
      <c r="C427" s="595"/>
      <c r="D427" s="730">
        <f>'NRHM State budget sheet 2013-14'!D427</f>
        <v>5</v>
      </c>
      <c r="E427" s="730">
        <f>'NRHM State budget sheet 2013-14'!E427</f>
        <v>5</v>
      </c>
      <c r="F427" s="730">
        <f>'NRHM State budget sheet 2013-14'!F427</f>
        <v>100</v>
      </c>
      <c r="G427" s="730">
        <f>'NRHM State budget sheet 2013-14'!G427</f>
        <v>10.38</v>
      </c>
      <c r="H427" s="730">
        <f>'NRHM State budget sheet 2013-14'!H427</f>
        <v>0</v>
      </c>
      <c r="I427" s="730">
        <f>'NRHM State budget sheet 2013-14'!I427</f>
        <v>0</v>
      </c>
      <c r="J427" s="730">
        <f>'NRHM State budget sheet 2013-14'!J427</f>
        <v>5</v>
      </c>
      <c r="K427" s="730">
        <f>'NRHM State budget sheet 2013-14'!K427</f>
        <v>1230000</v>
      </c>
      <c r="L427" s="730">
        <f>'NRHM State budget sheet 2013-14'!L427</f>
        <v>0</v>
      </c>
      <c r="M427" s="730">
        <f>'NRHM State budget sheet 2013-14'!M427</f>
        <v>0</v>
      </c>
      <c r="N427" s="730">
        <f>'NRHM State budget sheet 2013-14'!N427</f>
        <v>0</v>
      </c>
      <c r="O427" s="730">
        <f>'NRHM State budget sheet 2013-14'!O427</f>
        <v>0</v>
      </c>
      <c r="P427" s="730">
        <f>'NRHM State budget sheet 2013-14'!P427</f>
        <v>0</v>
      </c>
      <c r="Q427" s="730">
        <f>'NRHM State budget sheet 2013-14'!Q427</f>
        <v>0</v>
      </c>
      <c r="R427" s="730">
        <f>'NRHM State budget sheet 2013-14'!R427</f>
        <v>0</v>
      </c>
      <c r="S427" s="730">
        <f>'NRHM State budget sheet 2013-14'!S427</f>
        <v>0</v>
      </c>
      <c r="T427" s="730">
        <f>'NRHM State budget sheet 2013-14'!T427</f>
        <v>0</v>
      </c>
      <c r="U427" s="730">
        <f>'NRHM State budget sheet 2013-14'!U427</f>
        <v>0</v>
      </c>
      <c r="V427" s="730">
        <f>'NRHM State budget sheet 2013-14'!V427</f>
        <v>0</v>
      </c>
      <c r="W427" s="730">
        <f>'NRHM State budget sheet 2013-14'!W427</f>
        <v>0</v>
      </c>
      <c r="X427" s="730">
        <f>'NRHM State budget sheet 2013-14'!X427</f>
        <v>0</v>
      </c>
      <c r="Y427" s="730">
        <f>'NRHM State budget sheet 2013-14'!Y427</f>
        <v>0</v>
      </c>
      <c r="Z427" s="730">
        <f>'NRHM State budget sheet 2013-14'!Z427</f>
        <v>0</v>
      </c>
      <c r="AA427" s="730">
        <f>'NRHM State budget sheet 2013-14'!AA427</f>
        <v>0</v>
      </c>
      <c r="AB427" s="730">
        <f>'NRHM State budget sheet 2013-14'!AB427</f>
        <v>0</v>
      </c>
      <c r="AC427" s="730">
        <f>'NRHM State budget sheet 2013-14'!AC427</f>
        <v>0</v>
      </c>
      <c r="AD427" s="730">
        <f>'NRHM State budget sheet 2013-14'!AD427</f>
        <v>0</v>
      </c>
      <c r="AE427" s="730">
        <f>'NRHM State budget sheet 2013-14'!AE427</f>
        <v>0</v>
      </c>
      <c r="AF427" s="730">
        <f>'NRHM State budget sheet 2013-14'!AF427</f>
        <v>12.299999999999999</v>
      </c>
      <c r="AG427" s="604"/>
      <c r="AH427" s="619"/>
      <c r="AI427" s="606" t="str">
        <f t="shared" si="42"/>
        <v/>
      </c>
      <c r="AJ427" s="606" t="str">
        <f t="shared" si="43"/>
        <v/>
      </c>
      <c r="AK427" s="573">
        <f t="shared" si="44"/>
        <v>1.9199999999999982</v>
      </c>
      <c r="AL427" s="573">
        <f t="shared" si="45"/>
        <v>18.497109826589575</v>
      </c>
      <c r="AM427" s="577" t="str">
        <f t="shared" si="46"/>
        <v/>
      </c>
      <c r="AN427" s="577" t="str">
        <f t="shared" si="47"/>
        <v/>
      </c>
      <c r="AO427" s="577" t="str">
        <f t="shared" si="48"/>
        <v/>
      </c>
    </row>
    <row r="428" spans="1:41" ht="41.25" hidden="1" customHeight="1" x14ac:dyDescent="0.2">
      <c r="A428" s="628" t="s">
        <v>1986</v>
      </c>
      <c r="B428" s="665" t="s">
        <v>1576</v>
      </c>
      <c r="C428" s="666"/>
      <c r="D428" s="730">
        <f>'NRHM State budget sheet 2013-14'!D428</f>
        <v>1</v>
      </c>
      <c r="E428" s="730">
        <f>'NRHM State budget sheet 2013-14'!E428</f>
        <v>1</v>
      </c>
      <c r="F428" s="730">
        <f>'NRHM State budget sheet 2013-14'!F428</f>
        <v>100</v>
      </c>
      <c r="G428" s="730">
        <f>'NRHM State budget sheet 2013-14'!G428</f>
        <v>2.88</v>
      </c>
      <c r="H428" s="730">
        <f>'NRHM State budget sheet 2013-14'!H428</f>
        <v>0</v>
      </c>
      <c r="I428" s="730">
        <f>'NRHM State budget sheet 2013-14'!I428</f>
        <v>0</v>
      </c>
      <c r="J428" s="730">
        <f>'NRHM State budget sheet 2013-14'!J428</f>
        <v>1</v>
      </c>
      <c r="K428" s="730">
        <f>'NRHM State budget sheet 2013-14'!K428</f>
        <v>370000</v>
      </c>
      <c r="L428" s="730">
        <f>'NRHM State budget sheet 2013-14'!L428</f>
        <v>0</v>
      </c>
      <c r="M428" s="730">
        <f>'NRHM State budget sheet 2013-14'!M428</f>
        <v>0</v>
      </c>
      <c r="N428" s="730">
        <f>'NRHM State budget sheet 2013-14'!N428</f>
        <v>0</v>
      </c>
      <c r="O428" s="730">
        <f>'NRHM State budget sheet 2013-14'!O428</f>
        <v>0</v>
      </c>
      <c r="P428" s="730">
        <f>'NRHM State budget sheet 2013-14'!P428</f>
        <v>0</v>
      </c>
      <c r="Q428" s="730">
        <f>'NRHM State budget sheet 2013-14'!Q428</f>
        <v>0</v>
      </c>
      <c r="R428" s="730">
        <f>'NRHM State budget sheet 2013-14'!R428</f>
        <v>0</v>
      </c>
      <c r="S428" s="730">
        <f>'NRHM State budget sheet 2013-14'!S428</f>
        <v>0</v>
      </c>
      <c r="T428" s="730">
        <f>'NRHM State budget sheet 2013-14'!T428</f>
        <v>0</v>
      </c>
      <c r="U428" s="730">
        <f>'NRHM State budget sheet 2013-14'!U428</f>
        <v>0</v>
      </c>
      <c r="V428" s="730">
        <f>'NRHM State budget sheet 2013-14'!V428</f>
        <v>0</v>
      </c>
      <c r="W428" s="730">
        <f>'NRHM State budget sheet 2013-14'!W428</f>
        <v>0</v>
      </c>
      <c r="X428" s="730">
        <f>'NRHM State budget sheet 2013-14'!X428</f>
        <v>0</v>
      </c>
      <c r="Y428" s="730">
        <f>'NRHM State budget sheet 2013-14'!Y428</f>
        <v>0</v>
      </c>
      <c r="Z428" s="730">
        <f>'NRHM State budget sheet 2013-14'!Z428</f>
        <v>0</v>
      </c>
      <c r="AA428" s="730">
        <f>'NRHM State budget sheet 2013-14'!AA428</f>
        <v>0</v>
      </c>
      <c r="AB428" s="730">
        <f>'NRHM State budget sheet 2013-14'!AB428</f>
        <v>0</v>
      </c>
      <c r="AC428" s="730">
        <f>'NRHM State budget sheet 2013-14'!AC428</f>
        <v>0</v>
      </c>
      <c r="AD428" s="730">
        <f>'NRHM State budget sheet 2013-14'!AD428</f>
        <v>0</v>
      </c>
      <c r="AE428" s="730">
        <f>'NRHM State budget sheet 2013-14'!AE428</f>
        <v>0</v>
      </c>
      <c r="AF428" s="730">
        <f>'NRHM State budget sheet 2013-14'!AF428</f>
        <v>3.7</v>
      </c>
      <c r="AG428" s="604"/>
      <c r="AH428" s="619"/>
      <c r="AI428" s="606" t="str">
        <f t="shared" si="42"/>
        <v/>
      </c>
      <c r="AJ428" s="606" t="str">
        <f t="shared" si="43"/>
        <v/>
      </c>
      <c r="AK428" s="573">
        <f t="shared" si="44"/>
        <v>0.82000000000000028</v>
      </c>
      <c r="AL428" s="573">
        <f t="shared" si="45"/>
        <v>28.472222222222232</v>
      </c>
      <c r="AM428" s="577" t="str">
        <f t="shared" si="46"/>
        <v/>
      </c>
      <c r="AN428" s="577" t="str">
        <f t="shared" si="47"/>
        <v/>
      </c>
      <c r="AO428" s="577" t="str">
        <f t="shared" si="48"/>
        <v/>
      </c>
    </row>
    <row r="429" spans="1:41" ht="41.25" hidden="1" customHeight="1" x14ac:dyDescent="0.2">
      <c r="A429" s="628" t="s">
        <v>1987</v>
      </c>
      <c r="B429" s="665" t="s">
        <v>1577</v>
      </c>
      <c r="C429" s="666"/>
      <c r="D429" s="730">
        <f>'NRHM State budget sheet 2013-14'!D429</f>
        <v>1</v>
      </c>
      <c r="E429" s="730">
        <f>'NRHM State budget sheet 2013-14'!E429</f>
        <v>1</v>
      </c>
      <c r="F429" s="730">
        <f>'NRHM State budget sheet 2013-14'!F429</f>
        <v>100</v>
      </c>
      <c r="G429" s="730">
        <f>'NRHM State budget sheet 2013-14'!G429</f>
        <v>2.4</v>
      </c>
      <c r="H429" s="730">
        <f>'NRHM State budget sheet 2013-14'!H429</f>
        <v>0</v>
      </c>
      <c r="I429" s="730">
        <f>'NRHM State budget sheet 2013-14'!I429</f>
        <v>0</v>
      </c>
      <c r="J429" s="730">
        <f>'NRHM State budget sheet 2013-14'!J429</f>
        <v>1</v>
      </c>
      <c r="K429" s="730">
        <f>'NRHM State budget sheet 2013-14'!K429</f>
        <v>310000</v>
      </c>
      <c r="L429" s="730">
        <f>'NRHM State budget sheet 2013-14'!L429</f>
        <v>0</v>
      </c>
      <c r="M429" s="730">
        <f>'NRHM State budget sheet 2013-14'!M429</f>
        <v>0</v>
      </c>
      <c r="N429" s="730">
        <f>'NRHM State budget sheet 2013-14'!N429</f>
        <v>0</v>
      </c>
      <c r="O429" s="730">
        <f>'NRHM State budget sheet 2013-14'!O429</f>
        <v>0</v>
      </c>
      <c r="P429" s="730">
        <f>'NRHM State budget sheet 2013-14'!P429</f>
        <v>0</v>
      </c>
      <c r="Q429" s="730">
        <f>'NRHM State budget sheet 2013-14'!Q429</f>
        <v>0</v>
      </c>
      <c r="R429" s="730">
        <f>'NRHM State budget sheet 2013-14'!R429</f>
        <v>0</v>
      </c>
      <c r="S429" s="730">
        <f>'NRHM State budget sheet 2013-14'!S429</f>
        <v>0</v>
      </c>
      <c r="T429" s="730">
        <f>'NRHM State budget sheet 2013-14'!T429</f>
        <v>0</v>
      </c>
      <c r="U429" s="730">
        <f>'NRHM State budget sheet 2013-14'!U429</f>
        <v>0</v>
      </c>
      <c r="V429" s="730">
        <f>'NRHM State budget sheet 2013-14'!V429</f>
        <v>0</v>
      </c>
      <c r="W429" s="730">
        <f>'NRHM State budget sheet 2013-14'!W429</f>
        <v>0</v>
      </c>
      <c r="X429" s="730">
        <f>'NRHM State budget sheet 2013-14'!X429</f>
        <v>0</v>
      </c>
      <c r="Y429" s="730">
        <f>'NRHM State budget sheet 2013-14'!Y429</f>
        <v>0</v>
      </c>
      <c r="Z429" s="730">
        <f>'NRHM State budget sheet 2013-14'!Z429</f>
        <v>0</v>
      </c>
      <c r="AA429" s="730">
        <f>'NRHM State budget sheet 2013-14'!AA429</f>
        <v>0</v>
      </c>
      <c r="AB429" s="730">
        <f>'NRHM State budget sheet 2013-14'!AB429</f>
        <v>0</v>
      </c>
      <c r="AC429" s="730">
        <f>'NRHM State budget sheet 2013-14'!AC429</f>
        <v>0</v>
      </c>
      <c r="AD429" s="730">
        <f>'NRHM State budget sheet 2013-14'!AD429</f>
        <v>0</v>
      </c>
      <c r="AE429" s="730">
        <f>'NRHM State budget sheet 2013-14'!AE429</f>
        <v>0</v>
      </c>
      <c r="AF429" s="730">
        <f>'NRHM State budget sheet 2013-14'!AF429</f>
        <v>3.1</v>
      </c>
      <c r="AG429" s="604"/>
      <c r="AH429" s="619"/>
      <c r="AI429" s="606" t="str">
        <f t="shared" si="42"/>
        <v/>
      </c>
      <c r="AJ429" s="606" t="str">
        <f t="shared" si="43"/>
        <v/>
      </c>
      <c r="AK429" s="573">
        <f t="shared" si="44"/>
        <v>0.70000000000000018</v>
      </c>
      <c r="AL429" s="573">
        <f t="shared" si="45"/>
        <v>29.166666666666675</v>
      </c>
      <c r="AM429" s="577" t="str">
        <f t="shared" si="46"/>
        <v/>
      </c>
      <c r="AN429" s="577" t="str">
        <f t="shared" si="47"/>
        <v/>
      </c>
      <c r="AO429" s="577" t="str">
        <f t="shared" si="48"/>
        <v/>
      </c>
    </row>
    <row r="430" spans="1:41" ht="41.25" hidden="1" customHeight="1" x14ac:dyDescent="0.2">
      <c r="A430" s="628" t="s">
        <v>1988</v>
      </c>
      <c r="B430" s="665" t="s">
        <v>1578</v>
      </c>
      <c r="C430" s="666"/>
      <c r="D430" s="730">
        <f>'NRHM State budget sheet 2013-14'!D430</f>
        <v>1</v>
      </c>
      <c r="E430" s="730">
        <f>'NRHM State budget sheet 2013-14'!E430</f>
        <v>1</v>
      </c>
      <c r="F430" s="730">
        <f>'NRHM State budget sheet 2013-14'!F430</f>
        <v>100</v>
      </c>
      <c r="G430" s="730">
        <f>'NRHM State budget sheet 2013-14'!G430</f>
        <v>2.4</v>
      </c>
      <c r="H430" s="730">
        <f>'NRHM State budget sheet 2013-14'!H430</f>
        <v>0</v>
      </c>
      <c r="I430" s="730">
        <f>'NRHM State budget sheet 2013-14'!I430</f>
        <v>0</v>
      </c>
      <c r="J430" s="730">
        <f>'NRHM State budget sheet 2013-14'!J430</f>
        <v>1</v>
      </c>
      <c r="K430" s="730">
        <f>'NRHM State budget sheet 2013-14'!K430</f>
        <v>310000</v>
      </c>
      <c r="L430" s="730">
        <f>'NRHM State budget sheet 2013-14'!L430</f>
        <v>0</v>
      </c>
      <c r="M430" s="730">
        <f>'NRHM State budget sheet 2013-14'!M430</f>
        <v>0</v>
      </c>
      <c r="N430" s="730">
        <f>'NRHM State budget sheet 2013-14'!N430</f>
        <v>0</v>
      </c>
      <c r="O430" s="730">
        <f>'NRHM State budget sheet 2013-14'!O430</f>
        <v>0</v>
      </c>
      <c r="P430" s="730">
        <f>'NRHM State budget sheet 2013-14'!P430</f>
        <v>0</v>
      </c>
      <c r="Q430" s="730">
        <f>'NRHM State budget sheet 2013-14'!Q430</f>
        <v>0</v>
      </c>
      <c r="R430" s="730">
        <f>'NRHM State budget sheet 2013-14'!R430</f>
        <v>0</v>
      </c>
      <c r="S430" s="730">
        <f>'NRHM State budget sheet 2013-14'!S430</f>
        <v>0</v>
      </c>
      <c r="T430" s="730">
        <f>'NRHM State budget sheet 2013-14'!T430</f>
        <v>0</v>
      </c>
      <c r="U430" s="730">
        <f>'NRHM State budget sheet 2013-14'!U430</f>
        <v>0</v>
      </c>
      <c r="V430" s="730">
        <f>'NRHM State budget sheet 2013-14'!V430</f>
        <v>0</v>
      </c>
      <c r="W430" s="730">
        <f>'NRHM State budget sheet 2013-14'!W430</f>
        <v>0</v>
      </c>
      <c r="X430" s="730">
        <f>'NRHM State budget sheet 2013-14'!X430</f>
        <v>0</v>
      </c>
      <c r="Y430" s="730">
        <f>'NRHM State budget sheet 2013-14'!Y430</f>
        <v>0</v>
      </c>
      <c r="Z430" s="730">
        <f>'NRHM State budget sheet 2013-14'!Z430</f>
        <v>0</v>
      </c>
      <c r="AA430" s="730">
        <f>'NRHM State budget sheet 2013-14'!AA430</f>
        <v>0</v>
      </c>
      <c r="AB430" s="730">
        <f>'NRHM State budget sheet 2013-14'!AB430</f>
        <v>0</v>
      </c>
      <c r="AC430" s="730">
        <f>'NRHM State budget sheet 2013-14'!AC430</f>
        <v>0</v>
      </c>
      <c r="AD430" s="730">
        <f>'NRHM State budget sheet 2013-14'!AD430</f>
        <v>0</v>
      </c>
      <c r="AE430" s="730">
        <f>'NRHM State budget sheet 2013-14'!AE430</f>
        <v>0</v>
      </c>
      <c r="AF430" s="730">
        <f>'NRHM State budget sheet 2013-14'!AF430</f>
        <v>3.1</v>
      </c>
      <c r="AG430" s="604"/>
      <c r="AH430" s="619"/>
      <c r="AI430" s="606" t="str">
        <f t="shared" si="42"/>
        <v/>
      </c>
      <c r="AJ430" s="606" t="str">
        <f t="shared" si="43"/>
        <v/>
      </c>
      <c r="AK430" s="573">
        <f t="shared" si="44"/>
        <v>0.70000000000000018</v>
      </c>
      <c r="AL430" s="573">
        <f t="shared" si="45"/>
        <v>29.166666666666675</v>
      </c>
      <c r="AM430" s="577" t="str">
        <f t="shared" si="46"/>
        <v/>
      </c>
      <c r="AN430" s="577" t="str">
        <f t="shared" si="47"/>
        <v/>
      </c>
      <c r="AO430" s="577" t="str">
        <f t="shared" si="48"/>
        <v/>
      </c>
    </row>
    <row r="431" spans="1:41" ht="41.25" hidden="1" customHeight="1" x14ac:dyDescent="0.2">
      <c r="A431" s="628" t="s">
        <v>1989</v>
      </c>
      <c r="B431" s="665" t="s">
        <v>1579</v>
      </c>
      <c r="C431" s="666"/>
      <c r="D431" s="730">
        <f>'NRHM State budget sheet 2013-14'!D431</f>
        <v>0</v>
      </c>
      <c r="E431" s="730">
        <f>'NRHM State budget sheet 2013-14'!E431</f>
        <v>0</v>
      </c>
      <c r="F431" s="730" t="e">
        <f>'NRHM State budget sheet 2013-14'!F431</f>
        <v>#DIV/0!</v>
      </c>
      <c r="G431" s="730">
        <f>'NRHM State budget sheet 2013-14'!G431</f>
        <v>0</v>
      </c>
      <c r="H431" s="730">
        <f>'NRHM State budget sheet 2013-14'!H431</f>
        <v>0</v>
      </c>
      <c r="I431" s="730" t="e">
        <f>'NRHM State budget sheet 2013-14'!I431</f>
        <v>#DIV/0!</v>
      </c>
      <c r="J431" s="730">
        <f>'NRHM State budget sheet 2013-14'!J431</f>
        <v>0</v>
      </c>
      <c r="K431" s="730">
        <f>'NRHM State budget sheet 2013-14'!K431</f>
        <v>0</v>
      </c>
      <c r="L431" s="730">
        <f>'NRHM State budget sheet 2013-14'!L431</f>
        <v>0</v>
      </c>
      <c r="M431" s="730">
        <f>'NRHM State budget sheet 2013-14'!M431</f>
        <v>0</v>
      </c>
      <c r="N431" s="730">
        <f>'NRHM State budget sheet 2013-14'!N431</f>
        <v>0</v>
      </c>
      <c r="O431" s="730">
        <f>'NRHM State budget sheet 2013-14'!O431</f>
        <v>0</v>
      </c>
      <c r="P431" s="730">
        <f>'NRHM State budget sheet 2013-14'!P431</f>
        <v>0</v>
      </c>
      <c r="Q431" s="730">
        <f>'NRHM State budget sheet 2013-14'!Q431</f>
        <v>0</v>
      </c>
      <c r="R431" s="730">
        <f>'NRHM State budget sheet 2013-14'!R431</f>
        <v>0</v>
      </c>
      <c r="S431" s="730">
        <f>'NRHM State budget sheet 2013-14'!S431</f>
        <v>0</v>
      </c>
      <c r="T431" s="730">
        <f>'NRHM State budget sheet 2013-14'!T431</f>
        <v>0</v>
      </c>
      <c r="U431" s="730">
        <f>'NRHM State budget sheet 2013-14'!U431</f>
        <v>0</v>
      </c>
      <c r="V431" s="730">
        <f>'NRHM State budget sheet 2013-14'!V431</f>
        <v>0</v>
      </c>
      <c r="W431" s="730">
        <f>'NRHM State budget sheet 2013-14'!W431</f>
        <v>0</v>
      </c>
      <c r="X431" s="730">
        <f>'NRHM State budget sheet 2013-14'!X431</f>
        <v>0</v>
      </c>
      <c r="Y431" s="730">
        <f>'NRHM State budget sheet 2013-14'!Y431</f>
        <v>0</v>
      </c>
      <c r="Z431" s="730">
        <f>'NRHM State budget sheet 2013-14'!Z431</f>
        <v>0</v>
      </c>
      <c r="AA431" s="730">
        <f>'NRHM State budget sheet 2013-14'!AA431</f>
        <v>0</v>
      </c>
      <c r="AB431" s="730">
        <f>'NRHM State budget sheet 2013-14'!AB431</f>
        <v>0</v>
      </c>
      <c r="AC431" s="730">
        <f>'NRHM State budget sheet 2013-14'!AC431</f>
        <v>0</v>
      </c>
      <c r="AD431" s="730">
        <f>'NRHM State budget sheet 2013-14'!AD431</f>
        <v>0</v>
      </c>
      <c r="AE431" s="730">
        <f>'NRHM State budget sheet 2013-14'!AE431</f>
        <v>0</v>
      </c>
      <c r="AF431" s="730">
        <f>'NRHM State budget sheet 2013-14'!AF431</f>
        <v>0</v>
      </c>
      <c r="AG431" s="604"/>
      <c r="AH431" s="619"/>
      <c r="AI431" s="606" t="str">
        <f t="shared" si="42"/>
        <v/>
      </c>
      <c r="AJ431" s="606" t="str">
        <f t="shared" si="43"/>
        <v/>
      </c>
      <c r="AK431" s="573">
        <f t="shared" si="44"/>
        <v>0</v>
      </c>
      <c r="AL431" s="573" t="str">
        <f t="shared" si="45"/>
        <v/>
      </c>
      <c r="AM431" s="577" t="str">
        <f t="shared" si="46"/>
        <v/>
      </c>
      <c r="AN431" s="577" t="str">
        <f t="shared" si="47"/>
        <v/>
      </c>
      <c r="AO431" s="577" t="str">
        <f t="shared" si="48"/>
        <v/>
      </c>
    </row>
    <row r="432" spans="1:41" ht="41.25" hidden="1" customHeight="1" x14ac:dyDescent="0.2">
      <c r="A432" s="628" t="s">
        <v>1990</v>
      </c>
      <c r="B432" s="665" t="s">
        <v>1573</v>
      </c>
      <c r="C432" s="666"/>
      <c r="D432" s="730">
        <f>'NRHM State budget sheet 2013-14'!D432</f>
        <v>1</v>
      </c>
      <c r="E432" s="730">
        <f>'NRHM State budget sheet 2013-14'!E432</f>
        <v>1</v>
      </c>
      <c r="F432" s="730">
        <f>'NRHM State budget sheet 2013-14'!F432</f>
        <v>100</v>
      </c>
      <c r="G432" s="730">
        <f>'NRHM State budget sheet 2013-14'!G432</f>
        <v>1.8</v>
      </c>
      <c r="H432" s="730">
        <f>'NRHM State budget sheet 2013-14'!H432</f>
        <v>0</v>
      </c>
      <c r="I432" s="730">
        <f>'NRHM State budget sheet 2013-14'!I432</f>
        <v>0</v>
      </c>
      <c r="J432" s="730">
        <f>'NRHM State budget sheet 2013-14'!J432</f>
        <v>1</v>
      </c>
      <c r="K432" s="730">
        <f>'NRHM State budget sheet 2013-14'!K432</f>
        <v>230000</v>
      </c>
      <c r="L432" s="730">
        <f>'NRHM State budget sheet 2013-14'!L432</f>
        <v>0</v>
      </c>
      <c r="M432" s="730">
        <f>'NRHM State budget sheet 2013-14'!M432</f>
        <v>0</v>
      </c>
      <c r="N432" s="730">
        <f>'NRHM State budget sheet 2013-14'!N432</f>
        <v>0</v>
      </c>
      <c r="O432" s="730">
        <f>'NRHM State budget sheet 2013-14'!O432</f>
        <v>0</v>
      </c>
      <c r="P432" s="730">
        <f>'NRHM State budget sheet 2013-14'!P432</f>
        <v>0</v>
      </c>
      <c r="Q432" s="730">
        <f>'NRHM State budget sheet 2013-14'!Q432</f>
        <v>0</v>
      </c>
      <c r="R432" s="730">
        <f>'NRHM State budget sheet 2013-14'!R432</f>
        <v>0</v>
      </c>
      <c r="S432" s="730">
        <f>'NRHM State budget sheet 2013-14'!S432</f>
        <v>0</v>
      </c>
      <c r="T432" s="730">
        <f>'NRHM State budget sheet 2013-14'!T432</f>
        <v>0</v>
      </c>
      <c r="U432" s="730">
        <f>'NRHM State budget sheet 2013-14'!U432</f>
        <v>0</v>
      </c>
      <c r="V432" s="730">
        <f>'NRHM State budget sheet 2013-14'!V432</f>
        <v>0</v>
      </c>
      <c r="W432" s="730">
        <f>'NRHM State budget sheet 2013-14'!W432</f>
        <v>0</v>
      </c>
      <c r="X432" s="730">
        <f>'NRHM State budget sheet 2013-14'!X432</f>
        <v>0</v>
      </c>
      <c r="Y432" s="730">
        <f>'NRHM State budget sheet 2013-14'!Y432</f>
        <v>0</v>
      </c>
      <c r="Z432" s="730">
        <f>'NRHM State budget sheet 2013-14'!Z432</f>
        <v>0</v>
      </c>
      <c r="AA432" s="730">
        <f>'NRHM State budget sheet 2013-14'!AA432</f>
        <v>0</v>
      </c>
      <c r="AB432" s="730">
        <f>'NRHM State budget sheet 2013-14'!AB432</f>
        <v>0</v>
      </c>
      <c r="AC432" s="730">
        <f>'NRHM State budget sheet 2013-14'!AC432</f>
        <v>0</v>
      </c>
      <c r="AD432" s="730">
        <f>'NRHM State budget sheet 2013-14'!AD432</f>
        <v>0</v>
      </c>
      <c r="AE432" s="730">
        <f>'NRHM State budget sheet 2013-14'!AE432</f>
        <v>0</v>
      </c>
      <c r="AF432" s="730">
        <f>'NRHM State budget sheet 2013-14'!AF432</f>
        <v>2.2999999999999998</v>
      </c>
      <c r="AG432" s="604"/>
      <c r="AH432" s="619"/>
      <c r="AI432" s="606" t="str">
        <f t="shared" si="42"/>
        <v/>
      </c>
      <c r="AJ432" s="606" t="str">
        <f t="shared" si="43"/>
        <v/>
      </c>
      <c r="AK432" s="573">
        <f t="shared" si="44"/>
        <v>0.49999999999999978</v>
      </c>
      <c r="AL432" s="573">
        <f t="shared" si="45"/>
        <v>27.777777777777761</v>
      </c>
      <c r="AM432" s="577" t="str">
        <f t="shared" si="46"/>
        <v/>
      </c>
      <c r="AN432" s="577" t="str">
        <f t="shared" si="47"/>
        <v/>
      </c>
      <c r="AO432" s="577" t="str">
        <f t="shared" si="48"/>
        <v/>
      </c>
    </row>
    <row r="433" spans="1:41" ht="41.25" hidden="1" customHeight="1" x14ac:dyDescent="0.2">
      <c r="A433" s="628" t="s">
        <v>1991</v>
      </c>
      <c r="B433" s="665" t="s">
        <v>996</v>
      </c>
      <c r="C433" s="666"/>
      <c r="D433" s="730">
        <f>'NRHM State budget sheet 2013-14'!D433</f>
        <v>0</v>
      </c>
      <c r="E433" s="730">
        <f>'NRHM State budget sheet 2013-14'!E433</f>
        <v>0</v>
      </c>
      <c r="F433" s="730" t="e">
        <f>'NRHM State budget sheet 2013-14'!F433</f>
        <v>#DIV/0!</v>
      </c>
      <c r="G433" s="730">
        <f>'NRHM State budget sheet 2013-14'!G433</f>
        <v>0</v>
      </c>
      <c r="H433" s="730">
        <f>'NRHM State budget sheet 2013-14'!H433</f>
        <v>0</v>
      </c>
      <c r="I433" s="730" t="e">
        <f>'NRHM State budget sheet 2013-14'!I433</f>
        <v>#DIV/0!</v>
      </c>
      <c r="J433" s="730">
        <f>'NRHM State budget sheet 2013-14'!J433</f>
        <v>0</v>
      </c>
      <c r="K433" s="730">
        <f>'NRHM State budget sheet 2013-14'!K433</f>
        <v>0</v>
      </c>
      <c r="L433" s="730">
        <f>'NRHM State budget sheet 2013-14'!L433</f>
        <v>0</v>
      </c>
      <c r="M433" s="730">
        <f>'NRHM State budget sheet 2013-14'!M433</f>
        <v>0</v>
      </c>
      <c r="N433" s="730">
        <f>'NRHM State budget sheet 2013-14'!N433</f>
        <v>0</v>
      </c>
      <c r="O433" s="730">
        <f>'NRHM State budget sheet 2013-14'!O433</f>
        <v>0</v>
      </c>
      <c r="P433" s="730">
        <f>'NRHM State budget sheet 2013-14'!P433</f>
        <v>0</v>
      </c>
      <c r="Q433" s="730">
        <f>'NRHM State budget sheet 2013-14'!Q433</f>
        <v>0</v>
      </c>
      <c r="R433" s="730">
        <f>'NRHM State budget sheet 2013-14'!R433</f>
        <v>0</v>
      </c>
      <c r="S433" s="730">
        <f>'NRHM State budget sheet 2013-14'!S433</f>
        <v>0</v>
      </c>
      <c r="T433" s="730">
        <f>'NRHM State budget sheet 2013-14'!T433</f>
        <v>0</v>
      </c>
      <c r="U433" s="730">
        <f>'NRHM State budget sheet 2013-14'!U433</f>
        <v>0</v>
      </c>
      <c r="V433" s="730">
        <f>'NRHM State budget sheet 2013-14'!V433</f>
        <v>0</v>
      </c>
      <c r="W433" s="730">
        <f>'NRHM State budget sheet 2013-14'!W433</f>
        <v>0</v>
      </c>
      <c r="X433" s="730">
        <f>'NRHM State budget sheet 2013-14'!X433</f>
        <v>0</v>
      </c>
      <c r="Y433" s="730">
        <f>'NRHM State budget sheet 2013-14'!Y433</f>
        <v>0</v>
      </c>
      <c r="Z433" s="730">
        <f>'NRHM State budget sheet 2013-14'!Z433</f>
        <v>0</v>
      </c>
      <c r="AA433" s="730">
        <f>'NRHM State budget sheet 2013-14'!AA433</f>
        <v>0</v>
      </c>
      <c r="AB433" s="730">
        <f>'NRHM State budget sheet 2013-14'!AB433</f>
        <v>0</v>
      </c>
      <c r="AC433" s="730">
        <f>'NRHM State budget sheet 2013-14'!AC433</f>
        <v>0</v>
      </c>
      <c r="AD433" s="730">
        <f>'NRHM State budget sheet 2013-14'!AD433</f>
        <v>0</v>
      </c>
      <c r="AE433" s="730">
        <f>'NRHM State budget sheet 2013-14'!AE433</f>
        <v>0</v>
      </c>
      <c r="AF433" s="730">
        <f>'NRHM State budget sheet 2013-14'!AF433</f>
        <v>0</v>
      </c>
      <c r="AG433" s="604"/>
      <c r="AH433" s="619"/>
      <c r="AI433" s="606" t="str">
        <f t="shared" si="42"/>
        <v/>
      </c>
      <c r="AJ433" s="606" t="str">
        <f t="shared" si="43"/>
        <v/>
      </c>
      <c r="AK433" s="573">
        <f t="shared" si="44"/>
        <v>0</v>
      </c>
      <c r="AL433" s="573" t="str">
        <f t="shared" si="45"/>
        <v/>
      </c>
      <c r="AM433" s="577" t="str">
        <f t="shared" si="46"/>
        <v/>
      </c>
      <c r="AN433" s="577" t="str">
        <f t="shared" si="47"/>
        <v/>
      </c>
      <c r="AO433" s="577" t="str">
        <f t="shared" si="48"/>
        <v/>
      </c>
    </row>
    <row r="434" spans="1:41" ht="41.25" hidden="1" customHeight="1" x14ac:dyDescent="0.2">
      <c r="A434" s="628" t="s">
        <v>1992</v>
      </c>
      <c r="B434" s="665" t="s">
        <v>1574</v>
      </c>
      <c r="C434" s="666"/>
      <c r="D434" s="730">
        <f>'NRHM State budget sheet 2013-14'!D434</f>
        <v>1</v>
      </c>
      <c r="E434" s="730">
        <f>'NRHM State budget sheet 2013-14'!E434</f>
        <v>1</v>
      </c>
      <c r="F434" s="730">
        <f>'NRHM State budget sheet 2013-14'!F434</f>
        <v>100</v>
      </c>
      <c r="G434" s="730">
        <f>'NRHM State budget sheet 2013-14'!G434</f>
        <v>0.9</v>
      </c>
      <c r="H434" s="730">
        <f>'NRHM State budget sheet 2013-14'!H434</f>
        <v>0</v>
      </c>
      <c r="I434" s="730">
        <f>'NRHM State budget sheet 2013-14'!I434</f>
        <v>0</v>
      </c>
      <c r="J434" s="730">
        <f>'NRHM State budget sheet 2013-14'!J434</f>
        <v>1</v>
      </c>
      <c r="K434" s="730">
        <f>'NRHM State budget sheet 2013-14'!K434</f>
        <v>10000</v>
      </c>
      <c r="L434" s="730">
        <f>'NRHM State budget sheet 2013-14'!L434</f>
        <v>0</v>
      </c>
      <c r="M434" s="730">
        <f>'NRHM State budget sheet 2013-14'!M434</f>
        <v>0</v>
      </c>
      <c r="N434" s="730">
        <f>'NRHM State budget sheet 2013-14'!N434</f>
        <v>0</v>
      </c>
      <c r="O434" s="730">
        <f>'NRHM State budget sheet 2013-14'!O434</f>
        <v>0</v>
      </c>
      <c r="P434" s="730">
        <f>'NRHM State budget sheet 2013-14'!P434</f>
        <v>0</v>
      </c>
      <c r="Q434" s="730">
        <f>'NRHM State budget sheet 2013-14'!Q434</f>
        <v>0</v>
      </c>
      <c r="R434" s="730">
        <f>'NRHM State budget sheet 2013-14'!R434</f>
        <v>0</v>
      </c>
      <c r="S434" s="730">
        <f>'NRHM State budget sheet 2013-14'!S434</f>
        <v>0</v>
      </c>
      <c r="T434" s="730">
        <f>'NRHM State budget sheet 2013-14'!T434</f>
        <v>0</v>
      </c>
      <c r="U434" s="730">
        <f>'NRHM State budget sheet 2013-14'!U434</f>
        <v>0</v>
      </c>
      <c r="V434" s="730">
        <f>'NRHM State budget sheet 2013-14'!V434</f>
        <v>0</v>
      </c>
      <c r="W434" s="730">
        <f>'NRHM State budget sheet 2013-14'!W434</f>
        <v>0</v>
      </c>
      <c r="X434" s="730">
        <f>'NRHM State budget sheet 2013-14'!X434</f>
        <v>0</v>
      </c>
      <c r="Y434" s="730">
        <f>'NRHM State budget sheet 2013-14'!Y434</f>
        <v>0</v>
      </c>
      <c r="Z434" s="730">
        <f>'NRHM State budget sheet 2013-14'!Z434</f>
        <v>0</v>
      </c>
      <c r="AA434" s="730">
        <f>'NRHM State budget sheet 2013-14'!AA434</f>
        <v>0</v>
      </c>
      <c r="AB434" s="730">
        <f>'NRHM State budget sheet 2013-14'!AB434</f>
        <v>0</v>
      </c>
      <c r="AC434" s="730">
        <f>'NRHM State budget sheet 2013-14'!AC434</f>
        <v>0</v>
      </c>
      <c r="AD434" s="730">
        <f>'NRHM State budget sheet 2013-14'!AD434</f>
        <v>0</v>
      </c>
      <c r="AE434" s="730">
        <f>'NRHM State budget sheet 2013-14'!AE434</f>
        <v>0</v>
      </c>
      <c r="AF434" s="730">
        <f>'NRHM State budget sheet 2013-14'!AF434</f>
        <v>0.1</v>
      </c>
      <c r="AG434" s="604"/>
      <c r="AH434" s="619"/>
      <c r="AI434" s="606" t="str">
        <f t="shared" si="42"/>
        <v/>
      </c>
      <c r="AJ434" s="606" t="str">
        <f t="shared" si="43"/>
        <v/>
      </c>
      <c r="AK434" s="573">
        <f t="shared" si="44"/>
        <v>-0.8</v>
      </c>
      <c r="AL434" s="573">
        <f t="shared" si="45"/>
        <v>-88.8888888888889</v>
      </c>
      <c r="AM434" s="577" t="str">
        <f t="shared" si="46"/>
        <v/>
      </c>
      <c r="AN434" s="577" t="str">
        <f t="shared" si="47"/>
        <v/>
      </c>
      <c r="AO434" s="577" t="str">
        <f t="shared" si="48"/>
        <v/>
      </c>
    </row>
    <row r="435" spans="1:41" ht="41.25" hidden="1" customHeight="1" x14ac:dyDescent="0.2">
      <c r="A435" s="628" t="s">
        <v>1993</v>
      </c>
      <c r="B435" s="665" t="s">
        <v>1544</v>
      </c>
      <c r="C435" s="666"/>
      <c r="D435" s="730">
        <f>'NRHM State budget sheet 2013-14'!D435</f>
        <v>0</v>
      </c>
      <c r="E435" s="730">
        <f>'NRHM State budget sheet 2013-14'!E435</f>
        <v>0</v>
      </c>
      <c r="F435" s="730" t="e">
        <f>'NRHM State budget sheet 2013-14'!F435</f>
        <v>#DIV/0!</v>
      </c>
      <c r="G435" s="730">
        <f>'NRHM State budget sheet 2013-14'!G435</f>
        <v>0</v>
      </c>
      <c r="H435" s="730">
        <f>'NRHM State budget sheet 2013-14'!H435</f>
        <v>0</v>
      </c>
      <c r="I435" s="730" t="e">
        <f>'NRHM State budget sheet 2013-14'!I435</f>
        <v>#DIV/0!</v>
      </c>
      <c r="J435" s="730">
        <f>'NRHM State budget sheet 2013-14'!J435</f>
        <v>0</v>
      </c>
      <c r="K435" s="730">
        <f>'NRHM State budget sheet 2013-14'!K435</f>
        <v>0</v>
      </c>
      <c r="L435" s="730">
        <f>'NRHM State budget sheet 2013-14'!L435</f>
        <v>0</v>
      </c>
      <c r="M435" s="730">
        <f>'NRHM State budget sheet 2013-14'!M435</f>
        <v>0</v>
      </c>
      <c r="N435" s="730">
        <f>'NRHM State budget sheet 2013-14'!N435</f>
        <v>0</v>
      </c>
      <c r="O435" s="730">
        <f>'NRHM State budget sheet 2013-14'!O435</f>
        <v>0</v>
      </c>
      <c r="P435" s="730">
        <f>'NRHM State budget sheet 2013-14'!P435</f>
        <v>0</v>
      </c>
      <c r="Q435" s="730">
        <f>'NRHM State budget sheet 2013-14'!Q435</f>
        <v>0</v>
      </c>
      <c r="R435" s="730">
        <f>'NRHM State budget sheet 2013-14'!R435</f>
        <v>0</v>
      </c>
      <c r="S435" s="730">
        <f>'NRHM State budget sheet 2013-14'!S435</f>
        <v>0</v>
      </c>
      <c r="T435" s="730">
        <f>'NRHM State budget sheet 2013-14'!T435</f>
        <v>0</v>
      </c>
      <c r="U435" s="730">
        <f>'NRHM State budget sheet 2013-14'!U435</f>
        <v>0</v>
      </c>
      <c r="V435" s="730">
        <f>'NRHM State budget sheet 2013-14'!V435</f>
        <v>0</v>
      </c>
      <c r="W435" s="730">
        <f>'NRHM State budget sheet 2013-14'!W435</f>
        <v>0</v>
      </c>
      <c r="X435" s="730">
        <f>'NRHM State budget sheet 2013-14'!X435</f>
        <v>0</v>
      </c>
      <c r="Y435" s="730">
        <f>'NRHM State budget sheet 2013-14'!Y435</f>
        <v>0</v>
      </c>
      <c r="Z435" s="730">
        <f>'NRHM State budget sheet 2013-14'!Z435</f>
        <v>0</v>
      </c>
      <c r="AA435" s="730">
        <f>'NRHM State budget sheet 2013-14'!AA435</f>
        <v>0</v>
      </c>
      <c r="AB435" s="730">
        <f>'NRHM State budget sheet 2013-14'!AB435</f>
        <v>0</v>
      </c>
      <c r="AC435" s="730">
        <f>'NRHM State budget sheet 2013-14'!AC435</f>
        <v>0</v>
      </c>
      <c r="AD435" s="730">
        <f>'NRHM State budget sheet 2013-14'!AD435</f>
        <v>0</v>
      </c>
      <c r="AE435" s="730">
        <f>'NRHM State budget sheet 2013-14'!AE435</f>
        <v>0</v>
      </c>
      <c r="AF435" s="730">
        <f>'NRHM State budget sheet 2013-14'!AF435</f>
        <v>0</v>
      </c>
      <c r="AG435" s="604"/>
      <c r="AH435" s="619"/>
      <c r="AI435" s="606" t="str">
        <f t="shared" si="42"/>
        <v/>
      </c>
      <c r="AJ435" s="606" t="str">
        <f t="shared" si="43"/>
        <v/>
      </c>
      <c r="AK435" s="573">
        <f t="shared" si="44"/>
        <v>0</v>
      </c>
      <c r="AL435" s="573" t="str">
        <f t="shared" si="45"/>
        <v/>
      </c>
      <c r="AM435" s="577" t="str">
        <f t="shared" si="46"/>
        <v/>
      </c>
      <c r="AN435" s="577" t="str">
        <f t="shared" si="47"/>
        <v/>
      </c>
      <c r="AO435" s="577" t="str">
        <f t="shared" si="48"/>
        <v/>
      </c>
    </row>
    <row r="436" spans="1:41" s="604" customFormat="1" ht="41.25" hidden="1" customHeight="1" x14ac:dyDescent="0.2">
      <c r="A436" s="649" t="s">
        <v>451</v>
      </c>
      <c r="B436" s="621" t="s">
        <v>2345</v>
      </c>
      <c r="C436" s="595"/>
      <c r="D436" s="730">
        <f>'NRHM State budget sheet 2013-14'!D436</f>
        <v>17</v>
      </c>
      <c r="E436" s="730">
        <f>'NRHM State budget sheet 2013-14'!E436</f>
        <v>17</v>
      </c>
      <c r="F436" s="730">
        <f>'NRHM State budget sheet 2013-14'!F436</f>
        <v>100</v>
      </c>
      <c r="G436" s="730">
        <f>'NRHM State budget sheet 2013-14'!G436</f>
        <v>35.099999999999994</v>
      </c>
      <c r="H436" s="730">
        <f>'NRHM State budget sheet 2013-14'!H436</f>
        <v>0</v>
      </c>
      <c r="I436" s="730">
        <f>'NRHM State budget sheet 2013-14'!I436</f>
        <v>0</v>
      </c>
      <c r="J436" s="730">
        <f>'NRHM State budget sheet 2013-14'!J436</f>
        <v>20</v>
      </c>
      <c r="K436" s="730">
        <f>'NRHM State budget sheet 2013-14'!K436</f>
        <v>740000</v>
      </c>
      <c r="L436" s="730">
        <f>'NRHM State budget sheet 2013-14'!L436</f>
        <v>0</v>
      </c>
      <c r="M436" s="730">
        <f>'NRHM State budget sheet 2013-14'!M436</f>
        <v>0</v>
      </c>
      <c r="N436" s="730">
        <f>'NRHM State budget sheet 2013-14'!N436</f>
        <v>0</v>
      </c>
      <c r="O436" s="730">
        <f>'NRHM State budget sheet 2013-14'!O436</f>
        <v>0</v>
      </c>
      <c r="P436" s="730">
        <f>'NRHM State budget sheet 2013-14'!P436</f>
        <v>0</v>
      </c>
      <c r="Q436" s="730">
        <f>'NRHM State budget sheet 2013-14'!Q436</f>
        <v>0</v>
      </c>
      <c r="R436" s="730">
        <f>'NRHM State budget sheet 2013-14'!R436</f>
        <v>0</v>
      </c>
      <c r="S436" s="730">
        <f>'NRHM State budget sheet 2013-14'!S436</f>
        <v>0</v>
      </c>
      <c r="T436" s="730">
        <f>'NRHM State budget sheet 2013-14'!T436</f>
        <v>0</v>
      </c>
      <c r="U436" s="730">
        <f>'NRHM State budget sheet 2013-14'!U436</f>
        <v>0</v>
      </c>
      <c r="V436" s="730">
        <f>'NRHM State budget sheet 2013-14'!V436</f>
        <v>0</v>
      </c>
      <c r="W436" s="730">
        <f>'NRHM State budget sheet 2013-14'!W436</f>
        <v>0</v>
      </c>
      <c r="X436" s="730">
        <f>'NRHM State budget sheet 2013-14'!X436</f>
        <v>0</v>
      </c>
      <c r="Y436" s="730">
        <f>'NRHM State budget sheet 2013-14'!Y436</f>
        <v>0</v>
      </c>
      <c r="Z436" s="730">
        <f>'NRHM State budget sheet 2013-14'!Z436</f>
        <v>0</v>
      </c>
      <c r="AA436" s="730">
        <f>'NRHM State budget sheet 2013-14'!AA436</f>
        <v>0</v>
      </c>
      <c r="AB436" s="730">
        <f>'NRHM State budget sheet 2013-14'!AB436</f>
        <v>0</v>
      </c>
      <c r="AC436" s="730">
        <f>'NRHM State budget sheet 2013-14'!AC436</f>
        <v>0</v>
      </c>
      <c r="AD436" s="730">
        <f>'NRHM State budget sheet 2013-14'!AD436</f>
        <v>0</v>
      </c>
      <c r="AE436" s="730">
        <f>'NRHM State budget sheet 2013-14'!AE436</f>
        <v>0</v>
      </c>
      <c r="AF436" s="730">
        <f>'NRHM State budget sheet 2013-14'!AF436</f>
        <v>36.799999999999997</v>
      </c>
      <c r="AH436" s="674"/>
      <c r="AI436" s="606" t="str">
        <f t="shared" si="42"/>
        <v/>
      </c>
      <c r="AJ436" s="606" t="str">
        <f t="shared" si="43"/>
        <v/>
      </c>
      <c r="AK436" s="573">
        <f t="shared" si="44"/>
        <v>1.7000000000000028</v>
      </c>
      <c r="AL436" s="573">
        <f t="shared" si="45"/>
        <v>4.8433048433048516</v>
      </c>
      <c r="AM436" s="577" t="str">
        <f t="shared" si="46"/>
        <v/>
      </c>
      <c r="AN436" s="577" t="str">
        <f t="shared" si="47"/>
        <v/>
      </c>
      <c r="AO436" s="577" t="str">
        <f t="shared" si="48"/>
        <v/>
      </c>
    </row>
    <row r="437" spans="1:41" s="604" customFormat="1" ht="41.25" hidden="1" customHeight="1" x14ac:dyDescent="0.2">
      <c r="A437" s="628" t="s">
        <v>1994</v>
      </c>
      <c r="B437" s="665" t="s">
        <v>1580</v>
      </c>
      <c r="C437" s="666"/>
      <c r="D437" s="730">
        <f>'NRHM State budget sheet 2013-14'!D437</f>
        <v>5</v>
      </c>
      <c r="E437" s="730">
        <f>'NRHM State budget sheet 2013-14'!E437</f>
        <v>5</v>
      </c>
      <c r="F437" s="730">
        <f>'NRHM State budget sheet 2013-14'!F437</f>
        <v>100</v>
      </c>
      <c r="G437" s="730">
        <f>'NRHM State budget sheet 2013-14'!G437</f>
        <v>9</v>
      </c>
      <c r="H437" s="730">
        <f>'NRHM State budget sheet 2013-14'!H437</f>
        <v>0</v>
      </c>
      <c r="I437" s="730">
        <f>'NRHM State budget sheet 2013-14'!I437</f>
        <v>0</v>
      </c>
      <c r="J437" s="730">
        <f>'NRHM State budget sheet 2013-14'!J437</f>
        <v>6</v>
      </c>
      <c r="K437" s="730">
        <f>'NRHM State budget sheet 2013-14'!K437</f>
        <v>190000</v>
      </c>
      <c r="L437" s="730">
        <f>'NRHM State budget sheet 2013-14'!L437</f>
        <v>0</v>
      </c>
      <c r="M437" s="730">
        <f>'NRHM State budget sheet 2013-14'!M437</f>
        <v>0</v>
      </c>
      <c r="N437" s="730">
        <f>'NRHM State budget sheet 2013-14'!N437</f>
        <v>0</v>
      </c>
      <c r="O437" s="730">
        <f>'NRHM State budget sheet 2013-14'!O437</f>
        <v>0</v>
      </c>
      <c r="P437" s="730">
        <f>'NRHM State budget sheet 2013-14'!P437</f>
        <v>0</v>
      </c>
      <c r="Q437" s="730">
        <f>'NRHM State budget sheet 2013-14'!Q437</f>
        <v>0</v>
      </c>
      <c r="R437" s="730">
        <f>'NRHM State budget sheet 2013-14'!R437</f>
        <v>0</v>
      </c>
      <c r="S437" s="730">
        <f>'NRHM State budget sheet 2013-14'!S437</f>
        <v>0</v>
      </c>
      <c r="T437" s="730">
        <f>'NRHM State budget sheet 2013-14'!T437</f>
        <v>0</v>
      </c>
      <c r="U437" s="730">
        <f>'NRHM State budget sheet 2013-14'!U437</f>
        <v>0</v>
      </c>
      <c r="V437" s="730">
        <f>'NRHM State budget sheet 2013-14'!V437</f>
        <v>0</v>
      </c>
      <c r="W437" s="730">
        <f>'NRHM State budget sheet 2013-14'!W437</f>
        <v>0</v>
      </c>
      <c r="X437" s="730">
        <f>'NRHM State budget sheet 2013-14'!X437</f>
        <v>0</v>
      </c>
      <c r="Y437" s="730">
        <f>'NRHM State budget sheet 2013-14'!Y437</f>
        <v>0</v>
      </c>
      <c r="Z437" s="730">
        <f>'NRHM State budget sheet 2013-14'!Z437</f>
        <v>0</v>
      </c>
      <c r="AA437" s="730">
        <f>'NRHM State budget sheet 2013-14'!AA437</f>
        <v>0</v>
      </c>
      <c r="AB437" s="730">
        <f>'NRHM State budget sheet 2013-14'!AB437</f>
        <v>0</v>
      </c>
      <c r="AC437" s="730">
        <f>'NRHM State budget sheet 2013-14'!AC437</f>
        <v>0</v>
      </c>
      <c r="AD437" s="730">
        <f>'NRHM State budget sheet 2013-14'!AD437</f>
        <v>0</v>
      </c>
      <c r="AE437" s="730">
        <f>'NRHM State budget sheet 2013-14'!AE437</f>
        <v>0</v>
      </c>
      <c r="AF437" s="730">
        <f>'NRHM State budget sheet 2013-14'!AF437</f>
        <v>11.4</v>
      </c>
      <c r="AH437" s="674"/>
      <c r="AI437" s="606" t="str">
        <f t="shared" si="42"/>
        <v/>
      </c>
      <c r="AJ437" s="606" t="str">
        <f t="shared" si="43"/>
        <v/>
      </c>
      <c r="AK437" s="573">
        <f t="shared" si="44"/>
        <v>2.4000000000000004</v>
      </c>
      <c r="AL437" s="573">
        <f t="shared" si="45"/>
        <v>26.666666666666671</v>
      </c>
      <c r="AM437" s="577" t="str">
        <f t="shared" si="46"/>
        <v/>
      </c>
      <c r="AN437" s="577" t="str">
        <f t="shared" si="47"/>
        <v/>
      </c>
      <c r="AO437" s="577" t="str">
        <f t="shared" si="48"/>
        <v/>
      </c>
    </row>
    <row r="438" spans="1:41" s="604" customFormat="1" ht="41.25" hidden="1" customHeight="1" x14ac:dyDescent="0.2">
      <c r="A438" s="628" t="s">
        <v>1995</v>
      </c>
      <c r="B438" s="665" t="s">
        <v>1581</v>
      </c>
      <c r="C438" s="666"/>
      <c r="D438" s="730">
        <f>'NRHM State budget sheet 2013-14'!D438</f>
        <v>5</v>
      </c>
      <c r="E438" s="730">
        <f>'NRHM State budget sheet 2013-14'!E438</f>
        <v>5</v>
      </c>
      <c r="F438" s="730">
        <f>'NRHM State budget sheet 2013-14'!F438</f>
        <v>100</v>
      </c>
      <c r="G438" s="730">
        <f>'NRHM State budget sheet 2013-14'!G438</f>
        <v>8.6999999999999993</v>
      </c>
      <c r="H438" s="730">
        <f>'NRHM State budget sheet 2013-14'!H438</f>
        <v>0</v>
      </c>
      <c r="I438" s="730">
        <f>'NRHM State budget sheet 2013-14'!I438</f>
        <v>0</v>
      </c>
      <c r="J438" s="730">
        <f>'NRHM State budget sheet 2013-14'!J438</f>
        <v>6</v>
      </c>
      <c r="K438" s="730">
        <f>'NRHM State budget sheet 2013-14'!K438</f>
        <v>180000</v>
      </c>
      <c r="L438" s="730">
        <f>'NRHM State budget sheet 2013-14'!L438</f>
        <v>0</v>
      </c>
      <c r="M438" s="730">
        <f>'NRHM State budget sheet 2013-14'!M438</f>
        <v>0</v>
      </c>
      <c r="N438" s="730">
        <f>'NRHM State budget sheet 2013-14'!N438</f>
        <v>0</v>
      </c>
      <c r="O438" s="730">
        <f>'NRHM State budget sheet 2013-14'!O438</f>
        <v>0</v>
      </c>
      <c r="P438" s="730">
        <f>'NRHM State budget sheet 2013-14'!P438</f>
        <v>0</v>
      </c>
      <c r="Q438" s="730">
        <f>'NRHM State budget sheet 2013-14'!Q438</f>
        <v>0</v>
      </c>
      <c r="R438" s="730">
        <f>'NRHM State budget sheet 2013-14'!R438</f>
        <v>0</v>
      </c>
      <c r="S438" s="730">
        <f>'NRHM State budget sheet 2013-14'!S438</f>
        <v>0</v>
      </c>
      <c r="T438" s="730">
        <f>'NRHM State budget sheet 2013-14'!T438</f>
        <v>0</v>
      </c>
      <c r="U438" s="730">
        <f>'NRHM State budget sheet 2013-14'!U438</f>
        <v>0</v>
      </c>
      <c r="V438" s="730">
        <f>'NRHM State budget sheet 2013-14'!V438</f>
        <v>0</v>
      </c>
      <c r="W438" s="730">
        <f>'NRHM State budget sheet 2013-14'!W438</f>
        <v>0</v>
      </c>
      <c r="X438" s="730">
        <f>'NRHM State budget sheet 2013-14'!X438</f>
        <v>0</v>
      </c>
      <c r="Y438" s="730">
        <f>'NRHM State budget sheet 2013-14'!Y438</f>
        <v>0</v>
      </c>
      <c r="Z438" s="730">
        <f>'NRHM State budget sheet 2013-14'!Z438</f>
        <v>0</v>
      </c>
      <c r="AA438" s="730">
        <f>'NRHM State budget sheet 2013-14'!AA438</f>
        <v>0</v>
      </c>
      <c r="AB438" s="730">
        <f>'NRHM State budget sheet 2013-14'!AB438</f>
        <v>0</v>
      </c>
      <c r="AC438" s="730">
        <f>'NRHM State budget sheet 2013-14'!AC438</f>
        <v>0</v>
      </c>
      <c r="AD438" s="730">
        <f>'NRHM State budget sheet 2013-14'!AD438</f>
        <v>0</v>
      </c>
      <c r="AE438" s="730">
        <f>'NRHM State budget sheet 2013-14'!AE438</f>
        <v>0</v>
      </c>
      <c r="AF438" s="730">
        <f>'NRHM State budget sheet 2013-14'!AF438</f>
        <v>10.8</v>
      </c>
      <c r="AH438" s="674"/>
      <c r="AI438" s="606" t="str">
        <f t="shared" si="42"/>
        <v/>
      </c>
      <c r="AJ438" s="606" t="str">
        <f t="shared" si="43"/>
        <v/>
      </c>
      <c r="AK438" s="573">
        <f t="shared" si="44"/>
        <v>2.1000000000000014</v>
      </c>
      <c r="AL438" s="573">
        <f t="shared" si="45"/>
        <v>24.137931034482776</v>
      </c>
      <c r="AM438" s="577" t="str">
        <f t="shared" si="46"/>
        <v/>
      </c>
      <c r="AN438" s="577" t="str">
        <f t="shared" si="47"/>
        <v/>
      </c>
      <c r="AO438" s="577" t="str">
        <f t="shared" si="48"/>
        <v/>
      </c>
    </row>
    <row r="439" spans="1:41" s="604" customFormat="1" ht="41.25" hidden="1" customHeight="1" x14ac:dyDescent="0.2">
      <c r="A439" s="628" t="s">
        <v>1996</v>
      </c>
      <c r="B439" s="665" t="s">
        <v>1582</v>
      </c>
      <c r="C439" s="666"/>
      <c r="D439" s="730">
        <f>'NRHM State budget sheet 2013-14'!D439</f>
        <v>5</v>
      </c>
      <c r="E439" s="730">
        <f>'NRHM State budget sheet 2013-14'!E439</f>
        <v>5</v>
      </c>
      <c r="F439" s="730">
        <f>'NRHM State budget sheet 2013-14'!F439</f>
        <v>100</v>
      </c>
      <c r="G439" s="730">
        <f>'NRHM State budget sheet 2013-14'!G439</f>
        <v>8.6999999999999993</v>
      </c>
      <c r="H439" s="730">
        <f>'NRHM State budget sheet 2013-14'!H439</f>
        <v>0</v>
      </c>
      <c r="I439" s="730">
        <f>'NRHM State budget sheet 2013-14'!I439</f>
        <v>0</v>
      </c>
      <c r="J439" s="730">
        <f>'NRHM State budget sheet 2013-14'!J439</f>
        <v>6</v>
      </c>
      <c r="K439" s="730">
        <f>'NRHM State budget sheet 2013-14'!K439</f>
        <v>180000</v>
      </c>
      <c r="L439" s="730">
        <f>'NRHM State budget sheet 2013-14'!L439</f>
        <v>0</v>
      </c>
      <c r="M439" s="730">
        <f>'NRHM State budget sheet 2013-14'!M439</f>
        <v>0</v>
      </c>
      <c r="N439" s="730">
        <f>'NRHM State budget sheet 2013-14'!N439</f>
        <v>0</v>
      </c>
      <c r="O439" s="730">
        <f>'NRHM State budget sheet 2013-14'!O439</f>
        <v>0</v>
      </c>
      <c r="P439" s="730">
        <f>'NRHM State budget sheet 2013-14'!P439</f>
        <v>0</v>
      </c>
      <c r="Q439" s="730">
        <f>'NRHM State budget sheet 2013-14'!Q439</f>
        <v>0</v>
      </c>
      <c r="R439" s="730">
        <f>'NRHM State budget sheet 2013-14'!R439</f>
        <v>0</v>
      </c>
      <c r="S439" s="730">
        <f>'NRHM State budget sheet 2013-14'!S439</f>
        <v>0</v>
      </c>
      <c r="T439" s="730">
        <f>'NRHM State budget sheet 2013-14'!T439</f>
        <v>0</v>
      </c>
      <c r="U439" s="730">
        <f>'NRHM State budget sheet 2013-14'!U439</f>
        <v>0</v>
      </c>
      <c r="V439" s="730">
        <f>'NRHM State budget sheet 2013-14'!V439</f>
        <v>0</v>
      </c>
      <c r="W439" s="730">
        <f>'NRHM State budget sheet 2013-14'!W439</f>
        <v>0</v>
      </c>
      <c r="X439" s="730">
        <f>'NRHM State budget sheet 2013-14'!X439</f>
        <v>0</v>
      </c>
      <c r="Y439" s="730">
        <f>'NRHM State budget sheet 2013-14'!Y439</f>
        <v>0</v>
      </c>
      <c r="Z439" s="730">
        <f>'NRHM State budget sheet 2013-14'!Z439</f>
        <v>0</v>
      </c>
      <c r="AA439" s="730">
        <f>'NRHM State budget sheet 2013-14'!AA439</f>
        <v>0</v>
      </c>
      <c r="AB439" s="730">
        <f>'NRHM State budget sheet 2013-14'!AB439</f>
        <v>0</v>
      </c>
      <c r="AC439" s="730">
        <f>'NRHM State budget sheet 2013-14'!AC439</f>
        <v>0</v>
      </c>
      <c r="AD439" s="730">
        <f>'NRHM State budget sheet 2013-14'!AD439</f>
        <v>0</v>
      </c>
      <c r="AE439" s="730">
        <f>'NRHM State budget sheet 2013-14'!AE439</f>
        <v>0</v>
      </c>
      <c r="AF439" s="730">
        <f>'NRHM State budget sheet 2013-14'!AF439</f>
        <v>10.8</v>
      </c>
      <c r="AH439" s="674"/>
      <c r="AI439" s="606" t="str">
        <f t="shared" si="42"/>
        <v/>
      </c>
      <c r="AJ439" s="606" t="str">
        <f t="shared" si="43"/>
        <v/>
      </c>
      <c r="AK439" s="573">
        <f t="shared" si="44"/>
        <v>2.1000000000000014</v>
      </c>
      <c r="AL439" s="573">
        <f t="shared" si="45"/>
        <v>24.137931034482776</v>
      </c>
      <c r="AM439" s="577" t="str">
        <f t="shared" si="46"/>
        <v/>
      </c>
      <c r="AN439" s="577" t="str">
        <f t="shared" si="47"/>
        <v/>
      </c>
      <c r="AO439" s="577" t="str">
        <f t="shared" si="48"/>
        <v/>
      </c>
    </row>
    <row r="440" spans="1:41" s="604" customFormat="1" ht="41.25" hidden="1" customHeight="1" x14ac:dyDescent="0.2">
      <c r="A440" s="628" t="s">
        <v>1997</v>
      </c>
      <c r="B440" s="665" t="s">
        <v>1573</v>
      </c>
      <c r="C440" s="666"/>
      <c r="D440" s="730">
        <f>'NRHM State budget sheet 2013-14'!D440</f>
        <v>2</v>
      </c>
      <c r="E440" s="730">
        <f>'NRHM State budget sheet 2013-14'!E440</f>
        <v>2</v>
      </c>
      <c r="F440" s="730">
        <f>'NRHM State budget sheet 2013-14'!F440</f>
        <v>100</v>
      </c>
      <c r="G440" s="730">
        <f>'NRHM State budget sheet 2013-14'!G440</f>
        <v>8.6999999999999993</v>
      </c>
      <c r="H440" s="730">
        <f>'NRHM State budget sheet 2013-14'!H440</f>
        <v>0</v>
      </c>
      <c r="I440" s="730">
        <f>'NRHM State budget sheet 2013-14'!I440</f>
        <v>0</v>
      </c>
      <c r="J440" s="730">
        <f>'NRHM State budget sheet 2013-14'!J440</f>
        <v>2</v>
      </c>
      <c r="K440" s="730">
        <f>'NRHM State budget sheet 2013-14'!K440</f>
        <v>190000</v>
      </c>
      <c r="L440" s="730">
        <f>'NRHM State budget sheet 2013-14'!L440</f>
        <v>0</v>
      </c>
      <c r="M440" s="730">
        <f>'NRHM State budget sheet 2013-14'!M440</f>
        <v>0</v>
      </c>
      <c r="N440" s="730">
        <f>'NRHM State budget sheet 2013-14'!N440</f>
        <v>0</v>
      </c>
      <c r="O440" s="730">
        <f>'NRHM State budget sheet 2013-14'!O440</f>
        <v>0</v>
      </c>
      <c r="P440" s="730">
        <f>'NRHM State budget sheet 2013-14'!P440</f>
        <v>0</v>
      </c>
      <c r="Q440" s="730">
        <f>'NRHM State budget sheet 2013-14'!Q440</f>
        <v>0</v>
      </c>
      <c r="R440" s="730">
        <f>'NRHM State budget sheet 2013-14'!R440</f>
        <v>0</v>
      </c>
      <c r="S440" s="730">
        <f>'NRHM State budget sheet 2013-14'!S440</f>
        <v>0</v>
      </c>
      <c r="T440" s="730">
        <f>'NRHM State budget sheet 2013-14'!T440</f>
        <v>0</v>
      </c>
      <c r="U440" s="730">
        <f>'NRHM State budget sheet 2013-14'!U440</f>
        <v>0</v>
      </c>
      <c r="V440" s="730">
        <f>'NRHM State budget sheet 2013-14'!V440</f>
        <v>0</v>
      </c>
      <c r="W440" s="730">
        <f>'NRHM State budget sheet 2013-14'!W440</f>
        <v>0</v>
      </c>
      <c r="X440" s="730">
        <f>'NRHM State budget sheet 2013-14'!X440</f>
        <v>0</v>
      </c>
      <c r="Y440" s="730">
        <f>'NRHM State budget sheet 2013-14'!Y440</f>
        <v>0</v>
      </c>
      <c r="Z440" s="730">
        <f>'NRHM State budget sheet 2013-14'!Z440</f>
        <v>0</v>
      </c>
      <c r="AA440" s="730">
        <f>'NRHM State budget sheet 2013-14'!AA440</f>
        <v>0</v>
      </c>
      <c r="AB440" s="730">
        <f>'NRHM State budget sheet 2013-14'!AB440</f>
        <v>0</v>
      </c>
      <c r="AC440" s="730">
        <f>'NRHM State budget sheet 2013-14'!AC440</f>
        <v>0</v>
      </c>
      <c r="AD440" s="730">
        <f>'NRHM State budget sheet 2013-14'!AD440</f>
        <v>0</v>
      </c>
      <c r="AE440" s="730">
        <f>'NRHM State budget sheet 2013-14'!AE440</f>
        <v>0</v>
      </c>
      <c r="AF440" s="730">
        <f>'NRHM State budget sheet 2013-14'!AF440</f>
        <v>3.8</v>
      </c>
      <c r="AH440" s="674"/>
      <c r="AI440" s="606" t="str">
        <f t="shared" si="42"/>
        <v/>
      </c>
      <c r="AJ440" s="606" t="str">
        <f t="shared" si="43"/>
        <v/>
      </c>
      <c r="AK440" s="573">
        <f t="shared" si="44"/>
        <v>-4.8999999999999995</v>
      </c>
      <c r="AL440" s="573">
        <f t="shared" si="45"/>
        <v>-56.321839080459768</v>
      </c>
      <c r="AM440" s="577" t="str">
        <f t="shared" si="46"/>
        <v/>
      </c>
      <c r="AN440" s="577" t="str">
        <f t="shared" si="47"/>
        <v/>
      </c>
      <c r="AO440" s="577" t="str">
        <f t="shared" si="48"/>
        <v/>
      </c>
    </row>
    <row r="441" spans="1:41" s="604" customFormat="1" ht="41.25" hidden="1" customHeight="1" x14ac:dyDescent="0.2">
      <c r="A441" s="628" t="s">
        <v>1998</v>
      </c>
      <c r="B441" s="665" t="s">
        <v>996</v>
      </c>
      <c r="C441" s="666"/>
      <c r="D441" s="730">
        <f>'NRHM State budget sheet 2013-14'!D441</f>
        <v>0</v>
      </c>
      <c r="E441" s="730">
        <f>'NRHM State budget sheet 2013-14'!E441</f>
        <v>0</v>
      </c>
      <c r="F441" s="730" t="e">
        <f>'NRHM State budget sheet 2013-14'!F441</f>
        <v>#DIV/0!</v>
      </c>
      <c r="G441" s="730">
        <f>'NRHM State budget sheet 2013-14'!G441</f>
        <v>0</v>
      </c>
      <c r="H441" s="730">
        <f>'NRHM State budget sheet 2013-14'!H441</f>
        <v>0</v>
      </c>
      <c r="I441" s="730" t="e">
        <f>'NRHM State budget sheet 2013-14'!I441</f>
        <v>#DIV/0!</v>
      </c>
      <c r="J441" s="730">
        <f>'NRHM State budget sheet 2013-14'!J441</f>
        <v>0</v>
      </c>
      <c r="K441" s="730">
        <f>'NRHM State budget sheet 2013-14'!K441</f>
        <v>0</v>
      </c>
      <c r="L441" s="730">
        <f>'NRHM State budget sheet 2013-14'!L441</f>
        <v>0</v>
      </c>
      <c r="M441" s="730">
        <f>'NRHM State budget sheet 2013-14'!M441</f>
        <v>0</v>
      </c>
      <c r="N441" s="730">
        <f>'NRHM State budget sheet 2013-14'!N441</f>
        <v>0</v>
      </c>
      <c r="O441" s="730">
        <f>'NRHM State budget sheet 2013-14'!O441</f>
        <v>0</v>
      </c>
      <c r="P441" s="730">
        <f>'NRHM State budget sheet 2013-14'!P441</f>
        <v>0</v>
      </c>
      <c r="Q441" s="730">
        <f>'NRHM State budget sheet 2013-14'!Q441</f>
        <v>0</v>
      </c>
      <c r="R441" s="730">
        <f>'NRHM State budget sheet 2013-14'!R441</f>
        <v>0</v>
      </c>
      <c r="S441" s="730">
        <f>'NRHM State budget sheet 2013-14'!S441</f>
        <v>0</v>
      </c>
      <c r="T441" s="730">
        <f>'NRHM State budget sheet 2013-14'!T441</f>
        <v>0</v>
      </c>
      <c r="U441" s="730">
        <f>'NRHM State budget sheet 2013-14'!U441</f>
        <v>0</v>
      </c>
      <c r="V441" s="730">
        <f>'NRHM State budget sheet 2013-14'!V441</f>
        <v>0</v>
      </c>
      <c r="W441" s="730">
        <f>'NRHM State budget sheet 2013-14'!W441</f>
        <v>0</v>
      </c>
      <c r="X441" s="730">
        <f>'NRHM State budget sheet 2013-14'!X441</f>
        <v>0</v>
      </c>
      <c r="Y441" s="730">
        <f>'NRHM State budget sheet 2013-14'!Y441</f>
        <v>0</v>
      </c>
      <c r="Z441" s="730">
        <f>'NRHM State budget sheet 2013-14'!Z441</f>
        <v>0</v>
      </c>
      <c r="AA441" s="730">
        <f>'NRHM State budget sheet 2013-14'!AA441</f>
        <v>0</v>
      </c>
      <c r="AB441" s="730">
        <f>'NRHM State budget sheet 2013-14'!AB441</f>
        <v>0</v>
      </c>
      <c r="AC441" s="730">
        <f>'NRHM State budget sheet 2013-14'!AC441</f>
        <v>0</v>
      </c>
      <c r="AD441" s="730">
        <f>'NRHM State budget sheet 2013-14'!AD441</f>
        <v>0</v>
      </c>
      <c r="AE441" s="730">
        <f>'NRHM State budget sheet 2013-14'!AE441</f>
        <v>0</v>
      </c>
      <c r="AF441" s="730">
        <f>'NRHM State budget sheet 2013-14'!AF441</f>
        <v>0</v>
      </c>
      <c r="AH441" s="674"/>
      <c r="AI441" s="606" t="str">
        <f t="shared" si="42"/>
        <v/>
      </c>
      <c r="AJ441" s="606" t="str">
        <f t="shared" si="43"/>
        <v/>
      </c>
      <c r="AK441" s="573">
        <f t="shared" si="44"/>
        <v>0</v>
      </c>
      <c r="AL441" s="573" t="str">
        <f t="shared" si="45"/>
        <v/>
      </c>
      <c r="AM441" s="577" t="str">
        <f t="shared" si="46"/>
        <v/>
      </c>
      <c r="AN441" s="577" t="str">
        <f t="shared" si="47"/>
        <v/>
      </c>
      <c r="AO441" s="577" t="str">
        <f t="shared" si="48"/>
        <v/>
      </c>
    </row>
    <row r="442" spans="1:41" s="604" customFormat="1" ht="41.25" hidden="1" customHeight="1" x14ac:dyDescent="0.2">
      <c r="A442" s="628" t="s">
        <v>1999</v>
      </c>
      <c r="B442" s="665" t="s">
        <v>1574</v>
      </c>
      <c r="C442" s="666"/>
      <c r="D442" s="730">
        <f>'NRHM State budget sheet 2013-14'!D442</f>
        <v>0</v>
      </c>
      <c r="E442" s="730">
        <f>'NRHM State budget sheet 2013-14'!E442</f>
        <v>0</v>
      </c>
      <c r="F442" s="730" t="e">
        <f>'NRHM State budget sheet 2013-14'!F442</f>
        <v>#DIV/0!</v>
      </c>
      <c r="G442" s="730">
        <f>'NRHM State budget sheet 2013-14'!G442</f>
        <v>0</v>
      </c>
      <c r="H442" s="730">
        <f>'NRHM State budget sheet 2013-14'!H442</f>
        <v>0</v>
      </c>
      <c r="I442" s="730" t="e">
        <f>'NRHM State budget sheet 2013-14'!I442</f>
        <v>#DIV/0!</v>
      </c>
      <c r="J442" s="730">
        <f>'NRHM State budget sheet 2013-14'!J442</f>
        <v>0</v>
      </c>
      <c r="K442" s="730">
        <f>'NRHM State budget sheet 2013-14'!K442</f>
        <v>0</v>
      </c>
      <c r="L442" s="730">
        <f>'NRHM State budget sheet 2013-14'!L442</f>
        <v>0</v>
      </c>
      <c r="M442" s="730">
        <f>'NRHM State budget sheet 2013-14'!M442</f>
        <v>0</v>
      </c>
      <c r="N442" s="730">
        <f>'NRHM State budget sheet 2013-14'!N442</f>
        <v>0</v>
      </c>
      <c r="O442" s="730">
        <f>'NRHM State budget sheet 2013-14'!O442</f>
        <v>0</v>
      </c>
      <c r="P442" s="730">
        <f>'NRHM State budget sheet 2013-14'!P442</f>
        <v>0</v>
      </c>
      <c r="Q442" s="730">
        <f>'NRHM State budget sheet 2013-14'!Q442</f>
        <v>0</v>
      </c>
      <c r="R442" s="730">
        <f>'NRHM State budget sheet 2013-14'!R442</f>
        <v>0</v>
      </c>
      <c r="S442" s="730">
        <f>'NRHM State budget sheet 2013-14'!S442</f>
        <v>0</v>
      </c>
      <c r="T442" s="730">
        <f>'NRHM State budget sheet 2013-14'!T442</f>
        <v>0</v>
      </c>
      <c r="U442" s="730">
        <f>'NRHM State budget sheet 2013-14'!U442</f>
        <v>0</v>
      </c>
      <c r="V442" s="730">
        <f>'NRHM State budget sheet 2013-14'!V442</f>
        <v>0</v>
      </c>
      <c r="W442" s="730">
        <f>'NRHM State budget sheet 2013-14'!W442</f>
        <v>0</v>
      </c>
      <c r="X442" s="730">
        <f>'NRHM State budget sheet 2013-14'!X442</f>
        <v>0</v>
      </c>
      <c r="Y442" s="730">
        <f>'NRHM State budget sheet 2013-14'!Y442</f>
        <v>0</v>
      </c>
      <c r="Z442" s="730">
        <f>'NRHM State budget sheet 2013-14'!Z442</f>
        <v>0</v>
      </c>
      <c r="AA442" s="730">
        <f>'NRHM State budget sheet 2013-14'!AA442</f>
        <v>0</v>
      </c>
      <c r="AB442" s="730">
        <f>'NRHM State budget sheet 2013-14'!AB442</f>
        <v>0</v>
      </c>
      <c r="AC442" s="730">
        <f>'NRHM State budget sheet 2013-14'!AC442</f>
        <v>0</v>
      </c>
      <c r="AD442" s="730">
        <f>'NRHM State budget sheet 2013-14'!AD442</f>
        <v>0</v>
      </c>
      <c r="AE442" s="730">
        <f>'NRHM State budget sheet 2013-14'!AE442</f>
        <v>0</v>
      </c>
      <c r="AF442" s="730">
        <f>'NRHM State budget sheet 2013-14'!AF442</f>
        <v>0</v>
      </c>
      <c r="AH442" s="674"/>
      <c r="AI442" s="606" t="str">
        <f t="shared" si="42"/>
        <v/>
      </c>
      <c r="AJ442" s="606" t="str">
        <f t="shared" si="43"/>
        <v/>
      </c>
      <c r="AK442" s="573">
        <f t="shared" si="44"/>
        <v>0</v>
      </c>
      <c r="AL442" s="573" t="str">
        <f t="shared" si="45"/>
        <v/>
      </c>
      <c r="AM442" s="577" t="str">
        <f t="shared" si="46"/>
        <v/>
      </c>
      <c r="AN442" s="577" t="str">
        <f t="shared" si="47"/>
        <v/>
      </c>
      <c r="AO442" s="577" t="str">
        <f t="shared" si="48"/>
        <v/>
      </c>
    </row>
    <row r="443" spans="1:41" s="604" customFormat="1" ht="41.25" hidden="1" customHeight="1" x14ac:dyDescent="0.2">
      <c r="A443" s="628" t="s">
        <v>2000</v>
      </c>
      <c r="B443" s="665" t="s">
        <v>1544</v>
      </c>
      <c r="C443" s="666"/>
      <c r="D443" s="730">
        <f>'NRHM State budget sheet 2013-14'!D443</f>
        <v>0</v>
      </c>
      <c r="E443" s="730">
        <f>'NRHM State budget sheet 2013-14'!E443</f>
        <v>0</v>
      </c>
      <c r="F443" s="730" t="e">
        <f>'NRHM State budget sheet 2013-14'!F443</f>
        <v>#DIV/0!</v>
      </c>
      <c r="G443" s="730">
        <f>'NRHM State budget sheet 2013-14'!G443</f>
        <v>0</v>
      </c>
      <c r="H443" s="730">
        <f>'NRHM State budget sheet 2013-14'!H443</f>
        <v>0</v>
      </c>
      <c r="I443" s="730" t="e">
        <f>'NRHM State budget sheet 2013-14'!I443</f>
        <v>#DIV/0!</v>
      </c>
      <c r="J443" s="730">
        <f>'NRHM State budget sheet 2013-14'!J443</f>
        <v>0</v>
      </c>
      <c r="K443" s="730">
        <f>'NRHM State budget sheet 2013-14'!K443</f>
        <v>0</v>
      </c>
      <c r="L443" s="730">
        <f>'NRHM State budget sheet 2013-14'!L443</f>
        <v>0</v>
      </c>
      <c r="M443" s="730">
        <f>'NRHM State budget sheet 2013-14'!M443</f>
        <v>0</v>
      </c>
      <c r="N443" s="730">
        <f>'NRHM State budget sheet 2013-14'!N443</f>
        <v>0</v>
      </c>
      <c r="O443" s="730">
        <f>'NRHM State budget sheet 2013-14'!O443</f>
        <v>0</v>
      </c>
      <c r="P443" s="730">
        <f>'NRHM State budget sheet 2013-14'!P443</f>
        <v>0</v>
      </c>
      <c r="Q443" s="730">
        <f>'NRHM State budget sheet 2013-14'!Q443</f>
        <v>0</v>
      </c>
      <c r="R443" s="730">
        <f>'NRHM State budget sheet 2013-14'!R443</f>
        <v>0</v>
      </c>
      <c r="S443" s="730">
        <f>'NRHM State budget sheet 2013-14'!S443</f>
        <v>0</v>
      </c>
      <c r="T443" s="730">
        <f>'NRHM State budget sheet 2013-14'!T443</f>
        <v>0</v>
      </c>
      <c r="U443" s="730">
        <f>'NRHM State budget sheet 2013-14'!U443</f>
        <v>0</v>
      </c>
      <c r="V443" s="730">
        <f>'NRHM State budget sheet 2013-14'!V443</f>
        <v>0</v>
      </c>
      <c r="W443" s="730">
        <f>'NRHM State budget sheet 2013-14'!W443</f>
        <v>0</v>
      </c>
      <c r="X443" s="730">
        <f>'NRHM State budget sheet 2013-14'!X443</f>
        <v>0</v>
      </c>
      <c r="Y443" s="730">
        <f>'NRHM State budget sheet 2013-14'!Y443</f>
        <v>0</v>
      </c>
      <c r="Z443" s="730">
        <f>'NRHM State budget sheet 2013-14'!Z443</f>
        <v>0</v>
      </c>
      <c r="AA443" s="730">
        <f>'NRHM State budget sheet 2013-14'!AA443</f>
        <v>0</v>
      </c>
      <c r="AB443" s="730">
        <f>'NRHM State budget sheet 2013-14'!AB443</f>
        <v>0</v>
      </c>
      <c r="AC443" s="730">
        <f>'NRHM State budget sheet 2013-14'!AC443</f>
        <v>0</v>
      </c>
      <c r="AD443" s="730">
        <f>'NRHM State budget sheet 2013-14'!AD443</f>
        <v>0</v>
      </c>
      <c r="AE443" s="730">
        <f>'NRHM State budget sheet 2013-14'!AE443</f>
        <v>0</v>
      </c>
      <c r="AF443" s="730">
        <f>'NRHM State budget sheet 2013-14'!AF443</f>
        <v>0</v>
      </c>
      <c r="AH443" s="674"/>
      <c r="AI443" s="606" t="str">
        <f t="shared" si="42"/>
        <v/>
      </c>
      <c r="AJ443" s="606" t="str">
        <f t="shared" si="43"/>
        <v/>
      </c>
      <c r="AK443" s="573">
        <f t="shared" si="44"/>
        <v>0</v>
      </c>
      <c r="AL443" s="573" t="str">
        <f t="shared" si="45"/>
        <v/>
      </c>
      <c r="AM443" s="577" t="str">
        <f t="shared" si="46"/>
        <v/>
      </c>
      <c r="AN443" s="577" t="str">
        <f t="shared" si="47"/>
        <v/>
      </c>
      <c r="AO443" s="577" t="str">
        <f t="shared" si="48"/>
        <v/>
      </c>
    </row>
    <row r="444" spans="1:41" s="604" customFormat="1" ht="41.25" hidden="1" customHeight="1" x14ac:dyDescent="0.2">
      <c r="A444" s="628" t="s">
        <v>453</v>
      </c>
      <c r="B444" s="621" t="s">
        <v>454</v>
      </c>
      <c r="C444" s="627"/>
      <c r="D444" s="730">
        <f>'NRHM State budget sheet 2013-14'!D444</f>
        <v>0</v>
      </c>
      <c r="E444" s="730">
        <f>'NRHM State budget sheet 2013-14'!E444</f>
        <v>0</v>
      </c>
      <c r="F444" s="730" t="e">
        <f>'NRHM State budget sheet 2013-14'!F444</f>
        <v>#DIV/0!</v>
      </c>
      <c r="G444" s="730">
        <f>'NRHM State budget sheet 2013-14'!G444</f>
        <v>0</v>
      </c>
      <c r="H444" s="730">
        <f>'NRHM State budget sheet 2013-14'!H444</f>
        <v>0</v>
      </c>
      <c r="I444" s="730" t="e">
        <f>'NRHM State budget sheet 2013-14'!I444</f>
        <v>#DIV/0!</v>
      </c>
      <c r="J444" s="730">
        <f>'NRHM State budget sheet 2013-14'!J444</f>
        <v>0</v>
      </c>
      <c r="K444" s="730">
        <f>'NRHM State budget sheet 2013-14'!K444</f>
        <v>0</v>
      </c>
      <c r="L444" s="730">
        <f>'NRHM State budget sheet 2013-14'!L444</f>
        <v>0</v>
      </c>
      <c r="M444" s="730">
        <f>'NRHM State budget sheet 2013-14'!M444</f>
        <v>0</v>
      </c>
      <c r="N444" s="730">
        <f>'NRHM State budget sheet 2013-14'!N444</f>
        <v>0</v>
      </c>
      <c r="O444" s="730">
        <f>'NRHM State budget sheet 2013-14'!O444</f>
        <v>0</v>
      </c>
      <c r="P444" s="730">
        <f>'NRHM State budget sheet 2013-14'!P444</f>
        <v>0</v>
      </c>
      <c r="Q444" s="730">
        <f>'NRHM State budget sheet 2013-14'!Q444</f>
        <v>0</v>
      </c>
      <c r="R444" s="730">
        <f>'NRHM State budget sheet 2013-14'!R444</f>
        <v>0</v>
      </c>
      <c r="S444" s="730">
        <f>'NRHM State budget sheet 2013-14'!S444</f>
        <v>0</v>
      </c>
      <c r="T444" s="730">
        <f>'NRHM State budget sheet 2013-14'!T444</f>
        <v>0</v>
      </c>
      <c r="U444" s="730">
        <f>'NRHM State budget sheet 2013-14'!U444</f>
        <v>0</v>
      </c>
      <c r="V444" s="730">
        <f>'NRHM State budget sheet 2013-14'!V444</f>
        <v>0</v>
      </c>
      <c r="W444" s="730">
        <f>'NRHM State budget sheet 2013-14'!W444</f>
        <v>0</v>
      </c>
      <c r="X444" s="730">
        <f>'NRHM State budget sheet 2013-14'!X444</f>
        <v>0</v>
      </c>
      <c r="Y444" s="730">
        <f>'NRHM State budget sheet 2013-14'!Y444</f>
        <v>0</v>
      </c>
      <c r="Z444" s="730">
        <f>'NRHM State budget sheet 2013-14'!Z444</f>
        <v>0</v>
      </c>
      <c r="AA444" s="730">
        <f>'NRHM State budget sheet 2013-14'!AA444</f>
        <v>0</v>
      </c>
      <c r="AB444" s="730">
        <f>'NRHM State budget sheet 2013-14'!AB444</f>
        <v>0</v>
      </c>
      <c r="AC444" s="730">
        <f>'NRHM State budget sheet 2013-14'!AC444</f>
        <v>0</v>
      </c>
      <c r="AD444" s="730">
        <f>'NRHM State budget sheet 2013-14'!AD444</f>
        <v>0</v>
      </c>
      <c r="AE444" s="730">
        <f>'NRHM State budget sheet 2013-14'!AE444</f>
        <v>0</v>
      </c>
      <c r="AF444" s="730">
        <f>'NRHM State budget sheet 2013-14'!AF444</f>
        <v>0</v>
      </c>
      <c r="AH444" s="674"/>
      <c r="AI444" s="606" t="str">
        <f t="shared" si="42"/>
        <v/>
      </c>
      <c r="AJ444" s="606" t="str">
        <f t="shared" si="43"/>
        <v/>
      </c>
      <c r="AK444" s="573">
        <f t="shared" si="44"/>
        <v>0</v>
      </c>
      <c r="AL444" s="573" t="str">
        <f t="shared" si="45"/>
        <v/>
      </c>
      <c r="AM444" s="577" t="str">
        <f t="shared" si="46"/>
        <v/>
      </c>
      <c r="AN444" s="577" t="str">
        <f t="shared" si="47"/>
        <v/>
      </c>
      <c r="AO444" s="577" t="str">
        <f t="shared" si="48"/>
        <v/>
      </c>
    </row>
    <row r="445" spans="1:41" s="604" customFormat="1" ht="41.25" hidden="1" customHeight="1" x14ac:dyDescent="0.2">
      <c r="A445" s="628" t="s">
        <v>2260</v>
      </c>
      <c r="B445" s="621" t="s">
        <v>2261</v>
      </c>
      <c r="C445" s="627"/>
      <c r="D445" s="730">
        <f>'NRHM State budget sheet 2013-14'!D445</f>
        <v>0</v>
      </c>
      <c r="E445" s="730">
        <f>'NRHM State budget sheet 2013-14'!E445</f>
        <v>0</v>
      </c>
      <c r="F445" s="730">
        <f>'NRHM State budget sheet 2013-14'!F445</f>
        <v>0</v>
      </c>
      <c r="G445" s="730">
        <f>'NRHM State budget sheet 2013-14'!G445</f>
        <v>0</v>
      </c>
      <c r="H445" s="730">
        <f>'NRHM State budget sheet 2013-14'!H445</f>
        <v>0</v>
      </c>
      <c r="I445" s="730">
        <f>'NRHM State budget sheet 2013-14'!I445</f>
        <v>0</v>
      </c>
      <c r="J445" s="730">
        <f>'NRHM State budget sheet 2013-14'!J445</f>
        <v>0</v>
      </c>
      <c r="K445" s="730">
        <f>'NRHM State budget sheet 2013-14'!K445</f>
        <v>0</v>
      </c>
      <c r="L445" s="730">
        <f>'NRHM State budget sheet 2013-14'!L445</f>
        <v>0</v>
      </c>
      <c r="M445" s="730">
        <f>'NRHM State budget sheet 2013-14'!M445</f>
        <v>0</v>
      </c>
      <c r="N445" s="730">
        <f>'NRHM State budget sheet 2013-14'!N445</f>
        <v>0</v>
      </c>
      <c r="O445" s="730">
        <f>'NRHM State budget sheet 2013-14'!O445</f>
        <v>0</v>
      </c>
      <c r="P445" s="730">
        <f>'NRHM State budget sheet 2013-14'!P445</f>
        <v>0</v>
      </c>
      <c r="Q445" s="730">
        <f>'NRHM State budget sheet 2013-14'!Q445</f>
        <v>0</v>
      </c>
      <c r="R445" s="730">
        <f>'NRHM State budget sheet 2013-14'!R445</f>
        <v>0</v>
      </c>
      <c r="S445" s="730">
        <f>'NRHM State budget sheet 2013-14'!S445</f>
        <v>0</v>
      </c>
      <c r="T445" s="730">
        <f>'NRHM State budget sheet 2013-14'!T445</f>
        <v>0</v>
      </c>
      <c r="U445" s="730">
        <f>'NRHM State budget sheet 2013-14'!U445</f>
        <v>0</v>
      </c>
      <c r="V445" s="730">
        <f>'NRHM State budget sheet 2013-14'!V445</f>
        <v>0</v>
      </c>
      <c r="W445" s="730">
        <f>'NRHM State budget sheet 2013-14'!W445</f>
        <v>0</v>
      </c>
      <c r="X445" s="730">
        <f>'NRHM State budget sheet 2013-14'!X445</f>
        <v>0</v>
      </c>
      <c r="Y445" s="730">
        <f>'NRHM State budget sheet 2013-14'!Y445</f>
        <v>0</v>
      </c>
      <c r="Z445" s="730">
        <f>'NRHM State budget sheet 2013-14'!Z445</f>
        <v>0</v>
      </c>
      <c r="AA445" s="730">
        <f>'NRHM State budget sheet 2013-14'!AA445</f>
        <v>0</v>
      </c>
      <c r="AB445" s="730">
        <f>'NRHM State budget sheet 2013-14'!AB445</f>
        <v>0</v>
      </c>
      <c r="AC445" s="730">
        <f>'NRHM State budget sheet 2013-14'!AC445</f>
        <v>0</v>
      </c>
      <c r="AD445" s="730">
        <f>'NRHM State budget sheet 2013-14'!AD445</f>
        <v>0</v>
      </c>
      <c r="AE445" s="730">
        <f>'NRHM State budget sheet 2013-14'!AE445</f>
        <v>0</v>
      </c>
      <c r="AF445" s="730">
        <f>'NRHM State budget sheet 2013-14'!AF445</f>
        <v>0</v>
      </c>
      <c r="AH445" s="674"/>
      <c r="AI445" s="606" t="str">
        <f t="shared" si="42"/>
        <v/>
      </c>
      <c r="AJ445" s="606" t="str">
        <f t="shared" si="43"/>
        <v/>
      </c>
      <c r="AK445" s="573">
        <f t="shared" si="44"/>
        <v>0</v>
      </c>
      <c r="AL445" s="573" t="str">
        <f t="shared" si="45"/>
        <v/>
      </c>
      <c r="AM445" s="577" t="str">
        <f t="shared" si="46"/>
        <v/>
      </c>
      <c r="AN445" s="577" t="str">
        <f t="shared" si="47"/>
        <v/>
      </c>
      <c r="AO445" s="577" t="str">
        <f t="shared" si="48"/>
        <v/>
      </c>
    </row>
    <row r="446" spans="1:41" s="604" customFormat="1" ht="41.25" hidden="1" customHeight="1" x14ac:dyDescent="0.2">
      <c r="A446" s="628" t="s">
        <v>2262</v>
      </c>
      <c r="B446" s="642"/>
      <c r="C446" s="627"/>
      <c r="D446" s="730">
        <f>'NRHM State budget sheet 2013-14'!D446</f>
        <v>0</v>
      </c>
      <c r="E446" s="730">
        <f>'NRHM State budget sheet 2013-14'!E446</f>
        <v>0</v>
      </c>
      <c r="F446" s="730">
        <f>'NRHM State budget sheet 2013-14'!F446</f>
        <v>0</v>
      </c>
      <c r="G446" s="730">
        <f>'NRHM State budget sheet 2013-14'!G446</f>
        <v>0</v>
      </c>
      <c r="H446" s="730">
        <f>'NRHM State budget sheet 2013-14'!H446</f>
        <v>0</v>
      </c>
      <c r="I446" s="730">
        <f>'NRHM State budget sheet 2013-14'!I446</f>
        <v>0</v>
      </c>
      <c r="J446" s="730">
        <f>'NRHM State budget sheet 2013-14'!J446</f>
        <v>0</v>
      </c>
      <c r="K446" s="730">
        <f>'NRHM State budget sheet 2013-14'!K446</f>
        <v>0</v>
      </c>
      <c r="L446" s="730">
        <f>'NRHM State budget sheet 2013-14'!L446</f>
        <v>0</v>
      </c>
      <c r="M446" s="730">
        <f>'NRHM State budget sheet 2013-14'!M446</f>
        <v>0</v>
      </c>
      <c r="N446" s="730">
        <f>'NRHM State budget sheet 2013-14'!N446</f>
        <v>0</v>
      </c>
      <c r="O446" s="730">
        <f>'NRHM State budget sheet 2013-14'!O446</f>
        <v>0</v>
      </c>
      <c r="P446" s="730">
        <f>'NRHM State budget sheet 2013-14'!P446</f>
        <v>0</v>
      </c>
      <c r="Q446" s="730">
        <f>'NRHM State budget sheet 2013-14'!Q446</f>
        <v>0</v>
      </c>
      <c r="R446" s="730">
        <f>'NRHM State budget sheet 2013-14'!R446</f>
        <v>0</v>
      </c>
      <c r="S446" s="730">
        <f>'NRHM State budget sheet 2013-14'!S446</f>
        <v>0</v>
      </c>
      <c r="T446" s="730">
        <f>'NRHM State budget sheet 2013-14'!T446</f>
        <v>0</v>
      </c>
      <c r="U446" s="730">
        <f>'NRHM State budget sheet 2013-14'!U446</f>
        <v>0</v>
      </c>
      <c r="V446" s="730">
        <f>'NRHM State budget sheet 2013-14'!V446</f>
        <v>0</v>
      </c>
      <c r="W446" s="730">
        <f>'NRHM State budget sheet 2013-14'!W446</f>
        <v>0</v>
      </c>
      <c r="X446" s="730">
        <f>'NRHM State budget sheet 2013-14'!X446</f>
        <v>0</v>
      </c>
      <c r="Y446" s="730">
        <f>'NRHM State budget sheet 2013-14'!Y446</f>
        <v>0</v>
      </c>
      <c r="Z446" s="730">
        <f>'NRHM State budget sheet 2013-14'!Z446</f>
        <v>0</v>
      </c>
      <c r="AA446" s="730">
        <f>'NRHM State budget sheet 2013-14'!AA446</f>
        <v>0</v>
      </c>
      <c r="AB446" s="730">
        <f>'NRHM State budget sheet 2013-14'!AB446</f>
        <v>0</v>
      </c>
      <c r="AC446" s="730">
        <f>'NRHM State budget sheet 2013-14'!AC446</f>
        <v>0</v>
      </c>
      <c r="AD446" s="730">
        <f>'NRHM State budget sheet 2013-14'!AD446</f>
        <v>0</v>
      </c>
      <c r="AE446" s="730">
        <f>'NRHM State budget sheet 2013-14'!AE446</f>
        <v>0</v>
      </c>
      <c r="AF446" s="730">
        <f>'NRHM State budget sheet 2013-14'!AF446</f>
        <v>0</v>
      </c>
      <c r="AH446" s="674"/>
      <c r="AI446" s="606" t="str">
        <f t="shared" si="42"/>
        <v/>
      </c>
      <c r="AJ446" s="606" t="str">
        <f t="shared" si="43"/>
        <v/>
      </c>
      <c r="AK446" s="573">
        <f t="shared" si="44"/>
        <v>0</v>
      </c>
      <c r="AL446" s="573" t="str">
        <f t="shared" si="45"/>
        <v/>
      </c>
      <c r="AM446" s="577" t="str">
        <f t="shared" si="46"/>
        <v/>
      </c>
      <c r="AN446" s="577" t="str">
        <f t="shared" si="47"/>
        <v/>
      </c>
      <c r="AO446" s="577" t="str">
        <f t="shared" si="48"/>
        <v/>
      </c>
    </row>
    <row r="447" spans="1:41" s="604" customFormat="1" ht="41.25" hidden="1" customHeight="1" x14ac:dyDescent="0.2">
      <c r="A447" s="628" t="s">
        <v>2263</v>
      </c>
      <c r="B447" s="642"/>
      <c r="C447" s="627"/>
      <c r="D447" s="730">
        <f>'NRHM State budget sheet 2013-14'!D447</f>
        <v>0</v>
      </c>
      <c r="E447" s="730">
        <f>'NRHM State budget sheet 2013-14'!E447</f>
        <v>0</v>
      </c>
      <c r="F447" s="730">
        <f>'NRHM State budget sheet 2013-14'!F447</f>
        <v>0</v>
      </c>
      <c r="G447" s="730">
        <f>'NRHM State budget sheet 2013-14'!G447</f>
        <v>0</v>
      </c>
      <c r="H447" s="730">
        <f>'NRHM State budget sheet 2013-14'!H447</f>
        <v>0</v>
      </c>
      <c r="I447" s="730">
        <f>'NRHM State budget sheet 2013-14'!I447</f>
        <v>0</v>
      </c>
      <c r="J447" s="730">
        <f>'NRHM State budget sheet 2013-14'!J447</f>
        <v>0</v>
      </c>
      <c r="K447" s="730">
        <f>'NRHM State budget sheet 2013-14'!K447</f>
        <v>0</v>
      </c>
      <c r="L447" s="730">
        <f>'NRHM State budget sheet 2013-14'!L447</f>
        <v>0</v>
      </c>
      <c r="M447" s="730">
        <f>'NRHM State budget sheet 2013-14'!M447</f>
        <v>0</v>
      </c>
      <c r="N447" s="730">
        <f>'NRHM State budget sheet 2013-14'!N447</f>
        <v>0</v>
      </c>
      <c r="O447" s="730">
        <f>'NRHM State budget sheet 2013-14'!O447</f>
        <v>0</v>
      </c>
      <c r="P447" s="730">
        <f>'NRHM State budget sheet 2013-14'!P447</f>
        <v>0</v>
      </c>
      <c r="Q447" s="730">
        <f>'NRHM State budget sheet 2013-14'!Q447</f>
        <v>0</v>
      </c>
      <c r="R447" s="730">
        <f>'NRHM State budget sheet 2013-14'!R447</f>
        <v>0</v>
      </c>
      <c r="S447" s="730">
        <f>'NRHM State budget sheet 2013-14'!S447</f>
        <v>0</v>
      </c>
      <c r="T447" s="730">
        <f>'NRHM State budget sheet 2013-14'!T447</f>
        <v>0</v>
      </c>
      <c r="U447" s="730">
        <f>'NRHM State budget sheet 2013-14'!U447</f>
        <v>0</v>
      </c>
      <c r="V447" s="730">
        <f>'NRHM State budget sheet 2013-14'!V447</f>
        <v>0</v>
      </c>
      <c r="W447" s="730">
        <f>'NRHM State budget sheet 2013-14'!W447</f>
        <v>0</v>
      </c>
      <c r="X447" s="730">
        <f>'NRHM State budget sheet 2013-14'!X447</f>
        <v>0</v>
      </c>
      <c r="Y447" s="730">
        <f>'NRHM State budget sheet 2013-14'!Y447</f>
        <v>0</v>
      </c>
      <c r="Z447" s="730">
        <f>'NRHM State budget sheet 2013-14'!Z447</f>
        <v>0</v>
      </c>
      <c r="AA447" s="730">
        <f>'NRHM State budget sheet 2013-14'!AA447</f>
        <v>0</v>
      </c>
      <c r="AB447" s="730">
        <f>'NRHM State budget sheet 2013-14'!AB447</f>
        <v>0</v>
      </c>
      <c r="AC447" s="730">
        <f>'NRHM State budget sheet 2013-14'!AC447</f>
        <v>0</v>
      </c>
      <c r="AD447" s="730">
        <f>'NRHM State budget sheet 2013-14'!AD447</f>
        <v>0</v>
      </c>
      <c r="AE447" s="730">
        <f>'NRHM State budget sheet 2013-14'!AE447</f>
        <v>0</v>
      </c>
      <c r="AF447" s="730">
        <f>'NRHM State budget sheet 2013-14'!AF447</f>
        <v>0</v>
      </c>
      <c r="AH447" s="674"/>
      <c r="AI447" s="606" t="str">
        <f t="shared" si="42"/>
        <v/>
      </c>
      <c r="AJ447" s="606" t="str">
        <f t="shared" si="43"/>
        <v/>
      </c>
      <c r="AK447" s="573">
        <f t="shared" si="44"/>
        <v>0</v>
      </c>
      <c r="AL447" s="573" t="str">
        <f t="shared" si="45"/>
        <v/>
      </c>
      <c r="AM447" s="577" t="str">
        <f t="shared" si="46"/>
        <v/>
      </c>
      <c r="AN447" s="577" t="str">
        <f t="shared" si="47"/>
        <v/>
      </c>
      <c r="AO447" s="577" t="str">
        <f t="shared" si="48"/>
        <v/>
      </c>
    </row>
    <row r="448" spans="1:41" s="604" customFormat="1" ht="41.25" hidden="1" customHeight="1" x14ac:dyDescent="0.2">
      <c r="A448" s="628" t="s">
        <v>2264</v>
      </c>
      <c r="B448" s="642"/>
      <c r="C448" s="627"/>
      <c r="D448" s="730">
        <f>'NRHM State budget sheet 2013-14'!D448</f>
        <v>0</v>
      </c>
      <c r="E448" s="730">
        <f>'NRHM State budget sheet 2013-14'!E448</f>
        <v>0</v>
      </c>
      <c r="F448" s="730">
        <f>'NRHM State budget sheet 2013-14'!F448</f>
        <v>0</v>
      </c>
      <c r="G448" s="730">
        <f>'NRHM State budget sheet 2013-14'!G448</f>
        <v>0</v>
      </c>
      <c r="H448" s="730">
        <f>'NRHM State budget sheet 2013-14'!H448</f>
        <v>0</v>
      </c>
      <c r="I448" s="730">
        <f>'NRHM State budget sheet 2013-14'!I448</f>
        <v>0</v>
      </c>
      <c r="J448" s="730">
        <f>'NRHM State budget sheet 2013-14'!J448</f>
        <v>0</v>
      </c>
      <c r="K448" s="730">
        <f>'NRHM State budget sheet 2013-14'!K448</f>
        <v>0</v>
      </c>
      <c r="L448" s="730">
        <f>'NRHM State budget sheet 2013-14'!L448</f>
        <v>0</v>
      </c>
      <c r="M448" s="730">
        <f>'NRHM State budget sheet 2013-14'!M448</f>
        <v>0</v>
      </c>
      <c r="N448" s="730">
        <f>'NRHM State budget sheet 2013-14'!N448</f>
        <v>0</v>
      </c>
      <c r="O448" s="730">
        <f>'NRHM State budget sheet 2013-14'!O448</f>
        <v>0</v>
      </c>
      <c r="P448" s="730">
        <f>'NRHM State budget sheet 2013-14'!P448</f>
        <v>0</v>
      </c>
      <c r="Q448" s="730">
        <f>'NRHM State budget sheet 2013-14'!Q448</f>
        <v>0</v>
      </c>
      <c r="R448" s="730">
        <f>'NRHM State budget sheet 2013-14'!R448</f>
        <v>0</v>
      </c>
      <c r="S448" s="730">
        <f>'NRHM State budget sheet 2013-14'!S448</f>
        <v>0</v>
      </c>
      <c r="T448" s="730">
        <f>'NRHM State budget sheet 2013-14'!T448</f>
        <v>0</v>
      </c>
      <c r="U448" s="730">
        <f>'NRHM State budget sheet 2013-14'!U448</f>
        <v>0</v>
      </c>
      <c r="V448" s="730">
        <f>'NRHM State budget sheet 2013-14'!V448</f>
        <v>0</v>
      </c>
      <c r="W448" s="730">
        <f>'NRHM State budget sheet 2013-14'!W448</f>
        <v>0</v>
      </c>
      <c r="X448" s="730">
        <f>'NRHM State budget sheet 2013-14'!X448</f>
        <v>0</v>
      </c>
      <c r="Y448" s="730">
        <f>'NRHM State budget sheet 2013-14'!Y448</f>
        <v>0</v>
      </c>
      <c r="Z448" s="730">
        <f>'NRHM State budget sheet 2013-14'!Z448</f>
        <v>0</v>
      </c>
      <c r="AA448" s="730">
        <f>'NRHM State budget sheet 2013-14'!AA448</f>
        <v>0</v>
      </c>
      <c r="AB448" s="730">
        <f>'NRHM State budget sheet 2013-14'!AB448</f>
        <v>0</v>
      </c>
      <c r="AC448" s="730">
        <f>'NRHM State budget sheet 2013-14'!AC448</f>
        <v>0</v>
      </c>
      <c r="AD448" s="730">
        <f>'NRHM State budget sheet 2013-14'!AD448</f>
        <v>0</v>
      </c>
      <c r="AE448" s="730">
        <f>'NRHM State budget sheet 2013-14'!AE448</f>
        <v>0</v>
      </c>
      <c r="AF448" s="730">
        <f>'NRHM State budget sheet 2013-14'!AF448</f>
        <v>0</v>
      </c>
      <c r="AH448" s="674"/>
      <c r="AI448" s="606" t="str">
        <f t="shared" si="42"/>
        <v/>
      </c>
      <c r="AJ448" s="606" t="str">
        <f t="shared" si="43"/>
        <v/>
      </c>
      <c r="AK448" s="573">
        <f t="shared" si="44"/>
        <v>0</v>
      </c>
      <c r="AL448" s="573" t="str">
        <f t="shared" si="45"/>
        <v/>
      </c>
      <c r="AM448" s="577" t="str">
        <f t="shared" si="46"/>
        <v/>
      </c>
      <c r="AN448" s="577" t="str">
        <f t="shared" si="47"/>
        <v/>
      </c>
      <c r="AO448" s="577" t="str">
        <f t="shared" si="48"/>
        <v/>
      </c>
    </row>
    <row r="449" spans="1:41" s="604" customFormat="1" ht="41.25" hidden="1" customHeight="1" x14ac:dyDescent="0.2">
      <c r="A449" s="628" t="s">
        <v>455</v>
      </c>
      <c r="B449" s="621" t="s">
        <v>456</v>
      </c>
      <c r="C449" s="627"/>
      <c r="D449" s="730">
        <f>'NRHM State budget sheet 2013-14'!D449</f>
        <v>1</v>
      </c>
      <c r="E449" s="730">
        <f>'NRHM State budget sheet 2013-14'!E449</f>
        <v>1</v>
      </c>
      <c r="F449" s="730">
        <f>'NRHM State budget sheet 2013-14'!F449</f>
        <v>100</v>
      </c>
      <c r="G449" s="730">
        <f>'NRHM State budget sheet 2013-14'!G449</f>
        <v>1</v>
      </c>
      <c r="H449" s="730">
        <f>'NRHM State budget sheet 2013-14'!H449</f>
        <v>1</v>
      </c>
      <c r="I449" s="730">
        <f>'NRHM State budget sheet 2013-14'!I449</f>
        <v>100</v>
      </c>
      <c r="J449" s="730">
        <f>'NRHM State budget sheet 2013-14'!J449</f>
        <v>0</v>
      </c>
      <c r="K449" s="730">
        <f>'NRHM State budget sheet 2013-14'!K449</f>
        <v>130000</v>
      </c>
      <c r="L449" s="730">
        <f>'NRHM State budget sheet 2013-14'!L449</f>
        <v>0</v>
      </c>
      <c r="M449" s="730">
        <f>'NRHM State budget sheet 2013-14'!M449</f>
        <v>0</v>
      </c>
      <c r="N449" s="730">
        <f>'NRHM State budget sheet 2013-14'!N449</f>
        <v>0</v>
      </c>
      <c r="O449" s="730">
        <f>'NRHM State budget sheet 2013-14'!O449</f>
        <v>0</v>
      </c>
      <c r="P449" s="730">
        <f>'NRHM State budget sheet 2013-14'!P449</f>
        <v>0</v>
      </c>
      <c r="Q449" s="730">
        <f>'NRHM State budget sheet 2013-14'!Q449</f>
        <v>0</v>
      </c>
      <c r="R449" s="730">
        <f>'NRHM State budget sheet 2013-14'!R449</f>
        <v>0</v>
      </c>
      <c r="S449" s="730">
        <f>'NRHM State budget sheet 2013-14'!S449</f>
        <v>0</v>
      </c>
      <c r="T449" s="730">
        <f>'NRHM State budget sheet 2013-14'!T449</f>
        <v>0</v>
      </c>
      <c r="U449" s="730">
        <f>'NRHM State budget sheet 2013-14'!U449</f>
        <v>0</v>
      </c>
      <c r="V449" s="730">
        <f>'NRHM State budget sheet 2013-14'!V449</f>
        <v>0</v>
      </c>
      <c r="W449" s="730">
        <f>'NRHM State budget sheet 2013-14'!W449</f>
        <v>0</v>
      </c>
      <c r="X449" s="730">
        <f>'NRHM State budget sheet 2013-14'!X449</f>
        <v>0</v>
      </c>
      <c r="Y449" s="730">
        <f>'NRHM State budget sheet 2013-14'!Y449</f>
        <v>0</v>
      </c>
      <c r="Z449" s="730">
        <f>'NRHM State budget sheet 2013-14'!Z449</f>
        <v>0</v>
      </c>
      <c r="AA449" s="730">
        <f>'NRHM State budget sheet 2013-14'!AA449</f>
        <v>0</v>
      </c>
      <c r="AB449" s="730">
        <f>'NRHM State budget sheet 2013-14'!AB449</f>
        <v>0</v>
      </c>
      <c r="AC449" s="730">
        <f>'NRHM State budget sheet 2013-14'!AC449</f>
        <v>0</v>
      </c>
      <c r="AD449" s="730">
        <f>'NRHM State budget sheet 2013-14'!AD449</f>
        <v>0</v>
      </c>
      <c r="AE449" s="730">
        <f>'NRHM State budget sheet 2013-14'!AE449</f>
        <v>0</v>
      </c>
      <c r="AF449" s="730">
        <f>'NRHM State budget sheet 2013-14'!AF449</f>
        <v>0</v>
      </c>
      <c r="AH449" s="674"/>
      <c r="AI449" s="606">
        <f t="shared" si="42"/>
        <v>1</v>
      </c>
      <c r="AJ449" s="606">
        <f t="shared" si="43"/>
        <v>100</v>
      </c>
      <c r="AK449" s="573">
        <f t="shared" si="44"/>
        <v>-1</v>
      </c>
      <c r="AL449" s="573" t="str">
        <f t="shared" si="45"/>
        <v/>
      </c>
      <c r="AM449" s="577" t="str">
        <f t="shared" si="46"/>
        <v>The proposed budget is more that 30% increase over FY 12-13 budget. Consider revising or provide explanation</v>
      </c>
      <c r="AN449" s="577" t="str">
        <f t="shared" si="47"/>
        <v/>
      </c>
      <c r="AO449" s="577" t="str">
        <f t="shared" si="48"/>
        <v/>
      </c>
    </row>
    <row r="450" spans="1:41" s="604" customFormat="1" ht="41.25" hidden="1" customHeight="1" x14ac:dyDescent="0.2">
      <c r="A450" s="628" t="s">
        <v>457</v>
      </c>
      <c r="B450" s="621" t="s">
        <v>458</v>
      </c>
      <c r="C450" s="627"/>
      <c r="D450" s="730">
        <f>'NRHM State budget sheet 2013-14'!D450</f>
        <v>0</v>
      </c>
      <c r="E450" s="730">
        <f>'NRHM State budget sheet 2013-14'!E450</f>
        <v>0</v>
      </c>
      <c r="F450" s="730" t="e">
        <f>'NRHM State budget sheet 2013-14'!F450</f>
        <v>#DIV/0!</v>
      </c>
      <c r="G450" s="730">
        <f>'NRHM State budget sheet 2013-14'!G450</f>
        <v>0</v>
      </c>
      <c r="H450" s="730">
        <f>'NRHM State budget sheet 2013-14'!H450</f>
        <v>0</v>
      </c>
      <c r="I450" s="730" t="e">
        <f>'NRHM State budget sheet 2013-14'!I450</f>
        <v>#DIV/0!</v>
      </c>
      <c r="J450" s="730">
        <f>'NRHM State budget sheet 2013-14'!J450</f>
        <v>0</v>
      </c>
      <c r="K450" s="730">
        <f>'NRHM State budget sheet 2013-14'!K450</f>
        <v>0</v>
      </c>
      <c r="L450" s="730">
        <f>'NRHM State budget sheet 2013-14'!L450</f>
        <v>0</v>
      </c>
      <c r="M450" s="730">
        <f>'NRHM State budget sheet 2013-14'!M450</f>
        <v>0</v>
      </c>
      <c r="N450" s="730">
        <f>'NRHM State budget sheet 2013-14'!N450</f>
        <v>0</v>
      </c>
      <c r="O450" s="730">
        <f>'NRHM State budget sheet 2013-14'!O450</f>
        <v>0</v>
      </c>
      <c r="P450" s="730">
        <f>'NRHM State budget sheet 2013-14'!P450</f>
        <v>0</v>
      </c>
      <c r="Q450" s="730">
        <f>'NRHM State budget sheet 2013-14'!Q450</f>
        <v>0</v>
      </c>
      <c r="R450" s="730">
        <f>'NRHM State budget sheet 2013-14'!R450</f>
        <v>0</v>
      </c>
      <c r="S450" s="730">
        <f>'NRHM State budget sheet 2013-14'!S450</f>
        <v>0</v>
      </c>
      <c r="T450" s="730">
        <f>'NRHM State budget sheet 2013-14'!T450</f>
        <v>0</v>
      </c>
      <c r="U450" s="730">
        <f>'NRHM State budget sheet 2013-14'!U450</f>
        <v>0</v>
      </c>
      <c r="V450" s="730">
        <f>'NRHM State budget sheet 2013-14'!V450</f>
        <v>0</v>
      </c>
      <c r="W450" s="730">
        <f>'NRHM State budget sheet 2013-14'!W450</f>
        <v>0</v>
      </c>
      <c r="X450" s="730">
        <f>'NRHM State budget sheet 2013-14'!X450</f>
        <v>0</v>
      </c>
      <c r="Y450" s="730">
        <f>'NRHM State budget sheet 2013-14'!Y450</f>
        <v>0</v>
      </c>
      <c r="Z450" s="730">
        <f>'NRHM State budget sheet 2013-14'!Z450</f>
        <v>0</v>
      </c>
      <c r="AA450" s="730">
        <f>'NRHM State budget sheet 2013-14'!AA450</f>
        <v>0</v>
      </c>
      <c r="AB450" s="730">
        <f>'NRHM State budget sheet 2013-14'!AB450</f>
        <v>0</v>
      </c>
      <c r="AC450" s="730">
        <f>'NRHM State budget sheet 2013-14'!AC450</f>
        <v>0</v>
      </c>
      <c r="AD450" s="730">
        <f>'NRHM State budget sheet 2013-14'!AD450</f>
        <v>0</v>
      </c>
      <c r="AE450" s="730">
        <f>'NRHM State budget sheet 2013-14'!AE450</f>
        <v>0</v>
      </c>
      <c r="AF450" s="730">
        <f>'NRHM State budget sheet 2013-14'!AF450</f>
        <v>0</v>
      </c>
      <c r="AH450" s="674"/>
      <c r="AI450" s="606" t="str">
        <f t="shared" si="42"/>
        <v/>
      </c>
      <c r="AJ450" s="606" t="str">
        <f t="shared" si="43"/>
        <v/>
      </c>
      <c r="AK450" s="573">
        <f t="shared" si="44"/>
        <v>0</v>
      </c>
      <c r="AL450" s="573" t="str">
        <f t="shared" si="45"/>
        <v/>
      </c>
      <c r="AM450" s="577" t="str">
        <f t="shared" si="46"/>
        <v/>
      </c>
      <c r="AN450" s="577" t="str">
        <f t="shared" si="47"/>
        <v/>
      </c>
      <c r="AO450" s="577" t="str">
        <f t="shared" si="48"/>
        <v/>
      </c>
    </row>
    <row r="451" spans="1:41" s="604" customFormat="1" ht="41.25" hidden="1" customHeight="1" x14ac:dyDescent="0.2">
      <c r="A451" s="628" t="s">
        <v>459</v>
      </c>
      <c r="B451" s="621" t="s">
        <v>1513</v>
      </c>
      <c r="C451" s="595"/>
      <c r="D451" s="730">
        <f>'NRHM State budget sheet 2013-14'!D451</f>
        <v>6</v>
      </c>
      <c r="E451" s="730">
        <f>'NRHM State budget sheet 2013-14'!E451</f>
        <v>6</v>
      </c>
      <c r="F451" s="730">
        <f>'NRHM State budget sheet 2013-14'!F451</f>
        <v>100</v>
      </c>
      <c r="G451" s="730">
        <f>'NRHM State budget sheet 2013-14'!G451</f>
        <v>9.5</v>
      </c>
      <c r="H451" s="730">
        <f>'NRHM State budget sheet 2013-14'!H451</f>
        <v>0</v>
      </c>
      <c r="I451" s="730">
        <f>'NRHM State budget sheet 2013-14'!I451</f>
        <v>0</v>
      </c>
      <c r="J451" s="730">
        <f>'NRHM State budget sheet 2013-14'!J451</f>
        <v>6</v>
      </c>
      <c r="K451" s="730">
        <f>'NRHM State budget sheet 2013-14'!K451</f>
        <v>800000</v>
      </c>
      <c r="L451" s="730">
        <f>'NRHM State budget sheet 2013-14'!L451</f>
        <v>0</v>
      </c>
      <c r="M451" s="730">
        <f>'NRHM State budget sheet 2013-14'!M451</f>
        <v>0</v>
      </c>
      <c r="N451" s="730">
        <f>'NRHM State budget sheet 2013-14'!N451</f>
        <v>0</v>
      </c>
      <c r="O451" s="730">
        <f>'NRHM State budget sheet 2013-14'!O451</f>
        <v>0</v>
      </c>
      <c r="P451" s="730">
        <f>'NRHM State budget sheet 2013-14'!P451</f>
        <v>0</v>
      </c>
      <c r="Q451" s="730">
        <f>'NRHM State budget sheet 2013-14'!Q451</f>
        <v>0</v>
      </c>
      <c r="R451" s="730">
        <f>'NRHM State budget sheet 2013-14'!R451</f>
        <v>0</v>
      </c>
      <c r="S451" s="730">
        <f>'NRHM State budget sheet 2013-14'!S451</f>
        <v>0</v>
      </c>
      <c r="T451" s="730">
        <f>'NRHM State budget sheet 2013-14'!T451</f>
        <v>0</v>
      </c>
      <c r="U451" s="730">
        <f>'NRHM State budget sheet 2013-14'!U451</f>
        <v>0</v>
      </c>
      <c r="V451" s="730">
        <f>'NRHM State budget sheet 2013-14'!V451</f>
        <v>0</v>
      </c>
      <c r="W451" s="730">
        <f>'NRHM State budget sheet 2013-14'!W451</f>
        <v>0</v>
      </c>
      <c r="X451" s="730">
        <f>'NRHM State budget sheet 2013-14'!X451</f>
        <v>0</v>
      </c>
      <c r="Y451" s="730">
        <f>'NRHM State budget sheet 2013-14'!Y451</f>
        <v>0</v>
      </c>
      <c r="Z451" s="730">
        <f>'NRHM State budget sheet 2013-14'!Z451</f>
        <v>0</v>
      </c>
      <c r="AA451" s="730">
        <f>'NRHM State budget sheet 2013-14'!AA451</f>
        <v>0</v>
      </c>
      <c r="AB451" s="730">
        <f>'NRHM State budget sheet 2013-14'!AB451</f>
        <v>0</v>
      </c>
      <c r="AC451" s="730">
        <f>'NRHM State budget sheet 2013-14'!AC451</f>
        <v>0</v>
      </c>
      <c r="AD451" s="730">
        <f>'NRHM State budget sheet 2013-14'!AD451</f>
        <v>0</v>
      </c>
      <c r="AE451" s="730">
        <f>'NRHM State budget sheet 2013-14'!AE451</f>
        <v>0</v>
      </c>
      <c r="AF451" s="730">
        <f>'NRHM State budget sheet 2013-14'!AF451</f>
        <v>12</v>
      </c>
      <c r="AH451" s="674"/>
      <c r="AI451" s="606" t="str">
        <f t="shared" si="42"/>
        <v/>
      </c>
      <c r="AJ451" s="606" t="str">
        <f t="shared" si="43"/>
        <v/>
      </c>
      <c r="AK451" s="573">
        <f t="shared" si="44"/>
        <v>2.5</v>
      </c>
      <c r="AL451" s="573">
        <f t="shared" si="45"/>
        <v>26.315789473684209</v>
      </c>
      <c r="AM451" s="577" t="str">
        <f t="shared" si="46"/>
        <v/>
      </c>
      <c r="AN451" s="577" t="str">
        <f t="shared" si="47"/>
        <v/>
      </c>
      <c r="AO451" s="577" t="str">
        <f t="shared" si="48"/>
        <v/>
      </c>
    </row>
    <row r="452" spans="1:41" s="604" customFormat="1" ht="41.25" hidden="1" customHeight="1" x14ac:dyDescent="0.2">
      <c r="A452" s="628" t="s">
        <v>2001</v>
      </c>
      <c r="B452" s="621" t="s">
        <v>1846</v>
      </c>
      <c r="C452" s="627"/>
      <c r="D452" s="730">
        <f>'NRHM State budget sheet 2013-14'!D452</f>
        <v>0</v>
      </c>
      <c r="E452" s="730">
        <f>'NRHM State budget sheet 2013-14'!E452</f>
        <v>0</v>
      </c>
      <c r="F452" s="730" t="e">
        <f>'NRHM State budget sheet 2013-14'!F452</f>
        <v>#DIV/0!</v>
      </c>
      <c r="G452" s="730">
        <f>'NRHM State budget sheet 2013-14'!G452</f>
        <v>0</v>
      </c>
      <c r="H452" s="730">
        <f>'NRHM State budget sheet 2013-14'!H452</f>
        <v>0</v>
      </c>
      <c r="I452" s="730" t="e">
        <f>'NRHM State budget sheet 2013-14'!I452</f>
        <v>#DIV/0!</v>
      </c>
      <c r="J452" s="730">
        <f>'NRHM State budget sheet 2013-14'!J452</f>
        <v>0</v>
      </c>
      <c r="K452" s="730">
        <f>'NRHM State budget sheet 2013-14'!K452</f>
        <v>0</v>
      </c>
      <c r="L452" s="730">
        <f>'NRHM State budget sheet 2013-14'!L452</f>
        <v>0</v>
      </c>
      <c r="M452" s="730">
        <f>'NRHM State budget sheet 2013-14'!M452</f>
        <v>0</v>
      </c>
      <c r="N452" s="730">
        <f>'NRHM State budget sheet 2013-14'!N452</f>
        <v>0</v>
      </c>
      <c r="O452" s="730">
        <f>'NRHM State budget sheet 2013-14'!O452</f>
        <v>0</v>
      </c>
      <c r="P452" s="730">
        <f>'NRHM State budget sheet 2013-14'!P452</f>
        <v>0</v>
      </c>
      <c r="Q452" s="730">
        <f>'NRHM State budget sheet 2013-14'!Q452</f>
        <v>0</v>
      </c>
      <c r="R452" s="730">
        <f>'NRHM State budget sheet 2013-14'!R452</f>
        <v>0</v>
      </c>
      <c r="S452" s="730">
        <f>'NRHM State budget sheet 2013-14'!S452</f>
        <v>0</v>
      </c>
      <c r="T452" s="730">
        <f>'NRHM State budget sheet 2013-14'!T452</f>
        <v>0</v>
      </c>
      <c r="U452" s="730">
        <f>'NRHM State budget sheet 2013-14'!U452</f>
        <v>0</v>
      </c>
      <c r="V452" s="730">
        <f>'NRHM State budget sheet 2013-14'!V452</f>
        <v>0</v>
      </c>
      <c r="W452" s="730">
        <f>'NRHM State budget sheet 2013-14'!W452</f>
        <v>0</v>
      </c>
      <c r="X452" s="730">
        <f>'NRHM State budget sheet 2013-14'!X452</f>
        <v>0</v>
      </c>
      <c r="Y452" s="730">
        <f>'NRHM State budget sheet 2013-14'!Y452</f>
        <v>0</v>
      </c>
      <c r="Z452" s="730">
        <f>'NRHM State budget sheet 2013-14'!Z452</f>
        <v>0</v>
      </c>
      <c r="AA452" s="730">
        <f>'NRHM State budget sheet 2013-14'!AA452</f>
        <v>0</v>
      </c>
      <c r="AB452" s="730">
        <f>'NRHM State budget sheet 2013-14'!AB452</f>
        <v>0</v>
      </c>
      <c r="AC452" s="730">
        <f>'NRHM State budget sheet 2013-14'!AC452</f>
        <v>0</v>
      </c>
      <c r="AD452" s="730">
        <f>'NRHM State budget sheet 2013-14'!AD452</f>
        <v>0</v>
      </c>
      <c r="AE452" s="730">
        <f>'NRHM State budget sheet 2013-14'!AE452</f>
        <v>0</v>
      </c>
      <c r="AF452" s="730">
        <f>'NRHM State budget sheet 2013-14'!AF452</f>
        <v>0</v>
      </c>
      <c r="AH452" s="674"/>
      <c r="AI452" s="606" t="str">
        <f t="shared" si="42"/>
        <v/>
      </c>
      <c r="AJ452" s="606" t="str">
        <f t="shared" si="43"/>
        <v/>
      </c>
      <c r="AK452" s="573">
        <f t="shared" si="44"/>
        <v>0</v>
      </c>
      <c r="AL452" s="573" t="str">
        <f t="shared" si="45"/>
        <v/>
      </c>
      <c r="AM452" s="577" t="str">
        <f t="shared" si="46"/>
        <v/>
      </c>
      <c r="AN452" s="577" t="str">
        <f t="shared" si="47"/>
        <v/>
      </c>
      <c r="AO452" s="577" t="str">
        <f t="shared" si="48"/>
        <v/>
      </c>
    </row>
    <row r="453" spans="1:41" s="604" customFormat="1" ht="41.25" hidden="1" customHeight="1" x14ac:dyDescent="0.2">
      <c r="A453" s="628" t="s">
        <v>2002</v>
      </c>
      <c r="B453" s="621" t="s">
        <v>1847</v>
      </c>
      <c r="C453" s="627"/>
      <c r="D453" s="730">
        <f>'NRHM State budget sheet 2013-14'!D453</f>
        <v>1</v>
      </c>
      <c r="E453" s="730">
        <f>'NRHM State budget sheet 2013-14'!E453</f>
        <v>1</v>
      </c>
      <c r="F453" s="730">
        <f>'NRHM State budget sheet 2013-14'!F453</f>
        <v>100</v>
      </c>
      <c r="G453" s="730">
        <f>'NRHM State budget sheet 2013-14'!G453</f>
        <v>5.5</v>
      </c>
      <c r="H453" s="730">
        <f>'NRHM State budget sheet 2013-14'!H453</f>
        <v>0</v>
      </c>
      <c r="I453" s="730">
        <f>'NRHM State budget sheet 2013-14'!I453</f>
        <v>0</v>
      </c>
      <c r="J453" s="730">
        <f>'NRHM State budget sheet 2013-14'!J453</f>
        <v>1</v>
      </c>
      <c r="K453" s="730">
        <f>'NRHM State budget sheet 2013-14'!K453</f>
        <v>700000</v>
      </c>
      <c r="L453" s="730">
        <f>'NRHM State budget sheet 2013-14'!L453</f>
        <v>0</v>
      </c>
      <c r="M453" s="730">
        <f>'NRHM State budget sheet 2013-14'!M453</f>
        <v>0</v>
      </c>
      <c r="N453" s="730">
        <f>'NRHM State budget sheet 2013-14'!N453</f>
        <v>0</v>
      </c>
      <c r="O453" s="730">
        <f>'NRHM State budget sheet 2013-14'!O453</f>
        <v>0</v>
      </c>
      <c r="P453" s="730">
        <f>'NRHM State budget sheet 2013-14'!P453</f>
        <v>0</v>
      </c>
      <c r="Q453" s="730">
        <f>'NRHM State budget sheet 2013-14'!Q453</f>
        <v>0</v>
      </c>
      <c r="R453" s="730">
        <f>'NRHM State budget sheet 2013-14'!R453</f>
        <v>0</v>
      </c>
      <c r="S453" s="730">
        <f>'NRHM State budget sheet 2013-14'!S453</f>
        <v>0</v>
      </c>
      <c r="T453" s="730">
        <f>'NRHM State budget sheet 2013-14'!T453</f>
        <v>0</v>
      </c>
      <c r="U453" s="730">
        <f>'NRHM State budget sheet 2013-14'!U453</f>
        <v>0</v>
      </c>
      <c r="V453" s="730">
        <f>'NRHM State budget sheet 2013-14'!V453</f>
        <v>0</v>
      </c>
      <c r="W453" s="730">
        <f>'NRHM State budget sheet 2013-14'!W453</f>
        <v>0</v>
      </c>
      <c r="X453" s="730">
        <f>'NRHM State budget sheet 2013-14'!X453</f>
        <v>0</v>
      </c>
      <c r="Y453" s="730">
        <f>'NRHM State budget sheet 2013-14'!Y453</f>
        <v>0</v>
      </c>
      <c r="Z453" s="730">
        <f>'NRHM State budget sheet 2013-14'!Z453</f>
        <v>0</v>
      </c>
      <c r="AA453" s="730">
        <f>'NRHM State budget sheet 2013-14'!AA453</f>
        <v>0</v>
      </c>
      <c r="AB453" s="730">
        <f>'NRHM State budget sheet 2013-14'!AB453</f>
        <v>0</v>
      </c>
      <c r="AC453" s="730">
        <f>'NRHM State budget sheet 2013-14'!AC453</f>
        <v>0</v>
      </c>
      <c r="AD453" s="730">
        <f>'NRHM State budget sheet 2013-14'!AD453</f>
        <v>0</v>
      </c>
      <c r="AE453" s="730">
        <f>'NRHM State budget sheet 2013-14'!AE453</f>
        <v>0</v>
      </c>
      <c r="AF453" s="730">
        <f>'NRHM State budget sheet 2013-14'!AF453</f>
        <v>7</v>
      </c>
      <c r="AH453" s="674"/>
      <c r="AI453" s="606" t="str">
        <f t="shared" si="42"/>
        <v/>
      </c>
      <c r="AJ453" s="606" t="str">
        <f t="shared" si="43"/>
        <v/>
      </c>
      <c r="AK453" s="573">
        <f t="shared" si="44"/>
        <v>1.5</v>
      </c>
      <c r="AL453" s="573">
        <f t="shared" si="45"/>
        <v>27.27272727272727</v>
      </c>
      <c r="AM453" s="577" t="str">
        <f t="shared" si="46"/>
        <v/>
      </c>
      <c r="AN453" s="577" t="str">
        <f t="shared" si="47"/>
        <v/>
      </c>
      <c r="AO453" s="577" t="str">
        <f t="shared" si="48"/>
        <v/>
      </c>
    </row>
    <row r="454" spans="1:41" s="604" customFormat="1" ht="41.25" hidden="1" customHeight="1" x14ac:dyDescent="0.2">
      <c r="A454" s="628" t="s">
        <v>2003</v>
      </c>
      <c r="B454" s="621" t="s">
        <v>1848</v>
      </c>
      <c r="C454" s="627"/>
      <c r="D454" s="730">
        <f>'NRHM State budget sheet 2013-14'!D454</f>
        <v>5</v>
      </c>
      <c r="E454" s="730">
        <f>'NRHM State budget sheet 2013-14'!E454</f>
        <v>5</v>
      </c>
      <c r="F454" s="730">
        <f>'NRHM State budget sheet 2013-14'!F454</f>
        <v>100</v>
      </c>
      <c r="G454" s="730">
        <f>'NRHM State budget sheet 2013-14'!G454</f>
        <v>4</v>
      </c>
      <c r="H454" s="730">
        <f>'NRHM State budget sheet 2013-14'!H454</f>
        <v>0</v>
      </c>
      <c r="I454" s="730">
        <f>'NRHM State budget sheet 2013-14'!I454</f>
        <v>0</v>
      </c>
      <c r="J454" s="730">
        <f>'NRHM State budget sheet 2013-14'!J454</f>
        <v>5</v>
      </c>
      <c r="K454" s="730">
        <f>'NRHM State budget sheet 2013-14'!K454</f>
        <v>100000</v>
      </c>
      <c r="L454" s="730">
        <f>'NRHM State budget sheet 2013-14'!L454</f>
        <v>0</v>
      </c>
      <c r="M454" s="730">
        <f>'NRHM State budget sheet 2013-14'!M454</f>
        <v>0</v>
      </c>
      <c r="N454" s="730">
        <f>'NRHM State budget sheet 2013-14'!N454</f>
        <v>0</v>
      </c>
      <c r="O454" s="730">
        <f>'NRHM State budget sheet 2013-14'!O454</f>
        <v>0</v>
      </c>
      <c r="P454" s="730">
        <f>'NRHM State budget sheet 2013-14'!P454</f>
        <v>0</v>
      </c>
      <c r="Q454" s="730">
        <f>'NRHM State budget sheet 2013-14'!Q454</f>
        <v>0</v>
      </c>
      <c r="R454" s="730">
        <f>'NRHM State budget sheet 2013-14'!R454</f>
        <v>0</v>
      </c>
      <c r="S454" s="730">
        <f>'NRHM State budget sheet 2013-14'!S454</f>
        <v>0</v>
      </c>
      <c r="T454" s="730">
        <f>'NRHM State budget sheet 2013-14'!T454</f>
        <v>0</v>
      </c>
      <c r="U454" s="730">
        <f>'NRHM State budget sheet 2013-14'!U454</f>
        <v>0</v>
      </c>
      <c r="V454" s="730">
        <f>'NRHM State budget sheet 2013-14'!V454</f>
        <v>0</v>
      </c>
      <c r="W454" s="730">
        <f>'NRHM State budget sheet 2013-14'!W454</f>
        <v>0</v>
      </c>
      <c r="X454" s="730">
        <f>'NRHM State budget sheet 2013-14'!X454</f>
        <v>0</v>
      </c>
      <c r="Y454" s="730">
        <f>'NRHM State budget sheet 2013-14'!Y454</f>
        <v>0</v>
      </c>
      <c r="Z454" s="730">
        <f>'NRHM State budget sheet 2013-14'!Z454</f>
        <v>0</v>
      </c>
      <c r="AA454" s="730">
        <f>'NRHM State budget sheet 2013-14'!AA454</f>
        <v>0</v>
      </c>
      <c r="AB454" s="730">
        <f>'NRHM State budget sheet 2013-14'!AB454</f>
        <v>0</v>
      </c>
      <c r="AC454" s="730">
        <f>'NRHM State budget sheet 2013-14'!AC454</f>
        <v>0</v>
      </c>
      <c r="AD454" s="730">
        <f>'NRHM State budget sheet 2013-14'!AD454</f>
        <v>0</v>
      </c>
      <c r="AE454" s="730">
        <f>'NRHM State budget sheet 2013-14'!AE454</f>
        <v>0</v>
      </c>
      <c r="AF454" s="730">
        <f>'NRHM State budget sheet 2013-14'!AF454</f>
        <v>5</v>
      </c>
      <c r="AH454" s="674"/>
      <c r="AI454" s="606" t="str">
        <f t="shared" si="42"/>
        <v/>
      </c>
      <c r="AJ454" s="606" t="str">
        <f t="shared" si="43"/>
        <v/>
      </c>
      <c r="AK454" s="573">
        <f t="shared" si="44"/>
        <v>1</v>
      </c>
      <c r="AL454" s="573">
        <f t="shared" si="45"/>
        <v>25</v>
      </c>
      <c r="AM454" s="577" t="str">
        <f t="shared" si="46"/>
        <v/>
      </c>
      <c r="AN454" s="577" t="str">
        <f t="shared" si="47"/>
        <v/>
      </c>
      <c r="AO454" s="577" t="str">
        <f t="shared" si="48"/>
        <v/>
      </c>
    </row>
    <row r="455" spans="1:41" s="604" customFormat="1" ht="41.25" hidden="1" customHeight="1" x14ac:dyDescent="0.25">
      <c r="A455" s="628" t="s">
        <v>2004</v>
      </c>
      <c r="B455" s="665" t="s">
        <v>1627</v>
      </c>
      <c r="C455" s="659"/>
      <c r="D455" s="730">
        <f>'NRHM State budget sheet 2013-14'!D455</f>
        <v>0</v>
      </c>
      <c r="E455" s="730">
        <f>'NRHM State budget sheet 2013-14'!E455</f>
        <v>0</v>
      </c>
      <c r="F455" s="730" t="e">
        <f>'NRHM State budget sheet 2013-14'!F455</f>
        <v>#DIV/0!</v>
      </c>
      <c r="G455" s="730">
        <f>'NRHM State budget sheet 2013-14'!G455</f>
        <v>0</v>
      </c>
      <c r="H455" s="730">
        <f>'NRHM State budget sheet 2013-14'!H455</f>
        <v>0</v>
      </c>
      <c r="I455" s="730" t="e">
        <f>'NRHM State budget sheet 2013-14'!I455</f>
        <v>#DIV/0!</v>
      </c>
      <c r="J455" s="730">
        <f>'NRHM State budget sheet 2013-14'!J455</f>
        <v>0</v>
      </c>
      <c r="K455" s="730">
        <f>'NRHM State budget sheet 2013-14'!K455</f>
        <v>0</v>
      </c>
      <c r="L455" s="730">
        <f>'NRHM State budget sheet 2013-14'!L455</f>
        <v>0</v>
      </c>
      <c r="M455" s="730">
        <f>'NRHM State budget sheet 2013-14'!M455</f>
        <v>0</v>
      </c>
      <c r="N455" s="730">
        <f>'NRHM State budget sheet 2013-14'!N455</f>
        <v>0</v>
      </c>
      <c r="O455" s="730">
        <f>'NRHM State budget sheet 2013-14'!O455</f>
        <v>0</v>
      </c>
      <c r="P455" s="730">
        <f>'NRHM State budget sheet 2013-14'!P455</f>
        <v>0</v>
      </c>
      <c r="Q455" s="730">
        <f>'NRHM State budget sheet 2013-14'!Q455</f>
        <v>0</v>
      </c>
      <c r="R455" s="730">
        <f>'NRHM State budget sheet 2013-14'!R455</f>
        <v>0</v>
      </c>
      <c r="S455" s="730">
        <f>'NRHM State budget sheet 2013-14'!S455</f>
        <v>0</v>
      </c>
      <c r="T455" s="730">
        <f>'NRHM State budget sheet 2013-14'!T455</f>
        <v>0</v>
      </c>
      <c r="U455" s="730">
        <f>'NRHM State budget sheet 2013-14'!U455</f>
        <v>0</v>
      </c>
      <c r="V455" s="730">
        <f>'NRHM State budget sheet 2013-14'!V455</f>
        <v>0</v>
      </c>
      <c r="W455" s="730">
        <f>'NRHM State budget sheet 2013-14'!W455</f>
        <v>0</v>
      </c>
      <c r="X455" s="730">
        <f>'NRHM State budget sheet 2013-14'!X455</f>
        <v>0</v>
      </c>
      <c r="Y455" s="730">
        <f>'NRHM State budget sheet 2013-14'!Y455</f>
        <v>0</v>
      </c>
      <c r="Z455" s="730">
        <f>'NRHM State budget sheet 2013-14'!Z455</f>
        <v>0</v>
      </c>
      <c r="AA455" s="730">
        <f>'NRHM State budget sheet 2013-14'!AA455</f>
        <v>0</v>
      </c>
      <c r="AB455" s="730">
        <f>'NRHM State budget sheet 2013-14'!AB455</f>
        <v>0</v>
      </c>
      <c r="AC455" s="730">
        <f>'NRHM State budget sheet 2013-14'!AC455</f>
        <v>0</v>
      </c>
      <c r="AD455" s="730">
        <f>'NRHM State budget sheet 2013-14'!AD455</f>
        <v>0</v>
      </c>
      <c r="AE455" s="730">
        <f>'NRHM State budget sheet 2013-14'!AE455</f>
        <v>0</v>
      </c>
      <c r="AF455" s="730">
        <f>'NRHM State budget sheet 2013-14'!AF455</f>
        <v>0</v>
      </c>
      <c r="AH455" s="674"/>
      <c r="AI455" s="606" t="str">
        <f t="shared" si="42"/>
        <v/>
      </c>
      <c r="AJ455" s="606" t="str">
        <f t="shared" si="43"/>
        <v/>
      </c>
      <c r="AK455" s="573">
        <f t="shared" si="44"/>
        <v>0</v>
      </c>
      <c r="AL455" s="573" t="str">
        <f t="shared" si="45"/>
        <v/>
      </c>
      <c r="AM455" s="577" t="str">
        <f t="shared" si="46"/>
        <v/>
      </c>
      <c r="AN455" s="577" t="str">
        <f t="shared" si="47"/>
        <v/>
      </c>
      <c r="AO455" s="577" t="str">
        <f t="shared" si="48"/>
        <v/>
      </c>
    </row>
    <row r="456" spans="1:41" s="579" customFormat="1" ht="41.25" hidden="1" customHeight="1" x14ac:dyDescent="0.2">
      <c r="A456" s="729"/>
      <c r="B456" s="734" t="s">
        <v>10</v>
      </c>
      <c r="C456" s="645"/>
      <c r="D456" s="730">
        <f>'NRHM State budget sheet 2013-14'!D456</f>
        <v>29</v>
      </c>
      <c r="E456" s="730">
        <f>'NRHM State budget sheet 2013-14'!E456</f>
        <v>29</v>
      </c>
      <c r="F456" s="730">
        <f>'NRHM State budget sheet 2013-14'!F456</f>
        <v>100</v>
      </c>
      <c r="G456" s="730">
        <f>'NRHM State budget sheet 2013-14'!G456</f>
        <v>55.98</v>
      </c>
      <c r="H456" s="730">
        <f>'NRHM State budget sheet 2013-14'!H456</f>
        <v>1</v>
      </c>
      <c r="I456" s="730">
        <f>'NRHM State budget sheet 2013-14'!I456</f>
        <v>1.7863522686673814</v>
      </c>
      <c r="J456" s="730">
        <f>'NRHM State budget sheet 2013-14'!J456</f>
        <v>31</v>
      </c>
      <c r="K456" s="730">
        <f>'NRHM State budget sheet 2013-14'!K456</f>
        <v>2900000</v>
      </c>
      <c r="L456" s="730">
        <f>'NRHM State budget sheet 2013-14'!L456</f>
        <v>0</v>
      </c>
      <c r="M456" s="730">
        <f>'NRHM State budget sheet 2013-14'!M456</f>
        <v>0</v>
      </c>
      <c r="N456" s="730">
        <f>'NRHM State budget sheet 2013-14'!N456</f>
        <v>0</v>
      </c>
      <c r="O456" s="730">
        <f>'NRHM State budget sheet 2013-14'!O456</f>
        <v>0</v>
      </c>
      <c r="P456" s="730">
        <f>'NRHM State budget sheet 2013-14'!P456</f>
        <v>0</v>
      </c>
      <c r="Q456" s="730">
        <f>'NRHM State budget sheet 2013-14'!Q456</f>
        <v>0</v>
      </c>
      <c r="R456" s="730">
        <f>'NRHM State budget sheet 2013-14'!R456</f>
        <v>0</v>
      </c>
      <c r="S456" s="730">
        <f>'NRHM State budget sheet 2013-14'!S456</f>
        <v>0</v>
      </c>
      <c r="T456" s="730">
        <f>'NRHM State budget sheet 2013-14'!T456</f>
        <v>0</v>
      </c>
      <c r="U456" s="730">
        <f>'NRHM State budget sheet 2013-14'!U456</f>
        <v>0</v>
      </c>
      <c r="V456" s="730">
        <f>'NRHM State budget sheet 2013-14'!V456</f>
        <v>0</v>
      </c>
      <c r="W456" s="730">
        <f>'NRHM State budget sheet 2013-14'!W456</f>
        <v>0</v>
      </c>
      <c r="X456" s="730">
        <f>'NRHM State budget sheet 2013-14'!X456</f>
        <v>0</v>
      </c>
      <c r="Y456" s="730">
        <f>'NRHM State budget sheet 2013-14'!Y456</f>
        <v>0</v>
      </c>
      <c r="Z456" s="730">
        <f>'NRHM State budget sheet 2013-14'!Z456</f>
        <v>0</v>
      </c>
      <c r="AA456" s="730">
        <f>'NRHM State budget sheet 2013-14'!AA456</f>
        <v>0</v>
      </c>
      <c r="AB456" s="730">
        <f>'NRHM State budget sheet 2013-14'!AB456</f>
        <v>0</v>
      </c>
      <c r="AC456" s="730">
        <f>'NRHM State budget sheet 2013-14'!AC456</f>
        <v>0</v>
      </c>
      <c r="AD456" s="730">
        <f>'NRHM State budget sheet 2013-14'!AD456</f>
        <v>0</v>
      </c>
      <c r="AE456" s="730">
        <f>'NRHM State budget sheet 2013-14'!AE456</f>
        <v>0</v>
      </c>
      <c r="AF456" s="730">
        <f>'NRHM State budget sheet 2013-14'!AF456</f>
        <v>61.099999999999994</v>
      </c>
      <c r="AG456" s="640"/>
      <c r="AH456" s="648"/>
      <c r="AI456" s="606">
        <f t="shared" ref="AI456:AI537" si="49">IF(OR(AM456="The proposed budget is more that 30% increase over FY 12-13 budget. Consider revising or provide explanation",AN456="Please check, there is a proposed budget but FY 12-13 expenditure is  &lt;30%", AN456="Please check, there is a proposed budget but FY 12-13 expenditure is  &lt;50%", AN456="Please check, there is a proposed budget but FY 12-13 expenditure is  &lt;60%",AO456="New activity? If not kindly provide the details of the progress (physical and financial) for FY 2012-13"),1,"")</f>
        <v>1</v>
      </c>
      <c r="AJ456" s="606">
        <f t="shared" ref="AJ456:AJ537" si="50">IF(AND(G456&gt;=0.00000000001,H456&gt;=0.0000000000001),H456/G456*100,"")</f>
        <v>1.7863522686673814</v>
      </c>
      <c r="AK456" s="573">
        <f t="shared" ref="AK456:AK537" si="51">AF456-G456</f>
        <v>5.1199999999999974</v>
      </c>
      <c r="AL456" s="573">
        <f t="shared" ref="AL456:AL519" si="52">IF(AND(G456&gt;=0.00000000001,AF456&gt;=0.0000000000001),((AF456-G456)/G456)*100,"")</f>
        <v>9.1461236155769878</v>
      </c>
      <c r="AM456" s="577" t="str">
        <f t="shared" ref="AM456:AM519" si="53">IF(AND(G456&gt;=0.000000001,AL456&gt;=30.000000000001),"The proposed budget is more that 30% increase over FY 12-13 budget. Consider revising or provide explanation","")</f>
        <v/>
      </c>
      <c r="AN456" s="577" t="str">
        <f t="shared" ref="AN456:AN519" si="54">IF(AND(AJ456&lt;30,AK456&gt;=0.000001),"Please check, there is a proposed budget but FY 12-13 expenditure is  &lt;30%","")&amp;IF(AND(AJ456&gt;30,AJ456&lt;50,AK456&gt;=0.000001),"Please check, there is a proposed budget but FY 12-13 expenditure is  &lt;50%","")&amp;IF(AND(AJ456&gt;50,AJ456&lt;60,AK456&gt;=0.000001),"Please check, there is a proposed budget but FY 12-13 expenditure is  &lt;60%","")</f>
        <v>Please check, there is a proposed budget but FY 12-13 expenditure is  &lt;30%</v>
      </c>
      <c r="AO456" s="577" t="str">
        <f t="shared" ref="AO456:AO519" si="55">IF(AND(G456=0,AF456&gt;=0.0000001), "New activity? If not kindly provide the details of the progress (physical and financial) for FY 2012-13", "")</f>
        <v/>
      </c>
    </row>
    <row r="457" spans="1:41" ht="41.25" hidden="1" customHeight="1" x14ac:dyDescent="0.2">
      <c r="A457" s="626"/>
      <c r="B457" s="621"/>
      <c r="C457" s="627"/>
      <c r="D457" s="730">
        <f>'NRHM State budget sheet 2013-14'!D457</f>
        <v>0</v>
      </c>
      <c r="E457" s="730">
        <f>'NRHM State budget sheet 2013-14'!E457</f>
        <v>0</v>
      </c>
      <c r="F457" s="730">
        <f>'NRHM State budget sheet 2013-14'!F457</f>
        <v>0</v>
      </c>
      <c r="G457" s="730">
        <f>'NRHM State budget sheet 2013-14'!G457</f>
        <v>0</v>
      </c>
      <c r="H457" s="730">
        <f>'NRHM State budget sheet 2013-14'!H457</f>
        <v>0</v>
      </c>
      <c r="I457" s="730">
        <f>'NRHM State budget sheet 2013-14'!I457</f>
        <v>0</v>
      </c>
      <c r="J457" s="730">
        <f>'NRHM State budget sheet 2013-14'!J457</f>
        <v>0</v>
      </c>
      <c r="K457" s="730">
        <f>'NRHM State budget sheet 2013-14'!K457</f>
        <v>0</v>
      </c>
      <c r="L457" s="730">
        <f>'NRHM State budget sheet 2013-14'!L457</f>
        <v>0</v>
      </c>
      <c r="M457" s="730">
        <f>'NRHM State budget sheet 2013-14'!M457</f>
        <v>0</v>
      </c>
      <c r="N457" s="730">
        <f>'NRHM State budget sheet 2013-14'!N457</f>
        <v>0</v>
      </c>
      <c r="O457" s="730">
        <f>'NRHM State budget sheet 2013-14'!O457</f>
        <v>0</v>
      </c>
      <c r="P457" s="730">
        <f>'NRHM State budget sheet 2013-14'!P457</f>
        <v>0</v>
      </c>
      <c r="Q457" s="730">
        <f>'NRHM State budget sheet 2013-14'!Q457</f>
        <v>0</v>
      </c>
      <c r="R457" s="730">
        <f>'NRHM State budget sheet 2013-14'!R457</f>
        <v>0</v>
      </c>
      <c r="S457" s="730">
        <f>'NRHM State budget sheet 2013-14'!S457</f>
        <v>0</v>
      </c>
      <c r="T457" s="730">
        <f>'NRHM State budget sheet 2013-14'!T457</f>
        <v>0</v>
      </c>
      <c r="U457" s="730">
        <f>'NRHM State budget sheet 2013-14'!U457</f>
        <v>0</v>
      </c>
      <c r="V457" s="730">
        <f>'NRHM State budget sheet 2013-14'!V457</f>
        <v>0</v>
      </c>
      <c r="W457" s="730">
        <f>'NRHM State budget sheet 2013-14'!W457</f>
        <v>0</v>
      </c>
      <c r="X457" s="730">
        <f>'NRHM State budget sheet 2013-14'!X457</f>
        <v>0</v>
      </c>
      <c r="Y457" s="730">
        <f>'NRHM State budget sheet 2013-14'!Y457</f>
        <v>0</v>
      </c>
      <c r="Z457" s="730">
        <f>'NRHM State budget sheet 2013-14'!Z457</f>
        <v>0</v>
      </c>
      <c r="AA457" s="730">
        <f>'NRHM State budget sheet 2013-14'!AA457</f>
        <v>0</v>
      </c>
      <c r="AB457" s="730">
        <f>'NRHM State budget sheet 2013-14'!AB457</f>
        <v>0</v>
      </c>
      <c r="AC457" s="730">
        <f>'NRHM State budget sheet 2013-14'!AC457</f>
        <v>0</v>
      </c>
      <c r="AD457" s="730">
        <f>'NRHM State budget sheet 2013-14'!AD457</f>
        <v>0</v>
      </c>
      <c r="AE457" s="730">
        <f>'NRHM State budget sheet 2013-14'!AE457</f>
        <v>0</v>
      </c>
      <c r="AF457" s="730">
        <f>'NRHM State budget sheet 2013-14'!AF457</f>
        <v>0</v>
      </c>
      <c r="AG457" s="604"/>
      <c r="AH457" s="619"/>
      <c r="AI457" s="606"/>
      <c r="AJ457" s="606" t="str">
        <f t="shared" si="50"/>
        <v/>
      </c>
      <c r="AK457" s="573">
        <f t="shared" si="51"/>
        <v>0</v>
      </c>
      <c r="AL457" s="573" t="str">
        <f t="shared" si="52"/>
        <v/>
      </c>
    </row>
    <row r="458" spans="1:41" ht="41.25" customHeight="1" x14ac:dyDescent="0.2">
      <c r="A458" s="649" t="s">
        <v>2005</v>
      </c>
      <c r="B458" s="621" t="s">
        <v>176</v>
      </c>
      <c r="C458" s="595"/>
      <c r="D458" s="730">
        <f>'NRHM State budget sheet 2013-14'!D458</f>
        <v>0</v>
      </c>
      <c r="E458" s="730">
        <f>'NRHM State budget sheet 2013-14'!E458</f>
        <v>0</v>
      </c>
      <c r="F458" s="730" t="e">
        <f>'NRHM State budget sheet 2013-14'!F458</f>
        <v>#DIV/0!</v>
      </c>
      <c r="G458" s="730">
        <f>'NRHM State budget sheet 2013-14'!G458</f>
        <v>0</v>
      </c>
      <c r="H458" s="730">
        <f>'NRHM State budget sheet 2013-14'!H458</f>
        <v>0</v>
      </c>
      <c r="I458" s="730" t="e">
        <f>'NRHM State budget sheet 2013-14'!I458</f>
        <v>#DIV/0!</v>
      </c>
      <c r="J458" s="730">
        <f>'NRHM State budget sheet 2013-14'!J458</f>
        <v>0</v>
      </c>
      <c r="K458" s="730">
        <f>'NRHM State budget sheet 2013-14'!K458</f>
        <v>0</v>
      </c>
      <c r="L458" s="730">
        <f>'NRHM State budget sheet 2013-14'!L458</f>
        <v>0</v>
      </c>
      <c r="M458" s="730">
        <f>'NRHM State budget sheet 2013-14'!M458</f>
        <v>0</v>
      </c>
      <c r="N458" s="730">
        <f>'NRHM State budget sheet 2013-14'!N458</f>
        <v>0</v>
      </c>
      <c r="O458" s="730">
        <f>'NRHM State budget sheet 2013-14'!O458</f>
        <v>0</v>
      </c>
      <c r="P458" s="730">
        <f>'NRHM State budget sheet 2013-14'!P458</f>
        <v>0</v>
      </c>
      <c r="Q458" s="730">
        <f>'NRHM State budget sheet 2013-14'!Q458</f>
        <v>0</v>
      </c>
      <c r="R458" s="730">
        <f>'NRHM State budget sheet 2013-14'!R458</f>
        <v>0</v>
      </c>
      <c r="S458" s="730">
        <f>'NRHM State budget sheet 2013-14'!S458</f>
        <v>0</v>
      </c>
      <c r="T458" s="730">
        <f>'NRHM State budget sheet 2013-14'!T458</f>
        <v>0</v>
      </c>
      <c r="U458" s="730">
        <f>'NRHM State budget sheet 2013-14'!U458</f>
        <v>0</v>
      </c>
      <c r="V458" s="730">
        <f>'NRHM State budget sheet 2013-14'!V458</f>
        <v>0</v>
      </c>
      <c r="W458" s="730">
        <f>'NRHM State budget sheet 2013-14'!W458</f>
        <v>0</v>
      </c>
      <c r="X458" s="730">
        <f>'NRHM State budget sheet 2013-14'!X458</f>
        <v>0</v>
      </c>
      <c r="Y458" s="730">
        <f>'NRHM State budget sheet 2013-14'!Y458</f>
        <v>0</v>
      </c>
      <c r="Z458" s="730">
        <f>'NRHM State budget sheet 2013-14'!Z458</f>
        <v>0</v>
      </c>
      <c r="AA458" s="730">
        <f>'NRHM State budget sheet 2013-14'!AA458</f>
        <v>0</v>
      </c>
      <c r="AB458" s="730">
        <f>'NRHM State budget sheet 2013-14'!AB458</f>
        <v>0</v>
      </c>
      <c r="AC458" s="730">
        <f>'NRHM State budget sheet 2013-14'!AC458</f>
        <v>0</v>
      </c>
      <c r="AD458" s="730">
        <f>'NRHM State budget sheet 2013-14'!AD458</f>
        <v>0</v>
      </c>
      <c r="AE458" s="730">
        <f>'NRHM State budget sheet 2013-14'!AE458</f>
        <v>0</v>
      </c>
      <c r="AF458" s="730">
        <f>'NRHM State budget sheet 2013-14'!AF458</f>
        <v>0</v>
      </c>
      <c r="AG458" s="604"/>
      <c r="AH458" s="619"/>
      <c r="AI458" s="606" t="str">
        <f t="shared" si="49"/>
        <v/>
      </c>
      <c r="AJ458" s="606" t="str">
        <f t="shared" si="50"/>
        <v/>
      </c>
      <c r="AK458" s="573">
        <f t="shared" si="51"/>
        <v>0</v>
      </c>
      <c r="AL458" s="573" t="str">
        <f t="shared" si="52"/>
        <v/>
      </c>
      <c r="AM458" s="577" t="str">
        <f t="shared" si="53"/>
        <v/>
      </c>
      <c r="AN458" s="577" t="str">
        <f t="shared" si="54"/>
        <v/>
      </c>
      <c r="AO458" s="577" t="str">
        <f t="shared" si="55"/>
        <v/>
      </c>
    </row>
    <row r="459" spans="1:41" ht="41.25" hidden="1" customHeight="1" x14ac:dyDescent="0.2">
      <c r="A459" s="628" t="s">
        <v>2006</v>
      </c>
      <c r="B459" s="621" t="s">
        <v>1346</v>
      </c>
      <c r="C459" s="627"/>
      <c r="D459" s="730">
        <f>'NRHM State budget sheet 2013-14'!D459</f>
        <v>0</v>
      </c>
      <c r="E459" s="730">
        <f>'NRHM State budget sheet 2013-14'!E459</f>
        <v>0</v>
      </c>
      <c r="F459" s="730" t="e">
        <f>'NRHM State budget sheet 2013-14'!F459</f>
        <v>#DIV/0!</v>
      </c>
      <c r="G459" s="730">
        <f>'NRHM State budget sheet 2013-14'!G459</f>
        <v>0</v>
      </c>
      <c r="H459" s="730">
        <f>'NRHM State budget sheet 2013-14'!H459</f>
        <v>0</v>
      </c>
      <c r="I459" s="730" t="e">
        <f>'NRHM State budget sheet 2013-14'!I459</f>
        <v>#DIV/0!</v>
      </c>
      <c r="J459" s="730">
        <f>'NRHM State budget sheet 2013-14'!J459</f>
        <v>0</v>
      </c>
      <c r="K459" s="730">
        <f>'NRHM State budget sheet 2013-14'!K459</f>
        <v>0</v>
      </c>
      <c r="L459" s="730">
        <f>'NRHM State budget sheet 2013-14'!L459</f>
        <v>0</v>
      </c>
      <c r="M459" s="730">
        <f>'NRHM State budget sheet 2013-14'!M459</f>
        <v>0</v>
      </c>
      <c r="N459" s="730">
        <f>'NRHM State budget sheet 2013-14'!N459</f>
        <v>0</v>
      </c>
      <c r="O459" s="730">
        <f>'NRHM State budget sheet 2013-14'!O459</f>
        <v>0</v>
      </c>
      <c r="P459" s="730">
        <f>'NRHM State budget sheet 2013-14'!P459</f>
        <v>0</v>
      </c>
      <c r="Q459" s="730">
        <f>'NRHM State budget sheet 2013-14'!Q459</f>
        <v>0</v>
      </c>
      <c r="R459" s="730">
        <f>'NRHM State budget sheet 2013-14'!R459</f>
        <v>0</v>
      </c>
      <c r="S459" s="730">
        <f>'NRHM State budget sheet 2013-14'!S459</f>
        <v>0</v>
      </c>
      <c r="T459" s="730">
        <f>'NRHM State budget sheet 2013-14'!T459</f>
        <v>0</v>
      </c>
      <c r="U459" s="730">
        <f>'NRHM State budget sheet 2013-14'!U459</f>
        <v>0</v>
      </c>
      <c r="V459" s="730">
        <f>'NRHM State budget sheet 2013-14'!V459</f>
        <v>0</v>
      </c>
      <c r="W459" s="730">
        <f>'NRHM State budget sheet 2013-14'!W459</f>
        <v>0</v>
      </c>
      <c r="X459" s="730">
        <f>'NRHM State budget sheet 2013-14'!X459</f>
        <v>0</v>
      </c>
      <c r="Y459" s="730">
        <f>'NRHM State budget sheet 2013-14'!Y459</f>
        <v>0</v>
      </c>
      <c r="Z459" s="730">
        <f>'NRHM State budget sheet 2013-14'!Z459</f>
        <v>0</v>
      </c>
      <c r="AA459" s="730">
        <f>'NRHM State budget sheet 2013-14'!AA459</f>
        <v>0</v>
      </c>
      <c r="AB459" s="730">
        <f>'NRHM State budget sheet 2013-14'!AB459</f>
        <v>0</v>
      </c>
      <c r="AC459" s="730">
        <f>'NRHM State budget sheet 2013-14'!AC459</f>
        <v>0</v>
      </c>
      <c r="AD459" s="730">
        <f>'NRHM State budget sheet 2013-14'!AD459</f>
        <v>0</v>
      </c>
      <c r="AE459" s="730">
        <f>'NRHM State budget sheet 2013-14'!AE459</f>
        <v>0</v>
      </c>
      <c r="AF459" s="730">
        <f>'NRHM State budget sheet 2013-14'!AF459</f>
        <v>0</v>
      </c>
      <c r="AG459" s="604"/>
      <c r="AH459" s="619"/>
      <c r="AI459" s="606" t="str">
        <f t="shared" si="49"/>
        <v/>
      </c>
      <c r="AJ459" s="606" t="str">
        <f t="shared" si="50"/>
        <v/>
      </c>
      <c r="AK459" s="573">
        <f t="shared" si="51"/>
        <v>0</v>
      </c>
      <c r="AL459" s="573" t="str">
        <f t="shared" si="52"/>
        <v/>
      </c>
      <c r="AM459" s="577" t="str">
        <f t="shared" si="53"/>
        <v/>
      </c>
      <c r="AN459" s="577" t="str">
        <f t="shared" si="54"/>
        <v/>
      </c>
      <c r="AO459" s="577" t="str">
        <f t="shared" si="55"/>
        <v/>
      </c>
    </row>
    <row r="460" spans="1:41" ht="41.25" hidden="1" customHeight="1" x14ac:dyDescent="0.2">
      <c r="A460" s="628" t="s">
        <v>2007</v>
      </c>
      <c r="B460" s="621" t="s">
        <v>177</v>
      </c>
      <c r="C460" s="627"/>
      <c r="D460" s="730">
        <f>'NRHM State budget sheet 2013-14'!D460</f>
        <v>0</v>
      </c>
      <c r="E460" s="730">
        <f>'NRHM State budget sheet 2013-14'!E460</f>
        <v>0</v>
      </c>
      <c r="F460" s="730" t="e">
        <f>'NRHM State budget sheet 2013-14'!F460</f>
        <v>#DIV/0!</v>
      </c>
      <c r="G460" s="730">
        <f>'NRHM State budget sheet 2013-14'!G460</f>
        <v>0</v>
      </c>
      <c r="H460" s="730">
        <f>'NRHM State budget sheet 2013-14'!H460</f>
        <v>0</v>
      </c>
      <c r="I460" s="730" t="e">
        <f>'NRHM State budget sheet 2013-14'!I460</f>
        <v>#DIV/0!</v>
      </c>
      <c r="J460" s="730">
        <f>'NRHM State budget sheet 2013-14'!J460</f>
        <v>0</v>
      </c>
      <c r="K460" s="730">
        <f>'NRHM State budget sheet 2013-14'!K460</f>
        <v>0</v>
      </c>
      <c r="L460" s="730">
        <f>'NRHM State budget sheet 2013-14'!L460</f>
        <v>0</v>
      </c>
      <c r="M460" s="730">
        <f>'NRHM State budget sheet 2013-14'!M460</f>
        <v>0</v>
      </c>
      <c r="N460" s="730">
        <f>'NRHM State budget sheet 2013-14'!N460</f>
        <v>0</v>
      </c>
      <c r="O460" s="730">
        <f>'NRHM State budget sheet 2013-14'!O460</f>
        <v>0</v>
      </c>
      <c r="P460" s="730">
        <f>'NRHM State budget sheet 2013-14'!P460</f>
        <v>0</v>
      </c>
      <c r="Q460" s="730">
        <f>'NRHM State budget sheet 2013-14'!Q460</f>
        <v>0</v>
      </c>
      <c r="R460" s="730">
        <f>'NRHM State budget sheet 2013-14'!R460</f>
        <v>0</v>
      </c>
      <c r="S460" s="730">
        <f>'NRHM State budget sheet 2013-14'!S460</f>
        <v>0</v>
      </c>
      <c r="T460" s="730">
        <f>'NRHM State budget sheet 2013-14'!T460</f>
        <v>0</v>
      </c>
      <c r="U460" s="730">
        <f>'NRHM State budget sheet 2013-14'!U460</f>
        <v>0</v>
      </c>
      <c r="V460" s="730">
        <f>'NRHM State budget sheet 2013-14'!V460</f>
        <v>0</v>
      </c>
      <c r="W460" s="730">
        <f>'NRHM State budget sheet 2013-14'!W460</f>
        <v>0</v>
      </c>
      <c r="X460" s="730">
        <f>'NRHM State budget sheet 2013-14'!X460</f>
        <v>0</v>
      </c>
      <c r="Y460" s="730">
        <f>'NRHM State budget sheet 2013-14'!Y460</f>
        <v>0</v>
      </c>
      <c r="Z460" s="730">
        <f>'NRHM State budget sheet 2013-14'!Z460</f>
        <v>0</v>
      </c>
      <c r="AA460" s="730">
        <f>'NRHM State budget sheet 2013-14'!AA460</f>
        <v>0</v>
      </c>
      <c r="AB460" s="730">
        <f>'NRHM State budget sheet 2013-14'!AB460</f>
        <v>0</v>
      </c>
      <c r="AC460" s="730">
        <f>'NRHM State budget sheet 2013-14'!AC460</f>
        <v>0</v>
      </c>
      <c r="AD460" s="730">
        <f>'NRHM State budget sheet 2013-14'!AD460</f>
        <v>0</v>
      </c>
      <c r="AE460" s="730">
        <f>'NRHM State budget sheet 2013-14'!AE460</f>
        <v>0</v>
      </c>
      <c r="AF460" s="730">
        <f>'NRHM State budget sheet 2013-14'!AF460</f>
        <v>0</v>
      </c>
      <c r="AG460" s="604"/>
      <c r="AH460" s="619"/>
      <c r="AI460" s="606" t="str">
        <f t="shared" si="49"/>
        <v/>
      </c>
      <c r="AJ460" s="606" t="str">
        <f t="shared" si="50"/>
        <v/>
      </c>
      <c r="AK460" s="573">
        <f t="shared" si="51"/>
        <v>0</v>
      </c>
      <c r="AL460" s="573" t="str">
        <f t="shared" si="52"/>
        <v/>
      </c>
      <c r="AM460" s="577" t="str">
        <f t="shared" si="53"/>
        <v/>
      </c>
      <c r="AN460" s="577" t="str">
        <f t="shared" si="54"/>
        <v/>
      </c>
      <c r="AO460" s="577" t="str">
        <f t="shared" si="55"/>
        <v/>
      </c>
    </row>
    <row r="461" spans="1:41" ht="41.25" hidden="1" customHeight="1" x14ac:dyDescent="0.2">
      <c r="A461" s="628" t="s">
        <v>2008</v>
      </c>
      <c r="B461" s="621" t="s">
        <v>1420</v>
      </c>
      <c r="C461" s="627"/>
      <c r="D461" s="730">
        <f>'NRHM State budget sheet 2013-14'!D461</f>
        <v>0</v>
      </c>
      <c r="E461" s="730">
        <f>'NRHM State budget sheet 2013-14'!E461</f>
        <v>0</v>
      </c>
      <c r="F461" s="730" t="e">
        <f>'NRHM State budget sheet 2013-14'!F461</f>
        <v>#DIV/0!</v>
      </c>
      <c r="G461" s="730">
        <f>'NRHM State budget sheet 2013-14'!G461</f>
        <v>0</v>
      </c>
      <c r="H461" s="730">
        <f>'NRHM State budget sheet 2013-14'!H461</f>
        <v>0</v>
      </c>
      <c r="I461" s="730" t="e">
        <f>'NRHM State budget sheet 2013-14'!I461</f>
        <v>#DIV/0!</v>
      </c>
      <c r="J461" s="730">
        <f>'NRHM State budget sheet 2013-14'!J461</f>
        <v>0</v>
      </c>
      <c r="K461" s="730">
        <f>'NRHM State budget sheet 2013-14'!K461</f>
        <v>0</v>
      </c>
      <c r="L461" s="730">
        <f>'NRHM State budget sheet 2013-14'!L461</f>
        <v>0</v>
      </c>
      <c r="M461" s="730">
        <f>'NRHM State budget sheet 2013-14'!M461</f>
        <v>0</v>
      </c>
      <c r="N461" s="730">
        <f>'NRHM State budget sheet 2013-14'!N461</f>
        <v>0</v>
      </c>
      <c r="O461" s="730">
        <f>'NRHM State budget sheet 2013-14'!O461</f>
        <v>0</v>
      </c>
      <c r="P461" s="730">
        <f>'NRHM State budget sheet 2013-14'!P461</f>
        <v>0</v>
      </c>
      <c r="Q461" s="730">
        <f>'NRHM State budget sheet 2013-14'!Q461</f>
        <v>0</v>
      </c>
      <c r="R461" s="730">
        <f>'NRHM State budget sheet 2013-14'!R461</f>
        <v>0</v>
      </c>
      <c r="S461" s="730">
        <f>'NRHM State budget sheet 2013-14'!S461</f>
        <v>0</v>
      </c>
      <c r="T461" s="730">
        <f>'NRHM State budget sheet 2013-14'!T461</f>
        <v>0</v>
      </c>
      <c r="U461" s="730">
        <f>'NRHM State budget sheet 2013-14'!U461</f>
        <v>0</v>
      </c>
      <c r="V461" s="730">
        <f>'NRHM State budget sheet 2013-14'!V461</f>
        <v>0</v>
      </c>
      <c r="W461" s="730">
        <f>'NRHM State budget sheet 2013-14'!W461</f>
        <v>0</v>
      </c>
      <c r="X461" s="730">
        <f>'NRHM State budget sheet 2013-14'!X461</f>
        <v>0</v>
      </c>
      <c r="Y461" s="730">
        <f>'NRHM State budget sheet 2013-14'!Y461</f>
        <v>0</v>
      </c>
      <c r="Z461" s="730">
        <f>'NRHM State budget sheet 2013-14'!Z461</f>
        <v>0</v>
      </c>
      <c r="AA461" s="730">
        <f>'NRHM State budget sheet 2013-14'!AA461</f>
        <v>0</v>
      </c>
      <c r="AB461" s="730">
        <f>'NRHM State budget sheet 2013-14'!AB461</f>
        <v>0</v>
      </c>
      <c r="AC461" s="730">
        <f>'NRHM State budget sheet 2013-14'!AC461</f>
        <v>0</v>
      </c>
      <c r="AD461" s="730">
        <f>'NRHM State budget sheet 2013-14'!AD461</f>
        <v>0</v>
      </c>
      <c r="AE461" s="730">
        <f>'NRHM State budget sheet 2013-14'!AE461</f>
        <v>0</v>
      </c>
      <c r="AF461" s="730">
        <f>'NRHM State budget sheet 2013-14'!AF461</f>
        <v>0</v>
      </c>
      <c r="AG461" s="604"/>
      <c r="AH461" s="619"/>
      <c r="AI461" s="606" t="str">
        <f t="shared" si="49"/>
        <v/>
      </c>
      <c r="AJ461" s="606" t="str">
        <f t="shared" si="50"/>
        <v/>
      </c>
      <c r="AK461" s="573">
        <f t="shared" si="51"/>
        <v>0</v>
      </c>
      <c r="AL461" s="573" t="str">
        <f t="shared" si="52"/>
        <v/>
      </c>
      <c r="AM461" s="577" t="str">
        <f t="shared" si="53"/>
        <v/>
      </c>
      <c r="AN461" s="577" t="str">
        <f t="shared" si="54"/>
        <v/>
      </c>
      <c r="AO461" s="577" t="str">
        <f t="shared" si="55"/>
        <v/>
      </c>
    </row>
    <row r="462" spans="1:41" ht="41.25" hidden="1" customHeight="1" x14ac:dyDescent="0.2">
      <c r="A462" s="628" t="s">
        <v>2009</v>
      </c>
      <c r="B462" s="621" t="s">
        <v>291</v>
      </c>
      <c r="C462" s="627"/>
      <c r="D462" s="730">
        <f>'NRHM State budget sheet 2013-14'!D462</f>
        <v>0</v>
      </c>
      <c r="E462" s="730">
        <f>'NRHM State budget sheet 2013-14'!E462</f>
        <v>0</v>
      </c>
      <c r="F462" s="730" t="e">
        <f>'NRHM State budget sheet 2013-14'!F462</f>
        <v>#DIV/0!</v>
      </c>
      <c r="G462" s="730">
        <f>'NRHM State budget sheet 2013-14'!G462</f>
        <v>0</v>
      </c>
      <c r="H462" s="730">
        <f>'NRHM State budget sheet 2013-14'!H462</f>
        <v>0</v>
      </c>
      <c r="I462" s="730" t="e">
        <f>'NRHM State budget sheet 2013-14'!I462</f>
        <v>#DIV/0!</v>
      </c>
      <c r="J462" s="730">
        <f>'NRHM State budget sheet 2013-14'!J462</f>
        <v>0</v>
      </c>
      <c r="K462" s="730">
        <f>'NRHM State budget sheet 2013-14'!K462</f>
        <v>0</v>
      </c>
      <c r="L462" s="730">
        <f>'NRHM State budget sheet 2013-14'!L462</f>
        <v>0</v>
      </c>
      <c r="M462" s="730">
        <f>'NRHM State budget sheet 2013-14'!M462</f>
        <v>0</v>
      </c>
      <c r="N462" s="730">
        <f>'NRHM State budget sheet 2013-14'!N462</f>
        <v>0</v>
      </c>
      <c r="O462" s="730">
        <f>'NRHM State budget sheet 2013-14'!O462</f>
        <v>0</v>
      </c>
      <c r="P462" s="730">
        <f>'NRHM State budget sheet 2013-14'!P462</f>
        <v>0</v>
      </c>
      <c r="Q462" s="730">
        <f>'NRHM State budget sheet 2013-14'!Q462</f>
        <v>0</v>
      </c>
      <c r="R462" s="730">
        <f>'NRHM State budget sheet 2013-14'!R462</f>
        <v>0</v>
      </c>
      <c r="S462" s="730">
        <f>'NRHM State budget sheet 2013-14'!S462</f>
        <v>0</v>
      </c>
      <c r="T462" s="730">
        <f>'NRHM State budget sheet 2013-14'!T462</f>
        <v>0</v>
      </c>
      <c r="U462" s="730">
        <f>'NRHM State budget sheet 2013-14'!U462</f>
        <v>0</v>
      </c>
      <c r="V462" s="730">
        <f>'NRHM State budget sheet 2013-14'!V462</f>
        <v>0</v>
      </c>
      <c r="W462" s="730">
        <f>'NRHM State budget sheet 2013-14'!W462</f>
        <v>0</v>
      </c>
      <c r="X462" s="730">
        <f>'NRHM State budget sheet 2013-14'!X462</f>
        <v>0</v>
      </c>
      <c r="Y462" s="730">
        <f>'NRHM State budget sheet 2013-14'!Y462</f>
        <v>0</v>
      </c>
      <c r="Z462" s="730">
        <f>'NRHM State budget sheet 2013-14'!Z462</f>
        <v>0</v>
      </c>
      <c r="AA462" s="730">
        <f>'NRHM State budget sheet 2013-14'!AA462</f>
        <v>0</v>
      </c>
      <c r="AB462" s="730">
        <f>'NRHM State budget sheet 2013-14'!AB462</f>
        <v>0</v>
      </c>
      <c r="AC462" s="730">
        <f>'NRHM State budget sheet 2013-14'!AC462</f>
        <v>0</v>
      </c>
      <c r="AD462" s="730">
        <f>'NRHM State budget sheet 2013-14'!AD462</f>
        <v>0</v>
      </c>
      <c r="AE462" s="730">
        <f>'NRHM State budget sheet 2013-14'!AE462</f>
        <v>0</v>
      </c>
      <c r="AF462" s="730">
        <f>'NRHM State budget sheet 2013-14'!AF462</f>
        <v>0</v>
      </c>
      <c r="AG462" s="604"/>
      <c r="AH462" s="619"/>
      <c r="AI462" s="606" t="str">
        <f t="shared" si="49"/>
        <v/>
      </c>
      <c r="AJ462" s="606" t="str">
        <f t="shared" si="50"/>
        <v/>
      </c>
      <c r="AK462" s="573">
        <f t="shared" si="51"/>
        <v>0</v>
      </c>
      <c r="AL462" s="573" t="str">
        <f t="shared" si="52"/>
        <v/>
      </c>
      <c r="AM462" s="577" t="str">
        <f t="shared" si="53"/>
        <v/>
      </c>
      <c r="AN462" s="577" t="str">
        <f t="shared" si="54"/>
        <v/>
      </c>
      <c r="AO462" s="577" t="str">
        <f t="shared" si="55"/>
        <v/>
      </c>
    </row>
    <row r="463" spans="1:41" ht="41.25" hidden="1" customHeight="1" x14ac:dyDescent="0.2">
      <c r="A463" s="628" t="s">
        <v>2265</v>
      </c>
      <c r="B463" s="642"/>
      <c r="C463" s="627"/>
      <c r="D463" s="730">
        <f>'NRHM State budget sheet 2013-14'!D463</f>
        <v>0</v>
      </c>
      <c r="E463" s="730">
        <f>'NRHM State budget sheet 2013-14'!E463</f>
        <v>0</v>
      </c>
      <c r="F463" s="730">
        <f>'NRHM State budget sheet 2013-14'!F463</f>
        <v>0</v>
      </c>
      <c r="G463" s="730">
        <f>'NRHM State budget sheet 2013-14'!G463</f>
        <v>0</v>
      </c>
      <c r="H463" s="730">
        <f>'NRHM State budget sheet 2013-14'!H463</f>
        <v>0</v>
      </c>
      <c r="I463" s="730">
        <f>'NRHM State budget sheet 2013-14'!I463</f>
        <v>0</v>
      </c>
      <c r="J463" s="730">
        <f>'NRHM State budget sheet 2013-14'!J463</f>
        <v>0</v>
      </c>
      <c r="K463" s="730">
        <f>'NRHM State budget sheet 2013-14'!K463</f>
        <v>0</v>
      </c>
      <c r="L463" s="730">
        <f>'NRHM State budget sheet 2013-14'!L463</f>
        <v>0</v>
      </c>
      <c r="M463" s="730">
        <f>'NRHM State budget sheet 2013-14'!M463</f>
        <v>0</v>
      </c>
      <c r="N463" s="730">
        <f>'NRHM State budget sheet 2013-14'!N463</f>
        <v>0</v>
      </c>
      <c r="O463" s="730">
        <f>'NRHM State budget sheet 2013-14'!O463</f>
        <v>0</v>
      </c>
      <c r="P463" s="730">
        <f>'NRHM State budget sheet 2013-14'!P463</f>
        <v>0</v>
      </c>
      <c r="Q463" s="730">
        <f>'NRHM State budget sheet 2013-14'!Q463</f>
        <v>0</v>
      </c>
      <c r="R463" s="730">
        <f>'NRHM State budget sheet 2013-14'!R463</f>
        <v>0</v>
      </c>
      <c r="S463" s="730">
        <f>'NRHM State budget sheet 2013-14'!S463</f>
        <v>0</v>
      </c>
      <c r="T463" s="730">
        <f>'NRHM State budget sheet 2013-14'!T463</f>
        <v>0</v>
      </c>
      <c r="U463" s="730">
        <f>'NRHM State budget sheet 2013-14'!U463</f>
        <v>0</v>
      </c>
      <c r="V463" s="730">
        <f>'NRHM State budget sheet 2013-14'!V463</f>
        <v>0</v>
      </c>
      <c r="W463" s="730">
        <f>'NRHM State budget sheet 2013-14'!W463</f>
        <v>0</v>
      </c>
      <c r="X463" s="730">
        <f>'NRHM State budget sheet 2013-14'!X463</f>
        <v>0</v>
      </c>
      <c r="Y463" s="730">
        <f>'NRHM State budget sheet 2013-14'!Y463</f>
        <v>0</v>
      </c>
      <c r="Z463" s="730">
        <f>'NRHM State budget sheet 2013-14'!Z463</f>
        <v>0</v>
      </c>
      <c r="AA463" s="730">
        <f>'NRHM State budget sheet 2013-14'!AA463</f>
        <v>0</v>
      </c>
      <c r="AB463" s="730">
        <f>'NRHM State budget sheet 2013-14'!AB463</f>
        <v>0</v>
      </c>
      <c r="AC463" s="730">
        <f>'NRHM State budget sheet 2013-14'!AC463</f>
        <v>0</v>
      </c>
      <c r="AD463" s="730">
        <f>'NRHM State budget sheet 2013-14'!AD463</f>
        <v>0</v>
      </c>
      <c r="AE463" s="730">
        <f>'NRHM State budget sheet 2013-14'!AE463</f>
        <v>0</v>
      </c>
      <c r="AF463" s="730">
        <f>'NRHM State budget sheet 2013-14'!AF463</f>
        <v>0</v>
      </c>
      <c r="AG463" s="604"/>
      <c r="AH463" s="619"/>
      <c r="AI463" s="606" t="str">
        <f t="shared" si="49"/>
        <v/>
      </c>
      <c r="AJ463" s="606" t="str">
        <f t="shared" si="50"/>
        <v/>
      </c>
      <c r="AK463" s="573">
        <f t="shared" si="51"/>
        <v>0</v>
      </c>
      <c r="AL463" s="573" t="str">
        <f t="shared" si="52"/>
        <v/>
      </c>
      <c r="AM463" s="577" t="str">
        <f t="shared" si="53"/>
        <v/>
      </c>
      <c r="AN463" s="577" t="str">
        <f t="shared" si="54"/>
        <v/>
      </c>
      <c r="AO463" s="577" t="str">
        <f t="shared" si="55"/>
        <v/>
      </c>
    </row>
    <row r="464" spans="1:41" ht="41.25" hidden="1" customHeight="1" x14ac:dyDescent="0.2">
      <c r="A464" s="628" t="s">
        <v>2266</v>
      </c>
      <c r="B464" s="642"/>
      <c r="C464" s="627"/>
      <c r="D464" s="730">
        <f>'NRHM State budget sheet 2013-14'!D464</f>
        <v>0</v>
      </c>
      <c r="E464" s="730">
        <f>'NRHM State budget sheet 2013-14'!E464</f>
        <v>0</v>
      </c>
      <c r="F464" s="730">
        <f>'NRHM State budget sheet 2013-14'!F464</f>
        <v>0</v>
      </c>
      <c r="G464" s="730">
        <f>'NRHM State budget sheet 2013-14'!G464</f>
        <v>0</v>
      </c>
      <c r="H464" s="730">
        <f>'NRHM State budget sheet 2013-14'!H464</f>
        <v>0</v>
      </c>
      <c r="I464" s="730">
        <f>'NRHM State budget sheet 2013-14'!I464</f>
        <v>0</v>
      </c>
      <c r="J464" s="730">
        <f>'NRHM State budget sheet 2013-14'!J464</f>
        <v>0</v>
      </c>
      <c r="K464" s="730">
        <f>'NRHM State budget sheet 2013-14'!K464</f>
        <v>0</v>
      </c>
      <c r="L464" s="730">
        <f>'NRHM State budget sheet 2013-14'!L464</f>
        <v>0</v>
      </c>
      <c r="M464" s="730">
        <f>'NRHM State budget sheet 2013-14'!M464</f>
        <v>0</v>
      </c>
      <c r="N464" s="730">
        <f>'NRHM State budget sheet 2013-14'!N464</f>
        <v>0</v>
      </c>
      <c r="O464" s="730">
        <f>'NRHM State budget sheet 2013-14'!O464</f>
        <v>0</v>
      </c>
      <c r="P464" s="730">
        <f>'NRHM State budget sheet 2013-14'!P464</f>
        <v>0</v>
      </c>
      <c r="Q464" s="730">
        <f>'NRHM State budget sheet 2013-14'!Q464</f>
        <v>0</v>
      </c>
      <c r="R464" s="730">
        <f>'NRHM State budget sheet 2013-14'!R464</f>
        <v>0</v>
      </c>
      <c r="S464" s="730">
        <f>'NRHM State budget sheet 2013-14'!S464</f>
        <v>0</v>
      </c>
      <c r="T464" s="730">
        <f>'NRHM State budget sheet 2013-14'!T464</f>
        <v>0</v>
      </c>
      <c r="U464" s="730">
        <f>'NRHM State budget sheet 2013-14'!U464</f>
        <v>0</v>
      </c>
      <c r="V464" s="730">
        <f>'NRHM State budget sheet 2013-14'!V464</f>
        <v>0</v>
      </c>
      <c r="W464" s="730">
        <f>'NRHM State budget sheet 2013-14'!W464</f>
        <v>0</v>
      </c>
      <c r="X464" s="730">
        <f>'NRHM State budget sheet 2013-14'!X464</f>
        <v>0</v>
      </c>
      <c r="Y464" s="730">
        <f>'NRHM State budget sheet 2013-14'!Y464</f>
        <v>0</v>
      </c>
      <c r="Z464" s="730">
        <f>'NRHM State budget sheet 2013-14'!Z464</f>
        <v>0</v>
      </c>
      <c r="AA464" s="730">
        <f>'NRHM State budget sheet 2013-14'!AA464</f>
        <v>0</v>
      </c>
      <c r="AB464" s="730">
        <f>'NRHM State budget sheet 2013-14'!AB464</f>
        <v>0</v>
      </c>
      <c r="AC464" s="730">
        <f>'NRHM State budget sheet 2013-14'!AC464</f>
        <v>0</v>
      </c>
      <c r="AD464" s="730">
        <f>'NRHM State budget sheet 2013-14'!AD464</f>
        <v>0</v>
      </c>
      <c r="AE464" s="730">
        <f>'NRHM State budget sheet 2013-14'!AE464</f>
        <v>0</v>
      </c>
      <c r="AF464" s="730">
        <f>'NRHM State budget sheet 2013-14'!AF464</f>
        <v>0</v>
      </c>
      <c r="AG464" s="604"/>
      <c r="AH464" s="619"/>
      <c r="AI464" s="606" t="str">
        <f t="shared" si="49"/>
        <v/>
      </c>
      <c r="AJ464" s="606" t="str">
        <f t="shared" si="50"/>
        <v/>
      </c>
      <c r="AK464" s="573">
        <f t="shared" si="51"/>
        <v>0</v>
      </c>
      <c r="AL464" s="573" t="str">
        <f t="shared" si="52"/>
        <v/>
      </c>
      <c r="AM464" s="577" t="str">
        <f t="shared" si="53"/>
        <v/>
      </c>
      <c r="AN464" s="577" t="str">
        <f t="shared" si="54"/>
        <v/>
      </c>
      <c r="AO464" s="577" t="str">
        <f t="shared" si="55"/>
        <v/>
      </c>
    </row>
    <row r="465" spans="1:41" ht="41.25" hidden="1" customHeight="1" x14ac:dyDescent="0.2">
      <c r="A465" s="649"/>
      <c r="B465" s="734" t="s">
        <v>8</v>
      </c>
      <c r="C465" s="645"/>
      <c r="D465" s="730">
        <f>'NRHM State budget sheet 2013-14'!D465</f>
        <v>0</v>
      </c>
      <c r="E465" s="730">
        <f>'NRHM State budget sheet 2013-14'!E465</f>
        <v>0</v>
      </c>
      <c r="F465" s="730" t="e">
        <f>'NRHM State budget sheet 2013-14'!F465</f>
        <v>#DIV/0!</v>
      </c>
      <c r="G465" s="730">
        <f>'NRHM State budget sheet 2013-14'!G465</f>
        <v>0</v>
      </c>
      <c r="H465" s="730">
        <f>'NRHM State budget sheet 2013-14'!H465</f>
        <v>0</v>
      </c>
      <c r="I465" s="730" t="e">
        <f>'NRHM State budget sheet 2013-14'!I465</f>
        <v>#DIV/0!</v>
      </c>
      <c r="J465" s="730">
        <f>'NRHM State budget sheet 2013-14'!J465</f>
        <v>0</v>
      </c>
      <c r="K465" s="730">
        <f>'NRHM State budget sheet 2013-14'!K465</f>
        <v>0</v>
      </c>
      <c r="L465" s="730">
        <f>'NRHM State budget sheet 2013-14'!L465</f>
        <v>0</v>
      </c>
      <c r="M465" s="730">
        <f>'NRHM State budget sheet 2013-14'!M465</f>
        <v>0</v>
      </c>
      <c r="N465" s="730">
        <f>'NRHM State budget sheet 2013-14'!N465</f>
        <v>0</v>
      </c>
      <c r="O465" s="730">
        <f>'NRHM State budget sheet 2013-14'!O465</f>
        <v>0</v>
      </c>
      <c r="P465" s="730">
        <f>'NRHM State budget sheet 2013-14'!P465</f>
        <v>0</v>
      </c>
      <c r="Q465" s="730">
        <f>'NRHM State budget sheet 2013-14'!Q465</f>
        <v>0</v>
      </c>
      <c r="R465" s="730">
        <f>'NRHM State budget sheet 2013-14'!R465</f>
        <v>0</v>
      </c>
      <c r="S465" s="730">
        <f>'NRHM State budget sheet 2013-14'!S465</f>
        <v>0</v>
      </c>
      <c r="T465" s="730">
        <f>'NRHM State budget sheet 2013-14'!T465</f>
        <v>0</v>
      </c>
      <c r="U465" s="730">
        <f>'NRHM State budget sheet 2013-14'!U465</f>
        <v>0</v>
      </c>
      <c r="V465" s="730">
        <f>'NRHM State budget sheet 2013-14'!V465</f>
        <v>0</v>
      </c>
      <c r="W465" s="730">
        <f>'NRHM State budget sheet 2013-14'!W465</f>
        <v>0</v>
      </c>
      <c r="X465" s="730">
        <f>'NRHM State budget sheet 2013-14'!X465</f>
        <v>0</v>
      </c>
      <c r="Y465" s="730">
        <f>'NRHM State budget sheet 2013-14'!Y465</f>
        <v>0</v>
      </c>
      <c r="Z465" s="730">
        <f>'NRHM State budget sheet 2013-14'!Z465</f>
        <v>0</v>
      </c>
      <c r="AA465" s="730">
        <f>'NRHM State budget sheet 2013-14'!AA465</f>
        <v>0</v>
      </c>
      <c r="AB465" s="730">
        <f>'NRHM State budget sheet 2013-14'!AB465</f>
        <v>0</v>
      </c>
      <c r="AC465" s="730">
        <f>'NRHM State budget sheet 2013-14'!AC465</f>
        <v>0</v>
      </c>
      <c r="AD465" s="730">
        <f>'NRHM State budget sheet 2013-14'!AD465</f>
        <v>0</v>
      </c>
      <c r="AE465" s="730">
        <f>'NRHM State budget sheet 2013-14'!AE465</f>
        <v>0</v>
      </c>
      <c r="AF465" s="730">
        <f>'NRHM State budget sheet 2013-14'!AF465</f>
        <v>0</v>
      </c>
      <c r="AG465" s="604"/>
      <c r="AH465" s="619"/>
      <c r="AI465" s="606" t="str">
        <f t="shared" si="49"/>
        <v/>
      </c>
      <c r="AJ465" s="606" t="str">
        <f t="shared" si="50"/>
        <v/>
      </c>
      <c r="AK465" s="573">
        <f t="shared" si="51"/>
        <v>0</v>
      </c>
      <c r="AL465" s="573" t="str">
        <f t="shared" si="52"/>
        <v/>
      </c>
      <c r="AM465" s="577" t="str">
        <f t="shared" si="53"/>
        <v/>
      </c>
      <c r="AN465" s="577" t="str">
        <f t="shared" si="54"/>
        <v/>
      </c>
      <c r="AO465" s="577" t="str">
        <f t="shared" si="55"/>
        <v/>
      </c>
    </row>
    <row r="466" spans="1:41" ht="41.25" hidden="1" customHeight="1" x14ac:dyDescent="0.2">
      <c r="A466" s="649"/>
      <c r="B466" s="621"/>
      <c r="C466" s="627"/>
      <c r="D466" s="730">
        <f>'NRHM State budget sheet 2013-14'!D466</f>
        <v>0</v>
      </c>
      <c r="E466" s="730">
        <f>'NRHM State budget sheet 2013-14'!E466</f>
        <v>0</v>
      </c>
      <c r="F466" s="730">
        <f>'NRHM State budget sheet 2013-14'!F466</f>
        <v>0</v>
      </c>
      <c r="G466" s="730">
        <f>'NRHM State budget sheet 2013-14'!G466</f>
        <v>0</v>
      </c>
      <c r="H466" s="730">
        <f>'NRHM State budget sheet 2013-14'!H466</f>
        <v>0</v>
      </c>
      <c r="I466" s="730">
        <f>'NRHM State budget sheet 2013-14'!I466</f>
        <v>0</v>
      </c>
      <c r="J466" s="730">
        <f>'NRHM State budget sheet 2013-14'!J466</f>
        <v>0</v>
      </c>
      <c r="K466" s="730">
        <f>'NRHM State budget sheet 2013-14'!K466</f>
        <v>0</v>
      </c>
      <c r="L466" s="730">
        <f>'NRHM State budget sheet 2013-14'!L466</f>
        <v>0</v>
      </c>
      <c r="M466" s="730">
        <f>'NRHM State budget sheet 2013-14'!M466</f>
        <v>0</v>
      </c>
      <c r="N466" s="730">
        <f>'NRHM State budget sheet 2013-14'!N466</f>
        <v>0</v>
      </c>
      <c r="O466" s="730">
        <f>'NRHM State budget sheet 2013-14'!O466</f>
        <v>0</v>
      </c>
      <c r="P466" s="730">
        <f>'NRHM State budget sheet 2013-14'!P466</f>
        <v>0</v>
      </c>
      <c r="Q466" s="730">
        <f>'NRHM State budget sheet 2013-14'!Q466</f>
        <v>0</v>
      </c>
      <c r="R466" s="730">
        <f>'NRHM State budget sheet 2013-14'!R466</f>
        <v>0</v>
      </c>
      <c r="S466" s="730">
        <f>'NRHM State budget sheet 2013-14'!S466</f>
        <v>0</v>
      </c>
      <c r="T466" s="730">
        <f>'NRHM State budget sheet 2013-14'!T466</f>
        <v>0</v>
      </c>
      <c r="U466" s="730">
        <f>'NRHM State budget sheet 2013-14'!U466</f>
        <v>0</v>
      </c>
      <c r="V466" s="730">
        <f>'NRHM State budget sheet 2013-14'!V466</f>
        <v>0</v>
      </c>
      <c r="W466" s="730">
        <f>'NRHM State budget sheet 2013-14'!W466</f>
        <v>0</v>
      </c>
      <c r="X466" s="730">
        <f>'NRHM State budget sheet 2013-14'!X466</f>
        <v>0</v>
      </c>
      <c r="Y466" s="730">
        <f>'NRHM State budget sheet 2013-14'!Y466</f>
        <v>0</v>
      </c>
      <c r="Z466" s="730">
        <f>'NRHM State budget sheet 2013-14'!Z466</f>
        <v>0</v>
      </c>
      <c r="AA466" s="730">
        <f>'NRHM State budget sheet 2013-14'!AA466</f>
        <v>0</v>
      </c>
      <c r="AB466" s="730">
        <f>'NRHM State budget sheet 2013-14'!AB466</f>
        <v>0</v>
      </c>
      <c r="AC466" s="730">
        <f>'NRHM State budget sheet 2013-14'!AC466</f>
        <v>0</v>
      </c>
      <c r="AD466" s="730">
        <f>'NRHM State budget sheet 2013-14'!AD466</f>
        <v>0</v>
      </c>
      <c r="AE466" s="730">
        <f>'NRHM State budget sheet 2013-14'!AE466</f>
        <v>0</v>
      </c>
      <c r="AF466" s="730">
        <f>'NRHM State budget sheet 2013-14'!AF466</f>
        <v>0</v>
      </c>
      <c r="AG466" s="604"/>
      <c r="AH466" s="619"/>
      <c r="AI466" s="606"/>
      <c r="AJ466" s="606" t="str">
        <f t="shared" si="50"/>
        <v/>
      </c>
      <c r="AK466" s="573">
        <f t="shared" si="51"/>
        <v>0</v>
      </c>
      <c r="AL466" s="573" t="str">
        <f t="shared" si="52"/>
        <v/>
      </c>
    </row>
    <row r="467" spans="1:41" ht="41.25" customHeight="1" x14ac:dyDescent="0.2">
      <c r="A467" s="626"/>
      <c r="B467" s="735" t="s">
        <v>2052</v>
      </c>
      <c r="C467" s="678"/>
      <c r="D467" s="730">
        <f>'NRHM State budget sheet 2013-14'!D467</f>
        <v>9819</v>
      </c>
      <c r="E467" s="730">
        <f>'NRHM State budget sheet 2013-14'!E467</f>
        <v>407</v>
      </c>
      <c r="F467" s="730">
        <f>'NRHM State budget sheet 2013-14'!F467</f>
        <v>4.1450249516244018</v>
      </c>
      <c r="G467" s="730">
        <f>'NRHM State budget sheet 2013-14'!G467</f>
        <v>138.15599999999998</v>
      </c>
      <c r="H467" s="730">
        <f>'NRHM State budget sheet 2013-14'!H467</f>
        <v>35.574599999999997</v>
      </c>
      <c r="I467" s="730">
        <f>'NRHM State budget sheet 2013-14'!I467</f>
        <v>25.74958742291323</v>
      </c>
      <c r="J467" s="730">
        <f>'NRHM State budget sheet 2013-14'!J467</f>
        <v>14980</v>
      </c>
      <c r="K467" s="730">
        <f>'NRHM State budget sheet 2013-14'!K467</f>
        <v>14012850</v>
      </c>
      <c r="L467" s="730">
        <f>'NRHM State budget sheet 2013-14'!L467</f>
        <v>0</v>
      </c>
      <c r="M467" s="730">
        <f>'NRHM State budget sheet 2013-14'!M467</f>
        <v>0</v>
      </c>
      <c r="N467" s="730">
        <f>'NRHM State budget sheet 2013-14'!N467</f>
        <v>0</v>
      </c>
      <c r="O467" s="730">
        <f>'NRHM State budget sheet 2013-14'!O467</f>
        <v>0</v>
      </c>
      <c r="P467" s="730">
        <f>'NRHM State budget sheet 2013-14'!P467</f>
        <v>0</v>
      </c>
      <c r="Q467" s="730">
        <f>'NRHM State budget sheet 2013-14'!Q467</f>
        <v>0</v>
      </c>
      <c r="R467" s="730">
        <f>'NRHM State budget sheet 2013-14'!R467</f>
        <v>0</v>
      </c>
      <c r="S467" s="730">
        <f>'NRHM State budget sheet 2013-14'!S467</f>
        <v>0</v>
      </c>
      <c r="T467" s="730">
        <f>'NRHM State budget sheet 2013-14'!T467</f>
        <v>0</v>
      </c>
      <c r="U467" s="730">
        <f>'NRHM State budget sheet 2013-14'!U467</f>
        <v>0</v>
      </c>
      <c r="V467" s="730">
        <f>'NRHM State budget sheet 2013-14'!V467</f>
        <v>0</v>
      </c>
      <c r="W467" s="730">
        <f>'NRHM State budget sheet 2013-14'!W467</f>
        <v>0</v>
      </c>
      <c r="X467" s="730">
        <f>'NRHM State budget sheet 2013-14'!X467</f>
        <v>0</v>
      </c>
      <c r="Y467" s="730">
        <f>'NRHM State budget sheet 2013-14'!Y467</f>
        <v>0</v>
      </c>
      <c r="Z467" s="730">
        <f>'NRHM State budget sheet 2013-14'!Z467</f>
        <v>0</v>
      </c>
      <c r="AA467" s="730">
        <f>'NRHM State budget sheet 2013-14'!AA467</f>
        <v>0</v>
      </c>
      <c r="AB467" s="730">
        <f>'NRHM State budget sheet 2013-14'!AB467</f>
        <v>0</v>
      </c>
      <c r="AC467" s="730">
        <f>'NRHM State budget sheet 2013-14'!AC467</f>
        <v>0</v>
      </c>
      <c r="AD467" s="730">
        <f>'NRHM State budget sheet 2013-14'!AD467</f>
        <v>0</v>
      </c>
      <c r="AE467" s="730">
        <f>'NRHM State budget sheet 2013-14'!AE467</f>
        <v>0</v>
      </c>
      <c r="AF467" s="730">
        <f>'NRHM State budget sheet 2013-14'!AF467</f>
        <v>571.53449999999998</v>
      </c>
      <c r="AG467" s="604"/>
      <c r="AH467" s="619"/>
      <c r="AI467" s="606">
        <f t="shared" si="49"/>
        <v>1</v>
      </c>
      <c r="AJ467" s="606">
        <f t="shared" si="50"/>
        <v>25.74958742291323</v>
      </c>
      <c r="AK467" s="573">
        <f t="shared" si="51"/>
        <v>433.37850000000003</v>
      </c>
      <c r="AL467" s="573">
        <f t="shared" si="52"/>
        <v>313.68778771823162</v>
      </c>
      <c r="AM467" s="577" t="str">
        <f t="shared" si="53"/>
        <v>The proposed budget is more that 30% increase over FY 12-13 budget. Consider revising or provide explanation</v>
      </c>
      <c r="AN467" s="577" t="str">
        <f t="shared" si="54"/>
        <v>Please check, there is a proposed budget but FY 12-13 expenditure is  &lt;30%</v>
      </c>
      <c r="AO467" s="577" t="str">
        <f t="shared" si="55"/>
        <v/>
      </c>
    </row>
    <row r="468" spans="1:41" ht="41.25" customHeight="1" x14ac:dyDescent="0.2">
      <c r="A468" s="626"/>
      <c r="B468" s="735" t="s">
        <v>2021</v>
      </c>
      <c r="C468" s="678"/>
      <c r="D468" s="730">
        <f>'NRHM State budget sheet 2013-14'!D468</f>
        <v>2105</v>
      </c>
      <c r="E468" s="730">
        <f>'NRHM State budget sheet 2013-14'!E468</f>
        <v>765</v>
      </c>
      <c r="F468" s="730">
        <f>'NRHM State budget sheet 2013-14'!F468</f>
        <v>36.342042755344416</v>
      </c>
      <c r="G468" s="730">
        <f>'NRHM State budget sheet 2013-14'!G468</f>
        <v>11.692</v>
      </c>
      <c r="H468" s="730">
        <f>'NRHM State budget sheet 2013-14'!H468</f>
        <v>5.7519</v>
      </c>
      <c r="I468" s="730">
        <f>'NRHM State budget sheet 2013-14'!I468</f>
        <v>49.195176188847071</v>
      </c>
      <c r="J468" s="730">
        <f>'NRHM State budget sheet 2013-14'!J468</f>
        <v>2294</v>
      </c>
      <c r="K468" s="730">
        <f>'NRHM State budget sheet 2013-14'!K468</f>
        <v>134570</v>
      </c>
      <c r="L468" s="730">
        <f>'NRHM State budget sheet 2013-14'!L468</f>
        <v>0</v>
      </c>
      <c r="M468" s="730">
        <f>'NRHM State budget sheet 2013-14'!M468</f>
        <v>0</v>
      </c>
      <c r="N468" s="730">
        <f>'NRHM State budget sheet 2013-14'!N468</f>
        <v>0</v>
      </c>
      <c r="O468" s="730">
        <f>'NRHM State budget sheet 2013-14'!O468</f>
        <v>0</v>
      </c>
      <c r="P468" s="730">
        <f>'NRHM State budget sheet 2013-14'!P468</f>
        <v>0</v>
      </c>
      <c r="Q468" s="730">
        <f>'NRHM State budget sheet 2013-14'!Q468</f>
        <v>0</v>
      </c>
      <c r="R468" s="730">
        <f>'NRHM State budget sheet 2013-14'!R468</f>
        <v>0</v>
      </c>
      <c r="S468" s="730">
        <f>'NRHM State budget sheet 2013-14'!S468</f>
        <v>0</v>
      </c>
      <c r="T468" s="730">
        <f>'NRHM State budget sheet 2013-14'!T468</f>
        <v>0</v>
      </c>
      <c r="U468" s="730">
        <f>'NRHM State budget sheet 2013-14'!U468</f>
        <v>0</v>
      </c>
      <c r="V468" s="730">
        <f>'NRHM State budget sheet 2013-14'!V468</f>
        <v>0</v>
      </c>
      <c r="W468" s="730">
        <f>'NRHM State budget sheet 2013-14'!W468</f>
        <v>0</v>
      </c>
      <c r="X468" s="730">
        <f>'NRHM State budget sheet 2013-14'!X468</f>
        <v>0</v>
      </c>
      <c r="Y468" s="730">
        <f>'NRHM State budget sheet 2013-14'!Y468</f>
        <v>0</v>
      </c>
      <c r="Z468" s="730">
        <f>'NRHM State budget sheet 2013-14'!Z468</f>
        <v>0</v>
      </c>
      <c r="AA468" s="730">
        <f>'NRHM State budget sheet 2013-14'!AA468</f>
        <v>0</v>
      </c>
      <c r="AB468" s="730">
        <f>'NRHM State budget sheet 2013-14'!AB468</f>
        <v>0</v>
      </c>
      <c r="AC468" s="730">
        <f>'NRHM State budget sheet 2013-14'!AC468</f>
        <v>0</v>
      </c>
      <c r="AD468" s="730">
        <f>'NRHM State budget sheet 2013-14'!AD468</f>
        <v>0</v>
      </c>
      <c r="AE468" s="730">
        <f>'NRHM State budget sheet 2013-14'!AE468</f>
        <v>0</v>
      </c>
      <c r="AF468" s="730">
        <f>'NRHM State budget sheet 2013-14'!AF468</f>
        <v>17.509599999999999</v>
      </c>
      <c r="AG468" s="604"/>
      <c r="AH468" s="619"/>
      <c r="AI468" s="606">
        <f t="shared" si="49"/>
        <v>1</v>
      </c>
      <c r="AJ468" s="606">
        <f t="shared" si="50"/>
        <v>49.195176188847071</v>
      </c>
      <c r="AK468" s="573">
        <f t="shared" si="51"/>
        <v>5.8175999999999988</v>
      </c>
      <c r="AL468" s="573">
        <f t="shared" si="52"/>
        <v>49.757098871022912</v>
      </c>
      <c r="AM468" s="577" t="str">
        <f t="shared" si="53"/>
        <v>The proposed budget is more that 30% increase over FY 12-13 budget. Consider revising or provide explanation</v>
      </c>
      <c r="AN468" s="577" t="str">
        <f t="shared" si="54"/>
        <v>Please check, there is a proposed budget but FY 12-13 expenditure is  &lt;50%</v>
      </c>
      <c r="AO468" s="577" t="str">
        <f t="shared" si="55"/>
        <v/>
      </c>
    </row>
    <row r="469" spans="1:41" ht="41.25" customHeight="1" x14ac:dyDescent="0.2">
      <c r="A469" s="626"/>
      <c r="B469" s="736" t="s">
        <v>16</v>
      </c>
      <c r="C469" s="683"/>
      <c r="D469" s="730">
        <f>'NRHM State budget sheet 2013-14'!D469</f>
        <v>11924</v>
      </c>
      <c r="E469" s="730">
        <f>'NRHM State budget sheet 2013-14'!E469</f>
        <v>1172</v>
      </c>
      <c r="F469" s="730">
        <f>'NRHM State budget sheet 2013-14'!F469</f>
        <v>9.8289164709828913</v>
      </c>
      <c r="G469" s="730">
        <f>'NRHM State budget sheet 2013-14'!G469</f>
        <v>149.84799999999998</v>
      </c>
      <c r="H469" s="730">
        <f>'NRHM State budget sheet 2013-14'!H469</f>
        <v>41.326499999999996</v>
      </c>
      <c r="I469" s="730">
        <f>'NRHM State budget sheet 2013-14'!I469</f>
        <v>27.578946665954835</v>
      </c>
      <c r="J469" s="730">
        <f>'NRHM State budget sheet 2013-14'!J469</f>
        <v>17274</v>
      </c>
      <c r="K469" s="730">
        <f>'NRHM State budget sheet 2013-14'!K469</f>
        <v>14147420</v>
      </c>
      <c r="L469" s="730">
        <f>'NRHM State budget sheet 2013-14'!L469</f>
        <v>0</v>
      </c>
      <c r="M469" s="730">
        <f>'NRHM State budget sheet 2013-14'!M469</f>
        <v>0</v>
      </c>
      <c r="N469" s="730">
        <f>'NRHM State budget sheet 2013-14'!N469</f>
        <v>0</v>
      </c>
      <c r="O469" s="730">
        <f>'NRHM State budget sheet 2013-14'!O469</f>
        <v>0</v>
      </c>
      <c r="P469" s="730">
        <f>'NRHM State budget sheet 2013-14'!P469</f>
        <v>0</v>
      </c>
      <c r="Q469" s="730">
        <f>'NRHM State budget sheet 2013-14'!Q469</f>
        <v>0</v>
      </c>
      <c r="R469" s="730">
        <f>'NRHM State budget sheet 2013-14'!R469</f>
        <v>0</v>
      </c>
      <c r="S469" s="730">
        <f>'NRHM State budget sheet 2013-14'!S469</f>
        <v>0</v>
      </c>
      <c r="T469" s="730">
        <f>'NRHM State budget sheet 2013-14'!T469</f>
        <v>0</v>
      </c>
      <c r="U469" s="730">
        <f>'NRHM State budget sheet 2013-14'!U469</f>
        <v>0</v>
      </c>
      <c r="V469" s="730">
        <f>'NRHM State budget sheet 2013-14'!V469</f>
        <v>0</v>
      </c>
      <c r="W469" s="730">
        <f>'NRHM State budget sheet 2013-14'!W469</f>
        <v>0</v>
      </c>
      <c r="X469" s="730">
        <f>'NRHM State budget sheet 2013-14'!X469</f>
        <v>0</v>
      </c>
      <c r="Y469" s="730">
        <f>'NRHM State budget sheet 2013-14'!Y469</f>
        <v>0</v>
      </c>
      <c r="Z469" s="730">
        <f>'NRHM State budget sheet 2013-14'!Z469</f>
        <v>0</v>
      </c>
      <c r="AA469" s="730">
        <f>'NRHM State budget sheet 2013-14'!AA469</f>
        <v>0</v>
      </c>
      <c r="AB469" s="730">
        <f>'NRHM State budget sheet 2013-14'!AB469</f>
        <v>0</v>
      </c>
      <c r="AC469" s="730">
        <f>'NRHM State budget sheet 2013-14'!AC469</f>
        <v>0</v>
      </c>
      <c r="AD469" s="730">
        <f>'NRHM State budget sheet 2013-14'!AD469</f>
        <v>0</v>
      </c>
      <c r="AE469" s="730">
        <f>'NRHM State budget sheet 2013-14'!AE469</f>
        <v>0</v>
      </c>
      <c r="AF469" s="730">
        <f>'NRHM State budget sheet 2013-14'!AF469</f>
        <v>589.04409999999996</v>
      </c>
      <c r="AG469" s="604"/>
      <c r="AH469" s="619"/>
      <c r="AI469" s="606">
        <f t="shared" si="49"/>
        <v>1</v>
      </c>
      <c r="AJ469" s="606">
        <f t="shared" si="50"/>
        <v>27.578946665954835</v>
      </c>
      <c r="AK469" s="573">
        <f t="shared" si="51"/>
        <v>439.1961</v>
      </c>
      <c r="AL469" s="573">
        <f t="shared" si="52"/>
        <v>293.09440232769208</v>
      </c>
      <c r="AM469" s="577" t="str">
        <f t="shared" si="53"/>
        <v>The proposed budget is more that 30% increase over FY 12-13 budget. Consider revising or provide explanation</v>
      </c>
      <c r="AN469" s="577" t="str">
        <f t="shared" si="54"/>
        <v>Please check, there is a proposed budget but FY 12-13 expenditure is  &lt;30%</v>
      </c>
      <c r="AO469" s="577" t="str">
        <f t="shared" si="55"/>
        <v/>
      </c>
    </row>
    <row r="470" spans="1:41" s="579" customFormat="1" ht="41.25" customHeight="1" x14ac:dyDescent="0.2">
      <c r="A470" s="729" t="s">
        <v>715</v>
      </c>
      <c r="B470" s="662"/>
      <c r="C470" s="633"/>
      <c r="D470" s="730">
        <f>'NRHM State budget sheet 2013-14'!D470</f>
        <v>1029</v>
      </c>
      <c r="E470" s="730">
        <f>'NRHM State budget sheet 2013-14'!E470</f>
        <v>680</v>
      </c>
      <c r="F470" s="730" t="e">
        <f>'NRHM State budget sheet 2013-14'!F470</f>
        <v>#DIV/0!</v>
      </c>
      <c r="G470" s="730">
        <f>'NRHM State budget sheet 2013-14'!G470</f>
        <v>56.84</v>
      </c>
      <c r="H470" s="730">
        <f>'NRHM State budget sheet 2013-14'!H470</f>
        <v>41.900000000000006</v>
      </c>
      <c r="I470" s="730" t="e">
        <f>'NRHM State budget sheet 2013-14'!I470</f>
        <v>#DIV/0!</v>
      </c>
      <c r="J470" s="730">
        <f>'NRHM State budget sheet 2013-14'!J470</f>
        <v>5004033</v>
      </c>
      <c r="K470" s="730">
        <f>'NRHM State budget sheet 2013-14'!K470</f>
        <v>56206500</v>
      </c>
      <c r="L470" s="730">
        <f>'NRHM State budget sheet 2013-14'!L470</f>
        <v>0</v>
      </c>
      <c r="M470" s="730">
        <f>'NRHM State budget sheet 2013-14'!M470</f>
        <v>0</v>
      </c>
      <c r="N470" s="730">
        <f>'NRHM State budget sheet 2013-14'!N470</f>
        <v>0</v>
      </c>
      <c r="O470" s="730">
        <f>'NRHM State budget sheet 2013-14'!O470</f>
        <v>0</v>
      </c>
      <c r="P470" s="730">
        <f>'NRHM State budget sheet 2013-14'!P470</f>
        <v>0</v>
      </c>
      <c r="Q470" s="730">
        <f>'NRHM State budget sheet 2013-14'!Q470</f>
        <v>0</v>
      </c>
      <c r="R470" s="730">
        <f>'NRHM State budget sheet 2013-14'!R470</f>
        <v>0</v>
      </c>
      <c r="S470" s="730">
        <f>'NRHM State budget sheet 2013-14'!S470</f>
        <v>0</v>
      </c>
      <c r="T470" s="730">
        <f>'NRHM State budget sheet 2013-14'!T470</f>
        <v>0</v>
      </c>
      <c r="U470" s="730">
        <f>'NRHM State budget sheet 2013-14'!U470</f>
        <v>0</v>
      </c>
      <c r="V470" s="730">
        <f>'NRHM State budget sheet 2013-14'!V470</f>
        <v>0</v>
      </c>
      <c r="W470" s="730">
        <f>'NRHM State budget sheet 2013-14'!W470</f>
        <v>0</v>
      </c>
      <c r="X470" s="730">
        <f>'NRHM State budget sheet 2013-14'!X470</f>
        <v>0</v>
      </c>
      <c r="Y470" s="730">
        <f>'NRHM State budget sheet 2013-14'!Y470</f>
        <v>0</v>
      </c>
      <c r="Z470" s="730">
        <f>'NRHM State budget sheet 2013-14'!Z470</f>
        <v>0</v>
      </c>
      <c r="AA470" s="730">
        <f>'NRHM State budget sheet 2013-14'!AA470</f>
        <v>0</v>
      </c>
      <c r="AB470" s="730">
        <f>'NRHM State budget sheet 2013-14'!AB470</f>
        <v>0</v>
      </c>
      <c r="AC470" s="730">
        <f>'NRHM State budget sheet 2013-14'!AC470</f>
        <v>0</v>
      </c>
      <c r="AD470" s="730">
        <f>'NRHM State budget sheet 2013-14'!AD470</f>
        <v>0</v>
      </c>
      <c r="AE470" s="730">
        <f>'NRHM State budget sheet 2013-14'!AE470</f>
        <v>0</v>
      </c>
      <c r="AF470" s="730">
        <f>'NRHM State budget sheet 2013-14'!AF470</f>
        <v>1179.126</v>
      </c>
      <c r="AG470" s="640"/>
      <c r="AH470" s="648"/>
      <c r="AI470" s="606">
        <f t="shared" si="49"/>
        <v>1</v>
      </c>
      <c r="AJ470" s="606">
        <f t="shared" si="50"/>
        <v>73.715693173821265</v>
      </c>
      <c r="AK470" s="573">
        <f t="shared" si="51"/>
        <v>1122.2860000000001</v>
      </c>
      <c r="AL470" s="573">
        <f t="shared" si="52"/>
        <v>1974.4651653764954</v>
      </c>
      <c r="AM470" s="577" t="str">
        <f t="shared" si="53"/>
        <v>The proposed budget is more that 30% increase over FY 12-13 budget. Consider revising or provide explanation</v>
      </c>
      <c r="AN470" s="577" t="str">
        <f t="shared" si="54"/>
        <v/>
      </c>
      <c r="AO470" s="577" t="str">
        <f t="shared" si="55"/>
        <v/>
      </c>
    </row>
    <row r="471" spans="1:41" ht="41.25" customHeight="1" x14ac:dyDescent="0.2">
      <c r="A471" s="649" t="s">
        <v>717</v>
      </c>
      <c r="B471" s="621" t="s">
        <v>718</v>
      </c>
      <c r="C471" s="595"/>
      <c r="D471" s="730">
        <f>'NRHM State budget sheet 2013-14'!D471</f>
        <v>1</v>
      </c>
      <c r="E471" s="730">
        <f>'NRHM State budget sheet 2013-14'!E471</f>
        <v>1</v>
      </c>
      <c r="F471" s="730" t="e">
        <f>'NRHM State budget sheet 2013-14'!F471</f>
        <v>#DIV/0!</v>
      </c>
      <c r="G471" s="730">
        <f>'NRHM State budget sheet 2013-14'!G471</f>
        <v>2.16</v>
      </c>
      <c r="H471" s="730">
        <f>'NRHM State budget sheet 2013-14'!H471</f>
        <v>1.8</v>
      </c>
      <c r="I471" s="730" t="e">
        <f>'NRHM State budget sheet 2013-14'!I471</f>
        <v>#DIV/0!</v>
      </c>
      <c r="J471" s="730">
        <f>'NRHM State budget sheet 2013-14'!J471</f>
        <v>2737</v>
      </c>
      <c r="K471" s="730">
        <f>'NRHM State budget sheet 2013-14'!K471</f>
        <v>603300</v>
      </c>
      <c r="L471" s="730">
        <f>'NRHM State budget sheet 2013-14'!L471</f>
        <v>0</v>
      </c>
      <c r="M471" s="730">
        <f>'NRHM State budget sheet 2013-14'!M471</f>
        <v>0</v>
      </c>
      <c r="N471" s="730">
        <f>'NRHM State budget sheet 2013-14'!N471</f>
        <v>0</v>
      </c>
      <c r="O471" s="730">
        <f>'NRHM State budget sheet 2013-14'!O471</f>
        <v>0</v>
      </c>
      <c r="P471" s="730">
        <f>'NRHM State budget sheet 2013-14'!P471</f>
        <v>0</v>
      </c>
      <c r="Q471" s="730">
        <f>'NRHM State budget sheet 2013-14'!Q471</f>
        <v>0</v>
      </c>
      <c r="R471" s="730">
        <f>'NRHM State budget sheet 2013-14'!R471</f>
        <v>0</v>
      </c>
      <c r="S471" s="730">
        <f>'NRHM State budget sheet 2013-14'!S471</f>
        <v>0</v>
      </c>
      <c r="T471" s="730">
        <f>'NRHM State budget sheet 2013-14'!T471</f>
        <v>0</v>
      </c>
      <c r="U471" s="730">
        <f>'NRHM State budget sheet 2013-14'!U471</f>
        <v>0</v>
      </c>
      <c r="V471" s="730">
        <f>'NRHM State budget sheet 2013-14'!V471</f>
        <v>0</v>
      </c>
      <c r="W471" s="730">
        <f>'NRHM State budget sheet 2013-14'!W471</f>
        <v>0</v>
      </c>
      <c r="X471" s="730">
        <f>'NRHM State budget sheet 2013-14'!X471</f>
        <v>0</v>
      </c>
      <c r="Y471" s="730">
        <f>'NRHM State budget sheet 2013-14'!Y471</f>
        <v>0</v>
      </c>
      <c r="Z471" s="730">
        <f>'NRHM State budget sheet 2013-14'!Z471</f>
        <v>0</v>
      </c>
      <c r="AA471" s="730">
        <f>'NRHM State budget sheet 2013-14'!AA471</f>
        <v>0</v>
      </c>
      <c r="AB471" s="730">
        <f>'NRHM State budget sheet 2013-14'!AB471</f>
        <v>0</v>
      </c>
      <c r="AC471" s="730">
        <f>'NRHM State budget sheet 2013-14'!AC471</f>
        <v>0</v>
      </c>
      <c r="AD471" s="730">
        <f>'NRHM State budget sheet 2013-14'!AD471</f>
        <v>0</v>
      </c>
      <c r="AE471" s="730">
        <f>'NRHM State budget sheet 2013-14'!AE471</f>
        <v>0</v>
      </c>
      <c r="AF471" s="730">
        <f>'NRHM State budget sheet 2013-14'!AF471</f>
        <v>83.765999999999991</v>
      </c>
      <c r="AG471" s="604"/>
      <c r="AH471" s="605" t="s">
        <v>2032</v>
      </c>
      <c r="AI471" s="606">
        <f t="shared" si="49"/>
        <v>1</v>
      </c>
      <c r="AJ471" s="606">
        <f t="shared" si="50"/>
        <v>83.333333333333329</v>
      </c>
      <c r="AK471" s="573">
        <f t="shared" si="51"/>
        <v>81.605999999999995</v>
      </c>
      <c r="AL471" s="573">
        <f t="shared" si="52"/>
        <v>3778.0555555555552</v>
      </c>
      <c r="AM471" s="577" t="str">
        <f t="shared" si="53"/>
        <v>The proposed budget is more that 30% increase over FY 12-13 budget. Consider revising or provide explanation</v>
      </c>
      <c r="AN471" s="577" t="str">
        <f t="shared" si="54"/>
        <v/>
      </c>
      <c r="AO471" s="577" t="str">
        <f t="shared" si="55"/>
        <v/>
      </c>
    </row>
    <row r="472" spans="1:41" ht="41.25" hidden="1" customHeight="1" x14ac:dyDescent="0.2">
      <c r="A472" s="649" t="s">
        <v>719</v>
      </c>
      <c r="B472" s="621" t="s">
        <v>720</v>
      </c>
      <c r="C472" s="627"/>
      <c r="D472" s="730">
        <f>'NRHM State budget sheet 2013-14'!D472</f>
        <v>1</v>
      </c>
      <c r="E472" s="730">
        <f>'NRHM State budget sheet 2013-14'!E472</f>
        <v>1</v>
      </c>
      <c r="F472" s="730" t="e">
        <f>'NRHM State budget sheet 2013-14'!F472</f>
        <v>#DIV/0!</v>
      </c>
      <c r="G472" s="730">
        <f>'NRHM State budget sheet 2013-14'!G472</f>
        <v>2.16</v>
      </c>
      <c r="H472" s="730">
        <f>'NRHM State budget sheet 2013-14'!H472</f>
        <v>1.8</v>
      </c>
      <c r="I472" s="730" t="e">
        <f>'NRHM State budget sheet 2013-14'!I472</f>
        <v>#DIV/0!</v>
      </c>
      <c r="J472" s="730">
        <f>'NRHM State budget sheet 2013-14'!J472</f>
        <v>2737</v>
      </c>
      <c r="K472" s="730">
        <f>'NRHM State budget sheet 2013-14'!K472</f>
        <v>603300</v>
      </c>
      <c r="L472" s="730">
        <f>'NRHM State budget sheet 2013-14'!L472</f>
        <v>0</v>
      </c>
      <c r="M472" s="730">
        <f>'NRHM State budget sheet 2013-14'!M472</f>
        <v>0</v>
      </c>
      <c r="N472" s="730">
        <f>'NRHM State budget sheet 2013-14'!N472</f>
        <v>0</v>
      </c>
      <c r="O472" s="730">
        <f>'NRHM State budget sheet 2013-14'!O472</f>
        <v>0</v>
      </c>
      <c r="P472" s="730">
        <f>'NRHM State budget sheet 2013-14'!P472</f>
        <v>0</v>
      </c>
      <c r="Q472" s="730">
        <f>'NRHM State budget sheet 2013-14'!Q472</f>
        <v>0</v>
      </c>
      <c r="R472" s="730">
        <f>'NRHM State budget sheet 2013-14'!R472</f>
        <v>0</v>
      </c>
      <c r="S472" s="730">
        <f>'NRHM State budget sheet 2013-14'!S472</f>
        <v>0</v>
      </c>
      <c r="T472" s="730">
        <f>'NRHM State budget sheet 2013-14'!T472</f>
        <v>0</v>
      </c>
      <c r="U472" s="730">
        <f>'NRHM State budget sheet 2013-14'!U472</f>
        <v>0</v>
      </c>
      <c r="V472" s="730">
        <f>'NRHM State budget sheet 2013-14'!V472</f>
        <v>0</v>
      </c>
      <c r="W472" s="730">
        <f>'NRHM State budget sheet 2013-14'!W472</f>
        <v>0</v>
      </c>
      <c r="X472" s="730">
        <f>'NRHM State budget sheet 2013-14'!X472</f>
        <v>0</v>
      </c>
      <c r="Y472" s="730">
        <f>'NRHM State budget sheet 2013-14'!Y472</f>
        <v>0</v>
      </c>
      <c r="Z472" s="730">
        <f>'NRHM State budget sheet 2013-14'!Z472</f>
        <v>0</v>
      </c>
      <c r="AA472" s="730">
        <f>'NRHM State budget sheet 2013-14'!AA472</f>
        <v>0</v>
      </c>
      <c r="AB472" s="730">
        <f>'NRHM State budget sheet 2013-14'!AB472</f>
        <v>0</v>
      </c>
      <c r="AC472" s="730">
        <f>'NRHM State budget sheet 2013-14'!AC472</f>
        <v>0</v>
      </c>
      <c r="AD472" s="730">
        <f>'NRHM State budget sheet 2013-14'!AD472</f>
        <v>0</v>
      </c>
      <c r="AE472" s="730">
        <f>'NRHM State budget sheet 2013-14'!AE472</f>
        <v>0</v>
      </c>
      <c r="AF472" s="730">
        <f>'NRHM State budget sheet 2013-14'!AF472</f>
        <v>83.765999999999991</v>
      </c>
      <c r="AG472" s="640"/>
      <c r="AH472" s="619"/>
      <c r="AI472" s="606">
        <f t="shared" si="49"/>
        <v>1</v>
      </c>
      <c r="AJ472" s="606">
        <f t="shared" si="50"/>
        <v>83.333333333333329</v>
      </c>
      <c r="AK472" s="573">
        <f t="shared" si="51"/>
        <v>81.605999999999995</v>
      </c>
      <c r="AL472" s="573">
        <f t="shared" si="52"/>
        <v>3778.0555555555552</v>
      </c>
      <c r="AM472" s="577" t="str">
        <f t="shared" si="53"/>
        <v>The proposed budget is more that 30% increase over FY 12-13 budget. Consider revising or provide explanation</v>
      </c>
      <c r="AN472" s="577" t="str">
        <f t="shared" si="54"/>
        <v/>
      </c>
      <c r="AO472" s="577" t="str">
        <f t="shared" si="55"/>
        <v/>
      </c>
    </row>
    <row r="473" spans="1:41" ht="41.25" hidden="1" customHeight="1" x14ac:dyDescent="0.2">
      <c r="A473" s="628" t="s">
        <v>721</v>
      </c>
      <c r="B473" s="621" t="s">
        <v>722</v>
      </c>
      <c r="C473" s="627"/>
      <c r="D473" s="730">
        <f>'NRHM State budget sheet 2013-14'!D473</f>
        <v>0</v>
      </c>
      <c r="E473" s="730">
        <f>'NRHM State budget sheet 2013-14'!E473</f>
        <v>0</v>
      </c>
      <c r="F473" s="730" t="e">
        <f>'NRHM State budget sheet 2013-14'!F473</f>
        <v>#DIV/0!</v>
      </c>
      <c r="G473" s="730">
        <f>'NRHM State budget sheet 2013-14'!G473</f>
        <v>0</v>
      </c>
      <c r="H473" s="730">
        <f>'NRHM State budget sheet 2013-14'!H473</f>
        <v>0</v>
      </c>
      <c r="I473" s="730" t="e">
        <f>'NRHM State budget sheet 2013-14'!I473</f>
        <v>#DIV/0!</v>
      </c>
      <c r="J473" s="730">
        <f>'NRHM State budget sheet 2013-14'!J473</f>
        <v>302</v>
      </c>
      <c r="K473" s="730">
        <f>'NRHM State budget sheet 2013-14'!K473</f>
        <v>2000</v>
      </c>
      <c r="L473" s="730">
        <f>'NRHM State budget sheet 2013-14'!L473</f>
        <v>0</v>
      </c>
      <c r="M473" s="730">
        <f>'NRHM State budget sheet 2013-14'!M473</f>
        <v>0</v>
      </c>
      <c r="N473" s="730">
        <f>'NRHM State budget sheet 2013-14'!N473</f>
        <v>0</v>
      </c>
      <c r="O473" s="730">
        <f>'NRHM State budget sheet 2013-14'!O473</f>
        <v>0</v>
      </c>
      <c r="P473" s="730">
        <f>'NRHM State budget sheet 2013-14'!P473</f>
        <v>0</v>
      </c>
      <c r="Q473" s="730">
        <f>'NRHM State budget sheet 2013-14'!Q473</f>
        <v>0</v>
      </c>
      <c r="R473" s="730">
        <f>'NRHM State budget sheet 2013-14'!R473</f>
        <v>0</v>
      </c>
      <c r="S473" s="730">
        <f>'NRHM State budget sheet 2013-14'!S473</f>
        <v>0</v>
      </c>
      <c r="T473" s="730">
        <f>'NRHM State budget sheet 2013-14'!T473</f>
        <v>0</v>
      </c>
      <c r="U473" s="730">
        <f>'NRHM State budget sheet 2013-14'!U473</f>
        <v>0</v>
      </c>
      <c r="V473" s="730">
        <f>'NRHM State budget sheet 2013-14'!V473</f>
        <v>0</v>
      </c>
      <c r="W473" s="730">
        <f>'NRHM State budget sheet 2013-14'!W473</f>
        <v>0</v>
      </c>
      <c r="X473" s="730">
        <f>'NRHM State budget sheet 2013-14'!X473</f>
        <v>0</v>
      </c>
      <c r="Y473" s="730">
        <f>'NRHM State budget sheet 2013-14'!Y473</f>
        <v>0</v>
      </c>
      <c r="Z473" s="730">
        <f>'NRHM State budget sheet 2013-14'!Z473</f>
        <v>0</v>
      </c>
      <c r="AA473" s="730">
        <f>'NRHM State budget sheet 2013-14'!AA473</f>
        <v>0</v>
      </c>
      <c r="AB473" s="730">
        <f>'NRHM State budget sheet 2013-14'!AB473</f>
        <v>0</v>
      </c>
      <c r="AC473" s="730">
        <f>'NRHM State budget sheet 2013-14'!AC473</f>
        <v>0</v>
      </c>
      <c r="AD473" s="730">
        <f>'NRHM State budget sheet 2013-14'!AD473</f>
        <v>0</v>
      </c>
      <c r="AE473" s="730">
        <f>'NRHM State budget sheet 2013-14'!AE473</f>
        <v>0</v>
      </c>
      <c r="AF473" s="730">
        <f>'NRHM State budget sheet 2013-14'!AF473</f>
        <v>6.04</v>
      </c>
      <c r="AG473" s="640"/>
      <c r="AH473" s="619"/>
      <c r="AI473" s="606">
        <f t="shared" si="49"/>
        <v>1</v>
      </c>
      <c r="AJ473" s="606" t="str">
        <f t="shared" si="50"/>
        <v/>
      </c>
      <c r="AK473" s="573">
        <f t="shared" si="51"/>
        <v>6.04</v>
      </c>
      <c r="AL473" s="573" t="str">
        <f t="shared" si="52"/>
        <v/>
      </c>
      <c r="AM473" s="577" t="str">
        <f t="shared" si="53"/>
        <v/>
      </c>
      <c r="AN473" s="577" t="str">
        <f t="shared" si="54"/>
        <v/>
      </c>
      <c r="AO473" s="577" t="str">
        <f t="shared" si="55"/>
        <v>New activity? If not kindly provide the details of the progress (physical and financial) for FY 2012-13</v>
      </c>
    </row>
    <row r="474" spans="1:41" ht="41.25" hidden="1" customHeight="1" x14ac:dyDescent="0.2">
      <c r="A474" s="628" t="s">
        <v>1713</v>
      </c>
      <c r="B474" s="665" t="s">
        <v>1613</v>
      </c>
      <c r="C474" s="666"/>
      <c r="D474" s="730">
        <f>'NRHM State budget sheet 2013-14'!D474</f>
        <v>0</v>
      </c>
      <c r="E474" s="730">
        <f>'NRHM State budget sheet 2013-14'!E474</f>
        <v>0</v>
      </c>
      <c r="F474" s="730" t="e">
        <f>'NRHM State budget sheet 2013-14'!F474</f>
        <v>#DIV/0!</v>
      </c>
      <c r="G474" s="730">
        <f>'NRHM State budget sheet 2013-14'!G474</f>
        <v>0</v>
      </c>
      <c r="H474" s="730">
        <f>'NRHM State budget sheet 2013-14'!H474</f>
        <v>0</v>
      </c>
      <c r="I474" s="730" t="e">
        <f>'NRHM State budget sheet 2013-14'!I474</f>
        <v>#DIV/0!</v>
      </c>
      <c r="J474" s="730">
        <f>'NRHM State budget sheet 2013-14'!J474</f>
        <v>0</v>
      </c>
      <c r="K474" s="730">
        <f>'NRHM State budget sheet 2013-14'!K474</f>
        <v>0</v>
      </c>
      <c r="L474" s="730">
        <f>'NRHM State budget sheet 2013-14'!L474</f>
        <v>0</v>
      </c>
      <c r="M474" s="730">
        <f>'NRHM State budget sheet 2013-14'!M474</f>
        <v>0</v>
      </c>
      <c r="N474" s="730">
        <f>'NRHM State budget sheet 2013-14'!N474</f>
        <v>0</v>
      </c>
      <c r="O474" s="730">
        <f>'NRHM State budget sheet 2013-14'!O474</f>
        <v>0</v>
      </c>
      <c r="P474" s="730">
        <f>'NRHM State budget sheet 2013-14'!P474</f>
        <v>0</v>
      </c>
      <c r="Q474" s="730">
        <f>'NRHM State budget sheet 2013-14'!Q474</f>
        <v>0</v>
      </c>
      <c r="R474" s="730">
        <f>'NRHM State budget sheet 2013-14'!R474</f>
        <v>0</v>
      </c>
      <c r="S474" s="730">
        <f>'NRHM State budget sheet 2013-14'!S474</f>
        <v>0</v>
      </c>
      <c r="T474" s="730">
        <f>'NRHM State budget sheet 2013-14'!T474</f>
        <v>0</v>
      </c>
      <c r="U474" s="730">
        <f>'NRHM State budget sheet 2013-14'!U474</f>
        <v>0</v>
      </c>
      <c r="V474" s="730">
        <f>'NRHM State budget sheet 2013-14'!V474</f>
        <v>0</v>
      </c>
      <c r="W474" s="730">
        <f>'NRHM State budget sheet 2013-14'!W474</f>
        <v>0</v>
      </c>
      <c r="X474" s="730">
        <f>'NRHM State budget sheet 2013-14'!X474</f>
        <v>0</v>
      </c>
      <c r="Y474" s="730">
        <f>'NRHM State budget sheet 2013-14'!Y474</f>
        <v>0</v>
      </c>
      <c r="Z474" s="730">
        <f>'NRHM State budget sheet 2013-14'!Z474</f>
        <v>0</v>
      </c>
      <c r="AA474" s="730">
        <f>'NRHM State budget sheet 2013-14'!AA474</f>
        <v>0</v>
      </c>
      <c r="AB474" s="730">
        <f>'NRHM State budget sheet 2013-14'!AB474</f>
        <v>0</v>
      </c>
      <c r="AC474" s="730">
        <f>'NRHM State budget sheet 2013-14'!AC474</f>
        <v>0</v>
      </c>
      <c r="AD474" s="730">
        <f>'NRHM State budget sheet 2013-14'!AD474</f>
        <v>0</v>
      </c>
      <c r="AE474" s="730">
        <f>'NRHM State budget sheet 2013-14'!AE474</f>
        <v>0</v>
      </c>
      <c r="AF474" s="730">
        <f>'NRHM State budget sheet 2013-14'!AF474</f>
        <v>0</v>
      </c>
      <c r="AG474" s="640"/>
      <c r="AH474" s="619"/>
      <c r="AI474" s="606" t="str">
        <f t="shared" si="49"/>
        <v/>
      </c>
      <c r="AJ474" s="606" t="str">
        <f t="shared" si="50"/>
        <v/>
      </c>
      <c r="AK474" s="573">
        <f t="shared" si="51"/>
        <v>0</v>
      </c>
      <c r="AL474" s="573" t="str">
        <f t="shared" si="52"/>
        <v/>
      </c>
      <c r="AM474" s="577" t="str">
        <f t="shared" si="53"/>
        <v/>
      </c>
      <c r="AN474" s="577" t="str">
        <f t="shared" si="54"/>
        <v/>
      </c>
      <c r="AO474" s="577" t="str">
        <f t="shared" si="55"/>
        <v/>
      </c>
    </row>
    <row r="475" spans="1:41" ht="41.25" hidden="1" customHeight="1" x14ac:dyDescent="0.2">
      <c r="A475" s="628" t="s">
        <v>1714</v>
      </c>
      <c r="B475" s="665" t="s">
        <v>1614</v>
      </c>
      <c r="C475" s="666"/>
      <c r="D475" s="730">
        <f>'NRHM State budget sheet 2013-14'!D475</f>
        <v>0</v>
      </c>
      <c r="E475" s="730">
        <f>'NRHM State budget sheet 2013-14'!E475</f>
        <v>0</v>
      </c>
      <c r="F475" s="730" t="e">
        <f>'NRHM State budget sheet 2013-14'!F475</f>
        <v>#DIV/0!</v>
      </c>
      <c r="G475" s="730">
        <f>'NRHM State budget sheet 2013-14'!G475</f>
        <v>0</v>
      </c>
      <c r="H475" s="730">
        <f>'NRHM State budget sheet 2013-14'!H475</f>
        <v>0</v>
      </c>
      <c r="I475" s="730" t="e">
        <f>'NRHM State budget sheet 2013-14'!I475</f>
        <v>#DIV/0!</v>
      </c>
      <c r="J475" s="730">
        <f>'NRHM State budget sheet 2013-14'!J475</f>
        <v>0</v>
      </c>
      <c r="K475" s="730">
        <f>'NRHM State budget sheet 2013-14'!K475</f>
        <v>0</v>
      </c>
      <c r="L475" s="730">
        <f>'NRHM State budget sheet 2013-14'!L475</f>
        <v>0</v>
      </c>
      <c r="M475" s="730">
        <f>'NRHM State budget sheet 2013-14'!M475</f>
        <v>0</v>
      </c>
      <c r="N475" s="730">
        <f>'NRHM State budget sheet 2013-14'!N475</f>
        <v>0</v>
      </c>
      <c r="O475" s="730">
        <f>'NRHM State budget sheet 2013-14'!O475</f>
        <v>0</v>
      </c>
      <c r="P475" s="730">
        <f>'NRHM State budget sheet 2013-14'!P475</f>
        <v>0</v>
      </c>
      <c r="Q475" s="730">
        <f>'NRHM State budget sheet 2013-14'!Q475</f>
        <v>0</v>
      </c>
      <c r="R475" s="730">
        <f>'NRHM State budget sheet 2013-14'!R475</f>
        <v>0</v>
      </c>
      <c r="S475" s="730">
        <f>'NRHM State budget sheet 2013-14'!S475</f>
        <v>0</v>
      </c>
      <c r="T475" s="730">
        <f>'NRHM State budget sheet 2013-14'!T475</f>
        <v>0</v>
      </c>
      <c r="U475" s="730">
        <f>'NRHM State budget sheet 2013-14'!U475</f>
        <v>0</v>
      </c>
      <c r="V475" s="730">
        <f>'NRHM State budget sheet 2013-14'!V475</f>
        <v>0</v>
      </c>
      <c r="W475" s="730">
        <f>'NRHM State budget sheet 2013-14'!W475</f>
        <v>0</v>
      </c>
      <c r="X475" s="730">
        <f>'NRHM State budget sheet 2013-14'!X475</f>
        <v>0</v>
      </c>
      <c r="Y475" s="730">
        <f>'NRHM State budget sheet 2013-14'!Y475</f>
        <v>0</v>
      </c>
      <c r="Z475" s="730">
        <f>'NRHM State budget sheet 2013-14'!Z475</f>
        <v>0</v>
      </c>
      <c r="AA475" s="730">
        <f>'NRHM State budget sheet 2013-14'!AA475</f>
        <v>0</v>
      </c>
      <c r="AB475" s="730">
        <f>'NRHM State budget sheet 2013-14'!AB475</f>
        <v>0</v>
      </c>
      <c r="AC475" s="730">
        <f>'NRHM State budget sheet 2013-14'!AC475</f>
        <v>0</v>
      </c>
      <c r="AD475" s="730">
        <f>'NRHM State budget sheet 2013-14'!AD475</f>
        <v>0</v>
      </c>
      <c r="AE475" s="730">
        <f>'NRHM State budget sheet 2013-14'!AE475</f>
        <v>0</v>
      </c>
      <c r="AF475" s="730">
        <f>'NRHM State budget sheet 2013-14'!AF475</f>
        <v>0</v>
      </c>
      <c r="AG475" s="640"/>
      <c r="AH475" s="619"/>
      <c r="AI475" s="606" t="str">
        <f t="shared" si="49"/>
        <v/>
      </c>
      <c r="AJ475" s="606" t="str">
        <f t="shared" si="50"/>
        <v/>
      </c>
      <c r="AK475" s="573">
        <f t="shared" si="51"/>
        <v>0</v>
      </c>
      <c r="AL475" s="573" t="str">
        <f t="shared" si="52"/>
        <v/>
      </c>
      <c r="AM475" s="577" t="str">
        <f t="shared" si="53"/>
        <v/>
      </c>
      <c r="AN475" s="577" t="str">
        <f t="shared" si="54"/>
        <v/>
      </c>
      <c r="AO475" s="577" t="str">
        <f t="shared" si="55"/>
        <v/>
      </c>
    </row>
    <row r="476" spans="1:41" ht="41.25" hidden="1" customHeight="1" x14ac:dyDescent="0.2">
      <c r="A476" s="628" t="s">
        <v>1715</v>
      </c>
      <c r="B476" s="665" t="s">
        <v>1615</v>
      </c>
      <c r="C476" s="666"/>
      <c r="D476" s="730">
        <f>'NRHM State budget sheet 2013-14'!D476</f>
        <v>0</v>
      </c>
      <c r="E476" s="730">
        <f>'NRHM State budget sheet 2013-14'!E476</f>
        <v>0</v>
      </c>
      <c r="F476" s="730" t="e">
        <f>'NRHM State budget sheet 2013-14'!F476</f>
        <v>#DIV/0!</v>
      </c>
      <c r="G476" s="730">
        <f>'NRHM State budget sheet 2013-14'!G476</f>
        <v>0</v>
      </c>
      <c r="H476" s="730">
        <f>'NRHM State budget sheet 2013-14'!H476</f>
        <v>0</v>
      </c>
      <c r="I476" s="730" t="e">
        <f>'NRHM State budget sheet 2013-14'!I476</f>
        <v>#DIV/0!</v>
      </c>
      <c r="J476" s="730">
        <f>'NRHM State budget sheet 2013-14'!J476</f>
        <v>302</v>
      </c>
      <c r="K476" s="730">
        <f>'NRHM State budget sheet 2013-14'!K476</f>
        <v>2000</v>
      </c>
      <c r="L476" s="730">
        <f>'NRHM State budget sheet 2013-14'!L476</f>
        <v>0</v>
      </c>
      <c r="M476" s="730">
        <f>'NRHM State budget sheet 2013-14'!M476</f>
        <v>0</v>
      </c>
      <c r="N476" s="730">
        <f>'NRHM State budget sheet 2013-14'!N476</f>
        <v>0</v>
      </c>
      <c r="O476" s="730">
        <f>'NRHM State budget sheet 2013-14'!O476</f>
        <v>0</v>
      </c>
      <c r="P476" s="730">
        <f>'NRHM State budget sheet 2013-14'!P476</f>
        <v>0</v>
      </c>
      <c r="Q476" s="730">
        <f>'NRHM State budget sheet 2013-14'!Q476</f>
        <v>0</v>
      </c>
      <c r="R476" s="730">
        <f>'NRHM State budget sheet 2013-14'!R476</f>
        <v>0</v>
      </c>
      <c r="S476" s="730">
        <f>'NRHM State budget sheet 2013-14'!S476</f>
        <v>0</v>
      </c>
      <c r="T476" s="730">
        <f>'NRHM State budget sheet 2013-14'!T476</f>
        <v>0</v>
      </c>
      <c r="U476" s="730">
        <f>'NRHM State budget sheet 2013-14'!U476</f>
        <v>0</v>
      </c>
      <c r="V476" s="730">
        <f>'NRHM State budget sheet 2013-14'!V476</f>
        <v>0</v>
      </c>
      <c r="W476" s="730">
        <f>'NRHM State budget sheet 2013-14'!W476</f>
        <v>0</v>
      </c>
      <c r="X476" s="730">
        <f>'NRHM State budget sheet 2013-14'!X476</f>
        <v>0</v>
      </c>
      <c r="Y476" s="730">
        <f>'NRHM State budget sheet 2013-14'!Y476</f>
        <v>0</v>
      </c>
      <c r="Z476" s="730">
        <f>'NRHM State budget sheet 2013-14'!Z476</f>
        <v>0</v>
      </c>
      <c r="AA476" s="730">
        <f>'NRHM State budget sheet 2013-14'!AA476</f>
        <v>0</v>
      </c>
      <c r="AB476" s="730">
        <f>'NRHM State budget sheet 2013-14'!AB476</f>
        <v>0</v>
      </c>
      <c r="AC476" s="730">
        <f>'NRHM State budget sheet 2013-14'!AC476</f>
        <v>0</v>
      </c>
      <c r="AD476" s="730">
        <f>'NRHM State budget sheet 2013-14'!AD476</f>
        <v>0</v>
      </c>
      <c r="AE476" s="730">
        <f>'NRHM State budget sheet 2013-14'!AE476</f>
        <v>0</v>
      </c>
      <c r="AF476" s="730">
        <f>'NRHM State budget sheet 2013-14'!AF476</f>
        <v>6.04</v>
      </c>
      <c r="AG476" s="640"/>
      <c r="AH476" s="619"/>
      <c r="AI476" s="606">
        <f t="shared" si="49"/>
        <v>1</v>
      </c>
      <c r="AJ476" s="606" t="str">
        <f t="shared" si="50"/>
        <v/>
      </c>
      <c r="AK476" s="573">
        <f t="shared" si="51"/>
        <v>6.04</v>
      </c>
      <c r="AL476" s="573" t="str">
        <f t="shared" si="52"/>
        <v/>
      </c>
      <c r="AM476" s="577" t="str">
        <f t="shared" si="53"/>
        <v/>
      </c>
      <c r="AN476" s="577" t="str">
        <f t="shared" si="54"/>
        <v/>
      </c>
      <c r="AO476" s="577" t="str">
        <f t="shared" si="55"/>
        <v>New activity? If not kindly provide the details of the progress (physical and financial) for FY 2012-13</v>
      </c>
    </row>
    <row r="477" spans="1:41" ht="41.25" hidden="1" customHeight="1" x14ac:dyDescent="0.2">
      <c r="A477" s="628" t="s">
        <v>1716</v>
      </c>
      <c r="B477" s="665" t="s">
        <v>1616</v>
      </c>
      <c r="C477" s="666"/>
      <c r="D477" s="730">
        <f>'NRHM State budget sheet 2013-14'!D477</f>
        <v>0</v>
      </c>
      <c r="E477" s="730">
        <f>'NRHM State budget sheet 2013-14'!E477</f>
        <v>0</v>
      </c>
      <c r="F477" s="730" t="e">
        <f>'NRHM State budget sheet 2013-14'!F477</f>
        <v>#DIV/0!</v>
      </c>
      <c r="G477" s="730">
        <f>'NRHM State budget sheet 2013-14'!G477</f>
        <v>0</v>
      </c>
      <c r="H477" s="730">
        <f>'NRHM State budget sheet 2013-14'!H477</f>
        <v>0</v>
      </c>
      <c r="I477" s="730" t="e">
        <f>'NRHM State budget sheet 2013-14'!I477</f>
        <v>#DIV/0!</v>
      </c>
      <c r="J477" s="730">
        <f>'NRHM State budget sheet 2013-14'!J477</f>
        <v>0</v>
      </c>
      <c r="K477" s="730">
        <f>'NRHM State budget sheet 2013-14'!K477</f>
        <v>0</v>
      </c>
      <c r="L477" s="730">
        <f>'NRHM State budget sheet 2013-14'!L477</f>
        <v>0</v>
      </c>
      <c r="M477" s="730">
        <f>'NRHM State budget sheet 2013-14'!M477</f>
        <v>0</v>
      </c>
      <c r="N477" s="730">
        <f>'NRHM State budget sheet 2013-14'!N477</f>
        <v>0</v>
      </c>
      <c r="O477" s="730">
        <f>'NRHM State budget sheet 2013-14'!O477</f>
        <v>0</v>
      </c>
      <c r="P477" s="730">
        <f>'NRHM State budget sheet 2013-14'!P477</f>
        <v>0</v>
      </c>
      <c r="Q477" s="730">
        <f>'NRHM State budget sheet 2013-14'!Q477</f>
        <v>0</v>
      </c>
      <c r="R477" s="730">
        <f>'NRHM State budget sheet 2013-14'!R477</f>
        <v>0</v>
      </c>
      <c r="S477" s="730">
        <f>'NRHM State budget sheet 2013-14'!S477</f>
        <v>0</v>
      </c>
      <c r="T477" s="730">
        <f>'NRHM State budget sheet 2013-14'!T477</f>
        <v>0</v>
      </c>
      <c r="U477" s="730">
        <f>'NRHM State budget sheet 2013-14'!U477</f>
        <v>0</v>
      </c>
      <c r="V477" s="730">
        <f>'NRHM State budget sheet 2013-14'!V477</f>
        <v>0</v>
      </c>
      <c r="W477" s="730">
        <f>'NRHM State budget sheet 2013-14'!W477</f>
        <v>0</v>
      </c>
      <c r="X477" s="730">
        <f>'NRHM State budget sheet 2013-14'!X477</f>
        <v>0</v>
      </c>
      <c r="Y477" s="730">
        <f>'NRHM State budget sheet 2013-14'!Y477</f>
        <v>0</v>
      </c>
      <c r="Z477" s="730">
        <f>'NRHM State budget sheet 2013-14'!Z477</f>
        <v>0</v>
      </c>
      <c r="AA477" s="730">
        <f>'NRHM State budget sheet 2013-14'!AA477</f>
        <v>0</v>
      </c>
      <c r="AB477" s="730">
        <f>'NRHM State budget sheet 2013-14'!AB477</f>
        <v>0</v>
      </c>
      <c r="AC477" s="730">
        <f>'NRHM State budget sheet 2013-14'!AC477</f>
        <v>0</v>
      </c>
      <c r="AD477" s="730">
        <f>'NRHM State budget sheet 2013-14'!AD477</f>
        <v>0</v>
      </c>
      <c r="AE477" s="730">
        <f>'NRHM State budget sheet 2013-14'!AE477</f>
        <v>0</v>
      </c>
      <c r="AF477" s="730">
        <f>'NRHM State budget sheet 2013-14'!AF477</f>
        <v>0</v>
      </c>
      <c r="AG477" s="640"/>
      <c r="AH477" s="619"/>
      <c r="AI477" s="606" t="str">
        <f t="shared" si="49"/>
        <v/>
      </c>
      <c r="AJ477" s="606" t="str">
        <f t="shared" si="50"/>
        <v/>
      </c>
      <c r="AK477" s="573">
        <f t="shared" si="51"/>
        <v>0</v>
      </c>
      <c r="AL477" s="573" t="str">
        <f t="shared" si="52"/>
        <v/>
      </c>
      <c r="AM477" s="577" t="str">
        <f t="shared" si="53"/>
        <v/>
      </c>
      <c r="AN477" s="577" t="str">
        <f t="shared" si="54"/>
        <v/>
      </c>
      <c r="AO477" s="577" t="str">
        <f t="shared" si="55"/>
        <v/>
      </c>
    </row>
    <row r="478" spans="1:41" ht="41.25" hidden="1" customHeight="1" x14ac:dyDescent="0.2">
      <c r="A478" s="628" t="s">
        <v>2267</v>
      </c>
      <c r="B478" s="660"/>
      <c r="C478" s="666"/>
      <c r="D478" s="730">
        <f>'NRHM State budget sheet 2013-14'!D478</f>
        <v>0</v>
      </c>
      <c r="E478" s="730">
        <f>'NRHM State budget sheet 2013-14'!E478</f>
        <v>0</v>
      </c>
      <c r="F478" s="730">
        <f>'NRHM State budget sheet 2013-14'!F478</f>
        <v>0</v>
      </c>
      <c r="G478" s="730">
        <f>'NRHM State budget sheet 2013-14'!G478</f>
        <v>0</v>
      </c>
      <c r="H478" s="730">
        <f>'NRHM State budget sheet 2013-14'!H478</f>
        <v>0</v>
      </c>
      <c r="I478" s="730">
        <f>'NRHM State budget sheet 2013-14'!I478</f>
        <v>0</v>
      </c>
      <c r="J478" s="730">
        <f>'NRHM State budget sheet 2013-14'!J478</f>
        <v>0</v>
      </c>
      <c r="K478" s="730">
        <f>'NRHM State budget sheet 2013-14'!K478</f>
        <v>0</v>
      </c>
      <c r="L478" s="730">
        <f>'NRHM State budget sheet 2013-14'!L478</f>
        <v>0</v>
      </c>
      <c r="M478" s="730">
        <f>'NRHM State budget sheet 2013-14'!M478</f>
        <v>0</v>
      </c>
      <c r="N478" s="730">
        <f>'NRHM State budget sheet 2013-14'!N478</f>
        <v>0</v>
      </c>
      <c r="O478" s="730">
        <f>'NRHM State budget sheet 2013-14'!O478</f>
        <v>0</v>
      </c>
      <c r="P478" s="730">
        <f>'NRHM State budget sheet 2013-14'!P478</f>
        <v>0</v>
      </c>
      <c r="Q478" s="730">
        <f>'NRHM State budget sheet 2013-14'!Q478</f>
        <v>0</v>
      </c>
      <c r="R478" s="730">
        <f>'NRHM State budget sheet 2013-14'!R478</f>
        <v>0</v>
      </c>
      <c r="S478" s="730">
        <f>'NRHM State budget sheet 2013-14'!S478</f>
        <v>0</v>
      </c>
      <c r="T478" s="730">
        <f>'NRHM State budget sheet 2013-14'!T478</f>
        <v>0</v>
      </c>
      <c r="U478" s="730">
        <f>'NRHM State budget sheet 2013-14'!U478</f>
        <v>0</v>
      </c>
      <c r="V478" s="730">
        <f>'NRHM State budget sheet 2013-14'!V478</f>
        <v>0</v>
      </c>
      <c r="W478" s="730">
        <f>'NRHM State budget sheet 2013-14'!W478</f>
        <v>0</v>
      </c>
      <c r="X478" s="730">
        <f>'NRHM State budget sheet 2013-14'!X478</f>
        <v>0</v>
      </c>
      <c r="Y478" s="730">
        <f>'NRHM State budget sheet 2013-14'!Y478</f>
        <v>0</v>
      </c>
      <c r="Z478" s="730">
        <f>'NRHM State budget sheet 2013-14'!Z478</f>
        <v>0</v>
      </c>
      <c r="AA478" s="730">
        <f>'NRHM State budget sheet 2013-14'!AA478</f>
        <v>0</v>
      </c>
      <c r="AB478" s="730">
        <f>'NRHM State budget sheet 2013-14'!AB478</f>
        <v>0</v>
      </c>
      <c r="AC478" s="730">
        <f>'NRHM State budget sheet 2013-14'!AC478</f>
        <v>0</v>
      </c>
      <c r="AD478" s="730">
        <f>'NRHM State budget sheet 2013-14'!AD478</f>
        <v>0</v>
      </c>
      <c r="AE478" s="730">
        <f>'NRHM State budget sheet 2013-14'!AE478</f>
        <v>0</v>
      </c>
      <c r="AF478" s="730">
        <f>'NRHM State budget sheet 2013-14'!AF478</f>
        <v>0</v>
      </c>
      <c r="AG478" s="640"/>
      <c r="AH478" s="619"/>
      <c r="AI478" s="606" t="str">
        <f t="shared" si="49"/>
        <v/>
      </c>
      <c r="AJ478" s="606" t="str">
        <f t="shared" si="50"/>
        <v/>
      </c>
      <c r="AK478" s="573">
        <f t="shared" si="51"/>
        <v>0</v>
      </c>
      <c r="AL478" s="573" t="str">
        <f t="shared" si="52"/>
        <v/>
      </c>
      <c r="AM478" s="577" t="str">
        <f t="shared" si="53"/>
        <v/>
      </c>
      <c r="AN478" s="577" t="str">
        <f t="shared" si="54"/>
        <v/>
      </c>
      <c r="AO478" s="577" t="str">
        <f t="shared" si="55"/>
        <v/>
      </c>
    </row>
    <row r="479" spans="1:41" ht="41.25" hidden="1" customHeight="1" x14ac:dyDescent="0.2">
      <c r="A479" s="628" t="s">
        <v>2268</v>
      </c>
      <c r="B479" s="660"/>
      <c r="C479" s="666"/>
      <c r="D479" s="730">
        <f>'NRHM State budget sheet 2013-14'!D479</f>
        <v>0</v>
      </c>
      <c r="E479" s="730">
        <f>'NRHM State budget sheet 2013-14'!E479</f>
        <v>0</v>
      </c>
      <c r="F479" s="730">
        <f>'NRHM State budget sheet 2013-14'!F479</f>
        <v>0</v>
      </c>
      <c r="G479" s="730">
        <f>'NRHM State budget sheet 2013-14'!G479</f>
        <v>0</v>
      </c>
      <c r="H479" s="730">
        <f>'NRHM State budget sheet 2013-14'!H479</f>
        <v>0</v>
      </c>
      <c r="I479" s="730">
        <f>'NRHM State budget sheet 2013-14'!I479</f>
        <v>0</v>
      </c>
      <c r="J479" s="730">
        <f>'NRHM State budget sheet 2013-14'!J479</f>
        <v>0</v>
      </c>
      <c r="K479" s="730">
        <f>'NRHM State budget sheet 2013-14'!K479</f>
        <v>0</v>
      </c>
      <c r="L479" s="730">
        <f>'NRHM State budget sheet 2013-14'!L479</f>
        <v>0</v>
      </c>
      <c r="M479" s="730">
        <f>'NRHM State budget sheet 2013-14'!M479</f>
        <v>0</v>
      </c>
      <c r="N479" s="730">
        <f>'NRHM State budget sheet 2013-14'!N479</f>
        <v>0</v>
      </c>
      <c r="O479" s="730">
        <f>'NRHM State budget sheet 2013-14'!O479</f>
        <v>0</v>
      </c>
      <c r="P479" s="730">
        <f>'NRHM State budget sheet 2013-14'!P479</f>
        <v>0</v>
      </c>
      <c r="Q479" s="730">
        <f>'NRHM State budget sheet 2013-14'!Q479</f>
        <v>0</v>
      </c>
      <c r="R479" s="730">
        <f>'NRHM State budget sheet 2013-14'!R479</f>
        <v>0</v>
      </c>
      <c r="S479" s="730">
        <f>'NRHM State budget sheet 2013-14'!S479</f>
        <v>0</v>
      </c>
      <c r="T479" s="730">
        <f>'NRHM State budget sheet 2013-14'!T479</f>
        <v>0</v>
      </c>
      <c r="U479" s="730">
        <f>'NRHM State budget sheet 2013-14'!U479</f>
        <v>0</v>
      </c>
      <c r="V479" s="730">
        <f>'NRHM State budget sheet 2013-14'!V479</f>
        <v>0</v>
      </c>
      <c r="W479" s="730">
        <f>'NRHM State budget sheet 2013-14'!W479</f>
        <v>0</v>
      </c>
      <c r="X479" s="730">
        <f>'NRHM State budget sheet 2013-14'!X479</f>
        <v>0</v>
      </c>
      <c r="Y479" s="730">
        <f>'NRHM State budget sheet 2013-14'!Y479</f>
        <v>0</v>
      </c>
      <c r="Z479" s="730">
        <f>'NRHM State budget sheet 2013-14'!Z479</f>
        <v>0</v>
      </c>
      <c r="AA479" s="730">
        <f>'NRHM State budget sheet 2013-14'!AA479</f>
        <v>0</v>
      </c>
      <c r="AB479" s="730">
        <f>'NRHM State budget sheet 2013-14'!AB479</f>
        <v>0</v>
      </c>
      <c r="AC479" s="730">
        <f>'NRHM State budget sheet 2013-14'!AC479</f>
        <v>0</v>
      </c>
      <c r="AD479" s="730">
        <f>'NRHM State budget sheet 2013-14'!AD479</f>
        <v>0</v>
      </c>
      <c r="AE479" s="730">
        <f>'NRHM State budget sheet 2013-14'!AE479</f>
        <v>0</v>
      </c>
      <c r="AF479" s="730">
        <f>'NRHM State budget sheet 2013-14'!AF479</f>
        <v>0</v>
      </c>
      <c r="AG479" s="640"/>
      <c r="AH479" s="619"/>
      <c r="AI479" s="606" t="str">
        <f t="shared" si="49"/>
        <v/>
      </c>
      <c r="AJ479" s="606" t="str">
        <f t="shared" si="50"/>
        <v/>
      </c>
      <c r="AK479" s="573">
        <f t="shared" si="51"/>
        <v>0</v>
      </c>
      <c r="AL479" s="573" t="str">
        <f t="shared" si="52"/>
        <v/>
      </c>
      <c r="AM479" s="577" t="str">
        <f t="shared" si="53"/>
        <v/>
      </c>
      <c r="AN479" s="577" t="str">
        <f t="shared" si="54"/>
        <v/>
      </c>
      <c r="AO479" s="577" t="str">
        <f t="shared" si="55"/>
        <v/>
      </c>
    </row>
    <row r="480" spans="1:41" ht="41.25" hidden="1" customHeight="1" x14ac:dyDescent="0.2">
      <c r="A480" s="628" t="s">
        <v>2269</v>
      </c>
      <c r="B480" s="660"/>
      <c r="C480" s="666"/>
      <c r="D480" s="730">
        <f>'NRHM State budget sheet 2013-14'!D480</f>
        <v>0</v>
      </c>
      <c r="E480" s="730">
        <f>'NRHM State budget sheet 2013-14'!E480</f>
        <v>0</v>
      </c>
      <c r="F480" s="730">
        <f>'NRHM State budget sheet 2013-14'!F480</f>
        <v>0</v>
      </c>
      <c r="G480" s="730">
        <f>'NRHM State budget sheet 2013-14'!G480</f>
        <v>0</v>
      </c>
      <c r="H480" s="730">
        <f>'NRHM State budget sheet 2013-14'!H480</f>
        <v>0</v>
      </c>
      <c r="I480" s="730">
        <f>'NRHM State budget sheet 2013-14'!I480</f>
        <v>0</v>
      </c>
      <c r="J480" s="730">
        <f>'NRHM State budget sheet 2013-14'!J480</f>
        <v>0</v>
      </c>
      <c r="K480" s="730">
        <f>'NRHM State budget sheet 2013-14'!K480</f>
        <v>0</v>
      </c>
      <c r="L480" s="730">
        <f>'NRHM State budget sheet 2013-14'!L480</f>
        <v>0</v>
      </c>
      <c r="M480" s="730">
        <f>'NRHM State budget sheet 2013-14'!M480</f>
        <v>0</v>
      </c>
      <c r="N480" s="730">
        <f>'NRHM State budget sheet 2013-14'!N480</f>
        <v>0</v>
      </c>
      <c r="O480" s="730">
        <f>'NRHM State budget sheet 2013-14'!O480</f>
        <v>0</v>
      </c>
      <c r="P480" s="730">
        <f>'NRHM State budget sheet 2013-14'!P480</f>
        <v>0</v>
      </c>
      <c r="Q480" s="730">
        <f>'NRHM State budget sheet 2013-14'!Q480</f>
        <v>0</v>
      </c>
      <c r="R480" s="730">
        <f>'NRHM State budget sheet 2013-14'!R480</f>
        <v>0</v>
      </c>
      <c r="S480" s="730">
        <f>'NRHM State budget sheet 2013-14'!S480</f>
        <v>0</v>
      </c>
      <c r="T480" s="730">
        <f>'NRHM State budget sheet 2013-14'!T480</f>
        <v>0</v>
      </c>
      <c r="U480" s="730">
        <f>'NRHM State budget sheet 2013-14'!U480</f>
        <v>0</v>
      </c>
      <c r="V480" s="730">
        <f>'NRHM State budget sheet 2013-14'!V480</f>
        <v>0</v>
      </c>
      <c r="W480" s="730">
        <f>'NRHM State budget sheet 2013-14'!W480</f>
        <v>0</v>
      </c>
      <c r="X480" s="730">
        <f>'NRHM State budget sheet 2013-14'!X480</f>
        <v>0</v>
      </c>
      <c r="Y480" s="730">
        <f>'NRHM State budget sheet 2013-14'!Y480</f>
        <v>0</v>
      </c>
      <c r="Z480" s="730">
        <f>'NRHM State budget sheet 2013-14'!Z480</f>
        <v>0</v>
      </c>
      <c r="AA480" s="730">
        <f>'NRHM State budget sheet 2013-14'!AA480</f>
        <v>0</v>
      </c>
      <c r="AB480" s="730">
        <f>'NRHM State budget sheet 2013-14'!AB480</f>
        <v>0</v>
      </c>
      <c r="AC480" s="730">
        <f>'NRHM State budget sheet 2013-14'!AC480</f>
        <v>0</v>
      </c>
      <c r="AD480" s="730">
        <f>'NRHM State budget sheet 2013-14'!AD480</f>
        <v>0</v>
      </c>
      <c r="AE480" s="730">
        <f>'NRHM State budget sheet 2013-14'!AE480</f>
        <v>0</v>
      </c>
      <c r="AF480" s="730">
        <f>'NRHM State budget sheet 2013-14'!AF480</f>
        <v>0</v>
      </c>
      <c r="AG480" s="640"/>
      <c r="AH480" s="619"/>
      <c r="AI480" s="606" t="str">
        <f t="shared" si="49"/>
        <v/>
      </c>
      <c r="AJ480" s="606" t="str">
        <f t="shared" si="50"/>
        <v/>
      </c>
      <c r="AK480" s="573">
        <f t="shared" si="51"/>
        <v>0</v>
      </c>
      <c r="AL480" s="573" t="str">
        <f t="shared" si="52"/>
        <v/>
      </c>
      <c r="AM480" s="577" t="str">
        <f t="shared" si="53"/>
        <v/>
      </c>
      <c r="AN480" s="577" t="str">
        <f t="shared" si="54"/>
        <v/>
      </c>
      <c r="AO480" s="577" t="str">
        <f t="shared" si="55"/>
        <v/>
      </c>
    </row>
    <row r="481" spans="1:41" ht="41.25" hidden="1" customHeight="1" x14ac:dyDescent="0.2">
      <c r="A481" s="628" t="s">
        <v>2270</v>
      </c>
      <c r="B481" s="660"/>
      <c r="C481" s="666"/>
      <c r="D481" s="730">
        <f>'NRHM State budget sheet 2013-14'!D481</f>
        <v>0</v>
      </c>
      <c r="E481" s="730">
        <f>'NRHM State budget sheet 2013-14'!E481</f>
        <v>0</v>
      </c>
      <c r="F481" s="730">
        <f>'NRHM State budget sheet 2013-14'!F481</f>
        <v>0</v>
      </c>
      <c r="G481" s="730">
        <f>'NRHM State budget sheet 2013-14'!G481</f>
        <v>0</v>
      </c>
      <c r="H481" s="730">
        <f>'NRHM State budget sheet 2013-14'!H481</f>
        <v>0</v>
      </c>
      <c r="I481" s="730">
        <f>'NRHM State budget sheet 2013-14'!I481</f>
        <v>0</v>
      </c>
      <c r="J481" s="730">
        <f>'NRHM State budget sheet 2013-14'!J481</f>
        <v>0</v>
      </c>
      <c r="K481" s="730">
        <f>'NRHM State budget sheet 2013-14'!K481</f>
        <v>0</v>
      </c>
      <c r="L481" s="730">
        <f>'NRHM State budget sheet 2013-14'!L481</f>
        <v>0</v>
      </c>
      <c r="M481" s="730">
        <f>'NRHM State budget sheet 2013-14'!M481</f>
        <v>0</v>
      </c>
      <c r="N481" s="730">
        <f>'NRHM State budget sheet 2013-14'!N481</f>
        <v>0</v>
      </c>
      <c r="O481" s="730">
        <f>'NRHM State budget sheet 2013-14'!O481</f>
        <v>0</v>
      </c>
      <c r="P481" s="730">
        <f>'NRHM State budget sheet 2013-14'!P481</f>
        <v>0</v>
      </c>
      <c r="Q481" s="730">
        <f>'NRHM State budget sheet 2013-14'!Q481</f>
        <v>0</v>
      </c>
      <c r="R481" s="730">
        <f>'NRHM State budget sheet 2013-14'!R481</f>
        <v>0</v>
      </c>
      <c r="S481" s="730">
        <f>'NRHM State budget sheet 2013-14'!S481</f>
        <v>0</v>
      </c>
      <c r="T481" s="730">
        <f>'NRHM State budget sheet 2013-14'!T481</f>
        <v>0</v>
      </c>
      <c r="U481" s="730">
        <f>'NRHM State budget sheet 2013-14'!U481</f>
        <v>0</v>
      </c>
      <c r="V481" s="730">
        <f>'NRHM State budget sheet 2013-14'!V481</f>
        <v>0</v>
      </c>
      <c r="W481" s="730">
        <f>'NRHM State budget sheet 2013-14'!W481</f>
        <v>0</v>
      </c>
      <c r="X481" s="730">
        <f>'NRHM State budget sheet 2013-14'!X481</f>
        <v>0</v>
      </c>
      <c r="Y481" s="730">
        <f>'NRHM State budget sheet 2013-14'!Y481</f>
        <v>0</v>
      </c>
      <c r="Z481" s="730">
        <f>'NRHM State budget sheet 2013-14'!Z481</f>
        <v>0</v>
      </c>
      <c r="AA481" s="730">
        <f>'NRHM State budget sheet 2013-14'!AA481</f>
        <v>0</v>
      </c>
      <c r="AB481" s="730">
        <f>'NRHM State budget sheet 2013-14'!AB481</f>
        <v>0</v>
      </c>
      <c r="AC481" s="730">
        <f>'NRHM State budget sheet 2013-14'!AC481</f>
        <v>0</v>
      </c>
      <c r="AD481" s="730">
        <f>'NRHM State budget sheet 2013-14'!AD481</f>
        <v>0</v>
      </c>
      <c r="AE481" s="730">
        <f>'NRHM State budget sheet 2013-14'!AE481</f>
        <v>0</v>
      </c>
      <c r="AF481" s="730">
        <f>'NRHM State budget sheet 2013-14'!AF481</f>
        <v>0</v>
      </c>
      <c r="AG481" s="640"/>
      <c r="AH481" s="619"/>
      <c r="AI481" s="606" t="str">
        <f t="shared" si="49"/>
        <v/>
      </c>
      <c r="AJ481" s="606" t="str">
        <f t="shared" si="50"/>
        <v/>
      </c>
      <c r="AK481" s="573">
        <f t="shared" si="51"/>
        <v>0</v>
      </c>
      <c r="AL481" s="573" t="str">
        <f t="shared" si="52"/>
        <v/>
      </c>
      <c r="AM481" s="577" t="str">
        <f t="shared" si="53"/>
        <v/>
      </c>
      <c r="AN481" s="577" t="str">
        <f t="shared" si="54"/>
        <v/>
      </c>
      <c r="AO481" s="577" t="str">
        <f t="shared" si="55"/>
        <v/>
      </c>
    </row>
    <row r="482" spans="1:41" ht="41.25" hidden="1" customHeight="1" x14ac:dyDescent="0.2">
      <c r="A482" s="628" t="s">
        <v>2380</v>
      </c>
      <c r="B482" s="660"/>
      <c r="C482" s="666"/>
      <c r="D482" s="730">
        <f>'NRHM State budget sheet 2013-14'!D482</f>
        <v>0</v>
      </c>
      <c r="E482" s="730">
        <f>'NRHM State budget sheet 2013-14'!E482</f>
        <v>0</v>
      </c>
      <c r="F482" s="730">
        <f>'NRHM State budget sheet 2013-14'!F482</f>
        <v>0</v>
      </c>
      <c r="G482" s="730">
        <f>'NRHM State budget sheet 2013-14'!G482</f>
        <v>0</v>
      </c>
      <c r="H482" s="730">
        <f>'NRHM State budget sheet 2013-14'!H482</f>
        <v>0</v>
      </c>
      <c r="I482" s="730">
        <f>'NRHM State budget sheet 2013-14'!I482</f>
        <v>0</v>
      </c>
      <c r="J482" s="730">
        <f>'NRHM State budget sheet 2013-14'!J482</f>
        <v>0</v>
      </c>
      <c r="K482" s="730">
        <f>'NRHM State budget sheet 2013-14'!K482</f>
        <v>0</v>
      </c>
      <c r="L482" s="730">
        <f>'NRHM State budget sheet 2013-14'!L482</f>
        <v>0</v>
      </c>
      <c r="M482" s="730">
        <f>'NRHM State budget sheet 2013-14'!M482</f>
        <v>0</v>
      </c>
      <c r="N482" s="730">
        <f>'NRHM State budget sheet 2013-14'!N482</f>
        <v>0</v>
      </c>
      <c r="O482" s="730">
        <f>'NRHM State budget sheet 2013-14'!O482</f>
        <v>0</v>
      </c>
      <c r="P482" s="730">
        <f>'NRHM State budget sheet 2013-14'!P482</f>
        <v>0</v>
      </c>
      <c r="Q482" s="730">
        <f>'NRHM State budget sheet 2013-14'!Q482</f>
        <v>0</v>
      </c>
      <c r="R482" s="730">
        <f>'NRHM State budget sheet 2013-14'!R482</f>
        <v>0</v>
      </c>
      <c r="S482" s="730">
        <f>'NRHM State budget sheet 2013-14'!S482</f>
        <v>0</v>
      </c>
      <c r="T482" s="730">
        <f>'NRHM State budget sheet 2013-14'!T482</f>
        <v>0</v>
      </c>
      <c r="U482" s="730">
        <f>'NRHM State budget sheet 2013-14'!U482</f>
        <v>0</v>
      </c>
      <c r="V482" s="730">
        <f>'NRHM State budget sheet 2013-14'!V482</f>
        <v>0</v>
      </c>
      <c r="W482" s="730">
        <f>'NRHM State budget sheet 2013-14'!W482</f>
        <v>0</v>
      </c>
      <c r="X482" s="730">
        <f>'NRHM State budget sheet 2013-14'!X482</f>
        <v>0</v>
      </c>
      <c r="Y482" s="730">
        <f>'NRHM State budget sheet 2013-14'!Y482</f>
        <v>0</v>
      </c>
      <c r="Z482" s="730">
        <f>'NRHM State budget sheet 2013-14'!Z482</f>
        <v>0</v>
      </c>
      <c r="AA482" s="730">
        <f>'NRHM State budget sheet 2013-14'!AA482</f>
        <v>0</v>
      </c>
      <c r="AB482" s="730">
        <f>'NRHM State budget sheet 2013-14'!AB482</f>
        <v>0</v>
      </c>
      <c r="AC482" s="730">
        <f>'NRHM State budget sheet 2013-14'!AC482</f>
        <v>0</v>
      </c>
      <c r="AD482" s="730">
        <f>'NRHM State budget sheet 2013-14'!AD482</f>
        <v>0</v>
      </c>
      <c r="AE482" s="730">
        <f>'NRHM State budget sheet 2013-14'!AE482</f>
        <v>0</v>
      </c>
      <c r="AF482" s="730">
        <f>'NRHM State budget sheet 2013-14'!AF482</f>
        <v>0</v>
      </c>
      <c r="AG482" s="640"/>
      <c r="AH482" s="619"/>
      <c r="AI482" s="606"/>
      <c r="AJ482" s="606"/>
      <c r="AL482" s="573" t="str">
        <f t="shared" si="52"/>
        <v/>
      </c>
      <c r="AM482" s="577" t="str">
        <f t="shared" si="53"/>
        <v/>
      </c>
      <c r="AN482" s="577" t="str">
        <f t="shared" si="54"/>
        <v/>
      </c>
      <c r="AO482" s="577" t="str">
        <f t="shared" si="55"/>
        <v/>
      </c>
    </row>
    <row r="483" spans="1:41" ht="41.25" hidden="1" customHeight="1" x14ac:dyDescent="0.2">
      <c r="A483" s="628" t="s">
        <v>2381</v>
      </c>
      <c r="B483" s="660"/>
      <c r="C483" s="666"/>
      <c r="D483" s="730">
        <f>'NRHM State budget sheet 2013-14'!D483</f>
        <v>0</v>
      </c>
      <c r="E483" s="730">
        <f>'NRHM State budget sheet 2013-14'!E483</f>
        <v>0</v>
      </c>
      <c r="F483" s="730">
        <f>'NRHM State budget sheet 2013-14'!F483</f>
        <v>0</v>
      </c>
      <c r="G483" s="730">
        <f>'NRHM State budget sheet 2013-14'!G483</f>
        <v>0</v>
      </c>
      <c r="H483" s="730">
        <f>'NRHM State budget sheet 2013-14'!H483</f>
        <v>0</v>
      </c>
      <c r="I483" s="730">
        <f>'NRHM State budget sheet 2013-14'!I483</f>
        <v>0</v>
      </c>
      <c r="J483" s="730">
        <f>'NRHM State budget sheet 2013-14'!J483</f>
        <v>0</v>
      </c>
      <c r="K483" s="730">
        <f>'NRHM State budget sheet 2013-14'!K483</f>
        <v>0</v>
      </c>
      <c r="L483" s="730">
        <f>'NRHM State budget sheet 2013-14'!L483</f>
        <v>0</v>
      </c>
      <c r="M483" s="730">
        <f>'NRHM State budget sheet 2013-14'!M483</f>
        <v>0</v>
      </c>
      <c r="N483" s="730">
        <f>'NRHM State budget sheet 2013-14'!N483</f>
        <v>0</v>
      </c>
      <c r="O483" s="730">
        <f>'NRHM State budget sheet 2013-14'!O483</f>
        <v>0</v>
      </c>
      <c r="P483" s="730">
        <f>'NRHM State budget sheet 2013-14'!P483</f>
        <v>0</v>
      </c>
      <c r="Q483" s="730">
        <f>'NRHM State budget sheet 2013-14'!Q483</f>
        <v>0</v>
      </c>
      <c r="R483" s="730">
        <f>'NRHM State budget sheet 2013-14'!R483</f>
        <v>0</v>
      </c>
      <c r="S483" s="730">
        <f>'NRHM State budget sheet 2013-14'!S483</f>
        <v>0</v>
      </c>
      <c r="T483" s="730">
        <f>'NRHM State budget sheet 2013-14'!T483</f>
        <v>0</v>
      </c>
      <c r="U483" s="730">
        <f>'NRHM State budget sheet 2013-14'!U483</f>
        <v>0</v>
      </c>
      <c r="V483" s="730">
        <f>'NRHM State budget sheet 2013-14'!V483</f>
        <v>0</v>
      </c>
      <c r="W483" s="730">
        <f>'NRHM State budget sheet 2013-14'!W483</f>
        <v>0</v>
      </c>
      <c r="X483" s="730">
        <f>'NRHM State budget sheet 2013-14'!X483</f>
        <v>0</v>
      </c>
      <c r="Y483" s="730">
        <f>'NRHM State budget sheet 2013-14'!Y483</f>
        <v>0</v>
      </c>
      <c r="Z483" s="730">
        <f>'NRHM State budget sheet 2013-14'!Z483</f>
        <v>0</v>
      </c>
      <c r="AA483" s="730">
        <f>'NRHM State budget sheet 2013-14'!AA483</f>
        <v>0</v>
      </c>
      <c r="AB483" s="730">
        <f>'NRHM State budget sheet 2013-14'!AB483</f>
        <v>0</v>
      </c>
      <c r="AC483" s="730">
        <f>'NRHM State budget sheet 2013-14'!AC483</f>
        <v>0</v>
      </c>
      <c r="AD483" s="730">
        <f>'NRHM State budget sheet 2013-14'!AD483</f>
        <v>0</v>
      </c>
      <c r="AE483" s="730">
        <f>'NRHM State budget sheet 2013-14'!AE483</f>
        <v>0</v>
      </c>
      <c r="AF483" s="730">
        <f>'NRHM State budget sheet 2013-14'!AF483</f>
        <v>0</v>
      </c>
      <c r="AG483" s="640"/>
      <c r="AH483" s="619"/>
      <c r="AI483" s="606"/>
      <c r="AJ483" s="606"/>
      <c r="AL483" s="573" t="str">
        <f t="shared" si="52"/>
        <v/>
      </c>
      <c r="AM483" s="577" t="str">
        <f t="shared" si="53"/>
        <v/>
      </c>
      <c r="AN483" s="577" t="str">
        <f t="shared" si="54"/>
        <v/>
      </c>
      <c r="AO483" s="577" t="str">
        <f t="shared" si="55"/>
        <v/>
      </c>
    </row>
    <row r="484" spans="1:41" ht="41.25" hidden="1" customHeight="1" x14ac:dyDescent="0.2">
      <c r="A484" s="628" t="s">
        <v>723</v>
      </c>
      <c r="B484" s="621" t="s">
        <v>724</v>
      </c>
      <c r="C484" s="627"/>
      <c r="D484" s="730">
        <f>'NRHM State budget sheet 2013-14'!D484</f>
        <v>0</v>
      </c>
      <c r="E484" s="730">
        <f>'NRHM State budget sheet 2013-14'!E484</f>
        <v>0</v>
      </c>
      <c r="F484" s="730" t="e">
        <f>'NRHM State budget sheet 2013-14'!F484</f>
        <v>#DIV/0!</v>
      </c>
      <c r="G484" s="730">
        <f>'NRHM State budget sheet 2013-14'!G484</f>
        <v>0</v>
      </c>
      <c r="H484" s="730">
        <f>'NRHM State budget sheet 2013-14'!H484</f>
        <v>0</v>
      </c>
      <c r="I484" s="730" t="e">
        <f>'NRHM State budget sheet 2013-14'!I484</f>
        <v>#DIV/0!</v>
      </c>
      <c r="J484" s="730">
        <f>'NRHM State budget sheet 2013-14'!J484</f>
        <v>1208</v>
      </c>
      <c r="K484" s="730">
        <f>'NRHM State budget sheet 2013-14'!K484</f>
        <v>10800</v>
      </c>
      <c r="L484" s="730">
        <f>'NRHM State budget sheet 2013-14'!L484</f>
        <v>0</v>
      </c>
      <c r="M484" s="730">
        <f>'NRHM State budget sheet 2013-14'!M484</f>
        <v>0</v>
      </c>
      <c r="N484" s="730">
        <f>'NRHM State budget sheet 2013-14'!N484</f>
        <v>0</v>
      </c>
      <c r="O484" s="730">
        <f>'NRHM State budget sheet 2013-14'!O484</f>
        <v>0</v>
      </c>
      <c r="P484" s="730">
        <f>'NRHM State budget sheet 2013-14'!P484</f>
        <v>0</v>
      </c>
      <c r="Q484" s="730">
        <f>'NRHM State budget sheet 2013-14'!Q484</f>
        <v>0</v>
      </c>
      <c r="R484" s="730">
        <f>'NRHM State budget sheet 2013-14'!R484</f>
        <v>0</v>
      </c>
      <c r="S484" s="730">
        <f>'NRHM State budget sheet 2013-14'!S484</f>
        <v>0</v>
      </c>
      <c r="T484" s="730">
        <f>'NRHM State budget sheet 2013-14'!T484</f>
        <v>0</v>
      </c>
      <c r="U484" s="730">
        <f>'NRHM State budget sheet 2013-14'!U484</f>
        <v>0</v>
      </c>
      <c r="V484" s="730">
        <f>'NRHM State budget sheet 2013-14'!V484</f>
        <v>0</v>
      </c>
      <c r="W484" s="730">
        <f>'NRHM State budget sheet 2013-14'!W484</f>
        <v>0</v>
      </c>
      <c r="X484" s="730">
        <f>'NRHM State budget sheet 2013-14'!X484</f>
        <v>0</v>
      </c>
      <c r="Y484" s="730">
        <f>'NRHM State budget sheet 2013-14'!Y484</f>
        <v>0</v>
      </c>
      <c r="Z484" s="730">
        <f>'NRHM State budget sheet 2013-14'!Z484</f>
        <v>0</v>
      </c>
      <c r="AA484" s="730">
        <f>'NRHM State budget sheet 2013-14'!AA484</f>
        <v>0</v>
      </c>
      <c r="AB484" s="730">
        <f>'NRHM State budget sheet 2013-14'!AB484</f>
        <v>0</v>
      </c>
      <c r="AC484" s="730">
        <f>'NRHM State budget sheet 2013-14'!AC484</f>
        <v>0</v>
      </c>
      <c r="AD484" s="730">
        <f>'NRHM State budget sheet 2013-14'!AD484</f>
        <v>0</v>
      </c>
      <c r="AE484" s="730">
        <f>'NRHM State budget sheet 2013-14'!AE484</f>
        <v>0</v>
      </c>
      <c r="AF484" s="730">
        <f>'NRHM State budget sheet 2013-14'!AF484</f>
        <v>32.616</v>
      </c>
      <c r="AG484" s="604"/>
      <c r="AH484" s="619"/>
      <c r="AI484" s="606">
        <f t="shared" si="49"/>
        <v>1</v>
      </c>
      <c r="AJ484" s="606" t="str">
        <f t="shared" si="50"/>
        <v/>
      </c>
      <c r="AK484" s="573">
        <f t="shared" si="51"/>
        <v>32.616</v>
      </c>
      <c r="AL484" s="573" t="str">
        <f t="shared" si="52"/>
        <v/>
      </c>
      <c r="AM484" s="577" t="str">
        <f t="shared" si="53"/>
        <v/>
      </c>
      <c r="AN484" s="577" t="str">
        <f t="shared" si="54"/>
        <v/>
      </c>
      <c r="AO484" s="577" t="str">
        <f t="shared" si="55"/>
        <v>New activity? If not kindly provide the details of the progress (physical and financial) for FY 2012-13</v>
      </c>
    </row>
    <row r="485" spans="1:41" ht="41.25" hidden="1" customHeight="1" x14ac:dyDescent="0.2">
      <c r="A485" s="628" t="s">
        <v>1717</v>
      </c>
      <c r="B485" s="621" t="s">
        <v>1375</v>
      </c>
      <c r="C485" s="627"/>
      <c r="D485" s="730">
        <f>'NRHM State budget sheet 2013-14'!D485</f>
        <v>0</v>
      </c>
      <c r="E485" s="730">
        <f>'NRHM State budget sheet 2013-14'!E485</f>
        <v>0</v>
      </c>
      <c r="F485" s="730" t="e">
        <f>'NRHM State budget sheet 2013-14'!F485</f>
        <v>#DIV/0!</v>
      </c>
      <c r="G485" s="730">
        <f>'NRHM State budget sheet 2013-14'!G485</f>
        <v>0</v>
      </c>
      <c r="H485" s="730">
        <f>'NRHM State budget sheet 2013-14'!H485</f>
        <v>0</v>
      </c>
      <c r="I485" s="730" t="e">
        <f>'NRHM State budget sheet 2013-14'!I485</f>
        <v>#DIV/0!</v>
      </c>
      <c r="J485" s="730">
        <f>'NRHM State budget sheet 2013-14'!J485</f>
        <v>302</v>
      </c>
      <c r="K485" s="730">
        <f>'NRHM State budget sheet 2013-14'!K485</f>
        <v>2400</v>
      </c>
      <c r="L485" s="730">
        <f>'NRHM State budget sheet 2013-14'!L485</f>
        <v>0</v>
      </c>
      <c r="M485" s="730">
        <f>'NRHM State budget sheet 2013-14'!M485</f>
        <v>0</v>
      </c>
      <c r="N485" s="730">
        <f>'NRHM State budget sheet 2013-14'!N485</f>
        <v>0</v>
      </c>
      <c r="O485" s="730">
        <f>'NRHM State budget sheet 2013-14'!O485</f>
        <v>0</v>
      </c>
      <c r="P485" s="730">
        <f>'NRHM State budget sheet 2013-14'!P485</f>
        <v>0</v>
      </c>
      <c r="Q485" s="730">
        <f>'NRHM State budget sheet 2013-14'!Q485</f>
        <v>0</v>
      </c>
      <c r="R485" s="730">
        <f>'NRHM State budget sheet 2013-14'!R485</f>
        <v>0</v>
      </c>
      <c r="S485" s="730">
        <f>'NRHM State budget sheet 2013-14'!S485</f>
        <v>0</v>
      </c>
      <c r="T485" s="730">
        <f>'NRHM State budget sheet 2013-14'!T485</f>
        <v>0</v>
      </c>
      <c r="U485" s="730">
        <f>'NRHM State budget sheet 2013-14'!U485</f>
        <v>0</v>
      </c>
      <c r="V485" s="730">
        <f>'NRHM State budget sheet 2013-14'!V485</f>
        <v>0</v>
      </c>
      <c r="W485" s="730">
        <f>'NRHM State budget sheet 2013-14'!W485</f>
        <v>0</v>
      </c>
      <c r="X485" s="730">
        <f>'NRHM State budget sheet 2013-14'!X485</f>
        <v>0</v>
      </c>
      <c r="Y485" s="730">
        <f>'NRHM State budget sheet 2013-14'!Y485</f>
        <v>0</v>
      </c>
      <c r="Z485" s="730">
        <f>'NRHM State budget sheet 2013-14'!Z485</f>
        <v>0</v>
      </c>
      <c r="AA485" s="730">
        <f>'NRHM State budget sheet 2013-14'!AA485</f>
        <v>0</v>
      </c>
      <c r="AB485" s="730">
        <f>'NRHM State budget sheet 2013-14'!AB485</f>
        <v>0</v>
      </c>
      <c r="AC485" s="730">
        <f>'NRHM State budget sheet 2013-14'!AC485</f>
        <v>0</v>
      </c>
      <c r="AD485" s="730">
        <f>'NRHM State budget sheet 2013-14'!AD485</f>
        <v>0</v>
      </c>
      <c r="AE485" s="730">
        <f>'NRHM State budget sheet 2013-14'!AE485</f>
        <v>0</v>
      </c>
      <c r="AF485" s="730">
        <f>'NRHM State budget sheet 2013-14'!AF485</f>
        <v>7.2480000000000002</v>
      </c>
      <c r="AG485" s="604"/>
      <c r="AH485" s="619"/>
      <c r="AI485" s="606">
        <f t="shared" si="49"/>
        <v>1</v>
      </c>
      <c r="AJ485" s="606" t="str">
        <f t="shared" si="50"/>
        <v/>
      </c>
      <c r="AK485" s="573">
        <f t="shared" si="51"/>
        <v>7.2480000000000002</v>
      </c>
      <c r="AL485" s="573" t="str">
        <f t="shared" si="52"/>
        <v/>
      </c>
      <c r="AM485" s="577" t="str">
        <f t="shared" si="53"/>
        <v/>
      </c>
      <c r="AN485" s="577" t="str">
        <f t="shared" si="54"/>
        <v/>
      </c>
      <c r="AO485" s="577" t="str">
        <f t="shared" si="55"/>
        <v>New activity? If not kindly provide the details of the progress (physical and financial) for FY 2012-13</v>
      </c>
    </row>
    <row r="486" spans="1:41" ht="41.25" hidden="1" customHeight="1" x14ac:dyDescent="0.2">
      <c r="A486" s="628" t="s">
        <v>1718</v>
      </c>
      <c r="B486" s="621" t="s">
        <v>1376</v>
      </c>
      <c r="C486" s="627"/>
      <c r="D486" s="730">
        <f>'NRHM State budget sheet 2013-14'!D486</f>
        <v>0</v>
      </c>
      <c r="E486" s="730">
        <f>'NRHM State budget sheet 2013-14'!E486</f>
        <v>0</v>
      </c>
      <c r="F486" s="730" t="e">
        <f>'NRHM State budget sheet 2013-14'!F486</f>
        <v>#DIV/0!</v>
      </c>
      <c r="G486" s="730">
        <f>'NRHM State budget sheet 2013-14'!G486</f>
        <v>0</v>
      </c>
      <c r="H486" s="730">
        <f>'NRHM State budget sheet 2013-14'!H486</f>
        <v>0</v>
      </c>
      <c r="I486" s="730" t="e">
        <f>'NRHM State budget sheet 2013-14'!I486</f>
        <v>#DIV/0!</v>
      </c>
      <c r="J486" s="730">
        <f>'NRHM State budget sheet 2013-14'!J486</f>
        <v>302</v>
      </c>
      <c r="K486" s="730">
        <f>'NRHM State budget sheet 2013-14'!K486</f>
        <v>2400</v>
      </c>
      <c r="L486" s="730">
        <f>'NRHM State budget sheet 2013-14'!L486</f>
        <v>0</v>
      </c>
      <c r="M486" s="730">
        <f>'NRHM State budget sheet 2013-14'!M486</f>
        <v>0</v>
      </c>
      <c r="N486" s="730">
        <f>'NRHM State budget sheet 2013-14'!N486</f>
        <v>0</v>
      </c>
      <c r="O486" s="730">
        <f>'NRHM State budget sheet 2013-14'!O486</f>
        <v>0</v>
      </c>
      <c r="P486" s="730">
        <f>'NRHM State budget sheet 2013-14'!P486</f>
        <v>0</v>
      </c>
      <c r="Q486" s="730">
        <f>'NRHM State budget sheet 2013-14'!Q486</f>
        <v>0</v>
      </c>
      <c r="R486" s="730">
        <f>'NRHM State budget sheet 2013-14'!R486</f>
        <v>0</v>
      </c>
      <c r="S486" s="730">
        <f>'NRHM State budget sheet 2013-14'!S486</f>
        <v>0</v>
      </c>
      <c r="T486" s="730">
        <f>'NRHM State budget sheet 2013-14'!T486</f>
        <v>0</v>
      </c>
      <c r="U486" s="730">
        <f>'NRHM State budget sheet 2013-14'!U486</f>
        <v>0</v>
      </c>
      <c r="V486" s="730">
        <f>'NRHM State budget sheet 2013-14'!V486</f>
        <v>0</v>
      </c>
      <c r="W486" s="730">
        <f>'NRHM State budget sheet 2013-14'!W486</f>
        <v>0</v>
      </c>
      <c r="X486" s="730">
        <f>'NRHM State budget sheet 2013-14'!X486</f>
        <v>0</v>
      </c>
      <c r="Y486" s="730">
        <f>'NRHM State budget sheet 2013-14'!Y486</f>
        <v>0</v>
      </c>
      <c r="Z486" s="730">
        <f>'NRHM State budget sheet 2013-14'!Z486</f>
        <v>0</v>
      </c>
      <c r="AA486" s="730">
        <f>'NRHM State budget sheet 2013-14'!AA486</f>
        <v>0</v>
      </c>
      <c r="AB486" s="730">
        <f>'NRHM State budget sheet 2013-14'!AB486</f>
        <v>0</v>
      </c>
      <c r="AC486" s="730">
        <f>'NRHM State budget sheet 2013-14'!AC486</f>
        <v>0</v>
      </c>
      <c r="AD486" s="730">
        <f>'NRHM State budget sheet 2013-14'!AD486</f>
        <v>0</v>
      </c>
      <c r="AE486" s="730">
        <f>'NRHM State budget sheet 2013-14'!AE486</f>
        <v>0</v>
      </c>
      <c r="AF486" s="730">
        <f>'NRHM State budget sheet 2013-14'!AF486</f>
        <v>7.2480000000000002</v>
      </c>
      <c r="AG486" s="604"/>
      <c r="AH486" s="619"/>
      <c r="AI486" s="606">
        <f t="shared" si="49"/>
        <v>1</v>
      </c>
      <c r="AJ486" s="606" t="str">
        <f t="shared" si="50"/>
        <v/>
      </c>
      <c r="AK486" s="573">
        <f t="shared" si="51"/>
        <v>7.2480000000000002</v>
      </c>
      <c r="AL486" s="573" t="str">
        <f t="shared" si="52"/>
        <v/>
      </c>
      <c r="AM486" s="577" t="str">
        <f t="shared" si="53"/>
        <v/>
      </c>
      <c r="AN486" s="577" t="str">
        <f t="shared" si="54"/>
        <v/>
      </c>
      <c r="AO486" s="577" t="str">
        <f t="shared" si="55"/>
        <v>New activity? If not kindly provide the details of the progress (physical and financial) for FY 2012-13</v>
      </c>
    </row>
    <row r="487" spans="1:41" ht="41.25" hidden="1" customHeight="1" x14ac:dyDescent="0.25">
      <c r="A487" s="628" t="s">
        <v>1719</v>
      </c>
      <c r="B487" s="665" t="s">
        <v>1617</v>
      </c>
      <c r="C487" s="659"/>
      <c r="D487" s="730">
        <f>'NRHM State budget sheet 2013-14'!D487</f>
        <v>0</v>
      </c>
      <c r="E487" s="730">
        <f>'NRHM State budget sheet 2013-14'!E487</f>
        <v>0</v>
      </c>
      <c r="F487" s="730" t="e">
        <f>'NRHM State budget sheet 2013-14'!F487</f>
        <v>#DIV/0!</v>
      </c>
      <c r="G487" s="730">
        <f>'NRHM State budget sheet 2013-14'!G487</f>
        <v>0</v>
      </c>
      <c r="H487" s="730">
        <f>'NRHM State budget sheet 2013-14'!H487</f>
        <v>0</v>
      </c>
      <c r="I487" s="730" t="e">
        <f>'NRHM State budget sheet 2013-14'!I487</f>
        <v>#DIV/0!</v>
      </c>
      <c r="J487" s="730">
        <f>'NRHM State budget sheet 2013-14'!J487</f>
        <v>604</v>
      </c>
      <c r="K487" s="730">
        <f>'NRHM State budget sheet 2013-14'!K487</f>
        <v>6000</v>
      </c>
      <c r="L487" s="730">
        <f>'NRHM State budget sheet 2013-14'!L487</f>
        <v>0</v>
      </c>
      <c r="M487" s="730">
        <f>'NRHM State budget sheet 2013-14'!M487</f>
        <v>0</v>
      </c>
      <c r="N487" s="730">
        <f>'NRHM State budget sheet 2013-14'!N487</f>
        <v>0</v>
      </c>
      <c r="O487" s="730">
        <f>'NRHM State budget sheet 2013-14'!O487</f>
        <v>0</v>
      </c>
      <c r="P487" s="730">
        <f>'NRHM State budget sheet 2013-14'!P487</f>
        <v>0</v>
      </c>
      <c r="Q487" s="730">
        <f>'NRHM State budget sheet 2013-14'!Q487</f>
        <v>0</v>
      </c>
      <c r="R487" s="730">
        <f>'NRHM State budget sheet 2013-14'!R487</f>
        <v>0</v>
      </c>
      <c r="S487" s="730">
        <f>'NRHM State budget sheet 2013-14'!S487</f>
        <v>0</v>
      </c>
      <c r="T487" s="730">
        <f>'NRHM State budget sheet 2013-14'!T487</f>
        <v>0</v>
      </c>
      <c r="U487" s="730">
        <f>'NRHM State budget sheet 2013-14'!U487</f>
        <v>0</v>
      </c>
      <c r="V487" s="730">
        <f>'NRHM State budget sheet 2013-14'!V487</f>
        <v>0</v>
      </c>
      <c r="W487" s="730">
        <f>'NRHM State budget sheet 2013-14'!W487</f>
        <v>0</v>
      </c>
      <c r="X487" s="730">
        <f>'NRHM State budget sheet 2013-14'!X487</f>
        <v>0</v>
      </c>
      <c r="Y487" s="730">
        <f>'NRHM State budget sheet 2013-14'!Y487</f>
        <v>0</v>
      </c>
      <c r="Z487" s="730">
        <f>'NRHM State budget sheet 2013-14'!Z487</f>
        <v>0</v>
      </c>
      <c r="AA487" s="730">
        <f>'NRHM State budget sheet 2013-14'!AA487</f>
        <v>0</v>
      </c>
      <c r="AB487" s="730">
        <f>'NRHM State budget sheet 2013-14'!AB487</f>
        <v>0</v>
      </c>
      <c r="AC487" s="730">
        <f>'NRHM State budget sheet 2013-14'!AC487</f>
        <v>0</v>
      </c>
      <c r="AD487" s="730">
        <f>'NRHM State budget sheet 2013-14'!AD487</f>
        <v>0</v>
      </c>
      <c r="AE487" s="730">
        <f>'NRHM State budget sheet 2013-14'!AE487</f>
        <v>0</v>
      </c>
      <c r="AF487" s="730">
        <f>'NRHM State budget sheet 2013-14'!AF487</f>
        <v>18.12</v>
      </c>
      <c r="AG487" s="604"/>
      <c r="AH487" s="619"/>
      <c r="AI487" s="606">
        <f t="shared" si="49"/>
        <v>1</v>
      </c>
      <c r="AJ487" s="606" t="str">
        <f t="shared" si="50"/>
        <v/>
      </c>
      <c r="AK487" s="573">
        <f t="shared" si="51"/>
        <v>18.12</v>
      </c>
      <c r="AL487" s="573" t="str">
        <f t="shared" si="52"/>
        <v/>
      </c>
      <c r="AM487" s="577" t="str">
        <f t="shared" si="53"/>
        <v/>
      </c>
      <c r="AN487" s="577" t="str">
        <f t="shared" si="54"/>
        <v/>
      </c>
      <c r="AO487" s="577" t="str">
        <f t="shared" si="55"/>
        <v>New activity? If not kindly provide the details of the progress (physical and financial) for FY 2012-13</v>
      </c>
    </row>
    <row r="488" spans="1:41" ht="41.25" hidden="1" customHeight="1" x14ac:dyDescent="0.2">
      <c r="A488" s="628" t="s">
        <v>1720</v>
      </c>
      <c r="B488" s="621" t="s">
        <v>1375</v>
      </c>
      <c r="C488" s="627"/>
      <c r="D488" s="730">
        <f>'NRHM State budget sheet 2013-14'!D488</f>
        <v>0</v>
      </c>
      <c r="E488" s="730">
        <f>'NRHM State budget sheet 2013-14'!E488</f>
        <v>0</v>
      </c>
      <c r="F488" s="730" t="e">
        <f>'NRHM State budget sheet 2013-14'!F488</f>
        <v>#DIV/0!</v>
      </c>
      <c r="G488" s="730">
        <f>'NRHM State budget sheet 2013-14'!G488</f>
        <v>0</v>
      </c>
      <c r="H488" s="730">
        <f>'NRHM State budget sheet 2013-14'!H488</f>
        <v>0</v>
      </c>
      <c r="I488" s="730" t="e">
        <f>'NRHM State budget sheet 2013-14'!I488</f>
        <v>#DIV/0!</v>
      </c>
      <c r="J488" s="730">
        <f>'NRHM State budget sheet 2013-14'!J488</f>
        <v>302</v>
      </c>
      <c r="K488" s="730">
        <f>'NRHM State budget sheet 2013-14'!K488</f>
        <v>3000</v>
      </c>
      <c r="L488" s="730">
        <f>'NRHM State budget sheet 2013-14'!L488</f>
        <v>0</v>
      </c>
      <c r="M488" s="730">
        <f>'NRHM State budget sheet 2013-14'!M488</f>
        <v>0</v>
      </c>
      <c r="N488" s="730">
        <f>'NRHM State budget sheet 2013-14'!N488</f>
        <v>0</v>
      </c>
      <c r="O488" s="730">
        <f>'NRHM State budget sheet 2013-14'!O488</f>
        <v>0</v>
      </c>
      <c r="P488" s="730">
        <f>'NRHM State budget sheet 2013-14'!P488</f>
        <v>0</v>
      </c>
      <c r="Q488" s="730">
        <f>'NRHM State budget sheet 2013-14'!Q488</f>
        <v>0</v>
      </c>
      <c r="R488" s="730">
        <f>'NRHM State budget sheet 2013-14'!R488</f>
        <v>0</v>
      </c>
      <c r="S488" s="730">
        <f>'NRHM State budget sheet 2013-14'!S488</f>
        <v>0</v>
      </c>
      <c r="T488" s="730">
        <f>'NRHM State budget sheet 2013-14'!T488</f>
        <v>0</v>
      </c>
      <c r="U488" s="730">
        <f>'NRHM State budget sheet 2013-14'!U488</f>
        <v>0</v>
      </c>
      <c r="V488" s="730">
        <f>'NRHM State budget sheet 2013-14'!V488</f>
        <v>0</v>
      </c>
      <c r="W488" s="730">
        <f>'NRHM State budget sheet 2013-14'!W488</f>
        <v>0</v>
      </c>
      <c r="X488" s="730">
        <f>'NRHM State budget sheet 2013-14'!X488</f>
        <v>0</v>
      </c>
      <c r="Y488" s="730">
        <f>'NRHM State budget sheet 2013-14'!Y488</f>
        <v>0</v>
      </c>
      <c r="Z488" s="730">
        <f>'NRHM State budget sheet 2013-14'!Z488</f>
        <v>0</v>
      </c>
      <c r="AA488" s="730">
        <f>'NRHM State budget sheet 2013-14'!AA488</f>
        <v>0</v>
      </c>
      <c r="AB488" s="730">
        <f>'NRHM State budget sheet 2013-14'!AB488</f>
        <v>0</v>
      </c>
      <c r="AC488" s="730">
        <f>'NRHM State budget sheet 2013-14'!AC488</f>
        <v>0</v>
      </c>
      <c r="AD488" s="730">
        <f>'NRHM State budget sheet 2013-14'!AD488</f>
        <v>0</v>
      </c>
      <c r="AE488" s="730">
        <f>'NRHM State budget sheet 2013-14'!AE488</f>
        <v>0</v>
      </c>
      <c r="AF488" s="730">
        <f>'NRHM State budget sheet 2013-14'!AF488</f>
        <v>9.06</v>
      </c>
      <c r="AG488" s="604"/>
      <c r="AH488" s="619"/>
      <c r="AI488" s="606">
        <f t="shared" si="49"/>
        <v>1</v>
      </c>
      <c r="AJ488" s="606" t="str">
        <f t="shared" si="50"/>
        <v/>
      </c>
      <c r="AK488" s="573">
        <f t="shared" si="51"/>
        <v>9.06</v>
      </c>
      <c r="AL488" s="573" t="str">
        <f t="shared" si="52"/>
        <v/>
      </c>
      <c r="AM488" s="577" t="str">
        <f t="shared" si="53"/>
        <v/>
      </c>
      <c r="AN488" s="577" t="str">
        <f t="shared" si="54"/>
        <v/>
      </c>
      <c r="AO488" s="577" t="str">
        <f t="shared" si="55"/>
        <v>New activity? If not kindly provide the details of the progress (physical and financial) for FY 2012-13</v>
      </c>
    </row>
    <row r="489" spans="1:41" ht="41.25" hidden="1" customHeight="1" x14ac:dyDescent="0.2">
      <c r="A489" s="628" t="s">
        <v>1721</v>
      </c>
      <c r="B489" s="621" t="s">
        <v>1376</v>
      </c>
      <c r="C489" s="627"/>
      <c r="D489" s="730">
        <f>'NRHM State budget sheet 2013-14'!D489</f>
        <v>0</v>
      </c>
      <c r="E489" s="730">
        <f>'NRHM State budget sheet 2013-14'!E489</f>
        <v>0</v>
      </c>
      <c r="F489" s="730" t="e">
        <f>'NRHM State budget sheet 2013-14'!F489</f>
        <v>#DIV/0!</v>
      </c>
      <c r="G489" s="730">
        <f>'NRHM State budget sheet 2013-14'!G489</f>
        <v>0</v>
      </c>
      <c r="H489" s="730">
        <f>'NRHM State budget sheet 2013-14'!H489</f>
        <v>0</v>
      </c>
      <c r="I489" s="730" t="e">
        <f>'NRHM State budget sheet 2013-14'!I489</f>
        <v>#DIV/0!</v>
      </c>
      <c r="J489" s="730">
        <f>'NRHM State budget sheet 2013-14'!J489</f>
        <v>302</v>
      </c>
      <c r="K489" s="730">
        <f>'NRHM State budget sheet 2013-14'!K489</f>
        <v>3000</v>
      </c>
      <c r="L489" s="730">
        <f>'NRHM State budget sheet 2013-14'!L489</f>
        <v>0</v>
      </c>
      <c r="M489" s="730">
        <f>'NRHM State budget sheet 2013-14'!M489</f>
        <v>0</v>
      </c>
      <c r="N489" s="730">
        <f>'NRHM State budget sheet 2013-14'!N489</f>
        <v>0</v>
      </c>
      <c r="O489" s="730">
        <f>'NRHM State budget sheet 2013-14'!O489</f>
        <v>0</v>
      </c>
      <c r="P489" s="730">
        <f>'NRHM State budget sheet 2013-14'!P489</f>
        <v>0</v>
      </c>
      <c r="Q489" s="730">
        <f>'NRHM State budget sheet 2013-14'!Q489</f>
        <v>0</v>
      </c>
      <c r="R489" s="730">
        <f>'NRHM State budget sheet 2013-14'!R489</f>
        <v>0</v>
      </c>
      <c r="S489" s="730">
        <f>'NRHM State budget sheet 2013-14'!S489</f>
        <v>0</v>
      </c>
      <c r="T489" s="730">
        <f>'NRHM State budget sheet 2013-14'!T489</f>
        <v>0</v>
      </c>
      <c r="U489" s="730">
        <f>'NRHM State budget sheet 2013-14'!U489</f>
        <v>0</v>
      </c>
      <c r="V489" s="730">
        <f>'NRHM State budget sheet 2013-14'!V489</f>
        <v>0</v>
      </c>
      <c r="W489" s="730">
        <f>'NRHM State budget sheet 2013-14'!W489</f>
        <v>0</v>
      </c>
      <c r="X489" s="730">
        <f>'NRHM State budget sheet 2013-14'!X489</f>
        <v>0</v>
      </c>
      <c r="Y489" s="730">
        <f>'NRHM State budget sheet 2013-14'!Y489</f>
        <v>0</v>
      </c>
      <c r="Z489" s="730">
        <f>'NRHM State budget sheet 2013-14'!Z489</f>
        <v>0</v>
      </c>
      <c r="AA489" s="730">
        <f>'NRHM State budget sheet 2013-14'!AA489</f>
        <v>0</v>
      </c>
      <c r="AB489" s="730">
        <f>'NRHM State budget sheet 2013-14'!AB489</f>
        <v>0</v>
      </c>
      <c r="AC489" s="730">
        <f>'NRHM State budget sheet 2013-14'!AC489</f>
        <v>0</v>
      </c>
      <c r="AD489" s="730">
        <f>'NRHM State budget sheet 2013-14'!AD489</f>
        <v>0</v>
      </c>
      <c r="AE489" s="730">
        <f>'NRHM State budget sheet 2013-14'!AE489</f>
        <v>0</v>
      </c>
      <c r="AF489" s="730">
        <f>'NRHM State budget sheet 2013-14'!AF489</f>
        <v>9.06</v>
      </c>
      <c r="AG489" s="604"/>
      <c r="AH489" s="619"/>
      <c r="AI489" s="606">
        <f t="shared" si="49"/>
        <v>1</v>
      </c>
      <c r="AJ489" s="606" t="str">
        <f t="shared" si="50"/>
        <v/>
      </c>
      <c r="AK489" s="573">
        <f t="shared" si="51"/>
        <v>9.06</v>
      </c>
      <c r="AL489" s="573" t="str">
        <f t="shared" si="52"/>
        <v/>
      </c>
      <c r="AM489" s="577" t="str">
        <f t="shared" si="53"/>
        <v/>
      </c>
      <c r="AN489" s="577" t="str">
        <f t="shared" si="54"/>
        <v/>
      </c>
      <c r="AO489" s="577" t="str">
        <f t="shared" si="55"/>
        <v>New activity? If not kindly provide the details of the progress (physical and financial) for FY 2012-13</v>
      </c>
    </row>
    <row r="490" spans="1:41" ht="41.25" hidden="1" customHeight="1" x14ac:dyDescent="0.2">
      <c r="A490" s="628" t="s">
        <v>725</v>
      </c>
      <c r="B490" s="621" t="s">
        <v>726</v>
      </c>
      <c r="C490" s="627"/>
      <c r="D490" s="730">
        <f>'NRHM State budget sheet 2013-14'!D490</f>
        <v>0</v>
      </c>
      <c r="E490" s="730">
        <f>'NRHM State budget sheet 2013-14'!E490</f>
        <v>0</v>
      </c>
      <c r="F490" s="730" t="e">
        <f>'NRHM State budget sheet 2013-14'!F490</f>
        <v>#DIV/0!</v>
      </c>
      <c r="G490" s="730">
        <f>'NRHM State budget sheet 2013-14'!G490</f>
        <v>0</v>
      </c>
      <c r="H490" s="730">
        <f>'NRHM State budget sheet 2013-14'!H490</f>
        <v>0</v>
      </c>
      <c r="I490" s="730" t="e">
        <f>'NRHM State budget sheet 2013-14'!I490</f>
        <v>#DIV/0!</v>
      </c>
      <c r="J490" s="730">
        <f>'NRHM State budget sheet 2013-14'!J490</f>
        <v>1214</v>
      </c>
      <c r="K490" s="730">
        <f>'NRHM State budget sheet 2013-14'!K490</f>
        <v>20500</v>
      </c>
      <c r="L490" s="730">
        <f>'NRHM State budget sheet 2013-14'!L490</f>
        <v>0</v>
      </c>
      <c r="M490" s="730">
        <f>'NRHM State budget sheet 2013-14'!M490</f>
        <v>0</v>
      </c>
      <c r="N490" s="730">
        <f>'NRHM State budget sheet 2013-14'!N490</f>
        <v>0</v>
      </c>
      <c r="O490" s="730">
        <f>'NRHM State budget sheet 2013-14'!O490</f>
        <v>0</v>
      </c>
      <c r="P490" s="730">
        <f>'NRHM State budget sheet 2013-14'!P490</f>
        <v>0</v>
      </c>
      <c r="Q490" s="730">
        <f>'NRHM State budget sheet 2013-14'!Q490</f>
        <v>0</v>
      </c>
      <c r="R490" s="730">
        <f>'NRHM State budget sheet 2013-14'!R490</f>
        <v>0</v>
      </c>
      <c r="S490" s="730">
        <f>'NRHM State budget sheet 2013-14'!S490</f>
        <v>0</v>
      </c>
      <c r="T490" s="730">
        <f>'NRHM State budget sheet 2013-14'!T490</f>
        <v>0</v>
      </c>
      <c r="U490" s="730">
        <f>'NRHM State budget sheet 2013-14'!U490</f>
        <v>0</v>
      </c>
      <c r="V490" s="730">
        <f>'NRHM State budget sheet 2013-14'!V490</f>
        <v>0</v>
      </c>
      <c r="W490" s="730">
        <f>'NRHM State budget sheet 2013-14'!W490</f>
        <v>0</v>
      </c>
      <c r="X490" s="730">
        <f>'NRHM State budget sheet 2013-14'!X490</f>
        <v>0</v>
      </c>
      <c r="Y490" s="730">
        <f>'NRHM State budget sheet 2013-14'!Y490</f>
        <v>0</v>
      </c>
      <c r="Z490" s="730">
        <f>'NRHM State budget sheet 2013-14'!Z490</f>
        <v>0</v>
      </c>
      <c r="AA490" s="730">
        <f>'NRHM State budget sheet 2013-14'!AA490</f>
        <v>0</v>
      </c>
      <c r="AB490" s="730">
        <f>'NRHM State budget sheet 2013-14'!AB490</f>
        <v>0</v>
      </c>
      <c r="AC490" s="730">
        <f>'NRHM State budget sheet 2013-14'!AC490</f>
        <v>0</v>
      </c>
      <c r="AD490" s="730">
        <f>'NRHM State budget sheet 2013-14'!AD490</f>
        <v>0</v>
      </c>
      <c r="AE490" s="730">
        <f>'NRHM State budget sheet 2013-14'!AE490</f>
        <v>0</v>
      </c>
      <c r="AF490" s="730">
        <f>'NRHM State budget sheet 2013-14'!AF490</f>
        <v>31.71</v>
      </c>
      <c r="AG490" s="604"/>
      <c r="AH490" s="619"/>
      <c r="AI490" s="606">
        <f t="shared" si="49"/>
        <v>1</v>
      </c>
      <c r="AJ490" s="606" t="str">
        <f t="shared" si="50"/>
        <v/>
      </c>
      <c r="AK490" s="573">
        <f t="shared" si="51"/>
        <v>31.71</v>
      </c>
      <c r="AL490" s="573" t="str">
        <f t="shared" si="52"/>
        <v/>
      </c>
      <c r="AM490" s="577" t="str">
        <f t="shared" si="53"/>
        <v/>
      </c>
      <c r="AN490" s="577" t="str">
        <f t="shared" si="54"/>
        <v/>
      </c>
      <c r="AO490" s="577" t="str">
        <f t="shared" si="55"/>
        <v>New activity? If not kindly provide the details of the progress (physical and financial) for FY 2012-13</v>
      </c>
    </row>
    <row r="491" spans="1:41" ht="41.25" hidden="1" customHeight="1" x14ac:dyDescent="0.2">
      <c r="A491" s="628" t="s">
        <v>1722</v>
      </c>
      <c r="B491" s="621" t="s">
        <v>1377</v>
      </c>
      <c r="C491" s="627"/>
      <c r="D491" s="730">
        <f>'NRHM State budget sheet 2013-14'!D491</f>
        <v>0</v>
      </c>
      <c r="E491" s="730">
        <f>'NRHM State budget sheet 2013-14'!E491</f>
        <v>0</v>
      </c>
      <c r="F491" s="730">
        <f>'NRHM State budget sheet 2013-14'!F491</f>
        <v>0</v>
      </c>
      <c r="G491" s="730">
        <f>'NRHM State budget sheet 2013-14'!G491</f>
        <v>0</v>
      </c>
      <c r="H491" s="730">
        <f>'NRHM State budget sheet 2013-14'!H491</f>
        <v>0</v>
      </c>
      <c r="I491" s="730">
        <f>'NRHM State budget sheet 2013-14'!I491</f>
        <v>0</v>
      </c>
      <c r="J491" s="730">
        <f>'NRHM State budget sheet 2013-14'!J491</f>
        <v>0</v>
      </c>
      <c r="K491" s="730">
        <f>'NRHM State budget sheet 2013-14'!K491</f>
        <v>0</v>
      </c>
      <c r="L491" s="730">
        <f>'NRHM State budget sheet 2013-14'!L491</f>
        <v>0</v>
      </c>
      <c r="M491" s="730">
        <f>'NRHM State budget sheet 2013-14'!M491</f>
        <v>0</v>
      </c>
      <c r="N491" s="730">
        <f>'NRHM State budget sheet 2013-14'!N491</f>
        <v>0</v>
      </c>
      <c r="O491" s="730">
        <f>'NRHM State budget sheet 2013-14'!O491</f>
        <v>0</v>
      </c>
      <c r="P491" s="730">
        <f>'NRHM State budget sheet 2013-14'!P491</f>
        <v>0</v>
      </c>
      <c r="Q491" s="730">
        <f>'NRHM State budget sheet 2013-14'!Q491</f>
        <v>0</v>
      </c>
      <c r="R491" s="730">
        <f>'NRHM State budget sheet 2013-14'!R491</f>
        <v>0</v>
      </c>
      <c r="S491" s="730">
        <f>'NRHM State budget sheet 2013-14'!S491</f>
        <v>0</v>
      </c>
      <c r="T491" s="730">
        <f>'NRHM State budget sheet 2013-14'!T491</f>
        <v>0</v>
      </c>
      <c r="U491" s="730">
        <f>'NRHM State budget sheet 2013-14'!U491</f>
        <v>0</v>
      </c>
      <c r="V491" s="730">
        <f>'NRHM State budget sheet 2013-14'!V491</f>
        <v>0</v>
      </c>
      <c r="W491" s="730">
        <f>'NRHM State budget sheet 2013-14'!W491</f>
        <v>0</v>
      </c>
      <c r="X491" s="730">
        <f>'NRHM State budget sheet 2013-14'!X491</f>
        <v>0</v>
      </c>
      <c r="Y491" s="730">
        <f>'NRHM State budget sheet 2013-14'!Y491</f>
        <v>0</v>
      </c>
      <c r="Z491" s="730">
        <f>'NRHM State budget sheet 2013-14'!Z491</f>
        <v>0</v>
      </c>
      <c r="AA491" s="730">
        <f>'NRHM State budget sheet 2013-14'!AA491</f>
        <v>0</v>
      </c>
      <c r="AB491" s="730">
        <f>'NRHM State budget sheet 2013-14'!AB491</f>
        <v>0</v>
      </c>
      <c r="AC491" s="730">
        <f>'NRHM State budget sheet 2013-14'!AC491</f>
        <v>0</v>
      </c>
      <c r="AD491" s="730">
        <f>'NRHM State budget sheet 2013-14'!AD491</f>
        <v>0</v>
      </c>
      <c r="AE491" s="730">
        <f>'NRHM State budget sheet 2013-14'!AE491</f>
        <v>0</v>
      </c>
      <c r="AF491" s="730">
        <f>'NRHM State budget sheet 2013-14'!AF491</f>
        <v>0</v>
      </c>
      <c r="AG491" s="604"/>
      <c r="AH491" s="619"/>
      <c r="AI491" s="606" t="str">
        <f t="shared" si="49"/>
        <v/>
      </c>
      <c r="AJ491" s="606" t="str">
        <f t="shared" si="50"/>
        <v/>
      </c>
      <c r="AK491" s="573">
        <f t="shared" si="51"/>
        <v>0</v>
      </c>
      <c r="AL491" s="573" t="str">
        <f t="shared" si="52"/>
        <v/>
      </c>
      <c r="AM491" s="577" t="str">
        <f t="shared" si="53"/>
        <v/>
      </c>
      <c r="AN491" s="577" t="str">
        <f t="shared" si="54"/>
        <v/>
      </c>
      <c r="AO491" s="577" t="str">
        <f t="shared" si="55"/>
        <v/>
      </c>
    </row>
    <row r="492" spans="1:41" ht="41.25" hidden="1" customHeight="1" x14ac:dyDescent="0.2">
      <c r="A492" s="628" t="s">
        <v>2362</v>
      </c>
      <c r="B492" s="642"/>
      <c r="C492" s="627"/>
      <c r="D492" s="730">
        <f>'NRHM State budget sheet 2013-14'!D492</f>
        <v>0</v>
      </c>
      <c r="E492" s="730">
        <f>'NRHM State budget sheet 2013-14'!E492</f>
        <v>0</v>
      </c>
      <c r="F492" s="730">
        <f>'NRHM State budget sheet 2013-14'!F492</f>
        <v>0</v>
      </c>
      <c r="G492" s="730">
        <f>'NRHM State budget sheet 2013-14'!G492</f>
        <v>0</v>
      </c>
      <c r="H492" s="730">
        <f>'NRHM State budget sheet 2013-14'!H492</f>
        <v>0</v>
      </c>
      <c r="I492" s="730">
        <f>'NRHM State budget sheet 2013-14'!I492</f>
        <v>0</v>
      </c>
      <c r="J492" s="730">
        <f>'NRHM State budget sheet 2013-14'!J492</f>
        <v>0</v>
      </c>
      <c r="K492" s="730">
        <f>'NRHM State budget sheet 2013-14'!K492</f>
        <v>0</v>
      </c>
      <c r="L492" s="730">
        <f>'NRHM State budget sheet 2013-14'!L492</f>
        <v>0</v>
      </c>
      <c r="M492" s="730">
        <f>'NRHM State budget sheet 2013-14'!M492</f>
        <v>0</v>
      </c>
      <c r="N492" s="730">
        <f>'NRHM State budget sheet 2013-14'!N492</f>
        <v>0</v>
      </c>
      <c r="O492" s="730">
        <f>'NRHM State budget sheet 2013-14'!O492</f>
        <v>0</v>
      </c>
      <c r="P492" s="730">
        <f>'NRHM State budget sheet 2013-14'!P492</f>
        <v>0</v>
      </c>
      <c r="Q492" s="730">
        <f>'NRHM State budget sheet 2013-14'!Q492</f>
        <v>0</v>
      </c>
      <c r="R492" s="730">
        <f>'NRHM State budget sheet 2013-14'!R492</f>
        <v>0</v>
      </c>
      <c r="S492" s="730">
        <f>'NRHM State budget sheet 2013-14'!S492</f>
        <v>0</v>
      </c>
      <c r="T492" s="730">
        <f>'NRHM State budget sheet 2013-14'!T492</f>
        <v>0</v>
      </c>
      <c r="U492" s="730">
        <f>'NRHM State budget sheet 2013-14'!U492</f>
        <v>0</v>
      </c>
      <c r="V492" s="730">
        <f>'NRHM State budget sheet 2013-14'!V492</f>
        <v>0</v>
      </c>
      <c r="W492" s="730">
        <f>'NRHM State budget sheet 2013-14'!W492</f>
        <v>0</v>
      </c>
      <c r="X492" s="730">
        <f>'NRHM State budget sheet 2013-14'!X492</f>
        <v>0</v>
      </c>
      <c r="Y492" s="730">
        <f>'NRHM State budget sheet 2013-14'!Y492</f>
        <v>0</v>
      </c>
      <c r="Z492" s="730">
        <f>'NRHM State budget sheet 2013-14'!Z492</f>
        <v>0</v>
      </c>
      <c r="AA492" s="730">
        <f>'NRHM State budget sheet 2013-14'!AA492</f>
        <v>0</v>
      </c>
      <c r="AB492" s="730">
        <f>'NRHM State budget sheet 2013-14'!AB492</f>
        <v>0</v>
      </c>
      <c r="AC492" s="730">
        <f>'NRHM State budget sheet 2013-14'!AC492</f>
        <v>0</v>
      </c>
      <c r="AD492" s="730">
        <f>'NRHM State budget sheet 2013-14'!AD492</f>
        <v>0</v>
      </c>
      <c r="AE492" s="730">
        <f>'NRHM State budget sheet 2013-14'!AE492</f>
        <v>0</v>
      </c>
      <c r="AF492" s="730">
        <f>'NRHM State budget sheet 2013-14'!AF492</f>
        <v>0</v>
      </c>
      <c r="AG492" s="604"/>
      <c r="AH492" s="619"/>
      <c r="AI492" s="606"/>
      <c r="AJ492" s="606"/>
      <c r="AL492" s="573" t="str">
        <f t="shared" si="52"/>
        <v/>
      </c>
      <c r="AM492" s="577" t="str">
        <f t="shared" si="53"/>
        <v/>
      </c>
      <c r="AN492" s="577" t="str">
        <f t="shared" si="54"/>
        <v/>
      </c>
      <c r="AO492" s="577" t="str">
        <f t="shared" si="55"/>
        <v/>
      </c>
    </row>
    <row r="493" spans="1:41" ht="41.25" hidden="1" customHeight="1" x14ac:dyDescent="0.2">
      <c r="A493" s="628" t="s">
        <v>2363</v>
      </c>
      <c r="B493" s="642"/>
      <c r="C493" s="627"/>
      <c r="D493" s="730">
        <f>'NRHM State budget sheet 2013-14'!D493</f>
        <v>0</v>
      </c>
      <c r="E493" s="730">
        <f>'NRHM State budget sheet 2013-14'!E493</f>
        <v>0</v>
      </c>
      <c r="F493" s="730">
        <f>'NRHM State budget sheet 2013-14'!F493</f>
        <v>0</v>
      </c>
      <c r="G493" s="730">
        <f>'NRHM State budget sheet 2013-14'!G493</f>
        <v>0</v>
      </c>
      <c r="H493" s="730">
        <f>'NRHM State budget sheet 2013-14'!H493</f>
        <v>0</v>
      </c>
      <c r="I493" s="730">
        <f>'NRHM State budget sheet 2013-14'!I493</f>
        <v>0</v>
      </c>
      <c r="J493" s="730">
        <f>'NRHM State budget sheet 2013-14'!J493</f>
        <v>0</v>
      </c>
      <c r="K493" s="730">
        <f>'NRHM State budget sheet 2013-14'!K493</f>
        <v>0</v>
      </c>
      <c r="L493" s="730">
        <f>'NRHM State budget sheet 2013-14'!L493</f>
        <v>0</v>
      </c>
      <c r="M493" s="730">
        <f>'NRHM State budget sheet 2013-14'!M493</f>
        <v>0</v>
      </c>
      <c r="N493" s="730">
        <f>'NRHM State budget sheet 2013-14'!N493</f>
        <v>0</v>
      </c>
      <c r="O493" s="730">
        <f>'NRHM State budget sheet 2013-14'!O493</f>
        <v>0</v>
      </c>
      <c r="P493" s="730">
        <f>'NRHM State budget sheet 2013-14'!P493</f>
        <v>0</v>
      </c>
      <c r="Q493" s="730">
        <f>'NRHM State budget sheet 2013-14'!Q493</f>
        <v>0</v>
      </c>
      <c r="R493" s="730">
        <f>'NRHM State budget sheet 2013-14'!R493</f>
        <v>0</v>
      </c>
      <c r="S493" s="730">
        <f>'NRHM State budget sheet 2013-14'!S493</f>
        <v>0</v>
      </c>
      <c r="T493" s="730">
        <f>'NRHM State budget sheet 2013-14'!T493</f>
        <v>0</v>
      </c>
      <c r="U493" s="730">
        <f>'NRHM State budget sheet 2013-14'!U493</f>
        <v>0</v>
      </c>
      <c r="V493" s="730">
        <f>'NRHM State budget sheet 2013-14'!V493</f>
        <v>0</v>
      </c>
      <c r="W493" s="730">
        <f>'NRHM State budget sheet 2013-14'!W493</f>
        <v>0</v>
      </c>
      <c r="X493" s="730">
        <f>'NRHM State budget sheet 2013-14'!X493</f>
        <v>0</v>
      </c>
      <c r="Y493" s="730">
        <f>'NRHM State budget sheet 2013-14'!Y493</f>
        <v>0</v>
      </c>
      <c r="Z493" s="730">
        <f>'NRHM State budget sheet 2013-14'!Z493</f>
        <v>0</v>
      </c>
      <c r="AA493" s="730">
        <f>'NRHM State budget sheet 2013-14'!AA493</f>
        <v>0</v>
      </c>
      <c r="AB493" s="730">
        <f>'NRHM State budget sheet 2013-14'!AB493</f>
        <v>0</v>
      </c>
      <c r="AC493" s="730">
        <f>'NRHM State budget sheet 2013-14'!AC493</f>
        <v>0</v>
      </c>
      <c r="AD493" s="730">
        <f>'NRHM State budget sheet 2013-14'!AD493</f>
        <v>0</v>
      </c>
      <c r="AE493" s="730">
        <f>'NRHM State budget sheet 2013-14'!AE493</f>
        <v>0</v>
      </c>
      <c r="AF493" s="730">
        <f>'NRHM State budget sheet 2013-14'!AF493</f>
        <v>0</v>
      </c>
      <c r="AG493" s="604"/>
      <c r="AH493" s="619"/>
      <c r="AI493" s="606"/>
      <c r="AJ493" s="606"/>
      <c r="AL493" s="573" t="str">
        <f t="shared" si="52"/>
        <v/>
      </c>
      <c r="AM493" s="577" t="str">
        <f t="shared" si="53"/>
        <v/>
      </c>
      <c r="AN493" s="577" t="str">
        <f t="shared" si="54"/>
        <v/>
      </c>
      <c r="AO493" s="577" t="str">
        <f t="shared" si="55"/>
        <v/>
      </c>
    </row>
    <row r="494" spans="1:41" ht="41.25" hidden="1" customHeight="1" x14ac:dyDescent="0.2">
      <c r="A494" s="628" t="s">
        <v>2364</v>
      </c>
      <c r="B494" s="642"/>
      <c r="C494" s="627"/>
      <c r="D494" s="730">
        <f>'NRHM State budget sheet 2013-14'!D494</f>
        <v>0</v>
      </c>
      <c r="E494" s="730">
        <f>'NRHM State budget sheet 2013-14'!E494</f>
        <v>0</v>
      </c>
      <c r="F494" s="730">
        <f>'NRHM State budget sheet 2013-14'!F494</f>
        <v>0</v>
      </c>
      <c r="G494" s="730">
        <f>'NRHM State budget sheet 2013-14'!G494</f>
        <v>0</v>
      </c>
      <c r="H494" s="730">
        <f>'NRHM State budget sheet 2013-14'!H494</f>
        <v>0</v>
      </c>
      <c r="I494" s="730">
        <f>'NRHM State budget sheet 2013-14'!I494</f>
        <v>0</v>
      </c>
      <c r="J494" s="730">
        <f>'NRHM State budget sheet 2013-14'!J494</f>
        <v>0</v>
      </c>
      <c r="K494" s="730">
        <f>'NRHM State budget sheet 2013-14'!K494</f>
        <v>0</v>
      </c>
      <c r="L494" s="730">
        <f>'NRHM State budget sheet 2013-14'!L494</f>
        <v>0</v>
      </c>
      <c r="M494" s="730">
        <f>'NRHM State budget sheet 2013-14'!M494</f>
        <v>0</v>
      </c>
      <c r="N494" s="730">
        <f>'NRHM State budget sheet 2013-14'!N494</f>
        <v>0</v>
      </c>
      <c r="O494" s="730">
        <f>'NRHM State budget sheet 2013-14'!O494</f>
        <v>0</v>
      </c>
      <c r="P494" s="730">
        <f>'NRHM State budget sheet 2013-14'!P494</f>
        <v>0</v>
      </c>
      <c r="Q494" s="730">
        <f>'NRHM State budget sheet 2013-14'!Q494</f>
        <v>0</v>
      </c>
      <c r="R494" s="730">
        <f>'NRHM State budget sheet 2013-14'!R494</f>
        <v>0</v>
      </c>
      <c r="S494" s="730">
        <f>'NRHM State budget sheet 2013-14'!S494</f>
        <v>0</v>
      </c>
      <c r="T494" s="730">
        <f>'NRHM State budget sheet 2013-14'!T494</f>
        <v>0</v>
      </c>
      <c r="U494" s="730">
        <f>'NRHM State budget sheet 2013-14'!U494</f>
        <v>0</v>
      </c>
      <c r="V494" s="730">
        <f>'NRHM State budget sheet 2013-14'!V494</f>
        <v>0</v>
      </c>
      <c r="W494" s="730">
        <f>'NRHM State budget sheet 2013-14'!W494</f>
        <v>0</v>
      </c>
      <c r="X494" s="730">
        <f>'NRHM State budget sheet 2013-14'!X494</f>
        <v>0</v>
      </c>
      <c r="Y494" s="730">
        <f>'NRHM State budget sheet 2013-14'!Y494</f>
        <v>0</v>
      </c>
      <c r="Z494" s="730">
        <f>'NRHM State budget sheet 2013-14'!Z494</f>
        <v>0</v>
      </c>
      <c r="AA494" s="730">
        <f>'NRHM State budget sheet 2013-14'!AA494</f>
        <v>0</v>
      </c>
      <c r="AB494" s="730">
        <f>'NRHM State budget sheet 2013-14'!AB494</f>
        <v>0</v>
      </c>
      <c r="AC494" s="730">
        <f>'NRHM State budget sheet 2013-14'!AC494</f>
        <v>0</v>
      </c>
      <c r="AD494" s="730">
        <f>'NRHM State budget sheet 2013-14'!AD494</f>
        <v>0</v>
      </c>
      <c r="AE494" s="730">
        <f>'NRHM State budget sheet 2013-14'!AE494</f>
        <v>0</v>
      </c>
      <c r="AF494" s="730">
        <f>'NRHM State budget sheet 2013-14'!AF494</f>
        <v>0</v>
      </c>
      <c r="AG494" s="604"/>
      <c r="AH494" s="619"/>
      <c r="AI494" s="606"/>
      <c r="AJ494" s="606"/>
      <c r="AL494" s="573" t="str">
        <f t="shared" si="52"/>
        <v/>
      </c>
      <c r="AM494" s="577" t="str">
        <f t="shared" si="53"/>
        <v/>
      </c>
      <c r="AN494" s="577" t="str">
        <f t="shared" si="54"/>
        <v/>
      </c>
      <c r="AO494" s="577" t="str">
        <f t="shared" si="55"/>
        <v/>
      </c>
    </row>
    <row r="495" spans="1:41" ht="41.25" hidden="1" customHeight="1" x14ac:dyDescent="0.2">
      <c r="A495" s="628" t="s">
        <v>1723</v>
      </c>
      <c r="B495" s="621" t="s">
        <v>1378</v>
      </c>
      <c r="C495" s="627"/>
      <c r="D495" s="730">
        <f>'NRHM State budget sheet 2013-14'!D495</f>
        <v>0</v>
      </c>
      <c r="E495" s="730">
        <f>'NRHM State budget sheet 2013-14'!E495</f>
        <v>0</v>
      </c>
      <c r="F495" s="730">
        <f>'NRHM State budget sheet 2013-14'!F495</f>
        <v>0</v>
      </c>
      <c r="G495" s="730">
        <f>'NRHM State budget sheet 2013-14'!G495</f>
        <v>0</v>
      </c>
      <c r="H495" s="730">
        <f>'NRHM State budget sheet 2013-14'!H495</f>
        <v>0</v>
      </c>
      <c r="I495" s="730">
        <f>'NRHM State budget sheet 2013-14'!I495</f>
        <v>0</v>
      </c>
      <c r="J495" s="730">
        <f>'NRHM State budget sheet 2013-14'!J495</f>
        <v>0</v>
      </c>
      <c r="K495" s="730">
        <f>'NRHM State budget sheet 2013-14'!K495</f>
        <v>0</v>
      </c>
      <c r="L495" s="730">
        <f>'NRHM State budget sheet 2013-14'!L495</f>
        <v>0</v>
      </c>
      <c r="M495" s="730">
        <f>'NRHM State budget sheet 2013-14'!M495</f>
        <v>0</v>
      </c>
      <c r="N495" s="730">
        <f>'NRHM State budget sheet 2013-14'!N495</f>
        <v>0</v>
      </c>
      <c r="O495" s="730">
        <f>'NRHM State budget sheet 2013-14'!O495</f>
        <v>0</v>
      </c>
      <c r="P495" s="730">
        <f>'NRHM State budget sheet 2013-14'!P495</f>
        <v>0</v>
      </c>
      <c r="Q495" s="730">
        <f>'NRHM State budget sheet 2013-14'!Q495</f>
        <v>0</v>
      </c>
      <c r="R495" s="730">
        <f>'NRHM State budget sheet 2013-14'!R495</f>
        <v>0</v>
      </c>
      <c r="S495" s="730">
        <f>'NRHM State budget sheet 2013-14'!S495</f>
        <v>0</v>
      </c>
      <c r="T495" s="730">
        <f>'NRHM State budget sheet 2013-14'!T495</f>
        <v>0</v>
      </c>
      <c r="U495" s="730">
        <f>'NRHM State budget sheet 2013-14'!U495</f>
        <v>0</v>
      </c>
      <c r="V495" s="730">
        <f>'NRHM State budget sheet 2013-14'!V495</f>
        <v>0</v>
      </c>
      <c r="W495" s="730">
        <f>'NRHM State budget sheet 2013-14'!W495</f>
        <v>0</v>
      </c>
      <c r="X495" s="730">
        <f>'NRHM State budget sheet 2013-14'!X495</f>
        <v>0</v>
      </c>
      <c r="Y495" s="730">
        <f>'NRHM State budget sheet 2013-14'!Y495</f>
        <v>0</v>
      </c>
      <c r="Z495" s="730">
        <f>'NRHM State budget sheet 2013-14'!Z495</f>
        <v>0</v>
      </c>
      <c r="AA495" s="730">
        <f>'NRHM State budget sheet 2013-14'!AA495</f>
        <v>0</v>
      </c>
      <c r="AB495" s="730">
        <f>'NRHM State budget sheet 2013-14'!AB495</f>
        <v>0</v>
      </c>
      <c r="AC495" s="730">
        <f>'NRHM State budget sheet 2013-14'!AC495</f>
        <v>0</v>
      </c>
      <c r="AD495" s="730">
        <f>'NRHM State budget sheet 2013-14'!AD495</f>
        <v>0</v>
      </c>
      <c r="AE495" s="730">
        <f>'NRHM State budget sheet 2013-14'!AE495</f>
        <v>0</v>
      </c>
      <c r="AF495" s="730">
        <f>'NRHM State budget sheet 2013-14'!AF495</f>
        <v>0</v>
      </c>
      <c r="AG495" s="604"/>
      <c r="AH495" s="619"/>
      <c r="AI495" s="606" t="str">
        <f t="shared" si="49"/>
        <v/>
      </c>
      <c r="AJ495" s="606" t="str">
        <f t="shared" si="50"/>
        <v/>
      </c>
      <c r="AK495" s="573">
        <f t="shared" si="51"/>
        <v>0</v>
      </c>
      <c r="AL495" s="573" t="str">
        <f t="shared" si="52"/>
        <v/>
      </c>
      <c r="AM495" s="577" t="str">
        <f t="shared" si="53"/>
        <v/>
      </c>
      <c r="AN495" s="577" t="str">
        <f t="shared" si="54"/>
        <v/>
      </c>
      <c r="AO495" s="577" t="str">
        <f t="shared" si="55"/>
        <v/>
      </c>
    </row>
    <row r="496" spans="1:41" ht="41.25" hidden="1" customHeight="1" x14ac:dyDescent="0.2">
      <c r="A496" s="628" t="s">
        <v>2365</v>
      </c>
      <c r="B496" s="642"/>
      <c r="C496" s="627"/>
      <c r="D496" s="730">
        <f>'NRHM State budget sheet 2013-14'!D496</f>
        <v>0</v>
      </c>
      <c r="E496" s="730">
        <f>'NRHM State budget sheet 2013-14'!E496</f>
        <v>0</v>
      </c>
      <c r="F496" s="730">
        <f>'NRHM State budget sheet 2013-14'!F496</f>
        <v>0</v>
      </c>
      <c r="G496" s="730">
        <f>'NRHM State budget sheet 2013-14'!G496</f>
        <v>0</v>
      </c>
      <c r="H496" s="730">
        <f>'NRHM State budget sheet 2013-14'!H496</f>
        <v>0</v>
      </c>
      <c r="I496" s="730">
        <f>'NRHM State budget sheet 2013-14'!I496</f>
        <v>0</v>
      </c>
      <c r="J496" s="730">
        <f>'NRHM State budget sheet 2013-14'!J496</f>
        <v>0</v>
      </c>
      <c r="K496" s="730">
        <f>'NRHM State budget sheet 2013-14'!K496</f>
        <v>0</v>
      </c>
      <c r="L496" s="730">
        <f>'NRHM State budget sheet 2013-14'!L496</f>
        <v>0</v>
      </c>
      <c r="M496" s="730">
        <f>'NRHM State budget sheet 2013-14'!M496</f>
        <v>0</v>
      </c>
      <c r="N496" s="730">
        <f>'NRHM State budget sheet 2013-14'!N496</f>
        <v>0</v>
      </c>
      <c r="O496" s="730">
        <f>'NRHM State budget sheet 2013-14'!O496</f>
        <v>0</v>
      </c>
      <c r="P496" s="730">
        <f>'NRHM State budget sheet 2013-14'!P496</f>
        <v>0</v>
      </c>
      <c r="Q496" s="730">
        <f>'NRHM State budget sheet 2013-14'!Q496</f>
        <v>0</v>
      </c>
      <c r="R496" s="730">
        <f>'NRHM State budget sheet 2013-14'!R496</f>
        <v>0</v>
      </c>
      <c r="S496" s="730">
        <f>'NRHM State budget sheet 2013-14'!S496</f>
        <v>0</v>
      </c>
      <c r="T496" s="730">
        <f>'NRHM State budget sheet 2013-14'!T496</f>
        <v>0</v>
      </c>
      <c r="U496" s="730">
        <f>'NRHM State budget sheet 2013-14'!U496</f>
        <v>0</v>
      </c>
      <c r="V496" s="730">
        <f>'NRHM State budget sheet 2013-14'!V496</f>
        <v>0</v>
      </c>
      <c r="W496" s="730">
        <f>'NRHM State budget sheet 2013-14'!W496</f>
        <v>0</v>
      </c>
      <c r="X496" s="730">
        <f>'NRHM State budget sheet 2013-14'!X496</f>
        <v>0</v>
      </c>
      <c r="Y496" s="730">
        <f>'NRHM State budget sheet 2013-14'!Y496</f>
        <v>0</v>
      </c>
      <c r="Z496" s="730">
        <f>'NRHM State budget sheet 2013-14'!Z496</f>
        <v>0</v>
      </c>
      <c r="AA496" s="730">
        <f>'NRHM State budget sheet 2013-14'!AA496</f>
        <v>0</v>
      </c>
      <c r="AB496" s="730">
        <f>'NRHM State budget sheet 2013-14'!AB496</f>
        <v>0</v>
      </c>
      <c r="AC496" s="730">
        <f>'NRHM State budget sheet 2013-14'!AC496</f>
        <v>0</v>
      </c>
      <c r="AD496" s="730">
        <f>'NRHM State budget sheet 2013-14'!AD496</f>
        <v>0</v>
      </c>
      <c r="AE496" s="730">
        <f>'NRHM State budget sheet 2013-14'!AE496</f>
        <v>0</v>
      </c>
      <c r="AF496" s="730">
        <f>'NRHM State budget sheet 2013-14'!AF496</f>
        <v>0</v>
      </c>
      <c r="AG496" s="604"/>
      <c r="AH496" s="619"/>
      <c r="AI496" s="606"/>
      <c r="AJ496" s="606"/>
      <c r="AL496" s="573" t="str">
        <f t="shared" si="52"/>
        <v/>
      </c>
      <c r="AM496" s="577" t="str">
        <f t="shared" si="53"/>
        <v/>
      </c>
      <c r="AN496" s="577" t="str">
        <f t="shared" si="54"/>
        <v/>
      </c>
      <c r="AO496" s="577" t="str">
        <f t="shared" si="55"/>
        <v/>
      </c>
    </row>
    <row r="497" spans="1:41" ht="41.25" hidden="1" customHeight="1" x14ac:dyDescent="0.2">
      <c r="A497" s="628" t="s">
        <v>2366</v>
      </c>
      <c r="B497" s="642"/>
      <c r="C497" s="627"/>
      <c r="D497" s="730">
        <f>'NRHM State budget sheet 2013-14'!D497</f>
        <v>0</v>
      </c>
      <c r="E497" s="730">
        <f>'NRHM State budget sheet 2013-14'!E497</f>
        <v>0</v>
      </c>
      <c r="F497" s="730">
        <f>'NRHM State budget sheet 2013-14'!F497</f>
        <v>0</v>
      </c>
      <c r="G497" s="730">
        <f>'NRHM State budget sheet 2013-14'!G497</f>
        <v>0</v>
      </c>
      <c r="H497" s="730">
        <f>'NRHM State budget sheet 2013-14'!H497</f>
        <v>0</v>
      </c>
      <c r="I497" s="730">
        <f>'NRHM State budget sheet 2013-14'!I497</f>
        <v>0</v>
      </c>
      <c r="J497" s="730">
        <f>'NRHM State budget sheet 2013-14'!J497</f>
        <v>0</v>
      </c>
      <c r="K497" s="730">
        <f>'NRHM State budget sheet 2013-14'!K497</f>
        <v>0</v>
      </c>
      <c r="L497" s="730">
        <f>'NRHM State budget sheet 2013-14'!L497</f>
        <v>0</v>
      </c>
      <c r="M497" s="730">
        <f>'NRHM State budget sheet 2013-14'!M497</f>
        <v>0</v>
      </c>
      <c r="N497" s="730">
        <f>'NRHM State budget sheet 2013-14'!N497</f>
        <v>0</v>
      </c>
      <c r="O497" s="730">
        <f>'NRHM State budget sheet 2013-14'!O497</f>
        <v>0</v>
      </c>
      <c r="P497" s="730">
        <f>'NRHM State budget sheet 2013-14'!P497</f>
        <v>0</v>
      </c>
      <c r="Q497" s="730">
        <f>'NRHM State budget sheet 2013-14'!Q497</f>
        <v>0</v>
      </c>
      <c r="R497" s="730">
        <f>'NRHM State budget sheet 2013-14'!R497</f>
        <v>0</v>
      </c>
      <c r="S497" s="730">
        <f>'NRHM State budget sheet 2013-14'!S497</f>
        <v>0</v>
      </c>
      <c r="T497" s="730">
        <f>'NRHM State budget sheet 2013-14'!T497</f>
        <v>0</v>
      </c>
      <c r="U497" s="730">
        <f>'NRHM State budget sheet 2013-14'!U497</f>
        <v>0</v>
      </c>
      <c r="V497" s="730">
        <f>'NRHM State budget sheet 2013-14'!V497</f>
        <v>0</v>
      </c>
      <c r="W497" s="730">
        <f>'NRHM State budget sheet 2013-14'!W497</f>
        <v>0</v>
      </c>
      <c r="X497" s="730">
        <f>'NRHM State budget sheet 2013-14'!X497</f>
        <v>0</v>
      </c>
      <c r="Y497" s="730">
        <f>'NRHM State budget sheet 2013-14'!Y497</f>
        <v>0</v>
      </c>
      <c r="Z497" s="730">
        <f>'NRHM State budget sheet 2013-14'!Z497</f>
        <v>0</v>
      </c>
      <c r="AA497" s="730">
        <f>'NRHM State budget sheet 2013-14'!AA497</f>
        <v>0</v>
      </c>
      <c r="AB497" s="730">
        <f>'NRHM State budget sheet 2013-14'!AB497</f>
        <v>0</v>
      </c>
      <c r="AC497" s="730">
        <f>'NRHM State budget sheet 2013-14'!AC497</f>
        <v>0</v>
      </c>
      <c r="AD497" s="730">
        <f>'NRHM State budget sheet 2013-14'!AD497</f>
        <v>0</v>
      </c>
      <c r="AE497" s="730">
        <f>'NRHM State budget sheet 2013-14'!AE497</f>
        <v>0</v>
      </c>
      <c r="AF497" s="730">
        <f>'NRHM State budget sheet 2013-14'!AF497</f>
        <v>0</v>
      </c>
      <c r="AG497" s="604"/>
      <c r="AH497" s="619"/>
      <c r="AI497" s="606"/>
      <c r="AJ497" s="606"/>
      <c r="AL497" s="573" t="str">
        <f t="shared" si="52"/>
        <v/>
      </c>
      <c r="AM497" s="577" t="str">
        <f t="shared" si="53"/>
        <v/>
      </c>
      <c r="AN497" s="577" t="str">
        <f t="shared" si="54"/>
        <v/>
      </c>
      <c r="AO497" s="577" t="str">
        <f t="shared" si="55"/>
        <v/>
      </c>
    </row>
    <row r="498" spans="1:41" ht="41.25" hidden="1" customHeight="1" x14ac:dyDescent="0.2">
      <c r="A498" s="628" t="s">
        <v>2367</v>
      </c>
      <c r="B498" s="642"/>
      <c r="C498" s="627"/>
      <c r="D498" s="730">
        <f>'NRHM State budget sheet 2013-14'!D498</f>
        <v>0</v>
      </c>
      <c r="E498" s="730">
        <f>'NRHM State budget sheet 2013-14'!E498</f>
        <v>0</v>
      </c>
      <c r="F498" s="730">
        <f>'NRHM State budget sheet 2013-14'!F498</f>
        <v>0</v>
      </c>
      <c r="G498" s="730">
        <f>'NRHM State budget sheet 2013-14'!G498</f>
        <v>0</v>
      </c>
      <c r="H498" s="730">
        <f>'NRHM State budget sheet 2013-14'!H498</f>
        <v>0</v>
      </c>
      <c r="I498" s="730">
        <f>'NRHM State budget sheet 2013-14'!I498</f>
        <v>0</v>
      </c>
      <c r="J498" s="730">
        <f>'NRHM State budget sheet 2013-14'!J498</f>
        <v>0</v>
      </c>
      <c r="K498" s="730">
        <f>'NRHM State budget sheet 2013-14'!K498</f>
        <v>0</v>
      </c>
      <c r="L498" s="730">
        <f>'NRHM State budget sheet 2013-14'!L498</f>
        <v>0</v>
      </c>
      <c r="M498" s="730">
        <f>'NRHM State budget sheet 2013-14'!M498</f>
        <v>0</v>
      </c>
      <c r="N498" s="730">
        <f>'NRHM State budget sheet 2013-14'!N498</f>
        <v>0</v>
      </c>
      <c r="O498" s="730">
        <f>'NRHM State budget sheet 2013-14'!O498</f>
        <v>0</v>
      </c>
      <c r="P498" s="730">
        <f>'NRHM State budget sheet 2013-14'!P498</f>
        <v>0</v>
      </c>
      <c r="Q498" s="730">
        <f>'NRHM State budget sheet 2013-14'!Q498</f>
        <v>0</v>
      </c>
      <c r="R498" s="730">
        <f>'NRHM State budget sheet 2013-14'!R498</f>
        <v>0</v>
      </c>
      <c r="S498" s="730">
        <f>'NRHM State budget sheet 2013-14'!S498</f>
        <v>0</v>
      </c>
      <c r="T498" s="730">
        <f>'NRHM State budget sheet 2013-14'!T498</f>
        <v>0</v>
      </c>
      <c r="U498" s="730">
        <f>'NRHM State budget sheet 2013-14'!U498</f>
        <v>0</v>
      </c>
      <c r="V498" s="730">
        <f>'NRHM State budget sheet 2013-14'!V498</f>
        <v>0</v>
      </c>
      <c r="W498" s="730">
        <f>'NRHM State budget sheet 2013-14'!W498</f>
        <v>0</v>
      </c>
      <c r="X498" s="730">
        <f>'NRHM State budget sheet 2013-14'!X498</f>
        <v>0</v>
      </c>
      <c r="Y498" s="730">
        <f>'NRHM State budget sheet 2013-14'!Y498</f>
        <v>0</v>
      </c>
      <c r="Z498" s="730">
        <f>'NRHM State budget sheet 2013-14'!Z498</f>
        <v>0</v>
      </c>
      <c r="AA498" s="730">
        <f>'NRHM State budget sheet 2013-14'!AA498</f>
        <v>0</v>
      </c>
      <c r="AB498" s="730">
        <f>'NRHM State budget sheet 2013-14'!AB498</f>
        <v>0</v>
      </c>
      <c r="AC498" s="730">
        <f>'NRHM State budget sheet 2013-14'!AC498</f>
        <v>0</v>
      </c>
      <c r="AD498" s="730">
        <f>'NRHM State budget sheet 2013-14'!AD498</f>
        <v>0</v>
      </c>
      <c r="AE498" s="730">
        <f>'NRHM State budget sheet 2013-14'!AE498</f>
        <v>0</v>
      </c>
      <c r="AF498" s="730">
        <f>'NRHM State budget sheet 2013-14'!AF498</f>
        <v>0</v>
      </c>
      <c r="AG498" s="604"/>
      <c r="AH498" s="619"/>
      <c r="AI498" s="606"/>
      <c r="AJ498" s="606"/>
      <c r="AL498" s="573" t="str">
        <f t="shared" si="52"/>
        <v/>
      </c>
      <c r="AM498" s="577" t="str">
        <f t="shared" si="53"/>
        <v/>
      </c>
      <c r="AN498" s="577" t="str">
        <f t="shared" si="54"/>
        <v/>
      </c>
      <c r="AO498" s="577" t="str">
        <f t="shared" si="55"/>
        <v/>
      </c>
    </row>
    <row r="499" spans="1:41" ht="41.25" hidden="1" customHeight="1" x14ac:dyDescent="0.2">
      <c r="A499" s="628" t="s">
        <v>1724</v>
      </c>
      <c r="B499" s="621" t="s">
        <v>1379</v>
      </c>
      <c r="C499" s="627"/>
      <c r="D499" s="730">
        <f>'NRHM State budget sheet 2013-14'!D499</f>
        <v>0</v>
      </c>
      <c r="E499" s="730">
        <f>'NRHM State budget sheet 2013-14'!E499</f>
        <v>0</v>
      </c>
      <c r="F499" s="730">
        <f>'NRHM State budget sheet 2013-14'!F499</f>
        <v>0</v>
      </c>
      <c r="G499" s="730">
        <f>'NRHM State budget sheet 2013-14'!G499</f>
        <v>0</v>
      </c>
      <c r="H499" s="730">
        <f>'NRHM State budget sheet 2013-14'!H499</f>
        <v>0</v>
      </c>
      <c r="I499" s="730">
        <f>'NRHM State budget sheet 2013-14'!I499</f>
        <v>0</v>
      </c>
      <c r="J499" s="730">
        <f>'NRHM State budget sheet 2013-14'!J499</f>
        <v>0</v>
      </c>
      <c r="K499" s="730">
        <f>'NRHM State budget sheet 2013-14'!K499</f>
        <v>0</v>
      </c>
      <c r="L499" s="730">
        <f>'NRHM State budget sheet 2013-14'!L499</f>
        <v>0</v>
      </c>
      <c r="M499" s="730">
        <f>'NRHM State budget sheet 2013-14'!M499</f>
        <v>0</v>
      </c>
      <c r="N499" s="730">
        <f>'NRHM State budget sheet 2013-14'!N499</f>
        <v>0</v>
      </c>
      <c r="O499" s="730">
        <f>'NRHM State budget sheet 2013-14'!O499</f>
        <v>0</v>
      </c>
      <c r="P499" s="730">
        <f>'NRHM State budget sheet 2013-14'!P499</f>
        <v>0</v>
      </c>
      <c r="Q499" s="730">
        <f>'NRHM State budget sheet 2013-14'!Q499</f>
        <v>0</v>
      </c>
      <c r="R499" s="730">
        <f>'NRHM State budget sheet 2013-14'!R499</f>
        <v>0</v>
      </c>
      <c r="S499" s="730">
        <f>'NRHM State budget sheet 2013-14'!S499</f>
        <v>0</v>
      </c>
      <c r="T499" s="730">
        <f>'NRHM State budget sheet 2013-14'!T499</f>
        <v>0</v>
      </c>
      <c r="U499" s="730">
        <f>'NRHM State budget sheet 2013-14'!U499</f>
        <v>0</v>
      </c>
      <c r="V499" s="730">
        <f>'NRHM State budget sheet 2013-14'!V499</f>
        <v>0</v>
      </c>
      <c r="W499" s="730">
        <f>'NRHM State budget sheet 2013-14'!W499</f>
        <v>0</v>
      </c>
      <c r="X499" s="730">
        <f>'NRHM State budget sheet 2013-14'!X499</f>
        <v>0</v>
      </c>
      <c r="Y499" s="730">
        <f>'NRHM State budget sheet 2013-14'!Y499</f>
        <v>0</v>
      </c>
      <c r="Z499" s="730">
        <f>'NRHM State budget sheet 2013-14'!Z499</f>
        <v>0</v>
      </c>
      <c r="AA499" s="730">
        <f>'NRHM State budget sheet 2013-14'!AA499</f>
        <v>0</v>
      </c>
      <c r="AB499" s="730">
        <f>'NRHM State budget sheet 2013-14'!AB499</f>
        <v>0</v>
      </c>
      <c r="AC499" s="730">
        <f>'NRHM State budget sheet 2013-14'!AC499</f>
        <v>0</v>
      </c>
      <c r="AD499" s="730">
        <f>'NRHM State budget sheet 2013-14'!AD499</f>
        <v>0</v>
      </c>
      <c r="AE499" s="730">
        <f>'NRHM State budget sheet 2013-14'!AE499</f>
        <v>0</v>
      </c>
      <c r="AF499" s="730">
        <f>'NRHM State budget sheet 2013-14'!AF499</f>
        <v>0</v>
      </c>
      <c r="AG499" s="604"/>
      <c r="AH499" s="619"/>
      <c r="AI499" s="606" t="str">
        <f t="shared" si="49"/>
        <v/>
      </c>
      <c r="AJ499" s="606" t="str">
        <f t="shared" si="50"/>
        <v/>
      </c>
      <c r="AK499" s="573">
        <f t="shared" si="51"/>
        <v>0</v>
      </c>
      <c r="AL499" s="573" t="str">
        <f t="shared" si="52"/>
        <v/>
      </c>
      <c r="AM499" s="577" t="str">
        <f t="shared" si="53"/>
        <v/>
      </c>
      <c r="AN499" s="577" t="str">
        <f t="shared" si="54"/>
        <v/>
      </c>
      <c r="AO499" s="577" t="str">
        <f t="shared" si="55"/>
        <v/>
      </c>
    </row>
    <row r="500" spans="1:41" ht="41.25" hidden="1" customHeight="1" x14ac:dyDescent="0.2">
      <c r="A500" s="628" t="s">
        <v>2368</v>
      </c>
      <c r="B500" s="642"/>
      <c r="C500" s="627"/>
      <c r="D500" s="730">
        <f>'NRHM State budget sheet 2013-14'!D500</f>
        <v>0</v>
      </c>
      <c r="E500" s="730">
        <f>'NRHM State budget sheet 2013-14'!E500</f>
        <v>0</v>
      </c>
      <c r="F500" s="730">
        <f>'NRHM State budget sheet 2013-14'!F500</f>
        <v>0</v>
      </c>
      <c r="G500" s="730">
        <f>'NRHM State budget sheet 2013-14'!G500</f>
        <v>0</v>
      </c>
      <c r="H500" s="730">
        <f>'NRHM State budget sheet 2013-14'!H500</f>
        <v>0</v>
      </c>
      <c r="I500" s="730">
        <f>'NRHM State budget sheet 2013-14'!I500</f>
        <v>0</v>
      </c>
      <c r="J500" s="730">
        <f>'NRHM State budget sheet 2013-14'!J500</f>
        <v>0</v>
      </c>
      <c r="K500" s="730">
        <f>'NRHM State budget sheet 2013-14'!K500</f>
        <v>0</v>
      </c>
      <c r="L500" s="730">
        <f>'NRHM State budget sheet 2013-14'!L500</f>
        <v>0</v>
      </c>
      <c r="M500" s="730">
        <f>'NRHM State budget sheet 2013-14'!M500</f>
        <v>0</v>
      </c>
      <c r="N500" s="730">
        <f>'NRHM State budget sheet 2013-14'!N500</f>
        <v>0</v>
      </c>
      <c r="O500" s="730">
        <f>'NRHM State budget sheet 2013-14'!O500</f>
        <v>0</v>
      </c>
      <c r="P500" s="730">
        <f>'NRHM State budget sheet 2013-14'!P500</f>
        <v>0</v>
      </c>
      <c r="Q500" s="730">
        <f>'NRHM State budget sheet 2013-14'!Q500</f>
        <v>0</v>
      </c>
      <c r="R500" s="730">
        <f>'NRHM State budget sheet 2013-14'!R500</f>
        <v>0</v>
      </c>
      <c r="S500" s="730">
        <f>'NRHM State budget sheet 2013-14'!S500</f>
        <v>0</v>
      </c>
      <c r="T500" s="730">
        <f>'NRHM State budget sheet 2013-14'!T500</f>
        <v>0</v>
      </c>
      <c r="U500" s="730">
        <f>'NRHM State budget sheet 2013-14'!U500</f>
        <v>0</v>
      </c>
      <c r="V500" s="730">
        <f>'NRHM State budget sheet 2013-14'!V500</f>
        <v>0</v>
      </c>
      <c r="W500" s="730">
        <f>'NRHM State budget sheet 2013-14'!W500</f>
        <v>0</v>
      </c>
      <c r="X500" s="730">
        <f>'NRHM State budget sheet 2013-14'!X500</f>
        <v>0</v>
      </c>
      <c r="Y500" s="730">
        <f>'NRHM State budget sheet 2013-14'!Y500</f>
        <v>0</v>
      </c>
      <c r="Z500" s="730">
        <f>'NRHM State budget sheet 2013-14'!Z500</f>
        <v>0</v>
      </c>
      <c r="AA500" s="730">
        <f>'NRHM State budget sheet 2013-14'!AA500</f>
        <v>0</v>
      </c>
      <c r="AB500" s="730">
        <f>'NRHM State budget sheet 2013-14'!AB500</f>
        <v>0</v>
      </c>
      <c r="AC500" s="730">
        <f>'NRHM State budget sheet 2013-14'!AC500</f>
        <v>0</v>
      </c>
      <c r="AD500" s="730">
        <f>'NRHM State budget sheet 2013-14'!AD500</f>
        <v>0</v>
      </c>
      <c r="AE500" s="730">
        <f>'NRHM State budget sheet 2013-14'!AE500</f>
        <v>0</v>
      </c>
      <c r="AF500" s="730">
        <f>'NRHM State budget sheet 2013-14'!AF500</f>
        <v>0</v>
      </c>
      <c r="AG500" s="604"/>
      <c r="AH500" s="619"/>
      <c r="AI500" s="606"/>
      <c r="AJ500" s="606"/>
      <c r="AL500" s="573" t="str">
        <f t="shared" si="52"/>
        <v/>
      </c>
      <c r="AM500" s="577" t="str">
        <f t="shared" si="53"/>
        <v/>
      </c>
      <c r="AN500" s="577" t="str">
        <f t="shared" si="54"/>
        <v/>
      </c>
      <c r="AO500" s="577" t="str">
        <f t="shared" si="55"/>
        <v/>
      </c>
    </row>
    <row r="501" spans="1:41" ht="41.25" hidden="1" customHeight="1" x14ac:dyDescent="0.2">
      <c r="A501" s="628" t="s">
        <v>2369</v>
      </c>
      <c r="B501" s="642"/>
      <c r="C501" s="627"/>
      <c r="D501" s="730">
        <f>'NRHM State budget sheet 2013-14'!D501</f>
        <v>0</v>
      </c>
      <c r="E501" s="730">
        <f>'NRHM State budget sheet 2013-14'!E501</f>
        <v>0</v>
      </c>
      <c r="F501" s="730">
        <f>'NRHM State budget sheet 2013-14'!F501</f>
        <v>0</v>
      </c>
      <c r="G501" s="730">
        <f>'NRHM State budget sheet 2013-14'!G501</f>
        <v>0</v>
      </c>
      <c r="H501" s="730">
        <f>'NRHM State budget sheet 2013-14'!H501</f>
        <v>0</v>
      </c>
      <c r="I501" s="730">
        <f>'NRHM State budget sheet 2013-14'!I501</f>
        <v>0</v>
      </c>
      <c r="J501" s="730">
        <f>'NRHM State budget sheet 2013-14'!J501</f>
        <v>0</v>
      </c>
      <c r="K501" s="730">
        <f>'NRHM State budget sheet 2013-14'!K501</f>
        <v>0</v>
      </c>
      <c r="L501" s="730">
        <f>'NRHM State budget sheet 2013-14'!L501</f>
        <v>0</v>
      </c>
      <c r="M501" s="730">
        <f>'NRHM State budget sheet 2013-14'!M501</f>
        <v>0</v>
      </c>
      <c r="N501" s="730">
        <f>'NRHM State budget sheet 2013-14'!N501</f>
        <v>0</v>
      </c>
      <c r="O501" s="730">
        <f>'NRHM State budget sheet 2013-14'!O501</f>
        <v>0</v>
      </c>
      <c r="P501" s="730">
        <f>'NRHM State budget sheet 2013-14'!P501</f>
        <v>0</v>
      </c>
      <c r="Q501" s="730">
        <f>'NRHM State budget sheet 2013-14'!Q501</f>
        <v>0</v>
      </c>
      <c r="R501" s="730">
        <f>'NRHM State budget sheet 2013-14'!R501</f>
        <v>0</v>
      </c>
      <c r="S501" s="730">
        <f>'NRHM State budget sheet 2013-14'!S501</f>
        <v>0</v>
      </c>
      <c r="T501" s="730">
        <f>'NRHM State budget sheet 2013-14'!T501</f>
        <v>0</v>
      </c>
      <c r="U501" s="730">
        <f>'NRHM State budget sheet 2013-14'!U501</f>
        <v>0</v>
      </c>
      <c r="V501" s="730">
        <f>'NRHM State budget sheet 2013-14'!V501</f>
        <v>0</v>
      </c>
      <c r="W501" s="730">
        <f>'NRHM State budget sheet 2013-14'!W501</f>
        <v>0</v>
      </c>
      <c r="X501" s="730">
        <f>'NRHM State budget sheet 2013-14'!X501</f>
        <v>0</v>
      </c>
      <c r="Y501" s="730">
        <f>'NRHM State budget sheet 2013-14'!Y501</f>
        <v>0</v>
      </c>
      <c r="Z501" s="730">
        <f>'NRHM State budget sheet 2013-14'!Z501</f>
        <v>0</v>
      </c>
      <c r="AA501" s="730">
        <f>'NRHM State budget sheet 2013-14'!AA501</f>
        <v>0</v>
      </c>
      <c r="AB501" s="730">
        <f>'NRHM State budget sheet 2013-14'!AB501</f>
        <v>0</v>
      </c>
      <c r="AC501" s="730">
        <f>'NRHM State budget sheet 2013-14'!AC501</f>
        <v>0</v>
      </c>
      <c r="AD501" s="730">
        <f>'NRHM State budget sheet 2013-14'!AD501</f>
        <v>0</v>
      </c>
      <c r="AE501" s="730">
        <f>'NRHM State budget sheet 2013-14'!AE501</f>
        <v>0</v>
      </c>
      <c r="AF501" s="730">
        <f>'NRHM State budget sheet 2013-14'!AF501</f>
        <v>0</v>
      </c>
      <c r="AG501" s="604"/>
      <c r="AH501" s="619"/>
      <c r="AI501" s="606"/>
      <c r="AJ501" s="606"/>
      <c r="AL501" s="573" t="str">
        <f t="shared" si="52"/>
        <v/>
      </c>
      <c r="AM501" s="577" t="str">
        <f t="shared" si="53"/>
        <v/>
      </c>
      <c r="AN501" s="577" t="str">
        <f t="shared" si="54"/>
        <v/>
      </c>
      <c r="AO501" s="577" t="str">
        <f t="shared" si="55"/>
        <v/>
      </c>
    </row>
    <row r="502" spans="1:41" ht="41.25" hidden="1" customHeight="1" x14ac:dyDescent="0.2">
      <c r="A502" s="628" t="s">
        <v>2370</v>
      </c>
      <c r="B502" s="642"/>
      <c r="C502" s="627"/>
      <c r="D502" s="730">
        <f>'NRHM State budget sheet 2013-14'!D502</f>
        <v>0</v>
      </c>
      <c r="E502" s="730">
        <f>'NRHM State budget sheet 2013-14'!E502</f>
        <v>0</v>
      </c>
      <c r="F502" s="730">
        <f>'NRHM State budget sheet 2013-14'!F502</f>
        <v>0</v>
      </c>
      <c r="G502" s="730">
        <f>'NRHM State budget sheet 2013-14'!G502</f>
        <v>0</v>
      </c>
      <c r="H502" s="730">
        <f>'NRHM State budget sheet 2013-14'!H502</f>
        <v>0</v>
      </c>
      <c r="I502" s="730">
        <f>'NRHM State budget sheet 2013-14'!I502</f>
        <v>0</v>
      </c>
      <c r="J502" s="730">
        <f>'NRHM State budget sheet 2013-14'!J502</f>
        <v>0</v>
      </c>
      <c r="K502" s="730">
        <f>'NRHM State budget sheet 2013-14'!K502</f>
        <v>0</v>
      </c>
      <c r="L502" s="730">
        <f>'NRHM State budget sheet 2013-14'!L502</f>
        <v>0</v>
      </c>
      <c r="M502" s="730">
        <f>'NRHM State budget sheet 2013-14'!M502</f>
        <v>0</v>
      </c>
      <c r="N502" s="730">
        <f>'NRHM State budget sheet 2013-14'!N502</f>
        <v>0</v>
      </c>
      <c r="O502" s="730">
        <f>'NRHM State budget sheet 2013-14'!O502</f>
        <v>0</v>
      </c>
      <c r="P502" s="730">
        <f>'NRHM State budget sheet 2013-14'!P502</f>
        <v>0</v>
      </c>
      <c r="Q502" s="730">
        <f>'NRHM State budget sheet 2013-14'!Q502</f>
        <v>0</v>
      </c>
      <c r="R502" s="730">
        <f>'NRHM State budget sheet 2013-14'!R502</f>
        <v>0</v>
      </c>
      <c r="S502" s="730">
        <f>'NRHM State budget sheet 2013-14'!S502</f>
        <v>0</v>
      </c>
      <c r="T502" s="730">
        <f>'NRHM State budget sheet 2013-14'!T502</f>
        <v>0</v>
      </c>
      <c r="U502" s="730">
        <f>'NRHM State budget sheet 2013-14'!U502</f>
        <v>0</v>
      </c>
      <c r="V502" s="730">
        <f>'NRHM State budget sheet 2013-14'!V502</f>
        <v>0</v>
      </c>
      <c r="W502" s="730">
        <f>'NRHM State budget sheet 2013-14'!W502</f>
        <v>0</v>
      </c>
      <c r="X502" s="730">
        <f>'NRHM State budget sheet 2013-14'!X502</f>
        <v>0</v>
      </c>
      <c r="Y502" s="730">
        <f>'NRHM State budget sheet 2013-14'!Y502</f>
        <v>0</v>
      </c>
      <c r="Z502" s="730">
        <f>'NRHM State budget sheet 2013-14'!Z502</f>
        <v>0</v>
      </c>
      <c r="AA502" s="730">
        <f>'NRHM State budget sheet 2013-14'!AA502</f>
        <v>0</v>
      </c>
      <c r="AB502" s="730">
        <f>'NRHM State budget sheet 2013-14'!AB502</f>
        <v>0</v>
      </c>
      <c r="AC502" s="730">
        <f>'NRHM State budget sheet 2013-14'!AC502</f>
        <v>0</v>
      </c>
      <c r="AD502" s="730">
        <f>'NRHM State budget sheet 2013-14'!AD502</f>
        <v>0</v>
      </c>
      <c r="AE502" s="730">
        <f>'NRHM State budget sheet 2013-14'!AE502</f>
        <v>0</v>
      </c>
      <c r="AF502" s="730">
        <f>'NRHM State budget sheet 2013-14'!AF502</f>
        <v>0</v>
      </c>
      <c r="AG502" s="604"/>
      <c r="AH502" s="619"/>
      <c r="AI502" s="606"/>
      <c r="AJ502" s="606"/>
      <c r="AL502" s="573" t="str">
        <f t="shared" si="52"/>
        <v/>
      </c>
      <c r="AM502" s="577" t="str">
        <f t="shared" si="53"/>
        <v/>
      </c>
      <c r="AN502" s="577" t="str">
        <f t="shared" si="54"/>
        <v/>
      </c>
      <c r="AO502" s="577" t="str">
        <f t="shared" si="55"/>
        <v/>
      </c>
    </row>
    <row r="503" spans="1:41" ht="41.25" hidden="1" customHeight="1" x14ac:dyDescent="0.2">
      <c r="A503" s="628" t="s">
        <v>1725</v>
      </c>
      <c r="B503" s="621" t="s">
        <v>1381</v>
      </c>
      <c r="C503" s="627"/>
      <c r="D503" s="730">
        <f>'NRHM State budget sheet 2013-14'!D503</f>
        <v>0</v>
      </c>
      <c r="E503" s="730">
        <f>'NRHM State budget sheet 2013-14'!E503</f>
        <v>0</v>
      </c>
      <c r="F503" s="730" t="e">
        <f>'NRHM State budget sheet 2013-14'!F503</f>
        <v>#DIV/0!</v>
      </c>
      <c r="G503" s="730">
        <f>'NRHM State budget sheet 2013-14'!G503</f>
        <v>0</v>
      </c>
      <c r="H503" s="730">
        <f>'NRHM State budget sheet 2013-14'!H503</f>
        <v>0</v>
      </c>
      <c r="I503" s="730" t="e">
        <f>'NRHM State budget sheet 2013-14'!I503</f>
        <v>#DIV/0!</v>
      </c>
      <c r="J503" s="730">
        <f>'NRHM State budget sheet 2013-14'!J503</f>
        <v>0</v>
      </c>
      <c r="K503" s="730">
        <f>'NRHM State budget sheet 2013-14'!K503</f>
        <v>0</v>
      </c>
      <c r="L503" s="730">
        <f>'NRHM State budget sheet 2013-14'!L503</f>
        <v>0</v>
      </c>
      <c r="M503" s="730">
        <f>'NRHM State budget sheet 2013-14'!M503</f>
        <v>0</v>
      </c>
      <c r="N503" s="730">
        <f>'NRHM State budget sheet 2013-14'!N503</f>
        <v>0</v>
      </c>
      <c r="O503" s="730">
        <f>'NRHM State budget sheet 2013-14'!O503</f>
        <v>0</v>
      </c>
      <c r="P503" s="730">
        <f>'NRHM State budget sheet 2013-14'!P503</f>
        <v>0</v>
      </c>
      <c r="Q503" s="730">
        <f>'NRHM State budget sheet 2013-14'!Q503</f>
        <v>0</v>
      </c>
      <c r="R503" s="730">
        <f>'NRHM State budget sheet 2013-14'!R503</f>
        <v>0</v>
      </c>
      <c r="S503" s="730">
        <f>'NRHM State budget sheet 2013-14'!S503</f>
        <v>0</v>
      </c>
      <c r="T503" s="730">
        <f>'NRHM State budget sheet 2013-14'!T503</f>
        <v>0</v>
      </c>
      <c r="U503" s="730">
        <f>'NRHM State budget sheet 2013-14'!U503</f>
        <v>0</v>
      </c>
      <c r="V503" s="730">
        <f>'NRHM State budget sheet 2013-14'!V503</f>
        <v>0</v>
      </c>
      <c r="W503" s="730">
        <f>'NRHM State budget sheet 2013-14'!W503</f>
        <v>0</v>
      </c>
      <c r="X503" s="730">
        <f>'NRHM State budget sheet 2013-14'!X503</f>
        <v>0</v>
      </c>
      <c r="Y503" s="730">
        <f>'NRHM State budget sheet 2013-14'!Y503</f>
        <v>0</v>
      </c>
      <c r="Z503" s="730">
        <f>'NRHM State budget sheet 2013-14'!Z503</f>
        <v>0</v>
      </c>
      <c r="AA503" s="730">
        <f>'NRHM State budget sheet 2013-14'!AA503</f>
        <v>0</v>
      </c>
      <c r="AB503" s="730">
        <f>'NRHM State budget sheet 2013-14'!AB503</f>
        <v>0</v>
      </c>
      <c r="AC503" s="730">
        <f>'NRHM State budget sheet 2013-14'!AC503</f>
        <v>0</v>
      </c>
      <c r="AD503" s="730">
        <f>'NRHM State budget sheet 2013-14'!AD503</f>
        <v>0</v>
      </c>
      <c r="AE503" s="730">
        <f>'NRHM State budget sheet 2013-14'!AE503</f>
        <v>0</v>
      </c>
      <c r="AF503" s="730">
        <f>'NRHM State budget sheet 2013-14'!AF503</f>
        <v>0</v>
      </c>
      <c r="AG503" s="604"/>
      <c r="AH503" s="619"/>
      <c r="AI503" s="606" t="str">
        <f t="shared" si="49"/>
        <v/>
      </c>
      <c r="AJ503" s="606" t="str">
        <f t="shared" si="50"/>
        <v/>
      </c>
      <c r="AK503" s="573">
        <f t="shared" si="51"/>
        <v>0</v>
      </c>
      <c r="AL503" s="573" t="str">
        <f t="shared" si="52"/>
        <v/>
      </c>
      <c r="AM503" s="577" t="str">
        <f t="shared" si="53"/>
        <v/>
      </c>
      <c r="AN503" s="577" t="str">
        <f t="shared" si="54"/>
        <v/>
      </c>
      <c r="AO503" s="577" t="str">
        <f t="shared" si="55"/>
        <v/>
      </c>
    </row>
    <row r="504" spans="1:41" ht="41.25" hidden="1" customHeight="1" x14ac:dyDescent="0.2">
      <c r="A504" s="628" t="s">
        <v>1726</v>
      </c>
      <c r="B504" s="662" t="s">
        <v>1380</v>
      </c>
      <c r="C504" s="663"/>
      <c r="D504" s="730">
        <f>'NRHM State budget sheet 2013-14'!D504</f>
        <v>0</v>
      </c>
      <c r="E504" s="730">
        <f>'NRHM State budget sheet 2013-14'!E504</f>
        <v>0</v>
      </c>
      <c r="F504" s="730" t="e">
        <f>'NRHM State budget sheet 2013-14'!F504</f>
        <v>#DIV/0!</v>
      </c>
      <c r="G504" s="730">
        <f>'NRHM State budget sheet 2013-14'!G504</f>
        <v>0</v>
      </c>
      <c r="H504" s="730">
        <f>'NRHM State budget sheet 2013-14'!H504</f>
        <v>0</v>
      </c>
      <c r="I504" s="730" t="e">
        <f>'NRHM State budget sheet 2013-14'!I504</f>
        <v>#DIV/0!</v>
      </c>
      <c r="J504" s="730">
        <f>'NRHM State budget sheet 2013-14'!J504</f>
        <v>0</v>
      </c>
      <c r="K504" s="730">
        <f>'NRHM State budget sheet 2013-14'!K504</f>
        <v>0</v>
      </c>
      <c r="L504" s="730">
        <f>'NRHM State budget sheet 2013-14'!L504</f>
        <v>0</v>
      </c>
      <c r="M504" s="730">
        <f>'NRHM State budget sheet 2013-14'!M504</f>
        <v>0</v>
      </c>
      <c r="N504" s="730">
        <f>'NRHM State budget sheet 2013-14'!N504</f>
        <v>0</v>
      </c>
      <c r="O504" s="730">
        <f>'NRHM State budget sheet 2013-14'!O504</f>
        <v>0</v>
      </c>
      <c r="P504" s="730">
        <f>'NRHM State budget sheet 2013-14'!P504</f>
        <v>0</v>
      </c>
      <c r="Q504" s="730">
        <f>'NRHM State budget sheet 2013-14'!Q504</f>
        <v>0</v>
      </c>
      <c r="R504" s="730">
        <f>'NRHM State budget sheet 2013-14'!R504</f>
        <v>0</v>
      </c>
      <c r="S504" s="730">
        <f>'NRHM State budget sheet 2013-14'!S504</f>
        <v>0</v>
      </c>
      <c r="T504" s="730">
        <f>'NRHM State budget sheet 2013-14'!T504</f>
        <v>0</v>
      </c>
      <c r="U504" s="730">
        <f>'NRHM State budget sheet 2013-14'!U504</f>
        <v>0</v>
      </c>
      <c r="V504" s="730">
        <f>'NRHM State budget sheet 2013-14'!V504</f>
        <v>0</v>
      </c>
      <c r="W504" s="730">
        <f>'NRHM State budget sheet 2013-14'!W504</f>
        <v>0</v>
      </c>
      <c r="X504" s="730">
        <f>'NRHM State budget sheet 2013-14'!X504</f>
        <v>0</v>
      </c>
      <c r="Y504" s="730">
        <f>'NRHM State budget sheet 2013-14'!Y504</f>
        <v>0</v>
      </c>
      <c r="Z504" s="730">
        <f>'NRHM State budget sheet 2013-14'!Z504</f>
        <v>0</v>
      </c>
      <c r="AA504" s="730">
        <f>'NRHM State budget sheet 2013-14'!AA504</f>
        <v>0</v>
      </c>
      <c r="AB504" s="730">
        <f>'NRHM State budget sheet 2013-14'!AB504</f>
        <v>0</v>
      </c>
      <c r="AC504" s="730">
        <f>'NRHM State budget sheet 2013-14'!AC504</f>
        <v>0</v>
      </c>
      <c r="AD504" s="730">
        <f>'NRHM State budget sheet 2013-14'!AD504</f>
        <v>0</v>
      </c>
      <c r="AE504" s="730">
        <f>'NRHM State budget sheet 2013-14'!AE504</f>
        <v>0</v>
      </c>
      <c r="AF504" s="730">
        <f>'NRHM State budget sheet 2013-14'!AF504</f>
        <v>0</v>
      </c>
      <c r="AG504" s="604"/>
      <c r="AH504" s="619"/>
      <c r="AI504" s="606" t="str">
        <f t="shared" si="49"/>
        <v/>
      </c>
      <c r="AJ504" s="606" t="str">
        <f t="shared" si="50"/>
        <v/>
      </c>
      <c r="AK504" s="573">
        <f t="shared" si="51"/>
        <v>0</v>
      </c>
      <c r="AL504" s="573" t="str">
        <f t="shared" si="52"/>
        <v/>
      </c>
      <c r="AM504" s="577" t="str">
        <f t="shared" si="53"/>
        <v/>
      </c>
      <c r="AN504" s="577" t="str">
        <f t="shared" si="54"/>
        <v/>
      </c>
      <c r="AO504" s="577" t="str">
        <f t="shared" si="55"/>
        <v/>
      </c>
    </row>
    <row r="505" spans="1:41" ht="41.25" hidden="1" customHeight="1" x14ac:dyDescent="0.2">
      <c r="A505" s="628" t="s">
        <v>2271</v>
      </c>
      <c r="B505" s="641"/>
      <c r="C505" s="663"/>
      <c r="D505" s="730">
        <f>'NRHM State budget sheet 2013-14'!D505</f>
        <v>0</v>
      </c>
      <c r="E505" s="730">
        <f>'NRHM State budget sheet 2013-14'!E505</f>
        <v>0</v>
      </c>
      <c r="F505" s="730">
        <f>'NRHM State budget sheet 2013-14'!F505</f>
        <v>0</v>
      </c>
      <c r="G505" s="730">
        <f>'NRHM State budget sheet 2013-14'!G505</f>
        <v>0</v>
      </c>
      <c r="H505" s="730">
        <f>'NRHM State budget sheet 2013-14'!H505</f>
        <v>0</v>
      </c>
      <c r="I505" s="730">
        <f>'NRHM State budget sheet 2013-14'!I505</f>
        <v>0</v>
      </c>
      <c r="J505" s="730">
        <f>'NRHM State budget sheet 2013-14'!J505</f>
        <v>0</v>
      </c>
      <c r="K505" s="730">
        <f>'NRHM State budget sheet 2013-14'!K505</f>
        <v>0</v>
      </c>
      <c r="L505" s="730">
        <f>'NRHM State budget sheet 2013-14'!L505</f>
        <v>0</v>
      </c>
      <c r="M505" s="730">
        <f>'NRHM State budget sheet 2013-14'!M505</f>
        <v>0</v>
      </c>
      <c r="N505" s="730">
        <f>'NRHM State budget sheet 2013-14'!N505</f>
        <v>0</v>
      </c>
      <c r="O505" s="730">
        <f>'NRHM State budget sheet 2013-14'!O505</f>
        <v>0</v>
      </c>
      <c r="P505" s="730">
        <f>'NRHM State budget sheet 2013-14'!P505</f>
        <v>0</v>
      </c>
      <c r="Q505" s="730">
        <f>'NRHM State budget sheet 2013-14'!Q505</f>
        <v>0</v>
      </c>
      <c r="R505" s="730">
        <f>'NRHM State budget sheet 2013-14'!R505</f>
        <v>0</v>
      </c>
      <c r="S505" s="730">
        <f>'NRHM State budget sheet 2013-14'!S505</f>
        <v>0</v>
      </c>
      <c r="T505" s="730">
        <f>'NRHM State budget sheet 2013-14'!T505</f>
        <v>0</v>
      </c>
      <c r="U505" s="730">
        <f>'NRHM State budget sheet 2013-14'!U505</f>
        <v>0</v>
      </c>
      <c r="V505" s="730">
        <f>'NRHM State budget sheet 2013-14'!V505</f>
        <v>0</v>
      </c>
      <c r="W505" s="730">
        <f>'NRHM State budget sheet 2013-14'!W505</f>
        <v>0</v>
      </c>
      <c r="X505" s="730">
        <f>'NRHM State budget sheet 2013-14'!X505</f>
        <v>0</v>
      </c>
      <c r="Y505" s="730">
        <f>'NRHM State budget sheet 2013-14'!Y505</f>
        <v>0</v>
      </c>
      <c r="Z505" s="730">
        <f>'NRHM State budget sheet 2013-14'!Z505</f>
        <v>0</v>
      </c>
      <c r="AA505" s="730">
        <f>'NRHM State budget sheet 2013-14'!AA505</f>
        <v>0</v>
      </c>
      <c r="AB505" s="730">
        <f>'NRHM State budget sheet 2013-14'!AB505</f>
        <v>0</v>
      </c>
      <c r="AC505" s="730">
        <f>'NRHM State budget sheet 2013-14'!AC505</f>
        <v>0</v>
      </c>
      <c r="AD505" s="730">
        <f>'NRHM State budget sheet 2013-14'!AD505</f>
        <v>0</v>
      </c>
      <c r="AE505" s="730">
        <f>'NRHM State budget sheet 2013-14'!AE505</f>
        <v>0</v>
      </c>
      <c r="AF505" s="730">
        <f>'NRHM State budget sheet 2013-14'!AF505</f>
        <v>0</v>
      </c>
      <c r="AG505" s="604"/>
      <c r="AH505" s="619"/>
      <c r="AI505" s="606" t="str">
        <f t="shared" si="49"/>
        <v/>
      </c>
      <c r="AJ505" s="606" t="str">
        <f t="shared" si="50"/>
        <v/>
      </c>
      <c r="AK505" s="573">
        <f t="shared" si="51"/>
        <v>0</v>
      </c>
      <c r="AL505" s="573" t="str">
        <f t="shared" si="52"/>
        <v/>
      </c>
      <c r="AM505" s="577" t="str">
        <f t="shared" si="53"/>
        <v/>
      </c>
      <c r="AN505" s="577" t="str">
        <f t="shared" si="54"/>
        <v/>
      </c>
      <c r="AO505" s="577" t="str">
        <f t="shared" si="55"/>
        <v/>
      </c>
    </row>
    <row r="506" spans="1:41" ht="41.25" hidden="1" customHeight="1" x14ac:dyDescent="0.2">
      <c r="A506" s="628" t="s">
        <v>2272</v>
      </c>
      <c r="B506" s="641"/>
      <c r="C506" s="663"/>
      <c r="D506" s="730">
        <f>'NRHM State budget sheet 2013-14'!D506</f>
        <v>0</v>
      </c>
      <c r="E506" s="730">
        <f>'NRHM State budget sheet 2013-14'!E506</f>
        <v>0</v>
      </c>
      <c r="F506" s="730">
        <f>'NRHM State budget sheet 2013-14'!F506</f>
        <v>0</v>
      </c>
      <c r="G506" s="730">
        <f>'NRHM State budget sheet 2013-14'!G506</f>
        <v>0</v>
      </c>
      <c r="H506" s="730">
        <f>'NRHM State budget sheet 2013-14'!H506</f>
        <v>0</v>
      </c>
      <c r="I506" s="730">
        <f>'NRHM State budget sheet 2013-14'!I506</f>
        <v>0</v>
      </c>
      <c r="J506" s="730">
        <f>'NRHM State budget sheet 2013-14'!J506</f>
        <v>0</v>
      </c>
      <c r="K506" s="730">
        <f>'NRHM State budget sheet 2013-14'!K506</f>
        <v>0</v>
      </c>
      <c r="L506" s="730">
        <f>'NRHM State budget sheet 2013-14'!L506</f>
        <v>0</v>
      </c>
      <c r="M506" s="730">
        <f>'NRHM State budget sheet 2013-14'!M506</f>
        <v>0</v>
      </c>
      <c r="N506" s="730">
        <f>'NRHM State budget sheet 2013-14'!N506</f>
        <v>0</v>
      </c>
      <c r="O506" s="730">
        <f>'NRHM State budget sheet 2013-14'!O506</f>
        <v>0</v>
      </c>
      <c r="P506" s="730">
        <f>'NRHM State budget sheet 2013-14'!P506</f>
        <v>0</v>
      </c>
      <c r="Q506" s="730">
        <f>'NRHM State budget sheet 2013-14'!Q506</f>
        <v>0</v>
      </c>
      <c r="R506" s="730">
        <f>'NRHM State budget sheet 2013-14'!R506</f>
        <v>0</v>
      </c>
      <c r="S506" s="730">
        <f>'NRHM State budget sheet 2013-14'!S506</f>
        <v>0</v>
      </c>
      <c r="T506" s="730">
        <f>'NRHM State budget sheet 2013-14'!T506</f>
        <v>0</v>
      </c>
      <c r="U506" s="730">
        <f>'NRHM State budget sheet 2013-14'!U506</f>
        <v>0</v>
      </c>
      <c r="V506" s="730">
        <f>'NRHM State budget sheet 2013-14'!V506</f>
        <v>0</v>
      </c>
      <c r="W506" s="730">
        <f>'NRHM State budget sheet 2013-14'!W506</f>
        <v>0</v>
      </c>
      <c r="X506" s="730">
        <f>'NRHM State budget sheet 2013-14'!X506</f>
        <v>0</v>
      </c>
      <c r="Y506" s="730">
        <f>'NRHM State budget sheet 2013-14'!Y506</f>
        <v>0</v>
      </c>
      <c r="Z506" s="730">
        <f>'NRHM State budget sheet 2013-14'!Z506</f>
        <v>0</v>
      </c>
      <c r="AA506" s="730">
        <f>'NRHM State budget sheet 2013-14'!AA506</f>
        <v>0</v>
      </c>
      <c r="AB506" s="730">
        <f>'NRHM State budget sheet 2013-14'!AB506</f>
        <v>0</v>
      </c>
      <c r="AC506" s="730">
        <f>'NRHM State budget sheet 2013-14'!AC506</f>
        <v>0</v>
      </c>
      <c r="AD506" s="730">
        <f>'NRHM State budget sheet 2013-14'!AD506</f>
        <v>0</v>
      </c>
      <c r="AE506" s="730">
        <f>'NRHM State budget sheet 2013-14'!AE506</f>
        <v>0</v>
      </c>
      <c r="AF506" s="730">
        <f>'NRHM State budget sheet 2013-14'!AF506</f>
        <v>0</v>
      </c>
      <c r="AG506" s="604"/>
      <c r="AH506" s="619"/>
      <c r="AI506" s="606" t="str">
        <f t="shared" si="49"/>
        <v/>
      </c>
      <c r="AJ506" s="606" t="str">
        <f t="shared" si="50"/>
        <v/>
      </c>
      <c r="AK506" s="573">
        <f t="shared" si="51"/>
        <v>0</v>
      </c>
      <c r="AL506" s="573" t="str">
        <f t="shared" si="52"/>
        <v/>
      </c>
      <c r="AM506" s="577" t="str">
        <f t="shared" si="53"/>
        <v/>
      </c>
      <c r="AN506" s="577" t="str">
        <f t="shared" si="54"/>
        <v/>
      </c>
      <c r="AO506" s="577" t="str">
        <f t="shared" si="55"/>
        <v/>
      </c>
    </row>
    <row r="507" spans="1:41" ht="41.25" hidden="1" customHeight="1" x14ac:dyDescent="0.2">
      <c r="A507" s="628" t="s">
        <v>2273</v>
      </c>
      <c r="B507" s="641"/>
      <c r="C507" s="663"/>
      <c r="D507" s="730">
        <f>'NRHM State budget sheet 2013-14'!D507</f>
        <v>0</v>
      </c>
      <c r="E507" s="730">
        <f>'NRHM State budget sheet 2013-14'!E507</f>
        <v>0</v>
      </c>
      <c r="F507" s="730">
        <f>'NRHM State budget sheet 2013-14'!F507</f>
        <v>0</v>
      </c>
      <c r="G507" s="730">
        <f>'NRHM State budget sheet 2013-14'!G507</f>
        <v>0</v>
      </c>
      <c r="H507" s="730">
        <f>'NRHM State budget sheet 2013-14'!H507</f>
        <v>0</v>
      </c>
      <c r="I507" s="730">
        <f>'NRHM State budget sheet 2013-14'!I507</f>
        <v>0</v>
      </c>
      <c r="J507" s="730">
        <f>'NRHM State budget sheet 2013-14'!J507</f>
        <v>0</v>
      </c>
      <c r="K507" s="730">
        <f>'NRHM State budget sheet 2013-14'!K507</f>
        <v>0</v>
      </c>
      <c r="L507" s="730">
        <f>'NRHM State budget sheet 2013-14'!L507</f>
        <v>0</v>
      </c>
      <c r="M507" s="730">
        <f>'NRHM State budget sheet 2013-14'!M507</f>
        <v>0</v>
      </c>
      <c r="N507" s="730">
        <f>'NRHM State budget sheet 2013-14'!N507</f>
        <v>0</v>
      </c>
      <c r="O507" s="730">
        <f>'NRHM State budget sheet 2013-14'!O507</f>
        <v>0</v>
      </c>
      <c r="P507" s="730">
        <f>'NRHM State budget sheet 2013-14'!P507</f>
        <v>0</v>
      </c>
      <c r="Q507" s="730">
        <f>'NRHM State budget sheet 2013-14'!Q507</f>
        <v>0</v>
      </c>
      <c r="R507" s="730">
        <f>'NRHM State budget sheet 2013-14'!R507</f>
        <v>0</v>
      </c>
      <c r="S507" s="730">
        <f>'NRHM State budget sheet 2013-14'!S507</f>
        <v>0</v>
      </c>
      <c r="T507" s="730">
        <f>'NRHM State budget sheet 2013-14'!T507</f>
        <v>0</v>
      </c>
      <c r="U507" s="730">
        <f>'NRHM State budget sheet 2013-14'!U507</f>
        <v>0</v>
      </c>
      <c r="V507" s="730">
        <f>'NRHM State budget sheet 2013-14'!V507</f>
        <v>0</v>
      </c>
      <c r="W507" s="730">
        <f>'NRHM State budget sheet 2013-14'!W507</f>
        <v>0</v>
      </c>
      <c r="X507" s="730">
        <f>'NRHM State budget sheet 2013-14'!X507</f>
        <v>0</v>
      </c>
      <c r="Y507" s="730">
        <f>'NRHM State budget sheet 2013-14'!Y507</f>
        <v>0</v>
      </c>
      <c r="Z507" s="730">
        <f>'NRHM State budget sheet 2013-14'!Z507</f>
        <v>0</v>
      </c>
      <c r="AA507" s="730">
        <f>'NRHM State budget sheet 2013-14'!AA507</f>
        <v>0</v>
      </c>
      <c r="AB507" s="730">
        <f>'NRHM State budget sheet 2013-14'!AB507</f>
        <v>0</v>
      </c>
      <c r="AC507" s="730">
        <f>'NRHM State budget sheet 2013-14'!AC507</f>
        <v>0</v>
      </c>
      <c r="AD507" s="730">
        <f>'NRHM State budget sheet 2013-14'!AD507</f>
        <v>0</v>
      </c>
      <c r="AE507" s="730">
        <f>'NRHM State budget sheet 2013-14'!AE507</f>
        <v>0</v>
      </c>
      <c r="AF507" s="730">
        <f>'NRHM State budget sheet 2013-14'!AF507</f>
        <v>0</v>
      </c>
      <c r="AG507" s="604"/>
      <c r="AH507" s="619"/>
      <c r="AI507" s="606"/>
      <c r="AJ507" s="606"/>
      <c r="AL507" s="573" t="str">
        <f t="shared" si="52"/>
        <v/>
      </c>
      <c r="AM507" s="577" t="str">
        <f t="shared" si="53"/>
        <v/>
      </c>
      <c r="AN507" s="577" t="str">
        <f t="shared" si="54"/>
        <v/>
      </c>
      <c r="AO507" s="577" t="str">
        <f t="shared" si="55"/>
        <v/>
      </c>
    </row>
    <row r="508" spans="1:41" ht="41.25" hidden="1" customHeight="1" x14ac:dyDescent="0.2">
      <c r="A508" s="628" t="s">
        <v>2371</v>
      </c>
      <c r="B508" s="641"/>
      <c r="C508" s="663"/>
      <c r="D508" s="730">
        <f>'NRHM State budget sheet 2013-14'!D508</f>
        <v>0</v>
      </c>
      <c r="E508" s="730">
        <f>'NRHM State budget sheet 2013-14'!E508</f>
        <v>0</v>
      </c>
      <c r="F508" s="730">
        <f>'NRHM State budget sheet 2013-14'!F508</f>
        <v>0</v>
      </c>
      <c r="G508" s="730">
        <f>'NRHM State budget sheet 2013-14'!G508</f>
        <v>0</v>
      </c>
      <c r="H508" s="730">
        <f>'NRHM State budget sheet 2013-14'!H508</f>
        <v>0</v>
      </c>
      <c r="I508" s="730">
        <f>'NRHM State budget sheet 2013-14'!I508</f>
        <v>0</v>
      </c>
      <c r="J508" s="730">
        <f>'NRHM State budget sheet 2013-14'!J508</f>
        <v>0</v>
      </c>
      <c r="K508" s="730">
        <f>'NRHM State budget sheet 2013-14'!K508</f>
        <v>0</v>
      </c>
      <c r="L508" s="730">
        <f>'NRHM State budget sheet 2013-14'!L508</f>
        <v>0</v>
      </c>
      <c r="M508" s="730">
        <f>'NRHM State budget sheet 2013-14'!M508</f>
        <v>0</v>
      </c>
      <c r="N508" s="730">
        <f>'NRHM State budget sheet 2013-14'!N508</f>
        <v>0</v>
      </c>
      <c r="O508" s="730">
        <f>'NRHM State budget sheet 2013-14'!O508</f>
        <v>0</v>
      </c>
      <c r="P508" s="730">
        <f>'NRHM State budget sheet 2013-14'!P508</f>
        <v>0</v>
      </c>
      <c r="Q508" s="730">
        <f>'NRHM State budget sheet 2013-14'!Q508</f>
        <v>0</v>
      </c>
      <c r="R508" s="730">
        <f>'NRHM State budget sheet 2013-14'!R508</f>
        <v>0</v>
      </c>
      <c r="S508" s="730">
        <f>'NRHM State budget sheet 2013-14'!S508</f>
        <v>0</v>
      </c>
      <c r="T508" s="730">
        <f>'NRHM State budget sheet 2013-14'!T508</f>
        <v>0</v>
      </c>
      <c r="U508" s="730">
        <f>'NRHM State budget sheet 2013-14'!U508</f>
        <v>0</v>
      </c>
      <c r="V508" s="730">
        <f>'NRHM State budget sheet 2013-14'!V508</f>
        <v>0</v>
      </c>
      <c r="W508" s="730">
        <f>'NRHM State budget sheet 2013-14'!W508</f>
        <v>0</v>
      </c>
      <c r="X508" s="730">
        <f>'NRHM State budget sheet 2013-14'!X508</f>
        <v>0</v>
      </c>
      <c r="Y508" s="730">
        <f>'NRHM State budget sheet 2013-14'!Y508</f>
        <v>0</v>
      </c>
      <c r="Z508" s="730">
        <f>'NRHM State budget sheet 2013-14'!Z508</f>
        <v>0</v>
      </c>
      <c r="AA508" s="730">
        <f>'NRHM State budget sheet 2013-14'!AA508</f>
        <v>0</v>
      </c>
      <c r="AB508" s="730">
        <f>'NRHM State budget sheet 2013-14'!AB508</f>
        <v>0</v>
      </c>
      <c r="AC508" s="730">
        <f>'NRHM State budget sheet 2013-14'!AC508</f>
        <v>0</v>
      </c>
      <c r="AD508" s="730">
        <f>'NRHM State budget sheet 2013-14'!AD508</f>
        <v>0</v>
      </c>
      <c r="AE508" s="730">
        <f>'NRHM State budget sheet 2013-14'!AE508</f>
        <v>0</v>
      </c>
      <c r="AF508" s="730">
        <f>'NRHM State budget sheet 2013-14'!AF508</f>
        <v>0</v>
      </c>
      <c r="AG508" s="604"/>
      <c r="AH508" s="619"/>
      <c r="AI508" s="606"/>
      <c r="AJ508" s="606"/>
      <c r="AL508" s="573" t="str">
        <f t="shared" si="52"/>
        <v/>
      </c>
      <c r="AM508" s="577" t="str">
        <f t="shared" si="53"/>
        <v/>
      </c>
      <c r="AN508" s="577" t="str">
        <f t="shared" si="54"/>
        <v/>
      </c>
      <c r="AO508" s="577" t="str">
        <f t="shared" si="55"/>
        <v/>
      </c>
    </row>
    <row r="509" spans="1:41" ht="41.25" hidden="1" customHeight="1" x14ac:dyDescent="0.2">
      <c r="A509" s="628" t="s">
        <v>2372</v>
      </c>
      <c r="B509" s="641"/>
      <c r="C509" s="663"/>
      <c r="D509" s="730">
        <f>'NRHM State budget sheet 2013-14'!D509</f>
        <v>0</v>
      </c>
      <c r="E509" s="730">
        <f>'NRHM State budget sheet 2013-14'!E509</f>
        <v>0</v>
      </c>
      <c r="F509" s="730">
        <f>'NRHM State budget sheet 2013-14'!F509</f>
        <v>0</v>
      </c>
      <c r="G509" s="730">
        <f>'NRHM State budget sheet 2013-14'!G509</f>
        <v>0</v>
      </c>
      <c r="H509" s="730">
        <f>'NRHM State budget sheet 2013-14'!H509</f>
        <v>0</v>
      </c>
      <c r="I509" s="730">
        <f>'NRHM State budget sheet 2013-14'!I509</f>
        <v>0</v>
      </c>
      <c r="J509" s="730">
        <f>'NRHM State budget sheet 2013-14'!J509</f>
        <v>0</v>
      </c>
      <c r="K509" s="730">
        <f>'NRHM State budget sheet 2013-14'!K509</f>
        <v>0</v>
      </c>
      <c r="L509" s="730">
        <f>'NRHM State budget sheet 2013-14'!L509</f>
        <v>0</v>
      </c>
      <c r="M509" s="730">
        <f>'NRHM State budget sheet 2013-14'!M509</f>
        <v>0</v>
      </c>
      <c r="N509" s="730">
        <f>'NRHM State budget sheet 2013-14'!N509</f>
        <v>0</v>
      </c>
      <c r="O509" s="730">
        <f>'NRHM State budget sheet 2013-14'!O509</f>
        <v>0</v>
      </c>
      <c r="P509" s="730">
        <f>'NRHM State budget sheet 2013-14'!P509</f>
        <v>0</v>
      </c>
      <c r="Q509" s="730">
        <f>'NRHM State budget sheet 2013-14'!Q509</f>
        <v>0</v>
      </c>
      <c r="R509" s="730">
        <f>'NRHM State budget sheet 2013-14'!R509</f>
        <v>0</v>
      </c>
      <c r="S509" s="730">
        <f>'NRHM State budget sheet 2013-14'!S509</f>
        <v>0</v>
      </c>
      <c r="T509" s="730">
        <f>'NRHM State budget sheet 2013-14'!T509</f>
        <v>0</v>
      </c>
      <c r="U509" s="730">
        <f>'NRHM State budget sheet 2013-14'!U509</f>
        <v>0</v>
      </c>
      <c r="V509" s="730">
        <f>'NRHM State budget sheet 2013-14'!V509</f>
        <v>0</v>
      </c>
      <c r="W509" s="730">
        <f>'NRHM State budget sheet 2013-14'!W509</f>
        <v>0</v>
      </c>
      <c r="X509" s="730">
        <f>'NRHM State budget sheet 2013-14'!X509</f>
        <v>0</v>
      </c>
      <c r="Y509" s="730">
        <f>'NRHM State budget sheet 2013-14'!Y509</f>
        <v>0</v>
      </c>
      <c r="Z509" s="730">
        <f>'NRHM State budget sheet 2013-14'!Z509</f>
        <v>0</v>
      </c>
      <c r="AA509" s="730">
        <f>'NRHM State budget sheet 2013-14'!AA509</f>
        <v>0</v>
      </c>
      <c r="AB509" s="730">
        <f>'NRHM State budget sheet 2013-14'!AB509</f>
        <v>0</v>
      </c>
      <c r="AC509" s="730">
        <f>'NRHM State budget sheet 2013-14'!AC509</f>
        <v>0</v>
      </c>
      <c r="AD509" s="730">
        <f>'NRHM State budget sheet 2013-14'!AD509</f>
        <v>0</v>
      </c>
      <c r="AE509" s="730">
        <f>'NRHM State budget sheet 2013-14'!AE509</f>
        <v>0</v>
      </c>
      <c r="AF509" s="730">
        <f>'NRHM State budget sheet 2013-14'!AF509</f>
        <v>0</v>
      </c>
      <c r="AG509" s="604"/>
      <c r="AH509" s="619"/>
      <c r="AI509" s="606"/>
      <c r="AJ509" s="606"/>
      <c r="AL509" s="573" t="str">
        <f t="shared" si="52"/>
        <v/>
      </c>
      <c r="AM509" s="577" t="str">
        <f t="shared" si="53"/>
        <v/>
      </c>
      <c r="AN509" s="577" t="str">
        <f t="shared" si="54"/>
        <v/>
      </c>
      <c r="AO509" s="577" t="str">
        <f t="shared" si="55"/>
        <v/>
      </c>
    </row>
    <row r="510" spans="1:41" ht="41.25" hidden="1" customHeight="1" x14ac:dyDescent="0.2">
      <c r="A510" s="628" t="s">
        <v>2373</v>
      </c>
      <c r="B510" s="641"/>
      <c r="C510" s="663"/>
      <c r="D510" s="730">
        <f>'NRHM State budget sheet 2013-14'!D510</f>
        <v>0</v>
      </c>
      <c r="E510" s="730">
        <f>'NRHM State budget sheet 2013-14'!E510</f>
        <v>0</v>
      </c>
      <c r="F510" s="730">
        <f>'NRHM State budget sheet 2013-14'!F510</f>
        <v>0</v>
      </c>
      <c r="G510" s="730">
        <f>'NRHM State budget sheet 2013-14'!G510</f>
        <v>0</v>
      </c>
      <c r="H510" s="730">
        <f>'NRHM State budget sheet 2013-14'!H510</f>
        <v>0</v>
      </c>
      <c r="I510" s="730">
        <f>'NRHM State budget sheet 2013-14'!I510</f>
        <v>0</v>
      </c>
      <c r="J510" s="730">
        <f>'NRHM State budget sheet 2013-14'!J510</f>
        <v>0</v>
      </c>
      <c r="K510" s="730">
        <f>'NRHM State budget sheet 2013-14'!K510</f>
        <v>0</v>
      </c>
      <c r="L510" s="730">
        <f>'NRHM State budget sheet 2013-14'!L510</f>
        <v>0</v>
      </c>
      <c r="M510" s="730">
        <f>'NRHM State budget sheet 2013-14'!M510</f>
        <v>0</v>
      </c>
      <c r="N510" s="730">
        <f>'NRHM State budget sheet 2013-14'!N510</f>
        <v>0</v>
      </c>
      <c r="O510" s="730">
        <f>'NRHM State budget sheet 2013-14'!O510</f>
        <v>0</v>
      </c>
      <c r="P510" s="730">
        <f>'NRHM State budget sheet 2013-14'!P510</f>
        <v>0</v>
      </c>
      <c r="Q510" s="730">
        <f>'NRHM State budget sheet 2013-14'!Q510</f>
        <v>0</v>
      </c>
      <c r="R510" s="730">
        <f>'NRHM State budget sheet 2013-14'!R510</f>
        <v>0</v>
      </c>
      <c r="S510" s="730">
        <f>'NRHM State budget sheet 2013-14'!S510</f>
        <v>0</v>
      </c>
      <c r="T510" s="730">
        <f>'NRHM State budget sheet 2013-14'!T510</f>
        <v>0</v>
      </c>
      <c r="U510" s="730">
        <f>'NRHM State budget sheet 2013-14'!U510</f>
        <v>0</v>
      </c>
      <c r="V510" s="730">
        <f>'NRHM State budget sheet 2013-14'!V510</f>
        <v>0</v>
      </c>
      <c r="W510" s="730">
        <f>'NRHM State budget sheet 2013-14'!W510</f>
        <v>0</v>
      </c>
      <c r="X510" s="730">
        <f>'NRHM State budget sheet 2013-14'!X510</f>
        <v>0</v>
      </c>
      <c r="Y510" s="730">
        <f>'NRHM State budget sheet 2013-14'!Y510</f>
        <v>0</v>
      </c>
      <c r="Z510" s="730">
        <f>'NRHM State budget sheet 2013-14'!Z510</f>
        <v>0</v>
      </c>
      <c r="AA510" s="730">
        <f>'NRHM State budget sheet 2013-14'!AA510</f>
        <v>0</v>
      </c>
      <c r="AB510" s="730">
        <f>'NRHM State budget sheet 2013-14'!AB510</f>
        <v>0</v>
      </c>
      <c r="AC510" s="730">
        <f>'NRHM State budget sheet 2013-14'!AC510</f>
        <v>0</v>
      </c>
      <c r="AD510" s="730">
        <f>'NRHM State budget sheet 2013-14'!AD510</f>
        <v>0</v>
      </c>
      <c r="AE510" s="730">
        <f>'NRHM State budget sheet 2013-14'!AE510</f>
        <v>0</v>
      </c>
      <c r="AF510" s="730">
        <f>'NRHM State budget sheet 2013-14'!AF510</f>
        <v>0</v>
      </c>
      <c r="AG510" s="604"/>
      <c r="AH510" s="619"/>
      <c r="AI510" s="606"/>
      <c r="AJ510" s="606"/>
      <c r="AL510" s="573" t="str">
        <f t="shared" si="52"/>
        <v/>
      </c>
      <c r="AM510" s="577" t="str">
        <f t="shared" si="53"/>
        <v/>
      </c>
      <c r="AN510" s="577" t="str">
        <f t="shared" si="54"/>
        <v/>
      </c>
      <c r="AO510" s="577" t="str">
        <f t="shared" si="55"/>
        <v/>
      </c>
    </row>
    <row r="511" spans="1:41" ht="41.25" hidden="1" customHeight="1" x14ac:dyDescent="0.2">
      <c r="A511" s="628" t="s">
        <v>2374</v>
      </c>
      <c r="B511" s="641"/>
      <c r="C511" s="663"/>
      <c r="D511" s="730">
        <f>'NRHM State budget sheet 2013-14'!D511</f>
        <v>0</v>
      </c>
      <c r="E511" s="730">
        <f>'NRHM State budget sheet 2013-14'!E511</f>
        <v>0</v>
      </c>
      <c r="F511" s="730">
        <f>'NRHM State budget sheet 2013-14'!F511</f>
        <v>0</v>
      </c>
      <c r="G511" s="730">
        <f>'NRHM State budget sheet 2013-14'!G511</f>
        <v>0</v>
      </c>
      <c r="H511" s="730">
        <f>'NRHM State budget sheet 2013-14'!H511</f>
        <v>0</v>
      </c>
      <c r="I511" s="730">
        <f>'NRHM State budget sheet 2013-14'!I511</f>
        <v>0</v>
      </c>
      <c r="J511" s="730">
        <f>'NRHM State budget sheet 2013-14'!J511</f>
        <v>0</v>
      </c>
      <c r="K511" s="730">
        <f>'NRHM State budget sheet 2013-14'!K511</f>
        <v>0</v>
      </c>
      <c r="L511" s="730">
        <f>'NRHM State budget sheet 2013-14'!L511</f>
        <v>0</v>
      </c>
      <c r="M511" s="730">
        <f>'NRHM State budget sheet 2013-14'!M511</f>
        <v>0</v>
      </c>
      <c r="N511" s="730">
        <f>'NRHM State budget sheet 2013-14'!N511</f>
        <v>0</v>
      </c>
      <c r="O511" s="730">
        <f>'NRHM State budget sheet 2013-14'!O511</f>
        <v>0</v>
      </c>
      <c r="P511" s="730">
        <f>'NRHM State budget sheet 2013-14'!P511</f>
        <v>0</v>
      </c>
      <c r="Q511" s="730">
        <f>'NRHM State budget sheet 2013-14'!Q511</f>
        <v>0</v>
      </c>
      <c r="R511" s="730">
        <f>'NRHM State budget sheet 2013-14'!R511</f>
        <v>0</v>
      </c>
      <c r="S511" s="730">
        <f>'NRHM State budget sheet 2013-14'!S511</f>
        <v>0</v>
      </c>
      <c r="T511" s="730">
        <f>'NRHM State budget sheet 2013-14'!T511</f>
        <v>0</v>
      </c>
      <c r="U511" s="730">
        <f>'NRHM State budget sheet 2013-14'!U511</f>
        <v>0</v>
      </c>
      <c r="V511" s="730">
        <f>'NRHM State budget sheet 2013-14'!V511</f>
        <v>0</v>
      </c>
      <c r="W511" s="730">
        <f>'NRHM State budget sheet 2013-14'!W511</f>
        <v>0</v>
      </c>
      <c r="X511" s="730">
        <f>'NRHM State budget sheet 2013-14'!X511</f>
        <v>0</v>
      </c>
      <c r="Y511" s="730">
        <f>'NRHM State budget sheet 2013-14'!Y511</f>
        <v>0</v>
      </c>
      <c r="Z511" s="730">
        <f>'NRHM State budget sheet 2013-14'!Z511</f>
        <v>0</v>
      </c>
      <c r="AA511" s="730">
        <f>'NRHM State budget sheet 2013-14'!AA511</f>
        <v>0</v>
      </c>
      <c r="AB511" s="730">
        <f>'NRHM State budget sheet 2013-14'!AB511</f>
        <v>0</v>
      </c>
      <c r="AC511" s="730">
        <f>'NRHM State budget sheet 2013-14'!AC511</f>
        <v>0</v>
      </c>
      <c r="AD511" s="730">
        <f>'NRHM State budget sheet 2013-14'!AD511</f>
        <v>0</v>
      </c>
      <c r="AE511" s="730">
        <f>'NRHM State budget sheet 2013-14'!AE511</f>
        <v>0</v>
      </c>
      <c r="AF511" s="730">
        <f>'NRHM State budget sheet 2013-14'!AF511</f>
        <v>0</v>
      </c>
      <c r="AG511" s="604"/>
      <c r="AH511" s="619"/>
      <c r="AI511" s="606"/>
      <c r="AJ511" s="606"/>
      <c r="AL511" s="573" t="str">
        <f t="shared" si="52"/>
        <v/>
      </c>
      <c r="AM511" s="577" t="str">
        <f t="shared" si="53"/>
        <v/>
      </c>
      <c r="AN511" s="577" t="str">
        <f t="shared" si="54"/>
        <v/>
      </c>
      <c r="AO511" s="577" t="str">
        <f t="shared" si="55"/>
        <v/>
      </c>
    </row>
    <row r="512" spans="1:41" ht="41.25" hidden="1" customHeight="1" x14ac:dyDescent="0.2">
      <c r="A512" s="628" t="s">
        <v>2375</v>
      </c>
      <c r="B512" s="641"/>
      <c r="C512" s="663"/>
      <c r="D512" s="730">
        <f>'NRHM State budget sheet 2013-14'!D512</f>
        <v>0</v>
      </c>
      <c r="E512" s="730">
        <f>'NRHM State budget sheet 2013-14'!E512</f>
        <v>0</v>
      </c>
      <c r="F512" s="730">
        <f>'NRHM State budget sheet 2013-14'!F512</f>
        <v>0</v>
      </c>
      <c r="G512" s="730">
        <f>'NRHM State budget sheet 2013-14'!G512</f>
        <v>0</v>
      </c>
      <c r="H512" s="730">
        <f>'NRHM State budget sheet 2013-14'!H512</f>
        <v>0</v>
      </c>
      <c r="I512" s="730">
        <f>'NRHM State budget sheet 2013-14'!I512</f>
        <v>0</v>
      </c>
      <c r="J512" s="730">
        <f>'NRHM State budget sheet 2013-14'!J512</f>
        <v>0</v>
      </c>
      <c r="K512" s="730">
        <f>'NRHM State budget sheet 2013-14'!K512</f>
        <v>0</v>
      </c>
      <c r="L512" s="730">
        <f>'NRHM State budget sheet 2013-14'!L512</f>
        <v>0</v>
      </c>
      <c r="M512" s="730">
        <f>'NRHM State budget sheet 2013-14'!M512</f>
        <v>0</v>
      </c>
      <c r="N512" s="730">
        <f>'NRHM State budget sheet 2013-14'!N512</f>
        <v>0</v>
      </c>
      <c r="O512" s="730">
        <f>'NRHM State budget sheet 2013-14'!O512</f>
        <v>0</v>
      </c>
      <c r="P512" s="730">
        <f>'NRHM State budget sheet 2013-14'!P512</f>
        <v>0</v>
      </c>
      <c r="Q512" s="730">
        <f>'NRHM State budget sheet 2013-14'!Q512</f>
        <v>0</v>
      </c>
      <c r="R512" s="730">
        <f>'NRHM State budget sheet 2013-14'!R512</f>
        <v>0</v>
      </c>
      <c r="S512" s="730">
        <f>'NRHM State budget sheet 2013-14'!S512</f>
        <v>0</v>
      </c>
      <c r="T512" s="730">
        <f>'NRHM State budget sheet 2013-14'!T512</f>
        <v>0</v>
      </c>
      <c r="U512" s="730">
        <f>'NRHM State budget sheet 2013-14'!U512</f>
        <v>0</v>
      </c>
      <c r="V512" s="730">
        <f>'NRHM State budget sheet 2013-14'!V512</f>
        <v>0</v>
      </c>
      <c r="W512" s="730">
        <f>'NRHM State budget sheet 2013-14'!W512</f>
        <v>0</v>
      </c>
      <c r="X512" s="730">
        <f>'NRHM State budget sheet 2013-14'!X512</f>
        <v>0</v>
      </c>
      <c r="Y512" s="730">
        <f>'NRHM State budget sheet 2013-14'!Y512</f>
        <v>0</v>
      </c>
      <c r="Z512" s="730">
        <f>'NRHM State budget sheet 2013-14'!Z512</f>
        <v>0</v>
      </c>
      <c r="AA512" s="730">
        <f>'NRHM State budget sheet 2013-14'!AA512</f>
        <v>0</v>
      </c>
      <c r="AB512" s="730">
        <f>'NRHM State budget sheet 2013-14'!AB512</f>
        <v>0</v>
      </c>
      <c r="AC512" s="730">
        <f>'NRHM State budget sheet 2013-14'!AC512</f>
        <v>0</v>
      </c>
      <c r="AD512" s="730">
        <f>'NRHM State budget sheet 2013-14'!AD512</f>
        <v>0</v>
      </c>
      <c r="AE512" s="730">
        <f>'NRHM State budget sheet 2013-14'!AE512</f>
        <v>0</v>
      </c>
      <c r="AF512" s="730">
        <f>'NRHM State budget sheet 2013-14'!AF512</f>
        <v>0</v>
      </c>
      <c r="AG512" s="604"/>
      <c r="AH512" s="619"/>
      <c r="AI512" s="606"/>
      <c r="AJ512" s="606"/>
      <c r="AL512" s="573" t="str">
        <f t="shared" si="52"/>
        <v/>
      </c>
      <c r="AM512" s="577" t="str">
        <f t="shared" si="53"/>
        <v/>
      </c>
      <c r="AN512" s="577" t="str">
        <f t="shared" si="54"/>
        <v/>
      </c>
      <c r="AO512" s="577" t="str">
        <f t="shared" si="55"/>
        <v/>
      </c>
    </row>
    <row r="513" spans="1:41" ht="41.25" hidden="1" customHeight="1" x14ac:dyDescent="0.2">
      <c r="A513" s="628" t="s">
        <v>2376</v>
      </c>
      <c r="B513" s="641"/>
      <c r="C513" s="663"/>
      <c r="D513" s="730">
        <f>'NRHM State budget sheet 2013-14'!D513</f>
        <v>0</v>
      </c>
      <c r="E513" s="730">
        <f>'NRHM State budget sheet 2013-14'!E513</f>
        <v>0</v>
      </c>
      <c r="F513" s="730">
        <f>'NRHM State budget sheet 2013-14'!F513</f>
        <v>0</v>
      </c>
      <c r="G513" s="730">
        <f>'NRHM State budget sheet 2013-14'!G513</f>
        <v>0</v>
      </c>
      <c r="H513" s="730">
        <f>'NRHM State budget sheet 2013-14'!H513</f>
        <v>0</v>
      </c>
      <c r="I513" s="730">
        <f>'NRHM State budget sheet 2013-14'!I513</f>
        <v>0</v>
      </c>
      <c r="J513" s="730">
        <f>'NRHM State budget sheet 2013-14'!J513</f>
        <v>0</v>
      </c>
      <c r="K513" s="730">
        <f>'NRHM State budget sheet 2013-14'!K513</f>
        <v>0</v>
      </c>
      <c r="L513" s="730">
        <f>'NRHM State budget sheet 2013-14'!L513</f>
        <v>0</v>
      </c>
      <c r="M513" s="730">
        <f>'NRHM State budget sheet 2013-14'!M513</f>
        <v>0</v>
      </c>
      <c r="N513" s="730">
        <f>'NRHM State budget sheet 2013-14'!N513</f>
        <v>0</v>
      </c>
      <c r="O513" s="730">
        <f>'NRHM State budget sheet 2013-14'!O513</f>
        <v>0</v>
      </c>
      <c r="P513" s="730">
        <f>'NRHM State budget sheet 2013-14'!P513</f>
        <v>0</v>
      </c>
      <c r="Q513" s="730">
        <f>'NRHM State budget sheet 2013-14'!Q513</f>
        <v>0</v>
      </c>
      <c r="R513" s="730">
        <f>'NRHM State budget sheet 2013-14'!R513</f>
        <v>0</v>
      </c>
      <c r="S513" s="730">
        <f>'NRHM State budget sheet 2013-14'!S513</f>
        <v>0</v>
      </c>
      <c r="T513" s="730">
        <f>'NRHM State budget sheet 2013-14'!T513</f>
        <v>0</v>
      </c>
      <c r="U513" s="730">
        <f>'NRHM State budget sheet 2013-14'!U513</f>
        <v>0</v>
      </c>
      <c r="V513" s="730">
        <f>'NRHM State budget sheet 2013-14'!V513</f>
        <v>0</v>
      </c>
      <c r="W513" s="730">
        <f>'NRHM State budget sheet 2013-14'!W513</f>
        <v>0</v>
      </c>
      <c r="X513" s="730">
        <f>'NRHM State budget sheet 2013-14'!X513</f>
        <v>0</v>
      </c>
      <c r="Y513" s="730">
        <f>'NRHM State budget sheet 2013-14'!Y513</f>
        <v>0</v>
      </c>
      <c r="Z513" s="730">
        <f>'NRHM State budget sheet 2013-14'!Z513</f>
        <v>0</v>
      </c>
      <c r="AA513" s="730">
        <f>'NRHM State budget sheet 2013-14'!AA513</f>
        <v>0</v>
      </c>
      <c r="AB513" s="730">
        <f>'NRHM State budget sheet 2013-14'!AB513</f>
        <v>0</v>
      </c>
      <c r="AC513" s="730">
        <f>'NRHM State budget sheet 2013-14'!AC513</f>
        <v>0</v>
      </c>
      <c r="AD513" s="730">
        <f>'NRHM State budget sheet 2013-14'!AD513</f>
        <v>0</v>
      </c>
      <c r="AE513" s="730">
        <f>'NRHM State budget sheet 2013-14'!AE513</f>
        <v>0</v>
      </c>
      <c r="AF513" s="730">
        <f>'NRHM State budget sheet 2013-14'!AF513</f>
        <v>0</v>
      </c>
      <c r="AG513" s="604"/>
      <c r="AH513" s="619"/>
      <c r="AI513" s="606"/>
      <c r="AJ513" s="606"/>
      <c r="AL513" s="573" t="str">
        <f t="shared" si="52"/>
        <v/>
      </c>
      <c r="AM513" s="577" t="str">
        <f t="shared" si="53"/>
        <v/>
      </c>
      <c r="AN513" s="577" t="str">
        <f t="shared" si="54"/>
        <v/>
      </c>
      <c r="AO513" s="577" t="str">
        <f t="shared" si="55"/>
        <v/>
      </c>
    </row>
    <row r="514" spans="1:41" ht="41.25" hidden="1" customHeight="1" x14ac:dyDescent="0.2">
      <c r="A514" s="628" t="s">
        <v>2377</v>
      </c>
      <c r="B514" s="641"/>
      <c r="C514" s="663"/>
      <c r="D514" s="730">
        <f>'NRHM State budget sheet 2013-14'!D514</f>
        <v>0</v>
      </c>
      <c r="E514" s="730">
        <f>'NRHM State budget sheet 2013-14'!E514</f>
        <v>0</v>
      </c>
      <c r="F514" s="730">
        <f>'NRHM State budget sheet 2013-14'!F514</f>
        <v>0</v>
      </c>
      <c r="G514" s="730">
        <f>'NRHM State budget sheet 2013-14'!G514</f>
        <v>0</v>
      </c>
      <c r="H514" s="730">
        <f>'NRHM State budget sheet 2013-14'!H514</f>
        <v>0</v>
      </c>
      <c r="I514" s="730">
        <f>'NRHM State budget sheet 2013-14'!I514</f>
        <v>0</v>
      </c>
      <c r="J514" s="730">
        <f>'NRHM State budget sheet 2013-14'!J514</f>
        <v>0</v>
      </c>
      <c r="K514" s="730">
        <f>'NRHM State budget sheet 2013-14'!K514</f>
        <v>0</v>
      </c>
      <c r="L514" s="730">
        <f>'NRHM State budget sheet 2013-14'!L514</f>
        <v>0</v>
      </c>
      <c r="M514" s="730">
        <f>'NRHM State budget sheet 2013-14'!M514</f>
        <v>0</v>
      </c>
      <c r="N514" s="730">
        <f>'NRHM State budget sheet 2013-14'!N514</f>
        <v>0</v>
      </c>
      <c r="O514" s="730">
        <f>'NRHM State budget sheet 2013-14'!O514</f>
        <v>0</v>
      </c>
      <c r="P514" s="730">
        <f>'NRHM State budget sheet 2013-14'!P514</f>
        <v>0</v>
      </c>
      <c r="Q514" s="730">
        <f>'NRHM State budget sheet 2013-14'!Q514</f>
        <v>0</v>
      </c>
      <c r="R514" s="730">
        <f>'NRHM State budget sheet 2013-14'!R514</f>
        <v>0</v>
      </c>
      <c r="S514" s="730">
        <f>'NRHM State budget sheet 2013-14'!S514</f>
        <v>0</v>
      </c>
      <c r="T514" s="730">
        <f>'NRHM State budget sheet 2013-14'!T514</f>
        <v>0</v>
      </c>
      <c r="U514" s="730">
        <f>'NRHM State budget sheet 2013-14'!U514</f>
        <v>0</v>
      </c>
      <c r="V514" s="730">
        <f>'NRHM State budget sheet 2013-14'!V514</f>
        <v>0</v>
      </c>
      <c r="W514" s="730">
        <f>'NRHM State budget sheet 2013-14'!W514</f>
        <v>0</v>
      </c>
      <c r="X514" s="730">
        <f>'NRHM State budget sheet 2013-14'!X514</f>
        <v>0</v>
      </c>
      <c r="Y514" s="730">
        <f>'NRHM State budget sheet 2013-14'!Y514</f>
        <v>0</v>
      </c>
      <c r="Z514" s="730">
        <f>'NRHM State budget sheet 2013-14'!Z514</f>
        <v>0</v>
      </c>
      <c r="AA514" s="730">
        <f>'NRHM State budget sheet 2013-14'!AA514</f>
        <v>0</v>
      </c>
      <c r="AB514" s="730">
        <f>'NRHM State budget sheet 2013-14'!AB514</f>
        <v>0</v>
      </c>
      <c r="AC514" s="730">
        <f>'NRHM State budget sheet 2013-14'!AC514</f>
        <v>0</v>
      </c>
      <c r="AD514" s="730">
        <f>'NRHM State budget sheet 2013-14'!AD514</f>
        <v>0</v>
      </c>
      <c r="AE514" s="730">
        <f>'NRHM State budget sheet 2013-14'!AE514</f>
        <v>0</v>
      </c>
      <c r="AF514" s="730">
        <f>'NRHM State budget sheet 2013-14'!AF514</f>
        <v>0</v>
      </c>
      <c r="AG514" s="604"/>
      <c r="AH514" s="619"/>
      <c r="AI514" s="606"/>
      <c r="AJ514" s="606"/>
      <c r="AL514" s="573" t="str">
        <f t="shared" si="52"/>
        <v/>
      </c>
      <c r="AM514" s="577" t="str">
        <f t="shared" si="53"/>
        <v/>
      </c>
      <c r="AN514" s="577" t="str">
        <f t="shared" si="54"/>
        <v/>
      </c>
      <c r="AO514" s="577" t="str">
        <f t="shared" si="55"/>
        <v/>
      </c>
    </row>
    <row r="515" spans="1:41" ht="41.25" hidden="1" customHeight="1" x14ac:dyDescent="0.2">
      <c r="A515" s="628" t="s">
        <v>2378</v>
      </c>
      <c r="B515" s="641"/>
      <c r="C515" s="663"/>
      <c r="D515" s="730">
        <f>'NRHM State budget sheet 2013-14'!D515</f>
        <v>0</v>
      </c>
      <c r="E515" s="730">
        <f>'NRHM State budget sheet 2013-14'!E515</f>
        <v>0</v>
      </c>
      <c r="F515" s="730">
        <f>'NRHM State budget sheet 2013-14'!F515</f>
        <v>0</v>
      </c>
      <c r="G515" s="730">
        <f>'NRHM State budget sheet 2013-14'!G515</f>
        <v>0</v>
      </c>
      <c r="H515" s="730">
        <f>'NRHM State budget sheet 2013-14'!H515</f>
        <v>0</v>
      </c>
      <c r="I515" s="730">
        <f>'NRHM State budget sheet 2013-14'!I515</f>
        <v>0</v>
      </c>
      <c r="J515" s="730">
        <f>'NRHM State budget sheet 2013-14'!J515</f>
        <v>0</v>
      </c>
      <c r="K515" s="730">
        <f>'NRHM State budget sheet 2013-14'!K515</f>
        <v>0</v>
      </c>
      <c r="L515" s="730">
        <f>'NRHM State budget sheet 2013-14'!L515</f>
        <v>0</v>
      </c>
      <c r="M515" s="730">
        <f>'NRHM State budget sheet 2013-14'!M515</f>
        <v>0</v>
      </c>
      <c r="N515" s="730">
        <f>'NRHM State budget sheet 2013-14'!N515</f>
        <v>0</v>
      </c>
      <c r="O515" s="730">
        <f>'NRHM State budget sheet 2013-14'!O515</f>
        <v>0</v>
      </c>
      <c r="P515" s="730">
        <f>'NRHM State budget sheet 2013-14'!P515</f>
        <v>0</v>
      </c>
      <c r="Q515" s="730">
        <f>'NRHM State budget sheet 2013-14'!Q515</f>
        <v>0</v>
      </c>
      <c r="R515" s="730">
        <f>'NRHM State budget sheet 2013-14'!R515</f>
        <v>0</v>
      </c>
      <c r="S515" s="730">
        <f>'NRHM State budget sheet 2013-14'!S515</f>
        <v>0</v>
      </c>
      <c r="T515" s="730">
        <f>'NRHM State budget sheet 2013-14'!T515</f>
        <v>0</v>
      </c>
      <c r="U515" s="730">
        <f>'NRHM State budget sheet 2013-14'!U515</f>
        <v>0</v>
      </c>
      <c r="V515" s="730">
        <f>'NRHM State budget sheet 2013-14'!V515</f>
        <v>0</v>
      </c>
      <c r="W515" s="730">
        <f>'NRHM State budget sheet 2013-14'!W515</f>
        <v>0</v>
      </c>
      <c r="X515" s="730">
        <f>'NRHM State budget sheet 2013-14'!X515</f>
        <v>0</v>
      </c>
      <c r="Y515" s="730">
        <f>'NRHM State budget sheet 2013-14'!Y515</f>
        <v>0</v>
      </c>
      <c r="Z515" s="730">
        <f>'NRHM State budget sheet 2013-14'!Z515</f>
        <v>0</v>
      </c>
      <c r="AA515" s="730">
        <f>'NRHM State budget sheet 2013-14'!AA515</f>
        <v>0</v>
      </c>
      <c r="AB515" s="730">
        <f>'NRHM State budget sheet 2013-14'!AB515</f>
        <v>0</v>
      </c>
      <c r="AC515" s="730">
        <f>'NRHM State budget sheet 2013-14'!AC515</f>
        <v>0</v>
      </c>
      <c r="AD515" s="730">
        <f>'NRHM State budget sheet 2013-14'!AD515</f>
        <v>0</v>
      </c>
      <c r="AE515" s="730">
        <f>'NRHM State budget sheet 2013-14'!AE515</f>
        <v>0</v>
      </c>
      <c r="AF515" s="730">
        <f>'NRHM State budget sheet 2013-14'!AF515</f>
        <v>0</v>
      </c>
      <c r="AG515" s="604"/>
      <c r="AH515" s="619"/>
      <c r="AI515" s="606"/>
      <c r="AJ515" s="606"/>
      <c r="AL515" s="573" t="str">
        <f t="shared" si="52"/>
        <v/>
      </c>
      <c r="AM515" s="577" t="str">
        <f t="shared" si="53"/>
        <v/>
      </c>
      <c r="AN515" s="577" t="str">
        <f t="shared" si="54"/>
        <v/>
      </c>
      <c r="AO515" s="577" t="str">
        <f t="shared" si="55"/>
        <v/>
      </c>
    </row>
    <row r="516" spans="1:41" ht="41.25" hidden="1" customHeight="1" x14ac:dyDescent="0.2">
      <c r="A516" s="628" t="s">
        <v>2379</v>
      </c>
      <c r="B516" s="641"/>
      <c r="C516" s="663"/>
      <c r="D516" s="730">
        <f>'NRHM State budget sheet 2013-14'!D516</f>
        <v>0</v>
      </c>
      <c r="E516" s="730">
        <f>'NRHM State budget sheet 2013-14'!E516</f>
        <v>0</v>
      </c>
      <c r="F516" s="730">
        <f>'NRHM State budget sheet 2013-14'!F516</f>
        <v>0</v>
      </c>
      <c r="G516" s="730">
        <f>'NRHM State budget sheet 2013-14'!G516</f>
        <v>0</v>
      </c>
      <c r="H516" s="730">
        <f>'NRHM State budget sheet 2013-14'!H516</f>
        <v>0</v>
      </c>
      <c r="I516" s="730">
        <f>'NRHM State budget sheet 2013-14'!I516</f>
        <v>0</v>
      </c>
      <c r="J516" s="730">
        <f>'NRHM State budget sheet 2013-14'!J516</f>
        <v>0</v>
      </c>
      <c r="K516" s="730">
        <f>'NRHM State budget sheet 2013-14'!K516</f>
        <v>0</v>
      </c>
      <c r="L516" s="730">
        <f>'NRHM State budget sheet 2013-14'!L516</f>
        <v>0</v>
      </c>
      <c r="M516" s="730">
        <f>'NRHM State budget sheet 2013-14'!M516</f>
        <v>0</v>
      </c>
      <c r="N516" s="730">
        <f>'NRHM State budget sheet 2013-14'!N516</f>
        <v>0</v>
      </c>
      <c r="O516" s="730">
        <f>'NRHM State budget sheet 2013-14'!O516</f>
        <v>0</v>
      </c>
      <c r="P516" s="730">
        <f>'NRHM State budget sheet 2013-14'!P516</f>
        <v>0</v>
      </c>
      <c r="Q516" s="730">
        <f>'NRHM State budget sheet 2013-14'!Q516</f>
        <v>0</v>
      </c>
      <c r="R516" s="730">
        <f>'NRHM State budget sheet 2013-14'!R516</f>
        <v>0</v>
      </c>
      <c r="S516" s="730">
        <f>'NRHM State budget sheet 2013-14'!S516</f>
        <v>0</v>
      </c>
      <c r="T516" s="730">
        <f>'NRHM State budget sheet 2013-14'!T516</f>
        <v>0</v>
      </c>
      <c r="U516" s="730">
        <f>'NRHM State budget sheet 2013-14'!U516</f>
        <v>0</v>
      </c>
      <c r="V516" s="730">
        <f>'NRHM State budget sheet 2013-14'!V516</f>
        <v>0</v>
      </c>
      <c r="W516" s="730">
        <f>'NRHM State budget sheet 2013-14'!W516</f>
        <v>0</v>
      </c>
      <c r="X516" s="730">
        <f>'NRHM State budget sheet 2013-14'!X516</f>
        <v>0</v>
      </c>
      <c r="Y516" s="730">
        <f>'NRHM State budget sheet 2013-14'!Y516</f>
        <v>0</v>
      </c>
      <c r="Z516" s="730">
        <f>'NRHM State budget sheet 2013-14'!Z516</f>
        <v>0</v>
      </c>
      <c r="AA516" s="730">
        <f>'NRHM State budget sheet 2013-14'!AA516</f>
        <v>0</v>
      </c>
      <c r="AB516" s="730">
        <f>'NRHM State budget sheet 2013-14'!AB516</f>
        <v>0</v>
      </c>
      <c r="AC516" s="730">
        <f>'NRHM State budget sheet 2013-14'!AC516</f>
        <v>0</v>
      </c>
      <c r="AD516" s="730">
        <f>'NRHM State budget sheet 2013-14'!AD516</f>
        <v>0</v>
      </c>
      <c r="AE516" s="730">
        <f>'NRHM State budget sheet 2013-14'!AE516</f>
        <v>0</v>
      </c>
      <c r="AF516" s="730">
        <f>'NRHM State budget sheet 2013-14'!AF516</f>
        <v>0</v>
      </c>
      <c r="AG516" s="604"/>
      <c r="AH516" s="619"/>
      <c r="AI516" s="606" t="str">
        <f t="shared" si="49"/>
        <v/>
      </c>
      <c r="AJ516" s="606" t="str">
        <f t="shared" si="50"/>
        <v/>
      </c>
      <c r="AK516" s="573">
        <f t="shared" si="51"/>
        <v>0</v>
      </c>
      <c r="AL516" s="573" t="str">
        <f t="shared" si="52"/>
        <v/>
      </c>
      <c r="AM516" s="577" t="str">
        <f t="shared" si="53"/>
        <v/>
      </c>
      <c r="AN516" s="577" t="str">
        <f t="shared" si="54"/>
        <v/>
      </c>
      <c r="AO516" s="577" t="str">
        <f t="shared" si="55"/>
        <v/>
      </c>
    </row>
    <row r="517" spans="1:41" ht="41.25" hidden="1" customHeight="1" x14ac:dyDescent="0.25">
      <c r="A517" s="628" t="s">
        <v>1727</v>
      </c>
      <c r="B517" s="665" t="s">
        <v>1622</v>
      </c>
      <c r="C517" s="659"/>
      <c r="D517" s="730">
        <f>'NRHM State budget sheet 2013-14'!D517</f>
        <v>0</v>
      </c>
      <c r="E517" s="730">
        <f>'NRHM State budget sheet 2013-14'!E517</f>
        <v>0</v>
      </c>
      <c r="F517" s="730" t="e">
        <f>'NRHM State budget sheet 2013-14'!F517</f>
        <v>#DIV/0!</v>
      </c>
      <c r="G517" s="730">
        <f>'NRHM State budget sheet 2013-14'!G517</f>
        <v>0</v>
      </c>
      <c r="H517" s="730">
        <f>'NRHM State budget sheet 2013-14'!H517</f>
        <v>0</v>
      </c>
      <c r="I517" s="730" t="e">
        <f>'NRHM State budget sheet 2013-14'!I517</f>
        <v>#DIV/0!</v>
      </c>
      <c r="J517" s="730">
        <f>'NRHM State budget sheet 2013-14'!J517</f>
        <v>1214</v>
      </c>
      <c r="K517" s="730">
        <f>'NRHM State budget sheet 2013-14'!K517</f>
        <v>20500</v>
      </c>
      <c r="L517" s="730">
        <f>'NRHM State budget sheet 2013-14'!L517</f>
        <v>0</v>
      </c>
      <c r="M517" s="730">
        <f>'NRHM State budget sheet 2013-14'!M517</f>
        <v>0</v>
      </c>
      <c r="N517" s="730">
        <f>'NRHM State budget sheet 2013-14'!N517</f>
        <v>0</v>
      </c>
      <c r="O517" s="730">
        <f>'NRHM State budget sheet 2013-14'!O517</f>
        <v>0</v>
      </c>
      <c r="P517" s="730">
        <f>'NRHM State budget sheet 2013-14'!P517</f>
        <v>0</v>
      </c>
      <c r="Q517" s="730">
        <f>'NRHM State budget sheet 2013-14'!Q517</f>
        <v>0</v>
      </c>
      <c r="R517" s="730">
        <f>'NRHM State budget sheet 2013-14'!R517</f>
        <v>0</v>
      </c>
      <c r="S517" s="730">
        <f>'NRHM State budget sheet 2013-14'!S517</f>
        <v>0</v>
      </c>
      <c r="T517" s="730">
        <f>'NRHM State budget sheet 2013-14'!T517</f>
        <v>0</v>
      </c>
      <c r="U517" s="730">
        <f>'NRHM State budget sheet 2013-14'!U517</f>
        <v>0</v>
      </c>
      <c r="V517" s="730">
        <f>'NRHM State budget sheet 2013-14'!V517</f>
        <v>0</v>
      </c>
      <c r="W517" s="730">
        <f>'NRHM State budget sheet 2013-14'!W517</f>
        <v>0</v>
      </c>
      <c r="X517" s="730">
        <f>'NRHM State budget sheet 2013-14'!X517</f>
        <v>0</v>
      </c>
      <c r="Y517" s="730">
        <f>'NRHM State budget sheet 2013-14'!Y517</f>
        <v>0</v>
      </c>
      <c r="Z517" s="730">
        <f>'NRHM State budget sheet 2013-14'!Z517</f>
        <v>0</v>
      </c>
      <c r="AA517" s="730">
        <f>'NRHM State budget sheet 2013-14'!AA517</f>
        <v>0</v>
      </c>
      <c r="AB517" s="730">
        <f>'NRHM State budget sheet 2013-14'!AB517</f>
        <v>0</v>
      </c>
      <c r="AC517" s="730">
        <f>'NRHM State budget sheet 2013-14'!AC517</f>
        <v>0</v>
      </c>
      <c r="AD517" s="730">
        <f>'NRHM State budget sheet 2013-14'!AD517</f>
        <v>0</v>
      </c>
      <c r="AE517" s="730">
        <f>'NRHM State budget sheet 2013-14'!AE517</f>
        <v>0</v>
      </c>
      <c r="AF517" s="730">
        <f>'NRHM State budget sheet 2013-14'!AF517</f>
        <v>31.71</v>
      </c>
      <c r="AG517" s="604"/>
      <c r="AH517" s="619"/>
      <c r="AI517" s="606">
        <f t="shared" si="49"/>
        <v>1</v>
      </c>
      <c r="AJ517" s="606" t="str">
        <f t="shared" si="50"/>
        <v/>
      </c>
      <c r="AK517" s="573">
        <f t="shared" si="51"/>
        <v>31.71</v>
      </c>
      <c r="AL517" s="573" t="str">
        <f t="shared" si="52"/>
        <v/>
      </c>
      <c r="AM517" s="577" t="str">
        <f t="shared" si="53"/>
        <v/>
      </c>
      <c r="AN517" s="577" t="str">
        <f t="shared" si="54"/>
        <v/>
      </c>
      <c r="AO517" s="577" t="str">
        <f t="shared" si="55"/>
        <v>New activity? If not kindly provide the details of the progress (physical and financial) for FY 2012-13</v>
      </c>
    </row>
    <row r="518" spans="1:41" ht="41.25" hidden="1" customHeight="1" x14ac:dyDescent="0.25">
      <c r="A518" s="628" t="s">
        <v>2274</v>
      </c>
      <c r="B518" s="660"/>
      <c r="C518" s="659"/>
      <c r="D518" s="730">
        <f>'NRHM State budget sheet 2013-14'!D518</f>
        <v>0</v>
      </c>
      <c r="E518" s="730">
        <f>'NRHM State budget sheet 2013-14'!E518</f>
        <v>0</v>
      </c>
      <c r="F518" s="730">
        <f>'NRHM State budget sheet 2013-14'!F518</f>
        <v>0</v>
      </c>
      <c r="G518" s="730">
        <f>'NRHM State budget sheet 2013-14'!G518</f>
        <v>0</v>
      </c>
      <c r="H518" s="730">
        <f>'NRHM State budget sheet 2013-14'!H518</f>
        <v>0</v>
      </c>
      <c r="I518" s="730">
        <f>'NRHM State budget sheet 2013-14'!I518</f>
        <v>0</v>
      </c>
      <c r="J518" s="730">
        <f>'NRHM State budget sheet 2013-14'!J518</f>
        <v>302</v>
      </c>
      <c r="K518" s="730">
        <f>'NRHM State budget sheet 2013-14'!K518</f>
        <v>6000</v>
      </c>
      <c r="L518" s="730">
        <f>'NRHM State budget sheet 2013-14'!L518</f>
        <v>0</v>
      </c>
      <c r="M518" s="730">
        <f>'NRHM State budget sheet 2013-14'!M518</f>
        <v>0</v>
      </c>
      <c r="N518" s="730">
        <f>'NRHM State budget sheet 2013-14'!N518</f>
        <v>0</v>
      </c>
      <c r="O518" s="730">
        <f>'NRHM State budget sheet 2013-14'!O518</f>
        <v>0</v>
      </c>
      <c r="P518" s="730">
        <f>'NRHM State budget sheet 2013-14'!P518</f>
        <v>0</v>
      </c>
      <c r="Q518" s="730">
        <f>'NRHM State budget sheet 2013-14'!Q518</f>
        <v>0</v>
      </c>
      <c r="R518" s="730">
        <f>'NRHM State budget sheet 2013-14'!R518</f>
        <v>0</v>
      </c>
      <c r="S518" s="730">
        <f>'NRHM State budget sheet 2013-14'!S518</f>
        <v>0</v>
      </c>
      <c r="T518" s="730">
        <f>'NRHM State budget sheet 2013-14'!T518</f>
        <v>0</v>
      </c>
      <c r="U518" s="730">
        <f>'NRHM State budget sheet 2013-14'!U518</f>
        <v>0</v>
      </c>
      <c r="V518" s="730">
        <f>'NRHM State budget sheet 2013-14'!V518</f>
        <v>0</v>
      </c>
      <c r="W518" s="730">
        <f>'NRHM State budget sheet 2013-14'!W518</f>
        <v>0</v>
      </c>
      <c r="X518" s="730">
        <f>'NRHM State budget sheet 2013-14'!X518</f>
        <v>0</v>
      </c>
      <c r="Y518" s="730">
        <f>'NRHM State budget sheet 2013-14'!Y518</f>
        <v>0</v>
      </c>
      <c r="Z518" s="730">
        <f>'NRHM State budget sheet 2013-14'!Z518</f>
        <v>0</v>
      </c>
      <c r="AA518" s="730">
        <f>'NRHM State budget sheet 2013-14'!AA518</f>
        <v>0</v>
      </c>
      <c r="AB518" s="730">
        <f>'NRHM State budget sheet 2013-14'!AB518</f>
        <v>0</v>
      </c>
      <c r="AC518" s="730">
        <f>'NRHM State budget sheet 2013-14'!AC518</f>
        <v>0</v>
      </c>
      <c r="AD518" s="730">
        <f>'NRHM State budget sheet 2013-14'!AD518</f>
        <v>0</v>
      </c>
      <c r="AE518" s="730">
        <f>'NRHM State budget sheet 2013-14'!AE518</f>
        <v>0</v>
      </c>
      <c r="AF518" s="730">
        <f>'NRHM State budget sheet 2013-14'!AF518</f>
        <v>18.12</v>
      </c>
      <c r="AG518" s="604"/>
      <c r="AH518" s="619"/>
      <c r="AI518" s="606">
        <f t="shared" si="49"/>
        <v>1</v>
      </c>
      <c r="AJ518" s="606" t="str">
        <f t="shared" si="50"/>
        <v/>
      </c>
      <c r="AK518" s="573">
        <f t="shared" si="51"/>
        <v>18.12</v>
      </c>
      <c r="AL518" s="573" t="str">
        <f t="shared" si="52"/>
        <v/>
      </c>
      <c r="AM518" s="577" t="str">
        <f t="shared" si="53"/>
        <v/>
      </c>
      <c r="AN518" s="577" t="str">
        <f t="shared" si="54"/>
        <v/>
      </c>
      <c r="AO518" s="577" t="str">
        <f t="shared" si="55"/>
        <v>New activity? If not kindly provide the details of the progress (physical and financial) for FY 2012-13</v>
      </c>
    </row>
    <row r="519" spans="1:41" ht="41.25" hidden="1" customHeight="1" x14ac:dyDescent="0.25">
      <c r="A519" s="628" t="s">
        <v>2275</v>
      </c>
      <c r="B519" s="660"/>
      <c r="C519" s="659"/>
      <c r="D519" s="730">
        <f>'NRHM State budget sheet 2013-14'!D519</f>
        <v>0</v>
      </c>
      <c r="E519" s="730">
        <f>'NRHM State budget sheet 2013-14'!E519</f>
        <v>0</v>
      </c>
      <c r="F519" s="730">
        <f>'NRHM State budget sheet 2013-14'!F519</f>
        <v>0</v>
      </c>
      <c r="G519" s="730">
        <f>'NRHM State budget sheet 2013-14'!G519</f>
        <v>0</v>
      </c>
      <c r="H519" s="730">
        <f>'NRHM State budget sheet 2013-14'!H519</f>
        <v>0</v>
      </c>
      <c r="I519" s="730">
        <f>'NRHM State budget sheet 2013-14'!I519</f>
        <v>0</v>
      </c>
      <c r="J519" s="730">
        <f>'NRHM State budget sheet 2013-14'!J519</f>
        <v>302</v>
      </c>
      <c r="K519" s="730">
        <f>'NRHM State budget sheet 2013-14'!K519</f>
        <v>800</v>
      </c>
      <c r="L519" s="730">
        <f>'NRHM State budget sheet 2013-14'!L519</f>
        <v>0</v>
      </c>
      <c r="M519" s="730">
        <f>'NRHM State budget sheet 2013-14'!M519</f>
        <v>0</v>
      </c>
      <c r="N519" s="730">
        <f>'NRHM State budget sheet 2013-14'!N519</f>
        <v>0</v>
      </c>
      <c r="O519" s="730">
        <f>'NRHM State budget sheet 2013-14'!O519</f>
        <v>0</v>
      </c>
      <c r="P519" s="730">
        <f>'NRHM State budget sheet 2013-14'!P519</f>
        <v>0</v>
      </c>
      <c r="Q519" s="730">
        <f>'NRHM State budget sheet 2013-14'!Q519</f>
        <v>0</v>
      </c>
      <c r="R519" s="730">
        <f>'NRHM State budget sheet 2013-14'!R519</f>
        <v>0</v>
      </c>
      <c r="S519" s="730">
        <f>'NRHM State budget sheet 2013-14'!S519</f>
        <v>0</v>
      </c>
      <c r="T519" s="730">
        <f>'NRHM State budget sheet 2013-14'!T519</f>
        <v>0</v>
      </c>
      <c r="U519" s="730">
        <f>'NRHM State budget sheet 2013-14'!U519</f>
        <v>0</v>
      </c>
      <c r="V519" s="730">
        <f>'NRHM State budget sheet 2013-14'!V519</f>
        <v>0</v>
      </c>
      <c r="W519" s="730">
        <f>'NRHM State budget sheet 2013-14'!W519</f>
        <v>0</v>
      </c>
      <c r="X519" s="730">
        <f>'NRHM State budget sheet 2013-14'!X519</f>
        <v>0</v>
      </c>
      <c r="Y519" s="730">
        <f>'NRHM State budget sheet 2013-14'!Y519</f>
        <v>0</v>
      </c>
      <c r="Z519" s="730">
        <f>'NRHM State budget sheet 2013-14'!Z519</f>
        <v>0</v>
      </c>
      <c r="AA519" s="730">
        <f>'NRHM State budget sheet 2013-14'!AA519</f>
        <v>0</v>
      </c>
      <c r="AB519" s="730">
        <f>'NRHM State budget sheet 2013-14'!AB519</f>
        <v>0</v>
      </c>
      <c r="AC519" s="730">
        <f>'NRHM State budget sheet 2013-14'!AC519</f>
        <v>0</v>
      </c>
      <c r="AD519" s="730">
        <f>'NRHM State budget sheet 2013-14'!AD519</f>
        <v>0</v>
      </c>
      <c r="AE519" s="730">
        <f>'NRHM State budget sheet 2013-14'!AE519</f>
        <v>0</v>
      </c>
      <c r="AF519" s="730">
        <f>'NRHM State budget sheet 2013-14'!AF519</f>
        <v>2.4159999999999999</v>
      </c>
      <c r="AG519" s="604"/>
      <c r="AH519" s="619"/>
      <c r="AI519" s="606">
        <f t="shared" si="49"/>
        <v>1</v>
      </c>
      <c r="AJ519" s="606" t="str">
        <f t="shared" si="50"/>
        <v/>
      </c>
      <c r="AK519" s="573">
        <f t="shared" si="51"/>
        <v>2.4159999999999999</v>
      </c>
      <c r="AL519" s="573" t="str">
        <f t="shared" si="52"/>
        <v/>
      </c>
      <c r="AM519" s="577" t="str">
        <f t="shared" si="53"/>
        <v/>
      </c>
      <c r="AN519" s="577" t="str">
        <f t="shared" si="54"/>
        <v/>
      </c>
      <c r="AO519" s="577" t="str">
        <f t="shared" si="55"/>
        <v>New activity? If not kindly provide the details of the progress (physical and financial) for FY 2012-13</v>
      </c>
    </row>
    <row r="520" spans="1:41" ht="41.25" hidden="1" customHeight="1" x14ac:dyDescent="0.25">
      <c r="A520" s="628" t="s">
        <v>2276</v>
      </c>
      <c r="B520" s="660"/>
      <c r="C520" s="659"/>
      <c r="D520" s="730">
        <f>'NRHM State budget sheet 2013-14'!D520</f>
        <v>0</v>
      </c>
      <c r="E520" s="730">
        <f>'NRHM State budget sheet 2013-14'!E520</f>
        <v>0</v>
      </c>
      <c r="F520" s="730">
        <f>'NRHM State budget sheet 2013-14'!F520</f>
        <v>0</v>
      </c>
      <c r="G520" s="730">
        <f>'NRHM State budget sheet 2013-14'!G520</f>
        <v>0</v>
      </c>
      <c r="H520" s="730">
        <f>'NRHM State budget sheet 2013-14'!H520</f>
        <v>0</v>
      </c>
      <c r="I520" s="730">
        <f>'NRHM State budget sheet 2013-14'!I520</f>
        <v>0</v>
      </c>
      <c r="J520" s="730">
        <f>'NRHM State budget sheet 2013-14'!J520</f>
        <v>302</v>
      </c>
      <c r="K520" s="730">
        <f>'NRHM State budget sheet 2013-14'!K520</f>
        <v>2500</v>
      </c>
      <c r="L520" s="730">
        <f>'NRHM State budget sheet 2013-14'!L520</f>
        <v>0</v>
      </c>
      <c r="M520" s="730">
        <f>'NRHM State budget sheet 2013-14'!M520</f>
        <v>0</v>
      </c>
      <c r="N520" s="730">
        <f>'NRHM State budget sheet 2013-14'!N520</f>
        <v>0</v>
      </c>
      <c r="O520" s="730">
        <f>'NRHM State budget sheet 2013-14'!O520</f>
        <v>0</v>
      </c>
      <c r="P520" s="730">
        <f>'NRHM State budget sheet 2013-14'!P520</f>
        <v>0</v>
      </c>
      <c r="Q520" s="730">
        <f>'NRHM State budget sheet 2013-14'!Q520</f>
        <v>0</v>
      </c>
      <c r="R520" s="730">
        <f>'NRHM State budget sheet 2013-14'!R520</f>
        <v>0</v>
      </c>
      <c r="S520" s="730">
        <f>'NRHM State budget sheet 2013-14'!S520</f>
        <v>0</v>
      </c>
      <c r="T520" s="730">
        <f>'NRHM State budget sheet 2013-14'!T520</f>
        <v>0</v>
      </c>
      <c r="U520" s="730">
        <f>'NRHM State budget sheet 2013-14'!U520</f>
        <v>0</v>
      </c>
      <c r="V520" s="730">
        <f>'NRHM State budget sheet 2013-14'!V520</f>
        <v>0</v>
      </c>
      <c r="W520" s="730">
        <f>'NRHM State budget sheet 2013-14'!W520</f>
        <v>0</v>
      </c>
      <c r="X520" s="730">
        <f>'NRHM State budget sheet 2013-14'!X520</f>
        <v>0</v>
      </c>
      <c r="Y520" s="730">
        <f>'NRHM State budget sheet 2013-14'!Y520</f>
        <v>0</v>
      </c>
      <c r="Z520" s="730">
        <f>'NRHM State budget sheet 2013-14'!Z520</f>
        <v>0</v>
      </c>
      <c r="AA520" s="730">
        <f>'NRHM State budget sheet 2013-14'!AA520</f>
        <v>0</v>
      </c>
      <c r="AB520" s="730">
        <f>'NRHM State budget sheet 2013-14'!AB520</f>
        <v>0</v>
      </c>
      <c r="AC520" s="730">
        <f>'NRHM State budget sheet 2013-14'!AC520</f>
        <v>0</v>
      </c>
      <c r="AD520" s="730">
        <f>'NRHM State budget sheet 2013-14'!AD520</f>
        <v>0</v>
      </c>
      <c r="AE520" s="730">
        <f>'NRHM State budget sheet 2013-14'!AE520</f>
        <v>0</v>
      </c>
      <c r="AF520" s="730">
        <f>'NRHM State budget sheet 2013-14'!AF520</f>
        <v>7.55</v>
      </c>
      <c r="AG520" s="604"/>
      <c r="AH520" s="619"/>
      <c r="AI520" s="606">
        <f t="shared" si="49"/>
        <v>1</v>
      </c>
      <c r="AJ520" s="606" t="str">
        <f t="shared" si="50"/>
        <v/>
      </c>
      <c r="AK520" s="573">
        <f t="shared" si="51"/>
        <v>7.55</v>
      </c>
      <c r="AL520" s="573" t="str">
        <f t="shared" ref="AL520:AL583" si="56">IF(AND(G520&gt;=0.00000000001,AF520&gt;=0.0000000000001),((AF520-G520)/G520)*100,"")</f>
        <v/>
      </c>
      <c r="AM520" s="577" t="str">
        <f t="shared" ref="AM520:AM583" si="57">IF(AND(G520&gt;=0.000000001,AL520&gt;=30.000000000001),"The proposed budget is more that 30% increase over FY 12-13 budget. Consider revising or provide explanation","")</f>
        <v/>
      </c>
      <c r="AN520" s="577" t="str">
        <f t="shared" ref="AN520:AN583" si="58">IF(AND(AJ520&lt;30,AK520&gt;=0.000001),"Please check, there is a proposed budget but FY 12-13 expenditure is  &lt;30%","")&amp;IF(AND(AJ520&gt;30,AJ520&lt;50,AK520&gt;=0.000001),"Please check, there is a proposed budget but FY 12-13 expenditure is  &lt;50%","")&amp;IF(AND(AJ520&gt;50,AJ520&lt;60,AK520&gt;=0.000001),"Please check, there is a proposed budget but FY 12-13 expenditure is  &lt;60%","")</f>
        <v/>
      </c>
      <c r="AO520" s="577" t="str">
        <f t="shared" ref="AO520:AO583" si="59">IF(AND(G520=0,AF520&gt;=0.0000001), "New activity? If not kindly provide the details of the progress (physical and financial) for FY 2012-13", "")</f>
        <v>New activity? If not kindly provide the details of the progress (physical and financial) for FY 2012-13</v>
      </c>
    </row>
    <row r="521" spans="1:41" ht="41.25" hidden="1" customHeight="1" x14ac:dyDescent="0.25">
      <c r="A521" s="628" t="s">
        <v>2277</v>
      </c>
      <c r="B521" s="660"/>
      <c r="C521" s="659"/>
      <c r="D521" s="730">
        <f>'NRHM State budget sheet 2013-14'!D521</f>
        <v>0</v>
      </c>
      <c r="E521" s="730">
        <f>'NRHM State budget sheet 2013-14'!E521</f>
        <v>0</v>
      </c>
      <c r="F521" s="730">
        <f>'NRHM State budget sheet 2013-14'!F521</f>
        <v>0</v>
      </c>
      <c r="G521" s="730">
        <f>'NRHM State budget sheet 2013-14'!G521</f>
        <v>0</v>
      </c>
      <c r="H521" s="730">
        <f>'NRHM State budget sheet 2013-14'!H521</f>
        <v>0</v>
      </c>
      <c r="I521" s="730">
        <f>'NRHM State budget sheet 2013-14'!I521</f>
        <v>0</v>
      </c>
      <c r="J521" s="730">
        <f>'NRHM State budget sheet 2013-14'!J521</f>
        <v>302</v>
      </c>
      <c r="K521" s="730">
        <f>'NRHM State budget sheet 2013-14'!K521</f>
        <v>1200</v>
      </c>
      <c r="L521" s="730">
        <f>'NRHM State budget sheet 2013-14'!L521</f>
        <v>0</v>
      </c>
      <c r="M521" s="730">
        <f>'NRHM State budget sheet 2013-14'!M521</f>
        <v>0</v>
      </c>
      <c r="N521" s="730">
        <f>'NRHM State budget sheet 2013-14'!N521</f>
        <v>0</v>
      </c>
      <c r="O521" s="730">
        <f>'NRHM State budget sheet 2013-14'!O521</f>
        <v>0</v>
      </c>
      <c r="P521" s="730">
        <f>'NRHM State budget sheet 2013-14'!P521</f>
        <v>0</v>
      </c>
      <c r="Q521" s="730">
        <f>'NRHM State budget sheet 2013-14'!Q521</f>
        <v>0</v>
      </c>
      <c r="R521" s="730">
        <f>'NRHM State budget sheet 2013-14'!R521</f>
        <v>0</v>
      </c>
      <c r="S521" s="730">
        <f>'NRHM State budget sheet 2013-14'!S521</f>
        <v>0</v>
      </c>
      <c r="T521" s="730">
        <f>'NRHM State budget sheet 2013-14'!T521</f>
        <v>0</v>
      </c>
      <c r="U521" s="730">
        <f>'NRHM State budget sheet 2013-14'!U521</f>
        <v>0</v>
      </c>
      <c r="V521" s="730">
        <f>'NRHM State budget sheet 2013-14'!V521</f>
        <v>0</v>
      </c>
      <c r="W521" s="730">
        <f>'NRHM State budget sheet 2013-14'!W521</f>
        <v>0</v>
      </c>
      <c r="X521" s="730">
        <f>'NRHM State budget sheet 2013-14'!X521</f>
        <v>0</v>
      </c>
      <c r="Y521" s="730">
        <f>'NRHM State budget sheet 2013-14'!Y521</f>
        <v>0</v>
      </c>
      <c r="Z521" s="730">
        <f>'NRHM State budget sheet 2013-14'!Z521</f>
        <v>0</v>
      </c>
      <c r="AA521" s="730">
        <f>'NRHM State budget sheet 2013-14'!AA521</f>
        <v>0</v>
      </c>
      <c r="AB521" s="730">
        <f>'NRHM State budget sheet 2013-14'!AB521</f>
        <v>0</v>
      </c>
      <c r="AC521" s="730">
        <f>'NRHM State budget sheet 2013-14'!AC521</f>
        <v>0</v>
      </c>
      <c r="AD521" s="730">
        <f>'NRHM State budget sheet 2013-14'!AD521</f>
        <v>0</v>
      </c>
      <c r="AE521" s="730">
        <f>'NRHM State budget sheet 2013-14'!AE521</f>
        <v>0</v>
      </c>
      <c r="AF521" s="730">
        <f>'NRHM State budget sheet 2013-14'!AF521</f>
        <v>3.6240000000000001</v>
      </c>
      <c r="AG521" s="604"/>
      <c r="AH521" s="619"/>
      <c r="AI521" s="606">
        <f t="shared" si="49"/>
        <v>1</v>
      </c>
      <c r="AJ521" s="606" t="str">
        <f t="shared" si="50"/>
        <v/>
      </c>
      <c r="AK521" s="573">
        <f t="shared" si="51"/>
        <v>3.6240000000000001</v>
      </c>
      <c r="AL521" s="573" t="str">
        <f t="shared" si="56"/>
        <v/>
      </c>
      <c r="AM521" s="577" t="str">
        <f t="shared" si="57"/>
        <v/>
      </c>
      <c r="AN521" s="577" t="str">
        <f t="shared" si="58"/>
        <v/>
      </c>
      <c r="AO521" s="577" t="str">
        <f t="shared" si="59"/>
        <v>New activity? If not kindly provide the details of the progress (physical and financial) for FY 2012-13</v>
      </c>
    </row>
    <row r="522" spans="1:41" ht="41.25" hidden="1" customHeight="1" x14ac:dyDescent="0.2">
      <c r="A522" s="628" t="s">
        <v>727</v>
      </c>
      <c r="B522" s="621" t="s">
        <v>728</v>
      </c>
      <c r="C522" s="627"/>
      <c r="D522" s="730">
        <f>'NRHM State budget sheet 2013-14'!D522</f>
        <v>0</v>
      </c>
      <c r="E522" s="730">
        <f>'NRHM State budget sheet 2013-14'!E522</f>
        <v>0</v>
      </c>
      <c r="F522" s="730" t="e">
        <f>'NRHM State budget sheet 2013-14'!F522</f>
        <v>#DIV/0!</v>
      </c>
      <c r="G522" s="730">
        <f>'NRHM State budget sheet 2013-14'!G522</f>
        <v>0</v>
      </c>
      <c r="H522" s="730">
        <f>'NRHM State budget sheet 2013-14'!H522</f>
        <v>0</v>
      </c>
      <c r="I522" s="730" t="e">
        <f>'NRHM State budget sheet 2013-14'!I522</f>
        <v>#DIV/0!</v>
      </c>
      <c r="J522" s="730">
        <f>'NRHM State budget sheet 2013-14'!J522</f>
        <v>6</v>
      </c>
      <c r="K522" s="730">
        <f>'NRHM State budget sheet 2013-14'!K522</f>
        <v>10000</v>
      </c>
      <c r="L522" s="730">
        <f>'NRHM State budget sheet 2013-14'!L522</f>
        <v>0</v>
      </c>
      <c r="M522" s="730">
        <f>'NRHM State budget sheet 2013-14'!M522</f>
        <v>0</v>
      </c>
      <c r="N522" s="730">
        <f>'NRHM State budget sheet 2013-14'!N522</f>
        <v>0</v>
      </c>
      <c r="O522" s="730">
        <f>'NRHM State budget sheet 2013-14'!O522</f>
        <v>0</v>
      </c>
      <c r="P522" s="730">
        <f>'NRHM State budget sheet 2013-14'!P522</f>
        <v>0</v>
      </c>
      <c r="Q522" s="730">
        <f>'NRHM State budget sheet 2013-14'!Q522</f>
        <v>0</v>
      </c>
      <c r="R522" s="730">
        <f>'NRHM State budget sheet 2013-14'!R522</f>
        <v>0</v>
      </c>
      <c r="S522" s="730">
        <f>'NRHM State budget sheet 2013-14'!S522</f>
        <v>0</v>
      </c>
      <c r="T522" s="730">
        <f>'NRHM State budget sheet 2013-14'!T522</f>
        <v>0</v>
      </c>
      <c r="U522" s="730">
        <f>'NRHM State budget sheet 2013-14'!U522</f>
        <v>0</v>
      </c>
      <c r="V522" s="730">
        <f>'NRHM State budget sheet 2013-14'!V522</f>
        <v>0</v>
      </c>
      <c r="W522" s="730">
        <f>'NRHM State budget sheet 2013-14'!W522</f>
        <v>0</v>
      </c>
      <c r="X522" s="730">
        <f>'NRHM State budget sheet 2013-14'!X522</f>
        <v>0</v>
      </c>
      <c r="Y522" s="730">
        <f>'NRHM State budget sheet 2013-14'!Y522</f>
        <v>0</v>
      </c>
      <c r="Z522" s="730">
        <f>'NRHM State budget sheet 2013-14'!Z522</f>
        <v>0</v>
      </c>
      <c r="AA522" s="730">
        <f>'NRHM State budget sheet 2013-14'!AA522</f>
        <v>0</v>
      </c>
      <c r="AB522" s="730">
        <f>'NRHM State budget sheet 2013-14'!AB522</f>
        <v>0</v>
      </c>
      <c r="AC522" s="730">
        <f>'NRHM State budget sheet 2013-14'!AC522</f>
        <v>0</v>
      </c>
      <c r="AD522" s="730">
        <f>'NRHM State budget sheet 2013-14'!AD522</f>
        <v>0</v>
      </c>
      <c r="AE522" s="730">
        <f>'NRHM State budget sheet 2013-14'!AE522</f>
        <v>0</v>
      </c>
      <c r="AF522" s="730">
        <f>'NRHM State budget sheet 2013-14'!AF522</f>
        <v>0.6</v>
      </c>
      <c r="AG522" s="604"/>
      <c r="AH522" s="619"/>
      <c r="AI522" s="606">
        <f t="shared" si="49"/>
        <v>1</v>
      </c>
      <c r="AJ522" s="606" t="str">
        <f t="shared" si="50"/>
        <v/>
      </c>
      <c r="AK522" s="573">
        <f t="shared" si="51"/>
        <v>0.6</v>
      </c>
      <c r="AL522" s="573" t="str">
        <f t="shared" si="56"/>
        <v/>
      </c>
      <c r="AM522" s="577" t="str">
        <f t="shared" si="57"/>
        <v/>
      </c>
      <c r="AN522" s="577" t="str">
        <f t="shared" si="58"/>
        <v/>
      </c>
      <c r="AO522" s="577" t="str">
        <f t="shared" si="59"/>
        <v>New activity? If not kindly provide the details of the progress (physical and financial) for FY 2012-13</v>
      </c>
    </row>
    <row r="523" spans="1:41" ht="41.25" hidden="1" customHeight="1" x14ac:dyDescent="0.2">
      <c r="A523" s="628" t="s">
        <v>729</v>
      </c>
      <c r="B523" s="621" t="s">
        <v>730</v>
      </c>
      <c r="C523" s="627"/>
      <c r="D523" s="730">
        <f>'NRHM State budget sheet 2013-14'!D523</f>
        <v>1</v>
      </c>
      <c r="E523" s="730">
        <f>'NRHM State budget sheet 2013-14'!E523</f>
        <v>1</v>
      </c>
      <c r="F523" s="730">
        <f>'NRHM State budget sheet 2013-14'!F523</f>
        <v>100</v>
      </c>
      <c r="G523" s="730">
        <f>'NRHM State budget sheet 2013-14'!G523</f>
        <v>2.16</v>
      </c>
      <c r="H523" s="730">
        <f>'NRHM State budget sheet 2013-14'!H523</f>
        <v>1.8</v>
      </c>
      <c r="I523" s="730">
        <f>'NRHM State budget sheet 2013-14'!I523</f>
        <v>83.333333333333329</v>
      </c>
      <c r="J523" s="730">
        <f>'NRHM State budget sheet 2013-14'!J523</f>
        <v>7</v>
      </c>
      <c r="K523" s="730">
        <f>'NRHM State budget sheet 2013-14'!K523</f>
        <v>560000</v>
      </c>
      <c r="L523" s="730">
        <f>'NRHM State budget sheet 2013-14'!L523</f>
        <v>0</v>
      </c>
      <c r="M523" s="730">
        <f>'NRHM State budget sheet 2013-14'!M523</f>
        <v>0</v>
      </c>
      <c r="N523" s="730">
        <f>'NRHM State budget sheet 2013-14'!N523</f>
        <v>0</v>
      </c>
      <c r="O523" s="730">
        <f>'NRHM State budget sheet 2013-14'!O523</f>
        <v>0</v>
      </c>
      <c r="P523" s="730">
        <f>'NRHM State budget sheet 2013-14'!P523</f>
        <v>0</v>
      </c>
      <c r="Q523" s="730">
        <f>'NRHM State budget sheet 2013-14'!Q523</f>
        <v>0</v>
      </c>
      <c r="R523" s="730">
        <f>'NRHM State budget sheet 2013-14'!R523</f>
        <v>0</v>
      </c>
      <c r="S523" s="730">
        <f>'NRHM State budget sheet 2013-14'!S523</f>
        <v>0</v>
      </c>
      <c r="T523" s="730">
        <f>'NRHM State budget sheet 2013-14'!T523</f>
        <v>0</v>
      </c>
      <c r="U523" s="730">
        <f>'NRHM State budget sheet 2013-14'!U523</f>
        <v>0</v>
      </c>
      <c r="V523" s="730">
        <f>'NRHM State budget sheet 2013-14'!V523</f>
        <v>0</v>
      </c>
      <c r="W523" s="730">
        <f>'NRHM State budget sheet 2013-14'!W523</f>
        <v>0</v>
      </c>
      <c r="X523" s="730">
        <f>'NRHM State budget sheet 2013-14'!X523</f>
        <v>0</v>
      </c>
      <c r="Y523" s="730">
        <f>'NRHM State budget sheet 2013-14'!Y523</f>
        <v>0</v>
      </c>
      <c r="Z523" s="730">
        <f>'NRHM State budget sheet 2013-14'!Z523</f>
        <v>0</v>
      </c>
      <c r="AA523" s="730">
        <f>'NRHM State budget sheet 2013-14'!AA523</f>
        <v>0</v>
      </c>
      <c r="AB523" s="730">
        <f>'NRHM State budget sheet 2013-14'!AB523</f>
        <v>0</v>
      </c>
      <c r="AC523" s="730">
        <f>'NRHM State budget sheet 2013-14'!AC523</f>
        <v>0</v>
      </c>
      <c r="AD523" s="730">
        <f>'NRHM State budget sheet 2013-14'!AD523</f>
        <v>0</v>
      </c>
      <c r="AE523" s="730">
        <f>'NRHM State budget sheet 2013-14'!AE523</f>
        <v>0</v>
      </c>
      <c r="AF523" s="730">
        <f>'NRHM State budget sheet 2013-14'!AF523</f>
        <v>12.8</v>
      </c>
      <c r="AG523" s="604"/>
      <c r="AH523" s="619"/>
      <c r="AI523" s="606">
        <f t="shared" si="49"/>
        <v>1</v>
      </c>
      <c r="AJ523" s="606">
        <f t="shared" si="50"/>
        <v>83.333333333333329</v>
      </c>
      <c r="AK523" s="573">
        <f t="shared" si="51"/>
        <v>10.64</v>
      </c>
      <c r="AL523" s="573">
        <f t="shared" si="56"/>
        <v>492.59259259259255</v>
      </c>
      <c r="AM523" s="577" t="str">
        <f t="shared" si="57"/>
        <v>The proposed budget is more that 30% increase over FY 12-13 budget. Consider revising or provide explanation</v>
      </c>
      <c r="AN523" s="577" t="str">
        <f t="shared" si="58"/>
        <v/>
      </c>
      <c r="AO523" s="577" t="str">
        <f t="shared" si="59"/>
        <v/>
      </c>
    </row>
    <row r="524" spans="1:41" ht="41.25" hidden="1" customHeight="1" x14ac:dyDescent="0.2">
      <c r="A524" s="628" t="s">
        <v>1728</v>
      </c>
      <c r="B524" s="665" t="s">
        <v>1618</v>
      </c>
      <c r="C524" s="666"/>
      <c r="D524" s="730">
        <f>'NRHM State budget sheet 2013-14'!D524</f>
        <v>0</v>
      </c>
      <c r="E524" s="730">
        <f>'NRHM State budget sheet 2013-14'!E524</f>
        <v>0</v>
      </c>
      <c r="F524" s="730" t="e">
        <f>'NRHM State budget sheet 2013-14'!F524</f>
        <v>#DIV/0!</v>
      </c>
      <c r="G524" s="730">
        <f>'NRHM State budget sheet 2013-14'!G524</f>
        <v>0</v>
      </c>
      <c r="H524" s="730">
        <f>'NRHM State budget sheet 2013-14'!H524</f>
        <v>0</v>
      </c>
      <c r="I524" s="730" t="e">
        <f>'NRHM State budget sheet 2013-14'!I524</f>
        <v>#DIV/0!</v>
      </c>
      <c r="J524" s="730">
        <f>'NRHM State budget sheet 2013-14'!J524</f>
        <v>0</v>
      </c>
      <c r="K524" s="730">
        <f>'NRHM State budget sheet 2013-14'!K524</f>
        <v>0</v>
      </c>
      <c r="L524" s="730">
        <f>'NRHM State budget sheet 2013-14'!L524</f>
        <v>0</v>
      </c>
      <c r="M524" s="730">
        <f>'NRHM State budget sheet 2013-14'!M524</f>
        <v>0</v>
      </c>
      <c r="N524" s="730">
        <f>'NRHM State budget sheet 2013-14'!N524</f>
        <v>0</v>
      </c>
      <c r="O524" s="730">
        <f>'NRHM State budget sheet 2013-14'!O524</f>
        <v>0</v>
      </c>
      <c r="P524" s="730">
        <f>'NRHM State budget sheet 2013-14'!P524</f>
        <v>0</v>
      </c>
      <c r="Q524" s="730">
        <f>'NRHM State budget sheet 2013-14'!Q524</f>
        <v>0</v>
      </c>
      <c r="R524" s="730">
        <f>'NRHM State budget sheet 2013-14'!R524</f>
        <v>0</v>
      </c>
      <c r="S524" s="730">
        <f>'NRHM State budget sheet 2013-14'!S524</f>
        <v>0</v>
      </c>
      <c r="T524" s="730">
        <f>'NRHM State budget sheet 2013-14'!T524</f>
        <v>0</v>
      </c>
      <c r="U524" s="730">
        <f>'NRHM State budget sheet 2013-14'!U524</f>
        <v>0</v>
      </c>
      <c r="V524" s="730">
        <f>'NRHM State budget sheet 2013-14'!V524</f>
        <v>0</v>
      </c>
      <c r="W524" s="730">
        <f>'NRHM State budget sheet 2013-14'!W524</f>
        <v>0</v>
      </c>
      <c r="X524" s="730">
        <f>'NRHM State budget sheet 2013-14'!X524</f>
        <v>0</v>
      </c>
      <c r="Y524" s="730">
        <f>'NRHM State budget sheet 2013-14'!Y524</f>
        <v>0</v>
      </c>
      <c r="Z524" s="730">
        <f>'NRHM State budget sheet 2013-14'!Z524</f>
        <v>0</v>
      </c>
      <c r="AA524" s="730">
        <f>'NRHM State budget sheet 2013-14'!AA524</f>
        <v>0</v>
      </c>
      <c r="AB524" s="730">
        <f>'NRHM State budget sheet 2013-14'!AB524</f>
        <v>0</v>
      </c>
      <c r="AC524" s="730">
        <f>'NRHM State budget sheet 2013-14'!AC524</f>
        <v>0</v>
      </c>
      <c r="AD524" s="730">
        <f>'NRHM State budget sheet 2013-14'!AD524</f>
        <v>0</v>
      </c>
      <c r="AE524" s="730">
        <f>'NRHM State budget sheet 2013-14'!AE524</f>
        <v>0</v>
      </c>
      <c r="AF524" s="730">
        <f>'NRHM State budget sheet 2013-14'!AF524</f>
        <v>0</v>
      </c>
      <c r="AG524" s="604"/>
      <c r="AH524" s="619"/>
      <c r="AI524" s="606" t="str">
        <f t="shared" si="49"/>
        <v/>
      </c>
      <c r="AJ524" s="606" t="str">
        <f t="shared" si="50"/>
        <v/>
      </c>
      <c r="AK524" s="573">
        <f t="shared" si="51"/>
        <v>0</v>
      </c>
      <c r="AL524" s="573" t="str">
        <f t="shared" si="56"/>
        <v/>
      </c>
      <c r="AM524" s="577" t="str">
        <f t="shared" si="57"/>
        <v/>
      </c>
      <c r="AN524" s="577" t="str">
        <f t="shared" si="58"/>
        <v/>
      </c>
      <c r="AO524" s="577" t="str">
        <f t="shared" si="59"/>
        <v/>
      </c>
    </row>
    <row r="525" spans="1:41" ht="41.25" hidden="1" customHeight="1" x14ac:dyDescent="0.2">
      <c r="A525" s="628" t="s">
        <v>1729</v>
      </c>
      <c r="B525" s="665" t="s">
        <v>1619</v>
      </c>
      <c r="C525" s="666"/>
      <c r="D525" s="730">
        <f>'NRHM State budget sheet 2013-14'!D525</f>
        <v>1</v>
      </c>
      <c r="E525" s="730">
        <f>'NRHM State budget sheet 2013-14'!E525</f>
        <v>1</v>
      </c>
      <c r="F525" s="730">
        <f>'NRHM State budget sheet 2013-14'!F525</f>
        <v>100</v>
      </c>
      <c r="G525" s="730">
        <f>'NRHM State budget sheet 2013-14'!G525</f>
        <v>2.16</v>
      </c>
      <c r="H525" s="730">
        <f>'NRHM State budget sheet 2013-14'!H525</f>
        <v>1.8</v>
      </c>
      <c r="I525" s="730">
        <f>'NRHM State budget sheet 2013-14'!I525</f>
        <v>83.333333333333329</v>
      </c>
      <c r="J525" s="730">
        <f>'NRHM State budget sheet 2013-14'!J525</f>
        <v>1</v>
      </c>
      <c r="K525" s="730">
        <f>'NRHM State budget sheet 2013-14'!K525</f>
        <v>280000</v>
      </c>
      <c r="L525" s="730">
        <f>'NRHM State budget sheet 2013-14'!L525</f>
        <v>0</v>
      </c>
      <c r="M525" s="730">
        <f>'NRHM State budget sheet 2013-14'!M525</f>
        <v>0</v>
      </c>
      <c r="N525" s="730">
        <f>'NRHM State budget sheet 2013-14'!N525</f>
        <v>0</v>
      </c>
      <c r="O525" s="730">
        <f>'NRHM State budget sheet 2013-14'!O525</f>
        <v>0</v>
      </c>
      <c r="P525" s="730">
        <f>'NRHM State budget sheet 2013-14'!P525</f>
        <v>0</v>
      </c>
      <c r="Q525" s="730">
        <f>'NRHM State budget sheet 2013-14'!Q525</f>
        <v>0</v>
      </c>
      <c r="R525" s="730">
        <f>'NRHM State budget sheet 2013-14'!R525</f>
        <v>0</v>
      </c>
      <c r="S525" s="730">
        <f>'NRHM State budget sheet 2013-14'!S525</f>
        <v>0</v>
      </c>
      <c r="T525" s="730">
        <f>'NRHM State budget sheet 2013-14'!T525</f>
        <v>0</v>
      </c>
      <c r="U525" s="730">
        <f>'NRHM State budget sheet 2013-14'!U525</f>
        <v>0</v>
      </c>
      <c r="V525" s="730">
        <f>'NRHM State budget sheet 2013-14'!V525</f>
        <v>0</v>
      </c>
      <c r="W525" s="730">
        <f>'NRHM State budget sheet 2013-14'!W525</f>
        <v>0</v>
      </c>
      <c r="X525" s="730">
        <f>'NRHM State budget sheet 2013-14'!X525</f>
        <v>0</v>
      </c>
      <c r="Y525" s="730">
        <f>'NRHM State budget sheet 2013-14'!Y525</f>
        <v>0</v>
      </c>
      <c r="Z525" s="730">
        <f>'NRHM State budget sheet 2013-14'!Z525</f>
        <v>0</v>
      </c>
      <c r="AA525" s="730">
        <f>'NRHM State budget sheet 2013-14'!AA525</f>
        <v>0</v>
      </c>
      <c r="AB525" s="730">
        <f>'NRHM State budget sheet 2013-14'!AB525</f>
        <v>0</v>
      </c>
      <c r="AC525" s="730">
        <f>'NRHM State budget sheet 2013-14'!AC525</f>
        <v>0</v>
      </c>
      <c r="AD525" s="730">
        <f>'NRHM State budget sheet 2013-14'!AD525</f>
        <v>0</v>
      </c>
      <c r="AE525" s="730">
        <f>'NRHM State budget sheet 2013-14'!AE525</f>
        <v>0</v>
      </c>
      <c r="AF525" s="730">
        <f>'NRHM State budget sheet 2013-14'!AF525</f>
        <v>2.8</v>
      </c>
      <c r="AG525" s="604"/>
      <c r="AH525" s="619"/>
      <c r="AI525" s="606" t="str">
        <f t="shared" si="49"/>
        <v/>
      </c>
      <c r="AJ525" s="606">
        <f t="shared" si="50"/>
        <v>83.333333333333329</v>
      </c>
      <c r="AK525" s="573">
        <f t="shared" si="51"/>
        <v>0.63999999999999968</v>
      </c>
      <c r="AL525" s="573">
        <f t="shared" si="56"/>
        <v>29.629629629629612</v>
      </c>
      <c r="AM525" s="577" t="str">
        <f t="shared" si="57"/>
        <v/>
      </c>
      <c r="AN525" s="577" t="str">
        <f t="shared" si="58"/>
        <v/>
      </c>
      <c r="AO525" s="577" t="str">
        <f t="shared" si="59"/>
        <v/>
      </c>
    </row>
    <row r="526" spans="1:41" ht="41.25" hidden="1" customHeight="1" x14ac:dyDescent="0.2">
      <c r="A526" s="628" t="s">
        <v>1730</v>
      </c>
      <c r="B526" s="665" t="s">
        <v>1620</v>
      </c>
      <c r="C526" s="666"/>
      <c r="D526" s="730">
        <f>'NRHM State budget sheet 2013-14'!D526</f>
        <v>0</v>
      </c>
      <c r="E526" s="730">
        <f>'NRHM State budget sheet 2013-14'!E526</f>
        <v>0</v>
      </c>
      <c r="F526" s="730" t="e">
        <f>'NRHM State budget sheet 2013-14'!F526</f>
        <v>#DIV/0!</v>
      </c>
      <c r="G526" s="730">
        <f>'NRHM State budget sheet 2013-14'!G526</f>
        <v>0</v>
      </c>
      <c r="H526" s="730">
        <f>'NRHM State budget sheet 2013-14'!H526</f>
        <v>0</v>
      </c>
      <c r="I526" s="730" t="e">
        <f>'NRHM State budget sheet 2013-14'!I526</f>
        <v>#DIV/0!</v>
      </c>
      <c r="J526" s="730">
        <f>'NRHM State budget sheet 2013-14'!J526</f>
        <v>5</v>
      </c>
      <c r="K526" s="730">
        <f>'NRHM State budget sheet 2013-14'!K526</f>
        <v>180000</v>
      </c>
      <c r="L526" s="730">
        <f>'NRHM State budget sheet 2013-14'!L526</f>
        <v>0</v>
      </c>
      <c r="M526" s="730">
        <f>'NRHM State budget sheet 2013-14'!M526</f>
        <v>0</v>
      </c>
      <c r="N526" s="730">
        <f>'NRHM State budget sheet 2013-14'!N526</f>
        <v>0</v>
      </c>
      <c r="O526" s="730">
        <f>'NRHM State budget sheet 2013-14'!O526</f>
        <v>0</v>
      </c>
      <c r="P526" s="730">
        <f>'NRHM State budget sheet 2013-14'!P526</f>
        <v>0</v>
      </c>
      <c r="Q526" s="730">
        <f>'NRHM State budget sheet 2013-14'!Q526</f>
        <v>0</v>
      </c>
      <c r="R526" s="730">
        <f>'NRHM State budget sheet 2013-14'!R526</f>
        <v>0</v>
      </c>
      <c r="S526" s="730">
        <f>'NRHM State budget sheet 2013-14'!S526</f>
        <v>0</v>
      </c>
      <c r="T526" s="730">
        <f>'NRHM State budget sheet 2013-14'!T526</f>
        <v>0</v>
      </c>
      <c r="U526" s="730">
        <f>'NRHM State budget sheet 2013-14'!U526</f>
        <v>0</v>
      </c>
      <c r="V526" s="730">
        <f>'NRHM State budget sheet 2013-14'!V526</f>
        <v>0</v>
      </c>
      <c r="W526" s="730">
        <f>'NRHM State budget sheet 2013-14'!W526</f>
        <v>0</v>
      </c>
      <c r="X526" s="730">
        <f>'NRHM State budget sheet 2013-14'!X526</f>
        <v>0</v>
      </c>
      <c r="Y526" s="730">
        <f>'NRHM State budget sheet 2013-14'!Y526</f>
        <v>0</v>
      </c>
      <c r="Z526" s="730">
        <f>'NRHM State budget sheet 2013-14'!Z526</f>
        <v>0</v>
      </c>
      <c r="AA526" s="730">
        <f>'NRHM State budget sheet 2013-14'!AA526</f>
        <v>0</v>
      </c>
      <c r="AB526" s="730">
        <f>'NRHM State budget sheet 2013-14'!AB526</f>
        <v>0</v>
      </c>
      <c r="AC526" s="730">
        <f>'NRHM State budget sheet 2013-14'!AC526</f>
        <v>0</v>
      </c>
      <c r="AD526" s="730">
        <f>'NRHM State budget sheet 2013-14'!AD526</f>
        <v>0</v>
      </c>
      <c r="AE526" s="730">
        <f>'NRHM State budget sheet 2013-14'!AE526</f>
        <v>0</v>
      </c>
      <c r="AF526" s="730">
        <f>'NRHM State budget sheet 2013-14'!AF526</f>
        <v>9</v>
      </c>
      <c r="AG526" s="604"/>
      <c r="AH526" s="619"/>
      <c r="AI526" s="606">
        <f t="shared" si="49"/>
        <v>1</v>
      </c>
      <c r="AJ526" s="606" t="str">
        <f t="shared" si="50"/>
        <v/>
      </c>
      <c r="AK526" s="573">
        <f t="shared" si="51"/>
        <v>9</v>
      </c>
      <c r="AL526" s="573" t="str">
        <f t="shared" si="56"/>
        <v/>
      </c>
      <c r="AM526" s="577" t="str">
        <f t="shared" si="57"/>
        <v/>
      </c>
      <c r="AN526" s="577" t="str">
        <f t="shared" si="58"/>
        <v/>
      </c>
      <c r="AO526" s="577" t="str">
        <f t="shared" si="59"/>
        <v>New activity? If not kindly provide the details of the progress (physical and financial) for FY 2012-13</v>
      </c>
    </row>
    <row r="527" spans="1:41" ht="41.25" hidden="1" customHeight="1" x14ac:dyDescent="0.2">
      <c r="A527" s="628" t="s">
        <v>1731</v>
      </c>
      <c r="B527" s="665" t="s">
        <v>1621</v>
      </c>
      <c r="C527" s="666"/>
      <c r="D527" s="730">
        <f>'NRHM State budget sheet 2013-14'!D527</f>
        <v>0</v>
      </c>
      <c r="E527" s="730">
        <f>'NRHM State budget sheet 2013-14'!E527</f>
        <v>0</v>
      </c>
      <c r="F527" s="730" t="e">
        <f>'NRHM State budget sheet 2013-14'!F527</f>
        <v>#DIV/0!</v>
      </c>
      <c r="G527" s="730">
        <f>'NRHM State budget sheet 2013-14'!G527</f>
        <v>0</v>
      </c>
      <c r="H527" s="730">
        <f>'NRHM State budget sheet 2013-14'!H527</f>
        <v>0</v>
      </c>
      <c r="I527" s="730" t="e">
        <f>'NRHM State budget sheet 2013-14'!I527</f>
        <v>#DIV/0!</v>
      </c>
      <c r="J527" s="730">
        <f>'NRHM State budget sheet 2013-14'!J527</f>
        <v>1</v>
      </c>
      <c r="K527" s="730">
        <f>'NRHM State budget sheet 2013-14'!K527</f>
        <v>100000</v>
      </c>
      <c r="L527" s="730">
        <f>'NRHM State budget sheet 2013-14'!L527</f>
        <v>0</v>
      </c>
      <c r="M527" s="730">
        <f>'NRHM State budget sheet 2013-14'!M527</f>
        <v>0</v>
      </c>
      <c r="N527" s="730">
        <f>'NRHM State budget sheet 2013-14'!N527</f>
        <v>0</v>
      </c>
      <c r="O527" s="730">
        <f>'NRHM State budget sheet 2013-14'!O527</f>
        <v>0</v>
      </c>
      <c r="P527" s="730">
        <f>'NRHM State budget sheet 2013-14'!P527</f>
        <v>0</v>
      </c>
      <c r="Q527" s="730">
        <f>'NRHM State budget sheet 2013-14'!Q527</f>
        <v>0</v>
      </c>
      <c r="R527" s="730">
        <f>'NRHM State budget sheet 2013-14'!R527</f>
        <v>0</v>
      </c>
      <c r="S527" s="730">
        <f>'NRHM State budget sheet 2013-14'!S527</f>
        <v>0</v>
      </c>
      <c r="T527" s="730">
        <f>'NRHM State budget sheet 2013-14'!T527</f>
        <v>0</v>
      </c>
      <c r="U527" s="730">
        <f>'NRHM State budget sheet 2013-14'!U527</f>
        <v>0</v>
      </c>
      <c r="V527" s="730">
        <f>'NRHM State budget sheet 2013-14'!V527</f>
        <v>0</v>
      </c>
      <c r="W527" s="730">
        <f>'NRHM State budget sheet 2013-14'!W527</f>
        <v>0</v>
      </c>
      <c r="X527" s="730">
        <f>'NRHM State budget sheet 2013-14'!X527</f>
        <v>0</v>
      </c>
      <c r="Y527" s="730">
        <f>'NRHM State budget sheet 2013-14'!Y527</f>
        <v>0</v>
      </c>
      <c r="Z527" s="730">
        <f>'NRHM State budget sheet 2013-14'!Z527</f>
        <v>0</v>
      </c>
      <c r="AA527" s="730">
        <f>'NRHM State budget sheet 2013-14'!AA527</f>
        <v>0</v>
      </c>
      <c r="AB527" s="730">
        <f>'NRHM State budget sheet 2013-14'!AB527</f>
        <v>0</v>
      </c>
      <c r="AC527" s="730">
        <f>'NRHM State budget sheet 2013-14'!AC527</f>
        <v>0</v>
      </c>
      <c r="AD527" s="730">
        <f>'NRHM State budget sheet 2013-14'!AD527</f>
        <v>0</v>
      </c>
      <c r="AE527" s="730">
        <f>'NRHM State budget sheet 2013-14'!AE527</f>
        <v>0</v>
      </c>
      <c r="AF527" s="730">
        <f>'NRHM State budget sheet 2013-14'!AF527</f>
        <v>1</v>
      </c>
      <c r="AG527" s="604"/>
      <c r="AH527" s="619"/>
      <c r="AI527" s="606">
        <f t="shared" si="49"/>
        <v>1</v>
      </c>
      <c r="AJ527" s="606" t="str">
        <f t="shared" si="50"/>
        <v/>
      </c>
      <c r="AK527" s="573">
        <f t="shared" si="51"/>
        <v>1</v>
      </c>
      <c r="AL527" s="573" t="str">
        <f t="shared" si="56"/>
        <v/>
      </c>
      <c r="AM527" s="577" t="str">
        <f t="shared" si="57"/>
        <v/>
      </c>
      <c r="AN527" s="577" t="str">
        <f t="shared" si="58"/>
        <v/>
      </c>
      <c r="AO527" s="577" t="str">
        <f t="shared" si="59"/>
        <v>New activity? If not kindly provide the details of the progress (physical and financial) for FY 2012-13</v>
      </c>
    </row>
    <row r="528" spans="1:41" ht="41.25" customHeight="1" x14ac:dyDescent="0.2">
      <c r="A528" s="649" t="s">
        <v>731</v>
      </c>
      <c r="B528" s="621" t="s">
        <v>732</v>
      </c>
      <c r="C528" s="595"/>
      <c r="D528" s="730">
        <f>'NRHM State budget sheet 2013-14'!D528</f>
        <v>352</v>
      </c>
      <c r="E528" s="730">
        <f>'NRHM State budget sheet 2013-14'!E528</f>
        <v>352</v>
      </c>
      <c r="F528" s="730">
        <f>'NRHM State budget sheet 2013-14'!F528</f>
        <v>100</v>
      </c>
      <c r="G528" s="730">
        <f>'NRHM State budget sheet 2013-14'!G528</f>
        <v>0.95</v>
      </c>
      <c r="H528" s="730">
        <f>'NRHM State budget sheet 2013-14'!H528</f>
        <v>10.193</v>
      </c>
      <c r="I528" s="730">
        <f>'NRHM State budget sheet 2013-14'!I528</f>
        <v>1072.9473684210527</v>
      </c>
      <c r="J528" s="730">
        <f>'NRHM State budget sheet 2013-14'!J528</f>
        <v>352</v>
      </c>
      <c r="K528" s="730">
        <f>'NRHM State budget sheet 2013-14'!K528</f>
        <v>95000</v>
      </c>
      <c r="L528" s="730">
        <f>'NRHM State budget sheet 2013-14'!L528</f>
        <v>0</v>
      </c>
      <c r="M528" s="730">
        <f>'NRHM State budget sheet 2013-14'!M528</f>
        <v>0</v>
      </c>
      <c r="N528" s="730">
        <f>'NRHM State budget sheet 2013-14'!N528</f>
        <v>0</v>
      </c>
      <c r="O528" s="730">
        <f>'NRHM State budget sheet 2013-14'!O528</f>
        <v>0</v>
      </c>
      <c r="P528" s="730">
        <f>'NRHM State budget sheet 2013-14'!P528</f>
        <v>0</v>
      </c>
      <c r="Q528" s="730">
        <f>'NRHM State budget sheet 2013-14'!Q528</f>
        <v>0</v>
      </c>
      <c r="R528" s="730">
        <f>'NRHM State budget sheet 2013-14'!R528</f>
        <v>0</v>
      </c>
      <c r="S528" s="730">
        <f>'NRHM State budget sheet 2013-14'!S528</f>
        <v>0</v>
      </c>
      <c r="T528" s="730">
        <f>'NRHM State budget sheet 2013-14'!T528</f>
        <v>0</v>
      </c>
      <c r="U528" s="730">
        <f>'NRHM State budget sheet 2013-14'!U528</f>
        <v>0</v>
      </c>
      <c r="V528" s="730">
        <f>'NRHM State budget sheet 2013-14'!V528</f>
        <v>0</v>
      </c>
      <c r="W528" s="730">
        <f>'NRHM State budget sheet 2013-14'!W528</f>
        <v>0</v>
      </c>
      <c r="X528" s="730">
        <f>'NRHM State budget sheet 2013-14'!X528</f>
        <v>0</v>
      </c>
      <c r="Y528" s="730">
        <f>'NRHM State budget sheet 2013-14'!Y528</f>
        <v>0</v>
      </c>
      <c r="Z528" s="730">
        <f>'NRHM State budget sheet 2013-14'!Z528</f>
        <v>0</v>
      </c>
      <c r="AA528" s="730">
        <f>'NRHM State budget sheet 2013-14'!AA528</f>
        <v>0</v>
      </c>
      <c r="AB528" s="730">
        <f>'NRHM State budget sheet 2013-14'!AB528</f>
        <v>0</v>
      </c>
      <c r="AC528" s="730">
        <f>'NRHM State budget sheet 2013-14'!AC528</f>
        <v>0</v>
      </c>
      <c r="AD528" s="730">
        <f>'NRHM State budget sheet 2013-14'!AD528</f>
        <v>0</v>
      </c>
      <c r="AE528" s="730">
        <f>'NRHM State budget sheet 2013-14'!AE528</f>
        <v>0</v>
      </c>
      <c r="AF528" s="730">
        <f>'NRHM State budget sheet 2013-14'!AF528</f>
        <v>36.799999999999997</v>
      </c>
      <c r="AG528" s="604"/>
      <c r="AH528" s="605" t="s">
        <v>2033</v>
      </c>
      <c r="AI528" s="606">
        <f t="shared" si="49"/>
        <v>1</v>
      </c>
      <c r="AJ528" s="606">
        <f t="shared" si="50"/>
        <v>1072.9473684210527</v>
      </c>
      <c r="AK528" s="573">
        <f t="shared" si="51"/>
        <v>35.849999999999994</v>
      </c>
      <c r="AL528" s="573">
        <f t="shared" si="56"/>
        <v>3773.6842105263149</v>
      </c>
      <c r="AM528" s="577" t="str">
        <f t="shared" si="57"/>
        <v>The proposed budget is more that 30% increase over FY 12-13 budget. Consider revising or provide explanation</v>
      </c>
      <c r="AN528" s="577" t="str">
        <f t="shared" si="58"/>
        <v/>
      </c>
      <c r="AO528" s="577" t="str">
        <f t="shared" si="59"/>
        <v/>
      </c>
    </row>
    <row r="529" spans="1:41" ht="41.25" hidden="1" customHeight="1" x14ac:dyDescent="0.2">
      <c r="A529" s="628" t="s">
        <v>733</v>
      </c>
      <c r="B529" s="621" t="s">
        <v>1385</v>
      </c>
      <c r="C529" s="627"/>
      <c r="D529" s="730">
        <f>'NRHM State budget sheet 2013-14'!D529</f>
        <v>1</v>
      </c>
      <c r="E529" s="730">
        <f>'NRHM State budget sheet 2013-14'!E529</f>
        <v>1</v>
      </c>
      <c r="F529" s="730">
        <f>'NRHM State budget sheet 2013-14'!F529</f>
        <v>100</v>
      </c>
      <c r="G529" s="730">
        <f>'NRHM State budget sheet 2013-14'!G529</f>
        <v>0.5</v>
      </c>
      <c r="H529" s="730">
        <f>'NRHM State budget sheet 2013-14'!H529</f>
        <v>7.2999999999999995E-2</v>
      </c>
      <c r="I529" s="730">
        <f>'NRHM State budget sheet 2013-14'!I529</f>
        <v>14.6</v>
      </c>
      <c r="J529" s="730">
        <f>'NRHM State budget sheet 2013-14'!J529</f>
        <v>1</v>
      </c>
      <c r="K529" s="730">
        <f>'NRHM State budget sheet 2013-14'!K529</f>
        <v>50000</v>
      </c>
      <c r="L529" s="730">
        <f>'NRHM State budget sheet 2013-14'!L529</f>
        <v>0</v>
      </c>
      <c r="M529" s="730">
        <f>'NRHM State budget sheet 2013-14'!M529</f>
        <v>0</v>
      </c>
      <c r="N529" s="730">
        <f>'NRHM State budget sheet 2013-14'!N529</f>
        <v>0</v>
      </c>
      <c r="O529" s="730">
        <f>'NRHM State budget sheet 2013-14'!O529</f>
        <v>0</v>
      </c>
      <c r="P529" s="730">
        <f>'NRHM State budget sheet 2013-14'!P529</f>
        <v>0</v>
      </c>
      <c r="Q529" s="730">
        <f>'NRHM State budget sheet 2013-14'!Q529</f>
        <v>0</v>
      </c>
      <c r="R529" s="730">
        <f>'NRHM State budget sheet 2013-14'!R529</f>
        <v>0</v>
      </c>
      <c r="S529" s="730">
        <f>'NRHM State budget sheet 2013-14'!S529</f>
        <v>0</v>
      </c>
      <c r="T529" s="730">
        <f>'NRHM State budget sheet 2013-14'!T529</f>
        <v>0</v>
      </c>
      <c r="U529" s="730">
        <f>'NRHM State budget sheet 2013-14'!U529</f>
        <v>0</v>
      </c>
      <c r="V529" s="730">
        <f>'NRHM State budget sheet 2013-14'!V529</f>
        <v>0</v>
      </c>
      <c r="W529" s="730">
        <f>'NRHM State budget sheet 2013-14'!W529</f>
        <v>0</v>
      </c>
      <c r="X529" s="730">
        <f>'NRHM State budget sheet 2013-14'!X529</f>
        <v>0</v>
      </c>
      <c r="Y529" s="730">
        <f>'NRHM State budget sheet 2013-14'!Y529</f>
        <v>0</v>
      </c>
      <c r="Z529" s="730">
        <f>'NRHM State budget sheet 2013-14'!Z529</f>
        <v>0</v>
      </c>
      <c r="AA529" s="730">
        <f>'NRHM State budget sheet 2013-14'!AA529</f>
        <v>0</v>
      </c>
      <c r="AB529" s="730">
        <f>'NRHM State budget sheet 2013-14'!AB529</f>
        <v>0</v>
      </c>
      <c r="AC529" s="730">
        <f>'NRHM State budget sheet 2013-14'!AC529</f>
        <v>0</v>
      </c>
      <c r="AD529" s="730">
        <f>'NRHM State budget sheet 2013-14'!AD529</f>
        <v>0</v>
      </c>
      <c r="AE529" s="730">
        <f>'NRHM State budget sheet 2013-14'!AE529</f>
        <v>0</v>
      </c>
      <c r="AF529" s="730">
        <f>'NRHM State budget sheet 2013-14'!AF529</f>
        <v>0.5</v>
      </c>
      <c r="AG529" s="604"/>
      <c r="AH529" s="619"/>
      <c r="AI529" s="606" t="str">
        <f t="shared" si="49"/>
        <v/>
      </c>
      <c r="AJ529" s="606">
        <f t="shared" si="50"/>
        <v>14.6</v>
      </c>
      <c r="AK529" s="573">
        <f t="shared" si="51"/>
        <v>0</v>
      </c>
      <c r="AL529" s="573">
        <f t="shared" si="56"/>
        <v>0</v>
      </c>
      <c r="AM529" s="577" t="str">
        <f t="shared" si="57"/>
        <v/>
      </c>
      <c r="AN529" s="577" t="str">
        <f t="shared" si="58"/>
        <v/>
      </c>
      <c r="AO529" s="577" t="str">
        <f t="shared" si="59"/>
        <v/>
      </c>
    </row>
    <row r="530" spans="1:41" ht="41.25" hidden="1" customHeight="1" x14ac:dyDescent="0.2">
      <c r="A530" s="628" t="s">
        <v>735</v>
      </c>
      <c r="B530" s="621" t="s">
        <v>736</v>
      </c>
      <c r="C530" s="627"/>
      <c r="D530" s="730">
        <f>'NRHM State budget sheet 2013-14'!D530</f>
        <v>8</v>
      </c>
      <c r="E530" s="730">
        <f>'NRHM State budget sheet 2013-14'!E530</f>
        <v>8</v>
      </c>
      <c r="F530" s="730">
        <f>'NRHM State budget sheet 2013-14'!F530</f>
        <v>100</v>
      </c>
      <c r="G530" s="730">
        <f>'NRHM State budget sheet 2013-14'!G530</f>
        <v>0.25</v>
      </c>
      <c r="H530" s="730">
        <f>'NRHM State budget sheet 2013-14'!H530</f>
        <v>0.32</v>
      </c>
      <c r="I530" s="730">
        <f>'NRHM State budget sheet 2013-14'!I530</f>
        <v>0</v>
      </c>
      <c r="J530" s="730">
        <f>'NRHM State budget sheet 2013-14'!J530</f>
        <v>8</v>
      </c>
      <c r="K530" s="730">
        <f>'NRHM State budget sheet 2013-14'!K530</f>
        <v>25000</v>
      </c>
      <c r="L530" s="730">
        <f>'NRHM State budget sheet 2013-14'!L530</f>
        <v>0</v>
      </c>
      <c r="M530" s="730">
        <f>'NRHM State budget sheet 2013-14'!M530</f>
        <v>0</v>
      </c>
      <c r="N530" s="730">
        <f>'NRHM State budget sheet 2013-14'!N530</f>
        <v>0</v>
      </c>
      <c r="O530" s="730">
        <f>'NRHM State budget sheet 2013-14'!O530</f>
        <v>0</v>
      </c>
      <c r="P530" s="730">
        <f>'NRHM State budget sheet 2013-14'!P530</f>
        <v>0</v>
      </c>
      <c r="Q530" s="730">
        <f>'NRHM State budget sheet 2013-14'!Q530</f>
        <v>0</v>
      </c>
      <c r="R530" s="730">
        <f>'NRHM State budget sheet 2013-14'!R530</f>
        <v>0</v>
      </c>
      <c r="S530" s="730">
        <f>'NRHM State budget sheet 2013-14'!S530</f>
        <v>0</v>
      </c>
      <c r="T530" s="730">
        <f>'NRHM State budget sheet 2013-14'!T530</f>
        <v>0</v>
      </c>
      <c r="U530" s="730">
        <f>'NRHM State budget sheet 2013-14'!U530</f>
        <v>0</v>
      </c>
      <c r="V530" s="730">
        <f>'NRHM State budget sheet 2013-14'!V530</f>
        <v>0</v>
      </c>
      <c r="W530" s="730">
        <f>'NRHM State budget sheet 2013-14'!W530</f>
        <v>0</v>
      </c>
      <c r="X530" s="730">
        <f>'NRHM State budget sheet 2013-14'!X530</f>
        <v>0</v>
      </c>
      <c r="Y530" s="730">
        <f>'NRHM State budget sheet 2013-14'!Y530</f>
        <v>0</v>
      </c>
      <c r="Z530" s="730">
        <f>'NRHM State budget sheet 2013-14'!Z530</f>
        <v>0</v>
      </c>
      <c r="AA530" s="730">
        <f>'NRHM State budget sheet 2013-14'!AA530</f>
        <v>0</v>
      </c>
      <c r="AB530" s="730">
        <f>'NRHM State budget sheet 2013-14'!AB530</f>
        <v>0</v>
      </c>
      <c r="AC530" s="730">
        <f>'NRHM State budget sheet 2013-14'!AC530</f>
        <v>0</v>
      </c>
      <c r="AD530" s="730">
        <f>'NRHM State budget sheet 2013-14'!AD530</f>
        <v>0</v>
      </c>
      <c r="AE530" s="730">
        <f>'NRHM State budget sheet 2013-14'!AE530</f>
        <v>0</v>
      </c>
      <c r="AF530" s="730">
        <f>'NRHM State budget sheet 2013-14'!AF530</f>
        <v>2</v>
      </c>
      <c r="AG530" s="604"/>
      <c r="AH530" s="619"/>
      <c r="AI530" s="606">
        <f t="shared" si="49"/>
        <v>1</v>
      </c>
      <c r="AJ530" s="606">
        <f t="shared" si="50"/>
        <v>128</v>
      </c>
      <c r="AK530" s="573">
        <f t="shared" si="51"/>
        <v>1.75</v>
      </c>
      <c r="AL530" s="573">
        <f t="shared" si="56"/>
        <v>700</v>
      </c>
      <c r="AM530" s="577" t="str">
        <f t="shared" si="57"/>
        <v>The proposed budget is more that 30% increase over FY 12-13 budget. Consider revising or provide explanation</v>
      </c>
      <c r="AN530" s="577" t="str">
        <f t="shared" si="58"/>
        <v/>
      </c>
      <c r="AO530" s="577" t="str">
        <f t="shared" si="59"/>
        <v/>
      </c>
    </row>
    <row r="531" spans="1:41" ht="41.25" hidden="1" customHeight="1" x14ac:dyDescent="0.2">
      <c r="A531" s="628" t="s">
        <v>737</v>
      </c>
      <c r="B531" s="621" t="s">
        <v>738</v>
      </c>
      <c r="C531" s="627"/>
      <c r="D531" s="730">
        <f>'NRHM State budget sheet 2013-14'!D531</f>
        <v>41</v>
      </c>
      <c r="E531" s="730">
        <f>'NRHM State budget sheet 2013-14'!E531</f>
        <v>41</v>
      </c>
      <c r="F531" s="730">
        <f>'NRHM State budget sheet 2013-14'!F531</f>
        <v>100</v>
      </c>
      <c r="G531" s="730">
        <f>'NRHM State budget sheet 2013-14'!G531</f>
        <v>0.1</v>
      </c>
      <c r="H531" s="730">
        <f>'NRHM State budget sheet 2013-14'!H531</f>
        <v>1.4</v>
      </c>
      <c r="I531" s="730">
        <f>'NRHM State budget sheet 2013-14'!I531</f>
        <v>0</v>
      </c>
      <c r="J531" s="730">
        <f>'NRHM State budget sheet 2013-14'!J531</f>
        <v>41</v>
      </c>
      <c r="K531" s="730">
        <f>'NRHM State budget sheet 2013-14'!K531</f>
        <v>10000</v>
      </c>
      <c r="L531" s="730">
        <f>'NRHM State budget sheet 2013-14'!L531</f>
        <v>0</v>
      </c>
      <c r="M531" s="730">
        <f>'NRHM State budget sheet 2013-14'!M531</f>
        <v>0</v>
      </c>
      <c r="N531" s="730">
        <f>'NRHM State budget sheet 2013-14'!N531</f>
        <v>0</v>
      </c>
      <c r="O531" s="730">
        <f>'NRHM State budget sheet 2013-14'!O531</f>
        <v>0</v>
      </c>
      <c r="P531" s="730">
        <f>'NRHM State budget sheet 2013-14'!P531</f>
        <v>0</v>
      </c>
      <c r="Q531" s="730">
        <f>'NRHM State budget sheet 2013-14'!Q531</f>
        <v>0</v>
      </c>
      <c r="R531" s="730">
        <f>'NRHM State budget sheet 2013-14'!R531</f>
        <v>0</v>
      </c>
      <c r="S531" s="730">
        <f>'NRHM State budget sheet 2013-14'!S531</f>
        <v>0</v>
      </c>
      <c r="T531" s="730">
        <f>'NRHM State budget sheet 2013-14'!T531</f>
        <v>0</v>
      </c>
      <c r="U531" s="730">
        <f>'NRHM State budget sheet 2013-14'!U531</f>
        <v>0</v>
      </c>
      <c r="V531" s="730">
        <f>'NRHM State budget sheet 2013-14'!V531</f>
        <v>0</v>
      </c>
      <c r="W531" s="730">
        <f>'NRHM State budget sheet 2013-14'!W531</f>
        <v>0</v>
      </c>
      <c r="X531" s="730">
        <f>'NRHM State budget sheet 2013-14'!X531</f>
        <v>0</v>
      </c>
      <c r="Y531" s="730">
        <f>'NRHM State budget sheet 2013-14'!Y531</f>
        <v>0</v>
      </c>
      <c r="Z531" s="730">
        <f>'NRHM State budget sheet 2013-14'!Z531</f>
        <v>0</v>
      </c>
      <c r="AA531" s="730">
        <f>'NRHM State budget sheet 2013-14'!AA531</f>
        <v>0</v>
      </c>
      <c r="AB531" s="730">
        <f>'NRHM State budget sheet 2013-14'!AB531</f>
        <v>0</v>
      </c>
      <c r="AC531" s="730">
        <f>'NRHM State budget sheet 2013-14'!AC531</f>
        <v>0</v>
      </c>
      <c r="AD531" s="730">
        <f>'NRHM State budget sheet 2013-14'!AD531</f>
        <v>0</v>
      </c>
      <c r="AE531" s="730">
        <f>'NRHM State budget sheet 2013-14'!AE531</f>
        <v>0</v>
      </c>
      <c r="AF531" s="730">
        <f>'NRHM State budget sheet 2013-14'!AF531</f>
        <v>4.0999999999999996</v>
      </c>
      <c r="AG531" s="604"/>
      <c r="AH531" s="619"/>
      <c r="AI531" s="606">
        <f t="shared" si="49"/>
        <v>1</v>
      </c>
      <c r="AJ531" s="606">
        <f t="shared" si="50"/>
        <v>1399.9999999999998</v>
      </c>
      <c r="AK531" s="573">
        <f t="shared" si="51"/>
        <v>3.9999999999999996</v>
      </c>
      <c r="AL531" s="573">
        <f t="shared" si="56"/>
        <v>3999.9999999999991</v>
      </c>
      <c r="AM531" s="577" t="str">
        <f t="shared" si="57"/>
        <v>The proposed budget is more that 30% increase over FY 12-13 budget. Consider revising or provide explanation</v>
      </c>
      <c r="AN531" s="577" t="str">
        <f t="shared" si="58"/>
        <v/>
      </c>
      <c r="AO531" s="577" t="str">
        <f t="shared" si="59"/>
        <v/>
      </c>
    </row>
    <row r="532" spans="1:41" ht="41.25" hidden="1" customHeight="1" x14ac:dyDescent="0.2">
      <c r="A532" s="628" t="s">
        <v>739</v>
      </c>
      <c r="B532" s="621" t="s">
        <v>740</v>
      </c>
      <c r="C532" s="627"/>
      <c r="D532" s="730">
        <f>'NRHM State budget sheet 2013-14'!D532</f>
        <v>302</v>
      </c>
      <c r="E532" s="730">
        <f>'NRHM State budget sheet 2013-14'!E532</f>
        <v>302</v>
      </c>
      <c r="F532" s="730">
        <f>'NRHM State budget sheet 2013-14'!F532</f>
        <v>100</v>
      </c>
      <c r="G532" s="730">
        <f>'NRHM State budget sheet 2013-14'!G532</f>
        <v>0.1</v>
      </c>
      <c r="H532" s="730">
        <f>'NRHM State budget sheet 2013-14'!H532</f>
        <v>8.4</v>
      </c>
      <c r="I532" s="730">
        <f>'NRHM State budget sheet 2013-14'!I532</f>
        <v>8400</v>
      </c>
      <c r="J532" s="730">
        <f>'NRHM State budget sheet 2013-14'!J532</f>
        <v>302</v>
      </c>
      <c r="K532" s="730">
        <f>'NRHM State budget sheet 2013-14'!K532</f>
        <v>10000</v>
      </c>
      <c r="L532" s="730">
        <f>'NRHM State budget sheet 2013-14'!L532</f>
        <v>0</v>
      </c>
      <c r="M532" s="730">
        <f>'NRHM State budget sheet 2013-14'!M532</f>
        <v>0</v>
      </c>
      <c r="N532" s="730">
        <f>'NRHM State budget sheet 2013-14'!N532</f>
        <v>0</v>
      </c>
      <c r="O532" s="730">
        <f>'NRHM State budget sheet 2013-14'!O532</f>
        <v>0</v>
      </c>
      <c r="P532" s="730">
        <f>'NRHM State budget sheet 2013-14'!P532</f>
        <v>0</v>
      </c>
      <c r="Q532" s="730">
        <f>'NRHM State budget sheet 2013-14'!Q532</f>
        <v>0</v>
      </c>
      <c r="R532" s="730">
        <f>'NRHM State budget sheet 2013-14'!R532</f>
        <v>0</v>
      </c>
      <c r="S532" s="730">
        <f>'NRHM State budget sheet 2013-14'!S532</f>
        <v>0</v>
      </c>
      <c r="T532" s="730">
        <f>'NRHM State budget sheet 2013-14'!T532</f>
        <v>0</v>
      </c>
      <c r="U532" s="730">
        <f>'NRHM State budget sheet 2013-14'!U532</f>
        <v>0</v>
      </c>
      <c r="V532" s="730">
        <f>'NRHM State budget sheet 2013-14'!V532</f>
        <v>0</v>
      </c>
      <c r="W532" s="730">
        <f>'NRHM State budget sheet 2013-14'!W532</f>
        <v>0</v>
      </c>
      <c r="X532" s="730">
        <f>'NRHM State budget sheet 2013-14'!X532</f>
        <v>0</v>
      </c>
      <c r="Y532" s="730">
        <f>'NRHM State budget sheet 2013-14'!Y532</f>
        <v>0</v>
      </c>
      <c r="Z532" s="730">
        <f>'NRHM State budget sheet 2013-14'!Z532</f>
        <v>0</v>
      </c>
      <c r="AA532" s="730">
        <f>'NRHM State budget sheet 2013-14'!AA532</f>
        <v>0</v>
      </c>
      <c r="AB532" s="730">
        <f>'NRHM State budget sheet 2013-14'!AB532</f>
        <v>0</v>
      </c>
      <c r="AC532" s="730">
        <f>'NRHM State budget sheet 2013-14'!AC532</f>
        <v>0</v>
      </c>
      <c r="AD532" s="730">
        <f>'NRHM State budget sheet 2013-14'!AD532</f>
        <v>0</v>
      </c>
      <c r="AE532" s="730">
        <f>'NRHM State budget sheet 2013-14'!AE532</f>
        <v>0</v>
      </c>
      <c r="AF532" s="730">
        <f>'NRHM State budget sheet 2013-14'!AF532</f>
        <v>30.2</v>
      </c>
      <c r="AG532" s="604"/>
      <c r="AH532" s="619"/>
      <c r="AI532" s="606">
        <f t="shared" si="49"/>
        <v>1</v>
      </c>
      <c r="AJ532" s="606">
        <f t="shared" si="50"/>
        <v>8400</v>
      </c>
      <c r="AK532" s="573">
        <f t="shared" si="51"/>
        <v>30.099999999999998</v>
      </c>
      <c r="AL532" s="573">
        <f t="shared" si="56"/>
        <v>30099.999999999993</v>
      </c>
      <c r="AM532" s="577" t="str">
        <f t="shared" si="57"/>
        <v>The proposed budget is more that 30% increase over FY 12-13 budget. Consider revising or provide explanation</v>
      </c>
      <c r="AN532" s="577" t="str">
        <f t="shared" si="58"/>
        <v/>
      </c>
      <c r="AO532" s="577" t="str">
        <f t="shared" si="59"/>
        <v/>
      </c>
    </row>
    <row r="533" spans="1:41" ht="41.25" hidden="1" customHeight="1" x14ac:dyDescent="0.2">
      <c r="A533" s="628" t="s">
        <v>1512</v>
      </c>
      <c r="B533" s="621" t="s">
        <v>759</v>
      </c>
      <c r="C533" s="627"/>
      <c r="D533" s="730">
        <f>'NRHM State budget sheet 2013-14'!D533</f>
        <v>0</v>
      </c>
      <c r="E533" s="730">
        <f>'NRHM State budget sheet 2013-14'!E533</f>
        <v>0</v>
      </c>
      <c r="F533" s="730" t="e">
        <f>'NRHM State budget sheet 2013-14'!F533</f>
        <v>#DIV/0!</v>
      </c>
      <c r="G533" s="730">
        <f>'NRHM State budget sheet 2013-14'!G533</f>
        <v>0</v>
      </c>
      <c r="H533" s="730">
        <f>'NRHM State budget sheet 2013-14'!H533</f>
        <v>0</v>
      </c>
      <c r="I533" s="730" t="e">
        <f>'NRHM State budget sheet 2013-14'!I533</f>
        <v>#DIV/0!</v>
      </c>
      <c r="J533" s="730">
        <f>'NRHM State budget sheet 2013-14'!J533</f>
        <v>0</v>
      </c>
      <c r="K533" s="730">
        <f>'NRHM State budget sheet 2013-14'!K533</f>
        <v>0</v>
      </c>
      <c r="L533" s="730">
        <f>'NRHM State budget sheet 2013-14'!L533</f>
        <v>0</v>
      </c>
      <c r="M533" s="730">
        <f>'NRHM State budget sheet 2013-14'!M533</f>
        <v>0</v>
      </c>
      <c r="N533" s="730">
        <f>'NRHM State budget sheet 2013-14'!N533</f>
        <v>0</v>
      </c>
      <c r="O533" s="730">
        <f>'NRHM State budget sheet 2013-14'!O533</f>
        <v>0</v>
      </c>
      <c r="P533" s="730">
        <f>'NRHM State budget sheet 2013-14'!P533</f>
        <v>0</v>
      </c>
      <c r="Q533" s="730">
        <f>'NRHM State budget sheet 2013-14'!Q533</f>
        <v>0</v>
      </c>
      <c r="R533" s="730">
        <f>'NRHM State budget sheet 2013-14'!R533</f>
        <v>0</v>
      </c>
      <c r="S533" s="730">
        <f>'NRHM State budget sheet 2013-14'!S533</f>
        <v>0</v>
      </c>
      <c r="T533" s="730">
        <f>'NRHM State budget sheet 2013-14'!T533</f>
        <v>0</v>
      </c>
      <c r="U533" s="730">
        <f>'NRHM State budget sheet 2013-14'!U533</f>
        <v>0</v>
      </c>
      <c r="V533" s="730">
        <f>'NRHM State budget sheet 2013-14'!V533</f>
        <v>0</v>
      </c>
      <c r="W533" s="730">
        <f>'NRHM State budget sheet 2013-14'!W533</f>
        <v>0</v>
      </c>
      <c r="X533" s="730">
        <f>'NRHM State budget sheet 2013-14'!X533</f>
        <v>0</v>
      </c>
      <c r="Y533" s="730">
        <f>'NRHM State budget sheet 2013-14'!Y533</f>
        <v>0</v>
      </c>
      <c r="Z533" s="730">
        <f>'NRHM State budget sheet 2013-14'!Z533</f>
        <v>0</v>
      </c>
      <c r="AA533" s="730">
        <f>'NRHM State budget sheet 2013-14'!AA533</f>
        <v>0</v>
      </c>
      <c r="AB533" s="730">
        <f>'NRHM State budget sheet 2013-14'!AB533</f>
        <v>0</v>
      </c>
      <c r="AC533" s="730">
        <f>'NRHM State budget sheet 2013-14'!AC533</f>
        <v>0</v>
      </c>
      <c r="AD533" s="730">
        <f>'NRHM State budget sheet 2013-14'!AD533</f>
        <v>0</v>
      </c>
      <c r="AE533" s="730">
        <f>'NRHM State budget sheet 2013-14'!AE533</f>
        <v>0</v>
      </c>
      <c r="AF533" s="730">
        <f>'NRHM State budget sheet 2013-14'!AF533</f>
        <v>0</v>
      </c>
      <c r="AG533" s="604"/>
      <c r="AH533" s="619"/>
      <c r="AI533" s="606" t="str">
        <f t="shared" si="49"/>
        <v/>
      </c>
      <c r="AJ533" s="606" t="str">
        <f t="shared" si="50"/>
        <v/>
      </c>
      <c r="AK533" s="573">
        <f t="shared" si="51"/>
        <v>0</v>
      </c>
      <c r="AL533" s="573" t="str">
        <f t="shared" si="56"/>
        <v/>
      </c>
      <c r="AM533" s="577" t="str">
        <f t="shared" si="57"/>
        <v/>
      </c>
      <c r="AN533" s="577" t="str">
        <f t="shared" si="58"/>
        <v/>
      </c>
      <c r="AO533" s="577" t="str">
        <f t="shared" si="59"/>
        <v/>
      </c>
    </row>
    <row r="534" spans="1:41" ht="41.25" customHeight="1" x14ac:dyDescent="0.2">
      <c r="A534" s="649" t="s">
        <v>741</v>
      </c>
      <c r="B534" s="621" t="s">
        <v>2222</v>
      </c>
      <c r="C534" s="595"/>
      <c r="D534" s="730">
        <f>'NRHM State budget sheet 2013-14'!D534</f>
        <v>38</v>
      </c>
      <c r="E534" s="730">
        <f>'NRHM State budget sheet 2013-14'!E534</f>
        <v>9</v>
      </c>
      <c r="F534" s="730">
        <f>'NRHM State budget sheet 2013-14'!F534</f>
        <v>23.684210526315788</v>
      </c>
      <c r="G534" s="730">
        <f>'NRHM State budget sheet 2013-14'!G534</f>
        <v>5</v>
      </c>
      <c r="H534" s="730">
        <f>'NRHM State budget sheet 2013-14'!H534</f>
        <v>0.22800000000000001</v>
      </c>
      <c r="I534" s="730">
        <f>'NRHM State budget sheet 2013-14'!I534</f>
        <v>4.5600000000000005</v>
      </c>
      <c r="J534" s="730">
        <f>'NRHM State budget sheet 2013-14'!J534</f>
        <v>39</v>
      </c>
      <c r="K534" s="730">
        <f>'NRHM State budget sheet 2013-14'!K534</f>
        <v>360000</v>
      </c>
      <c r="L534" s="730">
        <f>'NRHM State budget sheet 2013-14'!L534</f>
        <v>0</v>
      </c>
      <c r="M534" s="730">
        <f>'NRHM State budget sheet 2013-14'!M534</f>
        <v>0</v>
      </c>
      <c r="N534" s="730">
        <f>'NRHM State budget sheet 2013-14'!N534</f>
        <v>0</v>
      </c>
      <c r="O534" s="730">
        <f>'NRHM State budget sheet 2013-14'!O534</f>
        <v>0</v>
      </c>
      <c r="P534" s="730">
        <f>'NRHM State budget sheet 2013-14'!P534</f>
        <v>0</v>
      </c>
      <c r="Q534" s="730">
        <f>'NRHM State budget sheet 2013-14'!Q534</f>
        <v>0</v>
      </c>
      <c r="R534" s="730">
        <f>'NRHM State budget sheet 2013-14'!R534</f>
        <v>0</v>
      </c>
      <c r="S534" s="730">
        <f>'NRHM State budget sheet 2013-14'!S534</f>
        <v>0</v>
      </c>
      <c r="T534" s="730">
        <f>'NRHM State budget sheet 2013-14'!T534</f>
        <v>0</v>
      </c>
      <c r="U534" s="730">
        <f>'NRHM State budget sheet 2013-14'!U534</f>
        <v>0</v>
      </c>
      <c r="V534" s="730">
        <f>'NRHM State budget sheet 2013-14'!V534</f>
        <v>0</v>
      </c>
      <c r="W534" s="730">
        <f>'NRHM State budget sheet 2013-14'!W534</f>
        <v>0</v>
      </c>
      <c r="X534" s="730">
        <f>'NRHM State budget sheet 2013-14'!X534</f>
        <v>0</v>
      </c>
      <c r="Y534" s="730">
        <f>'NRHM State budget sheet 2013-14'!Y534</f>
        <v>0</v>
      </c>
      <c r="Z534" s="730">
        <f>'NRHM State budget sheet 2013-14'!Z534</f>
        <v>0</v>
      </c>
      <c r="AA534" s="730">
        <f>'NRHM State budget sheet 2013-14'!AA534</f>
        <v>0</v>
      </c>
      <c r="AB534" s="730">
        <f>'NRHM State budget sheet 2013-14'!AB534</f>
        <v>0</v>
      </c>
      <c r="AC534" s="730">
        <f>'NRHM State budget sheet 2013-14'!AC534</f>
        <v>0</v>
      </c>
      <c r="AD534" s="730">
        <f>'NRHM State budget sheet 2013-14'!AD534</f>
        <v>0</v>
      </c>
      <c r="AE534" s="730">
        <f>'NRHM State budget sheet 2013-14'!AE534</f>
        <v>0</v>
      </c>
      <c r="AF534" s="730">
        <f>'NRHM State budget sheet 2013-14'!AF534</f>
        <v>9.9</v>
      </c>
      <c r="AG534" s="604"/>
      <c r="AH534" s="605" t="s">
        <v>2034</v>
      </c>
      <c r="AI534" s="606">
        <f t="shared" si="49"/>
        <v>1</v>
      </c>
      <c r="AJ534" s="606">
        <f t="shared" si="50"/>
        <v>4.5600000000000005</v>
      </c>
      <c r="AK534" s="573">
        <f t="shared" si="51"/>
        <v>4.9000000000000004</v>
      </c>
      <c r="AL534" s="573">
        <f t="shared" si="56"/>
        <v>98.000000000000014</v>
      </c>
      <c r="AM534" s="577" t="str">
        <f t="shared" si="57"/>
        <v>The proposed budget is more that 30% increase over FY 12-13 budget. Consider revising or provide explanation</v>
      </c>
      <c r="AN534" s="577" t="str">
        <f t="shared" si="58"/>
        <v>Please check, there is a proposed budget but FY 12-13 expenditure is  &lt;30%</v>
      </c>
      <c r="AO534" s="577" t="str">
        <f t="shared" si="59"/>
        <v/>
      </c>
    </row>
    <row r="535" spans="1:41" ht="41.25" hidden="1" customHeight="1" x14ac:dyDescent="0.2">
      <c r="A535" s="628" t="s">
        <v>743</v>
      </c>
      <c r="B535" s="621" t="s">
        <v>1454</v>
      </c>
      <c r="C535" s="627"/>
      <c r="D535" s="730">
        <f>'NRHM State budget sheet 2013-14'!D535</f>
        <v>1</v>
      </c>
      <c r="E535" s="730">
        <f>'NRHM State budget sheet 2013-14'!E535</f>
        <v>1</v>
      </c>
      <c r="F535" s="730">
        <f>'NRHM State budget sheet 2013-14'!F535</f>
        <v>100</v>
      </c>
      <c r="G535" s="730">
        <f>'NRHM State budget sheet 2013-14'!G535</f>
        <v>1</v>
      </c>
      <c r="H535" s="730">
        <f>'NRHM State budget sheet 2013-14'!H535</f>
        <v>5.8000000000000003E-2</v>
      </c>
      <c r="I535" s="730">
        <f>'NRHM State budget sheet 2013-14'!I535</f>
        <v>5.8000000000000007</v>
      </c>
      <c r="J535" s="730">
        <f>'NRHM State budget sheet 2013-14'!J535</f>
        <v>1</v>
      </c>
      <c r="K535" s="730">
        <f>'NRHM State budget sheet 2013-14'!K535</f>
        <v>100000</v>
      </c>
      <c r="L535" s="730">
        <f>'NRHM State budget sheet 2013-14'!L535</f>
        <v>0</v>
      </c>
      <c r="M535" s="730">
        <f>'NRHM State budget sheet 2013-14'!M535</f>
        <v>0</v>
      </c>
      <c r="N535" s="730">
        <f>'NRHM State budget sheet 2013-14'!N535</f>
        <v>0</v>
      </c>
      <c r="O535" s="730">
        <f>'NRHM State budget sheet 2013-14'!O535</f>
        <v>0</v>
      </c>
      <c r="P535" s="730">
        <f>'NRHM State budget sheet 2013-14'!P535</f>
        <v>0</v>
      </c>
      <c r="Q535" s="730">
        <f>'NRHM State budget sheet 2013-14'!Q535</f>
        <v>0</v>
      </c>
      <c r="R535" s="730">
        <f>'NRHM State budget sheet 2013-14'!R535</f>
        <v>0</v>
      </c>
      <c r="S535" s="730">
        <f>'NRHM State budget sheet 2013-14'!S535</f>
        <v>0</v>
      </c>
      <c r="T535" s="730">
        <f>'NRHM State budget sheet 2013-14'!T535</f>
        <v>0</v>
      </c>
      <c r="U535" s="730">
        <f>'NRHM State budget sheet 2013-14'!U535</f>
        <v>0</v>
      </c>
      <c r="V535" s="730">
        <f>'NRHM State budget sheet 2013-14'!V535</f>
        <v>0</v>
      </c>
      <c r="W535" s="730">
        <f>'NRHM State budget sheet 2013-14'!W535</f>
        <v>0</v>
      </c>
      <c r="X535" s="730">
        <f>'NRHM State budget sheet 2013-14'!X535</f>
        <v>0</v>
      </c>
      <c r="Y535" s="730">
        <f>'NRHM State budget sheet 2013-14'!Y535</f>
        <v>0</v>
      </c>
      <c r="Z535" s="730">
        <f>'NRHM State budget sheet 2013-14'!Z535</f>
        <v>0</v>
      </c>
      <c r="AA535" s="730">
        <f>'NRHM State budget sheet 2013-14'!AA535</f>
        <v>0</v>
      </c>
      <c r="AB535" s="730">
        <f>'NRHM State budget sheet 2013-14'!AB535</f>
        <v>0</v>
      </c>
      <c r="AC535" s="730">
        <f>'NRHM State budget sheet 2013-14'!AC535</f>
        <v>0</v>
      </c>
      <c r="AD535" s="730">
        <f>'NRHM State budget sheet 2013-14'!AD535</f>
        <v>0</v>
      </c>
      <c r="AE535" s="730">
        <f>'NRHM State budget sheet 2013-14'!AE535</f>
        <v>0</v>
      </c>
      <c r="AF535" s="730">
        <f>'NRHM State budget sheet 2013-14'!AF535</f>
        <v>1</v>
      </c>
      <c r="AG535" s="604"/>
      <c r="AH535" s="619"/>
      <c r="AI535" s="606" t="str">
        <f t="shared" si="49"/>
        <v/>
      </c>
      <c r="AJ535" s="606">
        <f t="shared" si="50"/>
        <v>5.8000000000000007</v>
      </c>
      <c r="AK535" s="573">
        <f t="shared" si="51"/>
        <v>0</v>
      </c>
      <c r="AL535" s="573">
        <f t="shared" si="56"/>
        <v>0</v>
      </c>
      <c r="AM535" s="577" t="str">
        <f t="shared" si="57"/>
        <v/>
      </c>
      <c r="AN535" s="577" t="str">
        <f t="shared" si="58"/>
        <v/>
      </c>
      <c r="AO535" s="577" t="str">
        <f t="shared" si="59"/>
        <v/>
      </c>
    </row>
    <row r="536" spans="1:41" ht="41.25" hidden="1" customHeight="1" x14ac:dyDescent="0.2">
      <c r="A536" s="628" t="s">
        <v>745</v>
      </c>
      <c r="B536" s="621" t="s">
        <v>746</v>
      </c>
      <c r="C536" s="627"/>
      <c r="D536" s="730">
        <f>'NRHM State budget sheet 2013-14'!D536</f>
        <v>8</v>
      </c>
      <c r="E536" s="730">
        <f>'NRHM State budget sheet 2013-14'!E536</f>
        <v>8</v>
      </c>
      <c r="F536" s="730">
        <f>'NRHM State budget sheet 2013-14'!F536</f>
        <v>100</v>
      </c>
      <c r="G536" s="730">
        <f>'NRHM State budget sheet 2013-14'!G536</f>
        <v>4</v>
      </c>
      <c r="H536" s="730">
        <f>'NRHM State budget sheet 2013-14'!H536</f>
        <v>0.17</v>
      </c>
      <c r="I536" s="730">
        <f>'NRHM State budget sheet 2013-14'!I536</f>
        <v>4.25</v>
      </c>
      <c r="J536" s="730">
        <f>'NRHM State budget sheet 2013-14'!J536</f>
        <v>8</v>
      </c>
      <c r="K536" s="730">
        <f>'NRHM State budget sheet 2013-14'!K536</f>
        <v>50000</v>
      </c>
      <c r="L536" s="730">
        <f>'NRHM State budget sheet 2013-14'!L536</f>
        <v>0</v>
      </c>
      <c r="M536" s="730">
        <f>'NRHM State budget sheet 2013-14'!M536</f>
        <v>0</v>
      </c>
      <c r="N536" s="730">
        <f>'NRHM State budget sheet 2013-14'!N536</f>
        <v>0</v>
      </c>
      <c r="O536" s="730">
        <f>'NRHM State budget sheet 2013-14'!O536</f>
        <v>0</v>
      </c>
      <c r="P536" s="730">
        <f>'NRHM State budget sheet 2013-14'!P536</f>
        <v>0</v>
      </c>
      <c r="Q536" s="730">
        <f>'NRHM State budget sheet 2013-14'!Q536</f>
        <v>0</v>
      </c>
      <c r="R536" s="730">
        <f>'NRHM State budget sheet 2013-14'!R536</f>
        <v>0</v>
      </c>
      <c r="S536" s="730">
        <f>'NRHM State budget sheet 2013-14'!S536</f>
        <v>0</v>
      </c>
      <c r="T536" s="730">
        <f>'NRHM State budget sheet 2013-14'!T536</f>
        <v>0</v>
      </c>
      <c r="U536" s="730">
        <f>'NRHM State budget sheet 2013-14'!U536</f>
        <v>0</v>
      </c>
      <c r="V536" s="730">
        <f>'NRHM State budget sheet 2013-14'!V536</f>
        <v>0</v>
      </c>
      <c r="W536" s="730">
        <f>'NRHM State budget sheet 2013-14'!W536</f>
        <v>0</v>
      </c>
      <c r="X536" s="730">
        <f>'NRHM State budget sheet 2013-14'!X536</f>
        <v>0</v>
      </c>
      <c r="Y536" s="730">
        <f>'NRHM State budget sheet 2013-14'!Y536</f>
        <v>0</v>
      </c>
      <c r="Z536" s="730">
        <f>'NRHM State budget sheet 2013-14'!Z536</f>
        <v>0</v>
      </c>
      <c r="AA536" s="730">
        <f>'NRHM State budget sheet 2013-14'!AA536</f>
        <v>0</v>
      </c>
      <c r="AB536" s="730">
        <f>'NRHM State budget sheet 2013-14'!AB536</f>
        <v>0</v>
      </c>
      <c r="AC536" s="730">
        <f>'NRHM State budget sheet 2013-14'!AC536</f>
        <v>0</v>
      </c>
      <c r="AD536" s="730">
        <f>'NRHM State budget sheet 2013-14'!AD536</f>
        <v>0</v>
      </c>
      <c r="AE536" s="730">
        <f>'NRHM State budget sheet 2013-14'!AE536</f>
        <v>0</v>
      </c>
      <c r="AF536" s="730">
        <f>'NRHM State budget sheet 2013-14'!AF536</f>
        <v>4</v>
      </c>
      <c r="AG536" s="604"/>
      <c r="AH536" s="619"/>
      <c r="AI536" s="606" t="str">
        <f t="shared" si="49"/>
        <v/>
      </c>
      <c r="AJ536" s="606">
        <f t="shared" si="50"/>
        <v>4.25</v>
      </c>
      <c r="AK536" s="573">
        <f t="shared" si="51"/>
        <v>0</v>
      </c>
      <c r="AL536" s="573">
        <f t="shared" si="56"/>
        <v>0</v>
      </c>
      <c r="AM536" s="577" t="str">
        <f t="shared" si="57"/>
        <v/>
      </c>
      <c r="AN536" s="577" t="str">
        <f t="shared" si="58"/>
        <v/>
      </c>
      <c r="AO536" s="577" t="str">
        <f t="shared" si="59"/>
        <v/>
      </c>
    </row>
    <row r="537" spans="1:41" ht="41.25" hidden="1" customHeight="1" x14ac:dyDescent="0.2">
      <c r="A537" s="628" t="s">
        <v>747</v>
      </c>
      <c r="B537" s="621" t="s">
        <v>748</v>
      </c>
      <c r="C537" s="627"/>
      <c r="D537" s="730">
        <f>'NRHM State budget sheet 2013-14'!D537</f>
        <v>29</v>
      </c>
      <c r="E537" s="730">
        <f>'NRHM State budget sheet 2013-14'!E537</f>
        <v>0</v>
      </c>
      <c r="F537" s="730">
        <f>'NRHM State budget sheet 2013-14'!F537</f>
        <v>0</v>
      </c>
      <c r="G537" s="730">
        <f>'NRHM State budget sheet 2013-14'!G537</f>
        <v>0</v>
      </c>
      <c r="H537" s="730">
        <f>'NRHM State budget sheet 2013-14'!H537</f>
        <v>0</v>
      </c>
      <c r="I537" s="730" t="e">
        <f>'NRHM State budget sheet 2013-14'!I537</f>
        <v>#DIV/0!</v>
      </c>
      <c r="J537" s="730">
        <f>'NRHM State budget sheet 2013-14'!J537</f>
        <v>29</v>
      </c>
      <c r="K537" s="730">
        <f>'NRHM State budget sheet 2013-14'!K537</f>
        <v>10000</v>
      </c>
      <c r="L537" s="730">
        <f>'NRHM State budget sheet 2013-14'!L537</f>
        <v>0</v>
      </c>
      <c r="M537" s="730">
        <f>'NRHM State budget sheet 2013-14'!M537</f>
        <v>0</v>
      </c>
      <c r="N537" s="730">
        <f>'NRHM State budget sheet 2013-14'!N537</f>
        <v>0</v>
      </c>
      <c r="O537" s="730">
        <f>'NRHM State budget sheet 2013-14'!O537</f>
        <v>0</v>
      </c>
      <c r="P537" s="730">
        <f>'NRHM State budget sheet 2013-14'!P537</f>
        <v>0</v>
      </c>
      <c r="Q537" s="730">
        <f>'NRHM State budget sheet 2013-14'!Q537</f>
        <v>0</v>
      </c>
      <c r="R537" s="730">
        <f>'NRHM State budget sheet 2013-14'!R537</f>
        <v>0</v>
      </c>
      <c r="S537" s="730">
        <f>'NRHM State budget sheet 2013-14'!S537</f>
        <v>0</v>
      </c>
      <c r="T537" s="730">
        <f>'NRHM State budget sheet 2013-14'!T537</f>
        <v>0</v>
      </c>
      <c r="U537" s="730">
        <f>'NRHM State budget sheet 2013-14'!U537</f>
        <v>0</v>
      </c>
      <c r="V537" s="730">
        <f>'NRHM State budget sheet 2013-14'!V537</f>
        <v>0</v>
      </c>
      <c r="W537" s="730">
        <f>'NRHM State budget sheet 2013-14'!W537</f>
        <v>0</v>
      </c>
      <c r="X537" s="730">
        <f>'NRHM State budget sheet 2013-14'!X537</f>
        <v>0</v>
      </c>
      <c r="Y537" s="730">
        <f>'NRHM State budget sheet 2013-14'!Y537</f>
        <v>0</v>
      </c>
      <c r="Z537" s="730">
        <f>'NRHM State budget sheet 2013-14'!Z537</f>
        <v>0</v>
      </c>
      <c r="AA537" s="730">
        <f>'NRHM State budget sheet 2013-14'!AA537</f>
        <v>0</v>
      </c>
      <c r="AB537" s="730">
        <f>'NRHM State budget sheet 2013-14'!AB537</f>
        <v>0</v>
      </c>
      <c r="AC537" s="730">
        <f>'NRHM State budget sheet 2013-14'!AC537</f>
        <v>0</v>
      </c>
      <c r="AD537" s="730">
        <f>'NRHM State budget sheet 2013-14'!AD537</f>
        <v>0</v>
      </c>
      <c r="AE537" s="730">
        <f>'NRHM State budget sheet 2013-14'!AE537</f>
        <v>0</v>
      </c>
      <c r="AF537" s="730">
        <f>'NRHM State budget sheet 2013-14'!AF537</f>
        <v>2.9</v>
      </c>
      <c r="AG537" s="604"/>
      <c r="AH537" s="619"/>
      <c r="AI537" s="606">
        <f t="shared" si="49"/>
        <v>1</v>
      </c>
      <c r="AJ537" s="606" t="str">
        <f t="shared" si="50"/>
        <v/>
      </c>
      <c r="AK537" s="573">
        <f t="shared" si="51"/>
        <v>2.9</v>
      </c>
      <c r="AL537" s="573" t="str">
        <f t="shared" si="56"/>
        <v/>
      </c>
      <c r="AM537" s="577" t="str">
        <f t="shared" si="57"/>
        <v/>
      </c>
      <c r="AN537" s="577" t="str">
        <f t="shared" si="58"/>
        <v/>
      </c>
      <c r="AO537" s="577" t="str">
        <f t="shared" si="59"/>
        <v>New activity? If not kindly provide the details of the progress (physical and financial) for FY 2012-13</v>
      </c>
    </row>
    <row r="538" spans="1:41" ht="41.25" hidden="1" customHeight="1" x14ac:dyDescent="0.2">
      <c r="A538" s="628" t="s">
        <v>1509</v>
      </c>
      <c r="B538" s="621" t="s">
        <v>1393</v>
      </c>
      <c r="C538" s="627"/>
      <c r="D538" s="730">
        <f>'NRHM State budget sheet 2013-14'!D538</f>
        <v>0</v>
      </c>
      <c r="E538" s="730">
        <f>'NRHM State budget sheet 2013-14'!E538</f>
        <v>0</v>
      </c>
      <c r="F538" s="730" t="e">
        <f>'NRHM State budget sheet 2013-14'!F538</f>
        <v>#DIV/0!</v>
      </c>
      <c r="G538" s="730">
        <f>'NRHM State budget sheet 2013-14'!G538</f>
        <v>0</v>
      </c>
      <c r="H538" s="730">
        <f>'NRHM State budget sheet 2013-14'!H538</f>
        <v>0</v>
      </c>
      <c r="I538" s="730" t="e">
        <f>'NRHM State budget sheet 2013-14'!I538</f>
        <v>#DIV/0!</v>
      </c>
      <c r="J538" s="730">
        <f>'NRHM State budget sheet 2013-14'!J538</f>
        <v>1</v>
      </c>
      <c r="K538" s="730">
        <f>'NRHM State budget sheet 2013-14'!K538</f>
        <v>200000</v>
      </c>
      <c r="L538" s="730">
        <f>'NRHM State budget sheet 2013-14'!L538</f>
        <v>0</v>
      </c>
      <c r="M538" s="730">
        <f>'NRHM State budget sheet 2013-14'!M538</f>
        <v>0</v>
      </c>
      <c r="N538" s="730">
        <f>'NRHM State budget sheet 2013-14'!N538</f>
        <v>0</v>
      </c>
      <c r="O538" s="730">
        <f>'NRHM State budget sheet 2013-14'!O538</f>
        <v>0</v>
      </c>
      <c r="P538" s="730">
        <f>'NRHM State budget sheet 2013-14'!P538</f>
        <v>0</v>
      </c>
      <c r="Q538" s="730">
        <f>'NRHM State budget sheet 2013-14'!Q538</f>
        <v>0</v>
      </c>
      <c r="R538" s="730">
        <f>'NRHM State budget sheet 2013-14'!R538</f>
        <v>0</v>
      </c>
      <c r="S538" s="730">
        <f>'NRHM State budget sheet 2013-14'!S538</f>
        <v>0</v>
      </c>
      <c r="T538" s="730">
        <f>'NRHM State budget sheet 2013-14'!T538</f>
        <v>0</v>
      </c>
      <c r="U538" s="730">
        <f>'NRHM State budget sheet 2013-14'!U538</f>
        <v>0</v>
      </c>
      <c r="V538" s="730">
        <f>'NRHM State budget sheet 2013-14'!V538</f>
        <v>0</v>
      </c>
      <c r="W538" s="730">
        <f>'NRHM State budget sheet 2013-14'!W538</f>
        <v>0</v>
      </c>
      <c r="X538" s="730">
        <f>'NRHM State budget sheet 2013-14'!X538</f>
        <v>0</v>
      </c>
      <c r="Y538" s="730">
        <f>'NRHM State budget sheet 2013-14'!Y538</f>
        <v>0</v>
      </c>
      <c r="Z538" s="730">
        <f>'NRHM State budget sheet 2013-14'!Z538</f>
        <v>0</v>
      </c>
      <c r="AA538" s="730">
        <f>'NRHM State budget sheet 2013-14'!AA538</f>
        <v>0</v>
      </c>
      <c r="AB538" s="730">
        <f>'NRHM State budget sheet 2013-14'!AB538</f>
        <v>0</v>
      </c>
      <c r="AC538" s="730">
        <f>'NRHM State budget sheet 2013-14'!AC538</f>
        <v>0</v>
      </c>
      <c r="AD538" s="730">
        <f>'NRHM State budget sheet 2013-14'!AD538</f>
        <v>0</v>
      </c>
      <c r="AE538" s="730">
        <f>'NRHM State budget sheet 2013-14'!AE538</f>
        <v>0</v>
      </c>
      <c r="AF538" s="730">
        <f>'NRHM State budget sheet 2013-14'!AF538</f>
        <v>2</v>
      </c>
      <c r="AG538" s="604"/>
      <c r="AH538" s="619"/>
      <c r="AI538" s="606">
        <f t="shared" ref="AI538:AI601" si="60">IF(OR(AM538="The proposed budget is more that 30% increase over FY 12-13 budget. Consider revising or provide explanation",AN538="Please check, there is a proposed budget but FY 12-13 expenditure is  &lt;30%", AN538="Please check, there is a proposed budget but FY 12-13 expenditure is  &lt;50%", AN538="Please check, there is a proposed budget but FY 12-13 expenditure is  &lt;60%",AO538="New activity? If not kindly provide the details of the progress (physical and financial) for FY 2012-13"),1,"")</f>
        <v>1</v>
      </c>
      <c r="AJ538" s="606" t="str">
        <f t="shared" ref="AJ538:AJ601" si="61">IF(AND(G538&gt;=0.00000000001,H538&gt;=0.0000000000001),H538/G538*100,"")</f>
        <v/>
      </c>
      <c r="AK538" s="573">
        <f t="shared" ref="AK538:AK601" si="62">AF538-G538</f>
        <v>2</v>
      </c>
      <c r="AL538" s="573" t="str">
        <f t="shared" si="56"/>
        <v/>
      </c>
      <c r="AM538" s="577" t="str">
        <f t="shared" si="57"/>
        <v/>
      </c>
      <c r="AN538" s="577" t="str">
        <f t="shared" si="58"/>
        <v/>
      </c>
      <c r="AO538" s="577" t="str">
        <f t="shared" si="59"/>
        <v>New activity? If not kindly provide the details of the progress (physical and financial) for FY 2012-13</v>
      </c>
    </row>
    <row r="539" spans="1:41" ht="41.25" hidden="1" customHeight="1" x14ac:dyDescent="0.2">
      <c r="A539" s="628" t="s">
        <v>1510</v>
      </c>
      <c r="B539" s="621" t="s">
        <v>1384</v>
      </c>
      <c r="C539" s="627"/>
      <c r="D539" s="730">
        <f>'NRHM State budget sheet 2013-14'!D539</f>
        <v>0</v>
      </c>
      <c r="E539" s="730">
        <f>'NRHM State budget sheet 2013-14'!E539</f>
        <v>0</v>
      </c>
      <c r="F539" s="730" t="e">
        <f>'NRHM State budget sheet 2013-14'!F539</f>
        <v>#DIV/0!</v>
      </c>
      <c r="G539" s="730">
        <f>'NRHM State budget sheet 2013-14'!G539</f>
        <v>0</v>
      </c>
      <c r="H539" s="730">
        <f>'NRHM State budget sheet 2013-14'!H539</f>
        <v>0</v>
      </c>
      <c r="I539" s="730" t="e">
        <f>'NRHM State budget sheet 2013-14'!I539</f>
        <v>#DIV/0!</v>
      </c>
      <c r="J539" s="730">
        <f>'NRHM State budget sheet 2013-14'!J539</f>
        <v>0</v>
      </c>
      <c r="K539" s="730">
        <f>'NRHM State budget sheet 2013-14'!K539</f>
        <v>0</v>
      </c>
      <c r="L539" s="730">
        <f>'NRHM State budget sheet 2013-14'!L539</f>
        <v>0</v>
      </c>
      <c r="M539" s="730">
        <f>'NRHM State budget sheet 2013-14'!M539</f>
        <v>0</v>
      </c>
      <c r="N539" s="730">
        <f>'NRHM State budget sheet 2013-14'!N539</f>
        <v>0</v>
      </c>
      <c r="O539" s="730">
        <f>'NRHM State budget sheet 2013-14'!O539</f>
        <v>0</v>
      </c>
      <c r="P539" s="730">
        <f>'NRHM State budget sheet 2013-14'!P539</f>
        <v>0</v>
      </c>
      <c r="Q539" s="730">
        <f>'NRHM State budget sheet 2013-14'!Q539</f>
        <v>0</v>
      </c>
      <c r="R539" s="730">
        <f>'NRHM State budget sheet 2013-14'!R539</f>
        <v>0</v>
      </c>
      <c r="S539" s="730">
        <f>'NRHM State budget sheet 2013-14'!S539</f>
        <v>0</v>
      </c>
      <c r="T539" s="730">
        <f>'NRHM State budget sheet 2013-14'!T539</f>
        <v>0</v>
      </c>
      <c r="U539" s="730">
        <f>'NRHM State budget sheet 2013-14'!U539</f>
        <v>0</v>
      </c>
      <c r="V539" s="730">
        <f>'NRHM State budget sheet 2013-14'!V539</f>
        <v>0</v>
      </c>
      <c r="W539" s="730">
        <f>'NRHM State budget sheet 2013-14'!W539</f>
        <v>0</v>
      </c>
      <c r="X539" s="730">
        <f>'NRHM State budget sheet 2013-14'!X539</f>
        <v>0</v>
      </c>
      <c r="Y539" s="730">
        <f>'NRHM State budget sheet 2013-14'!Y539</f>
        <v>0</v>
      </c>
      <c r="Z539" s="730">
        <f>'NRHM State budget sheet 2013-14'!Z539</f>
        <v>0</v>
      </c>
      <c r="AA539" s="730">
        <f>'NRHM State budget sheet 2013-14'!AA539</f>
        <v>0</v>
      </c>
      <c r="AB539" s="730">
        <f>'NRHM State budget sheet 2013-14'!AB539</f>
        <v>0</v>
      </c>
      <c r="AC539" s="730">
        <f>'NRHM State budget sheet 2013-14'!AC539</f>
        <v>0</v>
      </c>
      <c r="AD539" s="730">
        <f>'NRHM State budget sheet 2013-14'!AD539</f>
        <v>0</v>
      </c>
      <c r="AE539" s="730">
        <f>'NRHM State budget sheet 2013-14'!AE539</f>
        <v>0</v>
      </c>
      <c r="AF539" s="730">
        <f>'NRHM State budget sheet 2013-14'!AF539</f>
        <v>0</v>
      </c>
      <c r="AG539" s="604"/>
      <c r="AH539" s="619"/>
      <c r="AI539" s="606" t="str">
        <f t="shared" si="60"/>
        <v/>
      </c>
      <c r="AJ539" s="606" t="str">
        <f t="shared" si="61"/>
        <v/>
      </c>
      <c r="AK539" s="573">
        <f t="shared" si="62"/>
        <v>0</v>
      </c>
      <c r="AL539" s="573" t="str">
        <f t="shared" si="56"/>
        <v/>
      </c>
      <c r="AM539" s="577" t="str">
        <f t="shared" si="57"/>
        <v/>
      </c>
      <c r="AN539" s="577" t="str">
        <f t="shared" si="58"/>
        <v/>
      </c>
      <c r="AO539" s="577" t="str">
        <f t="shared" si="59"/>
        <v/>
      </c>
    </row>
    <row r="540" spans="1:41" ht="41.25" hidden="1" customHeight="1" x14ac:dyDescent="0.2">
      <c r="A540" s="628" t="s">
        <v>1511</v>
      </c>
      <c r="B540" s="621" t="s">
        <v>1503</v>
      </c>
      <c r="C540" s="627"/>
      <c r="D540" s="730">
        <f>'NRHM State budget sheet 2013-14'!D540</f>
        <v>0</v>
      </c>
      <c r="E540" s="730">
        <f>'NRHM State budget sheet 2013-14'!E540</f>
        <v>0</v>
      </c>
      <c r="F540" s="730" t="e">
        <f>'NRHM State budget sheet 2013-14'!F540</f>
        <v>#DIV/0!</v>
      </c>
      <c r="G540" s="730">
        <f>'NRHM State budget sheet 2013-14'!G540</f>
        <v>0</v>
      </c>
      <c r="H540" s="730">
        <f>'NRHM State budget sheet 2013-14'!H540</f>
        <v>0</v>
      </c>
      <c r="I540" s="730" t="e">
        <f>'NRHM State budget sheet 2013-14'!I540</f>
        <v>#DIV/0!</v>
      </c>
      <c r="J540" s="730">
        <f>'NRHM State budget sheet 2013-14'!J540</f>
        <v>0</v>
      </c>
      <c r="K540" s="730">
        <f>'NRHM State budget sheet 2013-14'!K540</f>
        <v>0</v>
      </c>
      <c r="L540" s="730">
        <f>'NRHM State budget sheet 2013-14'!L540</f>
        <v>0</v>
      </c>
      <c r="M540" s="730">
        <f>'NRHM State budget sheet 2013-14'!M540</f>
        <v>0</v>
      </c>
      <c r="N540" s="730">
        <f>'NRHM State budget sheet 2013-14'!N540</f>
        <v>0</v>
      </c>
      <c r="O540" s="730">
        <f>'NRHM State budget sheet 2013-14'!O540</f>
        <v>0</v>
      </c>
      <c r="P540" s="730">
        <f>'NRHM State budget sheet 2013-14'!P540</f>
        <v>0</v>
      </c>
      <c r="Q540" s="730">
        <f>'NRHM State budget sheet 2013-14'!Q540</f>
        <v>0</v>
      </c>
      <c r="R540" s="730">
        <f>'NRHM State budget sheet 2013-14'!R540</f>
        <v>0</v>
      </c>
      <c r="S540" s="730">
        <f>'NRHM State budget sheet 2013-14'!S540</f>
        <v>0</v>
      </c>
      <c r="T540" s="730">
        <f>'NRHM State budget sheet 2013-14'!T540</f>
        <v>0</v>
      </c>
      <c r="U540" s="730">
        <f>'NRHM State budget sheet 2013-14'!U540</f>
        <v>0</v>
      </c>
      <c r="V540" s="730">
        <f>'NRHM State budget sheet 2013-14'!V540</f>
        <v>0</v>
      </c>
      <c r="W540" s="730">
        <f>'NRHM State budget sheet 2013-14'!W540</f>
        <v>0</v>
      </c>
      <c r="X540" s="730">
        <f>'NRHM State budget sheet 2013-14'!X540</f>
        <v>0</v>
      </c>
      <c r="Y540" s="730">
        <f>'NRHM State budget sheet 2013-14'!Y540</f>
        <v>0</v>
      </c>
      <c r="Z540" s="730">
        <f>'NRHM State budget sheet 2013-14'!Z540</f>
        <v>0</v>
      </c>
      <c r="AA540" s="730">
        <f>'NRHM State budget sheet 2013-14'!AA540</f>
        <v>0</v>
      </c>
      <c r="AB540" s="730">
        <f>'NRHM State budget sheet 2013-14'!AB540</f>
        <v>0</v>
      </c>
      <c r="AC540" s="730">
        <f>'NRHM State budget sheet 2013-14'!AC540</f>
        <v>0</v>
      </c>
      <c r="AD540" s="730">
        <f>'NRHM State budget sheet 2013-14'!AD540</f>
        <v>0</v>
      </c>
      <c r="AE540" s="730">
        <f>'NRHM State budget sheet 2013-14'!AE540</f>
        <v>0</v>
      </c>
      <c r="AF540" s="730">
        <f>'NRHM State budget sheet 2013-14'!AF540</f>
        <v>0</v>
      </c>
      <c r="AG540" s="604"/>
      <c r="AH540" s="619"/>
      <c r="AI540" s="606" t="str">
        <f t="shared" si="60"/>
        <v/>
      </c>
      <c r="AJ540" s="606" t="str">
        <f t="shared" si="61"/>
        <v/>
      </c>
      <c r="AK540" s="573">
        <f t="shared" si="62"/>
        <v>0</v>
      </c>
      <c r="AL540" s="573" t="str">
        <f t="shared" si="56"/>
        <v/>
      </c>
      <c r="AM540" s="577" t="str">
        <f t="shared" si="57"/>
        <v/>
      </c>
      <c r="AN540" s="577" t="str">
        <f t="shared" si="58"/>
        <v/>
      </c>
      <c r="AO540" s="577" t="str">
        <f t="shared" si="59"/>
        <v/>
      </c>
    </row>
    <row r="541" spans="1:41" ht="41.25" customHeight="1" x14ac:dyDescent="0.2">
      <c r="A541" s="649" t="s">
        <v>749</v>
      </c>
      <c r="B541" s="621" t="s">
        <v>750</v>
      </c>
      <c r="C541" s="595"/>
      <c r="D541" s="730">
        <f>'NRHM State budget sheet 2013-14'!D541</f>
        <v>0</v>
      </c>
      <c r="E541" s="730">
        <f>'NRHM State budget sheet 2013-14'!E541</f>
        <v>0</v>
      </c>
      <c r="F541" s="730" t="e">
        <f>'NRHM State budget sheet 2013-14'!F541</f>
        <v>#DIV/0!</v>
      </c>
      <c r="G541" s="730">
        <f>'NRHM State budget sheet 2013-14'!G541</f>
        <v>0</v>
      </c>
      <c r="H541" s="730">
        <f>'NRHM State budget sheet 2013-14'!H541</f>
        <v>0</v>
      </c>
      <c r="I541" s="730" t="e">
        <f>'NRHM State budget sheet 2013-14'!I541</f>
        <v>#DIV/0!</v>
      </c>
      <c r="J541" s="730">
        <f>'NRHM State budget sheet 2013-14'!J541</f>
        <v>23</v>
      </c>
      <c r="K541" s="730">
        <f>'NRHM State budget sheet 2013-14'!K541</f>
        <v>48500000</v>
      </c>
      <c r="L541" s="730">
        <f>'NRHM State budget sheet 2013-14'!L541</f>
        <v>0</v>
      </c>
      <c r="M541" s="730">
        <f>'NRHM State budget sheet 2013-14'!M541</f>
        <v>0</v>
      </c>
      <c r="N541" s="730">
        <f>'NRHM State budget sheet 2013-14'!N541</f>
        <v>0</v>
      </c>
      <c r="O541" s="730">
        <f>'NRHM State budget sheet 2013-14'!O541</f>
        <v>0</v>
      </c>
      <c r="P541" s="730">
        <f>'NRHM State budget sheet 2013-14'!P541</f>
        <v>0</v>
      </c>
      <c r="Q541" s="730">
        <f>'NRHM State budget sheet 2013-14'!Q541</f>
        <v>0</v>
      </c>
      <c r="R541" s="730">
        <f>'NRHM State budget sheet 2013-14'!R541</f>
        <v>0</v>
      </c>
      <c r="S541" s="730">
        <f>'NRHM State budget sheet 2013-14'!S541</f>
        <v>0</v>
      </c>
      <c r="T541" s="730">
        <f>'NRHM State budget sheet 2013-14'!T541</f>
        <v>0</v>
      </c>
      <c r="U541" s="730">
        <f>'NRHM State budget sheet 2013-14'!U541</f>
        <v>0</v>
      </c>
      <c r="V541" s="730">
        <f>'NRHM State budget sheet 2013-14'!V541</f>
        <v>0</v>
      </c>
      <c r="W541" s="730">
        <f>'NRHM State budget sheet 2013-14'!W541</f>
        <v>0</v>
      </c>
      <c r="X541" s="730">
        <f>'NRHM State budget sheet 2013-14'!X541</f>
        <v>0</v>
      </c>
      <c r="Y541" s="730">
        <f>'NRHM State budget sheet 2013-14'!Y541</f>
        <v>0</v>
      </c>
      <c r="Z541" s="730">
        <f>'NRHM State budget sheet 2013-14'!Z541</f>
        <v>0</v>
      </c>
      <c r="AA541" s="730">
        <f>'NRHM State budget sheet 2013-14'!AA541</f>
        <v>0</v>
      </c>
      <c r="AB541" s="730">
        <f>'NRHM State budget sheet 2013-14'!AB541</f>
        <v>0</v>
      </c>
      <c r="AC541" s="730">
        <f>'NRHM State budget sheet 2013-14'!AC541</f>
        <v>0</v>
      </c>
      <c r="AD541" s="730">
        <f>'NRHM State budget sheet 2013-14'!AD541</f>
        <v>0</v>
      </c>
      <c r="AE541" s="730">
        <f>'NRHM State budget sheet 2013-14'!AE541</f>
        <v>0</v>
      </c>
      <c r="AF541" s="730">
        <f>'NRHM State budget sheet 2013-14'!AF541</f>
        <v>810</v>
      </c>
      <c r="AG541" s="604"/>
      <c r="AH541" s="605" t="s">
        <v>2042</v>
      </c>
      <c r="AI541" s="606">
        <f t="shared" si="60"/>
        <v>1</v>
      </c>
      <c r="AJ541" s="606" t="str">
        <f t="shared" si="61"/>
        <v/>
      </c>
      <c r="AK541" s="573">
        <f t="shared" si="62"/>
        <v>810</v>
      </c>
      <c r="AL541" s="573" t="str">
        <f t="shared" si="56"/>
        <v/>
      </c>
      <c r="AM541" s="577" t="str">
        <f t="shared" si="57"/>
        <v/>
      </c>
      <c r="AN541" s="577" t="str">
        <f t="shared" si="58"/>
        <v/>
      </c>
      <c r="AO541" s="577" t="str">
        <f t="shared" si="59"/>
        <v>New activity? If not kindly provide the details of the progress (physical and financial) for FY 2012-13</v>
      </c>
    </row>
    <row r="542" spans="1:41" ht="41.25" hidden="1" customHeight="1" x14ac:dyDescent="0.2">
      <c r="A542" s="649" t="s">
        <v>751</v>
      </c>
      <c r="B542" s="621" t="s">
        <v>1394</v>
      </c>
      <c r="C542" s="627"/>
      <c r="D542" s="730">
        <f>'NRHM State budget sheet 2013-14'!D542</f>
        <v>0</v>
      </c>
      <c r="E542" s="730">
        <f>'NRHM State budget sheet 2013-14'!E542</f>
        <v>0</v>
      </c>
      <c r="F542" s="730" t="e">
        <f>'NRHM State budget sheet 2013-14'!F542</f>
        <v>#DIV/0!</v>
      </c>
      <c r="G542" s="730">
        <f>'NRHM State budget sheet 2013-14'!G542</f>
        <v>0</v>
      </c>
      <c r="H542" s="730">
        <f>'NRHM State budget sheet 2013-14'!H542</f>
        <v>0</v>
      </c>
      <c r="I542" s="730" t="e">
        <f>'NRHM State budget sheet 2013-14'!I542</f>
        <v>#DIV/0!</v>
      </c>
      <c r="J542" s="730">
        <f>'NRHM State budget sheet 2013-14'!J542</f>
        <v>23</v>
      </c>
      <c r="K542" s="730">
        <f>'NRHM State budget sheet 2013-14'!K542</f>
        <v>48500000</v>
      </c>
      <c r="L542" s="730">
        <f>'NRHM State budget sheet 2013-14'!L542</f>
        <v>0</v>
      </c>
      <c r="M542" s="730">
        <f>'NRHM State budget sheet 2013-14'!M542</f>
        <v>0</v>
      </c>
      <c r="N542" s="730">
        <f>'NRHM State budget sheet 2013-14'!N542</f>
        <v>0</v>
      </c>
      <c r="O542" s="730">
        <f>'NRHM State budget sheet 2013-14'!O542</f>
        <v>0</v>
      </c>
      <c r="P542" s="730">
        <f>'NRHM State budget sheet 2013-14'!P542</f>
        <v>0</v>
      </c>
      <c r="Q542" s="730">
        <f>'NRHM State budget sheet 2013-14'!Q542</f>
        <v>0</v>
      </c>
      <c r="R542" s="730">
        <f>'NRHM State budget sheet 2013-14'!R542</f>
        <v>0</v>
      </c>
      <c r="S542" s="730">
        <f>'NRHM State budget sheet 2013-14'!S542</f>
        <v>0</v>
      </c>
      <c r="T542" s="730">
        <f>'NRHM State budget sheet 2013-14'!T542</f>
        <v>0</v>
      </c>
      <c r="U542" s="730">
        <f>'NRHM State budget sheet 2013-14'!U542</f>
        <v>0</v>
      </c>
      <c r="V542" s="730">
        <f>'NRHM State budget sheet 2013-14'!V542</f>
        <v>0</v>
      </c>
      <c r="W542" s="730">
        <f>'NRHM State budget sheet 2013-14'!W542</f>
        <v>0</v>
      </c>
      <c r="X542" s="730">
        <f>'NRHM State budget sheet 2013-14'!X542</f>
        <v>0</v>
      </c>
      <c r="Y542" s="730">
        <f>'NRHM State budget sheet 2013-14'!Y542</f>
        <v>0</v>
      </c>
      <c r="Z542" s="730">
        <f>'NRHM State budget sheet 2013-14'!Z542</f>
        <v>0</v>
      </c>
      <c r="AA542" s="730">
        <f>'NRHM State budget sheet 2013-14'!AA542</f>
        <v>0</v>
      </c>
      <c r="AB542" s="730">
        <f>'NRHM State budget sheet 2013-14'!AB542</f>
        <v>0</v>
      </c>
      <c r="AC542" s="730">
        <f>'NRHM State budget sheet 2013-14'!AC542</f>
        <v>0</v>
      </c>
      <c r="AD542" s="730">
        <f>'NRHM State budget sheet 2013-14'!AD542</f>
        <v>0</v>
      </c>
      <c r="AE542" s="730">
        <f>'NRHM State budget sheet 2013-14'!AE542</f>
        <v>0</v>
      </c>
      <c r="AF542" s="730">
        <f>'NRHM State budget sheet 2013-14'!AF542</f>
        <v>810</v>
      </c>
      <c r="AG542" s="604"/>
      <c r="AH542" s="619"/>
      <c r="AI542" s="606">
        <f t="shared" si="60"/>
        <v>1</v>
      </c>
      <c r="AJ542" s="606" t="str">
        <f t="shared" si="61"/>
        <v/>
      </c>
      <c r="AK542" s="573">
        <f t="shared" si="62"/>
        <v>810</v>
      </c>
      <c r="AL542" s="573" t="str">
        <f t="shared" si="56"/>
        <v/>
      </c>
      <c r="AM542" s="577" t="str">
        <f t="shared" si="57"/>
        <v/>
      </c>
      <c r="AN542" s="577" t="str">
        <f t="shared" si="58"/>
        <v/>
      </c>
      <c r="AO542" s="577" t="str">
        <f t="shared" si="59"/>
        <v>New activity? If not kindly provide the details of the progress (physical and financial) for FY 2012-13</v>
      </c>
    </row>
    <row r="543" spans="1:41" ht="41.25" hidden="1" customHeight="1" x14ac:dyDescent="0.2">
      <c r="A543" s="628" t="s">
        <v>753</v>
      </c>
      <c r="B543" s="621" t="s">
        <v>754</v>
      </c>
      <c r="C543" s="595"/>
      <c r="D543" s="730">
        <f>'NRHM State budget sheet 2013-14'!D543</f>
        <v>0</v>
      </c>
      <c r="E543" s="730">
        <f>'NRHM State budget sheet 2013-14'!E543</f>
        <v>0</v>
      </c>
      <c r="F543" s="730" t="e">
        <f>'NRHM State budget sheet 2013-14'!F543</f>
        <v>#DIV/0!</v>
      </c>
      <c r="G543" s="730">
        <f>'NRHM State budget sheet 2013-14'!G543</f>
        <v>0</v>
      </c>
      <c r="H543" s="730">
        <f>'NRHM State budget sheet 2013-14'!H543</f>
        <v>0</v>
      </c>
      <c r="I543" s="730" t="e">
        <f>'NRHM State budget sheet 2013-14'!I543</f>
        <v>#DIV/0!</v>
      </c>
      <c r="J543" s="730">
        <f>'NRHM State budget sheet 2013-14'!J543</f>
        <v>3</v>
      </c>
      <c r="K543" s="730">
        <f>'NRHM State budget sheet 2013-14'!K543</f>
        <v>19500000</v>
      </c>
      <c r="L543" s="730">
        <f>'NRHM State budget sheet 2013-14'!L543</f>
        <v>0</v>
      </c>
      <c r="M543" s="730">
        <f>'NRHM State budget sheet 2013-14'!M543</f>
        <v>0</v>
      </c>
      <c r="N543" s="730">
        <f>'NRHM State budget sheet 2013-14'!N543</f>
        <v>0</v>
      </c>
      <c r="O543" s="730">
        <f>'NRHM State budget sheet 2013-14'!O543</f>
        <v>0</v>
      </c>
      <c r="P543" s="730">
        <f>'NRHM State budget sheet 2013-14'!P543</f>
        <v>0</v>
      </c>
      <c r="Q543" s="730">
        <f>'NRHM State budget sheet 2013-14'!Q543</f>
        <v>0</v>
      </c>
      <c r="R543" s="730">
        <f>'NRHM State budget sheet 2013-14'!R543</f>
        <v>0</v>
      </c>
      <c r="S543" s="730">
        <f>'NRHM State budget sheet 2013-14'!S543</f>
        <v>0</v>
      </c>
      <c r="T543" s="730">
        <f>'NRHM State budget sheet 2013-14'!T543</f>
        <v>0</v>
      </c>
      <c r="U543" s="730">
        <f>'NRHM State budget sheet 2013-14'!U543</f>
        <v>0</v>
      </c>
      <c r="V543" s="730">
        <f>'NRHM State budget sheet 2013-14'!V543</f>
        <v>0</v>
      </c>
      <c r="W543" s="730">
        <f>'NRHM State budget sheet 2013-14'!W543</f>
        <v>0</v>
      </c>
      <c r="X543" s="730">
        <f>'NRHM State budget sheet 2013-14'!X543</f>
        <v>0</v>
      </c>
      <c r="Y543" s="730">
        <f>'NRHM State budget sheet 2013-14'!Y543</f>
        <v>0</v>
      </c>
      <c r="Z543" s="730">
        <f>'NRHM State budget sheet 2013-14'!Z543</f>
        <v>0</v>
      </c>
      <c r="AA543" s="730">
        <f>'NRHM State budget sheet 2013-14'!AA543</f>
        <v>0</v>
      </c>
      <c r="AB543" s="730">
        <f>'NRHM State budget sheet 2013-14'!AB543</f>
        <v>0</v>
      </c>
      <c r="AC543" s="730">
        <f>'NRHM State budget sheet 2013-14'!AC543</f>
        <v>0</v>
      </c>
      <c r="AD543" s="730">
        <f>'NRHM State budget sheet 2013-14'!AD543</f>
        <v>0</v>
      </c>
      <c r="AE543" s="730">
        <f>'NRHM State budget sheet 2013-14'!AE543</f>
        <v>0</v>
      </c>
      <c r="AF543" s="730">
        <f>'NRHM State budget sheet 2013-14'!AF543</f>
        <v>240</v>
      </c>
      <c r="AG543" s="604"/>
      <c r="AH543" s="619"/>
      <c r="AI543" s="606">
        <f t="shared" si="60"/>
        <v>1</v>
      </c>
      <c r="AJ543" s="606" t="str">
        <f t="shared" si="61"/>
        <v/>
      </c>
      <c r="AK543" s="573">
        <f t="shared" si="62"/>
        <v>240</v>
      </c>
      <c r="AL543" s="573" t="str">
        <f t="shared" si="56"/>
        <v/>
      </c>
      <c r="AM543" s="577" t="str">
        <f t="shared" si="57"/>
        <v/>
      </c>
      <c r="AN543" s="577" t="str">
        <f t="shared" si="58"/>
        <v/>
      </c>
      <c r="AO543" s="577" t="str">
        <f t="shared" si="59"/>
        <v>New activity? If not kindly provide the details of the progress (physical and financial) for FY 2012-13</v>
      </c>
    </row>
    <row r="544" spans="1:41" ht="41.25" hidden="1" customHeight="1" x14ac:dyDescent="0.2">
      <c r="A544" s="628" t="s">
        <v>1732</v>
      </c>
      <c r="B544" s="621" t="s">
        <v>1387</v>
      </c>
      <c r="C544" s="627"/>
      <c r="D544" s="730">
        <f>'NRHM State budget sheet 2013-14'!D544</f>
        <v>0</v>
      </c>
      <c r="E544" s="730">
        <f>'NRHM State budget sheet 2013-14'!E544</f>
        <v>0</v>
      </c>
      <c r="F544" s="730" t="e">
        <f>'NRHM State budget sheet 2013-14'!F544</f>
        <v>#DIV/0!</v>
      </c>
      <c r="G544" s="730">
        <f>'NRHM State budget sheet 2013-14'!G544</f>
        <v>0</v>
      </c>
      <c r="H544" s="730">
        <f>'NRHM State budget sheet 2013-14'!H544</f>
        <v>0</v>
      </c>
      <c r="I544" s="730" t="e">
        <f>'NRHM State budget sheet 2013-14'!I544</f>
        <v>#DIV/0!</v>
      </c>
      <c r="J544" s="730">
        <f>'NRHM State budget sheet 2013-14'!J544</f>
        <v>1</v>
      </c>
      <c r="K544" s="730">
        <f>'NRHM State budget sheet 2013-14'!K544</f>
        <v>15000000</v>
      </c>
      <c r="L544" s="730">
        <f>'NRHM State budget sheet 2013-14'!L544</f>
        <v>0</v>
      </c>
      <c r="M544" s="730">
        <f>'NRHM State budget sheet 2013-14'!M544</f>
        <v>0</v>
      </c>
      <c r="N544" s="730">
        <f>'NRHM State budget sheet 2013-14'!N544</f>
        <v>0</v>
      </c>
      <c r="O544" s="730">
        <f>'NRHM State budget sheet 2013-14'!O544</f>
        <v>0</v>
      </c>
      <c r="P544" s="730">
        <f>'NRHM State budget sheet 2013-14'!P544</f>
        <v>0</v>
      </c>
      <c r="Q544" s="730">
        <f>'NRHM State budget sheet 2013-14'!Q544</f>
        <v>0</v>
      </c>
      <c r="R544" s="730">
        <f>'NRHM State budget sheet 2013-14'!R544</f>
        <v>0</v>
      </c>
      <c r="S544" s="730">
        <f>'NRHM State budget sheet 2013-14'!S544</f>
        <v>0</v>
      </c>
      <c r="T544" s="730">
        <f>'NRHM State budget sheet 2013-14'!T544</f>
        <v>0</v>
      </c>
      <c r="U544" s="730">
        <f>'NRHM State budget sheet 2013-14'!U544</f>
        <v>0</v>
      </c>
      <c r="V544" s="730">
        <f>'NRHM State budget sheet 2013-14'!V544</f>
        <v>0</v>
      </c>
      <c r="W544" s="730">
        <f>'NRHM State budget sheet 2013-14'!W544</f>
        <v>0</v>
      </c>
      <c r="X544" s="730">
        <f>'NRHM State budget sheet 2013-14'!X544</f>
        <v>0</v>
      </c>
      <c r="Y544" s="730">
        <f>'NRHM State budget sheet 2013-14'!Y544</f>
        <v>0</v>
      </c>
      <c r="Z544" s="730">
        <f>'NRHM State budget sheet 2013-14'!Z544</f>
        <v>0</v>
      </c>
      <c r="AA544" s="730">
        <f>'NRHM State budget sheet 2013-14'!AA544</f>
        <v>0</v>
      </c>
      <c r="AB544" s="730">
        <f>'NRHM State budget sheet 2013-14'!AB544</f>
        <v>0</v>
      </c>
      <c r="AC544" s="730">
        <f>'NRHM State budget sheet 2013-14'!AC544</f>
        <v>0</v>
      </c>
      <c r="AD544" s="730">
        <f>'NRHM State budget sheet 2013-14'!AD544</f>
        <v>0</v>
      </c>
      <c r="AE544" s="730">
        <f>'NRHM State budget sheet 2013-14'!AE544</f>
        <v>0</v>
      </c>
      <c r="AF544" s="730">
        <f>'NRHM State budget sheet 2013-14'!AF544</f>
        <v>150</v>
      </c>
      <c r="AG544" s="604"/>
      <c r="AH544" s="619"/>
      <c r="AI544" s="606">
        <f t="shared" si="60"/>
        <v>1</v>
      </c>
      <c r="AJ544" s="606" t="str">
        <f t="shared" si="61"/>
        <v/>
      </c>
      <c r="AK544" s="573">
        <f t="shared" si="62"/>
        <v>150</v>
      </c>
      <c r="AL544" s="573" t="str">
        <f t="shared" si="56"/>
        <v/>
      </c>
      <c r="AM544" s="577" t="str">
        <f t="shared" si="57"/>
        <v/>
      </c>
      <c r="AN544" s="577" t="str">
        <f t="shared" si="58"/>
        <v/>
      </c>
      <c r="AO544" s="577" t="str">
        <f t="shared" si="59"/>
        <v>New activity? If not kindly provide the details of the progress (physical and financial) for FY 2012-13</v>
      </c>
    </row>
    <row r="545" spans="1:41" ht="41.25" hidden="1" customHeight="1" x14ac:dyDescent="0.2">
      <c r="A545" s="628" t="s">
        <v>1733</v>
      </c>
      <c r="B545" s="621" t="s">
        <v>1388</v>
      </c>
      <c r="C545" s="627"/>
      <c r="D545" s="730">
        <f>'NRHM State budget sheet 2013-14'!D545</f>
        <v>0</v>
      </c>
      <c r="E545" s="730">
        <f>'NRHM State budget sheet 2013-14'!E545</f>
        <v>0</v>
      </c>
      <c r="F545" s="730" t="e">
        <f>'NRHM State budget sheet 2013-14'!F545</f>
        <v>#DIV/0!</v>
      </c>
      <c r="G545" s="730">
        <f>'NRHM State budget sheet 2013-14'!G545</f>
        <v>0</v>
      </c>
      <c r="H545" s="730">
        <f>'NRHM State budget sheet 2013-14'!H545</f>
        <v>0</v>
      </c>
      <c r="I545" s="730" t="e">
        <f>'NRHM State budget sheet 2013-14'!I545</f>
        <v>#DIV/0!</v>
      </c>
      <c r="J545" s="730">
        <f>'NRHM State budget sheet 2013-14'!J545</f>
        <v>0</v>
      </c>
      <c r="K545" s="730">
        <f>'NRHM State budget sheet 2013-14'!K545</f>
        <v>0</v>
      </c>
      <c r="L545" s="730">
        <f>'NRHM State budget sheet 2013-14'!L545</f>
        <v>0</v>
      </c>
      <c r="M545" s="730">
        <f>'NRHM State budget sheet 2013-14'!M545</f>
        <v>0</v>
      </c>
      <c r="N545" s="730">
        <f>'NRHM State budget sheet 2013-14'!N545</f>
        <v>0</v>
      </c>
      <c r="O545" s="730">
        <f>'NRHM State budget sheet 2013-14'!O545</f>
        <v>0</v>
      </c>
      <c r="P545" s="730">
        <f>'NRHM State budget sheet 2013-14'!P545</f>
        <v>0</v>
      </c>
      <c r="Q545" s="730">
        <f>'NRHM State budget sheet 2013-14'!Q545</f>
        <v>0</v>
      </c>
      <c r="R545" s="730">
        <f>'NRHM State budget sheet 2013-14'!R545</f>
        <v>0</v>
      </c>
      <c r="S545" s="730">
        <f>'NRHM State budget sheet 2013-14'!S545</f>
        <v>0</v>
      </c>
      <c r="T545" s="730">
        <f>'NRHM State budget sheet 2013-14'!T545</f>
        <v>0</v>
      </c>
      <c r="U545" s="730">
        <f>'NRHM State budget sheet 2013-14'!U545</f>
        <v>0</v>
      </c>
      <c r="V545" s="730">
        <f>'NRHM State budget sheet 2013-14'!V545</f>
        <v>0</v>
      </c>
      <c r="W545" s="730">
        <f>'NRHM State budget sheet 2013-14'!W545</f>
        <v>0</v>
      </c>
      <c r="X545" s="730">
        <f>'NRHM State budget sheet 2013-14'!X545</f>
        <v>0</v>
      </c>
      <c r="Y545" s="730">
        <f>'NRHM State budget sheet 2013-14'!Y545</f>
        <v>0</v>
      </c>
      <c r="Z545" s="730">
        <f>'NRHM State budget sheet 2013-14'!Z545</f>
        <v>0</v>
      </c>
      <c r="AA545" s="730">
        <f>'NRHM State budget sheet 2013-14'!AA545</f>
        <v>0</v>
      </c>
      <c r="AB545" s="730">
        <f>'NRHM State budget sheet 2013-14'!AB545</f>
        <v>0</v>
      </c>
      <c r="AC545" s="730">
        <f>'NRHM State budget sheet 2013-14'!AC545</f>
        <v>0</v>
      </c>
      <c r="AD545" s="730">
        <f>'NRHM State budget sheet 2013-14'!AD545</f>
        <v>0</v>
      </c>
      <c r="AE545" s="730">
        <f>'NRHM State budget sheet 2013-14'!AE545</f>
        <v>0</v>
      </c>
      <c r="AF545" s="730">
        <f>'NRHM State budget sheet 2013-14'!AF545</f>
        <v>0</v>
      </c>
      <c r="AG545" s="604"/>
      <c r="AH545" s="619"/>
      <c r="AI545" s="606" t="str">
        <f t="shared" si="60"/>
        <v/>
      </c>
      <c r="AJ545" s="606" t="str">
        <f t="shared" si="61"/>
        <v/>
      </c>
      <c r="AK545" s="573">
        <f t="shared" si="62"/>
        <v>0</v>
      </c>
      <c r="AL545" s="573" t="str">
        <f t="shared" si="56"/>
        <v/>
      </c>
      <c r="AM545" s="577" t="str">
        <f t="shared" si="57"/>
        <v/>
      </c>
      <c r="AN545" s="577" t="str">
        <f t="shared" si="58"/>
        <v/>
      </c>
      <c r="AO545" s="577" t="str">
        <f t="shared" si="59"/>
        <v/>
      </c>
    </row>
    <row r="546" spans="1:41" ht="41.25" hidden="1" customHeight="1" x14ac:dyDescent="0.2">
      <c r="A546" s="628" t="s">
        <v>1734</v>
      </c>
      <c r="B546" s="621" t="s">
        <v>1389</v>
      </c>
      <c r="C546" s="627"/>
      <c r="D546" s="730">
        <f>'NRHM State budget sheet 2013-14'!D546</f>
        <v>0</v>
      </c>
      <c r="E546" s="730">
        <f>'NRHM State budget sheet 2013-14'!E546</f>
        <v>0</v>
      </c>
      <c r="F546" s="730" t="e">
        <f>'NRHM State budget sheet 2013-14'!F546</f>
        <v>#DIV/0!</v>
      </c>
      <c r="G546" s="730">
        <f>'NRHM State budget sheet 2013-14'!G546</f>
        <v>0</v>
      </c>
      <c r="H546" s="730">
        <f>'NRHM State budget sheet 2013-14'!H546</f>
        <v>0</v>
      </c>
      <c r="I546" s="730" t="e">
        <f>'NRHM State budget sheet 2013-14'!I546</f>
        <v>#DIV/0!</v>
      </c>
      <c r="J546" s="730">
        <f>'NRHM State budget sheet 2013-14'!J546</f>
        <v>0</v>
      </c>
      <c r="K546" s="730">
        <f>'NRHM State budget sheet 2013-14'!K546</f>
        <v>0</v>
      </c>
      <c r="L546" s="730">
        <f>'NRHM State budget sheet 2013-14'!L546</f>
        <v>0</v>
      </c>
      <c r="M546" s="730">
        <f>'NRHM State budget sheet 2013-14'!M546</f>
        <v>0</v>
      </c>
      <c r="N546" s="730">
        <f>'NRHM State budget sheet 2013-14'!N546</f>
        <v>0</v>
      </c>
      <c r="O546" s="730">
        <f>'NRHM State budget sheet 2013-14'!O546</f>
        <v>0</v>
      </c>
      <c r="P546" s="730">
        <f>'NRHM State budget sheet 2013-14'!P546</f>
        <v>0</v>
      </c>
      <c r="Q546" s="730">
        <f>'NRHM State budget sheet 2013-14'!Q546</f>
        <v>0</v>
      </c>
      <c r="R546" s="730">
        <f>'NRHM State budget sheet 2013-14'!R546</f>
        <v>0</v>
      </c>
      <c r="S546" s="730">
        <f>'NRHM State budget sheet 2013-14'!S546</f>
        <v>0</v>
      </c>
      <c r="T546" s="730">
        <f>'NRHM State budget sheet 2013-14'!T546</f>
        <v>0</v>
      </c>
      <c r="U546" s="730">
        <f>'NRHM State budget sheet 2013-14'!U546</f>
        <v>0</v>
      </c>
      <c r="V546" s="730">
        <f>'NRHM State budget sheet 2013-14'!V546</f>
        <v>0</v>
      </c>
      <c r="W546" s="730">
        <f>'NRHM State budget sheet 2013-14'!W546</f>
        <v>0</v>
      </c>
      <c r="X546" s="730">
        <f>'NRHM State budget sheet 2013-14'!X546</f>
        <v>0</v>
      </c>
      <c r="Y546" s="730">
        <f>'NRHM State budget sheet 2013-14'!Y546</f>
        <v>0</v>
      </c>
      <c r="Z546" s="730">
        <f>'NRHM State budget sheet 2013-14'!Z546</f>
        <v>0</v>
      </c>
      <c r="AA546" s="730">
        <f>'NRHM State budget sheet 2013-14'!AA546</f>
        <v>0</v>
      </c>
      <c r="AB546" s="730">
        <f>'NRHM State budget sheet 2013-14'!AB546</f>
        <v>0</v>
      </c>
      <c r="AC546" s="730">
        <f>'NRHM State budget sheet 2013-14'!AC546</f>
        <v>0</v>
      </c>
      <c r="AD546" s="730">
        <f>'NRHM State budget sheet 2013-14'!AD546</f>
        <v>0</v>
      </c>
      <c r="AE546" s="730">
        <f>'NRHM State budget sheet 2013-14'!AE546</f>
        <v>0</v>
      </c>
      <c r="AF546" s="730">
        <f>'NRHM State budget sheet 2013-14'!AF546</f>
        <v>0</v>
      </c>
      <c r="AG546" s="604"/>
      <c r="AH546" s="619"/>
      <c r="AI546" s="606" t="str">
        <f t="shared" si="60"/>
        <v/>
      </c>
      <c r="AJ546" s="606" t="str">
        <f t="shared" si="61"/>
        <v/>
      </c>
      <c r="AK546" s="573">
        <f t="shared" si="62"/>
        <v>0</v>
      </c>
      <c r="AL546" s="573" t="str">
        <f t="shared" si="56"/>
        <v/>
      </c>
      <c r="AM546" s="577" t="str">
        <f t="shared" si="57"/>
        <v/>
      </c>
      <c r="AN546" s="577" t="str">
        <f t="shared" si="58"/>
        <v/>
      </c>
      <c r="AO546" s="577" t="str">
        <f t="shared" si="59"/>
        <v/>
      </c>
    </row>
    <row r="547" spans="1:41" ht="41.25" hidden="1" customHeight="1" x14ac:dyDescent="0.2">
      <c r="A547" s="628" t="s">
        <v>1735</v>
      </c>
      <c r="B547" s="621" t="s">
        <v>1390</v>
      </c>
      <c r="C547" s="627"/>
      <c r="D547" s="730">
        <f>'NRHM State budget sheet 2013-14'!D547</f>
        <v>0</v>
      </c>
      <c r="E547" s="730">
        <f>'NRHM State budget sheet 2013-14'!E547</f>
        <v>0</v>
      </c>
      <c r="F547" s="730" t="e">
        <f>'NRHM State budget sheet 2013-14'!F547</f>
        <v>#DIV/0!</v>
      </c>
      <c r="G547" s="730">
        <f>'NRHM State budget sheet 2013-14'!G547</f>
        <v>0</v>
      </c>
      <c r="H547" s="730">
        <f>'NRHM State budget sheet 2013-14'!H547</f>
        <v>0</v>
      </c>
      <c r="I547" s="730" t="e">
        <f>'NRHM State budget sheet 2013-14'!I547</f>
        <v>#DIV/0!</v>
      </c>
      <c r="J547" s="730">
        <f>'NRHM State budget sheet 2013-14'!J547</f>
        <v>2</v>
      </c>
      <c r="K547" s="730">
        <f>'NRHM State budget sheet 2013-14'!K547</f>
        <v>4500000</v>
      </c>
      <c r="L547" s="730">
        <f>'NRHM State budget sheet 2013-14'!L547</f>
        <v>0</v>
      </c>
      <c r="M547" s="730">
        <f>'NRHM State budget sheet 2013-14'!M547</f>
        <v>0</v>
      </c>
      <c r="N547" s="730">
        <f>'NRHM State budget sheet 2013-14'!N547</f>
        <v>0</v>
      </c>
      <c r="O547" s="730">
        <f>'NRHM State budget sheet 2013-14'!O547</f>
        <v>0</v>
      </c>
      <c r="P547" s="730">
        <f>'NRHM State budget sheet 2013-14'!P547</f>
        <v>0</v>
      </c>
      <c r="Q547" s="730">
        <f>'NRHM State budget sheet 2013-14'!Q547</f>
        <v>0</v>
      </c>
      <c r="R547" s="730">
        <f>'NRHM State budget sheet 2013-14'!R547</f>
        <v>0</v>
      </c>
      <c r="S547" s="730">
        <f>'NRHM State budget sheet 2013-14'!S547</f>
        <v>0</v>
      </c>
      <c r="T547" s="730">
        <f>'NRHM State budget sheet 2013-14'!T547</f>
        <v>0</v>
      </c>
      <c r="U547" s="730">
        <f>'NRHM State budget sheet 2013-14'!U547</f>
        <v>0</v>
      </c>
      <c r="V547" s="730">
        <f>'NRHM State budget sheet 2013-14'!V547</f>
        <v>0</v>
      </c>
      <c r="W547" s="730">
        <f>'NRHM State budget sheet 2013-14'!W547</f>
        <v>0</v>
      </c>
      <c r="X547" s="730">
        <f>'NRHM State budget sheet 2013-14'!X547</f>
        <v>0</v>
      </c>
      <c r="Y547" s="730">
        <f>'NRHM State budget sheet 2013-14'!Y547</f>
        <v>0</v>
      </c>
      <c r="Z547" s="730">
        <f>'NRHM State budget sheet 2013-14'!Z547</f>
        <v>0</v>
      </c>
      <c r="AA547" s="730">
        <f>'NRHM State budget sheet 2013-14'!AA547</f>
        <v>0</v>
      </c>
      <c r="AB547" s="730">
        <f>'NRHM State budget sheet 2013-14'!AB547</f>
        <v>0</v>
      </c>
      <c r="AC547" s="730">
        <f>'NRHM State budget sheet 2013-14'!AC547</f>
        <v>0</v>
      </c>
      <c r="AD547" s="730">
        <f>'NRHM State budget sheet 2013-14'!AD547</f>
        <v>0</v>
      </c>
      <c r="AE547" s="730">
        <f>'NRHM State budget sheet 2013-14'!AE547</f>
        <v>0</v>
      </c>
      <c r="AF547" s="730">
        <f>'NRHM State budget sheet 2013-14'!AF547</f>
        <v>90</v>
      </c>
      <c r="AG547" s="604"/>
      <c r="AH547" s="619"/>
      <c r="AI547" s="606">
        <f t="shared" si="60"/>
        <v>1</v>
      </c>
      <c r="AJ547" s="606" t="str">
        <f t="shared" si="61"/>
        <v/>
      </c>
      <c r="AK547" s="573">
        <f t="shared" si="62"/>
        <v>90</v>
      </c>
      <c r="AL547" s="573" t="str">
        <f t="shared" si="56"/>
        <v/>
      </c>
      <c r="AM547" s="577" t="str">
        <f t="shared" si="57"/>
        <v/>
      </c>
      <c r="AN547" s="577" t="str">
        <f t="shared" si="58"/>
        <v/>
      </c>
      <c r="AO547" s="577" t="str">
        <f t="shared" si="59"/>
        <v>New activity? If not kindly provide the details of the progress (physical and financial) for FY 2012-13</v>
      </c>
    </row>
    <row r="548" spans="1:41" ht="41.25" hidden="1" customHeight="1" x14ac:dyDescent="0.2">
      <c r="A548" s="628" t="s">
        <v>755</v>
      </c>
      <c r="B548" s="621" t="s">
        <v>744</v>
      </c>
      <c r="C548" s="595"/>
      <c r="D548" s="730">
        <f>'NRHM State budget sheet 2013-14'!D548</f>
        <v>0</v>
      </c>
      <c r="E548" s="730">
        <f>'NRHM State budget sheet 2013-14'!E548</f>
        <v>0</v>
      </c>
      <c r="F548" s="730" t="e">
        <f>'NRHM State budget sheet 2013-14'!F548</f>
        <v>#DIV/0!</v>
      </c>
      <c r="G548" s="730">
        <f>'NRHM State budget sheet 2013-14'!G548</f>
        <v>0</v>
      </c>
      <c r="H548" s="730">
        <f>'NRHM State budget sheet 2013-14'!H548</f>
        <v>0</v>
      </c>
      <c r="I548" s="730" t="e">
        <f>'NRHM State budget sheet 2013-14'!I548</f>
        <v>#DIV/0!</v>
      </c>
      <c r="J548" s="730">
        <f>'NRHM State budget sheet 2013-14'!J548</f>
        <v>2</v>
      </c>
      <c r="K548" s="730">
        <f>'NRHM State budget sheet 2013-14'!K548</f>
        <v>500000</v>
      </c>
      <c r="L548" s="730">
        <f>'NRHM State budget sheet 2013-14'!L548</f>
        <v>0</v>
      </c>
      <c r="M548" s="730">
        <f>'NRHM State budget sheet 2013-14'!M548</f>
        <v>0</v>
      </c>
      <c r="N548" s="730">
        <f>'NRHM State budget sheet 2013-14'!N548</f>
        <v>0</v>
      </c>
      <c r="O548" s="730">
        <f>'NRHM State budget sheet 2013-14'!O548</f>
        <v>0</v>
      </c>
      <c r="P548" s="730">
        <f>'NRHM State budget sheet 2013-14'!P548</f>
        <v>0</v>
      </c>
      <c r="Q548" s="730">
        <f>'NRHM State budget sheet 2013-14'!Q548</f>
        <v>0</v>
      </c>
      <c r="R548" s="730">
        <f>'NRHM State budget sheet 2013-14'!R548</f>
        <v>0</v>
      </c>
      <c r="S548" s="730">
        <f>'NRHM State budget sheet 2013-14'!S548</f>
        <v>0</v>
      </c>
      <c r="T548" s="730">
        <f>'NRHM State budget sheet 2013-14'!T548</f>
        <v>0</v>
      </c>
      <c r="U548" s="730">
        <f>'NRHM State budget sheet 2013-14'!U548</f>
        <v>0</v>
      </c>
      <c r="V548" s="730">
        <f>'NRHM State budget sheet 2013-14'!V548</f>
        <v>0</v>
      </c>
      <c r="W548" s="730">
        <f>'NRHM State budget sheet 2013-14'!W548</f>
        <v>0</v>
      </c>
      <c r="X548" s="730">
        <f>'NRHM State budget sheet 2013-14'!X548</f>
        <v>0</v>
      </c>
      <c r="Y548" s="730">
        <f>'NRHM State budget sheet 2013-14'!Y548</f>
        <v>0</v>
      </c>
      <c r="Z548" s="730">
        <f>'NRHM State budget sheet 2013-14'!Z548</f>
        <v>0</v>
      </c>
      <c r="AA548" s="730">
        <f>'NRHM State budget sheet 2013-14'!AA548</f>
        <v>0</v>
      </c>
      <c r="AB548" s="730">
        <f>'NRHM State budget sheet 2013-14'!AB548</f>
        <v>0</v>
      </c>
      <c r="AC548" s="730">
        <f>'NRHM State budget sheet 2013-14'!AC548</f>
        <v>0</v>
      </c>
      <c r="AD548" s="730">
        <f>'NRHM State budget sheet 2013-14'!AD548</f>
        <v>0</v>
      </c>
      <c r="AE548" s="730">
        <f>'NRHM State budget sheet 2013-14'!AE548</f>
        <v>0</v>
      </c>
      <c r="AF548" s="730">
        <f>'NRHM State budget sheet 2013-14'!AF548</f>
        <v>10</v>
      </c>
      <c r="AG548" s="640"/>
      <c r="AH548" s="619"/>
      <c r="AI548" s="606">
        <f t="shared" si="60"/>
        <v>1</v>
      </c>
      <c r="AJ548" s="606" t="str">
        <f t="shared" si="61"/>
        <v/>
      </c>
      <c r="AK548" s="573">
        <f t="shared" si="62"/>
        <v>10</v>
      </c>
      <c r="AL548" s="573" t="str">
        <f t="shared" si="56"/>
        <v/>
      </c>
      <c r="AM548" s="577" t="str">
        <f t="shared" si="57"/>
        <v/>
      </c>
      <c r="AN548" s="577" t="str">
        <f t="shared" si="58"/>
        <v/>
      </c>
      <c r="AO548" s="577" t="str">
        <f t="shared" si="59"/>
        <v>New activity? If not kindly provide the details of the progress (physical and financial) for FY 2012-13</v>
      </c>
    </row>
    <row r="549" spans="1:41" ht="41.25" hidden="1" customHeight="1" x14ac:dyDescent="0.2">
      <c r="A549" s="628" t="s">
        <v>1736</v>
      </c>
      <c r="B549" s="621" t="s">
        <v>1387</v>
      </c>
      <c r="C549" s="627"/>
      <c r="D549" s="730">
        <f>'NRHM State budget sheet 2013-14'!D549</f>
        <v>0</v>
      </c>
      <c r="E549" s="730">
        <f>'NRHM State budget sheet 2013-14'!E549</f>
        <v>0</v>
      </c>
      <c r="F549" s="730" t="e">
        <f>'NRHM State budget sheet 2013-14'!F549</f>
        <v>#DIV/0!</v>
      </c>
      <c r="G549" s="730">
        <f>'NRHM State budget sheet 2013-14'!G549</f>
        <v>0</v>
      </c>
      <c r="H549" s="730">
        <f>'NRHM State budget sheet 2013-14'!H549</f>
        <v>0</v>
      </c>
      <c r="I549" s="730" t="e">
        <f>'NRHM State budget sheet 2013-14'!I549</f>
        <v>#DIV/0!</v>
      </c>
      <c r="J549" s="730">
        <f>'NRHM State budget sheet 2013-14'!J549</f>
        <v>0</v>
      </c>
      <c r="K549" s="730">
        <f>'NRHM State budget sheet 2013-14'!K549</f>
        <v>0</v>
      </c>
      <c r="L549" s="730">
        <f>'NRHM State budget sheet 2013-14'!L549</f>
        <v>0</v>
      </c>
      <c r="M549" s="730">
        <f>'NRHM State budget sheet 2013-14'!M549</f>
        <v>0</v>
      </c>
      <c r="N549" s="730">
        <f>'NRHM State budget sheet 2013-14'!N549</f>
        <v>0</v>
      </c>
      <c r="O549" s="730">
        <f>'NRHM State budget sheet 2013-14'!O549</f>
        <v>0</v>
      </c>
      <c r="P549" s="730">
        <f>'NRHM State budget sheet 2013-14'!P549</f>
        <v>0</v>
      </c>
      <c r="Q549" s="730">
        <f>'NRHM State budget sheet 2013-14'!Q549</f>
        <v>0</v>
      </c>
      <c r="R549" s="730">
        <f>'NRHM State budget sheet 2013-14'!R549</f>
        <v>0</v>
      </c>
      <c r="S549" s="730">
        <f>'NRHM State budget sheet 2013-14'!S549</f>
        <v>0</v>
      </c>
      <c r="T549" s="730">
        <f>'NRHM State budget sheet 2013-14'!T549</f>
        <v>0</v>
      </c>
      <c r="U549" s="730">
        <f>'NRHM State budget sheet 2013-14'!U549</f>
        <v>0</v>
      </c>
      <c r="V549" s="730">
        <f>'NRHM State budget sheet 2013-14'!V549</f>
        <v>0</v>
      </c>
      <c r="W549" s="730">
        <f>'NRHM State budget sheet 2013-14'!W549</f>
        <v>0</v>
      </c>
      <c r="X549" s="730">
        <f>'NRHM State budget sheet 2013-14'!X549</f>
        <v>0</v>
      </c>
      <c r="Y549" s="730">
        <f>'NRHM State budget sheet 2013-14'!Y549</f>
        <v>0</v>
      </c>
      <c r="Z549" s="730">
        <f>'NRHM State budget sheet 2013-14'!Z549</f>
        <v>0</v>
      </c>
      <c r="AA549" s="730">
        <f>'NRHM State budget sheet 2013-14'!AA549</f>
        <v>0</v>
      </c>
      <c r="AB549" s="730">
        <f>'NRHM State budget sheet 2013-14'!AB549</f>
        <v>0</v>
      </c>
      <c r="AC549" s="730">
        <f>'NRHM State budget sheet 2013-14'!AC549</f>
        <v>0</v>
      </c>
      <c r="AD549" s="730">
        <f>'NRHM State budget sheet 2013-14'!AD549</f>
        <v>0</v>
      </c>
      <c r="AE549" s="730">
        <f>'NRHM State budget sheet 2013-14'!AE549</f>
        <v>0</v>
      </c>
      <c r="AF549" s="730">
        <f>'NRHM State budget sheet 2013-14'!AF549</f>
        <v>0</v>
      </c>
      <c r="AG549" s="640"/>
      <c r="AH549" s="619"/>
      <c r="AI549" s="606" t="str">
        <f t="shared" si="60"/>
        <v/>
      </c>
      <c r="AJ549" s="606" t="str">
        <f t="shared" si="61"/>
        <v/>
      </c>
      <c r="AK549" s="573">
        <f t="shared" si="62"/>
        <v>0</v>
      </c>
      <c r="AL549" s="573" t="str">
        <f t="shared" si="56"/>
        <v/>
      </c>
      <c r="AM549" s="577" t="str">
        <f t="shared" si="57"/>
        <v/>
      </c>
      <c r="AN549" s="577" t="str">
        <f t="shared" si="58"/>
        <v/>
      </c>
      <c r="AO549" s="577" t="str">
        <f t="shared" si="59"/>
        <v/>
      </c>
    </row>
    <row r="550" spans="1:41" ht="41.25" hidden="1" customHeight="1" x14ac:dyDescent="0.2">
      <c r="A550" s="628" t="s">
        <v>1737</v>
      </c>
      <c r="B550" s="621" t="s">
        <v>1388</v>
      </c>
      <c r="C550" s="627"/>
      <c r="D550" s="730">
        <f>'NRHM State budget sheet 2013-14'!D550</f>
        <v>0</v>
      </c>
      <c r="E550" s="730">
        <f>'NRHM State budget sheet 2013-14'!E550</f>
        <v>0</v>
      </c>
      <c r="F550" s="730" t="e">
        <f>'NRHM State budget sheet 2013-14'!F550</f>
        <v>#DIV/0!</v>
      </c>
      <c r="G550" s="730">
        <f>'NRHM State budget sheet 2013-14'!G550</f>
        <v>0</v>
      </c>
      <c r="H550" s="730">
        <f>'NRHM State budget sheet 2013-14'!H550</f>
        <v>0</v>
      </c>
      <c r="I550" s="730" t="e">
        <f>'NRHM State budget sheet 2013-14'!I550</f>
        <v>#DIV/0!</v>
      </c>
      <c r="J550" s="730">
        <f>'NRHM State budget sheet 2013-14'!J550</f>
        <v>2</v>
      </c>
      <c r="K550" s="730">
        <f>'NRHM State budget sheet 2013-14'!K550</f>
        <v>500000</v>
      </c>
      <c r="L550" s="730">
        <f>'NRHM State budget sheet 2013-14'!L550</f>
        <v>0</v>
      </c>
      <c r="M550" s="730">
        <f>'NRHM State budget sheet 2013-14'!M550</f>
        <v>0</v>
      </c>
      <c r="N550" s="730">
        <f>'NRHM State budget sheet 2013-14'!N550</f>
        <v>0</v>
      </c>
      <c r="O550" s="730">
        <f>'NRHM State budget sheet 2013-14'!O550</f>
        <v>0</v>
      </c>
      <c r="P550" s="730">
        <f>'NRHM State budget sheet 2013-14'!P550</f>
        <v>0</v>
      </c>
      <c r="Q550" s="730">
        <f>'NRHM State budget sheet 2013-14'!Q550</f>
        <v>0</v>
      </c>
      <c r="R550" s="730">
        <f>'NRHM State budget sheet 2013-14'!R550</f>
        <v>0</v>
      </c>
      <c r="S550" s="730">
        <f>'NRHM State budget sheet 2013-14'!S550</f>
        <v>0</v>
      </c>
      <c r="T550" s="730">
        <f>'NRHM State budget sheet 2013-14'!T550</f>
        <v>0</v>
      </c>
      <c r="U550" s="730">
        <f>'NRHM State budget sheet 2013-14'!U550</f>
        <v>0</v>
      </c>
      <c r="V550" s="730">
        <f>'NRHM State budget sheet 2013-14'!V550</f>
        <v>0</v>
      </c>
      <c r="W550" s="730">
        <f>'NRHM State budget sheet 2013-14'!W550</f>
        <v>0</v>
      </c>
      <c r="X550" s="730">
        <f>'NRHM State budget sheet 2013-14'!X550</f>
        <v>0</v>
      </c>
      <c r="Y550" s="730">
        <f>'NRHM State budget sheet 2013-14'!Y550</f>
        <v>0</v>
      </c>
      <c r="Z550" s="730">
        <f>'NRHM State budget sheet 2013-14'!Z550</f>
        <v>0</v>
      </c>
      <c r="AA550" s="730">
        <f>'NRHM State budget sheet 2013-14'!AA550</f>
        <v>0</v>
      </c>
      <c r="AB550" s="730">
        <f>'NRHM State budget sheet 2013-14'!AB550</f>
        <v>0</v>
      </c>
      <c r="AC550" s="730">
        <f>'NRHM State budget sheet 2013-14'!AC550</f>
        <v>0</v>
      </c>
      <c r="AD550" s="730">
        <f>'NRHM State budget sheet 2013-14'!AD550</f>
        <v>0</v>
      </c>
      <c r="AE550" s="730">
        <f>'NRHM State budget sheet 2013-14'!AE550</f>
        <v>0</v>
      </c>
      <c r="AF550" s="730">
        <f>'NRHM State budget sheet 2013-14'!AF550</f>
        <v>10</v>
      </c>
      <c r="AG550" s="640"/>
      <c r="AH550" s="619"/>
      <c r="AI550" s="606">
        <f t="shared" si="60"/>
        <v>1</v>
      </c>
      <c r="AJ550" s="606" t="str">
        <f t="shared" si="61"/>
        <v/>
      </c>
      <c r="AK550" s="573">
        <f t="shared" si="62"/>
        <v>10</v>
      </c>
      <c r="AL550" s="573" t="str">
        <f t="shared" si="56"/>
        <v/>
      </c>
      <c r="AM550" s="577" t="str">
        <f t="shared" si="57"/>
        <v/>
      </c>
      <c r="AN550" s="577" t="str">
        <f t="shared" si="58"/>
        <v/>
      </c>
      <c r="AO550" s="577" t="str">
        <f t="shared" si="59"/>
        <v>New activity? If not kindly provide the details of the progress (physical and financial) for FY 2012-13</v>
      </c>
    </row>
    <row r="551" spans="1:41" ht="41.25" hidden="1" customHeight="1" x14ac:dyDescent="0.2">
      <c r="A551" s="628" t="s">
        <v>1738</v>
      </c>
      <c r="B551" s="621" t="s">
        <v>1389</v>
      </c>
      <c r="C551" s="627"/>
      <c r="D551" s="730">
        <f>'NRHM State budget sheet 2013-14'!D551</f>
        <v>0</v>
      </c>
      <c r="E551" s="730">
        <f>'NRHM State budget sheet 2013-14'!E551</f>
        <v>0</v>
      </c>
      <c r="F551" s="730" t="e">
        <f>'NRHM State budget sheet 2013-14'!F551</f>
        <v>#DIV/0!</v>
      </c>
      <c r="G551" s="730">
        <f>'NRHM State budget sheet 2013-14'!G551</f>
        <v>0</v>
      </c>
      <c r="H551" s="730">
        <f>'NRHM State budget sheet 2013-14'!H551</f>
        <v>0</v>
      </c>
      <c r="I551" s="730" t="e">
        <f>'NRHM State budget sheet 2013-14'!I551</f>
        <v>#DIV/0!</v>
      </c>
      <c r="J551" s="730">
        <f>'NRHM State budget sheet 2013-14'!J551</f>
        <v>0</v>
      </c>
      <c r="K551" s="730">
        <f>'NRHM State budget sheet 2013-14'!K551</f>
        <v>0</v>
      </c>
      <c r="L551" s="730">
        <f>'NRHM State budget sheet 2013-14'!L551</f>
        <v>0</v>
      </c>
      <c r="M551" s="730">
        <f>'NRHM State budget sheet 2013-14'!M551</f>
        <v>0</v>
      </c>
      <c r="N551" s="730">
        <f>'NRHM State budget sheet 2013-14'!N551</f>
        <v>0</v>
      </c>
      <c r="O551" s="730">
        <f>'NRHM State budget sheet 2013-14'!O551</f>
        <v>0</v>
      </c>
      <c r="P551" s="730">
        <f>'NRHM State budget sheet 2013-14'!P551</f>
        <v>0</v>
      </c>
      <c r="Q551" s="730">
        <f>'NRHM State budget sheet 2013-14'!Q551</f>
        <v>0</v>
      </c>
      <c r="R551" s="730">
        <f>'NRHM State budget sheet 2013-14'!R551</f>
        <v>0</v>
      </c>
      <c r="S551" s="730">
        <f>'NRHM State budget sheet 2013-14'!S551</f>
        <v>0</v>
      </c>
      <c r="T551" s="730">
        <f>'NRHM State budget sheet 2013-14'!T551</f>
        <v>0</v>
      </c>
      <c r="U551" s="730">
        <f>'NRHM State budget sheet 2013-14'!U551</f>
        <v>0</v>
      </c>
      <c r="V551" s="730">
        <f>'NRHM State budget sheet 2013-14'!V551</f>
        <v>0</v>
      </c>
      <c r="W551" s="730">
        <f>'NRHM State budget sheet 2013-14'!W551</f>
        <v>0</v>
      </c>
      <c r="X551" s="730">
        <f>'NRHM State budget sheet 2013-14'!X551</f>
        <v>0</v>
      </c>
      <c r="Y551" s="730">
        <f>'NRHM State budget sheet 2013-14'!Y551</f>
        <v>0</v>
      </c>
      <c r="Z551" s="730">
        <f>'NRHM State budget sheet 2013-14'!Z551</f>
        <v>0</v>
      </c>
      <c r="AA551" s="730">
        <f>'NRHM State budget sheet 2013-14'!AA551</f>
        <v>0</v>
      </c>
      <c r="AB551" s="730">
        <f>'NRHM State budget sheet 2013-14'!AB551</f>
        <v>0</v>
      </c>
      <c r="AC551" s="730">
        <f>'NRHM State budget sheet 2013-14'!AC551</f>
        <v>0</v>
      </c>
      <c r="AD551" s="730">
        <f>'NRHM State budget sheet 2013-14'!AD551</f>
        <v>0</v>
      </c>
      <c r="AE551" s="730">
        <f>'NRHM State budget sheet 2013-14'!AE551</f>
        <v>0</v>
      </c>
      <c r="AF551" s="730">
        <f>'NRHM State budget sheet 2013-14'!AF551</f>
        <v>0</v>
      </c>
      <c r="AG551" s="640"/>
      <c r="AH551" s="619"/>
      <c r="AI551" s="606" t="str">
        <f t="shared" si="60"/>
        <v/>
      </c>
      <c r="AJ551" s="606" t="str">
        <f t="shared" si="61"/>
        <v/>
      </c>
      <c r="AK551" s="573">
        <f t="shared" si="62"/>
        <v>0</v>
      </c>
      <c r="AL551" s="573" t="str">
        <f t="shared" si="56"/>
        <v/>
      </c>
      <c r="AM551" s="577" t="str">
        <f t="shared" si="57"/>
        <v/>
      </c>
      <c r="AN551" s="577" t="str">
        <f t="shared" si="58"/>
        <v/>
      </c>
      <c r="AO551" s="577" t="str">
        <f t="shared" si="59"/>
        <v/>
      </c>
    </row>
    <row r="552" spans="1:41" ht="41.25" hidden="1" customHeight="1" x14ac:dyDescent="0.2">
      <c r="A552" s="628" t="s">
        <v>1739</v>
      </c>
      <c r="B552" s="621" t="s">
        <v>1390</v>
      </c>
      <c r="C552" s="627"/>
      <c r="D552" s="730">
        <f>'NRHM State budget sheet 2013-14'!D552</f>
        <v>0</v>
      </c>
      <c r="E552" s="730">
        <f>'NRHM State budget sheet 2013-14'!E552</f>
        <v>0</v>
      </c>
      <c r="F552" s="730" t="e">
        <f>'NRHM State budget sheet 2013-14'!F552</f>
        <v>#DIV/0!</v>
      </c>
      <c r="G552" s="730">
        <f>'NRHM State budget sheet 2013-14'!G552</f>
        <v>0</v>
      </c>
      <c r="H552" s="730">
        <f>'NRHM State budget sheet 2013-14'!H552</f>
        <v>0</v>
      </c>
      <c r="I552" s="730" t="e">
        <f>'NRHM State budget sheet 2013-14'!I552</f>
        <v>#DIV/0!</v>
      </c>
      <c r="J552" s="730">
        <f>'NRHM State budget sheet 2013-14'!J552</f>
        <v>0</v>
      </c>
      <c r="K552" s="730">
        <f>'NRHM State budget sheet 2013-14'!K552</f>
        <v>0</v>
      </c>
      <c r="L552" s="730">
        <f>'NRHM State budget sheet 2013-14'!L552</f>
        <v>0</v>
      </c>
      <c r="M552" s="730">
        <f>'NRHM State budget sheet 2013-14'!M552</f>
        <v>0</v>
      </c>
      <c r="N552" s="730">
        <f>'NRHM State budget sheet 2013-14'!N552</f>
        <v>0</v>
      </c>
      <c r="O552" s="730">
        <f>'NRHM State budget sheet 2013-14'!O552</f>
        <v>0</v>
      </c>
      <c r="P552" s="730">
        <f>'NRHM State budget sheet 2013-14'!P552</f>
        <v>0</v>
      </c>
      <c r="Q552" s="730">
        <f>'NRHM State budget sheet 2013-14'!Q552</f>
        <v>0</v>
      </c>
      <c r="R552" s="730">
        <f>'NRHM State budget sheet 2013-14'!R552</f>
        <v>0</v>
      </c>
      <c r="S552" s="730">
        <f>'NRHM State budget sheet 2013-14'!S552</f>
        <v>0</v>
      </c>
      <c r="T552" s="730">
        <f>'NRHM State budget sheet 2013-14'!T552</f>
        <v>0</v>
      </c>
      <c r="U552" s="730">
        <f>'NRHM State budget sheet 2013-14'!U552</f>
        <v>0</v>
      </c>
      <c r="V552" s="730">
        <f>'NRHM State budget sheet 2013-14'!V552</f>
        <v>0</v>
      </c>
      <c r="W552" s="730">
        <f>'NRHM State budget sheet 2013-14'!W552</f>
        <v>0</v>
      </c>
      <c r="X552" s="730">
        <f>'NRHM State budget sheet 2013-14'!X552</f>
        <v>0</v>
      </c>
      <c r="Y552" s="730">
        <f>'NRHM State budget sheet 2013-14'!Y552</f>
        <v>0</v>
      </c>
      <c r="Z552" s="730">
        <f>'NRHM State budget sheet 2013-14'!Z552</f>
        <v>0</v>
      </c>
      <c r="AA552" s="730">
        <f>'NRHM State budget sheet 2013-14'!AA552</f>
        <v>0</v>
      </c>
      <c r="AB552" s="730">
        <f>'NRHM State budget sheet 2013-14'!AB552</f>
        <v>0</v>
      </c>
      <c r="AC552" s="730">
        <f>'NRHM State budget sheet 2013-14'!AC552</f>
        <v>0</v>
      </c>
      <c r="AD552" s="730">
        <f>'NRHM State budget sheet 2013-14'!AD552</f>
        <v>0</v>
      </c>
      <c r="AE552" s="730">
        <f>'NRHM State budget sheet 2013-14'!AE552</f>
        <v>0</v>
      </c>
      <c r="AF552" s="730">
        <f>'NRHM State budget sheet 2013-14'!AF552</f>
        <v>0</v>
      </c>
      <c r="AG552" s="640"/>
      <c r="AH552" s="619"/>
      <c r="AI552" s="606" t="str">
        <f t="shared" si="60"/>
        <v/>
      </c>
      <c r="AJ552" s="606" t="str">
        <f t="shared" si="61"/>
        <v/>
      </c>
      <c r="AK552" s="573">
        <f t="shared" si="62"/>
        <v>0</v>
      </c>
      <c r="AL552" s="573" t="str">
        <f t="shared" si="56"/>
        <v/>
      </c>
      <c r="AM552" s="577" t="str">
        <f t="shared" si="57"/>
        <v/>
      </c>
      <c r="AN552" s="577" t="str">
        <f t="shared" si="58"/>
        <v/>
      </c>
      <c r="AO552" s="577" t="str">
        <f t="shared" si="59"/>
        <v/>
      </c>
    </row>
    <row r="553" spans="1:41" ht="41.25" hidden="1" customHeight="1" x14ac:dyDescent="0.2">
      <c r="A553" s="628" t="s">
        <v>756</v>
      </c>
      <c r="B553" s="621" t="s">
        <v>746</v>
      </c>
      <c r="C553" s="595"/>
      <c r="D553" s="730">
        <f>'NRHM State budget sheet 2013-14'!D553</f>
        <v>0</v>
      </c>
      <c r="E553" s="730">
        <f>'NRHM State budget sheet 2013-14'!E553</f>
        <v>0</v>
      </c>
      <c r="F553" s="730" t="e">
        <f>'NRHM State budget sheet 2013-14'!F553</f>
        <v>#DIV/0!</v>
      </c>
      <c r="G553" s="730">
        <f>'NRHM State budget sheet 2013-14'!G553</f>
        <v>0</v>
      </c>
      <c r="H553" s="730">
        <f>'NRHM State budget sheet 2013-14'!H553</f>
        <v>0</v>
      </c>
      <c r="I553" s="730" t="e">
        <f>'NRHM State budget sheet 2013-14'!I553</f>
        <v>#DIV/0!</v>
      </c>
      <c r="J553" s="730">
        <f>'NRHM State budget sheet 2013-14'!J553</f>
        <v>4</v>
      </c>
      <c r="K553" s="730">
        <f>'NRHM State budget sheet 2013-14'!K553</f>
        <v>6000000</v>
      </c>
      <c r="L553" s="730">
        <f>'NRHM State budget sheet 2013-14'!L553</f>
        <v>0</v>
      </c>
      <c r="M553" s="730">
        <f>'NRHM State budget sheet 2013-14'!M553</f>
        <v>0</v>
      </c>
      <c r="N553" s="730">
        <f>'NRHM State budget sheet 2013-14'!N553</f>
        <v>0</v>
      </c>
      <c r="O553" s="730">
        <f>'NRHM State budget sheet 2013-14'!O553</f>
        <v>0</v>
      </c>
      <c r="P553" s="730">
        <f>'NRHM State budget sheet 2013-14'!P553</f>
        <v>0</v>
      </c>
      <c r="Q553" s="730">
        <f>'NRHM State budget sheet 2013-14'!Q553</f>
        <v>0</v>
      </c>
      <c r="R553" s="730">
        <f>'NRHM State budget sheet 2013-14'!R553</f>
        <v>0</v>
      </c>
      <c r="S553" s="730">
        <f>'NRHM State budget sheet 2013-14'!S553</f>
        <v>0</v>
      </c>
      <c r="T553" s="730">
        <f>'NRHM State budget sheet 2013-14'!T553</f>
        <v>0</v>
      </c>
      <c r="U553" s="730">
        <f>'NRHM State budget sheet 2013-14'!U553</f>
        <v>0</v>
      </c>
      <c r="V553" s="730">
        <f>'NRHM State budget sheet 2013-14'!V553</f>
        <v>0</v>
      </c>
      <c r="W553" s="730">
        <f>'NRHM State budget sheet 2013-14'!W553</f>
        <v>0</v>
      </c>
      <c r="X553" s="730">
        <f>'NRHM State budget sheet 2013-14'!X553</f>
        <v>0</v>
      </c>
      <c r="Y553" s="730">
        <f>'NRHM State budget sheet 2013-14'!Y553</f>
        <v>0</v>
      </c>
      <c r="Z553" s="730">
        <f>'NRHM State budget sheet 2013-14'!Z553</f>
        <v>0</v>
      </c>
      <c r="AA553" s="730">
        <f>'NRHM State budget sheet 2013-14'!AA553</f>
        <v>0</v>
      </c>
      <c r="AB553" s="730">
        <f>'NRHM State budget sheet 2013-14'!AB553</f>
        <v>0</v>
      </c>
      <c r="AC553" s="730">
        <f>'NRHM State budget sheet 2013-14'!AC553</f>
        <v>0</v>
      </c>
      <c r="AD553" s="730">
        <f>'NRHM State budget sheet 2013-14'!AD553</f>
        <v>0</v>
      </c>
      <c r="AE553" s="730">
        <f>'NRHM State budget sheet 2013-14'!AE553</f>
        <v>0</v>
      </c>
      <c r="AF553" s="730">
        <f>'NRHM State budget sheet 2013-14'!AF553</f>
        <v>150</v>
      </c>
      <c r="AG553" s="640"/>
      <c r="AH553" s="619"/>
      <c r="AI553" s="606">
        <f t="shared" si="60"/>
        <v>1</v>
      </c>
      <c r="AJ553" s="606" t="str">
        <f t="shared" si="61"/>
        <v/>
      </c>
      <c r="AK553" s="573">
        <f t="shared" si="62"/>
        <v>150</v>
      </c>
      <c r="AL553" s="573" t="str">
        <f t="shared" si="56"/>
        <v/>
      </c>
      <c r="AM553" s="577" t="str">
        <f t="shared" si="57"/>
        <v/>
      </c>
      <c r="AN553" s="577" t="str">
        <f t="shared" si="58"/>
        <v/>
      </c>
      <c r="AO553" s="577" t="str">
        <f t="shared" si="59"/>
        <v>New activity? If not kindly provide the details of the progress (physical and financial) for FY 2012-13</v>
      </c>
    </row>
    <row r="554" spans="1:41" ht="41.25" hidden="1" customHeight="1" x14ac:dyDescent="0.2">
      <c r="A554" s="628" t="s">
        <v>1740</v>
      </c>
      <c r="B554" s="621" t="s">
        <v>1387</v>
      </c>
      <c r="C554" s="627"/>
      <c r="D554" s="730">
        <f>'NRHM State budget sheet 2013-14'!D554</f>
        <v>0</v>
      </c>
      <c r="E554" s="730">
        <f>'NRHM State budget sheet 2013-14'!E554</f>
        <v>0</v>
      </c>
      <c r="F554" s="730" t="e">
        <f>'NRHM State budget sheet 2013-14'!F554</f>
        <v>#DIV/0!</v>
      </c>
      <c r="G554" s="730">
        <f>'NRHM State budget sheet 2013-14'!G554</f>
        <v>0</v>
      </c>
      <c r="H554" s="730">
        <f>'NRHM State budget sheet 2013-14'!H554</f>
        <v>0</v>
      </c>
      <c r="I554" s="730" t="e">
        <f>'NRHM State budget sheet 2013-14'!I554</f>
        <v>#DIV/0!</v>
      </c>
      <c r="J554" s="730">
        <f>'NRHM State budget sheet 2013-14'!J554</f>
        <v>0</v>
      </c>
      <c r="K554" s="730">
        <f>'NRHM State budget sheet 2013-14'!K554</f>
        <v>0</v>
      </c>
      <c r="L554" s="730">
        <f>'NRHM State budget sheet 2013-14'!L554</f>
        <v>0</v>
      </c>
      <c r="M554" s="730">
        <f>'NRHM State budget sheet 2013-14'!M554</f>
        <v>0</v>
      </c>
      <c r="N554" s="730">
        <f>'NRHM State budget sheet 2013-14'!N554</f>
        <v>0</v>
      </c>
      <c r="O554" s="730">
        <f>'NRHM State budget sheet 2013-14'!O554</f>
        <v>0</v>
      </c>
      <c r="P554" s="730">
        <f>'NRHM State budget sheet 2013-14'!P554</f>
        <v>0</v>
      </c>
      <c r="Q554" s="730">
        <f>'NRHM State budget sheet 2013-14'!Q554</f>
        <v>0</v>
      </c>
      <c r="R554" s="730">
        <f>'NRHM State budget sheet 2013-14'!R554</f>
        <v>0</v>
      </c>
      <c r="S554" s="730">
        <f>'NRHM State budget sheet 2013-14'!S554</f>
        <v>0</v>
      </c>
      <c r="T554" s="730">
        <f>'NRHM State budget sheet 2013-14'!T554</f>
        <v>0</v>
      </c>
      <c r="U554" s="730">
        <f>'NRHM State budget sheet 2013-14'!U554</f>
        <v>0</v>
      </c>
      <c r="V554" s="730">
        <f>'NRHM State budget sheet 2013-14'!V554</f>
        <v>0</v>
      </c>
      <c r="W554" s="730">
        <f>'NRHM State budget sheet 2013-14'!W554</f>
        <v>0</v>
      </c>
      <c r="X554" s="730">
        <f>'NRHM State budget sheet 2013-14'!X554</f>
        <v>0</v>
      </c>
      <c r="Y554" s="730">
        <f>'NRHM State budget sheet 2013-14'!Y554</f>
        <v>0</v>
      </c>
      <c r="Z554" s="730">
        <f>'NRHM State budget sheet 2013-14'!Z554</f>
        <v>0</v>
      </c>
      <c r="AA554" s="730">
        <f>'NRHM State budget sheet 2013-14'!AA554</f>
        <v>0</v>
      </c>
      <c r="AB554" s="730">
        <f>'NRHM State budget sheet 2013-14'!AB554</f>
        <v>0</v>
      </c>
      <c r="AC554" s="730">
        <f>'NRHM State budget sheet 2013-14'!AC554</f>
        <v>0</v>
      </c>
      <c r="AD554" s="730">
        <f>'NRHM State budget sheet 2013-14'!AD554</f>
        <v>0</v>
      </c>
      <c r="AE554" s="730">
        <f>'NRHM State budget sheet 2013-14'!AE554</f>
        <v>0</v>
      </c>
      <c r="AF554" s="730">
        <f>'NRHM State budget sheet 2013-14'!AF554</f>
        <v>0</v>
      </c>
      <c r="AG554" s="640"/>
      <c r="AH554" s="619"/>
      <c r="AI554" s="606" t="str">
        <f t="shared" si="60"/>
        <v/>
      </c>
      <c r="AJ554" s="606" t="str">
        <f t="shared" si="61"/>
        <v/>
      </c>
      <c r="AK554" s="573">
        <f t="shared" si="62"/>
        <v>0</v>
      </c>
      <c r="AL554" s="573" t="str">
        <f t="shared" si="56"/>
        <v/>
      </c>
      <c r="AM554" s="577" t="str">
        <f t="shared" si="57"/>
        <v/>
      </c>
      <c r="AN554" s="577" t="str">
        <f t="shared" si="58"/>
        <v/>
      </c>
      <c r="AO554" s="577" t="str">
        <f t="shared" si="59"/>
        <v/>
      </c>
    </row>
    <row r="555" spans="1:41" ht="41.25" hidden="1" customHeight="1" x14ac:dyDescent="0.2">
      <c r="A555" s="628" t="s">
        <v>1741</v>
      </c>
      <c r="B555" s="621" t="s">
        <v>1388</v>
      </c>
      <c r="C555" s="627"/>
      <c r="D555" s="730">
        <f>'NRHM State budget sheet 2013-14'!D555</f>
        <v>0</v>
      </c>
      <c r="E555" s="730">
        <f>'NRHM State budget sheet 2013-14'!E555</f>
        <v>0</v>
      </c>
      <c r="F555" s="730" t="e">
        <f>'NRHM State budget sheet 2013-14'!F555</f>
        <v>#DIV/0!</v>
      </c>
      <c r="G555" s="730">
        <f>'NRHM State budget sheet 2013-14'!G555</f>
        <v>0</v>
      </c>
      <c r="H555" s="730">
        <f>'NRHM State budget sheet 2013-14'!H555</f>
        <v>0</v>
      </c>
      <c r="I555" s="730" t="e">
        <f>'NRHM State budget sheet 2013-14'!I555</f>
        <v>#DIV/0!</v>
      </c>
      <c r="J555" s="730">
        <f>'NRHM State budget sheet 2013-14'!J555</f>
        <v>1</v>
      </c>
      <c r="K555" s="730">
        <f>'NRHM State budget sheet 2013-14'!K555</f>
        <v>1500000</v>
      </c>
      <c r="L555" s="730">
        <f>'NRHM State budget sheet 2013-14'!L555</f>
        <v>0</v>
      </c>
      <c r="M555" s="730">
        <f>'NRHM State budget sheet 2013-14'!M555</f>
        <v>0</v>
      </c>
      <c r="N555" s="730">
        <f>'NRHM State budget sheet 2013-14'!N555</f>
        <v>0</v>
      </c>
      <c r="O555" s="730">
        <f>'NRHM State budget sheet 2013-14'!O555</f>
        <v>0</v>
      </c>
      <c r="P555" s="730">
        <f>'NRHM State budget sheet 2013-14'!P555</f>
        <v>0</v>
      </c>
      <c r="Q555" s="730">
        <f>'NRHM State budget sheet 2013-14'!Q555</f>
        <v>0</v>
      </c>
      <c r="R555" s="730">
        <f>'NRHM State budget sheet 2013-14'!R555</f>
        <v>0</v>
      </c>
      <c r="S555" s="730">
        <f>'NRHM State budget sheet 2013-14'!S555</f>
        <v>0</v>
      </c>
      <c r="T555" s="730">
        <f>'NRHM State budget sheet 2013-14'!T555</f>
        <v>0</v>
      </c>
      <c r="U555" s="730">
        <f>'NRHM State budget sheet 2013-14'!U555</f>
        <v>0</v>
      </c>
      <c r="V555" s="730">
        <f>'NRHM State budget sheet 2013-14'!V555</f>
        <v>0</v>
      </c>
      <c r="W555" s="730">
        <f>'NRHM State budget sheet 2013-14'!W555</f>
        <v>0</v>
      </c>
      <c r="X555" s="730">
        <f>'NRHM State budget sheet 2013-14'!X555</f>
        <v>0</v>
      </c>
      <c r="Y555" s="730">
        <f>'NRHM State budget sheet 2013-14'!Y555</f>
        <v>0</v>
      </c>
      <c r="Z555" s="730">
        <f>'NRHM State budget sheet 2013-14'!Z555</f>
        <v>0</v>
      </c>
      <c r="AA555" s="730">
        <f>'NRHM State budget sheet 2013-14'!AA555</f>
        <v>0</v>
      </c>
      <c r="AB555" s="730">
        <f>'NRHM State budget sheet 2013-14'!AB555</f>
        <v>0</v>
      </c>
      <c r="AC555" s="730">
        <f>'NRHM State budget sheet 2013-14'!AC555</f>
        <v>0</v>
      </c>
      <c r="AD555" s="730">
        <f>'NRHM State budget sheet 2013-14'!AD555</f>
        <v>0</v>
      </c>
      <c r="AE555" s="730">
        <f>'NRHM State budget sheet 2013-14'!AE555</f>
        <v>0</v>
      </c>
      <c r="AF555" s="730">
        <f>'NRHM State budget sheet 2013-14'!AF555</f>
        <v>15</v>
      </c>
      <c r="AG555" s="640"/>
      <c r="AH555" s="619"/>
      <c r="AI555" s="606">
        <f t="shared" si="60"/>
        <v>1</v>
      </c>
      <c r="AJ555" s="606" t="str">
        <f t="shared" si="61"/>
        <v/>
      </c>
      <c r="AK555" s="573">
        <f t="shared" si="62"/>
        <v>15</v>
      </c>
      <c r="AL555" s="573" t="str">
        <f t="shared" si="56"/>
        <v/>
      </c>
      <c r="AM555" s="577" t="str">
        <f t="shared" si="57"/>
        <v/>
      </c>
      <c r="AN555" s="577" t="str">
        <f t="shared" si="58"/>
        <v/>
      </c>
      <c r="AO555" s="577" t="str">
        <f t="shared" si="59"/>
        <v>New activity? If not kindly provide the details of the progress (physical and financial) for FY 2012-13</v>
      </c>
    </row>
    <row r="556" spans="1:41" ht="41.25" hidden="1" customHeight="1" x14ac:dyDescent="0.2">
      <c r="A556" s="628" t="s">
        <v>1742</v>
      </c>
      <c r="B556" s="621" t="s">
        <v>1389</v>
      </c>
      <c r="C556" s="627"/>
      <c r="D556" s="730">
        <f>'NRHM State budget sheet 2013-14'!D556</f>
        <v>0</v>
      </c>
      <c r="E556" s="730">
        <f>'NRHM State budget sheet 2013-14'!E556</f>
        <v>0</v>
      </c>
      <c r="F556" s="730" t="e">
        <f>'NRHM State budget sheet 2013-14'!F556</f>
        <v>#DIV/0!</v>
      </c>
      <c r="G556" s="730">
        <f>'NRHM State budget sheet 2013-14'!G556</f>
        <v>0</v>
      </c>
      <c r="H556" s="730">
        <f>'NRHM State budget sheet 2013-14'!H556</f>
        <v>0</v>
      </c>
      <c r="I556" s="730" t="e">
        <f>'NRHM State budget sheet 2013-14'!I556</f>
        <v>#DIV/0!</v>
      </c>
      <c r="J556" s="730">
        <f>'NRHM State budget sheet 2013-14'!J556</f>
        <v>0</v>
      </c>
      <c r="K556" s="730">
        <f>'NRHM State budget sheet 2013-14'!K556</f>
        <v>0</v>
      </c>
      <c r="L556" s="730">
        <f>'NRHM State budget sheet 2013-14'!L556</f>
        <v>0</v>
      </c>
      <c r="M556" s="730">
        <f>'NRHM State budget sheet 2013-14'!M556</f>
        <v>0</v>
      </c>
      <c r="N556" s="730">
        <f>'NRHM State budget sheet 2013-14'!N556</f>
        <v>0</v>
      </c>
      <c r="O556" s="730">
        <f>'NRHM State budget sheet 2013-14'!O556</f>
        <v>0</v>
      </c>
      <c r="P556" s="730">
        <f>'NRHM State budget sheet 2013-14'!P556</f>
        <v>0</v>
      </c>
      <c r="Q556" s="730">
        <f>'NRHM State budget sheet 2013-14'!Q556</f>
        <v>0</v>
      </c>
      <c r="R556" s="730">
        <f>'NRHM State budget sheet 2013-14'!R556</f>
        <v>0</v>
      </c>
      <c r="S556" s="730">
        <f>'NRHM State budget sheet 2013-14'!S556</f>
        <v>0</v>
      </c>
      <c r="T556" s="730">
        <f>'NRHM State budget sheet 2013-14'!T556</f>
        <v>0</v>
      </c>
      <c r="U556" s="730">
        <f>'NRHM State budget sheet 2013-14'!U556</f>
        <v>0</v>
      </c>
      <c r="V556" s="730">
        <f>'NRHM State budget sheet 2013-14'!V556</f>
        <v>0</v>
      </c>
      <c r="W556" s="730">
        <f>'NRHM State budget sheet 2013-14'!W556</f>
        <v>0</v>
      </c>
      <c r="X556" s="730">
        <f>'NRHM State budget sheet 2013-14'!X556</f>
        <v>0</v>
      </c>
      <c r="Y556" s="730">
        <f>'NRHM State budget sheet 2013-14'!Y556</f>
        <v>0</v>
      </c>
      <c r="Z556" s="730">
        <f>'NRHM State budget sheet 2013-14'!Z556</f>
        <v>0</v>
      </c>
      <c r="AA556" s="730">
        <f>'NRHM State budget sheet 2013-14'!AA556</f>
        <v>0</v>
      </c>
      <c r="AB556" s="730">
        <f>'NRHM State budget sheet 2013-14'!AB556</f>
        <v>0</v>
      </c>
      <c r="AC556" s="730">
        <f>'NRHM State budget sheet 2013-14'!AC556</f>
        <v>0</v>
      </c>
      <c r="AD556" s="730">
        <f>'NRHM State budget sheet 2013-14'!AD556</f>
        <v>0</v>
      </c>
      <c r="AE556" s="730">
        <f>'NRHM State budget sheet 2013-14'!AE556</f>
        <v>0</v>
      </c>
      <c r="AF556" s="730">
        <f>'NRHM State budget sheet 2013-14'!AF556</f>
        <v>0</v>
      </c>
      <c r="AG556" s="640"/>
      <c r="AH556" s="619"/>
      <c r="AI556" s="606" t="str">
        <f t="shared" si="60"/>
        <v/>
      </c>
      <c r="AJ556" s="606" t="str">
        <f t="shared" si="61"/>
        <v/>
      </c>
      <c r="AK556" s="573">
        <f t="shared" si="62"/>
        <v>0</v>
      </c>
      <c r="AL556" s="573" t="str">
        <f t="shared" si="56"/>
        <v/>
      </c>
      <c r="AM556" s="577" t="str">
        <f t="shared" si="57"/>
        <v/>
      </c>
      <c r="AN556" s="577" t="str">
        <f t="shared" si="58"/>
        <v/>
      </c>
      <c r="AO556" s="577" t="str">
        <f t="shared" si="59"/>
        <v/>
      </c>
    </row>
    <row r="557" spans="1:41" ht="41.25" hidden="1" customHeight="1" x14ac:dyDescent="0.2">
      <c r="A557" s="628" t="s">
        <v>1743</v>
      </c>
      <c r="B557" s="621" t="s">
        <v>1390</v>
      </c>
      <c r="C557" s="627"/>
      <c r="D557" s="730">
        <f>'NRHM State budget sheet 2013-14'!D557</f>
        <v>0</v>
      </c>
      <c r="E557" s="730">
        <f>'NRHM State budget sheet 2013-14'!E557</f>
        <v>0</v>
      </c>
      <c r="F557" s="730" t="e">
        <f>'NRHM State budget sheet 2013-14'!F557</f>
        <v>#DIV/0!</v>
      </c>
      <c r="G557" s="730">
        <f>'NRHM State budget sheet 2013-14'!G557</f>
        <v>0</v>
      </c>
      <c r="H557" s="730">
        <f>'NRHM State budget sheet 2013-14'!H557</f>
        <v>0</v>
      </c>
      <c r="I557" s="730" t="e">
        <f>'NRHM State budget sheet 2013-14'!I557</f>
        <v>#DIV/0!</v>
      </c>
      <c r="J557" s="730">
        <f>'NRHM State budget sheet 2013-14'!J557</f>
        <v>3</v>
      </c>
      <c r="K557" s="730">
        <f>'NRHM State budget sheet 2013-14'!K557</f>
        <v>4500000</v>
      </c>
      <c r="L557" s="730">
        <f>'NRHM State budget sheet 2013-14'!L557</f>
        <v>0</v>
      </c>
      <c r="M557" s="730">
        <f>'NRHM State budget sheet 2013-14'!M557</f>
        <v>0</v>
      </c>
      <c r="N557" s="730">
        <f>'NRHM State budget sheet 2013-14'!N557</f>
        <v>0</v>
      </c>
      <c r="O557" s="730">
        <f>'NRHM State budget sheet 2013-14'!O557</f>
        <v>0</v>
      </c>
      <c r="P557" s="730">
        <f>'NRHM State budget sheet 2013-14'!P557</f>
        <v>0</v>
      </c>
      <c r="Q557" s="730">
        <f>'NRHM State budget sheet 2013-14'!Q557</f>
        <v>0</v>
      </c>
      <c r="R557" s="730">
        <f>'NRHM State budget sheet 2013-14'!R557</f>
        <v>0</v>
      </c>
      <c r="S557" s="730">
        <f>'NRHM State budget sheet 2013-14'!S557</f>
        <v>0</v>
      </c>
      <c r="T557" s="730">
        <f>'NRHM State budget sheet 2013-14'!T557</f>
        <v>0</v>
      </c>
      <c r="U557" s="730">
        <f>'NRHM State budget sheet 2013-14'!U557</f>
        <v>0</v>
      </c>
      <c r="V557" s="730">
        <f>'NRHM State budget sheet 2013-14'!V557</f>
        <v>0</v>
      </c>
      <c r="W557" s="730">
        <f>'NRHM State budget sheet 2013-14'!W557</f>
        <v>0</v>
      </c>
      <c r="X557" s="730">
        <f>'NRHM State budget sheet 2013-14'!X557</f>
        <v>0</v>
      </c>
      <c r="Y557" s="730">
        <f>'NRHM State budget sheet 2013-14'!Y557</f>
        <v>0</v>
      </c>
      <c r="Z557" s="730">
        <f>'NRHM State budget sheet 2013-14'!Z557</f>
        <v>0</v>
      </c>
      <c r="AA557" s="730">
        <f>'NRHM State budget sheet 2013-14'!AA557</f>
        <v>0</v>
      </c>
      <c r="AB557" s="730">
        <f>'NRHM State budget sheet 2013-14'!AB557</f>
        <v>0</v>
      </c>
      <c r="AC557" s="730">
        <f>'NRHM State budget sheet 2013-14'!AC557</f>
        <v>0</v>
      </c>
      <c r="AD557" s="730">
        <f>'NRHM State budget sheet 2013-14'!AD557</f>
        <v>0</v>
      </c>
      <c r="AE557" s="730">
        <f>'NRHM State budget sheet 2013-14'!AE557</f>
        <v>0</v>
      </c>
      <c r="AF557" s="730">
        <f>'NRHM State budget sheet 2013-14'!AF557</f>
        <v>135</v>
      </c>
      <c r="AG557" s="640"/>
      <c r="AH557" s="619"/>
      <c r="AI557" s="606">
        <f t="shared" si="60"/>
        <v>1</v>
      </c>
      <c r="AJ557" s="606" t="str">
        <f t="shared" si="61"/>
        <v/>
      </c>
      <c r="AK557" s="573">
        <f t="shared" si="62"/>
        <v>135</v>
      </c>
      <c r="AL557" s="573" t="str">
        <f t="shared" si="56"/>
        <v/>
      </c>
      <c r="AM557" s="577" t="str">
        <f t="shared" si="57"/>
        <v/>
      </c>
      <c r="AN557" s="577" t="str">
        <f t="shared" si="58"/>
        <v/>
      </c>
      <c r="AO557" s="577" t="str">
        <f t="shared" si="59"/>
        <v>New activity? If not kindly provide the details of the progress (physical and financial) for FY 2012-13</v>
      </c>
    </row>
    <row r="558" spans="1:41" ht="41.25" hidden="1" customHeight="1" x14ac:dyDescent="0.2">
      <c r="A558" s="628" t="s">
        <v>757</v>
      </c>
      <c r="B558" s="621" t="s">
        <v>748</v>
      </c>
      <c r="C558" s="595"/>
      <c r="D558" s="730">
        <f>'NRHM State budget sheet 2013-14'!D558</f>
        <v>0</v>
      </c>
      <c r="E558" s="730">
        <f>'NRHM State budget sheet 2013-14'!E558</f>
        <v>0</v>
      </c>
      <c r="F558" s="730" t="e">
        <f>'NRHM State budget sheet 2013-14'!F558</f>
        <v>#DIV/0!</v>
      </c>
      <c r="G558" s="730">
        <f>'NRHM State budget sheet 2013-14'!G558</f>
        <v>0</v>
      </c>
      <c r="H558" s="730">
        <f>'NRHM State budget sheet 2013-14'!H558</f>
        <v>0</v>
      </c>
      <c r="I558" s="730" t="e">
        <f>'NRHM State budget sheet 2013-14'!I558</f>
        <v>#DIV/0!</v>
      </c>
      <c r="J558" s="730">
        <f>'NRHM State budget sheet 2013-14'!J558</f>
        <v>13</v>
      </c>
      <c r="K558" s="730">
        <f>'NRHM State budget sheet 2013-14'!K558</f>
        <v>2500000</v>
      </c>
      <c r="L558" s="730">
        <f>'NRHM State budget sheet 2013-14'!L558</f>
        <v>0</v>
      </c>
      <c r="M558" s="730">
        <f>'NRHM State budget sheet 2013-14'!M558</f>
        <v>0</v>
      </c>
      <c r="N558" s="730">
        <f>'NRHM State budget sheet 2013-14'!N558</f>
        <v>0</v>
      </c>
      <c r="O558" s="730">
        <f>'NRHM State budget sheet 2013-14'!O558</f>
        <v>0</v>
      </c>
      <c r="P558" s="730">
        <f>'NRHM State budget sheet 2013-14'!P558</f>
        <v>0</v>
      </c>
      <c r="Q558" s="730">
        <f>'NRHM State budget sheet 2013-14'!Q558</f>
        <v>0</v>
      </c>
      <c r="R558" s="730">
        <f>'NRHM State budget sheet 2013-14'!R558</f>
        <v>0</v>
      </c>
      <c r="S558" s="730">
        <f>'NRHM State budget sheet 2013-14'!S558</f>
        <v>0</v>
      </c>
      <c r="T558" s="730">
        <f>'NRHM State budget sheet 2013-14'!T558</f>
        <v>0</v>
      </c>
      <c r="U558" s="730">
        <f>'NRHM State budget sheet 2013-14'!U558</f>
        <v>0</v>
      </c>
      <c r="V558" s="730">
        <f>'NRHM State budget sheet 2013-14'!V558</f>
        <v>0</v>
      </c>
      <c r="W558" s="730">
        <f>'NRHM State budget sheet 2013-14'!W558</f>
        <v>0</v>
      </c>
      <c r="X558" s="730">
        <f>'NRHM State budget sheet 2013-14'!X558</f>
        <v>0</v>
      </c>
      <c r="Y558" s="730">
        <f>'NRHM State budget sheet 2013-14'!Y558</f>
        <v>0</v>
      </c>
      <c r="Z558" s="730">
        <f>'NRHM State budget sheet 2013-14'!Z558</f>
        <v>0</v>
      </c>
      <c r="AA558" s="730">
        <f>'NRHM State budget sheet 2013-14'!AA558</f>
        <v>0</v>
      </c>
      <c r="AB558" s="730">
        <f>'NRHM State budget sheet 2013-14'!AB558</f>
        <v>0</v>
      </c>
      <c r="AC558" s="730">
        <f>'NRHM State budget sheet 2013-14'!AC558</f>
        <v>0</v>
      </c>
      <c r="AD558" s="730">
        <f>'NRHM State budget sheet 2013-14'!AD558</f>
        <v>0</v>
      </c>
      <c r="AE558" s="730">
        <f>'NRHM State budget sheet 2013-14'!AE558</f>
        <v>0</v>
      </c>
      <c r="AF558" s="730">
        <f>'NRHM State budget sheet 2013-14'!AF558</f>
        <v>210</v>
      </c>
      <c r="AG558" s="604"/>
      <c r="AH558" s="619"/>
      <c r="AI558" s="606">
        <f t="shared" si="60"/>
        <v>1</v>
      </c>
      <c r="AJ558" s="606" t="str">
        <f t="shared" si="61"/>
        <v/>
      </c>
      <c r="AK558" s="573">
        <f t="shared" si="62"/>
        <v>210</v>
      </c>
      <c r="AL558" s="573" t="str">
        <f t="shared" si="56"/>
        <v/>
      </c>
      <c r="AM558" s="577" t="str">
        <f t="shared" si="57"/>
        <v/>
      </c>
      <c r="AN558" s="577" t="str">
        <f t="shared" si="58"/>
        <v/>
      </c>
      <c r="AO558" s="577" t="str">
        <f t="shared" si="59"/>
        <v>New activity? If not kindly provide the details of the progress (physical and financial) for FY 2012-13</v>
      </c>
    </row>
    <row r="559" spans="1:41" ht="41.25" hidden="1" customHeight="1" x14ac:dyDescent="0.2">
      <c r="A559" s="628" t="s">
        <v>1744</v>
      </c>
      <c r="B559" s="621" t="s">
        <v>1387</v>
      </c>
      <c r="C559" s="627"/>
      <c r="D559" s="730">
        <f>'NRHM State budget sheet 2013-14'!D559</f>
        <v>0</v>
      </c>
      <c r="E559" s="730">
        <f>'NRHM State budget sheet 2013-14'!E559</f>
        <v>0</v>
      </c>
      <c r="F559" s="730" t="e">
        <f>'NRHM State budget sheet 2013-14'!F559</f>
        <v>#DIV/0!</v>
      </c>
      <c r="G559" s="730">
        <f>'NRHM State budget sheet 2013-14'!G559</f>
        <v>0</v>
      </c>
      <c r="H559" s="730">
        <f>'NRHM State budget sheet 2013-14'!H559</f>
        <v>0</v>
      </c>
      <c r="I559" s="730" t="e">
        <f>'NRHM State budget sheet 2013-14'!I559</f>
        <v>#DIV/0!</v>
      </c>
      <c r="J559" s="730">
        <f>'NRHM State budget sheet 2013-14'!J559</f>
        <v>0</v>
      </c>
      <c r="K559" s="730">
        <f>'NRHM State budget sheet 2013-14'!K559</f>
        <v>0</v>
      </c>
      <c r="L559" s="730">
        <f>'NRHM State budget sheet 2013-14'!L559</f>
        <v>0</v>
      </c>
      <c r="M559" s="730">
        <f>'NRHM State budget sheet 2013-14'!M559</f>
        <v>0</v>
      </c>
      <c r="N559" s="730">
        <f>'NRHM State budget sheet 2013-14'!N559</f>
        <v>0</v>
      </c>
      <c r="O559" s="730">
        <f>'NRHM State budget sheet 2013-14'!O559</f>
        <v>0</v>
      </c>
      <c r="P559" s="730">
        <f>'NRHM State budget sheet 2013-14'!P559</f>
        <v>0</v>
      </c>
      <c r="Q559" s="730">
        <f>'NRHM State budget sheet 2013-14'!Q559</f>
        <v>0</v>
      </c>
      <c r="R559" s="730">
        <f>'NRHM State budget sheet 2013-14'!R559</f>
        <v>0</v>
      </c>
      <c r="S559" s="730">
        <f>'NRHM State budget sheet 2013-14'!S559</f>
        <v>0</v>
      </c>
      <c r="T559" s="730">
        <f>'NRHM State budget sheet 2013-14'!T559</f>
        <v>0</v>
      </c>
      <c r="U559" s="730">
        <f>'NRHM State budget sheet 2013-14'!U559</f>
        <v>0</v>
      </c>
      <c r="V559" s="730">
        <f>'NRHM State budget sheet 2013-14'!V559</f>
        <v>0</v>
      </c>
      <c r="W559" s="730">
        <f>'NRHM State budget sheet 2013-14'!W559</f>
        <v>0</v>
      </c>
      <c r="X559" s="730">
        <f>'NRHM State budget sheet 2013-14'!X559</f>
        <v>0</v>
      </c>
      <c r="Y559" s="730">
        <f>'NRHM State budget sheet 2013-14'!Y559</f>
        <v>0</v>
      </c>
      <c r="Z559" s="730">
        <f>'NRHM State budget sheet 2013-14'!Z559</f>
        <v>0</v>
      </c>
      <c r="AA559" s="730">
        <f>'NRHM State budget sheet 2013-14'!AA559</f>
        <v>0</v>
      </c>
      <c r="AB559" s="730">
        <f>'NRHM State budget sheet 2013-14'!AB559</f>
        <v>0</v>
      </c>
      <c r="AC559" s="730">
        <f>'NRHM State budget sheet 2013-14'!AC559</f>
        <v>0</v>
      </c>
      <c r="AD559" s="730">
        <f>'NRHM State budget sheet 2013-14'!AD559</f>
        <v>0</v>
      </c>
      <c r="AE559" s="730">
        <f>'NRHM State budget sheet 2013-14'!AE559</f>
        <v>0</v>
      </c>
      <c r="AF559" s="730">
        <f>'NRHM State budget sheet 2013-14'!AF559</f>
        <v>0</v>
      </c>
      <c r="AG559" s="604"/>
      <c r="AH559" s="619"/>
      <c r="AI559" s="606" t="str">
        <f t="shared" si="60"/>
        <v/>
      </c>
      <c r="AJ559" s="606" t="str">
        <f t="shared" si="61"/>
        <v/>
      </c>
      <c r="AK559" s="573">
        <f t="shared" si="62"/>
        <v>0</v>
      </c>
      <c r="AL559" s="573" t="str">
        <f t="shared" si="56"/>
        <v/>
      </c>
      <c r="AM559" s="577" t="str">
        <f t="shared" si="57"/>
        <v/>
      </c>
      <c r="AN559" s="577" t="str">
        <f t="shared" si="58"/>
        <v/>
      </c>
      <c r="AO559" s="577" t="str">
        <f t="shared" si="59"/>
        <v/>
      </c>
    </row>
    <row r="560" spans="1:41" ht="41.25" hidden="1" customHeight="1" x14ac:dyDescent="0.2">
      <c r="A560" s="628" t="s">
        <v>1745</v>
      </c>
      <c r="B560" s="621" t="s">
        <v>1388</v>
      </c>
      <c r="C560" s="627"/>
      <c r="D560" s="730">
        <f>'NRHM State budget sheet 2013-14'!D560</f>
        <v>0</v>
      </c>
      <c r="E560" s="730">
        <f>'NRHM State budget sheet 2013-14'!E560</f>
        <v>0</v>
      </c>
      <c r="F560" s="730" t="e">
        <f>'NRHM State budget sheet 2013-14'!F560</f>
        <v>#DIV/0!</v>
      </c>
      <c r="G560" s="730">
        <f>'NRHM State budget sheet 2013-14'!G560</f>
        <v>0</v>
      </c>
      <c r="H560" s="730">
        <f>'NRHM State budget sheet 2013-14'!H560</f>
        <v>0</v>
      </c>
      <c r="I560" s="730" t="e">
        <f>'NRHM State budget sheet 2013-14'!I560</f>
        <v>#DIV/0!</v>
      </c>
      <c r="J560" s="730">
        <f>'NRHM State budget sheet 2013-14'!J560</f>
        <v>4</v>
      </c>
      <c r="K560" s="730">
        <f>'NRHM State budget sheet 2013-14'!K560</f>
        <v>300000</v>
      </c>
      <c r="L560" s="730">
        <f>'NRHM State budget sheet 2013-14'!L560</f>
        <v>0</v>
      </c>
      <c r="M560" s="730">
        <f>'NRHM State budget sheet 2013-14'!M560</f>
        <v>0</v>
      </c>
      <c r="N560" s="730">
        <f>'NRHM State budget sheet 2013-14'!N560</f>
        <v>0</v>
      </c>
      <c r="O560" s="730">
        <f>'NRHM State budget sheet 2013-14'!O560</f>
        <v>0</v>
      </c>
      <c r="P560" s="730">
        <f>'NRHM State budget sheet 2013-14'!P560</f>
        <v>0</v>
      </c>
      <c r="Q560" s="730">
        <f>'NRHM State budget sheet 2013-14'!Q560</f>
        <v>0</v>
      </c>
      <c r="R560" s="730">
        <f>'NRHM State budget sheet 2013-14'!R560</f>
        <v>0</v>
      </c>
      <c r="S560" s="730">
        <f>'NRHM State budget sheet 2013-14'!S560</f>
        <v>0</v>
      </c>
      <c r="T560" s="730">
        <f>'NRHM State budget sheet 2013-14'!T560</f>
        <v>0</v>
      </c>
      <c r="U560" s="730">
        <f>'NRHM State budget sheet 2013-14'!U560</f>
        <v>0</v>
      </c>
      <c r="V560" s="730">
        <f>'NRHM State budget sheet 2013-14'!V560</f>
        <v>0</v>
      </c>
      <c r="W560" s="730">
        <f>'NRHM State budget sheet 2013-14'!W560</f>
        <v>0</v>
      </c>
      <c r="X560" s="730">
        <f>'NRHM State budget sheet 2013-14'!X560</f>
        <v>0</v>
      </c>
      <c r="Y560" s="730">
        <f>'NRHM State budget sheet 2013-14'!Y560</f>
        <v>0</v>
      </c>
      <c r="Z560" s="730">
        <f>'NRHM State budget sheet 2013-14'!Z560</f>
        <v>0</v>
      </c>
      <c r="AA560" s="730">
        <f>'NRHM State budget sheet 2013-14'!AA560</f>
        <v>0</v>
      </c>
      <c r="AB560" s="730">
        <f>'NRHM State budget sheet 2013-14'!AB560</f>
        <v>0</v>
      </c>
      <c r="AC560" s="730">
        <f>'NRHM State budget sheet 2013-14'!AC560</f>
        <v>0</v>
      </c>
      <c r="AD560" s="730">
        <f>'NRHM State budget sheet 2013-14'!AD560</f>
        <v>0</v>
      </c>
      <c r="AE560" s="730">
        <f>'NRHM State budget sheet 2013-14'!AE560</f>
        <v>0</v>
      </c>
      <c r="AF560" s="730">
        <f>'NRHM State budget sheet 2013-14'!AF560</f>
        <v>12</v>
      </c>
      <c r="AG560" s="604"/>
      <c r="AH560" s="619"/>
      <c r="AI560" s="606">
        <f t="shared" si="60"/>
        <v>1</v>
      </c>
      <c r="AJ560" s="606" t="str">
        <f t="shared" si="61"/>
        <v/>
      </c>
      <c r="AK560" s="573">
        <f t="shared" si="62"/>
        <v>12</v>
      </c>
      <c r="AL560" s="573" t="str">
        <f t="shared" si="56"/>
        <v/>
      </c>
      <c r="AM560" s="577" t="str">
        <f t="shared" si="57"/>
        <v/>
      </c>
      <c r="AN560" s="577" t="str">
        <f t="shared" si="58"/>
        <v/>
      </c>
      <c r="AO560" s="577" t="str">
        <f t="shared" si="59"/>
        <v>New activity? If not kindly provide the details of the progress (physical and financial) for FY 2012-13</v>
      </c>
    </row>
    <row r="561" spans="1:41" ht="41.25" hidden="1" customHeight="1" x14ac:dyDescent="0.2">
      <c r="A561" s="628" t="s">
        <v>1746</v>
      </c>
      <c r="B561" s="621" t="s">
        <v>1389</v>
      </c>
      <c r="C561" s="627"/>
      <c r="D561" s="730">
        <f>'NRHM State budget sheet 2013-14'!D561</f>
        <v>0</v>
      </c>
      <c r="E561" s="730">
        <f>'NRHM State budget sheet 2013-14'!E561</f>
        <v>0</v>
      </c>
      <c r="F561" s="730" t="e">
        <f>'NRHM State budget sheet 2013-14'!F561</f>
        <v>#DIV/0!</v>
      </c>
      <c r="G561" s="730">
        <f>'NRHM State budget sheet 2013-14'!G561</f>
        <v>0</v>
      </c>
      <c r="H561" s="730">
        <f>'NRHM State budget sheet 2013-14'!H561</f>
        <v>0</v>
      </c>
      <c r="I561" s="730" t="e">
        <f>'NRHM State budget sheet 2013-14'!I561</f>
        <v>#DIV/0!</v>
      </c>
      <c r="J561" s="730">
        <f>'NRHM State budget sheet 2013-14'!J561</f>
        <v>0</v>
      </c>
      <c r="K561" s="730">
        <f>'NRHM State budget sheet 2013-14'!K561</f>
        <v>0</v>
      </c>
      <c r="L561" s="730">
        <f>'NRHM State budget sheet 2013-14'!L561</f>
        <v>0</v>
      </c>
      <c r="M561" s="730">
        <f>'NRHM State budget sheet 2013-14'!M561</f>
        <v>0</v>
      </c>
      <c r="N561" s="730">
        <f>'NRHM State budget sheet 2013-14'!N561</f>
        <v>0</v>
      </c>
      <c r="O561" s="730">
        <f>'NRHM State budget sheet 2013-14'!O561</f>
        <v>0</v>
      </c>
      <c r="P561" s="730">
        <f>'NRHM State budget sheet 2013-14'!P561</f>
        <v>0</v>
      </c>
      <c r="Q561" s="730">
        <f>'NRHM State budget sheet 2013-14'!Q561</f>
        <v>0</v>
      </c>
      <c r="R561" s="730">
        <f>'NRHM State budget sheet 2013-14'!R561</f>
        <v>0</v>
      </c>
      <c r="S561" s="730">
        <f>'NRHM State budget sheet 2013-14'!S561</f>
        <v>0</v>
      </c>
      <c r="T561" s="730">
        <f>'NRHM State budget sheet 2013-14'!T561</f>
        <v>0</v>
      </c>
      <c r="U561" s="730">
        <f>'NRHM State budget sheet 2013-14'!U561</f>
        <v>0</v>
      </c>
      <c r="V561" s="730">
        <f>'NRHM State budget sheet 2013-14'!V561</f>
        <v>0</v>
      </c>
      <c r="W561" s="730">
        <f>'NRHM State budget sheet 2013-14'!W561</f>
        <v>0</v>
      </c>
      <c r="X561" s="730">
        <f>'NRHM State budget sheet 2013-14'!X561</f>
        <v>0</v>
      </c>
      <c r="Y561" s="730">
        <f>'NRHM State budget sheet 2013-14'!Y561</f>
        <v>0</v>
      </c>
      <c r="Z561" s="730">
        <f>'NRHM State budget sheet 2013-14'!Z561</f>
        <v>0</v>
      </c>
      <c r="AA561" s="730">
        <f>'NRHM State budget sheet 2013-14'!AA561</f>
        <v>0</v>
      </c>
      <c r="AB561" s="730">
        <f>'NRHM State budget sheet 2013-14'!AB561</f>
        <v>0</v>
      </c>
      <c r="AC561" s="730">
        <f>'NRHM State budget sheet 2013-14'!AC561</f>
        <v>0</v>
      </c>
      <c r="AD561" s="730">
        <f>'NRHM State budget sheet 2013-14'!AD561</f>
        <v>0</v>
      </c>
      <c r="AE561" s="730">
        <f>'NRHM State budget sheet 2013-14'!AE561</f>
        <v>0</v>
      </c>
      <c r="AF561" s="730">
        <f>'NRHM State budget sheet 2013-14'!AF561</f>
        <v>0</v>
      </c>
      <c r="AG561" s="604"/>
      <c r="AH561" s="619"/>
      <c r="AI561" s="606" t="str">
        <f t="shared" si="60"/>
        <v/>
      </c>
      <c r="AJ561" s="606" t="str">
        <f t="shared" si="61"/>
        <v/>
      </c>
      <c r="AK561" s="573">
        <f t="shared" si="62"/>
        <v>0</v>
      </c>
      <c r="AL561" s="573" t="str">
        <f t="shared" si="56"/>
        <v/>
      </c>
      <c r="AM561" s="577" t="str">
        <f t="shared" si="57"/>
        <v/>
      </c>
      <c r="AN561" s="577" t="str">
        <f t="shared" si="58"/>
        <v/>
      </c>
      <c r="AO561" s="577" t="str">
        <f t="shared" si="59"/>
        <v/>
      </c>
    </row>
    <row r="562" spans="1:41" ht="41.25" hidden="1" customHeight="1" x14ac:dyDescent="0.2">
      <c r="A562" s="628" t="s">
        <v>1747</v>
      </c>
      <c r="B562" s="621" t="s">
        <v>1395</v>
      </c>
      <c r="C562" s="627"/>
      <c r="D562" s="730">
        <f>'NRHM State budget sheet 2013-14'!D562</f>
        <v>0</v>
      </c>
      <c r="E562" s="730">
        <f>'NRHM State budget sheet 2013-14'!E562</f>
        <v>0</v>
      </c>
      <c r="F562" s="730" t="e">
        <f>'NRHM State budget sheet 2013-14'!F562</f>
        <v>#DIV/0!</v>
      </c>
      <c r="G562" s="730">
        <f>'NRHM State budget sheet 2013-14'!G562</f>
        <v>0</v>
      </c>
      <c r="H562" s="730">
        <f>'NRHM State budget sheet 2013-14'!H562</f>
        <v>0</v>
      </c>
      <c r="I562" s="730" t="e">
        <f>'NRHM State budget sheet 2013-14'!I562</f>
        <v>#DIV/0!</v>
      </c>
      <c r="J562" s="730">
        <f>'NRHM State budget sheet 2013-14'!J562</f>
        <v>9</v>
      </c>
      <c r="K562" s="730">
        <f>'NRHM State budget sheet 2013-14'!K562</f>
        <v>2200000</v>
      </c>
      <c r="L562" s="730">
        <f>'NRHM State budget sheet 2013-14'!L562</f>
        <v>0</v>
      </c>
      <c r="M562" s="730">
        <f>'NRHM State budget sheet 2013-14'!M562</f>
        <v>0</v>
      </c>
      <c r="N562" s="730">
        <f>'NRHM State budget sheet 2013-14'!N562</f>
        <v>0</v>
      </c>
      <c r="O562" s="730">
        <f>'NRHM State budget sheet 2013-14'!O562</f>
        <v>0</v>
      </c>
      <c r="P562" s="730">
        <f>'NRHM State budget sheet 2013-14'!P562</f>
        <v>0</v>
      </c>
      <c r="Q562" s="730">
        <f>'NRHM State budget sheet 2013-14'!Q562</f>
        <v>0</v>
      </c>
      <c r="R562" s="730">
        <f>'NRHM State budget sheet 2013-14'!R562</f>
        <v>0</v>
      </c>
      <c r="S562" s="730">
        <f>'NRHM State budget sheet 2013-14'!S562</f>
        <v>0</v>
      </c>
      <c r="T562" s="730">
        <f>'NRHM State budget sheet 2013-14'!T562</f>
        <v>0</v>
      </c>
      <c r="U562" s="730">
        <f>'NRHM State budget sheet 2013-14'!U562</f>
        <v>0</v>
      </c>
      <c r="V562" s="730">
        <f>'NRHM State budget sheet 2013-14'!V562</f>
        <v>0</v>
      </c>
      <c r="W562" s="730">
        <f>'NRHM State budget sheet 2013-14'!W562</f>
        <v>0</v>
      </c>
      <c r="X562" s="730">
        <f>'NRHM State budget sheet 2013-14'!X562</f>
        <v>0</v>
      </c>
      <c r="Y562" s="730">
        <f>'NRHM State budget sheet 2013-14'!Y562</f>
        <v>0</v>
      </c>
      <c r="Z562" s="730">
        <f>'NRHM State budget sheet 2013-14'!Z562</f>
        <v>0</v>
      </c>
      <c r="AA562" s="730">
        <f>'NRHM State budget sheet 2013-14'!AA562</f>
        <v>0</v>
      </c>
      <c r="AB562" s="730">
        <f>'NRHM State budget sheet 2013-14'!AB562</f>
        <v>0</v>
      </c>
      <c r="AC562" s="730">
        <f>'NRHM State budget sheet 2013-14'!AC562</f>
        <v>0</v>
      </c>
      <c r="AD562" s="730">
        <f>'NRHM State budget sheet 2013-14'!AD562</f>
        <v>0</v>
      </c>
      <c r="AE562" s="730">
        <f>'NRHM State budget sheet 2013-14'!AE562</f>
        <v>0</v>
      </c>
      <c r="AF562" s="730">
        <f>'NRHM State budget sheet 2013-14'!AF562</f>
        <v>198</v>
      </c>
      <c r="AG562" s="604"/>
      <c r="AH562" s="619"/>
      <c r="AI562" s="606">
        <f t="shared" si="60"/>
        <v>1</v>
      </c>
      <c r="AJ562" s="606" t="str">
        <f t="shared" si="61"/>
        <v/>
      </c>
      <c r="AK562" s="573">
        <f t="shared" si="62"/>
        <v>198</v>
      </c>
      <c r="AL562" s="573" t="str">
        <f t="shared" si="56"/>
        <v/>
      </c>
      <c r="AM562" s="577" t="str">
        <f t="shared" si="57"/>
        <v/>
      </c>
      <c r="AN562" s="577" t="str">
        <f t="shared" si="58"/>
        <v/>
      </c>
      <c r="AO562" s="577" t="str">
        <f t="shared" si="59"/>
        <v>New activity? If not kindly provide the details of the progress (physical and financial) for FY 2012-13</v>
      </c>
    </row>
    <row r="563" spans="1:41" ht="41.25" hidden="1" customHeight="1" x14ac:dyDescent="0.2">
      <c r="A563" s="628" t="s">
        <v>758</v>
      </c>
      <c r="B563" s="621" t="s">
        <v>1392</v>
      </c>
      <c r="C563" s="595"/>
      <c r="D563" s="730">
        <f>'NRHM State budget sheet 2013-14'!D563</f>
        <v>0</v>
      </c>
      <c r="E563" s="730">
        <f>'NRHM State budget sheet 2013-14'!E563</f>
        <v>0</v>
      </c>
      <c r="F563" s="730" t="e">
        <f>'NRHM State budget sheet 2013-14'!F563</f>
        <v>#DIV/0!</v>
      </c>
      <c r="G563" s="730">
        <f>'NRHM State budget sheet 2013-14'!G563</f>
        <v>0</v>
      </c>
      <c r="H563" s="730">
        <f>'NRHM State budget sheet 2013-14'!H563</f>
        <v>0</v>
      </c>
      <c r="I563" s="730" t="e">
        <f>'NRHM State budget sheet 2013-14'!I563</f>
        <v>#DIV/0!</v>
      </c>
      <c r="J563" s="730">
        <f>'NRHM State budget sheet 2013-14'!J563</f>
        <v>1</v>
      </c>
      <c r="K563" s="730">
        <f>'NRHM State budget sheet 2013-14'!K563</f>
        <v>20000000</v>
      </c>
      <c r="L563" s="730">
        <f>'NRHM State budget sheet 2013-14'!L563</f>
        <v>0</v>
      </c>
      <c r="M563" s="730">
        <f>'NRHM State budget sheet 2013-14'!M563</f>
        <v>0</v>
      </c>
      <c r="N563" s="730">
        <f>'NRHM State budget sheet 2013-14'!N563</f>
        <v>0</v>
      </c>
      <c r="O563" s="730">
        <f>'NRHM State budget sheet 2013-14'!O563</f>
        <v>0</v>
      </c>
      <c r="P563" s="730">
        <f>'NRHM State budget sheet 2013-14'!P563</f>
        <v>0</v>
      </c>
      <c r="Q563" s="730">
        <f>'NRHM State budget sheet 2013-14'!Q563</f>
        <v>0</v>
      </c>
      <c r="R563" s="730">
        <f>'NRHM State budget sheet 2013-14'!R563</f>
        <v>0</v>
      </c>
      <c r="S563" s="730">
        <f>'NRHM State budget sheet 2013-14'!S563</f>
        <v>0</v>
      </c>
      <c r="T563" s="730">
        <f>'NRHM State budget sheet 2013-14'!T563</f>
        <v>0</v>
      </c>
      <c r="U563" s="730">
        <f>'NRHM State budget sheet 2013-14'!U563</f>
        <v>0</v>
      </c>
      <c r="V563" s="730">
        <f>'NRHM State budget sheet 2013-14'!V563</f>
        <v>0</v>
      </c>
      <c r="W563" s="730">
        <f>'NRHM State budget sheet 2013-14'!W563</f>
        <v>0</v>
      </c>
      <c r="X563" s="730">
        <f>'NRHM State budget sheet 2013-14'!X563</f>
        <v>0</v>
      </c>
      <c r="Y563" s="730">
        <f>'NRHM State budget sheet 2013-14'!Y563</f>
        <v>0</v>
      </c>
      <c r="Z563" s="730">
        <f>'NRHM State budget sheet 2013-14'!Z563</f>
        <v>0</v>
      </c>
      <c r="AA563" s="730">
        <f>'NRHM State budget sheet 2013-14'!AA563</f>
        <v>0</v>
      </c>
      <c r="AB563" s="730">
        <f>'NRHM State budget sheet 2013-14'!AB563</f>
        <v>0</v>
      </c>
      <c r="AC563" s="730">
        <f>'NRHM State budget sheet 2013-14'!AC563</f>
        <v>0</v>
      </c>
      <c r="AD563" s="730">
        <f>'NRHM State budget sheet 2013-14'!AD563</f>
        <v>0</v>
      </c>
      <c r="AE563" s="730">
        <f>'NRHM State budget sheet 2013-14'!AE563</f>
        <v>0</v>
      </c>
      <c r="AF563" s="730">
        <f>'NRHM State budget sheet 2013-14'!AF563</f>
        <v>200</v>
      </c>
      <c r="AG563" s="604"/>
      <c r="AH563" s="619"/>
      <c r="AI563" s="606">
        <f t="shared" si="60"/>
        <v>1</v>
      </c>
      <c r="AJ563" s="606" t="str">
        <f t="shared" si="61"/>
        <v/>
      </c>
      <c r="AK563" s="573">
        <f t="shared" si="62"/>
        <v>200</v>
      </c>
      <c r="AL563" s="573" t="str">
        <f t="shared" si="56"/>
        <v/>
      </c>
      <c r="AM563" s="577" t="str">
        <f t="shared" si="57"/>
        <v/>
      </c>
      <c r="AN563" s="577" t="str">
        <f t="shared" si="58"/>
        <v/>
      </c>
      <c r="AO563" s="577" t="str">
        <f t="shared" si="59"/>
        <v>New activity? If not kindly provide the details of the progress (physical and financial) for FY 2012-13</v>
      </c>
    </row>
    <row r="564" spans="1:41" ht="41.25" hidden="1" customHeight="1" x14ac:dyDescent="0.2">
      <c r="A564" s="628" t="s">
        <v>1748</v>
      </c>
      <c r="B564" s="621" t="s">
        <v>1391</v>
      </c>
      <c r="C564" s="627"/>
      <c r="D564" s="730">
        <f>'NRHM State budget sheet 2013-14'!D564</f>
        <v>0</v>
      </c>
      <c r="E564" s="730">
        <f>'NRHM State budget sheet 2013-14'!E564</f>
        <v>0</v>
      </c>
      <c r="F564" s="730" t="e">
        <f>'NRHM State budget sheet 2013-14'!F564</f>
        <v>#DIV/0!</v>
      </c>
      <c r="G564" s="730">
        <f>'NRHM State budget sheet 2013-14'!G564</f>
        <v>0</v>
      </c>
      <c r="H564" s="730">
        <f>'NRHM State budget sheet 2013-14'!H564</f>
        <v>0</v>
      </c>
      <c r="I564" s="730" t="e">
        <f>'NRHM State budget sheet 2013-14'!I564</f>
        <v>#DIV/0!</v>
      </c>
      <c r="J564" s="730">
        <f>'NRHM State budget sheet 2013-14'!J564</f>
        <v>0</v>
      </c>
      <c r="K564" s="730">
        <f>'NRHM State budget sheet 2013-14'!K564</f>
        <v>0</v>
      </c>
      <c r="L564" s="730">
        <f>'NRHM State budget sheet 2013-14'!L564</f>
        <v>0</v>
      </c>
      <c r="M564" s="730">
        <f>'NRHM State budget sheet 2013-14'!M564</f>
        <v>0</v>
      </c>
      <c r="N564" s="730">
        <f>'NRHM State budget sheet 2013-14'!N564</f>
        <v>0</v>
      </c>
      <c r="O564" s="730">
        <f>'NRHM State budget sheet 2013-14'!O564</f>
        <v>0</v>
      </c>
      <c r="P564" s="730">
        <f>'NRHM State budget sheet 2013-14'!P564</f>
        <v>0</v>
      </c>
      <c r="Q564" s="730">
        <f>'NRHM State budget sheet 2013-14'!Q564</f>
        <v>0</v>
      </c>
      <c r="R564" s="730">
        <f>'NRHM State budget sheet 2013-14'!R564</f>
        <v>0</v>
      </c>
      <c r="S564" s="730">
        <f>'NRHM State budget sheet 2013-14'!S564</f>
        <v>0</v>
      </c>
      <c r="T564" s="730">
        <f>'NRHM State budget sheet 2013-14'!T564</f>
        <v>0</v>
      </c>
      <c r="U564" s="730">
        <f>'NRHM State budget sheet 2013-14'!U564</f>
        <v>0</v>
      </c>
      <c r="V564" s="730">
        <f>'NRHM State budget sheet 2013-14'!V564</f>
        <v>0</v>
      </c>
      <c r="W564" s="730">
        <f>'NRHM State budget sheet 2013-14'!W564</f>
        <v>0</v>
      </c>
      <c r="X564" s="730">
        <f>'NRHM State budget sheet 2013-14'!X564</f>
        <v>0</v>
      </c>
      <c r="Y564" s="730">
        <f>'NRHM State budget sheet 2013-14'!Y564</f>
        <v>0</v>
      </c>
      <c r="Z564" s="730">
        <f>'NRHM State budget sheet 2013-14'!Z564</f>
        <v>0</v>
      </c>
      <c r="AA564" s="730">
        <f>'NRHM State budget sheet 2013-14'!AA564</f>
        <v>0</v>
      </c>
      <c r="AB564" s="730">
        <f>'NRHM State budget sheet 2013-14'!AB564</f>
        <v>0</v>
      </c>
      <c r="AC564" s="730">
        <f>'NRHM State budget sheet 2013-14'!AC564</f>
        <v>0</v>
      </c>
      <c r="AD564" s="730">
        <f>'NRHM State budget sheet 2013-14'!AD564</f>
        <v>0</v>
      </c>
      <c r="AE564" s="730">
        <f>'NRHM State budget sheet 2013-14'!AE564</f>
        <v>0</v>
      </c>
      <c r="AF564" s="730">
        <f>'NRHM State budget sheet 2013-14'!AF564</f>
        <v>0</v>
      </c>
      <c r="AG564" s="604"/>
      <c r="AH564" s="619"/>
      <c r="AI564" s="606" t="str">
        <f t="shared" si="60"/>
        <v/>
      </c>
      <c r="AJ564" s="606" t="str">
        <f t="shared" si="61"/>
        <v/>
      </c>
      <c r="AK564" s="573">
        <f t="shared" si="62"/>
        <v>0</v>
      </c>
      <c r="AL564" s="573" t="str">
        <f t="shared" si="56"/>
        <v/>
      </c>
      <c r="AM564" s="577" t="str">
        <f t="shared" si="57"/>
        <v/>
      </c>
      <c r="AN564" s="577" t="str">
        <f t="shared" si="58"/>
        <v/>
      </c>
      <c r="AO564" s="577" t="str">
        <f t="shared" si="59"/>
        <v/>
      </c>
    </row>
    <row r="565" spans="1:41" ht="41.25" hidden="1" customHeight="1" x14ac:dyDescent="0.2">
      <c r="A565" s="628" t="s">
        <v>1749</v>
      </c>
      <c r="B565" s="462" t="s">
        <v>1538</v>
      </c>
      <c r="C565" s="627"/>
      <c r="D565" s="730">
        <f>'NRHM State budget sheet 2013-14'!D565</f>
        <v>0</v>
      </c>
      <c r="E565" s="730">
        <f>'NRHM State budget sheet 2013-14'!E565</f>
        <v>0</v>
      </c>
      <c r="F565" s="730" t="e">
        <f>'NRHM State budget sheet 2013-14'!F565</f>
        <v>#DIV/0!</v>
      </c>
      <c r="G565" s="730">
        <f>'NRHM State budget sheet 2013-14'!G565</f>
        <v>0</v>
      </c>
      <c r="H565" s="730">
        <f>'NRHM State budget sheet 2013-14'!H565</f>
        <v>0</v>
      </c>
      <c r="I565" s="730" t="e">
        <f>'NRHM State budget sheet 2013-14'!I565</f>
        <v>#DIV/0!</v>
      </c>
      <c r="J565" s="730">
        <f>'NRHM State budget sheet 2013-14'!J565</f>
        <v>0</v>
      </c>
      <c r="K565" s="730">
        <f>'NRHM State budget sheet 2013-14'!K565</f>
        <v>0</v>
      </c>
      <c r="L565" s="730">
        <f>'NRHM State budget sheet 2013-14'!L565</f>
        <v>0</v>
      </c>
      <c r="M565" s="730">
        <f>'NRHM State budget sheet 2013-14'!M565</f>
        <v>0</v>
      </c>
      <c r="N565" s="730">
        <f>'NRHM State budget sheet 2013-14'!N565</f>
        <v>0</v>
      </c>
      <c r="O565" s="730">
        <f>'NRHM State budget sheet 2013-14'!O565</f>
        <v>0</v>
      </c>
      <c r="P565" s="730">
        <f>'NRHM State budget sheet 2013-14'!P565</f>
        <v>0</v>
      </c>
      <c r="Q565" s="730">
        <f>'NRHM State budget sheet 2013-14'!Q565</f>
        <v>0</v>
      </c>
      <c r="R565" s="730">
        <f>'NRHM State budget sheet 2013-14'!R565</f>
        <v>0</v>
      </c>
      <c r="S565" s="730">
        <f>'NRHM State budget sheet 2013-14'!S565</f>
        <v>0</v>
      </c>
      <c r="T565" s="730">
        <f>'NRHM State budget sheet 2013-14'!T565</f>
        <v>0</v>
      </c>
      <c r="U565" s="730">
        <f>'NRHM State budget sheet 2013-14'!U565</f>
        <v>0</v>
      </c>
      <c r="V565" s="730">
        <f>'NRHM State budget sheet 2013-14'!V565</f>
        <v>0</v>
      </c>
      <c r="W565" s="730">
        <f>'NRHM State budget sheet 2013-14'!W565</f>
        <v>0</v>
      </c>
      <c r="X565" s="730">
        <f>'NRHM State budget sheet 2013-14'!X565</f>
        <v>0</v>
      </c>
      <c r="Y565" s="730">
        <f>'NRHM State budget sheet 2013-14'!Y565</f>
        <v>0</v>
      </c>
      <c r="Z565" s="730">
        <f>'NRHM State budget sheet 2013-14'!Z565</f>
        <v>0</v>
      </c>
      <c r="AA565" s="730">
        <f>'NRHM State budget sheet 2013-14'!AA565</f>
        <v>0</v>
      </c>
      <c r="AB565" s="730">
        <f>'NRHM State budget sheet 2013-14'!AB565</f>
        <v>0</v>
      </c>
      <c r="AC565" s="730">
        <f>'NRHM State budget sheet 2013-14'!AC565</f>
        <v>0</v>
      </c>
      <c r="AD565" s="730">
        <f>'NRHM State budget sheet 2013-14'!AD565</f>
        <v>0</v>
      </c>
      <c r="AE565" s="730">
        <f>'NRHM State budget sheet 2013-14'!AE565</f>
        <v>0</v>
      </c>
      <c r="AF565" s="730">
        <f>'NRHM State budget sheet 2013-14'!AF565</f>
        <v>0</v>
      </c>
      <c r="AG565" s="604"/>
      <c r="AH565" s="619"/>
      <c r="AI565" s="606" t="str">
        <f t="shared" si="60"/>
        <v/>
      </c>
      <c r="AJ565" s="606" t="str">
        <f t="shared" si="61"/>
        <v/>
      </c>
      <c r="AK565" s="573">
        <f t="shared" si="62"/>
        <v>0</v>
      </c>
      <c r="AL565" s="573" t="str">
        <f t="shared" si="56"/>
        <v/>
      </c>
      <c r="AM565" s="577" t="str">
        <f t="shared" si="57"/>
        <v/>
      </c>
      <c r="AN565" s="577" t="str">
        <f t="shared" si="58"/>
        <v/>
      </c>
      <c r="AO565" s="577" t="str">
        <f t="shared" si="59"/>
        <v/>
      </c>
    </row>
    <row r="566" spans="1:41" ht="41.25" hidden="1" customHeight="1" x14ac:dyDescent="0.2">
      <c r="A566" s="628" t="s">
        <v>1750</v>
      </c>
      <c r="B566" s="621" t="s">
        <v>2169</v>
      </c>
      <c r="C566" s="627"/>
      <c r="D566" s="730">
        <f>'NRHM State budget sheet 2013-14'!D566</f>
        <v>0</v>
      </c>
      <c r="E566" s="730">
        <f>'NRHM State budget sheet 2013-14'!E566</f>
        <v>0</v>
      </c>
      <c r="F566" s="730" t="e">
        <f>'NRHM State budget sheet 2013-14'!F566</f>
        <v>#DIV/0!</v>
      </c>
      <c r="G566" s="730">
        <f>'NRHM State budget sheet 2013-14'!G566</f>
        <v>0</v>
      </c>
      <c r="H566" s="730">
        <f>'NRHM State budget sheet 2013-14'!H566</f>
        <v>0</v>
      </c>
      <c r="I566" s="730" t="e">
        <f>'NRHM State budget sheet 2013-14'!I566</f>
        <v>#DIV/0!</v>
      </c>
      <c r="J566" s="730">
        <f>'NRHM State budget sheet 2013-14'!J566</f>
        <v>0</v>
      </c>
      <c r="K566" s="730">
        <f>'NRHM State budget sheet 2013-14'!K566</f>
        <v>0</v>
      </c>
      <c r="L566" s="730">
        <f>'NRHM State budget sheet 2013-14'!L566</f>
        <v>0</v>
      </c>
      <c r="M566" s="730">
        <f>'NRHM State budget sheet 2013-14'!M566</f>
        <v>0</v>
      </c>
      <c r="N566" s="730">
        <f>'NRHM State budget sheet 2013-14'!N566</f>
        <v>0</v>
      </c>
      <c r="O566" s="730">
        <f>'NRHM State budget sheet 2013-14'!O566</f>
        <v>0</v>
      </c>
      <c r="P566" s="730">
        <f>'NRHM State budget sheet 2013-14'!P566</f>
        <v>0</v>
      </c>
      <c r="Q566" s="730">
        <f>'NRHM State budget sheet 2013-14'!Q566</f>
        <v>0</v>
      </c>
      <c r="R566" s="730">
        <f>'NRHM State budget sheet 2013-14'!R566</f>
        <v>0</v>
      </c>
      <c r="S566" s="730">
        <f>'NRHM State budget sheet 2013-14'!S566</f>
        <v>0</v>
      </c>
      <c r="T566" s="730">
        <f>'NRHM State budget sheet 2013-14'!T566</f>
        <v>0</v>
      </c>
      <c r="U566" s="730">
        <f>'NRHM State budget sheet 2013-14'!U566</f>
        <v>0</v>
      </c>
      <c r="V566" s="730">
        <f>'NRHM State budget sheet 2013-14'!V566</f>
        <v>0</v>
      </c>
      <c r="W566" s="730">
        <f>'NRHM State budget sheet 2013-14'!W566</f>
        <v>0</v>
      </c>
      <c r="X566" s="730">
        <f>'NRHM State budget sheet 2013-14'!X566</f>
        <v>0</v>
      </c>
      <c r="Y566" s="730">
        <f>'NRHM State budget sheet 2013-14'!Y566</f>
        <v>0</v>
      </c>
      <c r="Z566" s="730">
        <f>'NRHM State budget sheet 2013-14'!Z566</f>
        <v>0</v>
      </c>
      <c r="AA566" s="730">
        <f>'NRHM State budget sheet 2013-14'!AA566</f>
        <v>0</v>
      </c>
      <c r="AB566" s="730">
        <f>'NRHM State budget sheet 2013-14'!AB566</f>
        <v>0</v>
      </c>
      <c r="AC566" s="730">
        <f>'NRHM State budget sheet 2013-14'!AC566</f>
        <v>0</v>
      </c>
      <c r="AD566" s="730">
        <f>'NRHM State budget sheet 2013-14'!AD566</f>
        <v>0</v>
      </c>
      <c r="AE566" s="730">
        <f>'NRHM State budget sheet 2013-14'!AE566</f>
        <v>0</v>
      </c>
      <c r="AF566" s="730">
        <f>'NRHM State budget sheet 2013-14'!AF566</f>
        <v>0</v>
      </c>
      <c r="AG566" s="604"/>
      <c r="AH566" s="619"/>
      <c r="AI566" s="606" t="str">
        <f t="shared" si="60"/>
        <v/>
      </c>
      <c r="AJ566" s="606" t="str">
        <f t="shared" si="61"/>
        <v/>
      </c>
      <c r="AK566" s="573">
        <f t="shared" si="62"/>
        <v>0</v>
      </c>
      <c r="AL566" s="573" t="str">
        <f t="shared" si="56"/>
        <v/>
      </c>
      <c r="AM566" s="577" t="str">
        <f t="shared" si="57"/>
        <v/>
      </c>
      <c r="AN566" s="577" t="str">
        <f t="shared" si="58"/>
        <v/>
      </c>
      <c r="AO566" s="577" t="str">
        <f t="shared" si="59"/>
        <v/>
      </c>
    </row>
    <row r="567" spans="1:41" ht="41.25" hidden="1" customHeight="1" x14ac:dyDescent="0.2">
      <c r="A567" s="628" t="s">
        <v>1751</v>
      </c>
      <c r="B567" s="621" t="s">
        <v>1400</v>
      </c>
      <c r="C567" s="627"/>
      <c r="D567" s="730">
        <f>'NRHM State budget sheet 2013-14'!D567</f>
        <v>0</v>
      </c>
      <c r="E567" s="730">
        <f>'NRHM State budget sheet 2013-14'!E567</f>
        <v>0</v>
      </c>
      <c r="F567" s="730" t="e">
        <f>'NRHM State budget sheet 2013-14'!F567</f>
        <v>#DIV/0!</v>
      </c>
      <c r="G567" s="730">
        <f>'NRHM State budget sheet 2013-14'!G567</f>
        <v>0</v>
      </c>
      <c r="H567" s="730">
        <f>'NRHM State budget sheet 2013-14'!H567</f>
        <v>0</v>
      </c>
      <c r="I567" s="730" t="e">
        <f>'NRHM State budget sheet 2013-14'!I567</f>
        <v>#DIV/0!</v>
      </c>
      <c r="J567" s="730">
        <f>'NRHM State budget sheet 2013-14'!J567</f>
        <v>1</v>
      </c>
      <c r="K567" s="730">
        <f>'NRHM State budget sheet 2013-14'!K567</f>
        <v>20000000</v>
      </c>
      <c r="L567" s="730">
        <f>'NRHM State budget sheet 2013-14'!L567</f>
        <v>0</v>
      </c>
      <c r="M567" s="730">
        <f>'NRHM State budget sheet 2013-14'!M567</f>
        <v>0</v>
      </c>
      <c r="N567" s="730">
        <f>'NRHM State budget sheet 2013-14'!N567</f>
        <v>0</v>
      </c>
      <c r="O567" s="730">
        <f>'NRHM State budget sheet 2013-14'!O567</f>
        <v>0</v>
      </c>
      <c r="P567" s="730">
        <f>'NRHM State budget sheet 2013-14'!P567</f>
        <v>0</v>
      </c>
      <c r="Q567" s="730">
        <f>'NRHM State budget sheet 2013-14'!Q567</f>
        <v>0</v>
      </c>
      <c r="R567" s="730">
        <f>'NRHM State budget sheet 2013-14'!R567</f>
        <v>0</v>
      </c>
      <c r="S567" s="730">
        <f>'NRHM State budget sheet 2013-14'!S567</f>
        <v>0</v>
      </c>
      <c r="T567" s="730">
        <f>'NRHM State budget sheet 2013-14'!T567</f>
        <v>0</v>
      </c>
      <c r="U567" s="730">
        <f>'NRHM State budget sheet 2013-14'!U567</f>
        <v>0</v>
      </c>
      <c r="V567" s="730">
        <f>'NRHM State budget sheet 2013-14'!V567</f>
        <v>0</v>
      </c>
      <c r="W567" s="730">
        <f>'NRHM State budget sheet 2013-14'!W567</f>
        <v>0</v>
      </c>
      <c r="X567" s="730">
        <f>'NRHM State budget sheet 2013-14'!X567</f>
        <v>0</v>
      </c>
      <c r="Y567" s="730">
        <f>'NRHM State budget sheet 2013-14'!Y567</f>
        <v>0</v>
      </c>
      <c r="Z567" s="730">
        <f>'NRHM State budget sheet 2013-14'!Z567</f>
        <v>0</v>
      </c>
      <c r="AA567" s="730">
        <f>'NRHM State budget sheet 2013-14'!AA567</f>
        <v>0</v>
      </c>
      <c r="AB567" s="730">
        <f>'NRHM State budget sheet 2013-14'!AB567</f>
        <v>0</v>
      </c>
      <c r="AC567" s="730">
        <f>'NRHM State budget sheet 2013-14'!AC567</f>
        <v>0</v>
      </c>
      <c r="AD567" s="730">
        <f>'NRHM State budget sheet 2013-14'!AD567</f>
        <v>0</v>
      </c>
      <c r="AE567" s="730">
        <f>'NRHM State budget sheet 2013-14'!AE567</f>
        <v>0</v>
      </c>
      <c r="AF567" s="730">
        <f>'NRHM State budget sheet 2013-14'!AF567</f>
        <v>200</v>
      </c>
      <c r="AG567" s="604"/>
      <c r="AH567" s="619"/>
      <c r="AI567" s="606">
        <f t="shared" si="60"/>
        <v>1</v>
      </c>
      <c r="AJ567" s="606" t="str">
        <f t="shared" si="61"/>
        <v/>
      </c>
      <c r="AK567" s="573">
        <f t="shared" si="62"/>
        <v>200</v>
      </c>
      <c r="AL567" s="573" t="str">
        <f t="shared" si="56"/>
        <v/>
      </c>
      <c r="AM567" s="577" t="str">
        <f t="shared" si="57"/>
        <v/>
      </c>
      <c r="AN567" s="577" t="str">
        <f t="shared" si="58"/>
        <v/>
      </c>
      <c r="AO567" s="577" t="str">
        <f t="shared" si="59"/>
        <v>New activity? If not kindly provide the details of the progress (physical and financial) for FY 2012-13</v>
      </c>
    </row>
    <row r="568" spans="1:41" ht="41.25" hidden="1" customHeight="1" x14ac:dyDescent="0.2">
      <c r="A568" s="628" t="s">
        <v>2278</v>
      </c>
      <c r="B568" s="642"/>
      <c r="C568" s="627"/>
      <c r="D568" s="730">
        <f>'NRHM State budget sheet 2013-14'!D568</f>
        <v>0</v>
      </c>
      <c r="E568" s="730">
        <f>'NRHM State budget sheet 2013-14'!E568</f>
        <v>0</v>
      </c>
      <c r="F568" s="730">
        <f>'NRHM State budget sheet 2013-14'!F568</f>
        <v>0</v>
      </c>
      <c r="G568" s="730">
        <f>'NRHM State budget sheet 2013-14'!G568</f>
        <v>0</v>
      </c>
      <c r="H568" s="730">
        <f>'NRHM State budget sheet 2013-14'!H568</f>
        <v>0</v>
      </c>
      <c r="I568" s="730">
        <f>'NRHM State budget sheet 2013-14'!I568</f>
        <v>0</v>
      </c>
      <c r="J568" s="730">
        <f>'NRHM State budget sheet 2013-14'!J568</f>
        <v>1</v>
      </c>
      <c r="K568" s="730">
        <f>'NRHM State budget sheet 2013-14'!K568</f>
        <v>20000000</v>
      </c>
      <c r="L568" s="730">
        <f>'NRHM State budget sheet 2013-14'!L568</f>
        <v>0</v>
      </c>
      <c r="M568" s="730">
        <f>'NRHM State budget sheet 2013-14'!M568</f>
        <v>0</v>
      </c>
      <c r="N568" s="730">
        <f>'NRHM State budget sheet 2013-14'!N568</f>
        <v>0</v>
      </c>
      <c r="O568" s="730">
        <f>'NRHM State budget sheet 2013-14'!O568</f>
        <v>0</v>
      </c>
      <c r="P568" s="730">
        <f>'NRHM State budget sheet 2013-14'!P568</f>
        <v>0</v>
      </c>
      <c r="Q568" s="730">
        <f>'NRHM State budget sheet 2013-14'!Q568</f>
        <v>0</v>
      </c>
      <c r="R568" s="730">
        <f>'NRHM State budget sheet 2013-14'!R568</f>
        <v>0</v>
      </c>
      <c r="S568" s="730">
        <f>'NRHM State budget sheet 2013-14'!S568</f>
        <v>0</v>
      </c>
      <c r="T568" s="730">
        <f>'NRHM State budget sheet 2013-14'!T568</f>
        <v>0</v>
      </c>
      <c r="U568" s="730">
        <f>'NRHM State budget sheet 2013-14'!U568</f>
        <v>0</v>
      </c>
      <c r="V568" s="730">
        <f>'NRHM State budget sheet 2013-14'!V568</f>
        <v>0</v>
      </c>
      <c r="W568" s="730">
        <f>'NRHM State budget sheet 2013-14'!W568</f>
        <v>0</v>
      </c>
      <c r="X568" s="730">
        <f>'NRHM State budget sheet 2013-14'!X568</f>
        <v>0</v>
      </c>
      <c r="Y568" s="730">
        <f>'NRHM State budget sheet 2013-14'!Y568</f>
        <v>0</v>
      </c>
      <c r="Z568" s="730">
        <f>'NRHM State budget sheet 2013-14'!Z568</f>
        <v>0</v>
      </c>
      <c r="AA568" s="730">
        <f>'NRHM State budget sheet 2013-14'!AA568</f>
        <v>0</v>
      </c>
      <c r="AB568" s="730">
        <f>'NRHM State budget sheet 2013-14'!AB568</f>
        <v>0</v>
      </c>
      <c r="AC568" s="730">
        <f>'NRHM State budget sheet 2013-14'!AC568</f>
        <v>0</v>
      </c>
      <c r="AD568" s="730">
        <f>'NRHM State budget sheet 2013-14'!AD568</f>
        <v>0</v>
      </c>
      <c r="AE568" s="730">
        <f>'NRHM State budget sheet 2013-14'!AE568</f>
        <v>0</v>
      </c>
      <c r="AF568" s="730">
        <f>'NRHM State budget sheet 2013-14'!AF568</f>
        <v>200</v>
      </c>
      <c r="AG568" s="604"/>
      <c r="AH568" s="619"/>
      <c r="AI568" s="606">
        <f t="shared" si="60"/>
        <v>1</v>
      </c>
      <c r="AJ568" s="606" t="str">
        <f t="shared" si="61"/>
        <v/>
      </c>
      <c r="AK568" s="573">
        <f t="shared" si="62"/>
        <v>200</v>
      </c>
      <c r="AL568" s="573" t="str">
        <f t="shared" si="56"/>
        <v/>
      </c>
      <c r="AM568" s="577" t="str">
        <f t="shared" si="57"/>
        <v/>
      </c>
      <c r="AN568" s="577" t="str">
        <f t="shared" si="58"/>
        <v/>
      </c>
      <c r="AO568" s="577" t="str">
        <f t="shared" si="59"/>
        <v>New activity? If not kindly provide the details of the progress (physical and financial) for FY 2012-13</v>
      </c>
    </row>
    <row r="569" spans="1:41" ht="41.25" hidden="1" customHeight="1" x14ac:dyDescent="0.2">
      <c r="A569" s="628" t="s">
        <v>2279</v>
      </c>
      <c r="B569" s="642"/>
      <c r="C569" s="627"/>
      <c r="D569" s="730">
        <f>'NRHM State budget sheet 2013-14'!D569</f>
        <v>0</v>
      </c>
      <c r="E569" s="730">
        <f>'NRHM State budget sheet 2013-14'!E569</f>
        <v>0</v>
      </c>
      <c r="F569" s="730">
        <f>'NRHM State budget sheet 2013-14'!F569</f>
        <v>0</v>
      </c>
      <c r="G569" s="730">
        <f>'NRHM State budget sheet 2013-14'!G569</f>
        <v>0</v>
      </c>
      <c r="H569" s="730">
        <f>'NRHM State budget sheet 2013-14'!H569</f>
        <v>0</v>
      </c>
      <c r="I569" s="730">
        <f>'NRHM State budget sheet 2013-14'!I569</f>
        <v>0</v>
      </c>
      <c r="J569" s="730">
        <f>'NRHM State budget sheet 2013-14'!J569</f>
        <v>0</v>
      </c>
      <c r="K569" s="730">
        <f>'NRHM State budget sheet 2013-14'!K569</f>
        <v>0</v>
      </c>
      <c r="L569" s="730">
        <f>'NRHM State budget sheet 2013-14'!L569</f>
        <v>0</v>
      </c>
      <c r="M569" s="730">
        <f>'NRHM State budget sheet 2013-14'!M569</f>
        <v>0</v>
      </c>
      <c r="N569" s="730">
        <f>'NRHM State budget sheet 2013-14'!N569</f>
        <v>0</v>
      </c>
      <c r="O569" s="730">
        <f>'NRHM State budget sheet 2013-14'!O569</f>
        <v>0</v>
      </c>
      <c r="P569" s="730">
        <f>'NRHM State budget sheet 2013-14'!P569</f>
        <v>0</v>
      </c>
      <c r="Q569" s="730">
        <f>'NRHM State budget sheet 2013-14'!Q569</f>
        <v>0</v>
      </c>
      <c r="R569" s="730">
        <f>'NRHM State budget sheet 2013-14'!R569</f>
        <v>0</v>
      </c>
      <c r="S569" s="730">
        <f>'NRHM State budget sheet 2013-14'!S569</f>
        <v>0</v>
      </c>
      <c r="T569" s="730">
        <f>'NRHM State budget sheet 2013-14'!T569</f>
        <v>0</v>
      </c>
      <c r="U569" s="730">
        <f>'NRHM State budget sheet 2013-14'!U569</f>
        <v>0</v>
      </c>
      <c r="V569" s="730">
        <f>'NRHM State budget sheet 2013-14'!V569</f>
        <v>0</v>
      </c>
      <c r="W569" s="730">
        <f>'NRHM State budget sheet 2013-14'!W569</f>
        <v>0</v>
      </c>
      <c r="X569" s="730">
        <f>'NRHM State budget sheet 2013-14'!X569</f>
        <v>0</v>
      </c>
      <c r="Y569" s="730">
        <f>'NRHM State budget sheet 2013-14'!Y569</f>
        <v>0</v>
      </c>
      <c r="Z569" s="730">
        <f>'NRHM State budget sheet 2013-14'!Z569</f>
        <v>0</v>
      </c>
      <c r="AA569" s="730">
        <f>'NRHM State budget sheet 2013-14'!AA569</f>
        <v>0</v>
      </c>
      <c r="AB569" s="730">
        <f>'NRHM State budget sheet 2013-14'!AB569</f>
        <v>0</v>
      </c>
      <c r="AC569" s="730">
        <f>'NRHM State budget sheet 2013-14'!AC569</f>
        <v>0</v>
      </c>
      <c r="AD569" s="730">
        <f>'NRHM State budget sheet 2013-14'!AD569</f>
        <v>0</v>
      </c>
      <c r="AE569" s="730">
        <f>'NRHM State budget sheet 2013-14'!AE569</f>
        <v>0</v>
      </c>
      <c r="AF569" s="730">
        <f>'NRHM State budget sheet 2013-14'!AF569</f>
        <v>0</v>
      </c>
      <c r="AG569" s="604"/>
      <c r="AH569" s="619"/>
      <c r="AI569" s="606" t="str">
        <f t="shared" si="60"/>
        <v/>
      </c>
      <c r="AJ569" s="606" t="str">
        <f t="shared" si="61"/>
        <v/>
      </c>
      <c r="AK569" s="573">
        <f t="shared" si="62"/>
        <v>0</v>
      </c>
      <c r="AL569" s="573" t="str">
        <f t="shared" si="56"/>
        <v/>
      </c>
      <c r="AM569" s="577" t="str">
        <f t="shared" si="57"/>
        <v/>
      </c>
      <c r="AN569" s="577" t="str">
        <f t="shared" si="58"/>
        <v/>
      </c>
      <c r="AO569" s="577" t="str">
        <f t="shared" si="59"/>
        <v/>
      </c>
    </row>
    <row r="570" spans="1:41" ht="41.25" hidden="1" customHeight="1" x14ac:dyDescent="0.2">
      <c r="A570" s="628" t="s">
        <v>2280</v>
      </c>
      <c r="B570" s="642"/>
      <c r="C570" s="627"/>
      <c r="D570" s="730">
        <f>'NRHM State budget sheet 2013-14'!D570</f>
        <v>0</v>
      </c>
      <c r="E570" s="730">
        <f>'NRHM State budget sheet 2013-14'!E570</f>
        <v>0</v>
      </c>
      <c r="F570" s="730">
        <f>'NRHM State budget sheet 2013-14'!F570</f>
        <v>0</v>
      </c>
      <c r="G570" s="730">
        <f>'NRHM State budget sheet 2013-14'!G570</f>
        <v>0</v>
      </c>
      <c r="H570" s="730">
        <f>'NRHM State budget sheet 2013-14'!H570</f>
        <v>0</v>
      </c>
      <c r="I570" s="730">
        <f>'NRHM State budget sheet 2013-14'!I570</f>
        <v>0</v>
      </c>
      <c r="J570" s="730">
        <f>'NRHM State budget sheet 2013-14'!J570</f>
        <v>0</v>
      </c>
      <c r="K570" s="730">
        <f>'NRHM State budget sheet 2013-14'!K570</f>
        <v>0</v>
      </c>
      <c r="L570" s="730">
        <f>'NRHM State budget sheet 2013-14'!L570</f>
        <v>0</v>
      </c>
      <c r="M570" s="730">
        <f>'NRHM State budget sheet 2013-14'!M570</f>
        <v>0</v>
      </c>
      <c r="N570" s="730">
        <f>'NRHM State budget sheet 2013-14'!N570</f>
        <v>0</v>
      </c>
      <c r="O570" s="730">
        <f>'NRHM State budget sheet 2013-14'!O570</f>
        <v>0</v>
      </c>
      <c r="P570" s="730">
        <f>'NRHM State budget sheet 2013-14'!P570</f>
        <v>0</v>
      </c>
      <c r="Q570" s="730">
        <f>'NRHM State budget sheet 2013-14'!Q570</f>
        <v>0</v>
      </c>
      <c r="R570" s="730">
        <f>'NRHM State budget sheet 2013-14'!R570</f>
        <v>0</v>
      </c>
      <c r="S570" s="730">
        <f>'NRHM State budget sheet 2013-14'!S570</f>
        <v>0</v>
      </c>
      <c r="T570" s="730">
        <f>'NRHM State budget sheet 2013-14'!T570</f>
        <v>0</v>
      </c>
      <c r="U570" s="730">
        <f>'NRHM State budget sheet 2013-14'!U570</f>
        <v>0</v>
      </c>
      <c r="V570" s="730">
        <f>'NRHM State budget sheet 2013-14'!V570</f>
        <v>0</v>
      </c>
      <c r="W570" s="730">
        <f>'NRHM State budget sheet 2013-14'!W570</f>
        <v>0</v>
      </c>
      <c r="X570" s="730">
        <f>'NRHM State budget sheet 2013-14'!X570</f>
        <v>0</v>
      </c>
      <c r="Y570" s="730">
        <f>'NRHM State budget sheet 2013-14'!Y570</f>
        <v>0</v>
      </c>
      <c r="Z570" s="730">
        <f>'NRHM State budget sheet 2013-14'!Z570</f>
        <v>0</v>
      </c>
      <c r="AA570" s="730">
        <f>'NRHM State budget sheet 2013-14'!AA570</f>
        <v>0</v>
      </c>
      <c r="AB570" s="730">
        <f>'NRHM State budget sheet 2013-14'!AB570</f>
        <v>0</v>
      </c>
      <c r="AC570" s="730">
        <f>'NRHM State budget sheet 2013-14'!AC570</f>
        <v>0</v>
      </c>
      <c r="AD570" s="730">
        <f>'NRHM State budget sheet 2013-14'!AD570</f>
        <v>0</v>
      </c>
      <c r="AE570" s="730">
        <f>'NRHM State budget sheet 2013-14'!AE570</f>
        <v>0</v>
      </c>
      <c r="AF570" s="730">
        <f>'NRHM State budget sheet 2013-14'!AF570</f>
        <v>0</v>
      </c>
      <c r="AG570" s="604"/>
      <c r="AH570" s="619"/>
      <c r="AI570" s="606" t="str">
        <f t="shared" si="60"/>
        <v/>
      </c>
      <c r="AJ570" s="606" t="str">
        <f t="shared" si="61"/>
        <v/>
      </c>
      <c r="AK570" s="573">
        <f t="shared" si="62"/>
        <v>0</v>
      </c>
      <c r="AL570" s="573" t="str">
        <f t="shared" si="56"/>
        <v/>
      </c>
      <c r="AM570" s="577" t="str">
        <f t="shared" si="57"/>
        <v/>
      </c>
      <c r="AN570" s="577" t="str">
        <f t="shared" si="58"/>
        <v/>
      </c>
      <c r="AO570" s="577" t="str">
        <f t="shared" si="59"/>
        <v/>
      </c>
    </row>
    <row r="571" spans="1:41" ht="41.25" hidden="1" customHeight="1" x14ac:dyDescent="0.2">
      <c r="A571" s="628" t="s">
        <v>2281</v>
      </c>
      <c r="B571" s="642"/>
      <c r="C571" s="627"/>
      <c r="D571" s="730">
        <f>'NRHM State budget sheet 2013-14'!D571</f>
        <v>0</v>
      </c>
      <c r="E571" s="730">
        <f>'NRHM State budget sheet 2013-14'!E571</f>
        <v>0</v>
      </c>
      <c r="F571" s="730">
        <f>'NRHM State budget sheet 2013-14'!F571</f>
        <v>0</v>
      </c>
      <c r="G571" s="730">
        <f>'NRHM State budget sheet 2013-14'!G571</f>
        <v>0</v>
      </c>
      <c r="H571" s="730">
        <f>'NRHM State budget sheet 2013-14'!H571</f>
        <v>0</v>
      </c>
      <c r="I571" s="730">
        <f>'NRHM State budget sheet 2013-14'!I571</f>
        <v>0</v>
      </c>
      <c r="J571" s="730">
        <f>'NRHM State budget sheet 2013-14'!J571</f>
        <v>0</v>
      </c>
      <c r="K571" s="730">
        <f>'NRHM State budget sheet 2013-14'!K571</f>
        <v>0</v>
      </c>
      <c r="L571" s="730">
        <f>'NRHM State budget sheet 2013-14'!L571</f>
        <v>0</v>
      </c>
      <c r="M571" s="730">
        <f>'NRHM State budget sheet 2013-14'!M571</f>
        <v>0</v>
      </c>
      <c r="N571" s="730">
        <f>'NRHM State budget sheet 2013-14'!N571</f>
        <v>0</v>
      </c>
      <c r="O571" s="730">
        <f>'NRHM State budget sheet 2013-14'!O571</f>
        <v>0</v>
      </c>
      <c r="P571" s="730">
        <f>'NRHM State budget sheet 2013-14'!P571</f>
        <v>0</v>
      </c>
      <c r="Q571" s="730">
        <f>'NRHM State budget sheet 2013-14'!Q571</f>
        <v>0</v>
      </c>
      <c r="R571" s="730">
        <f>'NRHM State budget sheet 2013-14'!R571</f>
        <v>0</v>
      </c>
      <c r="S571" s="730">
        <f>'NRHM State budget sheet 2013-14'!S571</f>
        <v>0</v>
      </c>
      <c r="T571" s="730">
        <f>'NRHM State budget sheet 2013-14'!T571</f>
        <v>0</v>
      </c>
      <c r="U571" s="730">
        <f>'NRHM State budget sheet 2013-14'!U571</f>
        <v>0</v>
      </c>
      <c r="V571" s="730">
        <f>'NRHM State budget sheet 2013-14'!V571</f>
        <v>0</v>
      </c>
      <c r="W571" s="730">
        <f>'NRHM State budget sheet 2013-14'!W571</f>
        <v>0</v>
      </c>
      <c r="X571" s="730">
        <f>'NRHM State budget sheet 2013-14'!X571</f>
        <v>0</v>
      </c>
      <c r="Y571" s="730">
        <f>'NRHM State budget sheet 2013-14'!Y571</f>
        <v>0</v>
      </c>
      <c r="Z571" s="730">
        <f>'NRHM State budget sheet 2013-14'!Z571</f>
        <v>0</v>
      </c>
      <c r="AA571" s="730">
        <f>'NRHM State budget sheet 2013-14'!AA571</f>
        <v>0</v>
      </c>
      <c r="AB571" s="730">
        <f>'NRHM State budget sheet 2013-14'!AB571</f>
        <v>0</v>
      </c>
      <c r="AC571" s="730">
        <f>'NRHM State budget sheet 2013-14'!AC571</f>
        <v>0</v>
      </c>
      <c r="AD571" s="730">
        <f>'NRHM State budget sheet 2013-14'!AD571</f>
        <v>0</v>
      </c>
      <c r="AE571" s="730">
        <f>'NRHM State budget sheet 2013-14'!AE571</f>
        <v>0</v>
      </c>
      <c r="AF571" s="730">
        <f>'NRHM State budget sheet 2013-14'!AF571</f>
        <v>0</v>
      </c>
      <c r="AG571" s="604"/>
      <c r="AH571" s="619"/>
      <c r="AI571" s="606" t="str">
        <f t="shared" si="60"/>
        <v/>
      </c>
      <c r="AJ571" s="606" t="str">
        <f t="shared" si="61"/>
        <v/>
      </c>
      <c r="AK571" s="573">
        <f t="shared" si="62"/>
        <v>0</v>
      </c>
      <c r="AL571" s="573" t="str">
        <f t="shared" si="56"/>
        <v/>
      </c>
      <c r="AM571" s="577" t="str">
        <f t="shared" si="57"/>
        <v/>
      </c>
      <c r="AN571" s="577" t="str">
        <f t="shared" si="58"/>
        <v/>
      </c>
      <c r="AO571" s="577" t="str">
        <f t="shared" si="59"/>
        <v/>
      </c>
    </row>
    <row r="572" spans="1:41" ht="41.25" hidden="1" customHeight="1" x14ac:dyDescent="0.2">
      <c r="A572" s="628" t="s">
        <v>2282</v>
      </c>
      <c r="B572" s="642"/>
      <c r="C572" s="627"/>
      <c r="D572" s="730">
        <f>'NRHM State budget sheet 2013-14'!D572</f>
        <v>0</v>
      </c>
      <c r="E572" s="730">
        <f>'NRHM State budget sheet 2013-14'!E572</f>
        <v>0</v>
      </c>
      <c r="F572" s="730">
        <f>'NRHM State budget sheet 2013-14'!F572</f>
        <v>0</v>
      </c>
      <c r="G572" s="730">
        <f>'NRHM State budget sheet 2013-14'!G572</f>
        <v>0</v>
      </c>
      <c r="H572" s="730">
        <f>'NRHM State budget sheet 2013-14'!H572</f>
        <v>0</v>
      </c>
      <c r="I572" s="730">
        <f>'NRHM State budget sheet 2013-14'!I572</f>
        <v>0</v>
      </c>
      <c r="J572" s="730">
        <f>'NRHM State budget sheet 2013-14'!J572</f>
        <v>0</v>
      </c>
      <c r="K572" s="730">
        <f>'NRHM State budget sheet 2013-14'!K572</f>
        <v>0</v>
      </c>
      <c r="L572" s="730">
        <f>'NRHM State budget sheet 2013-14'!L572</f>
        <v>0</v>
      </c>
      <c r="M572" s="730">
        <f>'NRHM State budget sheet 2013-14'!M572</f>
        <v>0</v>
      </c>
      <c r="N572" s="730">
        <f>'NRHM State budget sheet 2013-14'!N572</f>
        <v>0</v>
      </c>
      <c r="O572" s="730">
        <f>'NRHM State budget sheet 2013-14'!O572</f>
        <v>0</v>
      </c>
      <c r="P572" s="730">
        <f>'NRHM State budget sheet 2013-14'!P572</f>
        <v>0</v>
      </c>
      <c r="Q572" s="730">
        <f>'NRHM State budget sheet 2013-14'!Q572</f>
        <v>0</v>
      </c>
      <c r="R572" s="730">
        <f>'NRHM State budget sheet 2013-14'!R572</f>
        <v>0</v>
      </c>
      <c r="S572" s="730">
        <f>'NRHM State budget sheet 2013-14'!S572</f>
        <v>0</v>
      </c>
      <c r="T572" s="730">
        <f>'NRHM State budget sheet 2013-14'!T572</f>
        <v>0</v>
      </c>
      <c r="U572" s="730">
        <f>'NRHM State budget sheet 2013-14'!U572</f>
        <v>0</v>
      </c>
      <c r="V572" s="730">
        <f>'NRHM State budget sheet 2013-14'!V572</f>
        <v>0</v>
      </c>
      <c r="W572" s="730">
        <f>'NRHM State budget sheet 2013-14'!W572</f>
        <v>0</v>
      </c>
      <c r="X572" s="730">
        <f>'NRHM State budget sheet 2013-14'!X572</f>
        <v>0</v>
      </c>
      <c r="Y572" s="730">
        <f>'NRHM State budget sheet 2013-14'!Y572</f>
        <v>0</v>
      </c>
      <c r="Z572" s="730">
        <f>'NRHM State budget sheet 2013-14'!Z572</f>
        <v>0</v>
      </c>
      <c r="AA572" s="730">
        <f>'NRHM State budget sheet 2013-14'!AA572</f>
        <v>0</v>
      </c>
      <c r="AB572" s="730">
        <f>'NRHM State budget sheet 2013-14'!AB572</f>
        <v>0</v>
      </c>
      <c r="AC572" s="730">
        <f>'NRHM State budget sheet 2013-14'!AC572</f>
        <v>0</v>
      </c>
      <c r="AD572" s="730">
        <f>'NRHM State budget sheet 2013-14'!AD572</f>
        <v>0</v>
      </c>
      <c r="AE572" s="730">
        <f>'NRHM State budget sheet 2013-14'!AE572</f>
        <v>0</v>
      </c>
      <c r="AF572" s="730">
        <f>'NRHM State budget sheet 2013-14'!AF572</f>
        <v>0</v>
      </c>
      <c r="AG572" s="604"/>
      <c r="AH572" s="619"/>
      <c r="AI572" s="606" t="str">
        <f t="shared" si="60"/>
        <v/>
      </c>
      <c r="AJ572" s="606" t="str">
        <f t="shared" si="61"/>
        <v/>
      </c>
      <c r="AK572" s="573">
        <f t="shared" si="62"/>
        <v>0</v>
      </c>
      <c r="AL572" s="573" t="str">
        <f t="shared" si="56"/>
        <v/>
      </c>
      <c r="AM572" s="577" t="str">
        <f t="shared" si="57"/>
        <v/>
      </c>
      <c r="AN572" s="577" t="str">
        <f t="shared" si="58"/>
        <v/>
      </c>
      <c r="AO572" s="577" t="str">
        <f t="shared" si="59"/>
        <v/>
      </c>
    </row>
    <row r="573" spans="1:41" ht="41.25" hidden="1" customHeight="1" x14ac:dyDescent="0.2">
      <c r="A573" s="628" t="s">
        <v>1752</v>
      </c>
      <c r="B573" s="665" t="s">
        <v>1384</v>
      </c>
      <c r="C573" s="666"/>
      <c r="D573" s="730">
        <f>'NRHM State budget sheet 2013-14'!D573</f>
        <v>0</v>
      </c>
      <c r="E573" s="730">
        <f>'NRHM State budget sheet 2013-14'!E573</f>
        <v>0</v>
      </c>
      <c r="F573" s="730" t="e">
        <f>'NRHM State budget sheet 2013-14'!F573</f>
        <v>#DIV/0!</v>
      </c>
      <c r="G573" s="730">
        <f>'NRHM State budget sheet 2013-14'!G573</f>
        <v>0</v>
      </c>
      <c r="H573" s="730">
        <f>'NRHM State budget sheet 2013-14'!H573</f>
        <v>0</v>
      </c>
      <c r="I573" s="730" t="e">
        <f>'NRHM State budget sheet 2013-14'!I573</f>
        <v>#DIV/0!</v>
      </c>
      <c r="J573" s="730">
        <f>'NRHM State budget sheet 2013-14'!J573</f>
        <v>0</v>
      </c>
      <c r="K573" s="730">
        <f>'NRHM State budget sheet 2013-14'!K573</f>
        <v>0</v>
      </c>
      <c r="L573" s="730">
        <f>'NRHM State budget sheet 2013-14'!L573</f>
        <v>0</v>
      </c>
      <c r="M573" s="730">
        <f>'NRHM State budget sheet 2013-14'!M573</f>
        <v>0</v>
      </c>
      <c r="N573" s="730">
        <f>'NRHM State budget sheet 2013-14'!N573</f>
        <v>0</v>
      </c>
      <c r="O573" s="730">
        <f>'NRHM State budget sheet 2013-14'!O573</f>
        <v>0</v>
      </c>
      <c r="P573" s="730">
        <f>'NRHM State budget sheet 2013-14'!P573</f>
        <v>0</v>
      </c>
      <c r="Q573" s="730">
        <f>'NRHM State budget sheet 2013-14'!Q573</f>
        <v>0</v>
      </c>
      <c r="R573" s="730">
        <f>'NRHM State budget sheet 2013-14'!R573</f>
        <v>0</v>
      </c>
      <c r="S573" s="730">
        <f>'NRHM State budget sheet 2013-14'!S573</f>
        <v>0</v>
      </c>
      <c r="T573" s="730">
        <f>'NRHM State budget sheet 2013-14'!T573</f>
        <v>0</v>
      </c>
      <c r="U573" s="730">
        <f>'NRHM State budget sheet 2013-14'!U573</f>
        <v>0</v>
      </c>
      <c r="V573" s="730">
        <f>'NRHM State budget sheet 2013-14'!V573</f>
        <v>0</v>
      </c>
      <c r="W573" s="730">
        <f>'NRHM State budget sheet 2013-14'!W573</f>
        <v>0</v>
      </c>
      <c r="X573" s="730">
        <f>'NRHM State budget sheet 2013-14'!X573</f>
        <v>0</v>
      </c>
      <c r="Y573" s="730">
        <f>'NRHM State budget sheet 2013-14'!Y573</f>
        <v>0</v>
      </c>
      <c r="Z573" s="730">
        <f>'NRHM State budget sheet 2013-14'!Z573</f>
        <v>0</v>
      </c>
      <c r="AA573" s="730">
        <f>'NRHM State budget sheet 2013-14'!AA573</f>
        <v>0</v>
      </c>
      <c r="AB573" s="730">
        <f>'NRHM State budget sheet 2013-14'!AB573</f>
        <v>0</v>
      </c>
      <c r="AC573" s="730">
        <f>'NRHM State budget sheet 2013-14'!AC573</f>
        <v>0</v>
      </c>
      <c r="AD573" s="730">
        <f>'NRHM State budget sheet 2013-14'!AD573</f>
        <v>0</v>
      </c>
      <c r="AE573" s="730">
        <f>'NRHM State budget sheet 2013-14'!AE573</f>
        <v>0</v>
      </c>
      <c r="AF573" s="730">
        <f>'NRHM State budget sheet 2013-14'!AF573</f>
        <v>0</v>
      </c>
      <c r="AG573" s="604"/>
      <c r="AH573" s="619"/>
      <c r="AI573" s="606" t="str">
        <f t="shared" si="60"/>
        <v/>
      </c>
      <c r="AJ573" s="606" t="str">
        <f t="shared" si="61"/>
        <v/>
      </c>
      <c r="AK573" s="573">
        <f t="shared" si="62"/>
        <v>0</v>
      </c>
      <c r="AL573" s="573" t="str">
        <f t="shared" si="56"/>
        <v/>
      </c>
      <c r="AM573" s="577" t="str">
        <f t="shared" si="57"/>
        <v/>
      </c>
      <c r="AN573" s="577" t="str">
        <f t="shared" si="58"/>
        <v/>
      </c>
      <c r="AO573" s="577" t="str">
        <f t="shared" si="59"/>
        <v/>
      </c>
    </row>
    <row r="574" spans="1:41" ht="41.25" hidden="1" customHeight="1" x14ac:dyDescent="0.2">
      <c r="A574" s="628" t="s">
        <v>1753</v>
      </c>
      <c r="B574" s="665" t="s">
        <v>1387</v>
      </c>
      <c r="C574" s="666"/>
      <c r="D574" s="730">
        <f>'NRHM State budget sheet 2013-14'!D574</f>
        <v>0</v>
      </c>
      <c r="E574" s="730">
        <f>'NRHM State budget sheet 2013-14'!E574</f>
        <v>0</v>
      </c>
      <c r="F574" s="730" t="e">
        <f>'NRHM State budget sheet 2013-14'!F574</f>
        <v>#DIV/0!</v>
      </c>
      <c r="G574" s="730">
        <f>'NRHM State budget sheet 2013-14'!G574</f>
        <v>0</v>
      </c>
      <c r="H574" s="730">
        <f>'NRHM State budget sheet 2013-14'!H574</f>
        <v>0</v>
      </c>
      <c r="I574" s="730" t="e">
        <f>'NRHM State budget sheet 2013-14'!I574</f>
        <v>#DIV/0!</v>
      </c>
      <c r="J574" s="730">
        <f>'NRHM State budget sheet 2013-14'!J574</f>
        <v>0</v>
      </c>
      <c r="K574" s="730">
        <f>'NRHM State budget sheet 2013-14'!K574</f>
        <v>0</v>
      </c>
      <c r="L574" s="730">
        <f>'NRHM State budget sheet 2013-14'!L574</f>
        <v>0</v>
      </c>
      <c r="M574" s="730">
        <f>'NRHM State budget sheet 2013-14'!M574</f>
        <v>0</v>
      </c>
      <c r="N574" s="730">
        <f>'NRHM State budget sheet 2013-14'!N574</f>
        <v>0</v>
      </c>
      <c r="O574" s="730">
        <f>'NRHM State budget sheet 2013-14'!O574</f>
        <v>0</v>
      </c>
      <c r="P574" s="730">
        <f>'NRHM State budget sheet 2013-14'!P574</f>
        <v>0</v>
      </c>
      <c r="Q574" s="730">
        <f>'NRHM State budget sheet 2013-14'!Q574</f>
        <v>0</v>
      </c>
      <c r="R574" s="730">
        <f>'NRHM State budget sheet 2013-14'!R574</f>
        <v>0</v>
      </c>
      <c r="S574" s="730">
        <f>'NRHM State budget sheet 2013-14'!S574</f>
        <v>0</v>
      </c>
      <c r="T574" s="730">
        <f>'NRHM State budget sheet 2013-14'!T574</f>
        <v>0</v>
      </c>
      <c r="U574" s="730">
        <f>'NRHM State budget sheet 2013-14'!U574</f>
        <v>0</v>
      </c>
      <c r="V574" s="730">
        <f>'NRHM State budget sheet 2013-14'!V574</f>
        <v>0</v>
      </c>
      <c r="W574" s="730">
        <f>'NRHM State budget sheet 2013-14'!W574</f>
        <v>0</v>
      </c>
      <c r="X574" s="730">
        <f>'NRHM State budget sheet 2013-14'!X574</f>
        <v>0</v>
      </c>
      <c r="Y574" s="730">
        <f>'NRHM State budget sheet 2013-14'!Y574</f>
        <v>0</v>
      </c>
      <c r="Z574" s="730">
        <f>'NRHM State budget sheet 2013-14'!Z574</f>
        <v>0</v>
      </c>
      <c r="AA574" s="730">
        <f>'NRHM State budget sheet 2013-14'!AA574</f>
        <v>0</v>
      </c>
      <c r="AB574" s="730">
        <f>'NRHM State budget sheet 2013-14'!AB574</f>
        <v>0</v>
      </c>
      <c r="AC574" s="730">
        <f>'NRHM State budget sheet 2013-14'!AC574</f>
        <v>0</v>
      </c>
      <c r="AD574" s="730">
        <f>'NRHM State budget sheet 2013-14'!AD574</f>
        <v>0</v>
      </c>
      <c r="AE574" s="730">
        <f>'NRHM State budget sheet 2013-14'!AE574</f>
        <v>0</v>
      </c>
      <c r="AF574" s="730">
        <f>'NRHM State budget sheet 2013-14'!AF574</f>
        <v>0</v>
      </c>
      <c r="AG574" s="604"/>
      <c r="AH574" s="619"/>
      <c r="AI574" s="606" t="str">
        <f t="shared" si="60"/>
        <v/>
      </c>
      <c r="AJ574" s="606" t="str">
        <f t="shared" si="61"/>
        <v/>
      </c>
      <c r="AK574" s="573">
        <f t="shared" si="62"/>
        <v>0</v>
      </c>
      <c r="AL574" s="573" t="str">
        <f t="shared" si="56"/>
        <v/>
      </c>
      <c r="AM574" s="577" t="str">
        <f t="shared" si="57"/>
        <v/>
      </c>
      <c r="AN574" s="577" t="str">
        <f t="shared" si="58"/>
        <v/>
      </c>
      <c r="AO574" s="577" t="str">
        <f t="shared" si="59"/>
        <v/>
      </c>
    </row>
    <row r="575" spans="1:41" ht="41.25" hidden="1" customHeight="1" x14ac:dyDescent="0.2">
      <c r="A575" s="628" t="s">
        <v>1754</v>
      </c>
      <c r="B575" s="665" t="s">
        <v>1388</v>
      </c>
      <c r="C575" s="666"/>
      <c r="D575" s="730">
        <f>'NRHM State budget sheet 2013-14'!D575</f>
        <v>0</v>
      </c>
      <c r="E575" s="730">
        <f>'NRHM State budget sheet 2013-14'!E575</f>
        <v>0</v>
      </c>
      <c r="F575" s="730" t="e">
        <f>'NRHM State budget sheet 2013-14'!F575</f>
        <v>#DIV/0!</v>
      </c>
      <c r="G575" s="730">
        <f>'NRHM State budget sheet 2013-14'!G575</f>
        <v>0</v>
      </c>
      <c r="H575" s="730">
        <f>'NRHM State budget sheet 2013-14'!H575</f>
        <v>0</v>
      </c>
      <c r="I575" s="730" t="e">
        <f>'NRHM State budget sheet 2013-14'!I575</f>
        <v>#DIV/0!</v>
      </c>
      <c r="J575" s="730">
        <f>'NRHM State budget sheet 2013-14'!J575</f>
        <v>0</v>
      </c>
      <c r="K575" s="730">
        <f>'NRHM State budget sheet 2013-14'!K575</f>
        <v>0</v>
      </c>
      <c r="L575" s="730">
        <f>'NRHM State budget sheet 2013-14'!L575</f>
        <v>0</v>
      </c>
      <c r="M575" s="730">
        <f>'NRHM State budget sheet 2013-14'!M575</f>
        <v>0</v>
      </c>
      <c r="N575" s="730">
        <f>'NRHM State budget sheet 2013-14'!N575</f>
        <v>0</v>
      </c>
      <c r="O575" s="730">
        <f>'NRHM State budget sheet 2013-14'!O575</f>
        <v>0</v>
      </c>
      <c r="P575" s="730">
        <f>'NRHM State budget sheet 2013-14'!P575</f>
        <v>0</v>
      </c>
      <c r="Q575" s="730">
        <f>'NRHM State budget sheet 2013-14'!Q575</f>
        <v>0</v>
      </c>
      <c r="R575" s="730">
        <f>'NRHM State budget sheet 2013-14'!R575</f>
        <v>0</v>
      </c>
      <c r="S575" s="730">
        <f>'NRHM State budget sheet 2013-14'!S575</f>
        <v>0</v>
      </c>
      <c r="T575" s="730">
        <f>'NRHM State budget sheet 2013-14'!T575</f>
        <v>0</v>
      </c>
      <c r="U575" s="730">
        <f>'NRHM State budget sheet 2013-14'!U575</f>
        <v>0</v>
      </c>
      <c r="V575" s="730">
        <f>'NRHM State budget sheet 2013-14'!V575</f>
        <v>0</v>
      </c>
      <c r="W575" s="730">
        <f>'NRHM State budget sheet 2013-14'!W575</f>
        <v>0</v>
      </c>
      <c r="X575" s="730">
        <f>'NRHM State budget sheet 2013-14'!X575</f>
        <v>0</v>
      </c>
      <c r="Y575" s="730">
        <f>'NRHM State budget sheet 2013-14'!Y575</f>
        <v>0</v>
      </c>
      <c r="Z575" s="730">
        <f>'NRHM State budget sheet 2013-14'!Z575</f>
        <v>0</v>
      </c>
      <c r="AA575" s="730">
        <f>'NRHM State budget sheet 2013-14'!AA575</f>
        <v>0</v>
      </c>
      <c r="AB575" s="730">
        <f>'NRHM State budget sheet 2013-14'!AB575</f>
        <v>0</v>
      </c>
      <c r="AC575" s="730">
        <f>'NRHM State budget sheet 2013-14'!AC575</f>
        <v>0</v>
      </c>
      <c r="AD575" s="730">
        <f>'NRHM State budget sheet 2013-14'!AD575</f>
        <v>0</v>
      </c>
      <c r="AE575" s="730">
        <f>'NRHM State budget sheet 2013-14'!AE575</f>
        <v>0</v>
      </c>
      <c r="AF575" s="730">
        <f>'NRHM State budget sheet 2013-14'!AF575</f>
        <v>0</v>
      </c>
      <c r="AG575" s="604"/>
      <c r="AH575" s="619"/>
      <c r="AI575" s="606" t="str">
        <f t="shared" si="60"/>
        <v/>
      </c>
      <c r="AJ575" s="606" t="str">
        <f t="shared" si="61"/>
        <v/>
      </c>
      <c r="AK575" s="573">
        <f t="shared" si="62"/>
        <v>0</v>
      </c>
      <c r="AL575" s="573" t="str">
        <f t="shared" si="56"/>
        <v/>
      </c>
      <c r="AM575" s="577" t="str">
        <f t="shared" si="57"/>
        <v/>
      </c>
      <c r="AN575" s="577" t="str">
        <f t="shared" si="58"/>
        <v/>
      </c>
      <c r="AO575" s="577" t="str">
        <f t="shared" si="59"/>
        <v/>
      </c>
    </row>
    <row r="576" spans="1:41" ht="41.25" hidden="1" customHeight="1" x14ac:dyDescent="0.2">
      <c r="A576" s="628" t="s">
        <v>1755</v>
      </c>
      <c r="B576" s="665" t="s">
        <v>1389</v>
      </c>
      <c r="C576" s="666"/>
      <c r="D576" s="730">
        <f>'NRHM State budget sheet 2013-14'!D576</f>
        <v>0</v>
      </c>
      <c r="E576" s="730">
        <f>'NRHM State budget sheet 2013-14'!E576</f>
        <v>0</v>
      </c>
      <c r="F576" s="730" t="e">
        <f>'NRHM State budget sheet 2013-14'!F576</f>
        <v>#DIV/0!</v>
      </c>
      <c r="G576" s="730">
        <f>'NRHM State budget sheet 2013-14'!G576</f>
        <v>0</v>
      </c>
      <c r="H576" s="730">
        <f>'NRHM State budget sheet 2013-14'!H576</f>
        <v>0</v>
      </c>
      <c r="I576" s="730" t="e">
        <f>'NRHM State budget sheet 2013-14'!I576</f>
        <v>#DIV/0!</v>
      </c>
      <c r="J576" s="730">
        <f>'NRHM State budget sheet 2013-14'!J576</f>
        <v>0</v>
      </c>
      <c r="K576" s="730">
        <f>'NRHM State budget sheet 2013-14'!K576</f>
        <v>0</v>
      </c>
      <c r="L576" s="730">
        <f>'NRHM State budget sheet 2013-14'!L576</f>
        <v>0</v>
      </c>
      <c r="M576" s="730">
        <f>'NRHM State budget sheet 2013-14'!M576</f>
        <v>0</v>
      </c>
      <c r="N576" s="730">
        <f>'NRHM State budget sheet 2013-14'!N576</f>
        <v>0</v>
      </c>
      <c r="O576" s="730">
        <f>'NRHM State budget sheet 2013-14'!O576</f>
        <v>0</v>
      </c>
      <c r="P576" s="730">
        <f>'NRHM State budget sheet 2013-14'!P576</f>
        <v>0</v>
      </c>
      <c r="Q576" s="730">
        <f>'NRHM State budget sheet 2013-14'!Q576</f>
        <v>0</v>
      </c>
      <c r="R576" s="730">
        <f>'NRHM State budget sheet 2013-14'!R576</f>
        <v>0</v>
      </c>
      <c r="S576" s="730">
        <f>'NRHM State budget sheet 2013-14'!S576</f>
        <v>0</v>
      </c>
      <c r="T576" s="730">
        <f>'NRHM State budget sheet 2013-14'!T576</f>
        <v>0</v>
      </c>
      <c r="U576" s="730">
        <f>'NRHM State budget sheet 2013-14'!U576</f>
        <v>0</v>
      </c>
      <c r="V576" s="730">
        <f>'NRHM State budget sheet 2013-14'!V576</f>
        <v>0</v>
      </c>
      <c r="W576" s="730">
        <f>'NRHM State budget sheet 2013-14'!W576</f>
        <v>0</v>
      </c>
      <c r="X576" s="730">
        <f>'NRHM State budget sheet 2013-14'!X576</f>
        <v>0</v>
      </c>
      <c r="Y576" s="730">
        <f>'NRHM State budget sheet 2013-14'!Y576</f>
        <v>0</v>
      </c>
      <c r="Z576" s="730">
        <f>'NRHM State budget sheet 2013-14'!Z576</f>
        <v>0</v>
      </c>
      <c r="AA576" s="730">
        <f>'NRHM State budget sheet 2013-14'!AA576</f>
        <v>0</v>
      </c>
      <c r="AB576" s="730">
        <f>'NRHM State budget sheet 2013-14'!AB576</f>
        <v>0</v>
      </c>
      <c r="AC576" s="730">
        <f>'NRHM State budget sheet 2013-14'!AC576</f>
        <v>0</v>
      </c>
      <c r="AD576" s="730">
        <f>'NRHM State budget sheet 2013-14'!AD576</f>
        <v>0</v>
      </c>
      <c r="AE576" s="730">
        <f>'NRHM State budget sheet 2013-14'!AE576</f>
        <v>0</v>
      </c>
      <c r="AF576" s="730">
        <f>'NRHM State budget sheet 2013-14'!AF576</f>
        <v>0</v>
      </c>
      <c r="AG576" s="604"/>
      <c r="AH576" s="619"/>
      <c r="AI576" s="606" t="str">
        <f t="shared" si="60"/>
        <v/>
      </c>
      <c r="AJ576" s="606" t="str">
        <f t="shared" si="61"/>
        <v/>
      </c>
      <c r="AK576" s="573">
        <f t="shared" si="62"/>
        <v>0</v>
      </c>
      <c r="AL576" s="573" t="str">
        <f t="shared" si="56"/>
        <v/>
      </c>
      <c r="AM576" s="577" t="str">
        <f t="shared" si="57"/>
        <v/>
      </c>
      <c r="AN576" s="577" t="str">
        <f t="shared" si="58"/>
        <v/>
      </c>
      <c r="AO576" s="577" t="str">
        <f t="shared" si="59"/>
        <v/>
      </c>
    </row>
    <row r="577" spans="1:41" ht="41.25" hidden="1" customHeight="1" x14ac:dyDescent="0.2">
      <c r="A577" s="628" t="s">
        <v>1756</v>
      </c>
      <c r="B577" s="665" t="s">
        <v>1390</v>
      </c>
      <c r="C577" s="666"/>
      <c r="D577" s="730">
        <f>'NRHM State budget sheet 2013-14'!D577</f>
        <v>0</v>
      </c>
      <c r="E577" s="730">
        <f>'NRHM State budget sheet 2013-14'!E577</f>
        <v>0</v>
      </c>
      <c r="F577" s="730" t="e">
        <f>'NRHM State budget sheet 2013-14'!F577</f>
        <v>#DIV/0!</v>
      </c>
      <c r="G577" s="730">
        <f>'NRHM State budget sheet 2013-14'!G577</f>
        <v>0</v>
      </c>
      <c r="H577" s="730">
        <f>'NRHM State budget sheet 2013-14'!H577</f>
        <v>0</v>
      </c>
      <c r="I577" s="730" t="e">
        <f>'NRHM State budget sheet 2013-14'!I577</f>
        <v>#DIV/0!</v>
      </c>
      <c r="J577" s="730">
        <f>'NRHM State budget sheet 2013-14'!J577</f>
        <v>0</v>
      </c>
      <c r="K577" s="730">
        <f>'NRHM State budget sheet 2013-14'!K577</f>
        <v>0</v>
      </c>
      <c r="L577" s="730">
        <f>'NRHM State budget sheet 2013-14'!L577</f>
        <v>0</v>
      </c>
      <c r="M577" s="730">
        <f>'NRHM State budget sheet 2013-14'!M577</f>
        <v>0</v>
      </c>
      <c r="N577" s="730">
        <f>'NRHM State budget sheet 2013-14'!N577</f>
        <v>0</v>
      </c>
      <c r="O577" s="730">
        <f>'NRHM State budget sheet 2013-14'!O577</f>
        <v>0</v>
      </c>
      <c r="P577" s="730">
        <f>'NRHM State budget sheet 2013-14'!P577</f>
        <v>0</v>
      </c>
      <c r="Q577" s="730">
        <f>'NRHM State budget sheet 2013-14'!Q577</f>
        <v>0</v>
      </c>
      <c r="R577" s="730">
        <f>'NRHM State budget sheet 2013-14'!R577</f>
        <v>0</v>
      </c>
      <c r="S577" s="730">
        <f>'NRHM State budget sheet 2013-14'!S577</f>
        <v>0</v>
      </c>
      <c r="T577" s="730">
        <f>'NRHM State budget sheet 2013-14'!T577</f>
        <v>0</v>
      </c>
      <c r="U577" s="730">
        <f>'NRHM State budget sheet 2013-14'!U577</f>
        <v>0</v>
      </c>
      <c r="V577" s="730">
        <f>'NRHM State budget sheet 2013-14'!V577</f>
        <v>0</v>
      </c>
      <c r="W577" s="730">
        <f>'NRHM State budget sheet 2013-14'!W577</f>
        <v>0</v>
      </c>
      <c r="X577" s="730">
        <f>'NRHM State budget sheet 2013-14'!X577</f>
        <v>0</v>
      </c>
      <c r="Y577" s="730">
        <f>'NRHM State budget sheet 2013-14'!Y577</f>
        <v>0</v>
      </c>
      <c r="Z577" s="730">
        <f>'NRHM State budget sheet 2013-14'!Z577</f>
        <v>0</v>
      </c>
      <c r="AA577" s="730">
        <f>'NRHM State budget sheet 2013-14'!AA577</f>
        <v>0</v>
      </c>
      <c r="AB577" s="730">
        <f>'NRHM State budget sheet 2013-14'!AB577</f>
        <v>0</v>
      </c>
      <c r="AC577" s="730">
        <f>'NRHM State budget sheet 2013-14'!AC577</f>
        <v>0</v>
      </c>
      <c r="AD577" s="730">
        <f>'NRHM State budget sheet 2013-14'!AD577</f>
        <v>0</v>
      </c>
      <c r="AE577" s="730">
        <f>'NRHM State budget sheet 2013-14'!AE577</f>
        <v>0</v>
      </c>
      <c r="AF577" s="730">
        <f>'NRHM State budget sheet 2013-14'!AF577</f>
        <v>0</v>
      </c>
      <c r="AG577" s="604"/>
      <c r="AH577" s="619"/>
      <c r="AI577" s="606" t="str">
        <f t="shared" si="60"/>
        <v/>
      </c>
      <c r="AJ577" s="606" t="str">
        <f t="shared" si="61"/>
        <v/>
      </c>
      <c r="AK577" s="573">
        <f t="shared" si="62"/>
        <v>0</v>
      </c>
      <c r="AL577" s="573" t="str">
        <f t="shared" si="56"/>
        <v/>
      </c>
      <c r="AM577" s="577" t="str">
        <f t="shared" si="57"/>
        <v/>
      </c>
      <c r="AN577" s="577" t="str">
        <f t="shared" si="58"/>
        <v/>
      </c>
      <c r="AO577" s="577" t="str">
        <f t="shared" si="59"/>
        <v/>
      </c>
    </row>
    <row r="578" spans="1:41" ht="41.25" hidden="1" customHeight="1" x14ac:dyDescent="0.2">
      <c r="A578" s="628" t="s">
        <v>760</v>
      </c>
      <c r="B578" s="621" t="s">
        <v>761</v>
      </c>
      <c r="C578" s="595"/>
      <c r="D578" s="730">
        <f>'NRHM State budget sheet 2013-14'!D578</f>
        <v>0</v>
      </c>
      <c r="E578" s="730">
        <f>'NRHM State budget sheet 2013-14'!E578</f>
        <v>0</v>
      </c>
      <c r="F578" s="730" t="e">
        <f>'NRHM State budget sheet 2013-14'!F578</f>
        <v>#DIV/0!</v>
      </c>
      <c r="G578" s="730">
        <f>'NRHM State budget sheet 2013-14'!G578</f>
        <v>0</v>
      </c>
      <c r="H578" s="730">
        <f>'NRHM State budget sheet 2013-14'!H578</f>
        <v>0</v>
      </c>
      <c r="I578" s="730" t="e">
        <f>'NRHM State budget sheet 2013-14'!I578</f>
        <v>#DIV/0!</v>
      </c>
      <c r="J578" s="730">
        <f>'NRHM State budget sheet 2013-14'!J578</f>
        <v>0</v>
      </c>
      <c r="K578" s="730">
        <f>'NRHM State budget sheet 2013-14'!K578</f>
        <v>0</v>
      </c>
      <c r="L578" s="730">
        <f>'NRHM State budget sheet 2013-14'!L578</f>
        <v>0</v>
      </c>
      <c r="M578" s="730">
        <f>'NRHM State budget sheet 2013-14'!M578</f>
        <v>0</v>
      </c>
      <c r="N578" s="730">
        <f>'NRHM State budget sheet 2013-14'!N578</f>
        <v>0</v>
      </c>
      <c r="O578" s="730">
        <f>'NRHM State budget sheet 2013-14'!O578</f>
        <v>0</v>
      </c>
      <c r="P578" s="730">
        <f>'NRHM State budget sheet 2013-14'!P578</f>
        <v>0</v>
      </c>
      <c r="Q578" s="730">
        <f>'NRHM State budget sheet 2013-14'!Q578</f>
        <v>0</v>
      </c>
      <c r="R578" s="730">
        <f>'NRHM State budget sheet 2013-14'!R578</f>
        <v>0</v>
      </c>
      <c r="S578" s="730">
        <f>'NRHM State budget sheet 2013-14'!S578</f>
        <v>0</v>
      </c>
      <c r="T578" s="730">
        <f>'NRHM State budget sheet 2013-14'!T578</f>
        <v>0</v>
      </c>
      <c r="U578" s="730">
        <f>'NRHM State budget sheet 2013-14'!U578</f>
        <v>0</v>
      </c>
      <c r="V578" s="730">
        <f>'NRHM State budget sheet 2013-14'!V578</f>
        <v>0</v>
      </c>
      <c r="W578" s="730">
        <f>'NRHM State budget sheet 2013-14'!W578</f>
        <v>0</v>
      </c>
      <c r="X578" s="730">
        <f>'NRHM State budget sheet 2013-14'!X578</f>
        <v>0</v>
      </c>
      <c r="Y578" s="730">
        <f>'NRHM State budget sheet 2013-14'!Y578</f>
        <v>0</v>
      </c>
      <c r="Z578" s="730">
        <f>'NRHM State budget sheet 2013-14'!Z578</f>
        <v>0</v>
      </c>
      <c r="AA578" s="730">
        <f>'NRHM State budget sheet 2013-14'!AA578</f>
        <v>0</v>
      </c>
      <c r="AB578" s="730">
        <f>'NRHM State budget sheet 2013-14'!AB578</f>
        <v>0</v>
      </c>
      <c r="AC578" s="730">
        <f>'NRHM State budget sheet 2013-14'!AC578</f>
        <v>0</v>
      </c>
      <c r="AD578" s="730">
        <f>'NRHM State budget sheet 2013-14'!AD578</f>
        <v>0</v>
      </c>
      <c r="AE578" s="730">
        <f>'NRHM State budget sheet 2013-14'!AE578</f>
        <v>0</v>
      </c>
      <c r="AF578" s="730">
        <f>'NRHM State budget sheet 2013-14'!AF578</f>
        <v>0</v>
      </c>
      <c r="AG578" s="604"/>
      <c r="AH578" s="619"/>
      <c r="AI578" s="606" t="str">
        <f t="shared" si="60"/>
        <v/>
      </c>
      <c r="AJ578" s="606" t="str">
        <f t="shared" si="61"/>
        <v/>
      </c>
      <c r="AK578" s="573">
        <f t="shared" si="62"/>
        <v>0</v>
      </c>
      <c r="AL578" s="573" t="str">
        <f t="shared" si="56"/>
        <v/>
      </c>
      <c r="AM578" s="577" t="str">
        <f t="shared" si="57"/>
        <v/>
      </c>
      <c r="AN578" s="577" t="str">
        <f t="shared" si="58"/>
        <v/>
      </c>
      <c r="AO578" s="577" t="str">
        <f t="shared" si="59"/>
        <v/>
      </c>
    </row>
    <row r="579" spans="1:41" ht="41.25" hidden="1" customHeight="1" x14ac:dyDescent="0.2">
      <c r="A579" s="628" t="s">
        <v>762</v>
      </c>
      <c r="B579" s="621" t="s">
        <v>763</v>
      </c>
      <c r="C579" s="627"/>
      <c r="D579" s="730">
        <f>'NRHM State budget sheet 2013-14'!D579</f>
        <v>0</v>
      </c>
      <c r="E579" s="730">
        <f>'NRHM State budget sheet 2013-14'!E579</f>
        <v>0</v>
      </c>
      <c r="F579" s="730" t="e">
        <f>'NRHM State budget sheet 2013-14'!F579</f>
        <v>#DIV/0!</v>
      </c>
      <c r="G579" s="730">
        <f>'NRHM State budget sheet 2013-14'!G579</f>
        <v>0</v>
      </c>
      <c r="H579" s="730">
        <f>'NRHM State budget sheet 2013-14'!H579</f>
        <v>0</v>
      </c>
      <c r="I579" s="730" t="e">
        <f>'NRHM State budget sheet 2013-14'!I579</f>
        <v>#DIV/0!</v>
      </c>
      <c r="J579" s="730">
        <f>'NRHM State budget sheet 2013-14'!J579</f>
        <v>0</v>
      </c>
      <c r="K579" s="730">
        <f>'NRHM State budget sheet 2013-14'!K579</f>
        <v>0</v>
      </c>
      <c r="L579" s="730">
        <f>'NRHM State budget sheet 2013-14'!L579</f>
        <v>0</v>
      </c>
      <c r="M579" s="730">
        <f>'NRHM State budget sheet 2013-14'!M579</f>
        <v>0</v>
      </c>
      <c r="N579" s="730">
        <f>'NRHM State budget sheet 2013-14'!N579</f>
        <v>0</v>
      </c>
      <c r="O579" s="730">
        <f>'NRHM State budget sheet 2013-14'!O579</f>
        <v>0</v>
      </c>
      <c r="P579" s="730">
        <f>'NRHM State budget sheet 2013-14'!P579</f>
        <v>0</v>
      </c>
      <c r="Q579" s="730">
        <f>'NRHM State budget sheet 2013-14'!Q579</f>
        <v>0</v>
      </c>
      <c r="R579" s="730">
        <f>'NRHM State budget sheet 2013-14'!R579</f>
        <v>0</v>
      </c>
      <c r="S579" s="730">
        <f>'NRHM State budget sheet 2013-14'!S579</f>
        <v>0</v>
      </c>
      <c r="T579" s="730">
        <f>'NRHM State budget sheet 2013-14'!T579</f>
        <v>0</v>
      </c>
      <c r="U579" s="730">
        <f>'NRHM State budget sheet 2013-14'!U579</f>
        <v>0</v>
      </c>
      <c r="V579" s="730">
        <f>'NRHM State budget sheet 2013-14'!V579</f>
        <v>0</v>
      </c>
      <c r="W579" s="730">
        <f>'NRHM State budget sheet 2013-14'!W579</f>
        <v>0</v>
      </c>
      <c r="X579" s="730">
        <f>'NRHM State budget sheet 2013-14'!X579</f>
        <v>0</v>
      </c>
      <c r="Y579" s="730">
        <f>'NRHM State budget sheet 2013-14'!Y579</f>
        <v>0</v>
      </c>
      <c r="Z579" s="730">
        <f>'NRHM State budget sheet 2013-14'!Z579</f>
        <v>0</v>
      </c>
      <c r="AA579" s="730">
        <f>'NRHM State budget sheet 2013-14'!AA579</f>
        <v>0</v>
      </c>
      <c r="AB579" s="730">
        <f>'NRHM State budget sheet 2013-14'!AB579</f>
        <v>0</v>
      </c>
      <c r="AC579" s="730">
        <f>'NRHM State budget sheet 2013-14'!AC579</f>
        <v>0</v>
      </c>
      <c r="AD579" s="730">
        <f>'NRHM State budget sheet 2013-14'!AD579</f>
        <v>0</v>
      </c>
      <c r="AE579" s="730">
        <f>'NRHM State budget sheet 2013-14'!AE579</f>
        <v>0</v>
      </c>
      <c r="AF579" s="730">
        <f>'NRHM State budget sheet 2013-14'!AF579</f>
        <v>0</v>
      </c>
      <c r="AG579" s="604"/>
      <c r="AH579" s="619"/>
      <c r="AI579" s="606" t="str">
        <f t="shared" si="60"/>
        <v/>
      </c>
      <c r="AJ579" s="606" t="str">
        <f t="shared" si="61"/>
        <v/>
      </c>
      <c r="AK579" s="573">
        <f t="shared" si="62"/>
        <v>0</v>
      </c>
      <c r="AL579" s="573" t="str">
        <f t="shared" si="56"/>
        <v/>
      </c>
      <c r="AM579" s="577" t="str">
        <f t="shared" si="57"/>
        <v/>
      </c>
      <c r="AN579" s="577" t="str">
        <f t="shared" si="58"/>
        <v/>
      </c>
      <c r="AO579" s="577" t="str">
        <f t="shared" si="59"/>
        <v/>
      </c>
    </row>
    <row r="580" spans="1:41" ht="41.25" hidden="1" customHeight="1" x14ac:dyDescent="0.2">
      <c r="A580" s="628" t="s">
        <v>764</v>
      </c>
      <c r="B580" s="621" t="s">
        <v>765</v>
      </c>
      <c r="C580" s="595"/>
      <c r="D580" s="730">
        <f>'NRHM State budget sheet 2013-14'!D580</f>
        <v>0</v>
      </c>
      <c r="E580" s="730">
        <f>'NRHM State budget sheet 2013-14'!E580</f>
        <v>0</v>
      </c>
      <c r="F580" s="730">
        <f>'NRHM State budget sheet 2013-14'!F580</f>
        <v>0</v>
      </c>
      <c r="G580" s="730">
        <f>'NRHM State budget sheet 2013-14'!G580</f>
        <v>0</v>
      </c>
      <c r="H580" s="730">
        <f>'NRHM State budget sheet 2013-14'!H580</f>
        <v>0</v>
      </c>
      <c r="I580" s="730">
        <f>'NRHM State budget sheet 2013-14'!I580</f>
        <v>0</v>
      </c>
      <c r="J580" s="730">
        <f>'NRHM State budget sheet 2013-14'!J580</f>
        <v>0</v>
      </c>
      <c r="K580" s="730">
        <f>'NRHM State budget sheet 2013-14'!K580</f>
        <v>0</v>
      </c>
      <c r="L580" s="730">
        <f>'NRHM State budget sheet 2013-14'!L580</f>
        <v>0</v>
      </c>
      <c r="M580" s="730">
        <f>'NRHM State budget sheet 2013-14'!M580</f>
        <v>0</v>
      </c>
      <c r="N580" s="730">
        <f>'NRHM State budget sheet 2013-14'!N580</f>
        <v>0</v>
      </c>
      <c r="O580" s="730">
        <f>'NRHM State budget sheet 2013-14'!O580</f>
        <v>0</v>
      </c>
      <c r="P580" s="730">
        <f>'NRHM State budget sheet 2013-14'!P580</f>
        <v>0</v>
      </c>
      <c r="Q580" s="730">
        <f>'NRHM State budget sheet 2013-14'!Q580</f>
        <v>0</v>
      </c>
      <c r="R580" s="730">
        <f>'NRHM State budget sheet 2013-14'!R580</f>
        <v>0</v>
      </c>
      <c r="S580" s="730">
        <f>'NRHM State budget sheet 2013-14'!S580</f>
        <v>0</v>
      </c>
      <c r="T580" s="730">
        <f>'NRHM State budget sheet 2013-14'!T580</f>
        <v>0</v>
      </c>
      <c r="U580" s="730">
        <f>'NRHM State budget sheet 2013-14'!U580</f>
        <v>0</v>
      </c>
      <c r="V580" s="730">
        <f>'NRHM State budget sheet 2013-14'!V580</f>
        <v>0</v>
      </c>
      <c r="W580" s="730">
        <f>'NRHM State budget sheet 2013-14'!W580</f>
        <v>0</v>
      </c>
      <c r="X580" s="730">
        <f>'NRHM State budget sheet 2013-14'!X580</f>
        <v>0</v>
      </c>
      <c r="Y580" s="730">
        <f>'NRHM State budget sheet 2013-14'!Y580</f>
        <v>0</v>
      </c>
      <c r="Z580" s="730">
        <f>'NRHM State budget sheet 2013-14'!Z580</f>
        <v>0</v>
      </c>
      <c r="AA580" s="730">
        <f>'NRHM State budget sheet 2013-14'!AA580</f>
        <v>0</v>
      </c>
      <c r="AB580" s="730">
        <f>'NRHM State budget sheet 2013-14'!AB580</f>
        <v>0</v>
      </c>
      <c r="AC580" s="730">
        <f>'NRHM State budget sheet 2013-14'!AC580</f>
        <v>0</v>
      </c>
      <c r="AD580" s="730">
        <f>'NRHM State budget sheet 2013-14'!AD580</f>
        <v>0</v>
      </c>
      <c r="AE580" s="730">
        <f>'NRHM State budget sheet 2013-14'!AE580</f>
        <v>0</v>
      </c>
      <c r="AF580" s="730">
        <f>'NRHM State budget sheet 2013-14'!AF580</f>
        <v>0</v>
      </c>
      <c r="AG580" s="604"/>
      <c r="AH580" s="619"/>
      <c r="AI580" s="606" t="str">
        <f t="shared" si="60"/>
        <v/>
      </c>
      <c r="AJ580" s="606" t="str">
        <f t="shared" si="61"/>
        <v/>
      </c>
      <c r="AK580" s="573">
        <f t="shared" si="62"/>
        <v>0</v>
      </c>
      <c r="AL580" s="573" t="str">
        <f t="shared" si="56"/>
        <v/>
      </c>
      <c r="AM580" s="577" t="str">
        <f t="shared" si="57"/>
        <v/>
      </c>
      <c r="AN580" s="577" t="str">
        <f t="shared" si="58"/>
        <v/>
      </c>
      <c r="AO580" s="577" t="str">
        <f t="shared" si="59"/>
        <v/>
      </c>
    </row>
    <row r="581" spans="1:41" ht="41.25" customHeight="1" x14ac:dyDescent="0.2">
      <c r="A581" s="649" t="s">
        <v>766</v>
      </c>
      <c r="B581" s="621" t="s">
        <v>2045</v>
      </c>
      <c r="C581" s="595"/>
      <c r="D581" s="730">
        <f>'NRHM State budget sheet 2013-14'!D581</f>
        <v>0</v>
      </c>
      <c r="E581" s="730">
        <f>'NRHM State budget sheet 2013-14'!E581</f>
        <v>0</v>
      </c>
      <c r="F581" s="730" t="e">
        <f>'NRHM State budget sheet 2013-14'!F581</f>
        <v>#DIV/0!</v>
      </c>
      <c r="G581" s="730">
        <f>'NRHM State budget sheet 2013-14'!G581</f>
        <v>0</v>
      </c>
      <c r="H581" s="730">
        <f>'NRHM State budget sheet 2013-14'!H581</f>
        <v>0</v>
      </c>
      <c r="I581" s="730" t="e">
        <f>'NRHM State budget sheet 2013-14'!I581</f>
        <v>#DIV/0!</v>
      </c>
      <c r="J581" s="730">
        <f>'NRHM State budget sheet 2013-14'!J581</f>
        <v>0</v>
      </c>
      <c r="K581" s="730">
        <f>'NRHM State budget sheet 2013-14'!K581</f>
        <v>0</v>
      </c>
      <c r="L581" s="730">
        <f>'NRHM State budget sheet 2013-14'!L581</f>
        <v>0</v>
      </c>
      <c r="M581" s="730">
        <f>'NRHM State budget sheet 2013-14'!M581</f>
        <v>0</v>
      </c>
      <c r="N581" s="730">
        <f>'NRHM State budget sheet 2013-14'!N581</f>
        <v>0</v>
      </c>
      <c r="O581" s="730">
        <f>'NRHM State budget sheet 2013-14'!O581</f>
        <v>0</v>
      </c>
      <c r="P581" s="730">
        <f>'NRHM State budget sheet 2013-14'!P581</f>
        <v>0</v>
      </c>
      <c r="Q581" s="730">
        <f>'NRHM State budget sheet 2013-14'!Q581</f>
        <v>0</v>
      </c>
      <c r="R581" s="730">
        <f>'NRHM State budget sheet 2013-14'!R581</f>
        <v>0</v>
      </c>
      <c r="S581" s="730">
        <f>'NRHM State budget sheet 2013-14'!S581</f>
        <v>0</v>
      </c>
      <c r="T581" s="730">
        <f>'NRHM State budget sheet 2013-14'!T581</f>
        <v>0</v>
      </c>
      <c r="U581" s="730">
        <f>'NRHM State budget sheet 2013-14'!U581</f>
        <v>0</v>
      </c>
      <c r="V581" s="730">
        <f>'NRHM State budget sheet 2013-14'!V581</f>
        <v>0</v>
      </c>
      <c r="W581" s="730">
        <f>'NRHM State budget sheet 2013-14'!W581</f>
        <v>0</v>
      </c>
      <c r="X581" s="730">
        <f>'NRHM State budget sheet 2013-14'!X581</f>
        <v>0</v>
      </c>
      <c r="Y581" s="730">
        <f>'NRHM State budget sheet 2013-14'!Y581</f>
        <v>0</v>
      </c>
      <c r="Z581" s="730">
        <f>'NRHM State budget sheet 2013-14'!Z581</f>
        <v>0</v>
      </c>
      <c r="AA581" s="730">
        <f>'NRHM State budget sheet 2013-14'!AA581</f>
        <v>0</v>
      </c>
      <c r="AB581" s="730">
        <f>'NRHM State budget sheet 2013-14'!AB581</f>
        <v>0</v>
      </c>
      <c r="AC581" s="730">
        <f>'NRHM State budget sheet 2013-14'!AC581</f>
        <v>0</v>
      </c>
      <c r="AD581" s="730">
        <f>'NRHM State budget sheet 2013-14'!AD581</f>
        <v>0</v>
      </c>
      <c r="AE581" s="730">
        <f>'NRHM State budget sheet 2013-14'!AE581</f>
        <v>0</v>
      </c>
      <c r="AF581" s="730">
        <f>'NRHM State budget sheet 2013-14'!AF581</f>
        <v>0</v>
      </c>
      <c r="AG581" s="604"/>
      <c r="AH581" s="605" t="s">
        <v>2042</v>
      </c>
      <c r="AI581" s="606" t="str">
        <f t="shared" si="60"/>
        <v/>
      </c>
      <c r="AJ581" s="606" t="str">
        <f t="shared" si="61"/>
        <v/>
      </c>
      <c r="AK581" s="573">
        <f t="shared" si="62"/>
        <v>0</v>
      </c>
      <c r="AL581" s="573" t="str">
        <f t="shared" si="56"/>
        <v/>
      </c>
      <c r="AM581" s="577" t="str">
        <f t="shared" si="57"/>
        <v/>
      </c>
      <c r="AN581" s="577" t="str">
        <f t="shared" si="58"/>
        <v/>
      </c>
      <c r="AO581" s="577" t="str">
        <f t="shared" si="59"/>
        <v/>
      </c>
    </row>
    <row r="582" spans="1:41" ht="41.25" hidden="1" customHeight="1" x14ac:dyDescent="0.2">
      <c r="A582" s="628" t="s">
        <v>768</v>
      </c>
      <c r="B582" s="621" t="s">
        <v>744</v>
      </c>
      <c r="C582" s="627"/>
      <c r="D582" s="730">
        <f>'NRHM State budget sheet 2013-14'!D582</f>
        <v>0</v>
      </c>
      <c r="E582" s="730">
        <f>'NRHM State budget sheet 2013-14'!E582</f>
        <v>0</v>
      </c>
      <c r="F582" s="730" t="e">
        <f>'NRHM State budget sheet 2013-14'!F582</f>
        <v>#DIV/0!</v>
      </c>
      <c r="G582" s="730">
        <f>'NRHM State budget sheet 2013-14'!G582</f>
        <v>0</v>
      </c>
      <c r="H582" s="730">
        <f>'NRHM State budget sheet 2013-14'!H582</f>
        <v>0</v>
      </c>
      <c r="I582" s="730" t="e">
        <f>'NRHM State budget sheet 2013-14'!I582</f>
        <v>#DIV/0!</v>
      </c>
      <c r="J582" s="730">
        <f>'NRHM State budget sheet 2013-14'!J582</f>
        <v>0</v>
      </c>
      <c r="K582" s="730">
        <f>'NRHM State budget sheet 2013-14'!K582</f>
        <v>0</v>
      </c>
      <c r="L582" s="730">
        <f>'NRHM State budget sheet 2013-14'!L582</f>
        <v>0</v>
      </c>
      <c r="M582" s="730">
        <f>'NRHM State budget sheet 2013-14'!M582</f>
        <v>0</v>
      </c>
      <c r="N582" s="730">
        <f>'NRHM State budget sheet 2013-14'!N582</f>
        <v>0</v>
      </c>
      <c r="O582" s="730">
        <f>'NRHM State budget sheet 2013-14'!O582</f>
        <v>0</v>
      </c>
      <c r="P582" s="730">
        <f>'NRHM State budget sheet 2013-14'!P582</f>
        <v>0</v>
      </c>
      <c r="Q582" s="730">
        <f>'NRHM State budget sheet 2013-14'!Q582</f>
        <v>0</v>
      </c>
      <c r="R582" s="730">
        <f>'NRHM State budget sheet 2013-14'!R582</f>
        <v>0</v>
      </c>
      <c r="S582" s="730">
        <f>'NRHM State budget sheet 2013-14'!S582</f>
        <v>0</v>
      </c>
      <c r="T582" s="730">
        <f>'NRHM State budget sheet 2013-14'!T582</f>
        <v>0</v>
      </c>
      <c r="U582" s="730">
        <f>'NRHM State budget sheet 2013-14'!U582</f>
        <v>0</v>
      </c>
      <c r="V582" s="730">
        <f>'NRHM State budget sheet 2013-14'!V582</f>
        <v>0</v>
      </c>
      <c r="W582" s="730">
        <f>'NRHM State budget sheet 2013-14'!W582</f>
        <v>0</v>
      </c>
      <c r="X582" s="730">
        <f>'NRHM State budget sheet 2013-14'!X582</f>
        <v>0</v>
      </c>
      <c r="Y582" s="730">
        <f>'NRHM State budget sheet 2013-14'!Y582</f>
        <v>0</v>
      </c>
      <c r="Z582" s="730">
        <f>'NRHM State budget sheet 2013-14'!Z582</f>
        <v>0</v>
      </c>
      <c r="AA582" s="730">
        <f>'NRHM State budget sheet 2013-14'!AA582</f>
        <v>0</v>
      </c>
      <c r="AB582" s="730">
        <f>'NRHM State budget sheet 2013-14'!AB582</f>
        <v>0</v>
      </c>
      <c r="AC582" s="730">
        <f>'NRHM State budget sheet 2013-14'!AC582</f>
        <v>0</v>
      </c>
      <c r="AD582" s="730">
        <f>'NRHM State budget sheet 2013-14'!AD582</f>
        <v>0</v>
      </c>
      <c r="AE582" s="730">
        <f>'NRHM State budget sheet 2013-14'!AE582</f>
        <v>0</v>
      </c>
      <c r="AF582" s="730">
        <f>'NRHM State budget sheet 2013-14'!AF582</f>
        <v>0</v>
      </c>
      <c r="AG582" s="604"/>
      <c r="AH582" s="619"/>
      <c r="AI582" s="606" t="str">
        <f t="shared" si="60"/>
        <v/>
      </c>
      <c r="AJ582" s="606" t="str">
        <f t="shared" si="61"/>
        <v/>
      </c>
      <c r="AK582" s="573">
        <f t="shared" si="62"/>
        <v>0</v>
      </c>
      <c r="AL582" s="573" t="str">
        <f t="shared" si="56"/>
        <v/>
      </c>
      <c r="AM582" s="577" t="str">
        <f t="shared" si="57"/>
        <v/>
      </c>
      <c r="AN582" s="577" t="str">
        <f t="shared" si="58"/>
        <v/>
      </c>
      <c r="AO582" s="577" t="str">
        <f t="shared" si="59"/>
        <v/>
      </c>
    </row>
    <row r="583" spans="1:41" ht="41.25" hidden="1" customHeight="1" x14ac:dyDescent="0.2">
      <c r="A583" s="628" t="s">
        <v>769</v>
      </c>
      <c r="B583" s="621" t="s">
        <v>746</v>
      </c>
      <c r="C583" s="627"/>
      <c r="D583" s="730">
        <f>'NRHM State budget sheet 2013-14'!D583</f>
        <v>0</v>
      </c>
      <c r="E583" s="730">
        <f>'NRHM State budget sheet 2013-14'!E583</f>
        <v>0</v>
      </c>
      <c r="F583" s="730" t="e">
        <f>'NRHM State budget sheet 2013-14'!F583</f>
        <v>#DIV/0!</v>
      </c>
      <c r="G583" s="730">
        <f>'NRHM State budget sheet 2013-14'!G583</f>
        <v>0</v>
      </c>
      <c r="H583" s="730">
        <f>'NRHM State budget sheet 2013-14'!H583</f>
        <v>0</v>
      </c>
      <c r="I583" s="730" t="e">
        <f>'NRHM State budget sheet 2013-14'!I583</f>
        <v>#DIV/0!</v>
      </c>
      <c r="J583" s="730">
        <f>'NRHM State budget sheet 2013-14'!J583</f>
        <v>0</v>
      </c>
      <c r="K583" s="730">
        <f>'NRHM State budget sheet 2013-14'!K583</f>
        <v>0</v>
      </c>
      <c r="L583" s="730">
        <f>'NRHM State budget sheet 2013-14'!L583</f>
        <v>0</v>
      </c>
      <c r="M583" s="730">
        <f>'NRHM State budget sheet 2013-14'!M583</f>
        <v>0</v>
      </c>
      <c r="N583" s="730">
        <f>'NRHM State budget sheet 2013-14'!N583</f>
        <v>0</v>
      </c>
      <c r="O583" s="730">
        <f>'NRHM State budget sheet 2013-14'!O583</f>
        <v>0</v>
      </c>
      <c r="P583" s="730">
        <f>'NRHM State budget sheet 2013-14'!P583</f>
        <v>0</v>
      </c>
      <c r="Q583" s="730">
        <f>'NRHM State budget sheet 2013-14'!Q583</f>
        <v>0</v>
      </c>
      <c r="R583" s="730">
        <f>'NRHM State budget sheet 2013-14'!R583</f>
        <v>0</v>
      </c>
      <c r="S583" s="730">
        <f>'NRHM State budget sheet 2013-14'!S583</f>
        <v>0</v>
      </c>
      <c r="T583" s="730">
        <f>'NRHM State budget sheet 2013-14'!T583</f>
        <v>0</v>
      </c>
      <c r="U583" s="730">
        <f>'NRHM State budget sheet 2013-14'!U583</f>
        <v>0</v>
      </c>
      <c r="V583" s="730">
        <f>'NRHM State budget sheet 2013-14'!V583</f>
        <v>0</v>
      </c>
      <c r="W583" s="730">
        <f>'NRHM State budget sheet 2013-14'!W583</f>
        <v>0</v>
      </c>
      <c r="X583" s="730">
        <f>'NRHM State budget sheet 2013-14'!X583</f>
        <v>0</v>
      </c>
      <c r="Y583" s="730">
        <f>'NRHM State budget sheet 2013-14'!Y583</f>
        <v>0</v>
      </c>
      <c r="Z583" s="730">
        <f>'NRHM State budget sheet 2013-14'!Z583</f>
        <v>0</v>
      </c>
      <c r="AA583" s="730">
        <f>'NRHM State budget sheet 2013-14'!AA583</f>
        <v>0</v>
      </c>
      <c r="AB583" s="730">
        <f>'NRHM State budget sheet 2013-14'!AB583</f>
        <v>0</v>
      </c>
      <c r="AC583" s="730">
        <f>'NRHM State budget sheet 2013-14'!AC583</f>
        <v>0</v>
      </c>
      <c r="AD583" s="730">
        <f>'NRHM State budget sheet 2013-14'!AD583</f>
        <v>0</v>
      </c>
      <c r="AE583" s="730">
        <f>'NRHM State budget sheet 2013-14'!AE583</f>
        <v>0</v>
      </c>
      <c r="AF583" s="730">
        <f>'NRHM State budget sheet 2013-14'!AF583</f>
        <v>0</v>
      </c>
      <c r="AG583" s="640"/>
      <c r="AH583" s="619"/>
      <c r="AI583" s="606" t="str">
        <f t="shared" si="60"/>
        <v/>
      </c>
      <c r="AJ583" s="606" t="str">
        <f t="shared" si="61"/>
        <v/>
      </c>
      <c r="AK583" s="573">
        <f t="shared" si="62"/>
        <v>0</v>
      </c>
      <c r="AL583" s="573" t="str">
        <f t="shared" si="56"/>
        <v/>
      </c>
      <c r="AM583" s="577" t="str">
        <f t="shared" si="57"/>
        <v/>
      </c>
      <c r="AN583" s="577" t="str">
        <f t="shared" si="58"/>
        <v/>
      </c>
      <c r="AO583" s="577" t="str">
        <f t="shared" si="59"/>
        <v/>
      </c>
    </row>
    <row r="584" spans="1:41" ht="41.25" hidden="1" customHeight="1" x14ac:dyDescent="0.2">
      <c r="A584" s="628" t="s">
        <v>770</v>
      </c>
      <c r="B584" s="621" t="s">
        <v>771</v>
      </c>
      <c r="C584" s="627"/>
      <c r="D584" s="730">
        <f>'NRHM State budget sheet 2013-14'!D584</f>
        <v>0</v>
      </c>
      <c r="E584" s="730">
        <f>'NRHM State budget sheet 2013-14'!E584</f>
        <v>0</v>
      </c>
      <c r="F584" s="730" t="e">
        <f>'NRHM State budget sheet 2013-14'!F584</f>
        <v>#DIV/0!</v>
      </c>
      <c r="G584" s="730">
        <f>'NRHM State budget sheet 2013-14'!G584</f>
        <v>0</v>
      </c>
      <c r="H584" s="730">
        <f>'NRHM State budget sheet 2013-14'!H584</f>
        <v>0</v>
      </c>
      <c r="I584" s="730" t="e">
        <f>'NRHM State budget sheet 2013-14'!I584</f>
        <v>#DIV/0!</v>
      </c>
      <c r="J584" s="730">
        <f>'NRHM State budget sheet 2013-14'!J584</f>
        <v>0</v>
      </c>
      <c r="K584" s="730">
        <f>'NRHM State budget sheet 2013-14'!K584</f>
        <v>0</v>
      </c>
      <c r="L584" s="730">
        <f>'NRHM State budget sheet 2013-14'!L584</f>
        <v>0</v>
      </c>
      <c r="M584" s="730">
        <f>'NRHM State budget sheet 2013-14'!M584</f>
        <v>0</v>
      </c>
      <c r="N584" s="730">
        <f>'NRHM State budget sheet 2013-14'!N584</f>
        <v>0</v>
      </c>
      <c r="O584" s="730">
        <f>'NRHM State budget sheet 2013-14'!O584</f>
        <v>0</v>
      </c>
      <c r="P584" s="730">
        <f>'NRHM State budget sheet 2013-14'!P584</f>
        <v>0</v>
      </c>
      <c r="Q584" s="730">
        <f>'NRHM State budget sheet 2013-14'!Q584</f>
        <v>0</v>
      </c>
      <c r="R584" s="730">
        <f>'NRHM State budget sheet 2013-14'!R584</f>
        <v>0</v>
      </c>
      <c r="S584" s="730">
        <f>'NRHM State budget sheet 2013-14'!S584</f>
        <v>0</v>
      </c>
      <c r="T584" s="730">
        <f>'NRHM State budget sheet 2013-14'!T584</f>
        <v>0</v>
      </c>
      <c r="U584" s="730">
        <f>'NRHM State budget sheet 2013-14'!U584</f>
        <v>0</v>
      </c>
      <c r="V584" s="730">
        <f>'NRHM State budget sheet 2013-14'!V584</f>
        <v>0</v>
      </c>
      <c r="W584" s="730">
        <f>'NRHM State budget sheet 2013-14'!W584</f>
        <v>0</v>
      </c>
      <c r="X584" s="730">
        <f>'NRHM State budget sheet 2013-14'!X584</f>
        <v>0</v>
      </c>
      <c r="Y584" s="730">
        <f>'NRHM State budget sheet 2013-14'!Y584</f>
        <v>0</v>
      </c>
      <c r="Z584" s="730">
        <f>'NRHM State budget sheet 2013-14'!Z584</f>
        <v>0</v>
      </c>
      <c r="AA584" s="730">
        <f>'NRHM State budget sheet 2013-14'!AA584</f>
        <v>0</v>
      </c>
      <c r="AB584" s="730">
        <f>'NRHM State budget sheet 2013-14'!AB584</f>
        <v>0</v>
      </c>
      <c r="AC584" s="730">
        <f>'NRHM State budget sheet 2013-14'!AC584</f>
        <v>0</v>
      </c>
      <c r="AD584" s="730">
        <f>'NRHM State budget sheet 2013-14'!AD584</f>
        <v>0</v>
      </c>
      <c r="AE584" s="730">
        <f>'NRHM State budget sheet 2013-14'!AE584</f>
        <v>0</v>
      </c>
      <c r="AF584" s="730">
        <f>'NRHM State budget sheet 2013-14'!AF584</f>
        <v>0</v>
      </c>
      <c r="AG584" s="640"/>
      <c r="AH584" s="619"/>
      <c r="AI584" s="606" t="str">
        <f t="shared" si="60"/>
        <v/>
      </c>
      <c r="AJ584" s="606" t="str">
        <f t="shared" si="61"/>
        <v/>
      </c>
      <c r="AK584" s="573">
        <f t="shared" si="62"/>
        <v>0</v>
      </c>
      <c r="AL584" s="573" t="str">
        <f t="shared" ref="AL584:AL647" si="63">IF(AND(G584&gt;=0.00000000001,AF584&gt;=0.0000000000001),((AF584-G584)/G584)*100,"")</f>
        <v/>
      </c>
      <c r="AM584" s="577" t="str">
        <f t="shared" ref="AM584:AM647" si="64">IF(AND(G584&gt;=0.000000001,AL584&gt;=30.000000000001),"The proposed budget is more that 30% increase over FY 12-13 budget. Consider revising or provide explanation","")</f>
        <v/>
      </c>
      <c r="AN584" s="577" t="str">
        <f t="shared" ref="AN584:AN647" si="65">IF(AND(AJ584&lt;30,AK584&gt;=0.000001),"Please check, there is a proposed budget but FY 12-13 expenditure is  &lt;30%","")&amp;IF(AND(AJ584&gt;30,AJ584&lt;50,AK584&gt;=0.000001),"Please check, there is a proposed budget but FY 12-13 expenditure is  &lt;50%","")&amp;IF(AND(AJ584&gt;50,AJ584&lt;60,AK584&gt;=0.000001),"Please check, there is a proposed budget but FY 12-13 expenditure is  &lt;60%","")</f>
        <v/>
      </c>
      <c r="AO584" s="577" t="str">
        <f t="shared" ref="AO584:AO647" si="66">IF(AND(G584=0,AF584&gt;=0.0000001), "New activity? If not kindly provide the details of the progress (physical and financial) for FY 2012-13", "")</f>
        <v/>
      </c>
    </row>
    <row r="585" spans="1:41" ht="41.25" hidden="1" customHeight="1" x14ac:dyDescent="0.2">
      <c r="A585" s="628" t="s">
        <v>772</v>
      </c>
      <c r="B585" s="621" t="s">
        <v>773</v>
      </c>
      <c r="C585" s="627"/>
      <c r="D585" s="730">
        <f>'NRHM State budget sheet 2013-14'!D585</f>
        <v>0</v>
      </c>
      <c r="E585" s="730">
        <f>'NRHM State budget sheet 2013-14'!E585</f>
        <v>0</v>
      </c>
      <c r="F585" s="730" t="e">
        <f>'NRHM State budget sheet 2013-14'!F585</f>
        <v>#DIV/0!</v>
      </c>
      <c r="G585" s="730">
        <f>'NRHM State budget sheet 2013-14'!G585</f>
        <v>0</v>
      </c>
      <c r="H585" s="730">
        <f>'NRHM State budget sheet 2013-14'!H585</f>
        <v>0</v>
      </c>
      <c r="I585" s="730" t="e">
        <f>'NRHM State budget sheet 2013-14'!I585</f>
        <v>#DIV/0!</v>
      </c>
      <c r="J585" s="730">
        <f>'NRHM State budget sheet 2013-14'!J585</f>
        <v>0</v>
      </c>
      <c r="K585" s="730">
        <f>'NRHM State budget sheet 2013-14'!K585</f>
        <v>0</v>
      </c>
      <c r="L585" s="730">
        <f>'NRHM State budget sheet 2013-14'!L585</f>
        <v>0</v>
      </c>
      <c r="M585" s="730">
        <f>'NRHM State budget sheet 2013-14'!M585</f>
        <v>0</v>
      </c>
      <c r="N585" s="730">
        <f>'NRHM State budget sheet 2013-14'!N585</f>
        <v>0</v>
      </c>
      <c r="O585" s="730">
        <f>'NRHM State budget sheet 2013-14'!O585</f>
        <v>0</v>
      </c>
      <c r="P585" s="730">
        <f>'NRHM State budget sheet 2013-14'!P585</f>
        <v>0</v>
      </c>
      <c r="Q585" s="730">
        <f>'NRHM State budget sheet 2013-14'!Q585</f>
        <v>0</v>
      </c>
      <c r="R585" s="730">
        <f>'NRHM State budget sheet 2013-14'!R585</f>
        <v>0</v>
      </c>
      <c r="S585" s="730">
        <f>'NRHM State budget sheet 2013-14'!S585</f>
        <v>0</v>
      </c>
      <c r="T585" s="730">
        <f>'NRHM State budget sheet 2013-14'!T585</f>
        <v>0</v>
      </c>
      <c r="U585" s="730">
        <f>'NRHM State budget sheet 2013-14'!U585</f>
        <v>0</v>
      </c>
      <c r="V585" s="730">
        <f>'NRHM State budget sheet 2013-14'!V585</f>
        <v>0</v>
      </c>
      <c r="W585" s="730">
        <f>'NRHM State budget sheet 2013-14'!W585</f>
        <v>0</v>
      </c>
      <c r="X585" s="730">
        <f>'NRHM State budget sheet 2013-14'!X585</f>
        <v>0</v>
      </c>
      <c r="Y585" s="730">
        <f>'NRHM State budget sheet 2013-14'!Y585</f>
        <v>0</v>
      </c>
      <c r="Z585" s="730">
        <f>'NRHM State budget sheet 2013-14'!Z585</f>
        <v>0</v>
      </c>
      <c r="AA585" s="730">
        <f>'NRHM State budget sheet 2013-14'!AA585</f>
        <v>0</v>
      </c>
      <c r="AB585" s="730">
        <f>'NRHM State budget sheet 2013-14'!AB585</f>
        <v>0</v>
      </c>
      <c r="AC585" s="730">
        <f>'NRHM State budget sheet 2013-14'!AC585</f>
        <v>0</v>
      </c>
      <c r="AD585" s="730">
        <f>'NRHM State budget sheet 2013-14'!AD585</f>
        <v>0</v>
      </c>
      <c r="AE585" s="730">
        <f>'NRHM State budget sheet 2013-14'!AE585</f>
        <v>0</v>
      </c>
      <c r="AF585" s="730">
        <f>'NRHM State budget sheet 2013-14'!AF585</f>
        <v>0</v>
      </c>
      <c r="AG585" s="640"/>
      <c r="AH585" s="619"/>
      <c r="AI585" s="606" t="str">
        <f t="shared" si="60"/>
        <v/>
      </c>
      <c r="AJ585" s="606" t="str">
        <f t="shared" si="61"/>
        <v/>
      </c>
      <c r="AK585" s="573">
        <f t="shared" si="62"/>
        <v>0</v>
      </c>
      <c r="AL585" s="573" t="str">
        <f t="shared" si="63"/>
        <v/>
      </c>
      <c r="AM585" s="577" t="str">
        <f t="shared" si="64"/>
        <v/>
      </c>
      <c r="AN585" s="577" t="str">
        <f t="shared" si="65"/>
        <v/>
      </c>
      <c r="AO585" s="577" t="str">
        <f t="shared" si="66"/>
        <v/>
      </c>
    </row>
    <row r="586" spans="1:41" ht="41.25" hidden="1" customHeight="1" x14ac:dyDescent="0.25">
      <c r="A586" s="628" t="s">
        <v>2182</v>
      </c>
      <c r="B586" s="665" t="s">
        <v>1588</v>
      </c>
      <c r="C586" s="659"/>
      <c r="D586" s="730">
        <f>'NRHM State budget sheet 2013-14'!D586</f>
        <v>0</v>
      </c>
      <c r="E586" s="730">
        <f>'NRHM State budget sheet 2013-14'!E586</f>
        <v>0</v>
      </c>
      <c r="F586" s="730" t="e">
        <f>'NRHM State budget sheet 2013-14'!F586</f>
        <v>#DIV/0!</v>
      </c>
      <c r="G586" s="730">
        <f>'NRHM State budget sheet 2013-14'!G586</f>
        <v>0</v>
      </c>
      <c r="H586" s="730">
        <f>'NRHM State budget sheet 2013-14'!H586</f>
        <v>0</v>
      </c>
      <c r="I586" s="730" t="e">
        <f>'NRHM State budget sheet 2013-14'!I586</f>
        <v>#DIV/0!</v>
      </c>
      <c r="J586" s="730">
        <f>'NRHM State budget sheet 2013-14'!J586</f>
        <v>0</v>
      </c>
      <c r="K586" s="730">
        <f>'NRHM State budget sheet 2013-14'!K586</f>
        <v>0</v>
      </c>
      <c r="L586" s="730">
        <f>'NRHM State budget sheet 2013-14'!L586</f>
        <v>0</v>
      </c>
      <c r="M586" s="730">
        <f>'NRHM State budget sheet 2013-14'!M586</f>
        <v>0</v>
      </c>
      <c r="N586" s="730">
        <f>'NRHM State budget sheet 2013-14'!N586</f>
        <v>0</v>
      </c>
      <c r="O586" s="730">
        <f>'NRHM State budget sheet 2013-14'!O586</f>
        <v>0</v>
      </c>
      <c r="P586" s="730">
        <f>'NRHM State budget sheet 2013-14'!P586</f>
        <v>0</v>
      </c>
      <c r="Q586" s="730">
        <f>'NRHM State budget sheet 2013-14'!Q586</f>
        <v>0</v>
      </c>
      <c r="R586" s="730">
        <f>'NRHM State budget sheet 2013-14'!R586</f>
        <v>0</v>
      </c>
      <c r="S586" s="730">
        <f>'NRHM State budget sheet 2013-14'!S586</f>
        <v>0</v>
      </c>
      <c r="T586" s="730">
        <f>'NRHM State budget sheet 2013-14'!T586</f>
        <v>0</v>
      </c>
      <c r="U586" s="730">
        <f>'NRHM State budget sheet 2013-14'!U586</f>
        <v>0</v>
      </c>
      <c r="V586" s="730">
        <f>'NRHM State budget sheet 2013-14'!V586</f>
        <v>0</v>
      </c>
      <c r="W586" s="730">
        <f>'NRHM State budget sheet 2013-14'!W586</f>
        <v>0</v>
      </c>
      <c r="X586" s="730">
        <f>'NRHM State budget sheet 2013-14'!X586</f>
        <v>0</v>
      </c>
      <c r="Y586" s="730">
        <f>'NRHM State budget sheet 2013-14'!Y586</f>
        <v>0</v>
      </c>
      <c r="Z586" s="730">
        <f>'NRHM State budget sheet 2013-14'!Z586</f>
        <v>0</v>
      </c>
      <c r="AA586" s="730">
        <f>'NRHM State budget sheet 2013-14'!AA586</f>
        <v>0</v>
      </c>
      <c r="AB586" s="730">
        <f>'NRHM State budget sheet 2013-14'!AB586</f>
        <v>0</v>
      </c>
      <c r="AC586" s="730">
        <f>'NRHM State budget sheet 2013-14'!AC586</f>
        <v>0</v>
      </c>
      <c r="AD586" s="730">
        <f>'NRHM State budget sheet 2013-14'!AD586</f>
        <v>0</v>
      </c>
      <c r="AE586" s="730">
        <f>'NRHM State budget sheet 2013-14'!AE586</f>
        <v>0</v>
      </c>
      <c r="AF586" s="730">
        <f>'NRHM State budget sheet 2013-14'!AF586</f>
        <v>0</v>
      </c>
      <c r="AG586" s="640"/>
      <c r="AH586" s="619"/>
      <c r="AI586" s="606" t="str">
        <f t="shared" si="60"/>
        <v/>
      </c>
      <c r="AJ586" s="606" t="str">
        <f t="shared" si="61"/>
        <v/>
      </c>
      <c r="AK586" s="573">
        <f t="shared" si="62"/>
        <v>0</v>
      </c>
      <c r="AL586" s="573" t="str">
        <f t="shared" si="63"/>
        <v/>
      </c>
      <c r="AM586" s="577" t="str">
        <f t="shared" si="64"/>
        <v/>
      </c>
      <c r="AN586" s="577" t="str">
        <f t="shared" si="65"/>
        <v/>
      </c>
      <c r="AO586" s="577" t="str">
        <f t="shared" si="66"/>
        <v/>
      </c>
    </row>
    <row r="587" spans="1:41" ht="41.25" hidden="1" customHeight="1" x14ac:dyDescent="0.25">
      <c r="A587" s="628" t="s">
        <v>2183</v>
      </c>
      <c r="B587" s="665" t="s">
        <v>1589</v>
      </c>
      <c r="C587" s="659"/>
      <c r="D587" s="730">
        <f>'NRHM State budget sheet 2013-14'!D587</f>
        <v>0</v>
      </c>
      <c r="E587" s="730">
        <f>'NRHM State budget sheet 2013-14'!E587</f>
        <v>0</v>
      </c>
      <c r="F587" s="730" t="e">
        <f>'NRHM State budget sheet 2013-14'!F587</f>
        <v>#DIV/0!</v>
      </c>
      <c r="G587" s="730">
        <f>'NRHM State budget sheet 2013-14'!G587</f>
        <v>0</v>
      </c>
      <c r="H587" s="730">
        <f>'NRHM State budget sheet 2013-14'!H587</f>
        <v>0</v>
      </c>
      <c r="I587" s="730" t="e">
        <f>'NRHM State budget sheet 2013-14'!I587</f>
        <v>#DIV/0!</v>
      </c>
      <c r="J587" s="730">
        <f>'NRHM State budget sheet 2013-14'!J587</f>
        <v>0</v>
      </c>
      <c r="K587" s="730">
        <f>'NRHM State budget sheet 2013-14'!K587</f>
        <v>0</v>
      </c>
      <c r="L587" s="730">
        <f>'NRHM State budget sheet 2013-14'!L587</f>
        <v>0</v>
      </c>
      <c r="M587" s="730">
        <f>'NRHM State budget sheet 2013-14'!M587</f>
        <v>0</v>
      </c>
      <c r="N587" s="730">
        <f>'NRHM State budget sheet 2013-14'!N587</f>
        <v>0</v>
      </c>
      <c r="O587" s="730">
        <f>'NRHM State budget sheet 2013-14'!O587</f>
        <v>0</v>
      </c>
      <c r="P587" s="730">
        <f>'NRHM State budget sheet 2013-14'!P587</f>
        <v>0</v>
      </c>
      <c r="Q587" s="730">
        <f>'NRHM State budget sheet 2013-14'!Q587</f>
        <v>0</v>
      </c>
      <c r="R587" s="730">
        <f>'NRHM State budget sheet 2013-14'!R587</f>
        <v>0</v>
      </c>
      <c r="S587" s="730">
        <f>'NRHM State budget sheet 2013-14'!S587</f>
        <v>0</v>
      </c>
      <c r="T587" s="730">
        <f>'NRHM State budget sheet 2013-14'!T587</f>
        <v>0</v>
      </c>
      <c r="U587" s="730">
        <f>'NRHM State budget sheet 2013-14'!U587</f>
        <v>0</v>
      </c>
      <c r="V587" s="730">
        <f>'NRHM State budget sheet 2013-14'!V587</f>
        <v>0</v>
      </c>
      <c r="W587" s="730">
        <f>'NRHM State budget sheet 2013-14'!W587</f>
        <v>0</v>
      </c>
      <c r="X587" s="730">
        <f>'NRHM State budget sheet 2013-14'!X587</f>
        <v>0</v>
      </c>
      <c r="Y587" s="730">
        <f>'NRHM State budget sheet 2013-14'!Y587</f>
        <v>0</v>
      </c>
      <c r="Z587" s="730">
        <f>'NRHM State budget sheet 2013-14'!Z587</f>
        <v>0</v>
      </c>
      <c r="AA587" s="730">
        <f>'NRHM State budget sheet 2013-14'!AA587</f>
        <v>0</v>
      </c>
      <c r="AB587" s="730">
        <f>'NRHM State budget sheet 2013-14'!AB587</f>
        <v>0</v>
      </c>
      <c r="AC587" s="730">
        <f>'NRHM State budget sheet 2013-14'!AC587</f>
        <v>0</v>
      </c>
      <c r="AD587" s="730">
        <f>'NRHM State budget sheet 2013-14'!AD587</f>
        <v>0</v>
      </c>
      <c r="AE587" s="730">
        <f>'NRHM State budget sheet 2013-14'!AE587</f>
        <v>0</v>
      </c>
      <c r="AF587" s="730">
        <f>'NRHM State budget sheet 2013-14'!AF587</f>
        <v>0</v>
      </c>
      <c r="AG587" s="640"/>
      <c r="AH587" s="619"/>
      <c r="AI587" s="606" t="str">
        <f t="shared" si="60"/>
        <v/>
      </c>
      <c r="AJ587" s="606" t="str">
        <f t="shared" si="61"/>
        <v/>
      </c>
      <c r="AK587" s="573">
        <f t="shared" si="62"/>
        <v>0</v>
      </c>
      <c r="AL587" s="573" t="str">
        <f t="shared" si="63"/>
        <v/>
      </c>
      <c r="AM587" s="577" t="str">
        <f t="shared" si="64"/>
        <v/>
      </c>
      <c r="AN587" s="577" t="str">
        <f t="shared" si="65"/>
        <v/>
      </c>
      <c r="AO587" s="577" t="str">
        <f t="shared" si="66"/>
        <v/>
      </c>
    </row>
    <row r="588" spans="1:41" ht="41.25" hidden="1" customHeight="1" x14ac:dyDescent="0.2">
      <c r="A588" s="628" t="s">
        <v>774</v>
      </c>
      <c r="B588" s="621" t="s">
        <v>775</v>
      </c>
      <c r="C588" s="627"/>
      <c r="D588" s="730">
        <f>'NRHM State budget sheet 2013-14'!D588</f>
        <v>0</v>
      </c>
      <c r="E588" s="730">
        <f>'NRHM State budget sheet 2013-14'!E588</f>
        <v>0</v>
      </c>
      <c r="F588" s="730" t="e">
        <f>'NRHM State budget sheet 2013-14'!F588</f>
        <v>#DIV/0!</v>
      </c>
      <c r="G588" s="730">
        <f>'NRHM State budget sheet 2013-14'!G588</f>
        <v>0</v>
      </c>
      <c r="H588" s="730">
        <f>'NRHM State budget sheet 2013-14'!H588</f>
        <v>0</v>
      </c>
      <c r="I588" s="730" t="e">
        <f>'NRHM State budget sheet 2013-14'!I588</f>
        <v>#DIV/0!</v>
      </c>
      <c r="J588" s="730">
        <f>'NRHM State budget sheet 2013-14'!J588</f>
        <v>0</v>
      </c>
      <c r="K588" s="730">
        <f>'NRHM State budget sheet 2013-14'!K588</f>
        <v>0</v>
      </c>
      <c r="L588" s="730">
        <f>'NRHM State budget sheet 2013-14'!L588</f>
        <v>0</v>
      </c>
      <c r="M588" s="730">
        <f>'NRHM State budget sheet 2013-14'!M588</f>
        <v>0</v>
      </c>
      <c r="N588" s="730">
        <f>'NRHM State budget sheet 2013-14'!N588</f>
        <v>0</v>
      </c>
      <c r="O588" s="730">
        <f>'NRHM State budget sheet 2013-14'!O588</f>
        <v>0</v>
      </c>
      <c r="P588" s="730">
        <f>'NRHM State budget sheet 2013-14'!P588</f>
        <v>0</v>
      </c>
      <c r="Q588" s="730">
        <f>'NRHM State budget sheet 2013-14'!Q588</f>
        <v>0</v>
      </c>
      <c r="R588" s="730">
        <f>'NRHM State budget sheet 2013-14'!R588</f>
        <v>0</v>
      </c>
      <c r="S588" s="730">
        <f>'NRHM State budget sheet 2013-14'!S588</f>
        <v>0</v>
      </c>
      <c r="T588" s="730">
        <f>'NRHM State budget sheet 2013-14'!T588</f>
        <v>0</v>
      </c>
      <c r="U588" s="730">
        <f>'NRHM State budget sheet 2013-14'!U588</f>
        <v>0</v>
      </c>
      <c r="V588" s="730">
        <f>'NRHM State budget sheet 2013-14'!V588</f>
        <v>0</v>
      </c>
      <c r="W588" s="730">
        <f>'NRHM State budget sheet 2013-14'!W588</f>
        <v>0</v>
      </c>
      <c r="X588" s="730">
        <f>'NRHM State budget sheet 2013-14'!X588</f>
        <v>0</v>
      </c>
      <c r="Y588" s="730">
        <f>'NRHM State budget sheet 2013-14'!Y588</f>
        <v>0</v>
      </c>
      <c r="Z588" s="730">
        <f>'NRHM State budget sheet 2013-14'!Z588</f>
        <v>0</v>
      </c>
      <c r="AA588" s="730">
        <f>'NRHM State budget sheet 2013-14'!AA588</f>
        <v>0</v>
      </c>
      <c r="AB588" s="730">
        <f>'NRHM State budget sheet 2013-14'!AB588</f>
        <v>0</v>
      </c>
      <c r="AC588" s="730">
        <f>'NRHM State budget sheet 2013-14'!AC588</f>
        <v>0</v>
      </c>
      <c r="AD588" s="730">
        <f>'NRHM State budget sheet 2013-14'!AD588</f>
        <v>0</v>
      </c>
      <c r="AE588" s="730">
        <f>'NRHM State budget sheet 2013-14'!AE588</f>
        <v>0</v>
      </c>
      <c r="AF588" s="730">
        <f>'NRHM State budget sheet 2013-14'!AF588</f>
        <v>0</v>
      </c>
      <c r="AG588" s="640"/>
      <c r="AH588" s="619"/>
      <c r="AI588" s="606" t="str">
        <f t="shared" si="60"/>
        <v/>
      </c>
      <c r="AJ588" s="606" t="str">
        <f t="shared" si="61"/>
        <v/>
      </c>
      <c r="AK588" s="573">
        <f t="shared" si="62"/>
        <v>0</v>
      </c>
      <c r="AL588" s="573" t="str">
        <f t="shared" si="63"/>
        <v/>
      </c>
      <c r="AM588" s="577" t="str">
        <f t="shared" si="64"/>
        <v/>
      </c>
      <c r="AN588" s="577" t="str">
        <f t="shared" si="65"/>
        <v/>
      </c>
      <c r="AO588" s="577" t="str">
        <f t="shared" si="66"/>
        <v/>
      </c>
    </row>
    <row r="589" spans="1:41" ht="41.25" hidden="1" customHeight="1" x14ac:dyDescent="0.2">
      <c r="A589" s="628" t="s">
        <v>776</v>
      </c>
      <c r="B589" s="621" t="s">
        <v>2423</v>
      </c>
      <c r="C589" s="627"/>
      <c r="D589" s="730">
        <f>'NRHM State budget sheet 2013-14'!D589</f>
        <v>0</v>
      </c>
      <c r="E589" s="730">
        <f>'NRHM State budget sheet 2013-14'!E589</f>
        <v>0</v>
      </c>
      <c r="F589" s="730" t="e">
        <f>'NRHM State budget sheet 2013-14'!F589</f>
        <v>#DIV/0!</v>
      </c>
      <c r="G589" s="730">
        <f>'NRHM State budget sheet 2013-14'!G589</f>
        <v>0</v>
      </c>
      <c r="H589" s="730">
        <f>'NRHM State budget sheet 2013-14'!H589</f>
        <v>0</v>
      </c>
      <c r="I589" s="730" t="e">
        <f>'NRHM State budget sheet 2013-14'!I589</f>
        <v>#DIV/0!</v>
      </c>
      <c r="J589" s="730">
        <f>'NRHM State budget sheet 2013-14'!J589</f>
        <v>0</v>
      </c>
      <c r="K589" s="730">
        <f>'NRHM State budget sheet 2013-14'!K589</f>
        <v>0</v>
      </c>
      <c r="L589" s="730">
        <f>'NRHM State budget sheet 2013-14'!L589</f>
        <v>0</v>
      </c>
      <c r="M589" s="730">
        <f>'NRHM State budget sheet 2013-14'!M589</f>
        <v>0</v>
      </c>
      <c r="N589" s="730">
        <f>'NRHM State budget sheet 2013-14'!N589</f>
        <v>0</v>
      </c>
      <c r="O589" s="730">
        <f>'NRHM State budget sheet 2013-14'!O589</f>
        <v>0</v>
      </c>
      <c r="P589" s="730">
        <f>'NRHM State budget sheet 2013-14'!P589</f>
        <v>0</v>
      </c>
      <c r="Q589" s="730">
        <f>'NRHM State budget sheet 2013-14'!Q589</f>
        <v>0</v>
      </c>
      <c r="R589" s="730">
        <f>'NRHM State budget sheet 2013-14'!R589</f>
        <v>0</v>
      </c>
      <c r="S589" s="730">
        <f>'NRHM State budget sheet 2013-14'!S589</f>
        <v>0</v>
      </c>
      <c r="T589" s="730">
        <f>'NRHM State budget sheet 2013-14'!T589</f>
        <v>0</v>
      </c>
      <c r="U589" s="730">
        <f>'NRHM State budget sheet 2013-14'!U589</f>
        <v>0</v>
      </c>
      <c r="V589" s="730">
        <f>'NRHM State budget sheet 2013-14'!V589</f>
        <v>0</v>
      </c>
      <c r="W589" s="730">
        <f>'NRHM State budget sheet 2013-14'!W589</f>
        <v>0</v>
      </c>
      <c r="X589" s="730">
        <f>'NRHM State budget sheet 2013-14'!X589</f>
        <v>0</v>
      </c>
      <c r="Y589" s="730">
        <f>'NRHM State budget sheet 2013-14'!Y589</f>
        <v>0</v>
      </c>
      <c r="Z589" s="730">
        <f>'NRHM State budget sheet 2013-14'!Z589</f>
        <v>0</v>
      </c>
      <c r="AA589" s="730">
        <f>'NRHM State budget sheet 2013-14'!AA589</f>
        <v>0</v>
      </c>
      <c r="AB589" s="730">
        <f>'NRHM State budget sheet 2013-14'!AB589</f>
        <v>0</v>
      </c>
      <c r="AC589" s="730">
        <f>'NRHM State budget sheet 2013-14'!AC589</f>
        <v>0</v>
      </c>
      <c r="AD589" s="730">
        <f>'NRHM State budget sheet 2013-14'!AD589</f>
        <v>0</v>
      </c>
      <c r="AE589" s="730">
        <f>'NRHM State budget sheet 2013-14'!AE589</f>
        <v>0</v>
      </c>
      <c r="AF589" s="730">
        <f>'NRHM State budget sheet 2013-14'!AF589</f>
        <v>0</v>
      </c>
      <c r="AG589" s="640"/>
      <c r="AH589" s="619"/>
      <c r="AI589" s="606" t="str">
        <f t="shared" si="60"/>
        <v/>
      </c>
      <c r="AJ589" s="606" t="str">
        <f t="shared" si="61"/>
        <v/>
      </c>
      <c r="AK589" s="573">
        <f t="shared" si="62"/>
        <v>0</v>
      </c>
      <c r="AL589" s="573" t="str">
        <f t="shared" si="63"/>
        <v/>
      </c>
      <c r="AM589" s="577" t="str">
        <f t="shared" si="64"/>
        <v/>
      </c>
      <c r="AN589" s="577" t="str">
        <f t="shared" si="65"/>
        <v/>
      </c>
      <c r="AO589" s="577" t="str">
        <f t="shared" si="66"/>
        <v/>
      </c>
    </row>
    <row r="590" spans="1:41" ht="41.25" hidden="1" customHeight="1" x14ac:dyDescent="0.25">
      <c r="A590" s="628" t="s">
        <v>2184</v>
      </c>
      <c r="B590" s="665" t="s">
        <v>1539</v>
      </c>
      <c r="C590" s="659"/>
      <c r="D590" s="730">
        <f>'NRHM State budget sheet 2013-14'!D590</f>
        <v>0</v>
      </c>
      <c r="E590" s="730">
        <f>'NRHM State budget sheet 2013-14'!E590</f>
        <v>0</v>
      </c>
      <c r="F590" s="730" t="e">
        <f>'NRHM State budget sheet 2013-14'!F590</f>
        <v>#DIV/0!</v>
      </c>
      <c r="G590" s="730">
        <f>'NRHM State budget sheet 2013-14'!G590</f>
        <v>0</v>
      </c>
      <c r="H590" s="730">
        <f>'NRHM State budget sheet 2013-14'!H590</f>
        <v>0</v>
      </c>
      <c r="I590" s="730" t="e">
        <f>'NRHM State budget sheet 2013-14'!I590</f>
        <v>#DIV/0!</v>
      </c>
      <c r="J590" s="730">
        <f>'NRHM State budget sheet 2013-14'!J590</f>
        <v>0</v>
      </c>
      <c r="K590" s="730">
        <f>'NRHM State budget sheet 2013-14'!K590</f>
        <v>0</v>
      </c>
      <c r="L590" s="730">
        <f>'NRHM State budget sheet 2013-14'!L590</f>
        <v>0</v>
      </c>
      <c r="M590" s="730">
        <f>'NRHM State budget sheet 2013-14'!M590</f>
        <v>0</v>
      </c>
      <c r="N590" s="730">
        <f>'NRHM State budget sheet 2013-14'!N590</f>
        <v>0</v>
      </c>
      <c r="O590" s="730">
        <f>'NRHM State budget sheet 2013-14'!O590</f>
        <v>0</v>
      </c>
      <c r="P590" s="730">
        <f>'NRHM State budget sheet 2013-14'!P590</f>
        <v>0</v>
      </c>
      <c r="Q590" s="730">
        <f>'NRHM State budget sheet 2013-14'!Q590</f>
        <v>0</v>
      </c>
      <c r="R590" s="730">
        <f>'NRHM State budget sheet 2013-14'!R590</f>
        <v>0</v>
      </c>
      <c r="S590" s="730">
        <f>'NRHM State budget sheet 2013-14'!S590</f>
        <v>0</v>
      </c>
      <c r="T590" s="730">
        <f>'NRHM State budget sheet 2013-14'!T590</f>
        <v>0</v>
      </c>
      <c r="U590" s="730">
        <f>'NRHM State budget sheet 2013-14'!U590</f>
        <v>0</v>
      </c>
      <c r="V590" s="730">
        <f>'NRHM State budget sheet 2013-14'!V590</f>
        <v>0</v>
      </c>
      <c r="W590" s="730">
        <f>'NRHM State budget sheet 2013-14'!W590</f>
        <v>0</v>
      </c>
      <c r="X590" s="730">
        <f>'NRHM State budget sheet 2013-14'!X590</f>
        <v>0</v>
      </c>
      <c r="Y590" s="730">
        <f>'NRHM State budget sheet 2013-14'!Y590</f>
        <v>0</v>
      </c>
      <c r="Z590" s="730">
        <f>'NRHM State budget sheet 2013-14'!Z590</f>
        <v>0</v>
      </c>
      <c r="AA590" s="730">
        <f>'NRHM State budget sheet 2013-14'!AA590</f>
        <v>0</v>
      </c>
      <c r="AB590" s="730">
        <f>'NRHM State budget sheet 2013-14'!AB590</f>
        <v>0</v>
      </c>
      <c r="AC590" s="730">
        <f>'NRHM State budget sheet 2013-14'!AC590</f>
        <v>0</v>
      </c>
      <c r="AD590" s="730">
        <f>'NRHM State budget sheet 2013-14'!AD590</f>
        <v>0</v>
      </c>
      <c r="AE590" s="730">
        <f>'NRHM State budget sheet 2013-14'!AE590</f>
        <v>0</v>
      </c>
      <c r="AF590" s="730">
        <f>'NRHM State budget sheet 2013-14'!AF590</f>
        <v>0</v>
      </c>
      <c r="AG590" s="640"/>
      <c r="AH590" s="619"/>
      <c r="AI590" s="606" t="str">
        <f t="shared" si="60"/>
        <v/>
      </c>
      <c r="AJ590" s="606" t="str">
        <f t="shared" si="61"/>
        <v/>
      </c>
      <c r="AK590" s="573">
        <f t="shared" si="62"/>
        <v>0</v>
      </c>
      <c r="AL590" s="573" t="str">
        <f t="shared" si="63"/>
        <v/>
      </c>
      <c r="AM590" s="577" t="str">
        <f t="shared" si="64"/>
        <v/>
      </c>
      <c r="AN590" s="577" t="str">
        <f t="shared" si="65"/>
        <v/>
      </c>
      <c r="AO590" s="577" t="str">
        <f t="shared" si="66"/>
        <v/>
      </c>
    </row>
    <row r="591" spans="1:41" ht="41.25" hidden="1" customHeight="1" x14ac:dyDescent="0.2">
      <c r="A591" s="628" t="s">
        <v>2185</v>
      </c>
      <c r="B591" s="621" t="s">
        <v>1540</v>
      </c>
      <c r="C591" s="627"/>
      <c r="D591" s="730">
        <f>'NRHM State budget sheet 2013-14'!D591</f>
        <v>0</v>
      </c>
      <c r="E591" s="730">
        <f>'NRHM State budget sheet 2013-14'!E591</f>
        <v>0</v>
      </c>
      <c r="F591" s="730" t="e">
        <f>'NRHM State budget sheet 2013-14'!F591</f>
        <v>#DIV/0!</v>
      </c>
      <c r="G591" s="730">
        <f>'NRHM State budget sheet 2013-14'!G591</f>
        <v>0</v>
      </c>
      <c r="H591" s="730">
        <f>'NRHM State budget sheet 2013-14'!H591</f>
        <v>0</v>
      </c>
      <c r="I591" s="730" t="e">
        <f>'NRHM State budget sheet 2013-14'!I591</f>
        <v>#DIV/0!</v>
      </c>
      <c r="J591" s="730">
        <f>'NRHM State budget sheet 2013-14'!J591</f>
        <v>0</v>
      </c>
      <c r="K591" s="730">
        <f>'NRHM State budget sheet 2013-14'!K591</f>
        <v>0</v>
      </c>
      <c r="L591" s="730">
        <f>'NRHM State budget sheet 2013-14'!L591</f>
        <v>0</v>
      </c>
      <c r="M591" s="730">
        <f>'NRHM State budget sheet 2013-14'!M591</f>
        <v>0</v>
      </c>
      <c r="N591" s="730">
        <f>'NRHM State budget sheet 2013-14'!N591</f>
        <v>0</v>
      </c>
      <c r="O591" s="730">
        <f>'NRHM State budget sheet 2013-14'!O591</f>
        <v>0</v>
      </c>
      <c r="P591" s="730">
        <f>'NRHM State budget sheet 2013-14'!P591</f>
        <v>0</v>
      </c>
      <c r="Q591" s="730">
        <f>'NRHM State budget sheet 2013-14'!Q591</f>
        <v>0</v>
      </c>
      <c r="R591" s="730">
        <f>'NRHM State budget sheet 2013-14'!R591</f>
        <v>0</v>
      </c>
      <c r="S591" s="730">
        <f>'NRHM State budget sheet 2013-14'!S591</f>
        <v>0</v>
      </c>
      <c r="T591" s="730">
        <f>'NRHM State budget sheet 2013-14'!T591</f>
        <v>0</v>
      </c>
      <c r="U591" s="730">
        <f>'NRHM State budget sheet 2013-14'!U591</f>
        <v>0</v>
      </c>
      <c r="V591" s="730">
        <f>'NRHM State budget sheet 2013-14'!V591</f>
        <v>0</v>
      </c>
      <c r="W591" s="730">
        <f>'NRHM State budget sheet 2013-14'!W591</f>
        <v>0</v>
      </c>
      <c r="X591" s="730">
        <f>'NRHM State budget sheet 2013-14'!X591</f>
        <v>0</v>
      </c>
      <c r="Y591" s="730">
        <f>'NRHM State budget sheet 2013-14'!Y591</f>
        <v>0</v>
      </c>
      <c r="Z591" s="730">
        <f>'NRHM State budget sheet 2013-14'!Z591</f>
        <v>0</v>
      </c>
      <c r="AA591" s="730">
        <f>'NRHM State budget sheet 2013-14'!AA591</f>
        <v>0</v>
      </c>
      <c r="AB591" s="730">
        <f>'NRHM State budget sheet 2013-14'!AB591</f>
        <v>0</v>
      </c>
      <c r="AC591" s="730">
        <f>'NRHM State budget sheet 2013-14'!AC591</f>
        <v>0</v>
      </c>
      <c r="AD591" s="730">
        <f>'NRHM State budget sheet 2013-14'!AD591</f>
        <v>0</v>
      </c>
      <c r="AE591" s="730">
        <f>'NRHM State budget sheet 2013-14'!AE591</f>
        <v>0</v>
      </c>
      <c r="AF591" s="730">
        <f>'NRHM State budget sheet 2013-14'!AF591</f>
        <v>0</v>
      </c>
      <c r="AG591" s="640"/>
      <c r="AH591" s="619"/>
      <c r="AI591" s="606" t="str">
        <f t="shared" si="60"/>
        <v/>
      </c>
      <c r="AJ591" s="606" t="str">
        <f t="shared" si="61"/>
        <v/>
      </c>
      <c r="AK591" s="573">
        <f t="shared" si="62"/>
        <v>0</v>
      </c>
      <c r="AL591" s="573" t="str">
        <f t="shared" si="63"/>
        <v/>
      </c>
      <c r="AM591" s="577" t="str">
        <f t="shared" si="64"/>
        <v/>
      </c>
      <c r="AN591" s="577" t="str">
        <f t="shared" si="65"/>
        <v/>
      </c>
      <c r="AO591" s="577" t="str">
        <f t="shared" si="66"/>
        <v/>
      </c>
    </row>
    <row r="592" spans="1:41" ht="41.25" hidden="1" customHeight="1" x14ac:dyDescent="0.2">
      <c r="A592" s="628" t="s">
        <v>2186</v>
      </c>
      <c r="B592" s="621" t="s">
        <v>2046</v>
      </c>
      <c r="C592" s="627"/>
      <c r="D592" s="730">
        <f>'NRHM State budget sheet 2013-14'!D592</f>
        <v>0</v>
      </c>
      <c r="E592" s="730">
        <f>'NRHM State budget sheet 2013-14'!E592</f>
        <v>0</v>
      </c>
      <c r="F592" s="730" t="e">
        <f>'NRHM State budget sheet 2013-14'!F592</f>
        <v>#DIV/0!</v>
      </c>
      <c r="G592" s="730">
        <f>'NRHM State budget sheet 2013-14'!G592</f>
        <v>0</v>
      </c>
      <c r="H592" s="730">
        <f>'NRHM State budget sheet 2013-14'!H592</f>
        <v>0</v>
      </c>
      <c r="I592" s="730" t="e">
        <f>'NRHM State budget sheet 2013-14'!I592</f>
        <v>#DIV/0!</v>
      </c>
      <c r="J592" s="730">
        <f>'NRHM State budget sheet 2013-14'!J592</f>
        <v>0</v>
      </c>
      <c r="K592" s="730">
        <f>'NRHM State budget sheet 2013-14'!K592</f>
        <v>0</v>
      </c>
      <c r="L592" s="730">
        <f>'NRHM State budget sheet 2013-14'!L592</f>
        <v>0</v>
      </c>
      <c r="M592" s="730">
        <f>'NRHM State budget sheet 2013-14'!M592</f>
        <v>0</v>
      </c>
      <c r="N592" s="730">
        <f>'NRHM State budget sheet 2013-14'!N592</f>
        <v>0</v>
      </c>
      <c r="O592" s="730">
        <f>'NRHM State budget sheet 2013-14'!O592</f>
        <v>0</v>
      </c>
      <c r="P592" s="730">
        <f>'NRHM State budget sheet 2013-14'!P592</f>
        <v>0</v>
      </c>
      <c r="Q592" s="730">
        <f>'NRHM State budget sheet 2013-14'!Q592</f>
        <v>0</v>
      </c>
      <c r="R592" s="730">
        <f>'NRHM State budget sheet 2013-14'!R592</f>
        <v>0</v>
      </c>
      <c r="S592" s="730">
        <f>'NRHM State budget sheet 2013-14'!S592</f>
        <v>0</v>
      </c>
      <c r="T592" s="730">
        <f>'NRHM State budget sheet 2013-14'!T592</f>
        <v>0</v>
      </c>
      <c r="U592" s="730">
        <f>'NRHM State budget sheet 2013-14'!U592</f>
        <v>0</v>
      </c>
      <c r="V592" s="730">
        <f>'NRHM State budget sheet 2013-14'!V592</f>
        <v>0</v>
      </c>
      <c r="W592" s="730">
        <f>'NRHM State budget sheet 2013-14'!W592</f>
        <v>0</v>
      </c>
      <c r="X592" s="730">
        <f>'NRHM State budget sheet 2013-14'!X592</f>
        <v>0</v>
      </c>
      <c r="Y592" s="730">
        <f>'NRHM State budget sheet 2013-14'!Y592</f>
        <v>0</v>
      </c>
      <c r="Z592" s="730">
        <f>'NRHM State budget sheet 2013-14'!Z592</f>
        <v>0</v>
      </c>
      <c r="AA592" s="730">
        <f>'NRHM State budget sheet 2013-14'!AA592</f>
        <v>0</v>
      </c>
      <c r="AB592" s="730">
        <f>'NRHM State budget sheet 2013-14'!AB592</f>
        <v>0</v>
      </c>
      <c r="AC592" s="730">
        <f>'NRHM State budget sheet 2013-14'!AC592</f>
        <v>0</v>
      </c>
      <c r="AD592" s="730">
        <f>'NRHM State budget sheet 2013-14'!AD592</f>
        <v>0</v>
      </c>
      <c r="AE592" s="730">
        <f>'NRHM State budget sheet 2013-14'!AE592</f>
        <v>0</v>
      </c>
      <c r="AF592" s="730">
        <f>'NRHM State budget sheet 2013-14'!AF592</f>
        <v>0</v>
      </c>
      <c r="AG592" s="640"/>
      <c r="AH592" s="619"/>
      <c r="AI592" s="606" t="str">
        <f t="shared" si="60"/>
        <v/>
      </c>
      <c r="AJ592" s="606" t="str">
        <f t="shared" si="61"/>
        <v/>
      </c>
      <c r="AK592" s="573">
        <f t="shared" si="62"/>
        <v>0</v>
      </c>
      <c r="AL592" s="573" t="str">
        <f t="shared" si="63"/>
        <v/>
      </c>
      <c r="AM592" s="577" t="str">
        <f t="shared" si="64"/>
        <v/>
      </c>
      <c r="AN592" s="577" t="str">
        <f t="shared" si="65"/>
        <v/>
      </c>
      <c r="AO592" s="577" t="str">
        <f t="shared" si="66"/>
        <v/>
      </c>
    </row>
    <row r="593" spans="1:41" ht="41.25" hidden="1" customHeight="1" x14ac:dyDescent="0.2">
      <c r="A593" s="628" t="s">
        <v>778</v>
      </c>
      <c r="B593" s="621" t="s">
        <v>779</v>
      </c>
      <c r="C593" s="627"/>
      <c r="D593" s="730">
        <f>'NRHM State budget sheet 2013-14'!D593</f>
        <v>0</v>
      </c>
      <c r="E593" s="730">
        <f>'NRHM State budget sheet 2013-14'!E593</f>
        <v>0</v>
      </c>
      <c r="F593" s="730" t="e">
        <f>'NRHM State budget sheet 2013-14'!F593</f>
        <v>#DIV/0!</v>
      </c>
      <c r="G593" s="730">
        <f>'NRHM State budget sheet 2013-14'!G593</f>
        <v>0</v>
      </c>
      <c r="H593" s="730">
        <f>'NRHM State budget sheet 2013-14'!H593</f>
        <v>0</v>
      </c>
      <c r="I593" s="730" t="e">
        <f>'NRHM State budget sheet 2013-14'!I593</f>
        <v>#DIV/0!</v>
      </c>
      <c r="J593" s="730">
        <f>'NRHM State budget sheet 2013-14'!J593</f>
        <v>0</v>
      </c>
      <c r="K593" s="730">
        <f>'NRHM State budget sheet 2013-14'!K593</f>
        <v>0</v>
      </c>
      <c r="L593" s="730">
        <f>'NRHM State budget sheet 2013-14'!L593</f>
        <v>0</v>
      </c>
      <c r="M593" s="730">
        <f>'NRHM State budget sheet 2013-14'!M593</f>
        <v>0</v>
      </c>
      <c r="N593" s="730">
        <f>'NRHM State budget sheet 2013-14'!N593</f>
        <v>0</v>
      </c>
      <c r="O593" s="730">
        <f>'NRHM State budget sheet 2013-14'!O593</f>
        <v>0</v>
      </c>
      <c r="P593" s="730">
        <f>'NRHM State budget sheet 2013-14'!P593</f>
        <v>0</v>
      </c>
      <c r="Q593" s="730">
        <f>'NRHM State budget sheet 2013-14'!Q593</f>
        <v>0</v>
      </c>
      <c r="R593" s="730">
        <f>'NRHM State budget sheet 2013-14'!R593</f>
        <v>0</v>
      </c>
      <c r="S593" s="730">
        <f>'NRHM State budget sheet 2013-14'!S593</f>
        <v>0</v>
      </c>
      <c r="T593" s="730">
        <f>'NRHM State budget sheet 2013-14'!T593</f>
        <v>0</v>
      </c>
      <c r="U593" s="730">
        <f>'NRHM State budget sheet 2013-14'!U593</f>
        <v>0</v>
      </c>
      <c r="V593" s="730">
        <f>'NRHM State budget sheet 2013-14'!V593</f>
        <v>0</v>
      </c>
      <c r="W593" s="730">
        <f>'NRHM State budget sheet 2013-14'!W593</f>
        <v>0</v>
      </c>
      <c r="X593" s="730">
        <f>'NRHM State budget sheet 2013-14'!X593</f>
        <v>0</v>
      </c>
      <c r="Y593" s="730">
        <f>'NRHM State budget sheet 2013-14'!Y593</f>
        <v>0</v>
      </c>
      <c r="Z593" s="730">
        <f>'NRHM State budget sheet 2013-14'!Z593</f>
        <v>0</v>
      </c>
      <c r="AA593" s="730">
        <f>'NRHM State budget sheet 2013-14'!AA593</f>
        <v>0</v>
      </c>
      <c r="AB593" s="730">
        <f>'NRHM State budget sheet 2013-14'!AB593</f>
        <v>0</v>
      </c>
      <c r="AC593" s="730">
        <f>'NRHM State budget sheet 2013-14'!AC593</f>
        <v>0</v>
      </c>
      <c r="AD593" s="730">
        <f>'NRHM State budget sheet 2013-14'!AD593</f>
        <v>0</v>
      </c>
      <c r="AE593" s="730">
        <f>'NRHM State budget sheet 2013-14'!AE593</f>
        <v>0</v>
      </c>
      <c r="AF593" s="730">
        <f>'NRHM State budget sheet 2013-14'!AF593</f>
        <v>0</v>
      </c>
      <c r="AG593" s="604"/>
      <c r="AH593" s="619"/>
      <c r="AI593" s="606" t="str">
        <f t="shared" si="60"/>
        <v/>
      </c>
      <c r="AJ593" s="606" t="str">
        <f t="shared" si="61"/>
        <v/>
      </c>
      <c r="AK593" s="573">
        <f t="shared" si="62"/>
        <v>0</v>
      </c>
      <c r="AL593" s="573" t="str">
        <f t="shared" si="63"/>
        <v/>
      </c>
      <c r="AM593" s="577" t="str">
        <f t="shared" si="64"/>
        <v/>
      </c>
      <c r="AN593" s="577" t="str">
        <f t="shared" si="65"/>
        <v/>
      </c>
      <c r="AO593" s="577" t="str">
        <f t="shared" si="66"/>
        <v/>
      </c>
    </row>
    <row r="594" spans="1:41" ht="41.25" hidden="1" customHeight="1" x14ac:dyDescent="0.2">
      <c r="A594" s="628" t="s">
        <v>780</v>
      </c>
      <c r="B594" s="621" t="s">
        <v>781</v>
      </c>
      <c r="C594" s="627"/>
      <c r="D594" s="730">
        <f>'NRHM State budget sheet 2013-14'!D594</f>
        <v>0</v>
      </c>
      <c r="E594" s="730">
        <f>'NRHM State budget sheet 2013-14'!E594</f>
        <v>0</v>
      </c>
      <c r="F594" s="730" t="e">
        <f>'NRHM State budget sheet 2013-14'!F594</f>
        <v>#DIV/0!</v>
      </c>
      <c r="G594" s="730">
        <f>'NRHM State budget sheet 2013-14'!G594</f>
        <v>0</v>
      </c>
      <c r="H594" s="730">
        <f>'NRHM State budget sheet 2013-14'!H594</f>
        <v>0</v>
      </c>
      <c r="I594" s="730" t="e">
        <f>'NRHM State budget sheet 2013-14'!I594</f>
        <v>#DIV/0!</v>
      </c>
      <c r="J594" s="730">
        <f>'NRHM State budget sheet 2013-14'!J594</f>
        <v>0</v>
      </c>
      <c r="K594" s="730">
        <f>'NRHM State budget sheet 2013-14'!K594</f>
        <v>0</v>
      </c>
      <c r="L594" s="730">
        <f>'NRHM State budget sheet 2013-14'!L594</f>
        <v>0</v>
      </c>
      <c r="M594" s="730">
        <f>'NRHM State budget sheet 2013-14'!M594</f>
        <v>0</v>
      </c>
      <c r="N594" s="730">
        <f>'NRHM State budget sheet 2013-14'!N594</f>
        <v>0</v>
      </c>
      <c r="O594" s="730">
        <f>'NRHM State budget sheet 2013-14'!O594</f>
        <v>0</v>
      </c>
      <c r="P594" s="730">
        <f>'NRHM State budget sheet 2013-14'!P594</f>
        <v>0</v>
      </c>
      <c r="Q594" s="730">
        <f>'NRHM State budget sheet 2013-14'!Q594</f>
        <v>0</v>
      </c>
      <c r="R594" s="730">
        <f>'NRHM State budget sheet 2013-14'!R594</f>
        <v>0</v>
      </c>
      <c r="S594" s="730">
        <f>'NRHM State budget sheet 2013-14'!S594</f>
        <v>0</v>
      </c>
      <c r="T594" s="730">
        <f>'NRHM State budget sheet 2013-14'!T594</f>
        <v>0</v>
      </c>
      <c r="U594" s="730">
        <f>'NRHM State budget sheet 2013-14'!U594</f>
        <v>0</v>
      </c>
      <c r="V594" s="730">
        <f>'NRHM State budget sheet 2013-14'!V594</f>
        <v>0</v>
      </c>
      <c r="W594" s="730">
        <f>'NRHM State budget sheet 2013-14'!W594</f>
        <v>0</v>
      </c>
      <c r="X594" s="730">
        <f>'NRHM State budget sheet 2013-14'!X594</f>
        <v>0</v>
      </c>
      <c r="Y594" s="730">
        <f>'NRHM State budget sheet 2013-14'!Y594</f>
        <v>0</v>
      </c>
      <c r="Z594" s="730">
        <f>'NRHM State budget sheet 2013-14'!Z594</f>
        <v>0</v>
      </c>
      <c r="AA594" s="730">
        <f>'NRHM State budget sheet 2013-14'!AA594</f>
        <v>0</v>
      </c>
      <c r="AB594" s="730">
        <f>'NRHM State budget sheet 2013-14'!AB594</f>
        <v>0</v>
      </c>
      <c r="AC594" s="730">
        <f>'NRHM State budget sheet 2013-14'!AC594</f>
        <v>0</v>
      </c>
      <c r="AD594" s="730">
        <f>'NRHM State budget sheet 2013-14'!AD594</f>
        <v>0</v>
      </c>
      <c r="AE594" s="730">
        <f>'NRHM State budget sheet 2013-14'!AE594</f>
        <v>0</v>
      </c>
      <c r="AF594" s="730">
        <f>'NRHM State budget sheet 2013-14'!AF594</f>
        <v>0</v>
      </c>
      <c r="AG594" s="579"/>
      <c r="AH594" s="619"/>
      <c r="AI594" s="606" t="str">
        <f t="shared" si="60"/>
        <v/>
      </c>
      <c r="AJ594" s="606" t="str">
        <f t="shared" si="61"/>
        <v/>
      </c>
      <c r="AK594" s="573">
        <f t="shared" si="62"/>
        <v>0</v>
      </c>
      <c r="AL594" s="573" t="str">
        <f t="shared" si="63"/>
        <v/>
      </c>
      <c r="AM594" s="577" t="str">
        <f t="shared" si="64"/>
        <v/>
      </c>
      <c r="AN594" s="577" t="str">
        <f t="shared" si="65"/>
        <v/>
      </c>
      <c r="AO594" s="577" t="str">
        <f t="shared" si="66"/>
        <v/>
      </c>
    </row>
    <row r="595" spans="1:41" ht="41.25" hidden="1" customHeight="1" x14ac:dyDescent="0.2">
      <c r="A595" s="628" t="s">
        <v>782</v>
      </c>
      <c r="B595" s="621" t="s">
        <v>783</v>
      </c>
      <c r="C595" s="627"/>
      <c r="D595" s="730">
        <f>'NRHM State budget sheet 2013-14'!D595</f>
        <v>0</v>
      </c>
      <c r="E595" s="730">
        <f>'NRHM State budget sheet 2013-14'!E595</f>
        <v>0</v>
      </c>
      <c r="F595" s="730" t="e">
        <f>'NRHM State budget sheet 2013-14'!F595</f>
        <v>#DIV/0!</v>
      </c>
      <c r="G595" s="730">
        <f>'NRHM State budget sheet 2013-14'!G595</f>
        <v>0</v>
      </c>
      <c r="H595" s="730">
        <f>'NRHM State budget sheet 2013-14'!H595</f>
        <v>0</v>
      </c>
      <c r="I595" s="730" t="e">
        <f>'NRHM State budget sheet 2013-14'!I595</f>
        <v>#DIV/0!</v>
      </c>
      <c r="J595" s="730">
        <f>'NRHM State budget sheet 2013-14'!J595</f>
        <v>0</v>
      </c>
      <c r="K595" s="730">
        <f>'NRHM State budget sheet 2013-14'!K595</f>
        <v>0</v>
      </c>
      <c r="L595" s="730">
        <f>'NRHM State budget sheet 2013-14'!L595</f>
        <v>0</v>
      </c>
      <c r="M595" s="730">
        <f>'NRHM State budget sheet 2013-14'!M595</f>
        <v>0</v>
      </c>
      <c r="N595" s="730">
        <f>'NRHM State budget sheet 2013-14'!N595</f>
        <v>0</v>
      </c>
      <c r="O595" s="730">
        <f>'NRHM State budget sheet 2013-14'!O595</f>
        <v>0</v>
      </c>
      <c r="P595" s="730">
        <f>'NRHM State budget sheet 2013-14'!P595</f>
        <v>0</v>
      </c>
      <c r="Q595" s="730">
        <f>'NRHM State budget sheet 2013-14'!Q595</f>
        <v>0</v>
      </c>
      <c r="R595" s="730">
        <f>'NRHM State budget sheet 2013-14'!R595</f>
        <v>0</v>
      </c>
      <c r="S595" s="730">
        <f>'NRHM State budget sheet 2013-14'!S595</f>
        <v>0</v>
      </c>
      <c r="T595" s="730">
        <f>'NRHM State budget sheet 2013-14'!T595</f>
        <v>0</v>
      </c>
      <c r="U595" s="730">
        <f>'NRHM State budget sheet 2013-14'!U595</f>
        <v>0</v>
      </c>
      <c r="V595" s="730">
        <f>'NRHM State budget sheet 2013-14'!V595</f>
        <v>0</v>
      </c>
      <c r="W595" s="730">
        <f>'NRHM State budget sheet 2013-14'!W595</f>
        <v>0</v>
      </c>
      <c r="X595" s="730">
        <f>'NRHM State budget sheet 2013-14'!X595</f>
        <v>0</v>
      </c>
      <c r="Y595" s="730">
        <f>'NRHM State budget sheet 2013-14'!Y595</f>
        <v>0</v>
      </c>
      <c r="Z595" s="730">
        <f>'NRHM State budget sheet 2013-14'!Z595</f>
        <v>0</v>
      </c>
      <c r="AA595" s="730">
        <f>'NRHM State budget sheet 2013-14'!AA595</f>
        <v>0</v>
      </c>
      <c r="AB595" s="730">
        <f>'NRHM State budget sheet 2013-14'!AB595</f>
        <v>0</v>
      </c>
      <c r="AC595" s="730">
        <f>'NRHM State budget sheet 2013-14'!AC595</f>
        <v>0</v>
      </c>
      <c r="AD595" s="730">
        <f>'NRHM State budget sheet 2013-14'!AD595</f>
        <v>0</v>
      </c>
      <c r="AE595" s="730">
        <f>'NRHM State budget sheet 2013-14'!AE595</f>
        <v>0</v>
      </c>
      <c r="AF595" s="730">
        <f>'NRHM State budget sheet 2013-14'!AF595</f>
        <v>0</v>
      </c>
      <c r="AH595" s="619"/>
      <c r="AI595" s="606" t="str">
        <f t="shared" si="60"/>
        <v/>
      </c>
      <c r="AJ595" s="606" t="str">
        <f t="shared" si="61"/>
        <v/>
      </c>
      <c r="AK595" s="573">
        <f t="shared" si="62"/>
        <v>0</v>
      </c>
      <c r="AL595" s="573" t="str">
        <f t="shared" si="63"/>
        <v/>
      </c>
      <c r="AM595" s="577" t="str">
        <f t="shared" si="64"/>
        <v/>
      </c>
      <c r="AN595" s="577" t="str">
        <f t="shared" si="65"/>
        <v/>
      </c>
      <c r="AO595" s="577" t="str">
        <f t="shared" si="66"/>
        <v/>
      </c>
    </row>
    <row r="596" spans="1:41" ht="41.25" hidden="1" customHeight="1" x14ac:dyDescent="0.2">
      <c r="A596" s="628" t="s">
        <v>784</v>
      </c>
      <c r="B596" s="621" t="s">
        <v>785</v>
      </c>
      <c r="C596" s="627"/>
      <c r="D596" s="730">
        <f>'NRHM State budget sheet 2013-14'!D596</f>
        <v>0</v>
      </c>
      <c r="E596" s="730">
        <f>'NRHM State budget sheet 2013-14'!E596</f>
        <v>0</v>
      </c>
      <c r="F596" s="730" t="e">
        <f>'NRHM State budget sheet 2013-14'!F596</f>
        <v>#DIV/0!</v>
      </c>
      <c r="G596" s="730">
        <f>'NRHM State budget sheet 2013-14'!G596</f>
        <v>0</v>
      </c>
      <c r="H596" s="730">
        <f>'NRHM State budget sheet 2013-14'!H596</f>
        <v>0</v>
      </c>
      <c r="I596" s="730" t="e">
        <f>'NRHM State budget sheet 2013-14'!I596</f>
        <v>#DIV/0!</v>
      </c>
      <c r="J596" s="730">
        <f>'NRHM State budget sheet 2013-14'!J596</f>
        <v>0</v>
      </c>
      <c r="K596" s="730">
        <f>'NRHM State budget sheet 2013-14'!K596</f>
        <v>0</v>
      </c>
      <c r="L596" s="730">
        <f>'NRHM State budget sheet 2013-14'!L596</f>
        <v>0</v>
      </c>
      <c r="M596" s="730">
        <f>'NRHM State budget sheet 2013-14'!M596</f>
        <v>0</v>
      </c>
      <c r="N596" s="730">
        <f>'NRHM State budget sheet 2013-14'!N596</f>
        <v>0</v>
      </c>
      <c r="O596" s="730">
        <f>'NRHM State budget sheet 2013-14'!O596</f>
        <v>0</v>
      </c>
      <c r="P596" s="730">
        <f>'NRHM State budget sheet 2013-14'!P596</f>
        <v>0</v>
      </c>
      <c r="Q596" s="730">
        <f>'NRHM State budget sheet 2013-14'!Q596</f>
        <v>0</v>
      </c>
      <c r="R596" s="730">
        <f>'NRHM State budget sheet 2013-14'!R596</f>
        <v>0</v>
      </c>
      <c r="S596" s="730">
        <f>'NRHM State budget sheet 2013-14'!S596</f>
        <v>0</v>
      </c>
      <c r="T596" s="730">
        <f>'NRHM State budget sheet 2013-14'!T596</f>
        <v>0</v>
      </c>
      <c r="U596" s="730">
        <f>'NRHM State budget sheet 2013-14'!U596</f>
        <v>0</v>
      </c>
      <c r="V596" s="730">
        <f>'NRHM State budget sheet 2013-14'!V596</f>
        <v>0</v>
      </c>
      <c r="W596" s="730">
        <f>'NRHM State budget sheet 2013-14'!W596</f>
        <v>0</v>
      </c>
      <c r="X596" s="730">
        <f>'NRHM State budget sheet 2013-14'!X596</f>
        <v>0</v>
      </c>
      <c r="Y596" s="730">
        <f>'NRHM State budget sheet 2013-14'!Y596</f>
        <v>0</v>
      </c>
      <c r="Z596" s="730">
        <f>'NRHM State budget sheet 2013-14'!Z596</f>
        <v>0</v>
      </c>
      <c r="AA596" s="730">
        <f>'NRHM State budget sheet 2013-14'!AA596</f>
        <v>0</v>
      </c>
      <c r="AB596" s="730">
        <f>'NRHM State budget sheet 2013-14'!AB596</f>
        <v>0</v>
      </c>
      <c r="AC596" s="730">
        <f>'NRHM State budget sheet 2013-14'!AC596</f>
        <v>0</v>
      </c>
      <c r="AD596" s="730">
        <f>'NRHM State budget sheet 2013-14'!AD596</f>
        <v>0</v>
      </c>
      <c r="AE596" s="730">
        <f>'NRHM State budget sheet 2013-14'!AE596</f>
        <v>0</v>
      </c>
      <c r="AF596" s="730">
        <f>'NRHM State budget sheet 2013-14'!AF596</f>
        <v>0</v>
      </c>
      <c r="AH596" s="619"/>
      <c r="AI596" s="606" t="str">
        <f t="shared" si="60"/>
        <v/>
      </c>
      <c r="AJ596" s="606" t="str">
        <f t="shared" si="61"/>
        <v/>
      </c>
      <c r="AK596" s="573">
        <f t="shared" si="62"/>
        <v>0</v>
      </c>
      <c r="AL596" s="573" t="str">
        <f t="shared" si="63"/>
        <v/>
      </c>
      <c r="AM596" s="577" t="str">
        <f t="shared" si="64"/>
        <v/>
      </c>
      <c r="AN596" s="577" t="str">
        <f t="shared" si="65"/>
        <v/>
      </c>
      <c r="AO596" s="577" t="str">
        <f t="shared" si="66"/>
        <v/>
      </c>
    </row>
    <row r="597" spans="1:41" ht="41.25" hidden="1" customHeight="1" x14ac:dyDescent="0.2">
      <c r="A597" s="628" t="s">
        <v>786</v>
      </c>
      <c r="B597" s="621" t="s">
        <v>1490</v>
      </c>
      <c r="C597" s="627"/>
      <c r="D597" s="730">
        <f>'NRHM State budget sheet 2013-14'!D597</f>
        <v>0</v>
      </c>
      <c r="E597" s="730">
        <f>'NRHM State budget sheet 2013-14'!E597</f>
        <v>0</v>
      </c>
      <c r="F597" s="730" t="e">
        <f>'NRHM State budget sheet 2013-14'!F597</f>
        <v>#DIV/0!</v>
      </c>
      <c r="G597" s="730">
        <f>'NRHM State budget sheet 2013-14'!G597</f>
        <v>0</v>
      </c>
      <c r="H597" s="730">
        <f>'NRHM State budget sheet 2013-14'!H597</f>
        <v>0</v>
      </c>
      <c r="I597" s="730" t="e">
        <f>'NRHM State budget sheet 2013-14'!I597</f>
        <v>#DIV/0!</v>
      </c>
      <c r="J597" s="730">
        <f>'NRHM State budget sheet 2013-14'!J597</f>
        <v>0</v>
      </c>
      <c r="K597" s="730">
        <f>'NRHM State budget sheet 2013-14'!K597</f>
        <v>0</v>
      </c>
      <c r="L597" s="730">
        <f>'NRHM State budget sheet 2013-14'!L597</f>
        <v>0</v>
      </c>
      <c r="M597" s="730">
        <f>'NRHM State budget sheet 2013-14'!M597</f>
        <v>0</v>
      </c>
      <c r="N597" s="730">
        <f>'NRHM State budget sheet 2013-14'!N597</f>
        <v>0</v>
      </c>
      <c r="O597" s="730">
        <f>'NRHM State budget sheet 2013-14'!O597</f>
        <v>0</v>
      </c>
      <c r="P597" s="730">
        <f>'NRHM State budget sheet 2013-14'!P597</f>
        <v>0</v>
      </c>
      <c r="Q597" s="730">
        <f>'NRHM State budget sheet 2013-14'!Q597</f>
        <v>0</v>
      </c>
      <c r="R597" s="730">
        <f>'NRHM State budget sheet 2013-14'!R597</f>
        <v>0</v>
      </c>
      <c r="S597" s="730">
        <f>'NRHM State budget sheet 2013-14'!S597</f>
        <v>0</v>
      </c>
      <c r="T597" s="730">
        <f>'NRHM State budget sheet 2013-14'!T597</f>
        <v>0</v>
      </c>
      <c r="U597" s="730">
        <f>'NRHM State budget sheet 2013-14'!U597</f>
        <v>0</v>
      </c>
      <c r="V597" s="730">
        <f>'NRHM State budget sheet 2013-14'!V597</f>
        <v>0</v>
      </c>
      <c r="W597" s="730">
        <f>'NRHM State budget sheet 2013-14'!W597</f>
        <v>0</v>
      </c>
      <c r="X597" s="730">
        <f>'NRHM State budget sheet 2013-14'!X597</f>
        <v>0</v>
      </c>
      <c r="Y597" s="730">
        <f>'NRHM State budget sheet 2013-14'!Y597</f>
        <v>0</v>
      </c>
      <c r="Z597" s="730">
        <f>'NRHM State budget sheet 2013-14'!Z597</f>
        <v>0</v>
      </c>
      <c r="AA597" s="730">
        <f>'NRHM State budget sheet 2013-14'!AA597</f>
        <v>0</v>
      </c>
      <c r="AB597" s="730">
        <f>'NRHM State budget sheet 2013-14'!AB597</f>
        <v>0</v>
      </c>
      <c r="AC597" s="730">
        <f>'NRHM State budget sheet 2013-14'!AC597</f>
        <v>0</v>
      </c>
      <c r="AD597" s="730">
        <f>'NRHM State budget sheet 2013-14'!AD597</f>
        <v>0</v>
      </c>
      <c r="AE597" s="730">
        <f>'NRHM State budget sheet 2013-14'!AE597</f>
        <v>0</v>
      </c>
      <c r="AF597" s="730">
        <f>'NRHM State budget sheet 2013-14'!AF597</f>
        <v>0</v>
      </c>
      <c r="AH597" s="619"/>
      <c r="AI597" s="606" t="str">
        <f t="shared" si="60"/>
        <v/>
      </c>
      <c r="AJ597" s="606" t="str">
        <f t="shared" si="61"/>
        <v/>
      </c>
      <c r="AK597" s="573">
        <f t="shared" si="62"/>
        <v>0</v>
      </c>
      <c r="AL597" s="573" t="str">
        <f t="shared" si="63"/>
        <v/>
      </c>
      <c r="AM597" s="577" t="str">
        <f t="shared" si="64"/>
        <v/>
      </c>
      <c r="AN597" s="577" t="str">
        <f t="shared" si="65"/>
        <v/>
      </c>
      <c r="AO597" s="577" t="str">
        <f t="shared" si="66"/>
        <v/>
      </c>
    </row>
    <row r="598" spans="1:41" ht="41.25" hidden="1" customHeight="1" x14ac:dyDescent="0.2">
      <c r="A598" s="628" t="s">
        <v>2187</v>
      </c>
      <c r="B598" s="621" t="s">
        <v>1387</v>
      </c>
      <c r="C598" s="627"/>
      <c r="D598" s="730">
        <f>'NRHM State budget sheet 2013-14'!D598</f>
        <v>0</v>
      </c>
      <c r="E598" s="730">
        <f>'NRHM State budget sheet 2013-14'!E598</f>
        <v>0</v>
      </c>
      <c r="F598" s="730" t="e">
        <f>'NRHM State budget sheet 2013-14'!F598</f>
        <v>#DIV/0!</v>
      </c>
      <c r="G598" s="730">
        <f>'NRHM State budget sheet 2013-14'!G598</f>
        <v>0</v>
      </c>
      <c r="H598" s="730">
        <f>'NRHM State budget sheet 2013-14'!H598</f>
        <v>0</v>
      </c>
      <c r="I598" s="730" t="e">
        <f>'NRHM State budget sheet 2013-14'!I598</f>
        <v>#DIV/0!</v>
      </c>
      <c r="J598" s="730">
        <f>'NRHM State budget sheet 2013-14'!J598</f>
        <v>0</v>
      </c>
      <c r="K598" s="730">
        <f>'NRHM State budget sheet 2013-14'!K598</f>
        <v>0</v>
      </c>
      <c r="L598" s="730">
        <f>'NRHM State budget sheet 2013-14'!L598</f>
        <v>0</v>
      </c>
      <c r="M598" s="730">
        <f>'NRHM State budget sheet 2013-14'!M598</f>
        <v>0</v>
      </c>
      <c r="N598" s="730">
        <f>'NRHM State budget sheet 2013-14'!N598</f>
        <v>0</v>
      </c>
      <c r="O598" s="730">
        <f>'NRHM State budget sheet 2013-14'!O598</f>
        <v>0</v>
      </c>
      <c r="P598" s="730">
        <f>'NRHM State budget sheet 2013-14'!P598</f>
        <v>0</v>
      </c>
      <c r="Q598" s="730">
        <f>'NRHM State budget sheet 2013-14'!Q598</f>
        <v>0</v>
      </c>
      <c r="R598" s="730">
        <f>'NRHM State budget sheet 2013-14'!R598</f>
        <v>0</v>
      </c>
      <c r="S598" s="730">
        <f>'NRHM State budget sheet 2013-14'!S598</f>
        <v>0</v>
      </c>
      <c r="T598" s="730">
        <f>'NRHM State budget sheet 2013-14'!T598</f>
        <v>0</v>
      </c>
      <c r="U598" s="730">
        <f>'NRHM State budget sheet 2013-14'!U598</f>
        <v>0</v>
      </c>
      <c r="V598" s="730">
        <f>'NRHM State budget sheet 2013-14'!V598</f>
        <v>0</v>
      </c>
      <c r="W598" s="730">
        <f>'NRHM State budget sheet 2013-14'!W598</f>
        <v>0</v>
      </c>
      <c r="X598" s="730">
        <f>'NRHM State budget sheet 2013-14'!X598</f>
        <v>0</v>
      </c>
      <c r="Y598" s="730">
        <f>'NRHM State budget sheet 2013-14'!Y598</f>
        <v>0</v>
      </c>
      <c r="Z598" s="730">
        <f>'NRHM State budget sheet 2013-14'!Z598</f>
        <v>0</v>
      </c>
      <c r="AA598" s="730">
        <f>'NRHM State budget sheet 2013-14'!AA598</f>
        <v>0</v>
      </c>
      <c r="AB598" s="730">
        <f>'NRHM State budget sheet 2013-14'!AB598</f>
        <v>0</v>
      </c>
      <c r="AC598" s="730">
        <f>'NRHM State budget sheet 2013-14'!AC598</f>
        <v>0</v>
      </c>
      <c r="AD598" s="730">
        <f>'NRHM State budget sheet 2013-14'!AD598</f>
        <v>0</v>
      </c>
      <c r="AE598" s="730">
        <f>'NRHM State budget sheet 2013-14'!AE598</f>
        <v>0</v>
      </c>
      <c r="AF598" s="730">
        <f>'NRHM State budget sheet 2013-14'!AF598</f>
        <v>0</v>
      </c>
      <c r="AH598" s="619"/>
      <c r="AI598" s="606" t="str">
        <f t="shared" si="60"/>
        <v/>
      </c>
      <c r="AJ598" s="606" t="str">
        <f t="shared" si="61"/>
        <v/>
      </c>
      <c r="AK598" s="573">
        <f t="shared" si="62"/>
        <v>0</v>
      </c>
      <c r="AL598" s="573" t="str">
        <f t="shared" si="63"/>
        <v/>
      </c>
      <c r="AM598" s="577" t="str">
        <f t="shared" si="64"/>
        <v/>
      </c>
      <c r="AN598" s="577" t="str">
        <f t="shared" si="65"/>
        <v/>
      </c>
      <c r="AO598" s="577" t="str">
        <f t="shared" si="66"/>
        <v/>
      </c>
    </row>
    <row r="599" spans="1:41" ht="41.25" hidden="1" customHeight="1" x14ac:dyDescent="0.2">
      <c r="A599" s="628" t="s">
        <v>2188</v>
      </c>
      <c r="B599" s="621" t="s">
        <v>1388</v>
      </c>
      <c r="C599" s="627"/>
      <c r="D599" s="730">
        <f>'NRHM State budget sheet 2013-14'!D599</f>
        <v>0</v>
      </c>
      <c r="E599" s="730">
        <f>'NRHM State budget sheet 2013-14'!E599</f>
        <v>0</v>
      </c>
      <c r="F599" s="730" t="e">
        <f>'NRHM State budget sheet 2013-14'!F599</f>
        <v>#DIV/0!</v>
      </c>
      <c r="G599" s="730">
        <f>'NRHM State budget sheet 2013-14'!G599</f>
        <v>0</v>
      </c>
      <c r="H599" s="730">
        <f>'NRHM State budget sheet 2013-14'!H599</f>
        <v>0</v>
      </c>
      <c r="I599" s="730" t="e">
        <f>'NRHM State budget sheet 2013-14'!I599</f>
        <v>#DIV/0!</v>
      </c>
      <c r="J599" s="730">
        <f>'NRHM State budget sheet 2013-14'!J599</f>
        <v>0</v>
      </c>
      <c r="K599" s="730">
        <f>'NRHM State budget sheet 2013-14'!K599</f>
        <v>0</v>
      </c>
      <c r="L599" s="730">
        <f>'NRHM State budget sheet 2013-14'!L599</f>
        <v>0</v>
      </c>
      <c r="M599" s="730">
        <f>'NRHM State budget sheet 2013-14'!M599</f>
        <v>0</v>
      </c>
      <c r="N599" s="730">
        <f>'NRHM State budget sheet 2013-14'!N599</f>
        <v>0</v>
      </c>
      <c r="O599" s="730">
        <f>'NRHM State budget sheet 2013-14'!O599</f>
        <v>0</v>
      </c>
      <c r="P599" s="730">
        <f>'NRHM State budget sheet 2013-14'!P599</f>
        <v>0</v>
      </c>
      <c r="Q599" s="730">
        <f>'NRHM State budget sheet 2013-14'!Q599</f>
        <v>0</v>
      </c>
      <c r="R599" s="730">
        <f>'NRHM State budget sheet 2013-14'!R599</f>
        <v>0</v>
      </c>
      <c r="S599" s="730">
        <f>'NRHM State budget sheet 2013-14'!S599</f>
        <v>0</v>
      </c>
      <c r="T599" s="730">
        <f>'NRHM State budget sheet 2013-14'!T599</f>
        <v>0</v>
      </c>
      <c r="U599" s="730">
        <f>'NRHM State budget sheet 2013-14'!U599</f>
        <v>0</v>
      </c>
      <c r="V599" s="730">
        <f>'NRHM State budget sheet 2013-14'!V599</f>
        <v>0</v>
      </c>
      <c r="W599" s="730">
        <f>'NRHM State budget sheet 2013-14'!W599</f>
        <v>0</v>
      </c>
      <c r="X599" s="730">
        <f>'NRHM State budget sheet 2013-14'!X599</f>
        <v>0</v>
      </c>
      <c r="Y599" s="730">
        <f>'NRHM State budget sheet 2013-14'!Y599</f>
        <v>0</v>
      </c>
      <c r="Z599" s="730">
        <f>'NRHM State budget sheet 2013-14'!Z599</f>
        <v>0</v>
      </c>
      <c r="AA599" s="730">
        <f>'NRHM State budget sheet 2013-14'!AA599</f>
        <v>0</v>
      </c>
      <c r="AB599" s="730">
        <f>'NRHM State budget sheet 2013-14'!AB599</f>
        <v>0</v>
      </c>
      <c r="AC599" s="730">
        <f>'NRHM State budget sheet 2013-14'!AC599</f>
        <v>0</v>
      </c>
      <c r="AD599" s="730">
        <f>'NRHM State budget sheet 2013-14'!AD599</f>
        <v>0</v>
      </c>
      <c r="AE599" s="730">
        <f>'NRHM State budget sheet 2013-14'!AE599</f>
        <v>0</v>
      </c>
      <c r="AF599" s="730">
        <f>'NRHM State budget sheet 2013-14'!AF599</f>
        <v>0</v>
      </c>
      <c r="AH599" s="619"/>
      <c r="AI599" s="606" t="str">
        <f t="shared" si="60"/>
        <v/>
      </c>
      <c r="AJ599" s="606" t="str">
        <f t="shared" si="61"/>
        <v/>
      </c>
      <c r="AK599" s="573">
        <f t="shared" si="62"/>
        <v>0</v>
      </c>
      <c r="AL599" s="573" t="str">
        <f t="shared" si="63"/>
        <v/>
      </c>
      <c r="AM599" s="577" t="str">
        <f t="shared" si="64"/>
        <v/>
      </c>
      <c r="AN599" s="577" t="str">
        <f t="shared" si="65"/>
        <v/>
      </c>
      <c r="AO599" s="577" t="str">
        <f t="shared" si="66"/>
        <v/>
      </c>
    </row>
    <row r="600" spans="1:41" ht="41.25" hidden="1" customHeight="1" x14ac:dyDescent="0.2">
      <c r="A600" s="628" t="s">
        <v>2189</v>
      </c>
      <c r="B600" s="621" t="s">
        <v>1389</v>
      </c>
      <c r="C600" s="627"/>
      <c r="D600" s="730">
        <f>'NRHM State budget sheet 2013-14'!D600</f>
        <v>0</v>
      </c>
      <c r="E600" s="730">
        <f>'NRHM State budget sheet 2013-14'!E600</f>
        <v>0</v>
      </c>
      <c r="F600" s="730" t="e">
        <f>'NRHM State budget sheet 2013-14'!F600</f>
        <v>#DIV/0!</v>
      </c>
      <c r="G600" s="730">
        <f>'NRHM State budget sheet 2013-14'!G600</f>
        <v>0</v>
      </c>
      <c r="H600" s="730">
        <f>'NRHM State budget sheet 2013-14'!H600</f>
        <v>0</v>
      </c>
      <c r="I600" s="730" t="e">
        <f>'NRHM State budget sheet 2013-14'!I600</f>
        <v>#DIV/0!</v>
      </c>
      <c r="J600" s="730">
        <f>'NRHM State budget sheet 2013-14'!J600</f>
        <v>0</v>
      </c>
      <c r="K600" s="730">
        <f>'NRHM State budget sheet 2013-14'!K600</f>
        <v>0</v>
      </c>
      <c r="L600" s="730">
        <f>'NRHM State budget sheet 2013-14'!L600</f>
        <v>0</v>
      </c>
      <c r="M600" s="730">
        <f>'NRHM State budget sheet 2013-14'!M600</f>
        <v>0</v>
      </c>
      <c r="N600" s="730">
        <f>'NRHM State budget sheet 2013-14'!N600</f>
        <v>0</v>
      </c>
      <c r="O600" s="730">
        <f>'NRHM State budget sheet 2013-14'!O600</f>
        <v>0</v>
      </c>
      <c r="P600" s="730">
        <f>'NRHM State budget sheet 2013-14'!P600</f>
        <v>0</v>
      </c>
      <c r="Q600" s="730">
        <f>'NRHM State budget sheet 2013-14'!Q600</f>
        <v>0</v>
      </c>
      <c r="R600" s="730">
        <f>'NRHM State budget sheet 2013-14'!R600</f>
        <v>0</v>
      </c>
      <c r="S600" s="730">
        <f>'NRHM State budget sheet 2013-14'!S600</f>
        <v>0</v>
      </c>
      <c r="T600" s="730">
        <f>'NRHM State budget sheet 2013-14'!T600</f>
        <v>0</v>
      </c>
      <c r="U600" s="730">
        <f>'NRHM State budget sheet 2013-14'!U600</f>
        <v>0</v>
      </c>
      <c r="V600" s="730">
        <f>'NRHM State budget sheet 2013-14'!V600</f>
        <v>0</v>
      </c>
      <c r="W600" s="730">
        <f>'NRHM State budget sheet 2013-14'!W600</f>
        <v>0</v>
      </c>
      <c r="X600" s="730">
        <f>'NRHM State budget sheet 2013-14'!X600</f>
        <v>0</v>
      </c>
      <c r="Y600" s="730">
        <f>'NRHM State budget sheet 2013-14'!Y600</f>
        <v>0</v>
      </c>
      <c r="Z600" s="730">
        <f>'NRHM State budget sheet 2013-14'!Z600</f>
        <v>0</v>
      </c>
      <c r="AA600" s="730">
        <f>'NRHM State budget sheet 2013-14'!AA600</f>
        <v>0</v>
      </c>
      <c r="AB600" s="730">
        <f>'NRHM State budget sheet 2013-14'!AB600</f>
        <v>0</v>
      </c>
      <c r="AC600" s="730">
        <f>'NRHM State budget sheet 2013-14'!AC600</f>
        <v>0</v>
      </c>
      <c r="AD600" s="730">
        <f>'NRHM State budget sheet 2013-14'!AD600</f>
        <v>0</v>
      </c>
      <c r="AE600" s="730">
        <f>'NRHM State budget sheet 2013-14'!AE600</f>
        <v>0</v>
      </c>
      <c r="AF600" s="730">
        <f>'NRHM State budget sheet 2013-14'!AF600</f>
        <v>0</v>
      </c>
      <c r="AH600" s="619"/>
      <c r="AI600" s="606" t="str">
        <f t="shared" si="60"/>
        <v/>
      </c>
      <c r="AJ600" s="606" t="str">
        <f t="shared" si="61"/>
        <v/>
      </c>
      <c r="AK600" s="573">
        <f t="shared" si="62"/>
        <v>0</v>
      </c>
      <c r="AL600" s="573" t="str">
        <f t="shared" si="63"/>
        <v/>
      </c>
      <c r="AM600" s="577" t="str">
        <f t="shared" si="64"/>
        <v/>
      </c>
      <c r="AN600" s="577" t="str">
        <f t="shared" si="65"/>
        <v/>
      </c>
      <c r="AO600" s="577" t="str">
        <f t="shared" si="66"/>
        <v/>
      </c>
    </row>
    <row r="601" spans="1:41" ht="41.25" hidden="1" customHeight="1" x14ac:dyDescent="0.2">
      <c r="A601" s="628" t="s">
        <v>2190</v>
      </c>
      <c r="B601" s="621" t="s">
        <v>1396</v>
      </c>
      <c r="C601" s="627"/>
      <c r="D601" s="730">
        <f>'NRHM State budget sheet 2013-14'!D601</f>
        <v>0</v>
      </c>
      <c r="E601" s="730">
        <f>'NRHM State budget sheet 2013-14'!E601</f>
        <v>0</v>
      </c>
      <c r="F601" s="730" t="e">
        <f>'NRHM State budget sheet 2013-14'!F601</f>
        <v>#DIV/0!</v>
      </c>
      <c r="G601" s="730">
        <f>'NRHM State budget sheet 2013-14'!G601</f>
        <v>0</v>
      </c>
      <c r="H601" s="730">
        <f>'NRHM State budget sheet 2013-14'!H601</f>
        <v>0</v>
      </c>
      <c r="I601" s="730" t="e">
        <f>'NRHM State budget sheet 2013-14'!I601</f>
        <v>#DIV/0!</v>
      </c>
      <c r="J601" s="730">
        <f>'NRHM State budget sheet 2013-14'!J601</f>
        <v>0</v>
      </c>
      <c r="K601" s="730">
        <f>'NRHM State budget sheet 2013-14'!K601</f>
        <v>0</v>
      </c>
      <c r="L601" s="730">
        <f>'NRHM State budget sheet 2013-14'!L601</f>
        <v>0</v>
      </c>
      <c r="M601" s="730">
        <f>'NRHM State budget sheet 2013-14'!M601</f>
        <v>0</v>
      </c>
      <c r="N601" s="730">
        <f>'NRHM State budget sheet 2013-14'!N601</f>
        <v>0</v>
      </c>
      <c r="O601" s="730">
        <f>'NRHM State budget sheet 2013-14'!O601</f>
        <v>0</v>
      </c>
      <c r="P601" s="730">
        <f>'NRHM State budget sheet 2013-14'!P601</f>
        <v>0</v>
      </c>
      <c r="Q601" s="730">
        <f>'NRHM State budget sheet 2013-14'!Q601</f>
        <v>0</v>
      </c>
      <c r="R601" s="730">
        <f>'NRHM State budget sheet 2013-14'!R601</f>
        <v>0</v>
      </c>
      <c r="S601" s="730">
        <f>'NRHM State budget sheet 2013-14'!S601</f>
        <v>0</v>
      </c>
      <c r="T601" s="730">
        <f>'NRHM State budget sheet 2013-14'!T601</f>
        <v>0</v>
      </c>
      <c r="U601" s="730">
        <f>'NRHM State budget sheet 2013-14'!U601</f>
        <v>0</v>
      </c>
      <c r="V601" s="730">
        <f>'NRHM State budget sheet 2013-14'!V601</f>
        <v>0</v>
      </c>
      <c r="W601" s="730">
        <f>'NRHM State budget sheet 2013-14'!W601</f>
        <v>0</v>
      </c>
      <c r="X601" s="730">
        <f>'NRHM State budget sheet 2013-14'!X601</f>
        <v>0</v>
      </c>
      <c r="Y601" s="730">
        <f>'NRHM State budget sheet 2013-14'!Y601</f>
        <v>0</v>
      </c>
      <c r="Z601" s="730">
        <f>'NRHM State budget sheet 2013-14'!Z601</f>
        <v>0</v>
      </c>
      <c r="AA601" s="730">
        <f>'NRHM State budget sheet 2013-14'!AA601</f>
        <v>0</v>
      </c>
      <c r="AB601" s="730">
        <f>'NRHM State budget sheet 2013-14'!AB601</f>
        <v>0</v>
      </c>
      <c r="AC601" s="730">
        <f>'NRHM State budget sheet 2013-14'!AC601</f>
        <v>0</v>
      </c>
      <c r="AD601" s="730">
        <f>'NRHM State budget sheet 2013-14'!AD601</f>
        <v>0</v>
      </c>
      <c r="AE601" s="730">
        <f>'NRHM State budget sheet 2013-14'!AE601</f>
        <v>0</v>
      </c>
      <c r="AF601" s="730">
        <f>'NRHM State budget sheet 2013-14'!AF601</f>
        <v>0</v>
      </c>
      <c r="AH601" s="619"/>
      <c r="AI601" s="606" t="str">
        <f t="shared" si="60"/>
        <v/>
      </c>
      <c r="AJ601" s="606" t="str">
        <f t="shared" si="61"/>
        <v/>
      </c>
      <c r="AK601" s="573">
        <f t="shared" si="62"/>
        <v>0</v>
      </c>
      <c r="AL601" s="573" t="str">
        <f t="shared" si="63"/>
        <v/>
      </c>
      <c r="AM601" s="577" t="str">
        <f t="shared" si="64"/>
        <v/>
      </c>
      <c r="AN601" s="577" t="str">
        <f t="shared" si="65"/>
        <v/>
      </c>
      <c r="AO601" s="577" t="str">
        <f t="shared" si="66"/>
        <v/>
      </c>
    </row>
    <row r="602" spans="1:41" ht="41.25" hidden="1" customHeight="1" x14ac:dyDescent="0.2">
      <c r="A602" s="628" t="s">
        <v>2191</v>
      </c>
      <c r="B602" s="621" t="s">
        <v>1397</v>
      </c>
      <c r="C602" s="627"/>
      <c r="D602" s="730">
        <f>'NRHM State budget sheet 2013-14'!D602</f>
        <v>0</v>
      </c>
      <c r="E602" s="730">
        <f>'NRHM State budget sheet 2013-14'!E602</f>
        <v>0</v>
      </c>
      <c r="F602" s="730" t="e">
        <f>'NRHM State budget sheet 2013-14'!F602</f>
        <v>#DIV/0!</v>
      </c>
      <c r="G602" s="730">
        <f>'NRHM State budget sheet 2013-14'!G602</f>
        <v>0</v>
      </c>
      <c r="H602" s="730">
        <f>'NRHM State budget sheet 2013-14'!H602</f>
        <v>0</v>
      </c>
      <c r="I602" s="730" t="e">
        <f>'NRHM State budget sheet 2013-14'!I602</f>
        <v>#DIV/0!</v>
      </c>
      <c r="J602" s="730">
        <f>'NRHM State budget sheet 2013-14'!J602</f>
        <v>0</v>
      </c>
      <c r="K602" s="730">
        <f>'NRHM State budget sheet 2013-14'!K602</f>
        <v>0</v>
      </c>
      <c r="L602" s="730">
        <f>'NRHM State budget sheet 2013-14'!L602</f>
        <v>0</v>
      </c>
      <c r="M602" s="730">
        <f>'NRHM State budget sheet 2013-14'!M602</f>
        <v>0</v>
      </c>
      <c r="N602" s="730">
        <f>'NRHM State budget sheet 2013-14'!N602</f>
        <v>0</v>
      </c>
      <c r="O602" s="730">
        <f>'NRHM State budget sheet 2013-14'!O602</f>
        <v>0</v>
      </c>
      <c r="P602" s="730">
        <f>'NRHM State budget sheet 2013-14'!P602</f>
        <v>0</v>
      </c>
      <c r="Q602" s="730">
        <f>'NRHM State budget sheet 2013-14'!Q602</f>
        <v>0</v>
      </c>
      <c r="R602" s="730">
        <f>'NRHM State budget sheet 2013-14'!R602</f>
        <v>0</v>
      </c>
      <c r="S602" s="730">
        <f>'NRHM State budget sheet 2013-14'!S602</f>
        <v>0</v>
      </c>
      <c r="T602" s="730">
        <f>'NRHM State budget sheet 2013-14'!T602</f>
        <v>0</v>
      </c>
      <c r="U602" s="730">
        <f>'NRHM State budget sheet 2013-14'!U602</f>
        <v>0</v>
      </c>
      <c r="V602" s="730">
        <f>'NRHM State budget sheet 2013-14'!V602</f>
        <v>0</v>
      </c>
      <c r="W602" s="730">
        <f>'NRHM State budget sheet 2013-14'!W602</f>
        <v>0</v>
      </c>
      <c r="X602" s="730">
        <f>'NRHM State budget sheet 2013-14'!X602</f>
        <v>0</v>
      </c>
      <c r="Y602" s="730">
        <f>'NRHM State budget sheet 2013-14'!Y602</f>
        <v>0</v>
      </c>
      <c r="Z602" s="730">
        <f>'NRHM State budget sheet 2013-14'!Z602</f>
        <v>0</v>
      </c>
      <c r="AA602" s="730">
        <f>'NRHM State budget sheet 2013-14'!AA602</f>
        <v>0</v>
      </c>
      <c r="AB602" s="730">
        <f>'NRHM State budget sheet 2013-14'!AB602</f>
        <v>0</v>
      </c>
      <c r="AC602" s="730">
        <f>'NRHM State budget sheet 2013-14'!AC602</f>
        <v>0</v>
      </c>
      <c r="AD602" s="730">
        <f>'NRHM State budget sheet 2013-14'!AD602</f>
        <v>0</v>
      </c>
      <c r="AE602" s="730">
        <f>'NRHM State budget sheet 2013-14'!AE602</f>
        <v>0</v>
      </c>
      <c r="AF602" s="730">
        <f>'NRHM State budget sheet 2013-14'!AF602</f>
        <v>0</v>
      </c>
      <c r="AH602" s="619"/>
      <c r="AI602" s="606" t="str">
        <f t="shared" ref="AI602:AI665" si="67">IF(OR(AM602="The proposed budget is more that 30% increase over FY 12-13 budget. Consider revising or provide explanation",AN602="Please check, there is a proposed budget but FY 12-13 expenditure is  &lt;30%", AN602="Please check, there is a proposed budget but FY 12-13 expenditure is  &lt;50%", AN602="Please check, there is a proposed budget but FY 12-13 expenditure is  &lt;60%",AO602="New activity? If not kindly provide the details of the progress (physical and financial) for FY 2012-13"),1,"")</f>
        <v/>
      </c>
      <c r="AJ602" s="606" t="str">
        <f t="shared" ref="AJ602:AJ665" si="68">IF(AND(G602&gt;=0.00000000001,H602&gt;=0.0000000000001),H602/G602*100,"")</f>
        <v/>
      </c>
      <c r="AK602" s="573">
        <f t="shared" ref="AK602:AK665" si="69">AF602-G602</f>
        <v>0</v>
      </c>
      <c r="AL602" s="573" t="str">
        <f t="shared" si="63"/>
        <v/>
      </c>
      <c r="AM602" s="577" t="str">
        <f t="shared" si="64"/>
        <v/>
      </c>
      <c r="AN602" s="577" t="str">
        <f t="shared" si="65"/>
        <v/>
      </c>
      <c r="AO602" s="577" t="str">
        <f t="shared" si="66"/>
        <v/>
      </c>
    </row>
    <row r="603" spans="1:41" ht="41.25" hidden="1" customHeight="1" x14ac:dyDescent="0.2">
      <c r="A603" s="628" t="s">
        <v>1757</v>
      </c>
      <c r="B603" s="621" t="s">
        <v>1384</v>
      </c>
      <c r="C603" s="627"/>
      <c r="D603" s="730">
        <f>'NRHM State budget sheet 2013-14'!D603</f>
        <v>0</v>
      </c>
      <c r="E603" s="730">
        <f>'NRHM State budget sheet 2013-14'!E603</f>
        <v>0</v>
      </c>
      <c r="F603" s="730" t="e">
        <f>'NRHM State budget sheet 2013-14'!F603</f>
        <v>#DIV/0!</v>
      </c>
      <c r="G603" s="730">
        <f>'NRHM State budget sheet 2013-14'!G603</f>
        <v>0</v>
      </c>
      <c r="H603" s="730">
        <f>'NRHM State budget sheet 2013-14'!H603</f>
        <v>0</v>
      </c>
      <c r="I603" s="730" t="e">
        <f>'NRHM State budget sheet 2013-14'!I603</f>
        <v>#DIV/0!</v>
      </c>
      <c r="J603" s="730">
        <f>'NRHM State budget sheet 2013-14'!J603</f>
        <v>0</v>
      </c>
      <c r="K603" s="730">
        <f>'NRHM State budget sheet 2013-14'!K603</f>
        <v>0</v>
      </c>
      <c r="L603" s="730">
        <f>'NRHM State budget sheet 2013-14'!L603</f>
        <v>0</v>
      </c>
      <c r="M603" s="730">
        <f>'NRHM State budget sheet 2013-14'!M603</f>
        <v>0</v>
      </c>
      <c r="N603" s="730">
        <f>'NRHM State budget sheet 2013-14'!N603</f>
        <v>0</v>
      </c>
      <c r="O603" s="730">
        <f>'NRHM State budget sheet 2013-14'!O603</f>
        <v>0</v>
      </c>
      <c r="P603" s="730">
        <f>'NRHM State budget sheet 2013-14'!P603</f>
        <v>0</v>
      </c>
      <c r="Q603" s="730">
        <f>'NRHM State budget sheet 2013-14'!Q603</f>
        <v>0</v>
      </c>
      <c r="R603" s="730">
        <f>'NRHM State budget sheet 2013-14'!R603</f>
        <v>0</v>
      </c>
      <c r="S603" s="730">
        <f>'NRHM State budget sheet 2013-14'!S603</f>
        <v>0</v>
      </c>
      <c r="T603" s="730">
        <f>'NRHM State budget sheet 2013-14'!T603</f>
        <v>0</v>
      </c>
      <c r="U603" s="730">
        <f>'NRHM State budget sheet 2013-14'!U603</f>
        <v>0</v>
      </c>
      <c r="V603" s="730">
        <f>'NRHM State budget sheet 2013-14'!V603</f>
        <v>0</v>
      </c>
      <c r="W603" s="730">
        <f>'NRHM State budget sheet 2013-14'!W603</f>
        <v>0</v>
      </c>
      <c r="X603" s="730">
        <f>'NRHM State budget sheet 2013-14'!X603</f>
        <v>0</v>
      </c>
      <c r="Y603" s="730">
        <f>'NRHM State budget sheet 2013-14'!Y603</f>
        <v>0</v>
      </c>
      <c r="Z603" s="730">
        <f>'NRHM State budget sheet 2013-14'!Z603</f>
        <v>0</v>
      </c>
      <c r="AA603" s="730">
        <f>'NRHM State budget sheet 2013-14'!AA603</f>
        <v>0</v>
      </c>
      <c r="AB603" s="730">
        <f>'NRHM State budget sheet 2013-14'!AB603</f>
        <v>0</v>
      </c>
      <c r="AC603" s="730">
        <f>'NRHM State budget sheet 2013-14'!AC603</f>
        <v>0</v>
      </c>
      <c r="AD603" s="730">
        <f>'NRHM State budget sheet 2013-14'!AD603</f>
        <v>0</v>
      </c>
      <c r="AE603" s="730">
        <f>'NRHM State budget sheet 2013-14'!AE603</f>
        <v>0</v>
      </c>
      <c r="AF603" s="730">
        <f>'NRHM State budget sheet 2013-14'!AF603</f>
        <v>0</v>
      </c>
      <c r="AG603" s="604"/>
      <c r="AH603" s="619"/>
      <c r="AI603" s="606" t="str">
        <f t="shared" si="67"/>
        <v/>
      </c>
      <c r="AJ603" s="606" t="str">
        <f t="shared" si="68"/>
        <v/>
      </c>
      <c r="AK603" s="573">
        <f t="shared" si="69"/>
        <v>0</v>
      </c>
      <c r="AL603" s="573" t="str">
        <f t="shared" si="63"/>
        <v/>
      </c>
      <c r="AM603" s="577" t="str">
        <f t="shared" si="64"/>
        <v/>
      </c>
      <c r="AN603" s="577" t="str">
        <f t="shared" si="65"/>
        <v/>
      </c>
      <c r="AO603" s="577" t="str">
        <f t="shared" si="66"/>
        <v/>
      </c>
    </row>
    <row r="604" spans="1:41" ht="41.25" hidden="1" customHeight="1" x14ac:dyDescent="0.2">
      <c r="A604" s="628" t="s">
        <v>2047</v>
      </c>
      <c r="B604" s="621" t="s">
        <v>1393</v>
      </c>
      <c r="C604" s="627"/>
      <c r="D604" s="730">
        <f>'NRHM State budget sheet 2013-14'!D604</f>
        <v>0</v>
      </c>
      <c r="E604" s="730">
        <f>'NRHM State budget sheet 2013-14'!E604</f>
        <v>0</v>
      </c>
      <c r="F604" s="730" t="e">
        <f>'NRHM State budget sheet 2013-14'!F604</f>
        <v>#DIV/0!</v>
      </c>
      <c r="G604" s="730">
        <f>'NRHM State budget sheet 2013-14'!G604</f>
        <v>0</v>
      </c>
      <c r="H604" s="730">
        <f>'NRHM State budget sheet 2013-14'!H604</f>
        <v>0</v>
      </c>
      <c r="I604" s="730" t="e">
        <f>'NRHM State budget sheet 2013-14'!I604</f>
        <v>#DIV/0!</v>
      </c>
      <c r="J604" s="730">
        <f>'NRHM State budget sheet 2013-14'!J604</f>
        <v>0</v>
      </c>
      <c r="K604" s="730">
        <f>'NRHM State budget sheet 2013-14'!K604</f>
        <v>0</v>
      </c>
      <c r="L604" s="730">
        <f>'NRHM State budget sheet 2013-14'!L604</f>
        <v>0</v>
      </c>
      <c r="M604" s="730">
        <f>'NRHM State budget sheet 2013-14'!M604</f>
        <v>0</v>
      </c>
      <c r="N604" s="730">
        <f>'NRHM State budget sheet 2013-14'!N604</f>
        <v>0</v>
      </c>
      <c r="O604" s="730">
        <f>'NRHM State budget sheet 2013-14'!O604</f>
        <v>0</v>
      </c>
      <c r="P604" s="730">
        <f>'NRHM State budget sheet 2013-14'!P604</f>
        <v>0</v>
      </c>
      <c r="Q604" s="730">
        <f>'NRHM State budget sheet 2013-14'!Q604</f>
        <v>0</v>
      </c>
      <c r="R604" s="730">
        <f>'NRHM State budget sheet 2013-14'!R604</f>
        <v>0</v>
      </c>
      <c r="S604" s="730">
        <f>'NRHM State budget sheet 2013-14'!S604</f>
        <v>0</v>
      </c>
      <c r="T604" s="730">
        <f>'NRHM State budget sheet 2013-14'!T604</f>
        <v>0</v>
      </c>
      <c r="U604" s="730">
        <f>'NRHM State budget sheet 2013-14'!U604</f>
        <v>0</v>
      </c>
      <c r="V604" s="730">
        <f>'NRHM State budget sheet 2013-14'!V604</f>
        <v>0</v>
      </c>
      <c r="W604" s="730">
        <f>'NRHM State budget sheet 2013-14'!W604</f>
        <v>0</v>
      </c>
      <c r="X604" s="730">
        <f>'NRHM State budget sheet 2013-14'!X604</f>
        <v>0</v>
      </c>
      <c r="Y604" s="730">
        <f>'NRHM State budget sheet 2013-14'!Y604</f>
        <v>0</v>
      </c>
      <c r="Z604" s="730">
        <f>'NRHM State budget sheet 2013-14'!Z604</f>
        <v>0</v>
      </c>
      <c r="AA604" s="730">
        <f>'NRHM State budget sheet 2013-14'!AA604</f>
        <v>0</v>
      </c>
      <c r="AB604" s="730">
        <f>'NRHM State budget sheet 2013-14'!AB604</f>
        <v>0</v>
      </c>
      <c r="AC604" s="730">
        <f>'NRHM State budget sheet 2013-14'!AC604</f>
        <v>0</v>
      </c>
      <c r="AD604" s="730">
        <f>'NRHM State budget sheet 2013-14'!AD604</f>
        <v>0</v>
      </c>
      <c r="AE604" s="730">
        <f>'NRHM State budget sheet 2013-14'!AE604</f>
        <v>0</v>
      </c>
      <c r="AF604" s="730">
        <f>'NRHM State budget sheet 2013-14'!AF604</f>
        <v>0</v>
      </c>
      <c r="AG604" s="604"/>
      <c r="AH604" s="619"/>
      <c r="AI604" s="606" t="str">
        <f t="shared" si="67"/>
        <v/>
      </c>
      <c r="AJ604" s="606" t="str">
        <f t="shared" si="68"/>
        <v/>
      </c>
      <c r="AK604" s="573">
        <f t="shared" si="69"/>
        <v>0</v>
      </c>
      <c r="AL604" s="573" t="str">
        <f t="shared" si="63"/>
        <v/>
      </c>
      <c r="AM604" s="577" t="str">
        <f t="shared" si="64"/>
        <v/>
      </c>
      <c r="AN604" s="577" t="str">
        <f t="shared" si="65"/>
        <v/>
      </c>
      <c r="AO604" s="577" t="str">
        <f t="shared" si="66"/>
        <v/>
      </c>
    </row>
    <row r="605" spans="1:41" ht="32.25" customHeight="1" x14ac:dyDescent="0.2">
      <c r="A605" s="649" t="s">
        <v>790</v>
      </c>
      <c r="B605" s="621" t="s">
        <v>791</v>
      </c>
      <c r="C605" s="595"/>
      <c r="D605" s="730">
        <f>'NRHM State budget sheet 2013-14'!D605</f>
        <v>8</v>
      </c>
      <c r="E605" s="730">
        <f>'NRHM State budget sheet 2013-14'!E605</f>
        <v>8</v>
      </c>
      <c r="F605" s="730">
        <f>'NRHM State budget sheet 2013-14'!F605</f>
        <v>100</v>
      </c>
      <c r="G605" s="730">
        <f>'NRHM State budget sheet 2013-14'!G605</f>
        <v>7</v>
      </c>
      <c r="H605" s="730">
        <f>'NRHM State budget sheet 2013-14'!H605</f>
        <v>2.2490000000000001</v>
      </c>
      <c r="I605" s="730">
        <f>'NRHM State budget sheet 2013-14'!I605</f>
        <v>32.128571428571426</v>
      </c>
      <c r="J605" s="730">
        <f>'NRHM State budget sheet 2013-14'!J605</f>
        <v>10</v>
      </c>
      <c r="K605" s="730">
        <f>'NRHM State budget sheet 2013-14'!K605</f>
        <v>700000</v>
      </c>
      <c r="L605" s="730">
        <f>'NRHM State budget sheet 2013-14'!L605</f>
        <v>0</v>
      </c>
      <c r="M605" s="730">
        <f>'NRHM State budget sheet 2013-14'!M605</f>
        <v>0</v>
      </c>
      <c r="N605" s="730">
        <f>'NRHM State budget sheet 2013-14'!N605</f>
        <v>0</v>
      </c>
      <c r="O605" s="730">
        <f>'NRHM State budget sheet 2013-14'!O605</f>
        <v>0</v>
      </c>
      <c r="P605" s="730">
        <f>'NRHM State budget sheet 2013-14'!P605</f>
        <v>0</v>
      </c>
      <c r="Q605" s="730">
        <f>'NRHM State budget sheet 2013-14'!Q605</f>
        <v>0</v>
      </c>
      <c r="R605" s="730">
        <f>'NRHM State budget sheet 2013-14'!R605</f>
        <v>0</v>
      </c>
      <c r="S605" s="730">
        <f>'NRHM State budget sheet 2013-14'!S605</f>
        <v>0</v>
      </c>
      <c r="T605" s="730">
        <f>'NRHM State budget sheet 2013-14'!T605</f>
        <v>0</v>
      </c>
      <c r="U605" s="730">
        <f>'NRHM State budget sheet 2013-14'!U605</f>
        <v>0</v>
      </c>
      <c r="V605" s="730">
        <f>'NRHM State budget sheet 2013-14'!V605</f>
        <v>0</v>
      </c>
      <c r="W605" s="730">
        <f>'NRHM State budget sheet 2013-14'!W605</f>
        <v>0</v>
      </c>
      <c r="X605" s="730">
        <f>'NRHM State budget sheet 2013-14'!X605</f>
        <v>0</v>
      </c>
      <c r="Y605" s="730">
        <f>'NRHM State budget sheet 2013-14'!Y605</f>
        <v>0</v>
      </c>
      <c r="Z605" s="730">
        <f>'NRHM State budget sheet 2013-14'!Z605</f>
        <v>0</v>
      </c>
      <c r="AA605" s="730">
        <f>'NRHM State budget sheet 2013-14'!AA605</f>
        <v>0</v>
      </c>
      <c r="AB605" s="730">
        <f>'NRHM State budget sheet 2013-14'!AB605</f>
        <v>0</v>
      </c>
      <c r="AC605" s="730">
        <f>'NRHM State budget sheet 2013-14'!AC605</f>
        <v>0</v>
      </c>
      <c r="AD605" s="730">
        <f>'NRHM State budget sheet 2013-14'!AD605</f>
        <v>0</v>
      </c>
      <c r="AE605" s="730">
        <f>'NRHM State budget sheet 2013-14'!AE605</f>
        <v>0</v>
      </c>
      <c r="AF605" s="730">
        <f>'NRHM State budget sheet 2013-14'!AF605</f>
        <v>14</v>
      </c>
      <c r="AH605" s="605" t="s">
        <v>2037</v>
      </c>
      <c r="AI605" s="606">
        <f t="shared" si="67"/>
        <v>1</v>
      </c>
      <c r="AJ605" s="606">
        <f t="shared" si="68"/>
        <v>32.128571428571426</v>
      </c>
      <c r="AK605" s="573">
        <f t="shared" si="69"/>
        <v>7</v>
      </c>
      <c r="AL605" s="573">
        <f t="shared" si="63"/>
        <v>100</v>
      </c>
      <c r="AM605" s="577" t="str">
        <f t="shared" si="64"/>
        <v>The proposed budget is more that 30% increase over FY 12-13 budget. Consider revising or provide explanation</v>
      </c>
      <c r="AN605" s="577" t="str">
        <f t="shared" si="65"/>
        <v>Please check, there is a proposed budget but FY 12-13 expenditure is  &lt;50%</v>
      </c>
      <c r="AO605" s="577" t="str">
        <f t="shared" si="66"/>
        <v/>
      </c>
    </row>
    <row r="606" spans="1:41" ht="41.25" hidden="1" customHeight="1" x14ac:dyDescent="0.2">
      <c r="A606" s="628" t="s">
        <v>792</v>
      </c>
      <c r="B606" s="621" t="s">
        <v>793</v>
      </c>
      <c r="C606" s="627"/>
      <c r="D606" s="730">
        <f>'NRHM State budget sheet 2013-14'!D606</f>
        <v>1</v>
      </c>
      <c r="E606" s="730">
        <f>'NRHM State budget sheet 2013-14'!E606</f>
        <v>1</v>
      </c>
      <c r="F606" s="730">
        <f>'NRHM State budget sheet 2013-14'!F606</f>
        <v>0</v>
      </c>
      <c r="G606" s="730">
        <f>'NRHM State budget sheet 2013-14'!G606</f>
        <v>0</v>
      </c>
      <c r="H606" s="730">
        <f>'NRHM State budget sheet 2013-14'!H606</f>
        <v>0.44</v>
      </c>
      <c r="I606" s="730">
        <f>'NRHM State budget sheet 2013-14'!I606</f>
        <v>0</v>
      </c>
      <c r="J606" s="730">
        <f>'NRHM State budget sheet 2013-14'!J606</f>
        <v>1</v>
      </c>
      <c r="K606" s="730">
        <f>'NRHM State budget sheet 2013-14'!K606</f>
        <v>500000</v>
      </c>
      <c r="L606" s="730">
        <f>'NRHM State budget sheet 2013-14'!L606</f>
        <v>0</v>
      </c>
      <c r="M606" s="730">
        <f>'NRHM State budget sheet 2013-14'!M606</f>
        <v>0</v>
      </c>
      <c r="N606" s="730">
        <f>'NRHM State budget sheet 2013-14'!N606</f>
        <v>0</v>
      </c>
      <c r="O606" s="730">
        <f>'NRHM State budget sheet 2013-14'!O606</f>
        <v>0</v>
      </c>
      <c r="P606" s="730">
        <f>'NRHM State budget sheet 2013-14'!P606</f>
        <v>0</v>
      </c>
      <c r="Q606" s="730">
        <f>'NRHM State budget sheet 2013-14'!Q606</f>
        <v>0</v>
      </c>
      <c r="R606" s="730">
        <f>'NRHM State budget sheet 2013-14'!R606</f>
        <v>0</v>
      </c>
      <c r="S606" s="730">
        <f>'NRHM State budget sheet 2013-14'!S606</f>
        <v>0</v>
      </c>
      <c r="T606" s="730">
        <f>'NRHM State budget sheet 2013-14'!T606</f>
        <v>0</v>
      </c>
      <c r="U606" s="730">
        <f>'NRHM State budget sheet 2013-14'!U606</f>
        <v>0</v>
      </c>
      <c r="V606" s="730">
        <f>'NRHM State budget sheet 2013-14'!V606</f>
        <v>0</v>
      </c>
      <c r="W606" s="730">
        <f>'NRHM State budget sheet 2013-14'!W606</f>
        <v>0</v>
      </c>
      <c r="X606" s="730">
        <f>'NRHM State budget sheet 2013-14'!X606</f>
        <v>0</v>
      </c>
      <c r="Y606" s="730">
        <f>'NRHM State budget sheet 2013-14'!Y606</f>
        <v>0</v>
      </c>
      <c r="Z606" s="730">
        <f>'NRHM State budget sheet 2013-14'!Z606</f>
        <v>0</v>
      </c>
      <c r="AA606" s="730">
        <f>'NRHM State budget sheet 2013-14'!AA606</f>
        <v>0</v>
      </c>
      <c r="AB606" s="730">
        <f>'NRHM State budget sheet 2013-14'!AB606</f>
        <v>0</v>
      </c>
      <c r="AC606" s="730">
        <f>'NRHM State budget sheet 2013-14'!AC606</f>
        <v>0</v>
      </c>
      <c r="AD606" s="730">
        <f>'NRHM State budget sheet 2013-14'!AD606</f>
        <v>0</v>
      </c>
      <c r="AE606" s="730">
        <f>'NRHM State budget sheet 2013-14'!AE606</f>
        <v>0</v>
      </c>
      <c r="AF606" s="730">
        <f>'NRHM State budget sheet 2013-14'!AF606</f>
        <v>5</v>
      </c>
      <c r="AH606" s="619"/>
      <c r="AI606" s="606">
        <f t="shared" si="67"/>
        <v>1</v>
      </c>
      <c r="AJ606" s="606" t="str">
        <f t="shared" si="68"/>
        <v/>
      </c>
      <c r="AK606" s="573">
        <f t="shared" si="69"/>
        <v>5</v>
      </c>
      <c r="AL606" s="573" t="str">
        <f t="shared" si="63"/>
        <v/>
      </c>
      <c r="AM606" s="577" t="str">
        <f t="shared" si="64"/>
        <v/>
      </c>
      <c r="AN606" s="577" t="str">
        <f t="shared" si="65"/>
        <v/>
      </c>
      <c r="AO606" s="577" t="str">
        <f t="shared" si="66"/>
        <v>New activity? If not kindly provide the details of the progress (physical and financial) for FY 2012-13</v>
      </c>
    </row>
    <row r="607" spans="1:41" ht="41.25" hidden="1" customHeight="1" x14ac:dyDescent="0.2">
      <c r="A607" s="628" t="s">
        <v>794</v>
      </c>
      <c r="B607" s="621" t="s">
        <v>744</v>
      </c>
      <c r="C607" s="627"/>
      <c r="D607" s="730">
        <f>'NRHM State budget sheet 2013-14'!D607</f>
        <v>1</v>
      </c>
      <c r="E607" s="730">
        <f>'NRHM State budget sheet 2013-14'!E607</f>
        <v>1</v>
      </c>
      <c r="F607" s="730">
        <f>'NRHM State budget sheet 2013-14'!F607</f>
        <v>100</v>
      </c>
      <c r="G607" s="730">
        <f>'NRHM State budget sheet 2013-14'!G607</f>
        <v>1</v>
      </c>
      <c r="H607" s="730">
        <f>'NRHM State budget sheet 2013-14'!H607</f>
        <v>0.78900000000000003</v>
      </c>
      <c r="I607" s="730">
        <f>'NRHM State budget sheet 2013-14'!I607</f>
        <v>78.900000000000006</v>
      </c>
      <c r="J607" s="730">
        <f>'NRHM State budget sheet 2013-14'!J607</f>
        <v>1</v>
      </c>
      <c r="K607" s="730">
        <f>'NRHM State budget sheet 2013-14'!K607</f>
        <v>100000</v>
      </c>
      <c r="L607" s="730">
        <f>'NRHM State budget sheet 2013-14'!L607</f>
        <v>0</v>
      </c>
      <c r="M607" s="730">
        <f>'NRHM State budget sheet 2013-14'!M607</f>
        <v>0</v>
      </c>
      <c r="N607" s="730">
        <f>'NRHM State budget sheet 2013-14'!N607</f>
        <v>0</v>
      </c>
      <c r="O607" s="730">
        <f>'NRHM State budget sheet 2013-14'!O607</f>
        <v>0</v>
      </c>
      <c r="P607" s="730">
        <f>'NRHM State budget sheet 2013-14'!P607</f>
        <v>0</v>
      </c>
      <c r="Q607" s="730">
        <f>'NRHM State budget sheet 2013-14'!Q607</f>
        <v>0</v>
      </c>
      <c r="R607" s="730">
        <f>'NRHM State budget sheet 2013-14'!R607</f>
        <v>0</v>
      </c>
      <c r="S607" s="730">
        <f>'NRHM State budget sheet 2013-14'!S607</f>
        <v>0</v>
      </c>
      <c r="T607" s="730">
        <f>'NRHM State budget sheet 2013-14'!T607</f>
        <v>0</v>
      </c>
      <c r="U607" s="730">
        <f>'NRHM State budget sheet 2013-14'!U607</f>
        <v>0</v>
      </c>
      <c r="V607" s="730">
        <f>'NRHM State budget sheet 2013-14'!V607</f>
        <v>0</v>
      </c>
      <c r="W607" s="730">
        <f>'NRHM State budget sheet 2013-14'!W607</f>
        <v>0</v>
      </c>
      <c r="X607" s="730">
        <f>'NRHM State budget sheet 2013-14'!X607</f>
        <v>0</v>
      </c>
      <c r="Y607" s="730">
        <f>'NRHM State budget sheet 2013-14'!Y607</f>
        <v>0</v>
      </c>
      <c r="Z607" s="730">
        <f>'NRHM State budget sheet 2013-14'!Z607</f>
        <v>0</v>
      </c>
      <c r="AA607" s="730">
        <f>'NRHM State budget sheet 2013-14'!AA607</f>
        <v>0</v>
      </c>
      <c r="AB607" s="730">
        <f>'NRHM State budget sheet 2013-14'!AB607</f>
        <v>0</v>
      </c>
      <c r="AC607" s="730">
        <f>'NRHM State budget sheet 2013-14'!AC607</f>
        <v>0</v>
      </c>
      <c r="AD607" s="730">
        <f>'NRHM State budget sheet 2013-14'!AD607</f>
        <v>0</v>
      </c>
      <c r="AE607" s="730">
        <f>'NRHM State budget sheet 2013-14'!AE607</f>
        <v>0</v>
      </c>
      <c r="AF607" s="730">
        <f>'NRHM State budget sheet 2013-14'!AF607</f>
        <v>1</v>
      </c>
      <c r="AH607" s="619"/>
      <c r="AI607" s="606" t="str">
        <f t="shared" si="67"/>
        <v/>
      </c>
      <c r="AJ607" s="606">
        <f t="shared" si="68"/>
        <v>78.900000000000006</v>
      </c>
      <c r="AK607" s="573">
        <f t="shared" si="69"/>
        <v>0</v>
      </c>
      <c r="AL607" s="573">
        <f t="shared" si="63"/>
        <v>0</v>
      </c>
      <c r="AM607" s="577" t="str">
        <f t="shared" si="64"/>
        <v/>
      </c>
      <c r="AN607" s="577" t="str">
        <f t="shared" si="65"/>
        <v/>
      </c>
      <c r="AO607" s="577" t="str">
        <f t="shared" si="66"/>
        <v/>
      </c>
    </row>
    <row r="608" spans="1:41" ht="41.25" hidden="1" customHeight="1" x14ac:dyDescent="0.2">
      <c r="A608" s="628" t="s">
        <v>795</v>
      </c>
      <c r="B608" s="621" t="s">
        <v>746</v>
      </c>
      <c r="C608" s="627"/>
      <c r="D608" s="730">
        <f>'NRHM State budget sheet 2013-14'!D608</f>
        <v>6</v>
      </c>
      <c r="E608" s="730">
        <f>'NRHM State budget sheet 2013-14'!E608</f>
        <v>6</v>
      </c>
      <c r="F608" s="730">
        <f>'NRHM State budget sheet 2013-14'!F608</f>
        <v>100</v>
      </c>
      <c r="G608" s="730">
        <f>'NRHM State budget sheet 2013-14'!G608</f>
        <v>6</v>
      </c>
      <c r="H608" s="730">
        <f>'NRHM State budget sheet 2013-14'!H608</f>
        <v>1.02</v>
      </c>
      <c r="I608" s="730">
        <f>'NRHM State budget sheet 2013-14'!I608</f>
        <v>17</v>
      </c>
      <c r="J608" s="730">
        <f>'NRHM State budget sheet 2013-14'!J608</f>
        <v>8</v>
      </c>
      <c r="K608" s="730">
        <f>'NRHM State budget sheet 2013-14'!K608</f>
        <v>100000</v>
      </c>
      <c r="L608" s="730">
        <f>'NRHM State budget sheet 2013-14'!L608</f>
        <v>0</v>
      </c>
      <c r="M608" s="730">
        <f>'NRHM State budget sheet 2013-14'!M608</f>
        <v>0</v>
      </c>
      <c r="N608" s="730">
        <f>'NRHM State budget sheet 2013-14'!N608</f>
        <v>0</v>
      </c>
      <c r="O608" s="730">
        <f>'NRHM State budget sheet 2013-14'!O608</f>
        <v>0</v>
      </c>
      <c r="P608" s="730">
        <f>'NRHM State budget sheet 2013-14'!P608</f>
        <v>0</v>
      </c>
      <c r="Q608" s="730">
        <f>'NRHM State budget sheet 2013-14'!Q608</f>
        <v>0</v>
      </c>
      <c r="R608" s="730">
        <f>'NRHM State budget sheet 2013-14'!R608</f>
        <v>0</v>
      </c>
      <c r="S608" s="730">
        <f>'NRHM State budget sheet 2013-14'!S608</f>
        <v>0</v>
      </c>
      <c r="T608" s="730">
        <f>'NRHM State budget sheet 2013-14'!T608</f>
        <v>0</v>
      </c>
      <c r="U608" s="730">
        <f>'NRHM State budget sheet 2013-14'!U608</f>
        <v>0</v>
      </c>
      <c r="V608" s="730">
        <f>'NRHM State budget sheet 2013-14'!V608</f>
        <v>0</v>
      </c>
      <c r="W608" s="730">
        <f>'NRHM State budget sheet 2013-14'!W608</f>
        <v>0</v>
      </c>
      <c r="X608" s="730">
        <f>'NRHM State budget sheet 2013-14'!X608</f>
        <v>0</v>
      </c>
      <c r="Y608" s="730">
        <f>'NRHM State budget sheet 2013-14'!Y608</f>
        <v>0</v>
      </c>
      <c r="Z608" s="730">
        <f>'NRHM State budget sheet 2013-14'!Z608</f>
        <v>0</v>
      </c>
      <c r="AA608" s="730">
        <f>'NRHM State budget sheet 2013-14'!AA608</f>
        <v>0</v>
      </c>
      <c r="AB608" s="730">
        <f>'NRHM State budget sheet 2013-14'!AB608</f>
        <v>0</v>
      </c>
      <c r="AC608" s="730">
        <f>'NRHM State budget sheet 2013-14'!AC608</f>
        <v>0</v>
      </c>
      <c r="AD608" s="730">
        <f>'NRHM State budget sheet 2013-14'!AD608</f>
        <v>0</v>
      </c>
      <c r="AE608" s="730">
        <f>'NRHM State budget sheet 2013-14'!AE608</f>
        <v>0</v>
      </c>
      <c r="AF608" s="730">
        <f>'NRHM State budget sheet 2013-14'!AF608</f>
        <v>8</v>
      </c>
      <c r="AH608" s="619"/>
      <c r="AI608" s="606">
        <f t="shared" si="67"/>
        <v>1</v>
      </c>
      <c r="AJ608" s="606">
        <f t="shared" si="68"/>
        <v>17</v>
      </c>
      <c r="AK608" s="573">
        <f t="shared" si="69"/>
        <v>2</v>
      </c>
      <c r="AL608" s="573">
        <f t="shared" si="63"/>
        <v>33.333333333333329</v>
      </c>
      <c r="AM608" s="577" t="str">
        <f t="shared" si="64"/>
        <v>The proposed budget is more that 30% increase over FY 12-13 budget. Consider revising or provide explanation</v>
      </c>
      <c r="AN608" s="577" t="str">
        <f t="shared" si="65"/>
        <v>Please check, there is a proposed budget but FY 12-13 expenditure is  &lt;30%</v>
      </c>
      <c r="AO608" s="577" t="str">
        <f t="shared" si="66"/>
        <v/>
      </c>
    </row>
    <row r="609" spans="1:41" ht="41.25" hidden="1" customHeight="1" x14ac:dyDescent="0.2">
      <c r="A609" s="628" t="s">
        <v>796</v>
      </c>
      <c r="B609" s="621" t="s">
        <v>797</v>
      </c>
      <c r="C609" s="627"/>
      <c r="D609" s="730">
        <f>'NRHM State budget sheet 2013-14'!D609</f>
        <v>0</v>
      </c>
      <c r="E609" s="730">
        <f>'NRHM State budget sheet 2013-14'!E609</f>
        <v>0</v>
      </c>
      <c r="F609" s="730" t="e">
        <f>'NRHM State budget sheet 2013-14'!F609</f>
        <v>#DIV/0!</v>
      </c>
      <c r="G609" s="730">
        <f>'NRHM State budget sheet 2013-14'!G609</f>
        <v>0</v>
      </c>
      <c r="H609" s="730">
        <f>'NRHM State budget sheet 2013-14'!H609</f>
        <v>0</v>
      </c>
      <c r="I609" s="730" t="e">
        <f>'NRHM State budget sheet 2013-14'!I609</f>
        <v>#DIV/0!</v>
      </c>
      <c r="J609" s="730">
        <f>'NRHM State budget sheet 2013-14'!J609</f>
        <v>0</v>
      </c>
      <c r="K609" s="730">
        <f>'NRHM State budget sheet 2013-14'!K609</f>
        <v>0</v>
      </c>
      <c r="L609" s="730">
        <f>'NRHM State budget sheet 2013-14'!L609</f>
        <v>0</v>
      </c>
      <c r="M609" s="730">
        <f>'NRHM State budget sheet 2013-14'!M609</f>
        <v>0</v>
      </c>
      <c r="N609" s="730">
        <f>'NRHM State budget sheet 2013-14'!N609</f>
        <v>0</v>
      </c>
      <c r="O609" s="730">
        <f>'NRHM State budget sheet 2013-14'!O609</f>
        <v>0</v>
      </c>
      <c r="P609" s="730">
        <f>'NRHM State budget sheet 2013-14'!P609</f>
        <v>0</v>
      </c>
      <c r="Q609" s="730">
        <f>'NRHM State budget sheet 2013-14'!Q609</f>
        <v>0</v>
      </c>
      <c r="R609" s="730">
        <f>'NRHM State budget sheet 2013-14'!R609</f>
        <v>0</v>
      </c>
      <c r="S609" s="730">
        <f>'NRHM State budget sheet 2013-14'!S609</f>
        <v>0</v>
      </c>
      <c r="T609" s="730">
        <f>'NRHM State budget sheet 2013-14'!T609</f>
        <v>0</v>
      </c>
      <c r="U609" s="730">
        <f>'NRHM State budget sheet 2013-14'!U609</f>
        <v>0</v>
      </c>
      <c r="V609" s="730">
        <f>'NRHM State budget sheet 2013-14'!V609</f>
        <v>0</v>
      </c>
      <c r="W609" s="730">
        <f>'NRHM State budget sheet 2013-14'!W609</f>
        <v>0</v>
      </c>
      <c r="X609" s="730">
        <f>'NRHM State budget sheet 2013-14'!X609</f>
        <v>0</v>
      </c>
      <c r="Y609" s="730">
        <f>'NRHM State budget sheet 2013-14'!Y609</f>
        <v>0</v>
      </c>
      <c r="Z609" s="730">
        <f>'NRHM State budget sheet 2013-14'!Z609</f>
        <v>0</v>
      </c>
      <c r="AA609" s="730">
        <f>'NRHM State budget sheet 2013-14'!AA609</f>
        <v>0</v>
      </c>
      <c r="AB609" s="730">
        <f>'NRHM State budget sheet 2013-14'!AB609</f>
        <v>0</v>
      </c>
      <c r="AC609" s="730">
        <f>'NRHM State budget sheet 2013-14'!AC609</f>
        <v>0</v>
      </c>
      <c r="AD609" s="730">
        <f>'NRHM State budget sheet 2013-14'!AD609</f>
        <v>0</v>
      </c>
      <c r="AE609" s="730">
        <f>'NRHM State budget sheet 2013-14'!AE609</f>
        <v>0</v>
      </c>
      <c r="AF609" s="730">
        <f>'NRHM State budget sheet 2013-14'!AF609</f>
        <v>0</v>
      </c>
      <c r="AH609" s="619"/>
      <c r="AI609" s="606" t="str">
        <f t="shared" si="67"/>
        <v/>
      </c>
      <c r="AJ609" s="606" t="str">
        <f t="shared" si="68"/>
        <v/>
      </c>
      <c r="AK609" s="573">
        <f t="shared" si="69"/>
        <v>0</v>
      </c>
      <c r="AL609" s="573" t="str">
        <f t="shared" si="63"/>
        <v/>
      </c>
      <c r="AM609" s="577" t="str">
        <f t="shared" si="64"/>
        <v/>
      </c>
      <c r="AN609" s="577" t="str">
        <f t="shared" si="65"/>
        <v/>
      </c>
      <c r="AO609" s="577" t="str">
        <f t="shared" si="66"/>
        <v/>
      </c>
    </row>
    <row r="610" spans="1:41" ht="41.25" hidden="1" customHeight="1" x14ac:dyDescent="0.2">
      <c r="A610" s="628" t="s">
        <v>1758</v>
      </c>
      <c r="B610" s="621" t="s">
        <v>1384</v>
      </c>
      <c r="C610" s="627"/>
      <c r="D610" s="730">
        <f>'NRHM State budget sheet 2013-14'!D610</f>
        <v>0</v>
      </c>
      <c r="E610" s="730">
        <f>'NRHM State budget sheet 2013-14'!E610</f>
        <v>0</v>
      </c>
      <c r="F610" s="730" t="e">
        <f>'NRHM State budget sheet 2013-14'!F610</f>
        <v>#DIV/0!</v>
      </c>
      <c r="G610" s="730">
        <f>'NRHM State budget sheet 2013-14'!G610</f>
        <v>0</v>
      </c>
      <c r="H610" s="730">
        <f>'NRHM State budget sheet 2013-14'!H610</f>
        <v>0</v>
      </c>
      <c r="I610" s="730" t="e">
        <f>'NRHM State budget sheet 2013-14'!I610</f>
        <v>#DIV/0!</v>
      </c>
      <c r="J610" s="730">
        <f>'NRHM State budget sheet 2013-14'!J610</f>
        <v>0</v>
      </c>
      <c r="K610" s="730">
        <f>'NRHM State budget sheet 2013-14'!K610</f>
        <v>0</v>
      </c>
      <c r="L610" s="730">
        <f>'NRHM State budget sheet 2013-14'!L610</f>
        <v>0</v>
      </c>
      <c r="M610" s="730">
        <f>'NRHM State budget sheet 2013-14'!M610</f>
        <v>0</v>
      </c>
      <c r="N610" s="730">
        <f>'NRHM State budget sheet 2013-14'!N610</f>
        <v>0</v>
      </c>
      <c r="O610" s="730">
        <f>'NRHM State budget sheet 2013-14'!O610</f>
        <v>0</v>
      </c>
      <c r="P610" s="730">
        <f>'NRHM State budget sheet 2013-14'!P610</f>
        <v>0</v>
      </c>
      <c r="Q610" s="730">
        <f>'NRHM State budget sheet 2013-14'!Q610</f>
        <v>0</v>
      </c>
      <c r="R610" s="730">
        <f>'NRHM State budget sheet 2013-14'!R610</f>
        <v>0</v>
      </c>
      <c r="S610" s="730">
        <f>'NRHM State budget sheet 2013-14'!S610</f>
        <v>0</v>
      </c>
      <c r="T610" s="730">
        <f>'NRHM State budget sheet 2013-14'!T610</f>
        <v>0</v>
      </c>
      <c r="U610" s="730">
        <f>'NRHM State budget sheet 2013-14'!U610</f>
        <v>0</v>
      </c>
      <c r="V610" s="730">
        <f>'NRHM State budget sheet 2013-14'!V610</f>
        <v>0</v>
      </c>
      <c r="W610" s="730">
        <f>'NRHM State budget sheet 2013-14'!W610</f>
        <v>0</v>
      </c>
      <c r="X610" s="730">
        <f>'NRHM State budget sheet 2013-14'!X610</f>
        <v>0</v>
      </c>
      <c r="Y610" s="730">
        <f>'NRHM State budget sheet 2013-14'!Y610</f>
        <v>0</v>
      </c>
      <c r="Z610" s="730">
        <f>'NRHM State budget sheet 2013-14'!Z610</f>
        <v>0</v>
      </c>
      <c r="AA610" s="730">
        <f>'NRHM State budget sheet 2013-14'!AA610</f>
        <v>0</v>
      </c>
      <c r="AB610" s="730">
        <f>'NRHM State budget sheet 2013-14'!AB610</f>
        <v>0</v>
      </c>
      <c r="AC610" s="730">
        <f>'NRHM State budget sheet 2013-14'!AC610</f>
        <v>0</v>
      </c>
      <c r="AD610" s="730">
        <f>'NRHM State budget sheet 2013-14'!AD610</f>
        <v>0</v>
      </c>
      <c r="AE610" s="730">
        <f>'NRHM State budget sheet 2013-14'!AE610</f>
        <v>0</v>
      </c>
      <c r="AF610" s="730">
        <f>'NRHM State budget sheet 2013-14'!AF610</f>
        <v>0</v>
      </c>
      <c r="AH610" s="619"/>
      <c r="AI610" s="606" t="str">
        <f t="shared" si="67"/>
        <v/>
      </c>
      <c r="AJ610" s="606" t="str">
        <f t="shared" si="68"/>
        <v/>
      </c>
      <c r="AK610" s="573">
        <f t="shared" si="69"/>
        <v>0</v>
      </c>
      <c r="AL610" s="573" t="str">
        <f t="shared" si="63"/>
        <v/>
      </c>
      <c r="AM610" s="577" t="str">
        <f t="shared" si="64"/>
        <v/>
      </c>
      <c r="AN610" s="577" t="str">
        <f t="shared" si="65"/>
        <v/>
      </c>
      <c r="AO610" s="577" t="str">
        <f t="shared" si="66"/>
        <v/>
      </c>
    </row>
    <row r="611" spans="1:41" ht="41.25" customHeight="1" x14ac:dyDescent="0.2">
      <c r="A611" s="649" t="s">
        <v>798</v>
      </c>
      <c r="B611" s="621" t="s">
        <v>1516</v>
      </c>
      <c r="C611" s="595"/>
      <c r="D611" s="730">
        <f>'NRHM State budget sheet 2013-14'!D611</f>
        <v>6</v>
      </c>
      <c r="E611" s="730">
        <f>'NRHM State budget sheet 2013-14'!E611</f>
        <v>6</v>
      </c>
      <c r="F611" s="730">
        <f>'NRHM State budget sheet 2013-14'!F611</f>
        <v>100</v>
      </c>
      <c r="G611" s="730">
        <f>'NRHM State budget sheet 2013-14'!G611</f>
        <v>5</v>
      </c>
      <c r="H611" s="730">
        <f>'NRHM State budget sheet 2013-14'!H611</f>
        <v>1.1299999999999999</v>
      </c>
      <c r="I611" s="730">
        <f>'NRHM State budget sheet 2013-14'!I611</f>
        <v>22.599999999999998</v>
      </c>
      <c r="J611" s="730">
        <f>'NRHM State budget sheet 2013-14'!J611</f>
        <v>11</v>
      </c>
      <c r="K611" s="730">
        <f>'NRHM State budget sheet 2013-14'!K611</f>
        <v>175000</v>
      </c>
      <c r="L611" s="730">
        <f>'NRHM State budget sheet 2013-14'!L611</f>
        <v>0</v>
      </c>
      <c r="M611" s="730">
        <f>'NRHM State budget sheet 2013-14'!M611</f>
        <v>0</v>
      </c>
      <c r="N611" s="730">
        <f>'NRHM State budget sheet 2013-14'!N611</f>
        <v>0</v>
      </c>
      <c r="O611" s="730">
        <f>'NRHM State budget sheet 2013-14'!O611</f>
        <v>0</v>
      </c>
      <c r="P611" s="730">
        <f>'NRHM State budget sheet 2013-14'!P611</f>
        <v>0</v>
      </c>
      <c r="Q611" s="730">
        <f>'NRHM State budget sheet 2013-14'!Q611</f>
        <v>0</v>
      </c>
      <c r="R611" s="730">
        <f>'NRHM State budget sheet 2013-14'!R611</f>
        <v>0</v>
      </c>
      <c r="S611" s="730">
        <f>'NRHM State budget sheet 2013-14'!S611</f>
        <v>0</v>
      </c>
      <c r="T611" s="730">
        <f>'NRHM State budget sheet 2013-14'!T611</f>
        <v>0</v>
      </c>
      <c r="U611" s="730">
        <f>'NRHM State budget sheet 2013-14'!U611</f>
        <v>0</v>
      </c>
      <c r="V611" s="730">
        <f>'NRHM State budget sheet 2013-14'!V611</f>
        <v>0</v>
      </c>
      <c r="W611" s="730">
        <f>'NRHM State budget sheet 2013-14'!W611</f>
        <v>0</v>
      </c>
      <c r="X611" s="730">
        <f>'NRHM State budget sheet 2013-14'!X611</f>
        <v>0</v>
      </c>
      <c r="Y611" s="730">
        <f>'NRHM State budget sheet 2013-14'!Y611</f>
        <v>0</v>
      </c>
      <c r="Z611" s="730">
        <f>'NRHM State budget sheet 2013-14'!Z611</f>
        <v>0</v>
      </c>
      <c r="AA611" s="730">
        <f>'NRHM State budget sheet 2013-14'!AA611</f>
        <v>0</v>
      </c>
      <c r="AB611" s="730">
        <f>'NRHM State budget sheet 2013-14'!AB611</f>
        <v>0</v>
      </c>
      <c r="AC611" s="730">
        <f>'NRHM State budget sheet 2013-14'!AC611</f>
        <v>0</v>
      </c>
      <c r="AD611" s="730">
        <f>'NRHM State budget sheet 2013-14'!AD611</f>
        <v>0</v>
      </c>
      <c r="AE611" s="730">
        <f>'NRHM State budget sheet 2013-14'!AE611</f>
        <v>0</v>
      </c>
      <c r="AF611" s="730">
        <f>'NRHM State budget sheet 2013-14'!AF611</f>
        <v>8.5</v>
      </c>
      <c r="AH611" s="619"/>
      <c r="AI611" s="606">
        <f t="shared" si="67"/>
        <v>1</v>
      </c>
      <c r="AJ611" s="606">
        <f t="shared" si="68"/>
        <v>22.599999999999998</v>
      </c>
      <c r="AK611" s="573">
        <f t="shared" si="69"/>
        <v>3.5</v>
      </c>
      <c r="AL611" s="573">
        <f t="shared" si="63"/>
        <v>70</v>
      </c>
      <c r="AM611" s="577" t="str">
        <f t="shared" si="64"/>
        <v>The proposed budget is more that 30% increase over FY 12-13 budget. Consider revising or provide explanation</v>
      </c>
      <c r="AN611" s="577" t="str">
        <f t="shared" si="65"/>
        <v>Please check, there is a proposed budget but FY 12-13 expenditure is  &lt;30%</v>
      </c>
      <c r="AO611" s="577" t="str">
        <f t="shared" si="66"/>
        <v/>
      </c>
    </row>
    <row r="612" spans="1:41" ht="41.25" hidden="1" customHeight="1" x14ac:dyDescent="0.2">
      <c r="A612" s="628" t="s">
        <v>1520</v>
      </c>
      <c r="B612" s="621" t="s">
        <v>1517</v>
      </c>
      <c r="C612" s="627"/>
      <c r="D612" s="730">
        <f>'NRHM State budget sheet 2013-14'!D612</f>
        <v>0</v>
      </c>
      <c r="E612" s="730">
        <f>'NRHM State budget sheet 2013-14'!E612</f>
        <v>0</v>
      </c>
      <c r="F612" s="730" t="e">
        <f>'NRHM State budget sheet 2013-14'!F612</f>
        <v>#DIV/0!</v>
      </c>
      <c r="G612" s="730">
        <f>'NRHM State budget sheet 2013-14'!G612</f>
        <v>0</v>
      </c>
      <c r="H612" s="730">
        <f>'NRHM State budget sheet 2013-14'!H612</f>
        <v>0</v>
      </c>
      <c r="I612" s="730" t="e">
        <f>'NRHM State budget sheet 2013-14'!I612</f>
        <v>#DIV/0!</v>
      </c>
      <c r="J612" s="730">
        <f>'NRHM State budget sheet 2013-14'!J612</f>
        <v>0</v>
      </c>
      <c r="K612" s="730">
        <f>'NRHM State budget sheet 2013-14'!K612</f>
        <v>0</v>
      </c>
      <c r="L612" s="730">
        <f>'NRHM State budget sheet 2013-14'!L612</f>
        <v>0</v>
      </c>
      <c r="M612" s="730">
        <f>'NRHM State budget sheet 2013-14'!M612</f>
        <v>0</v>
      </c>
      <c r="N612" s="730">
        <f>'NRHM State budget sheet 2013-14'!N612</f>
        <v>0</v>
      </c>
      <c r="O612" s="730">
        <f>'NRHM State budget sheet 2013-14'!O612</f>
        <v>0</v>
      </c>
      <c r="P612" s="730">
        <f>'NRHM State budget sheet 2013-14'!P612</f>
        <v>0</v>
      </c>
      <c r="Q612" s="730">
        <f>'NRHM State budget sheet 2013-14'!Q612</f>
        <v>0</v>
      </c>
      <c r="R612" s="730">
        <f>'NRHM State budget sheet 2013-14'!R612</f>
        <v>0</v>
      </c>
      <c r="S612" s="730">
        <f>'NRHM State budget sheet 2013-14'!S612</f>
        <v>0</v>
      </c>
      <c r="T612" s="730">
        <f>'NRHM State budget sheet 2013-14'!T612</f>
        <v>0</v>
      </c>
      <c r="U612" s="730">
        <f>'NRHM State budget sheet 2013-14'!U612</f>
        <v>0</v>
      </c>
      <c r="V612" s="730">
        <f>'NRHM State budget sheet 2013-14'!V612</f>
        <v>0</v>
      </c>
      <c r="W612" s="730">
        <f>'NRHM State budget sheet 2013-14'!W612</f>
        <v>0</v>
      </c>
      <c r="X612" s="730">
        <f>'NRHM State budget sheet 2013-14'!X612</f>
        <v>0</v>
      </c>
      <c r="Y612" s="730">
        <f>'NRHM State budget sheet 2013-14'!Y612</f>
        <v>0</v>
      </c>
      <c r="Z612" s="730">
        <f>'NRHM State budget sheet 2013-14'!Z612</f>
        <v>0</v>
      </c>
      <c r="AA612" s="730">
        <f>'NRHM State budget sheet 2013-14'!AA612</f>
        <v>0</v>
      </c>
      <c r="AB612" s="730">
        <f>'NRHM State budget sheet 2013-14'!AB612</f>
        <v>0</v>
      </c>
      <c r="AC612" s="730">
        <f>'NRHM State budget sheet 2013-14'!AC612</f>
        <v>0</v>
      </c>
      <c r="AD612" s="730">
        <f>'NRHM State budget sheet 2013-14'!AD612</f>
        <v>0</v>
      </c>
      <c r="AE612" s="730">
        <f>'NRHM State budget sheet 2013-14'!AE612</f>
        <v>0</v>
      </c>
      <c r="AF612" s="730">
        <f>'NRHM State budget sheet 2013-14'!AF612</f>
        <v>0</v>
      </c>
      <c r="AH612" s="619"/>
      <c r="AI612" s="606" t="str">
        <f t="shared" si="67"/>
        <v/>
      </c>
      <c r="AJ612" s="606" t="str">
        <f t="shared" si="68"/>
        <v/>
      </c>
      <c r="AK612" s="573">
        <f t="shared" si="69"/>
        <v>0</v>
      </c>
      <c r="AL612" s="573" t="str">
        <f t="shared" si="63"/>
        <v/>
      </c>
      <c r="AM612" s="577" t="str">
        <f t="shared" si="64"/>
        <v/>
      </c>
      <c r="AN612" s="577" t="str">
        <f t="shared" si="65"/>
        <v/>
      </c>
      <c r="AO612" s="577" t="str">
        <f t="shared" si="66"/>
        <v/>
      </c>
    </row>
    <row r="613" spans="1:41" ht="41.25" hidden="1" customHeight="1" x14ac:dyDescent="0.2">
      <c r="A613" s="628" t="s">
        <v>1521</v>
      </c>
      <c r="B613" s="621" t="s">
        <v>1519</v>
      </c>
      <c r="C613" s="627"/>
      <c r="D613" s="730">
        <f>'NRHM State budget sheet 2013-14'!D613</f>
        <v>1</v>
      </c>
      <c r="E613" s="730">
        <f>'NRHM State budget sheet 2013-14'!E613</f>
        <v>1</v>
      </c>
      <c r="F613" s="730">
        <f>'NRHM State budget sheet 2013-14'!F613</f>
        <v>100</v>
      </c>
      <c r="G613" s="730">
        <f>'NRHM State budget sheet 2013-14'!G613</f>
        <v>1</v>
      </c>
      <c r="H613" s="730">
        <f>'NRHM State budget sheet 2013-14'!H613</f>
        <v>0</v>
      </c>
      <c r="I613" s="730">
        <f>'NRHM State budget sheet 2013-14'!I613</f>
        <v>0</v>
      </c>
      <c r="J613" s="730">
        <f>'NRHM State budget sheet 2013-14'!J613</f>
        <v>1</v>
      </c>
      <c r="K613" s="730">
        <f>'NRHM State budget sheet 2013-14'!K613</f>
        <v>100000</v>
      </c>
      <c r="L613" s="730">
        <f>'NRHM State budget sheet 2013-14'!L613</f>
        <v>0</v>
      </c>
      <c r="M613" s="730">
        <f>'NRHM State budget sheet 2013-14'!M613</f>
        <v>0</v>
      </c>
      <c r="N613" s="730">
        <f>'NRHM State budget sheet 2013-14'!N613</f>
        <v>0</v>
      </c>
      <c r="O613" s="730">
        <f>'NRHM State budget sheet 2013-14'!O613</f>
        <v>0</v>
      </c>
      <c r="P613" s="730">
        <f>'NRHM State budget sheet 2013-14'!P613</f>
        <v>0</v>
      </c>
      <c r="Q613" s="730">
        <f>'NRHM State budget sheet 2013-14'!Q613</f>
        <v>0</v>
      </c>
      <c r="R613" s="730">
        <f>'NRHM State budget sheet 2013-14'!R613</f>
        <v>0</v>
      </c>
      <c r="S613" s="730">
        <f>'NRHM State budget sheet 2013-14'!S613</f>
        <v>0</v>
      </c>
      <c r="T613" s="730">
        <f>'NRHM State budget sheet 2013-14'!T613</f>
        <v>0</v>
      </c>
      <c r="U613" s="730">
        <f>'NRHM State budget sheet 2013-14'!U613</f>
        <v>0</v>
      </c>
      <c r="V613" s="730">
        <f>'NRHM State budget sheet 2013-14'!V613</f>
        <v>0</v>
      </c>
      <c r="W613" s="730">
        <f>'NRHM State budget sheet 2013-14'!W613</f>
        <v>0</v>
      </c>
      <c r="X613" s="730">
        <f>'NRHM State budget sheet 2013-14'!X613</f>
        <v>0</v>
      </c>
      <c r="Y613" s="730">
        <f>'NRHM State budget sheet 2013-14'!Y613</f>
        <v>0</v>
      </c>
      <c r="Z613" s="730">
        <f>'NRHM State budget sheet 2013-14'!Z613</f>
        <v>0</v>
      </c>
      <c r="AA613" s="730">
        <f>'NRHM State budget sheet 2013-14'!AA613</f>
        <v>0</v>
      </c>
      <c r="AB613" s="730">
        <f>'NRHM State budget sheet 2013-14'!AB613</f>
        <v>0</v>
      </c>
      <c r="AC613" s="730">
        <f>'NRHM State budget sheet 2013-14'!AC613</f>
        <v>0</v>
      </c>
      <c r="AD613" s="730">
        <f>'NRHM State budget sheet 2013-14'!AD613</f>
        <v>0</v>
      </c>
      <c r="AE613" s="730">
        <f>'NRHM State budget sheet 2013-14'!AE613</f>
        <v>0</v>
      </c>
      <c r="AF613" s="730">
        <f>'NRHM State budget sheet 2013-14'!AF613</f>
        <v>1</v>
      </c>
      <c r="AH613" s="619"/>
      <c r="AI613" s="606" t="str">
        <f t="shared" si="67"/>
        <v/>
      </c>
      <c r="AJ613" s="606" t="str">
        <f t="shared" si="68"/>
        <v/>
      </c>
      <c r="AK613" s="573">
        <f t="shared" si="69"/>
        <v>0</v>
      </c>
      <c r="AL613" s="573">
        <f t="shared" si="63"/>
        <v>0</v>
      </c>
      <c r="AM613" s="577" t="str">
        <f t="shared" si="64"/>
        <v/>
      </c>
      <c r="AN613" s="577" t="str">
        <f t="shared" si="65"/>
        <v/>
      </c>
      <c r="AO613" s="577" t="str">
        <f t="shared" si="66"/>
        <v/>
      </c>
    </row>
    <row r="614" spans="1:41" ht="41.25" hidden="1" customHeight="1" x14ac:dyDescent="0.2">
      <c r="A614" s="628" t="s">
        <v>1522</v>
      </c>
      <c r="B614" s="621" t="s">
        <v>1518</v>
      </c>
      <c r="C614" s="627"/>
      <c r="D614" s="730">
        <f>'NRHM State budget sheet 2013-14'!D614</f>
        <v>5</v>
      </c>
      <c r="E614" s="730">
        <f>'NRHM State budget sheet 2013-14'!E614</f>
        <v>5</v>
      </c>
      <c r="F614" s="730">
        <f>'NRHM State budget sheet 2013-14'!F614</f>
        <v>100</v>
      </c>
      <c r="G614" s="730">
        <f>'NRHM State budget sheet 2013-14'!G614</f>
        <v>4</v>
      </c>
      <c r="H614" s="730">
        <f>'NRHM State budget sheet 2013-14'!H614</f>
        <v>1.1299999999999999</v>
      </c>
      <c r="I614" s="730">
        <f>'NRHM State budget sheet 2013-14'!I614</f>
        <v>28.249999999999996</v>
      </c>
      <c r="J614" s="730">
        <f>'NRHM State budget sheet 2013-14'!J614</f>
        <v>10</v>
      </c>
      <c r="K614" s="730">
        <f>'NRHM State budget sheet 2013-14'!K614</f>
        <v>75000</v>
      </c>
      <c r="L614" s="730">
        <f>'NRHM State budget sheet 2013-14'!L614</f>
        <v>0</v>
      </c>
      <c r="M614" s="730">
        <f>'NRHM State budget sheet 2013-14'!M614</f>
        <v>0</v>
      </c>
      <c r="N614" s="730">
        <f>'NRHM State budget sheet 2013-14'!N614</f>
        <v>0</v>
      </c>
      <c r="O614" s="730">
        <f>'NRHM State budget sheet 2013-14'!O614</f>
        <v>0</v>
      </c>
      <c r="P614" s="730">
        <f>'NRHM State budget sheet 2013-14'!P614</f>
        <v>0</v>
      </c>
      <c r="Q614" s="730">
        <f>'NRHM State budget sheet 2013-14'!Q614</f>
        <v>0</v>
      </c>
      <c r="R614" s="730">
        <f>'NRHM State budget sheet 2013-14'!R614</f>
        <v>0</v>
      </c>
      <c r="S614" s="730">
        <f>'NRHM State budget sheet 2013-14'!S614</f>
        <v>0</v>
      </c>
      <c r="T614" s="730">
        <f>'NRHM State budget sheet 2013-14'!T614</f>
        <v>0</v>
      </c>
      <c r="U614" s="730">
        <f>'NRHM State budget sheet 2013-14'!U614</f>
        <v>0</v>
      </c>
      <c r="V614" s="730">
        <f>'NRHM State budget sheet 2013-14'!V614</f>
        <v>0</v>
      </c>
      <c r="W614" s="730">
        <f>'NRHM State budget sheet 2013-14'!W614</f>
        <v>0</v>
      </c>
      <c r="X614" s="730">
        <f>'NRHM State budget sheet 2013-14'!X614</f>
        <v>0</v>
      </c>
      <c r="Y614" s="730">
        <f>'NRHM State budget sheet 2013-14'!Y614</f>
        <v>0</v>
      </c>
      <c r="Z614" s="730">
        <f>'NRHM State budget sheet 2013-14'!Z614</f>
        <v>0</v>
      </c>
      <c r="AA614" s="730">
        <f>'NRHM State budget sheet 2013-14'!AA614</f>
        <v>0</v>
      </c>
      <c r="AB614" s="730">
        <f>'NRHM State budget sheet 2013-14'!AB614</f>
        <v>0</v>
      </c>
      <c r="AC614" s="730">
        <f>'NRHM State budget sheet 2013-14'!AC614</f>
        <v>0</v>
      </c>
      <c r="AD614" s="730">
        <f>'NRHM State budget sheet 2013-14'!AD614</f>
        <v>0</v>
      </c>
      <c r="AE614" s="730">
        <f>'NRHM State budget sheet 2013-14'!AE614</f>
        <v>0</v>
      </c>
      <c r="AF614" s="730">
        <f>'NRHM State budget sheet 2013-14'!AF614</f>
        <v>7.5</v>
      </c>
      <c r="AH614" s="619"/>
      <c r="AI614" s="606">
        <f t="shared" si="67"/>
        <v>1</v>
      </c>
      <c r="AJ614" s="606">
        <f t="shared" si="68"/>
        <v>28.249999999999996</v>
      </c>
      <c r="AK614" s="573">
        <f t="shared" si="69"/>
        <v>3.5</v>
      </c>
      <c r="AL614" s="573">
        <f t="shared" si="63"/>
        <v>87.5</v>
      </c>
      <c r="AM614" s="577" t="str">
        <f t="shared" si="64"/>
        <v>The proposed budget is more that 30% increase over FY 12-13 budget. Consider revising or provide explanation</v>
      </c>
      <c r="AN614" s="577" t="str">
        <f t="shared" si="65"/>
        <v>Please check, there is a proposed budget but FY 12-13 expenditure is  &lt;30%</v>
      </c>
      <c r="AO614" s="577" t="str">
        <f t="shared" si="66"/>
        <v/>
      </c>
    </row>
    <row r="615" spans="1:41" ht="41.25" customHeight="1" x14ac:dyDescent="0.2">
      <c r="A615" s="649" t="s">
        <v>800</v>
      </c>
      <c r="B615" s="621" t="s">
        <v>801</v>
      </c>
      <c r="C615" s="595"/>
      <c r="D615" s="730">
        <f>'NRHM State budget sheet 2013-14'!D615</f>
        <v>604</v>
      </c>
      <c r="E615" s="730">
        <f>'NRHM State budget sheet 2013-14'!E615</f>
        <v>285</v>
      </c>
      <c r="F615" s="730">
        <f>'NRHM State budget sheet 2013-14'!F615</f>
        <v>47.185430463576161</v>
      </c>
      <c r="G615" s="730">
        <f>'NRHM State budget sheet 2013-14'!G615</f>
        <v>2.11</v>
      </c>
      <c r="H615" s="730">
        <f>'NRHM State budget sheet 2013-14'!H615</f>
        <v>1.68</v>
      </c>
      <c r="I615" s="730">
        <f>'NRHM State budget sheet 2013-14'!I615</f>
        <v>79.620853080568722</v>
      </c>
      <c r="J615" s="730">
        <f>'NRHM State budget sheet 2013-14'!J615</f>
        <v>400</v>
      </c>
      <c r="K615" s="730">
        <f>'NRHM State budget sheet 2013-14'!K615</f>
        <v>1200</v>
      </c>
      <c r="L615" s="730">
        <f>'NRHM State budget sheet 2013-14'!L615</f>
        <v>0</v>
      </c>
      <c r="M615" s="730">
        <f>'NRHM State budget sheet 2013-14'!M615</f>
        <v>0</v>
      </c>
      <c r="N615" s="730">
        <f>'NRHM State budget sheet 2013-14'!N615</f>
        <v>0</v>
      </c>
      <c r="O615" s="730">
        <f>'NRHM State budget sheet 2013-14'!O615</f>
        <v>0</v>
      </c>
      <c r="P615" s="730">
        <f>'NRHM State budget sheet 2013-14'!P615</f>
        <v>0</v>
      </c>
      <c r="Q615" s="730">
        <f>'NRHM State budget sheet 2013-14'!Q615</f>
        <v>0</v>
      </c>
      <c r="R615" s="730">
        <f>'NRHM State budget sheet 2013-14'!R615</f>
        <v>0</v>
      </c>
      <c r="S615" s="730">
        <f>'NRHM State budget sheet 2013-14'!S615</f>
        <v>0</v>
      </c>
      <c r="T615" s="730">
        <f>'NRHM State budget sheet 2013-14'!T615</f>
        <v>0</v>
      </c>
      <c r="U615" s="730">
        <f>'NRHM State budget sheet 2013-14'!U615</f>
        <v>0</v>
      </c>
      <c r="V615" s="730">
        <f>'NRHM State budget sheet 2013-14'!V615</f>
        <v>0</v>
      </c>
      <c r="W615" s="730">
        <f>'NRHM State budget sheet 2013-14'!W615</f>
        <v>0</v>
      </c>
      <c r="X615" s="730">
        <f>'NRHM State budget sheet 2013-14'!X615</f>
        <v>0</v>
      </c>
      <c r="Y615" s="730">
        <f>'NRHM State budget sheet 2013-14'!Y615</f>
        <v>0</v>
      </c>
      <c r="Z615" s="730">
        <f>'NRHM State budget sheet 2013-14'!Z615</f>
        <v>0</v>
      </c>
      <c r="AA615" s="730">
        <f>'NRHM State budget sheet 2013-14'!AA615</f>
        <v>0</v>
      </c>
      <c r="AB615" s="730">
        <f>'NRHM State budget sheet 2013-14'!AB615</f>
        <v>0</v>
      </c>
      <c r="AC615" s="730">
        <f>'NRHM State budget sheet 2013-14'!AC615</f>
        <v>0</v>
      </c>
      <c r="AD615" s="730">
        <f>'NRHM State budget sheet 2013-14'!AD615</f>
        <v>0</v>
      </c>
      <c r="AE615" s="730">
        <f>'NRHM State budget sheet 2013-14'!AE615</f>
        <v>0</v>
      </c>
      <c r="AF615" s="730">
        <f>'NRHM State budget sheet 2013-14'!AF615</f>
        <v>4.8</v>
      </c>
      <c r="AH615" s="619"/>
      <c r="AI615" s="606">
        <f t="shared" si="67"/>
        <v>1</v>
      </c>
      <c r="AJ615" s="606">
        <f t="shared" si="68"/>
        <v>79.620853080568722</v>
      </c>
      <c r="AK615" s="573">
        <f t="shared" si="69"/>
        <v>2.69</v>
      </c>
      <c r="AL615" s="573">
        <f t="shared" si="63"/>
        <v>127.48815165876776</v>
      </c>
      <c r="AM615" s="577" t="str">
        <f t="shared" si="64"/>
        <v>The proposed budget is more that 30% increase over FY 12-13 budget. Consider revising or provide explanation</v>
      </c>
      <c r="AN615" s="577" t="str">
        <f t="shared" si="65"/>
        <v/>
      </c>
      <c r="AO615" s="577" t="str">
        <f t="shared" si="66"/>
        <v/>
      </c>
    </row>
    <row r="616" spans="1:41" ht="41.25" hidden="1" customHeight="1" x14ac:dyDescent="0.2">
      <c r="A616" s="628" t="s">
        <v>802</v>
      </c>
      <c r="B616" s="621" t="s">
        <v>803</v>
      </c>
      <c r="C616" s="627"/>
      <c r="D616" s="730">
        <f>'NRHM State budget sheet 2013-14'!D616</f>
        <v>302</v>
      </c>
      <c r="E616" s="730">
        <f>'NRHM State budget sheet 2013-14'!E616</f>
        <v>0</v>
      </c>
      <c r="F616" s="730">
        <f>'NRHM State budget sheet 2013-14'!F616</f>
        <v>0</v>
      </c>
      <c r="G616" s="730">
        <f>'NRHM State budget sheet 2013-14'!G616</f>
        <v>0</v>
      </c>
      <c r="H616" s="730">
        <f>'NRHM State budget sheet 2013-14'!H616</f>
        <v>0</v>
      </c>
      <c r="I616" s="730" t="e">
        <f>'NRHM State budget sheet 2013-14'!I616</f>
        <v>#DIV/0!</v>
      </c>
      <c r="J616" s="730">
        <f>'NRHM State budget sheet 2013-14'!J616</f>
        <v>0</v>
      </c>
      <c r="K616" s="730">
        <f>'NRHM State budget sheet 2013-14'!K616</f>
        <v>0</v>
      </c>
      <c r="L616" s="730">
        <f>'NRHM State budget sheet 2013-14'!L616</f>
        <v>0</v>
      </c>
      <c r="M616" s="730">
        <f>'NRHM State budget sheet 2013-14'!M616</f>
        <v>0</v>
      </c>
      <c r="N616" s="730">
        <f>'NRHM State budget sheet 2013-14'!N616</f>
        <v>0</v>
      </c>
      <c r="O616" s="730">
        <f>'NRHM State budget sheet 2013-14'!O616</f>
        <v>0</v>
      </c>
      <c r="P616" s="730">
        <f>'NRHM State budget sheet 2013-14'!P616</f>
        <v>0</v>
      </c>
      <c r="Q616" s="730">
        <f>'NRHM State budget sheet 2013-14'!Q616</f>
        <v>0</v>
      </c>
      <c r="R616" s="730">
        <f>'NRHM State budget sheet 2013-14'!R616</f>
        <v>0</v>
      </c>
      <c r="S616" s="730">
        <f>'NRHM State budget sheet 2013-14'!S616</f>
        <v>0</v>
      </c>
      <c r="T616" s="730">
        <f>'NRHM State budget sheet 2013-14'!T616</f>
        <v>0</v>
      </c>
      <c r="U616" s="730">
        <f>'NRHM State budget sheet 2013-14'!U616</f>
        <v>0</v>
      </c>
      <c r="V616" s="730">
        <f>'NRHM State budget sheet 2013-14'!V616</f>
        <v>0</v>
      </c>
      <c r="W616" s="730">
        <f>'NRHM State budget sheet 2013-14'!W616</f>
        <v>0</v>
      </c>
      <c r="X616" s="730">
        <f>'NRHM State budget sheet 2013-14'!X616</f>
        <v>0</v>
      </c>
      <c r="Y616" s="730">
        <f>'NRHM State budget sheet 2013-14'!Y616</f>
        <v>0</v>
      </c>
      <c r="Z616" s="730">
        <f>'NRHM State budget sheet 2013-14'!Z616</f>
        <v>0</v>
      </c>
      <c r="AA616" s="730">
        <f>'NRHM State budget sheet 2013-14'!AA616</f>
        <v>0</v>
      </c>
      <c r="AB616" s="730">
        <f>'NRHM State budget sheet 2013-14'!AB616</f>
        <v>0</v>
      </c>
      <c r="AC616" s="730">
        <f>'NRHM State budget sheet 2013-14'!AC616</f>
        <v>0</v>
      </c>
      <c r="AD616" s="730">
        <f>'NRHM State budget sheet 2013-14'!AD616</f>
        <v>0</v>
      </c>
      <c r="AE616" s="730">
        <f>'NRHM State budget sheet 2013-14'!AE616</f>
        <v>0</v>
      </c>
      <c r="AF616" s="730">
        <f>'NRHM State budget sheet 2013-14'!AF616</f>
        <v>0</v>
      </c>
      <c r="AH616" s="619"/>
      <c r="AI616" s="606" t="str">
        <f t="shared" si="67"/>
        <v/>
      </c>
      <c r="AJ616" s="606" t="str">
        <f t="shared" si="68"/>
        <v/>
      </c>
      <c r="AK616" s="573">
        <f t="shared" si="69"/>
        <v>0</v>
      </c>
      <c r="AL616" s="573" t="str">
        <f t="shared" si="63"/>
        <v/>
      </c>
      <c r="AM616" s="577" t="str">
        <f t="shared" si="64"/>
        <v/>
      </c>
      <c r="AN616" s="577" t="str">
        <f t="shared" si="65"/>
        <v/>
      </c>
      <c r="AO616" s="577" t="str">
        <f t="shared" si="66"/>
        <v/>
      </c>
    </row>
    <row r="617" spans="1:41" ht="41.25" hidden="1" customHeight="1" x14ac:dyDescent="0.2">
      <c r="A617" s="628" t="s">
        <v>804</v>
      </c>
      <c r="B617" s="621" t="s">
        <v>805</v>
      </c>
      <c r="C617" s="627"/>
      <c r="D617" s="730">
        <f>'NRHM State budget sheet 2013-14'!D617</f>
        <v>302</v>
      </c>
      <c r="E617" s="730">
        <f>'NRHM State budget sheet 2013-14'!E617</f>
        <v>285</v>
      </c>
      <c r="F617" s="730">
        <f>'NRHM State budget sheet 2013-14'!F617</f>
        <v>94.370860927152322</v>
      </c>
      <c r="G617" s="730">
        <f>'NRHM State budget sheet 2013-14'!G617</f>
        <v>2.11</v>
      </c>
      <c r="H617" s="730">
        <f>'NRHM State budget sheet 2013-14'!H617</f>
        <v>1.68</v>
      </c>
      <c r="I617" s="730">
        <f>'NRHM State budget sheet 2013-14'!I617</f>
        <v>79.620853080568722</v>
      </c>
      <c r="J617" s="730">
        <f>'NRHM State budget sheet 2013-14'!J617</f>
        <v>400</v>
      </c>
      <c r="K617" s="730">
        <f>'NRHM State budget sheet 2013-14'!K617</f>
        <v>1200</v>
      </c>
      <c r="L617" s="730">
        <f>'NRHM State budget sheet 2013-14'!L617</f>
        <v>0</v>
      </c>
      <c r="M617" s="730">
        <f>'NRHM State budget sheet 2013-14'!M617</f>
        <v>0</v>
      </c>
      <c r="N617" s="730">
        <f>'NRHM State budget sheet 2013-14'!N617</f>
        <v>0</v>
      </c>
      <c r="O617" s="730">
        <f>'NRHM State budget sheet 2013-14'!O617</f>
        <v>0</v>
      </c>
      <c r="P617" s="730">
        <f>'NRHM State budget sheet 2013-14'!P617</f>
        <v>0</v>
      </c>
      <c r="Q617" s="730">
        <f>'NRHM State budget sheet 2013-14'!Q617</f>
        <v>0</v>
      </c>
      <c r="R617" s="730">
        <f>'NRHM State budget sheet 2013-14'!R617</f>
        <v>0</v>
      </c>
      <c r="S617" s="730">
        <f>'NRHM State budget sheet 2013-14'!S617</f>
        <v>0</v>
      </c>
      <c r="T617" s="730">
        <f>'NRHM State budget sheet 2013-14'!T617</f>
        <v>0</v>
      </c>
      <c r="U617" s="730">
        <f>'NRHM State budget sheet 2013-14'!U617</f>
        <v>0</v>
      </c>
      <c r="V617" s="730">
        <f>'NRHM State budget sheet 2013-14'!V617</f>
        <v>0</v>
      </c>
      <c r="W617" s="730">
        <f>'NRHM State budget sheet 2013-14'!W617</f>
        <v>0</v>
      </c>
      <c r="X617" s="730">
        <f>'NRHM State budget sheet 2013-14'!X617</f>
        <v>0</v>
      </c>
      <c r="Y617" s="730">
        <f>'NRHM State budget sheet 2013-14'!Y617</f>
        <v>0</v>
      </c>
      <c r="Z617" s="730">
        <f>'NRHM State budget sheet 2013-14'!Z617</f>
        <v>0</v>
      </c>
      <c r="AA617" s="730">
        <f>'NRHM State budget sheet 2013-14'!AA617</f>
        <v>0</v>
      </c>
      <c r="AB617" s="730">
        <f>'NRHM State budget sheet 2013-14'!AB617</f>
        <v>0</v>
      </c>
      <c r="AC617" s="730">
        <f>'NRHM State budget sheet 2013-14'!AC617</f>
        <v>0</v>
      </c>
      <c r="AD617" s="730">
        <f>'NRHM State budget sheet 2013-14'!AD617</f>
        <v>0</v>
      </c>
      <c r="AE617" s="730">
        <f>'NRHM State budget sheet 2013-14'!AE617</f>
        <v>0</v>
      </c>
      <c r="AF617" s="730">
        <f>'NRHM State budget sheet 2013-14'!AF617</f>
        <v>4.8</v>
      </c>
      <c r="AH617" s="619"/>
      <c r="AI617" s="606">
        <f t="shared" si="67"/>
        <v>1</v>
      </c>
      <c r="AJ617" s="606">
        <f t="shared" si="68"/>
        <v>79.620853080568722</v>
      </c>
      <c r="AK617" s="573">
        <f t="shared" si="69"/>
        <v>2.69</v>
      </c>
      <c r="AL617" s="573">
        <f t="shared" si="63"/>
        <v>127.48815165876776</v>
      </c>
      <c r="AM617" s="577" t="str">
        <f t="shared" si="64"/>
        <v>The proposed budget is more that 30% increase over FY 12-13 budget. Consider revising or provide explanation</v>
      </c>
      <c r="AN617" s="577" t="str">
        <f t="shared" si="65"/>
        <v/>
      </c>
      <c r="AO617" s="577" t="str">
        <f t="shared" si="66"/>
        <v/>
      </c>
    </row>
    <row r="618" spans="1:41" ht="41.25" hidden="1" customHeight="1" x14ac:dyDescent="0.2">
      <c r="A618" s="628" t="s">
        <v>806</v>
      </c>
      <c r="B618" s="621" t="s">
        <v>759</v>
      </c>
      <c r="C618" s="627"/>
      <c r="D618" s="730">
        <f>'NRHM State budget sheet 2013-14'!D618</f>
        <v>0</v>
      </c>
      <c r="E618" s="730">
        <f>'NRHM State budget sheet 2013-14'!E618</f>
        <v>0</v>
      </c>
      <c r="F618" s="730" t="e">
        <f>'NRHM State budget sheet 2013-14'!F618</f>
        <v>#DIV/0!</v>
      </c>
      <c r="G618" s="730">
        <f>'NRHM State budget sheet 2013-14'!G618</f>
        <v>0</v>
      </c>
      <c r="H618" s="730">
        <f>'NRHM State budget sheet 2013-14'!H618</f>
        <v>0</v>
      </c>
      <c r="I618" s="730" t="e">
        <f>'NRHM State budget sheet 2013-14'!I618</f>
        <v>#DIV/0!</v>
      </c>
      <c r="J618" s="730">
        <f>'NRHM State budget sheet 2013-14'!J618</f>
        <v>0</v>
      </c>
      <c r="K618" s="730">
        <f>'NRHM State budget sheet 2013-14'!K618</f>
        <v>0</v>
      </c>
      <c r="L618" s="730">
        <f>'NRHM State budget sheet 2013-14'!L618</f>
        <v>0</v>
      </c>
      <c r="M618" s="730">
        <f>'NRHM State budget sheet 2013-14'!M618</f>
        <v>0</v>
      </c>
      <c r="N618" s="730">
        <f>'NRHM State budget sheet 2013-14'!N618</f>
        <v>0</v>
      </c>
      <c r="O618" s="730">
        <f>'NRHM State budget sheet 2013-14'!O618</f>
        <v>0</v>
      </c>
      <c r="P618" s="730">
        <f>'NRHM State budget sheet 2013-14'!P618</f>
        <v>0</v>
      </c>
      <c r="Q618" s="730">
        <f>'NRHM State budget sheet 2013-14'!Q618</f>
        <v>0</v>
      </c>
      <c r="R618" s="730">
        <f>'NRHM State budget sheet 2013-14'!R618</f>
        <v>0</v>
      </c>
      <c r="S618" s="730">
        <f>'NRHM State budget sheet 2013-14'!S618</f>
        <v>0</v>
      </c>
      <c r="T618" s="730">
        <f>'NRHM State budget sheet 2013-14'!T618</f>
        <v>0</v>
      </c>
      <c r="U618" s="730">
        <f>'NRHM State budget sheet 2013-14'!U618</f>
        <v>0</v>
      </c>
      <c r="V618" s="730">
        <f>'NRHM State budget sheet 2013-14'!V618</f>
        <v>0</v>
      </c>
      <c r="W618" s="730">
        <f>'NRHM State budget sheet 2013-14'!W618</f>
        <v>0</v>
      </c>
      <c r="X618" s="730">
        <f>'NRHM State budget sheet 2013-14'!X618</f>
        <v>0</v>
      </c>
      <c r="Y618" s="730">
        <f>'NRHM State budget sheet 2013-14'!Y618</f>
        <v>0</v>
      </c>
      <c r="Z618" s="730">
        <f>'NRHM State budget sheet 2013-14'!Z618</f>
        <v>0</v>
      </c>
      <c r="AA618" s="730">
        <f>'NRHM State budget sheet 2013-14'!AA618</f>
        <v>0</v>
      </c>
      <c r="AB618" s="730">
        <f>'NRHM State budget sheet 2013-14'!AB618</f>
        <v>0</v>
      </c>
      <c r="AC618" s="730">
        <f>'NRHM State budget sheet 2013-14'!AC618</f>
        <v>0</v>
      </c>
      <c r="AD618" s="730">
        <f>'NRHM State budget sheet 2013-14'!AD618</f>
        <v>0</v>
      </c>
      <c r="AE618" s="730">
        <f>'NRHM State budget sheet 2013-14'!AE618</f>
        <v>0</v>
      </c>
      <c r="AF618" s="730">
        <f>'NRHM State budget sheet 2013-14'!AF618</f>
        <v>0</v>
      </c>
      <c r="AH618" s="619"/>
      <c r="AI618" s="606" t="str">
        <f t="shared" si="67"/>
        <v/>
      </c>
      <c r="AJ618" s="606" t="str">
        <f t="shared" si="68"/>
        <v/>
      </c>
      <c r="AK618" s="573">
        <f t="shared" si="69"/>
        <v>0</v>
      </c>
      <c r="AL618" s="573" t="str">
        <f t="shared" si="63"/>
        <v/>
      </c>
      <c r="AM618" s="577" t="str">
        <f t="shared" si="64"/>
        <v/>
      </c>
      <c r="AN618" s="577" t="str">
        <f t="shared" si="65"/>
        <v/>
      </c>
      <c r="AO618" s="577" t="str">
        <f t="shared" si="66"/>
        <v/>
      </c>
    </row>
    <row r="619" spans="1:41" ht="41.25" hidden="1" customHeight="1" x14ac:dyDescent="0.2">
      <c r="A619" s="628" t="s">
        <v>2284</v>
      </c>
      <c r="B619" s="642"/>
      <c r="C619" s="627"/>
      <c r="D619" s="730">
        <f>'NRHM State budget sheet 2013-14'!D619</f>
        <v>0</v>
      </c>
      <c r="E619" s="730">
        <f>'NRHM State budget sheet 2013-14'!E619</f>
        <v>0</v>
      </c>
      <c r="F619" s="730">
        <f>'NRHM State budget sheet 2013-14'!F619</f>
        <v>0</v>
      </c>
      <c r="G619" s="730">
        <f>'NRHM State budget sheet 2013-14'!G619</f>
        <v>0</v>
      </c>
      <c r="H619" s="730">
        <f>'NRHM State budget sheet 2013-14'!H619</f>
        <v>0</v>
      </c>
      <c r="I619" s="730">
        <f>'NRHM State budget sheet 2013-14'!I619</f>
        <v>0</v>
      </c>
      <c r="J619" s="730">
        <f>'NRHM State budget sheet 2013-14'!J619</f>
        <v>0</v>
      </c>
      <c r="K619" s="730">
        <f>'NRHM State budget sheet 2013-14'!K619</f>
        <v>0</v>
      </c>
      <c r="L619" s="730">
        <f>'NRHM State budget sheet 2013-14'!L619</f>
        <v>0</v>
      </c>
      <c r="M619" s="730">
        <f>'NRHM State budget sheet 2013-14'!M619</f>
        <v>0</v>
      </c>
      <c r="N619" s="730">
        <f>'NRHM State budget sheet 2013-14'!N619</f>
        <v>0</v>
      </c>
      <c r="O619" s="730">
        <f>'NRHM State budget sheet 2013-14'!O619</f>
        <v>0</v>
      </c>
      <c r="P619" s="730">
        <f>'NRHM State budget sheet 2013-14'!P619</f>
        <v>0</v>
      </c>
      <c r="Q619" s="730">
        <f>'NRHM State budget sheet 2013-14'!Q619</f>
        <v>0</v>
      </c>
      <c r="R619" s="730">
        <f>'NRHM State budget sheet 2013-14'!R619</f>
        <v>0</v>
      </c>
      <c r="S619" s="730">
        <f>'NRHM State budget sheet 2013-14'!S619</f>
        <v>0</v>
      </c>
      <c r="T619" s="730">
        <f>'NRHM State budget sheet 2013-14'!T619</f>
        <v>0</v>
      </c>
      <c r="U619" s="730">
        <f>'NRHM State budget sheet 2013-14'!U619</f>
        <v>0</v>
      </c>
      <c r="V619" s="730">
        <f>'NRHM State budget sheet 2013-14'!V619</f>
        <v>0</v>
      </c>
      <c r="W619" s="730">
        <f>'NRHM State budget sheet 2013-14'!W619</f>
        <v>0</v>
      </c>
      <c r="X619" s="730">
        <f>'NRHM State budget sheet 2013-14'!X619</f>
        <v>0</v>
      </c>
      <c r="Y619" s="730">
        <f>'NRHM State budget sheet 2013-14'!Y619</f>
        <v>0</v>
      </c>
      <c r="Z619" s="730">
        <f>'NRHM State budget sheet 2013-14'!Z619</f>
        <v>0</v>
      </c>
      <c r="AA619" s="730">
        <f>'NRHM State budget sheet 2013-14'!AA619</f>
        <v>0</v>
      </c>
      <c r="AB619" s="730">
        <f>'NRHM State budget sheet 2013-14'!AB619</f>
        <v>0</v>
      </c>
      <c r="AC619" s="730">
        <f>'NRHM State budget sheet 2013-14'!AC619</f>
        <v>0</v>
      </c>
      <c r="AD619" s="730">
        <f>'NRHM State budget sheet 2013-14'!AD619</f>
        <v>0</v>
      </c>
      <c r="AE619" s="730">
        <f>'NRHM State budget sheet 2013-14'!AE619</f>
        <v>0</v>
      </c>
      <c r="AF619" s="730">
        <f>'NRHM State budget sheet 2013-14'!AF619</f>
        <v>0</v>
      </c>
      <c r="AH619" s="619"/>
      <c r="AI619" s="606" t="str">
        <f t="shared" si="67"/>
        <v/>
      </c>
      <c r="AJ619" s="606" t="str">
        <f t="shared" si="68"/>
        <v/>
      </c>
      <c r="AK619" s="573">
        <f t="shared" si="69"/>
        <v>0</v>
      </c>
      <c r="AL619" s="573" t="str">
        <f t="shared" si="63"/>
        <v/>
      </c>
      <c r="AM619" s="577" t="str">
        <f t="shared" si="64"/>
        <v/>
      </c>
      <c r="AN619" s="577" t="str">
        <f t="shared" si="65"/>
        <v/>
      </c>
      <c r="AO619" s="577" t="str">
        <f t="shared" si="66"/>
        <v/>
      </c>
    </row>
    <row r="620" spans="1:41" ht="41.25" hidden="1" customHeight="1" x14ac:dyDescent="0.2">
      <c r="A620" s="628" t="s">
        <v>2285</v>
      </c>
      <c r="B620" s="642"/>
      <c r="C620" s="627"/>
      <c r="D620" s="730">
        <f>'NRHM State budget sheet 2013-14'!D620</f>
        <v>0</v>
      </c>
      <c r="E620" s="730">
        <f>'NRHM State budget sheet 2013-14'!E620</f>
        <v>0</v>
      </c>
      <c r="F620" s="730">
        <f>'NRHM State budget sheet 2013-14'!F620</f>
        <v>0</v>
      </c>
      <c r="G620" s="730">
        <f>'NRHM State budget sheet 2013-14'!G620</f>
        <v>0</v>
      </c>
      <c r="H620" s="730">
        <f>'NRHM State budget sheet 2013-14'!H620</f>
        <v>0</v>
      </c>
      <c r="I620" s="730">
        <f>'NRHM State budget sheet 2013-14'!I620</f>
        <v>0</v>
      </c>
      <c r="J620" s="730">
        <f>'NRHM State budget sheet 2013-14'!J620</f>
        <v>0</v>
      </c>
      <c r="K620" s="730">
        <f>'NRHM State budget sheet 2013-14'!K620</f>
        <v>0</v>
      </c>
      <c r="L620" s="730">
        <f>'NRHM State budget sheet 2013-14'!L620</f>
        <v>0</v>
      </c>
      <c r="M620" s="730">
        <f>'NRHM State budget sheet 2013-14'!M620</f>
        <v>0</v>
      </c>
      <c r="N620" s="730">
        <f>'NRHM State budget sheet 2013-14'!N620</f>
        <v>0</v>
      </c>
      <c r="O620" s="730">
        <f>'NRHM State budget sheet 2013-14'!O620</f>
        <v>0</v>
      </c>
      <c r="P620" s="730">
        <f>'NRHM State budget sheet 2013-14'!P620</f>
        <v>0</v>
      </c>
      <c r="Q620" s="730">
        <f>'NRHM State budget sheet 2013-14'!Q620</f>
        <v>0</v>
      </c>
      <c r="R620" s="730">
        <f>'NRHM State budget sheet 2013-14'!R620</f>
        <v>0</v>
      </c>
      <c r="S620" s="730">
        <f>'NRHM State budget sheet 2013-14'!S620</f>
        <v>0</v>
      </c>
      <c r="T620" s="730">
        <f>'NRHM State budget sheet 2013-14'!T620</f>
        <v>0</v>
      </c>
      <c r="U620" s="730">
        <f>'NRHM State budget sheet 2013-14'!U620</f>
        <v>0</v>
      </c>
      <c r="V620" s="730">
        <f>'NRHM State budget sheet 2013-14'!V620</f>
        <v>0</v>
      </c>
      <c r="W620" s="730">
        <f>'NRHM State budget sheet 2013-14'!W620</f>
        <v>0</v>
      </c>
      <c r="X620" s="730">
        <f>'NRHM State budget sheet 2013-14'!X620</f>
        <v>0</v>
      </c>
      <c r="Y620" s="730">
        <f>'NRHM State budget sheet 2013-14'!Y620</f>
        <v>0</v>
      </c>
      <c r="Z620" s="730">
        <f>'NRHM State budget sheet 2013-14'!Z620</f>
        <v>0</v>
      </c>
      <c r="AA620" s="730">
        <f>'NRHM State budget sheet 2013-14'!AA620</f>
        <v>0</v>
      </c>
      <c r="AB620" s="730">
        <f>'NRHM State budget sheet 2013-14'!AB620</f>
        <v>0</v>
      </c>
      <c r="AC620" s="730">
        <f>'NRHM State budget sheet 2013-14'!AC620</f>
        <v>0</v>
      </c>
      <c r="AD620" s="730">
        <f>'NRHM State budget sheet 2013-14'!AD620</f>
        <v>0</v>
      </c>
      <c r="AE620" s="730">
        <f>'NRHM State budget sheet 2013-14'!AE620</f>
        <v>0</v>
      </c>
      <c r="AF620" s="730">
        <f>'NRHM State budget sheet 2013-14'!AF620</f>
        <v>0</v>
      </c>
      <c r="AH620" s="619"/>
      <c r="AI620" s="606" t="str">
        <f t="shared" si="67"/>
        <v/>
      </c>
      <c r="AJ620" s="606" t="str">
        <f t="shared" si="68"/>
        <v/>
      </c>
      <c r="AK620" s="573">
        <f t="shared" si="69"/>
        <v>0</v>
      </c>
      <c r="AL620" s="573" t="str">
        <f t="shared" si="63"/>
        <v/>
      </c>
      <c r="AM620" s="577" t="str">
        <f t="shared" si="64"/>
        <v/>
      </c>
      <c r="AN620" s="577" t="str">
        <f t="shared" si="65"/>
        <v/>
      </c>
      <c r="AO620" s="577" t="str">
        <f t="shared" si="66"/>
        <v/>
      </c>
    </row>
    <row r="621" spans="1:41" ht="41.25" hidden="1" customHeight="1" x14ac:dyDescent="0.2">
      <c r="A621" s="628" t="s">
        <v>2286</v>
      </c>
      <c r="B621" s="642"/>
      <c r="C621" s="627"/>
      <c r="D621" s="730">
        <f>'NRHM State budget sheet 2013-14'!D621</f>
        <v>0</v>
      </c>
      <c r="E621" s="730">
        <f>'NRHM State budget sheet 2013-14'!E621</f>
        <v>0</v>
      </c>
      <c r="F621" s="730">
        <f>'NRHM State budget sheet 2013-14'!F621</f>
        <v>0</v>
      </c>
      <c r="G621" s="730">
        <f>'NRHM State budget sheet 2013-14'!G621</f>
        <v>0</v>
      </c>
      <c r="H621" s="730">
        <f>'NRHM State budget sheet 2013-14'!H621</f>
        <v>0</v>
      </c>
      <c r="I621" s="730">
        <f>'NRHM State budget sheet 2013-14'!I621</f>
        <v>0</v>
      </c>
      <c r="J621" s="730">
        <f>'NRHM State budget sheet 2013-14'!J621</f>
        <v>0</v>
      </c>
      <c r="K621" s="730">
        <f>'NRHM State budget sheet 2013-14'!K621</f>
        <v>0</v>
      </c>
      <c r="L621" s="730">
        <f>'NRHM State budget sheet 2013-14'!L621</f>
        <v>0</v>
      </c>
      <c r="M621" s="730">
        <f>'NRHM State budget sheet 2013-14'!M621</f>
        <v>0</v>
      </c>
      <c r="N621" s="730">
        <f>'NRHM State budget sheet 2013-14'!N621</f>
        <v>0</v>
      </c>
      <c r="O621" s="730">
        <f>'NRHM State budget sheet 2013-14'!O621</f>
        <v>0</v>
      </c>
      <c r="P621" s="730">
        <f>'NRHM State budget sheet 2013-14'!P621</f>
        <v>0</v>
      </c>
      <c r="Q621" s="730">
        <f>'NRHM State budget sheet 2013-14'!Q621</f>
        <v>0</v>
      </c>
      <c r="R621" s="730">
        <f>'NRHM State budget sheet 2013-14'!R621</f>
        <v>0</v>
      </c>
      <c r="S621" s="730">
        <f>'NRHM State budget sheet 2013-14'!S621</f>
        <v>0</v>
      </c>
      <c r="T621" s="730">
        <f>'NRHM State budget sheet 2013-14'!T621</f>
        <v>0</v>
      </c>
      <c r="U621" s="730">
        <f>'NRHM State budget sheet 2013-14'!U621</f>
        <v>0</v>
      </c>
      <c r="V621" s="730">
        <f>'NRHM State budget sheet 2013-14'!V621</f>
        <v>0</v>
      </c>
      <c r="W621" s="730">
        <f>'NRHM State budget sheet 2013-14'!W621</f>
        <v>0</v>
      </c>
      <c r="X621" s="730">
        <f>'NRHM State budget sheet 2013-14'!X621</f>
        <v>0</v>
      </c>
      <c r="Y621" s="730">
        <f>'NRHM State budget sheet 2013-14'!Y621</f>
        <v>0</v>
      </c>
      <c r="Z621" s="730">
        <f>'NRHM State budget sheet 2013-14'!Z621</f>
        <v>0</v>
      </c>
      <c r="AA621" s="730">
        <f>'NRHM State budget sheet 2013-14'!AA621</f>
        <v>0</v>
      </c>
      <c r="AB621" s="730">
        <f>'NRHM State budget sheet 2013-14'!AB621</f>
        <v>0</v>
      </c>
      <c r="AC621" s="730">
        <f>'NRHM State budget sheet 2013-14'!AC621</f>
        <v>0</v>
      </c>
      <c r="AD621" s="730">
        <f>'NRHM State budget sheet 2013-14'!AD621</f>
        <v>0</v>
      </c>
      <c r="AE621" s="730">
        <f>'NRHM State budget sheet 2013-14'!AE621</f>
        <v>0</v>
      </c>
      <c r="AF621" s="730">
        <f>'NRHM State budget sheet 2013-14'!AF621</f>
        <v>0</v>
      </c>
      <c r="AH621" s="619"/>
      <c r="AI621" s="606" t="str">
        <f t="shared" si="67"/>
        <v/>
      </c>
      <c r="AJ621" s="606" t="str">
        <f t="shared" si="68"/>
        <v/>
      </c>
      <c r="AK621" s="573">
        <f t="shared" si="69"/>
        <v>0</v>
      </c>
      <c r="AL621" s="573" t="str">
        <f t="shared" si="63"/>
        <v/>
      </c>
      <c r="AM621" s="577" t="str">
        <f t="shared" si="64"/>
        <v/>
      </c>
      <c r="AN621" s="577" t="str">
        <f t="shared" si="65"/>
        <v/>
      </c>
      <c r="AO621" s="577" t="str">
        <f t="shared" si="66"/>
        <v/>
      </c>
    </row>
    <row r="622" spans="1:41" ht="41.25" customHeight="1" x14ac:dyDescent="0.2">
      <c r="A622" s="649" t="s">
        <v>807</v>
      </c>
      <c r="B622" s="621" t="s">
        <v>808</v>
      </c>
      <c r="C622" s="595"/>
      <c r="D622" s="730">
        <f>'NRHM State budget sheet 2013-14'!D622</f>
        <v>14</v>
      </c>
      <c r="E622" s="730">
        <f>'NRHM State budget sheet 2013-14'!E622</f>
        <v>14</v>
      </c>
      <c r="F622" s="730">
        <f>'NRHM State budget sheet 2013-14'!F622</f>
        <v>100</v>
      </c>
      <c r="G622" s="730">
        <f>'NRHM State budget sheet 2013-14'!G622</f>
        <v>28.92</v>
      </c>
      <c r="H622" s="730">
        <f>'NRHM State budget sheet 2013-14'!H622</f>
        <v>21.77</v>
      </c>
      <c r="I622" s="730">
        <f>'NRHM State budget sheet 2013-14'!I622</f>
        <v>75.276625172890732</v>
      </c>
      <c r="J622" s="730">
        <f>'NRHM State budget sheet 2013-14'!J622</f>
        <v>20</v>
      </c>
      <c r="K622" s="730">
        <f>'NRHM State budget sheet 2013-14'!K622</f>
        <v>1080000</v>
      </c>
      <c r="L622" s="730">
        <f>'NRHM State budget sheet 2013-14'!L622</f>
        <v>0</v>
      </c>
      <c r="M622" s="730">
        <f>'NRHM State budget sheet 2013-14'!M622</f>
        <v>0</v>
      </c>
      <c r="N622" s="730">
        <f>'NRHM State budget sheet 2013-14'!N622</f>
        <v>0</v>
      </c>
      <c r="O622" s="730">
        <f>'NRHM State budget sheet 2013-14'!O622</f>
        <v>0</v>
      </c>
      <c r="P622" s="730">
        <f>'NRHM State budget sheet 2013-14'!P622</f>
        <v>0</v>
      </c>
      <c r="Q622" s="730">
        <f>'NRHM State budget sheet 2013-14'!Q622</f>
        <v>0</v>
      </c>
      <c r="R622" s="730">
        <f>'NRHM State budget sheet 2013-14'!R622</f>
        <v>0</v>
      </c>
      <c r="S622" s="730">
        <f>'NRHM State budget sheet 2013-14'!S622</f>
        <v>0</v>
      </c>
      <c r="T622" s="730">
        <f>'NRHM State budget sheet 2013-14'!T622</f>
        <v>0</v>
      </c>
      <c r="U622" s="730">
        <f>'NRHM State budget sheet 2013-14'!U622</f>
        <v>0</v>
      </c>
      <c r="V622" s="730">
        <f>'NRHM State budget sheet 2013-14'!V622</f>
        <v>0</v>
      </c>
      <c r="W622" s="730">
        <f>'NRHM State budget sheet 2013-14'!W622</f>
        <v>0</v>
      </c>
      <c r="X622" s="730">
        <f>'NRHM State budget sheet 2013-14'!X622</f>
        <v>0</v>
      </c>
      <c r="Y622" s="730">
        <f>'NRHM State budget sheet 2013-14'!Y622</f>
        <v>0</v>
      </c>
      <c r="Z622" s="730">
        <f>'NRHM State budget sheet 2013-14'!Z622</f>
        <v>0</v>
      </c>
      <c r="AA622" s="730">
        <f>'NRHM State budget sheet 2013-14'!AA622</f>
        <v>0</v>
      </c>
      <c r="AB622" s="730">
        <f>'NRHM State budget sheet 2013-14'!AB622</f>
        <v>0</v>
      </c>
      <c r="AC622" s="730">
        <f>'NRHM State budget sheet 2013-14'!AC622</f>
        <v>0</v>
      </c>
      <c r="AD622" s="730">
        <f>'NRHM State budget sheet 2013-14'!AD622</f>
        <v>0</v>
      </c>
      <c r="AE622" s="730">
        <f>'NRHM State budget sheet 2013-14'!AE622</f>
        <v>0</v>
      </c>
      <c r="AF622" s="730">
        <f>'NRHM State budget sheet 2013-14'!AF622</f>
        <v>41.760000000000005</v>
      </c>
      <c r="AH622" s="619"/>
      <c r="AI622" s="606">
        <f t="shared" si="67"/>
        <v>1</v>
      </c>
      <c r="AJ622" s="606">
        <f t="shared" si="68"/>
        <v>75.276625172890732</v>
      </c>
      <c r="AK622" s="573">
        <f t="shared" si="69"/>
        <v>12.840000000000003</v>
      </c>
      <c r="AL622" s="573">
        <f t="shared" si="63"/>
        <v>44.398340248962661</v>
      </c>
      <c r="AM622" s="577" t="str">
        <f t="shared" si="64"/>
        <v>The proposed budget is more that 30% increase over FY 12-13 budget. Consider revising or provide explanation</v>
      </c>
      <c r="AN622" s="577" t="str">
        <f t="shared" si="65"/>
        <v/>
      </c>
      <c r="AO622" s="577" t="str">
        <f t="shared" si="66"/>
        <v/>
      </c>
    </row>
    <row r="623" spans="1:41" ht="41.25" hidden="1" customHeight="1" x14ac:dyDescent="0.2">
      <c r="A623" s="649" t="s">
        <v>809</v>
      </c>
      <c r="B623" s="621" t="s">
        <v>810</v>
      </c>
      <c r="C623" s="595"/>
      <c r="D623" s="730">
        <f>'NRHM State budget sheet 2013-14'!D623</f>
        <v>7</v>
      </c>
      <c r="E623" s="730">
        <f>'NRHM State budget sheet 2013-14'!E623</f>
        <v>7</v>
      </c>
      <c r="F623" s="730">
        <f>'NRHM State budget sheet 2013-14'!F623</f>
        <v>100</v>
      </c>
      <c r="G623" s="730">
        <f>'NRHM State budget sheet 2013-14'!G623</f>
        <v>22.96</v>
      </c>
      <c r="H623" s="730">
        <f>'NRHM State budget sheet 2013-14'!H623</f>
        <v>16.8</v>
      </c>
      <c r="I623" s="730">
        <f>'NRHM State budget sheet 2013-14'!I623</f>
        <v>73.170731707317074</v>
      </c>
      <c r="J623" s="730">
        <f>'NRHM State budget sheet 2013-14'!J623</f>
        <v>9</v>
      </c>
      <c r="K623" s="730">
        <f>'NRHM State budget sheet 2013-14'!K623</f>
        <v>648000</v>
      </c>
      <c r="L623" s="730">
        <f>'NRHM State budget sheet 2013-14'!L623</f>
        <v>0</v>
      </c>
      <c r="M623" s="730">
        <f>'NRHM State budget sheet 2013-14'!M623</f>
        <v>0</v>
      </c>
      <c r="N623" s="730">
        <f>'NRHM State budget sheet 2013-14'!N623</f>
        <v>0</v>
      </c>
      <c r="O623" s="730">
        <f>'NRHM State budget sheet 2013-14'!O623</f>
        <v>0</v>
      </c>
      <c r="P623" s="730">
        <f>'NRHM State budget sheet 2013-14'!P623</f>
        <v>0</v>
      </c>
      <c r="Q623" s="730">
        <f>'NRHM State budget sheet 2013-14'!Q623</f>
        <v>0</v>
      </c>
      <c r="R623" s="730">
        <f>'NRHM State budget sheet 2013-14'!R623</f>
        <v>0</v>
      </c>
      <c r="S623" s="730">
        <f>'NRHM State budget sheet 2013-14'!S623</f>
        <v>0</v>
      </c>
      <c r="T623" s="730">
        <f>'NRHM State budget sheet 2013-14'!T623</f>
        <v>0</v>
      </c>
      <c r="U623" s="730">
        <f>'NRHM State budget sheet 2013-14'!U623</f>
        <v>0</v>
      </c>
      <c r="V623" s="730">
        <f>'NRHM State budget sheet 2013-14'!V623</f>
        <v>0</v>
      </c>
      <c r="W623" s="730">
        <f>'NRHM State budget sheet 2013-14'!W623</f>
        <v>0</v>
      </c>
      <c r="X623" s="730">
        <f>'NRHM State budget sheet 2013-14'!X623</f>
        <v>0</v>
      </c>
      <c r="Y623" s="730">
        <f>'NRHM State budget sheet 2013-14'!Y623</f>
        <v>0</v>
      </c>
      <c r="Z623" s="730">
        <f>'NRHM State budget sheet 2013-14'!Z623</f>
        <v>0</v>
      </c>
      <c r="AA623" s="730">
        <f>'NRHM State budget sheet 2013-14'!AA623</f>
        <v>0</v>
      </c>
      <c r="AB623" s="730">
        <f>'NRHM State budget sheet 2013-14'!AB623</f>
        <v>0</v>
      </c>
      <c r="AC623" s="730">
        <f>'NRHM State budget sheet 2013-14'!AC623</f>
        <v>0</v>
      </c>
      <c r="AD623" s="730">
        <f>'NRHM State budget sheet 2013-14'!AD623</f>
        <v>0</v>
      </c>
      <c r="AE623" s="730">
        <f>'NRHM State budget sheet 2013-14'!AE623</f>
        <v>0</v>
      </c>
      <c r="AF623" s="730">
        <f>'NRHM State budget sheet 2013-14'!AF623</f>
        <v>25.92</v>
      </c>
      <c r="AH623" s="619"/>
      <c r="AI623" s="606" t="str">
        <f t="shared" si="67"/>
        <v/>
      </c>
      <c r="AJ623" s="606">
        <f t="shared" si="68"/>
        <v>73.170731707317074</v>
      </c>
      <c r="AK623" s="573">
        <f t="shared" si="69"/>
        <v>2.9600000000000009</v>
      </c>
      <c r="AL623" s="573">
        <f t="shared" si="63"/>
        <v>12.891986062717772</v>
      </c>
      <c r="AM623" s="577" t="str">
        <f t="shared" si="64"/>
        <v/>
      </c>
      <c r="AN623" s="577" t="str">
        <f t="shared" si="65"/>
        <v/>
      </c>
      <c r="AO623" s="577" t="str">
        <f t="shared" si="66"/>
        <v/>
      </c>
    </row>
    <row r="624" spans="1:41" ht="41.25" hidden="1" customHeight="1" x14ac:dyDescent="0.2">
      <c r="A624" s="628" t="s">
        <v>1759</v>
      </c>
      <c r="B624" s="665" t="s">
        <v>1393</v>
      </c>
      <c r="C624" s="666"/>
      <c r="D624" s="730">
        <f>'NRHM State budget sheet 2013-14'!D624</f>
        <v>0</v>
      </c>
      <c r="E624" s="730">
        <f>'NRHM State budget sheet 2013-14'!E624</f>
        <v>0</v>
      </c>
      <c r="F624" s="730" t="e">
        <f>'NRHM State budget sheet 2013-14'!F624</f>
        <v>#DIV/0!</v>
      </c>
      <c r="G624" s="730">
        <f>'NRHM State budget sheet 2013-14'!G624</f>
        <v>0</v>
      </c>
      <c r="H624" s="730">
        <f>'NRHM State budget sheet 2013-14'!H624</f>
        <v>0</v>
      </c>
      <c r="I624" s="730" t="e">
        <f>'NRHM State budget sheet 2013-14'!I624</f>
        <v>#DIV/0!</v>
      </c>
      <c r="J624" s="730">
        <f>'NRHM State budget sheet 2013-14'!J624</f>
        <v>0</v>
      </c>
      <c r="K624" s="730">
        <f>'NRHM State budget sheet 2013-14'!K624</f>
        <v>0</v>
      </c>
      <c r="L624" s="730">
        <f>'NRHM State budget sheet 2013-14'!L624</f>
        <v>0</v>
      </c>
      <c r="M624" s="730">
        <f>'NRHM State budget sheet 2013-14'!M624</f>
        <v>0</v>
      </c>
      <c r="N624" s="730">
        <f>'NRHM State budget sheet 2013-14'!N624</f>
        <v>0</v>
      </c>
      <c r="O624" s="730">
        <f>'NRHM State budget sheet 2013-14'!O624</f>
        <v>0</v>
      </c>
      <c r="P624" s="730">
        <f>'NRHM State budget sheet 2013-14'!P624</f>
        <v>0</v>
      </c>
      <c r="Q624" s="730">
        <f>'NRHM State budget sheet 2013-14'!Q624</f>
        <v>0</v>
      </c>
      <c r="R624" s="730">
        <f>'NRHM State budget sheet 2013-14'!R624</f>
        <v>0</v>
      </c>
      <c r="S624" s="730">
        <f>'NRHM State budget sheet 2013-14'!S624</f>
        <v>0</v>
      </c>
      <c r="T624" s="730">
        <f>'NRHM State budget sheet 2013-14'!T624</f>
        <v>0</v>
      </c>
      <c r="U624" s="730">
        <f>'NRHM State budget sheet 2013-14'!U624</f>
        <v>0</v>
      </c>
      <c r="V624" s="730">
        <f>'NRHM State budget sheet 2013-14'!V624</f>
        <v>0</v>
      </c>
      <c r="W624" s="730">
        <f>'NRHM State budget sheet 2013-14'!W624</f>
        <v>0</v>
      </c>
      <c r="X624" s="730">
        <f>'NRHM State budget sheet 2013-14'!X624</f>
        <v>0</v>
      </c>
      <c r="Y624" s="730">
        <f>'NRHM State budget sheet 2013-14'!Y624</f>
        <v>0</v>
      </c>
      <c r="Z624" s="730">
        <f>'NRHM State budget sheet 2013-14'!Z624</f>
        <v>0</v>
      </c>
      <c r="AA624" s="730">
        <f>'NRHM State budget sheet 2013-14'!AA624</f>
        <v>0</v>
      </c>
      <c r="AB624" s="730">
        <f>'NRHM State budget sheet 2013-14'!AB624</f>
        <v>0</v>
      </c>
      <c r="AC624" s="730">
        <f>'NRHM State budget sheet 2013-14'!AC624</f>
        <v>0</v>
      </c>
      <c r="AD624" s="730">
        <f>'NRHM State budget sheet 2013-14'!AD624</f>
        <v>0</v>
      </c>
      <c r="AE624" s="730">
        <f>'NRHM State budget sheet 2013-14'!AE624</f>
        <v>0</v>
      </c>
      <c r="AF624" s="730">
        <f>'NRHM State budget sheet 2013-14'!AF624</f>
        <v>0</v>
      </c>
      <c r="AG624" s="640"/>
      <c r="AH624" s="619"/>
      <c r="AI624" s="606" t="str">
        <f t="shared" si="67"/>
        <v/>
      </c>
      <c r="AJ624" s="606" t="str">
        <f t="shared" si="68"/>
        <v/>
      </c>
      <c r="AK624" s="573">
        <f t="shared" si="69"/>
        <v>0</v>
      </c>
      <c r="AL624" s="573" t="str">
        <f t="shared" si="63"/>
        <v/>
      </c>
      <c r="AM624" s="577" t="str">
        <f t="shared" si="64"/>
        <v/>
      </c>
      <c r="AN624" s="577" t="str">
        <f t="shared" si="65"/>
        <v/>
      </c>
      <c r="AO624" s="577" t="str">
        <f t="shared" si="66"/>
        <v/>
      </c>
    </row>
    <row r="625" spans="1:41" ht="41.25" hidden="1" customHeight="1" x14ac:dyDescent="0.2">
      <c r="A625" s="628" t="s">
        <v>1760</v>
      </c>
      <c r="B625" s="665" t="s">
        <v>1542</v>
      </c>
      <c r="C625" s="666"/>
      <c r="D625" s="730">
        <f>'NRHM State budget sheet 2013-14'!D625</f>
        <v>0</v>
      </c>
      <c r="E625" s="730">
        <f>'NRHM State budget sheet 2013-14'!E625</f>
        <v>0</v>
      </c>
      <c r="F625" s="730" t="e">
        <f>'NRHM State budget sheet 2013-14'!F625</f>
        <v>#DIV/0!</v>
      </c>
      <c r="G625" s="730">
        <f>'NRHM State budget sheet 2013-14'!G625</f>
        <v>0</v>
      </c>
      <c r="H625" s="730">
        <f>'NRHM State budget sheet 2013-14'!H625</f>
        <v>0</v>
      </c>
      <c r="I625" s="730" t="e">
        <f>'NRHM State budget sheet 2013-14'!I625</f>
        <v>#DIV/0!</v>
      </c>
      <c r="J625" s="730">
        <f>'NRHM State budget sheet 2013-14'!J625</f>
        <v>0</v>
      </c>
      <c r="K625" s="730">
        <f>'NRHM State budget sheet 2013-14'!K625</f>
        <v>0</v>
      </c>
      <c r="L625" s="730">
        <f>'NRHM State budget sheet 2013-14'!L625</f>
        <v>0</v>
      </c>
      <c r="M625" s="730">
        <f>'NRHM State budget sheet 2013-14'!M625</f>
        <v>0</v>
      </c>
      <c r="N625" s="730">
        <f>'NRHM State budget sheet 2013-14'!N625</f>
        <v>0</v>
      </c>
      <c r="O625" s="730">
        <f>'NRHM State budget sheet 2013-14'!O625</f>
        <v>0</v>
      </c>
      <c r="P625" s="730">
        <f>'NRHM State budget sheet 2013-14'!P625</f>
        <v>0</v>
      </c>
      <c r="Q625" s="730">
        <f>'NRHM State budget sheet 2013-14'!Q625</f>
        <v>0</v>
      </c>
      <c r="R625" s="730">
        <f>'NRHM State budget sheet 2013-14'!R625</f>
        <v>0</v>
      </c>
      <c r="S625" s="730">
        <f>'NRHM State budget sheet 2013-14'!S625</f>
        <v>0</v>
      </c>
      <c r="T625" s="730">
        <f>'NRHM State budget sheet 2013-14'!T625</f>
        <v>0</v>
      </c>
      <c r="U625" s="730">
        <f>'NRHM State budget sheet 2013-14'!U625</f>
        <v>0</v>
      </c>
      <c r="V625" s="730">
        <f>'NRHM State budget sheet 2013-14'!V625</f>
        <v>0</v>
      </c>
      <c r="W625" s="730">
        <f>'NRHM State budget sheet 2013-14'!W625</f>
        <v>0</v>
      </c>
      <c r="X625" s="730">
        <f>'NRHM State budget sheet 2013-14'!X625</f>
        <v>0</v>
      </c>
      <c r="Y625" s="730">
        <f>'NRHM State budget sheet 2013-14'!Y625</f>
        <v>0</v>
      </c>
      <c r="Z625" s="730">
        <f>'NRHM State budget sheet 2013-14'!Z625</f>
        <v>0</v>
      </c>
      <c r="AA625" s="730">
        <f>'NRHM State budget sheet 2013-14'!AA625</f>
        <v>0</v>
      </c>
      <c r="AB625" s="730">
        <f>'NRHM State budget sheet 2013-14'!AB625</f>
        <v>0</v>
      </c>
      <c r="AC625" s="730">
        <f>'NRHM State budget sheet 2013-14'!AC625</f>
        <v>0</v>
      </c>
      <c r="AD625" s="730">
        <f>'NRHM State budget sheet 2013-14'!AD625</f>
        <v>0</v>
      </c>
      <c r="AE625" s="730">
        <f>'NRHM State budget sheet 2013-14'!AE625</f>
        <v>0</v>
      </c>
      <c r="AF625" s="730">
        <f>'NRHM State budget sheet 2013-14'!AF625</f>
        <v>0</v>
      </c>
      <c r="AG625" s="640"/>
      <c r="AH625" s="619"/>
      <c r="AI625" s="606" t="str">
        <f t="shared" si="67"/>
        <v/>
      </c>
      <c r="AJ625" s="606" t="str">
        <f t="shared" si="68"/>
        <v/>
      </c>
      <c r="AK625" s="573">
        <f t="shared" si="69"/>
        <v>0</v>
      </c>
      <c r="AL625" s="573" t="str">
        <f t="shared" si="63"/>
        <v/>
      </c>
      <c r="AM625" s="577" t="str">
        <f t="shared" si="64"/>
        <v/>
      </c>
      <c r="AN625" s="577" t="str">
        <f t="shared" si="65"/>
        <v/>
      </c>
      <c r="AO625" s="577" t="str">
        <f t="shared" si="66"/>
        <v/>
      </c>
    </row>
    <row r="626" spans="1:41" ht="41.25" hidden="1" customHeight="1" x14ac:dyDescent="0.2">
      <c r="A626" s="628" t="s">
        <v>1761</v>
      </c>
      <c r="B626" s="665" t="s">
        <v>1543</v>
      </c>
      <c r="C626" s="666"/>
      <c r="D626" s="730">
        <f>'NRHM State budget sheet 2013-14'!D626</f>
        <v>1</v>
      </c>
      <c r="E626" s="730">
        <f>'NRHM State budget sheet 2013-14'!E626</f>
        <v>1</v>
      </c>
      <c r="F626" s="730">
        <f>'NRHM State budget sheet 2013-14'!F626</f>
        <v>100</v>
      </c>
      <c r="G626" s="730">
        <f>'NRHM State budget sheet 2013-14'!G626</f>
        <v>2.88</v>
      </c>
      <c r="H626" s="730">
        <f>'NRHM State budget sheet 2013-14'!H626</f>
        <v>2.4</v>
      </c>
      <c r="I626" s="730">
        <f>'NRHM State budget sheet 2013-14'!I626</f>
        <v>83.333333333333343</v>
      </c>
      <c r="J626" s="730">
        <f>'NRHM State budget sheet 2013-14'!J626</f>
        <v>1</v>
      </c>
      <c r="K626" s="730">
        <f>'NRHM State budget sheet 2013-14'!K626</f>
        <v>0</v>
      </c>
      <c r="L626" s="730">
        <f>'NRHM State budget sheet 2013-14'!L626</f>
        <v>0</v>
      </c>
      <c r="M626" s="730">
        <f>'NRHM State budget sheet 2013-14'!M626</f>
        <v>0</v>
      </c>
      <c r="N626" s="730">
        <f>'NRHM State budget sheet 2013-14'!N626</f>
        <v>0</v>
      </c>
      <c r="O626" s="730">
        <f>'NRHM State budget sheet 2013-14'!O626</f>
        <v>0</v>
      </c>
      <c r="P626" s="730">
        <f>'NRHM State budget sheet 2013-14'!P626</f>
        <v>0</v>
      </c>
      <c r="Q626" s="730">
        <f>'NRHM State budget sheet 2013-14'!Q626</f>
        <v>0</v>
      </c>
      <c r="R626" s="730">
        <f>'NRHM State budget sheet 2013-14'!R626</f>
        <v>0</v>
      </c>
      <c r="S626" s="730">
        <f>'NRHM State budget sheet 2013-14'!S626</f>
        <v>0</v>
      </c>
      <c r="T626" s="730">
        <f>'NRHM State budget sheet 2013-14'!T626</f>
        <v>0</v>
      </c>
      <c r="U626" s="730">
        <f>'NRHM State budget sheet 2013-14'!U626</f>
        <v>0</v>
      </c>
      <c r="V626" s="730">
        <f>'NRHM State budget sheet 2013-14'!V626</f>
        <v>0</v>
      </c>
      <c r="W626" s="730">
        <f>'NRHM State budget sheet 2013-14'!W626</f>
        <v>0</v>
      </c>
      <c r="X626" s="730">
        <f>'NRHM State budget sheet 2013-14'!X626</f>
        <v>0</v>
      </c>
      <c r="Y626" s="730">
        <f>'NRHM State budget sheet 2013-14'!Y626</f>
        <v>0</v>
      </c>
      <c r="Z626" s="730">
        <f>'NRHM State budget sheet 2013-14'!Z626</f>
        <v>0</v>
      </c>
      <c r="AA626" s="730">
        <f>'NRHM State budget sheet 2013-14'!AA626</f>
        <v>0</v>
      </c>
      <c r="AB626" s="730">
        <f>'NRHM State budget sheet 2013-14'!AB626</f>
        <v>0</v>
      </c>
      <c r="AC626" s="730">
        <f>'NRHM State budget sheet 2013-14'!AC626</f>
        <v>0</v>
      </c>
      <c r="AD626" s="730">
        <f>'NRHM State budget sheet 2013-14'!AD626</f>
        <v>0</v>
      </c>
      <c r="AE626" s="730">
        <f>'NRHM State budget sheet 2013-14'!AE626</f>
        <v>0</v>
      </c>
      <c r="AF626" s="730">
        <f>'NRHM State budget sheet 2013-14'!AF626</f>
        <v>0</v>
      </c>
      <c r="AG626" s="640"/>
      <c r="AH626" s="619"/>
      <c r="AI626" s="606">
        <f t="shared" si="67"/>
        <v>1</v>
      </c>
      <c r="AJ626" s="606">
        <f t="shared" si="68"/>
        <v>83.333333333333343</v>
      </c>
      <c r="AK626" s="573">
        <f t="shared" si="69"/>
        <v>-2.88</v>
      </c>
      <c r="AL626" s="573" t="str">
        <f t="shared" si="63"/>
        <v/>
      </c>
      <c r="AM626" s="577" t="str">
        <f t="shared" si="64"/>
        <v>The proposed budget is more that 30% increase over FY 12-13 budget. Consider revising or provide explanation</v>
      </c>
      <c r="AN626" s="577" t="str">
        <f t="shared" si="65"/>
        <v/>
      </c>
      <c r="AO626" s="577" t="str">
        <f t="shared" si="66"/>
        <v/>
      </c>
    </row>
    <row r="627" spans="1:41" ht="41.25" hidden="1" customHeight="1" x14ac:dyDescent="0.2">
      <c r="A627" s="628" t="s">
        <v>1762</v>
      </c>
      <c r="B627" s="665" t="s">
        <v>1551</v>
      </c>
      <c r="C627" s="666"/>
      <c r="D627" s="730">
        <f>'NRHM State budget sheet 2013-14'!D627</f>
        <v>1</v>
      </c>
      <c r="E627" s="730">
        <f>'NRHM State budget sheet 2013-14'!E627</f>
        <v>1</v>
      </c>
      <c r="F627" s="730">
        <f>'NRHM State budget sheet 2013-14'!F627</f>
        <v>100</v>
      </c>
      <c r="G627" s="730">
        <f>'NRHM State budget sheet 2013-14'!G627</f>
        <v>2.88</v>
      </c>
      <c r="H627" s="730">
        <f>'NRHM State budget sheet 2013-14'!H627</f>
        <v>2.4</v>
      </c>
      <c r="I627" s="730">
        <f>'NRHM State budget sheet 2013-14'!I627</f>
        <v>83.333333333333343</v>
      </c>
      <c r="J627" s="730">
        <f>'NRHM State budget sheet 2013-14'!J627</f>
        <v>1</v>
      </c>
      <c r="K627" s="730">
        <f>'NRHM State budget sheet 2013-14'!K627</f>
        <v>324000</v>
      </c>
      <c r="L627" s="730">
        <f>'NRHM State budget sheet 2013-14'!L627</f>
        <v>0</v>
      </c>
      <c r="M627" s="730">
        <f>'NRHM State budget sheet 2013-14'!M627</f>
        <v>0</v>
      </c>
      <c r="N627" s="730">
        <f>'NRHM State budget sheet 2013-14'!N627</f>
        <v>0</v>
      </c>
      <c r="O627" s="730">
        <f>'NRHM State budget sheet 2013-14'!O627</f>
        <v>0</v>
      </c>
      <c r="P627" s="730">
        <f>'NRHM State budget sheet 2013-14'!P627</f>
        <v>0</v>
      </c>
      <c r="Q627" s="730">
        <f>'NRHM State budget sheet 2013-14'!Q627</f>
        <v>0</v>
      </c>
      <c r="R627" s="730">
        <f>'NRHM State budget sheet 2013-14'!R627</f>
        <v>0</v>
      </c>
      <c r="S627" s="730">
        <f>'NRHM State budget sheet 2013-14'!S627</f>
        <v>0</v>
      </c>
      <c r="T627" s="730">
        <f>'NRHM State budget sheet 2013-14'!T627</f>
        <v>0</v>
      </c>
      <c r="U627" s="730">
        <f>'NRHM State budget sheet 2013-14'!U627</f>
        <v>0</v>
      </c>
      <c r="V627" s="730">
        <f>'NRHM State budget sheet 2013-14'!V627</f>
        <v>0</v>
      </c>
      <c r="W627" s="730">
        <f>'NRHM State budget sheet 2013-14'!W627</f>
        <v>0</v>
      </c>
      <c r="X627" s="730">
        <f>'NRHM State budget sheet 2013-14'!X627</f>
        <v>0</v>
      </c>
      <c r="Y627" s="730">
        <f>'NRHM State budget sheet 2013-14'!Y627</f>
        <v>0</v>
      </c>
      <c r="Z627" s="730">
        <f>'NRHM State budget sheet 2013-14'!Z627</f>
        <v>0</v>
      </c>
      <c r="AA627" s="730">
        <f>'NRHM State budget sheet 2013-14'!AA627</f>
        <v>0</v>
      </c>
      <c r="AB627" s="730">
        <f>'NRHM State budget sheet 2013-14'!AB627</f>
        <v>0</v>
      </c>
      <c r="AC627" s="730">
        <f>'NRHM State budget sheet 2013-14'!AC627</f>
        <v>0</v>
      </c>
      <c r="AD627" s="730">
        <f>'NRHM State budget sheet 2013-14'!AD627</f>
        <v>0</v>
      </c>
      <c r="AE627" s="730">
        <f>'NRHM State budget sheet 2013-14'!AE627</f>
        <v>0</v>
      </c>
      <c r="AF627" s="730">
        <f>'NRHM State budget sheet 2013-14'!AF627</f>
        <v>3.24</v>
      </c>
      <c r="AG627" s="640"/>
      <c r="AH627" s="619"/>
      <c r="AI627" s="606" t="str">
        <f t="shared" si="67"/>
        <v/>
      </c>
      <c r="AJ627" s="606">
        <f t="shared" si="68"/>
        <v>83.333333333333343</v>
      </c>
      <c r="AK627" s="573">
        <f t="shared" si="69"/>
        <v>0.36000000000000032</v>
      </c>
      <c r="AL627" s="573">
        <f t="shared" si="63"/>
        <v>12.500000000000011</v>
      </c>
      <c r="AM627" s="577" t="str">
        <f t="shared" si="64"/>
        <v/>
      </c>
      <c r="AN627" s="577" t="str">
        <f t="shared" si="65"/>
        <v/>
      </c>
      <c r="AO627" s="577" t="str">
        <f t="shared" si="66"/>
        <v/>
      </c>
    </row>
    <row r="628" spans="1:41" ht="41.25" hidden="1" customHeight="1" x14ac:dyDescent="0.2">
      <c r="A628" s="628" t="s">
        <v>1763</v>
      </c>
      <c r="B628" s="665" t="s">
        <v>1552</v>
      </c>
      <c r="C628" s="666"/>
      <c r="D628" s="730">
        <f>'NRHM State budget sheet 2013-14'!D628</f>
        <v>5</v>
      </c>
      <c r="E628" s="730">
        <f>'NRHM State budget sheet 2013-14'!E628</f>
        <v>5</v>
      </c>
      <c r="F628" s="730">
        <f>'NRHM State budget sheet 2013-14'!F628</f>
        <v>100</v>
      </c>
      <c r="G628" s="730">
        <f>'NRHM State budget sheet 2013-14'!G628</f>
        <v>17.2</v>
      </c>
      <c r="H628" s="730">
        <f>'NRHM State budget sheet 2013-14'!H628</f>
        <v>12</v>
      </c>
      <c r="I628" s="730">
        <f>'NRHM State budget sheet 2013-14'!I628</f>
        <v>69.767441860465112</v>
      </c>
      <c r="J628" s="730">
        <f>'NRHM State budget sheet 2013-14'!J628</f>
        <v>7</v>
      </c>
      <c r="K628" s="730">
        <f>'NRHM State budget sheet 2013-14'!K628</f>
        <v>324000</v>
      </c>
      <c r="L628" s="730">
        <f>'NRHM State budget sheet 2013-14'!L628</f>
        <v>0</v>
      </c>
      <c r="M628" s="730">
        <f>'NRHM State budget sheet 2013-14'!M628</f>
        <v>0</v>
      </c>
      <c r="N628" s="730">
        <f>'NRHM State budget sheet 2013-14'!N628</f>
        <v>0</v>
      </c>
      <c r="O628" s="730">
        <f>'NRHM State budget sheet 2013-14'!O628</f>
        <v>0</v>
      </c>
      <c r="P628" s="730">
        <f>'NRHM State budget sheet 2013-14'!P628</f>
        <v>0</v>
      </c>
      <c r="Q628" s="730">
        <f>'NRHM State budget sheet 2013-14'!Q628</f>
        <v>0</v>
      </c>
      <c r="R628" s="730">
        <f>'NRHM State budget sheet 2013-14'!R628</f>
        <v>0</v>
      </c>
      <c r="S628" s="730">
        <f>'NRHM State budget sheet 2013-14'!S628</f>
        <v>0</v>
      </c>
      <c r="T628" s="730">
        <f>'NRHM State budget sheet 2013-14'!T628</f>
        <v>0</v>
      </c>
      <c r="U628" s="730">
        <f>'NRHM State budget sheet 2013-14'!U628</f>
        <v>0</v>
      </c>
      <c r="V628" s="730">
        <f>'NRHM State budget sheet 2013-14'!V628</f>
        <v>0</v>
      </c>
      <c r="W628" s="730">
        <f>'NRHM State budget sheet 2013-14'!W628</f>
        <v>0</v>
      </c>
      <c r="X628" s="730">
        <f>'NRHM State budget sheet 2013-14'!X628</f>
        <v>0</v>
      </c>
      <c r="Y628" s="730">
        <f>'NRHM State budget sheet 2013-14'!Y628</f>
        <v>0</v>
      </c>
      <c r="Z628" s="730">
        <f>'NRHM State budget sheet 2013-14'!Z628</f>
        <v>0</v>
      </c>
      <c r="AA628" s="730">
        <f>'NRHM State budget sheet 2013-14'!AA628</f>
        <v>0</v>
      </c>
      <c r="AB628" s="730">
        <f>'NRHM State budget sheet 2013-14'!AB628</f>
        <v>0</v>
      </c>
      <c r="AC628" s="730">
        <f>'NRHM State budget sheet 2013-14'!AC628</f>
        <v>0</v>
      </c>
      <c r="AD628" s="730">
        <f>'NRHM State budget sheet 2013-14'!AD628</f>
        <v>0</v>
      </c>
      <c r="AE628" s="730">
        <f>'NRHM State budget sheet 2013-14'!AE628</f>
        <v>0</v>
      </c>
      <c r="AF628" s="730">
        <f>'NRHM State budget sheet 2013-14'!AF628</f>
        <v>22.68</v>
      </c>
      <c r="AG628" s="640"/>
      <c r="AH628" s="619"/>
      <c r="AI628" s="606">
        <f t="shared" si="67"/>
        <v>1</v>
      </c>
      <c r="AJ628" s="606">
        <f t="shared" si="68"/>
        <v>69.767441860465112</v>
      </c>
      <c r="AK628" s="573">
        <f t="shared" si="69"/>
        <v>5.48</v>
      </c>
      <c r="AL628" s="573">
        <f t="shared" si="63"/>
        <v>31.860465116279073</v>
      </c>
      <c r="AM628" s="577" t="str">
        <f t="shared" si="64"/>
        <v>The proposed budget is more that 30% increase over FY 12-13 budget. Consider revising or provide explanation</v>
      </c>
      <c r="AN628" s="577" t="str">
        <f t="shared" si="65"/>
        <v/>
      </c>
      <c r="AO628" s="577" t="str">
        <f t="shared" si="66"/>
        <v/>
      </c>
    </row>
    <row r="629" spans="1:41" ht="41.25" hidden="1" customHeight="1" x14ac:dyDescent="0.2">
      <c r="A629" s="649" t="s">
        <v>811</v>
      </c>
      <c r="B629" s="621" t="s">
        <v>1704</v>
      </c>
      <c r="C629" s="595"/>
      <c r="D629" s="730">
        <f>'NRHM State budget sheet 2013-14'!D629</f>
        <v>7</v>
      </c>
      <c r="E629" s="730">
        <f>'NRHM State budget sheet 2013-14'!E629</f>
        <v>7</v>
      </c>
      <c r="F629" s="730">
        <f>'NRHM State budget sheet 2013-14'!F629</f>
        <v>100</v>
      </c>
      <c r="G629" s="730">
        <f>'NRHM State budget sheet 2013-14'!G629</f>
        <v>5.96</v>
      </c>
      <c r="H629" s="730">
        <f>'NRHM State budget sheet 2013-14'!H629</f>
        <v>4.97</v>
      </c>
      <c r="I629" s="730">
        <f>'NRHM State budget sheet 2013-14'!I629</f>
        <v>83.389261744966433</v>
      </c>
      <c r="J629" s="730">
        <f>'NRHM State budget sheet 2013-14'!J629</f>
        <v>11</v>
      </c>
      <c r="K629" s="730">
        <f>'NRHM State budget sheet 2013-14'!K629</f>
        <v>432000</v>
      </c>
      <c r="L629" s="730">
        <f>'NRHM State budget sheet 2013-14'!L629</f>
        <v>0</v>
      </c>
      <c r="M629" s="730">
        <f>'NRHM State budget sheet 2013-14'!M629</f>
        <v>0</v>
      </c>
      <c r="N629" s="730">
        <f>'NRHM State budget sheet 2013-14'!N629</f>
        <v>0</v>
      </c>
      <c r="O629" s="730">
        <f>'NRHM State budget sheet 2013-14'!O629</f>
        <v>0</v>
      </c>
      <c r="P629" s="730">
        <f>'NRHM State budget sheet 2013-14'!P629</f>
        <v>0</v>
      </c>
      <c r="Q629" s="730">
        <f>'NRHM State budget sheet 2013-14'!Q629</f>
        <v>0</v>
      </c>
      <c r="R629" s="730">
        <f>'NRHM State budget sheet 2013-14'!R629</f>
        <v>0</v>
      </c>
      <c r="S629" s="730">
        <f>'NRHM State budget sheet 2013-14'!S629</f>
        <v>0</v>
      </c>
      <c r="T629" s="730">
        <f>'NRHM State budget sheet 2013-14'!T629</f>
        <v>0</v>
      </c>
      <c r="U629" s="730">
        <f>'NRHM State budget sheet 2013-14'!U629</f>
        <v>0</v>
      </c>
      <c r="V629" s="730">
        <f>'NRHM State budget sheet 2013-14'!V629</f>
        <v>0</v>
      </c>
      <c r="W629" s="730">
        <f>'NRHM State budget sheet 2013-14'!W629</f>
        <v>0</v>
      </c>
      <c r="X629" s="730">
        <f>'NRHM State budget sheet 2013-14'!X629</f>
        <v>0</v>
      </c>
      <c r="Y629" s="730">
        <f>'NRHM State budget sheet 2013-14'!Y629</f>
        <v>0</v>
      </c>
      <c r="Z629" s="730">
        <f>'NRHM State budget sheet 2013-14'!Z629</f>
        <v>0</v>
      </c>
      <c r="AA629" s="730">
        <f>'NRHM State budget sheet 2013-14'!AA629</f>
        <v>0</v>
      </c>
      <c r="AB629" s="730">
        <f>'NRHM State budget sheet 2013-14'!AB629</f>
        <v>0</v>
      </c>
      <c r="AC629" s="730">
        <f>'NRHM State budget sheet 2013-14'!AC629</f>
        <v>0</v>
      </c>
      <c r="AD629" s="730">
        <f>'NRHM State budget sheet 2013-14'!AD629</f>
        <v>0</v>
      </c>
      <c r="AE629" s="730">
        <f>'NRHM State budget sheet 2013-14'!AE629</f>
        <v>0</v>
      </c>
      <c r="AF629" s="730">
        <f>'NRHM State budget sheet 2013-14'!AF629</f>
        <v>15.84</v>
      </c>
      <c r="AG629" s="640"/>
      <c r="AH629" s="619"/>
      <c r="AI629" s="606">
        <f t="shared" si="67"/>
        <v>1</v>
      </c>
      <c r="AJ629" s="606">
        <f t="shared" si="68"/>
        <v>83.389261744966433</v>
      </c>
      <c r="AK629" s="573">
        <f t="shared" si="69"/>
        <v>9.879999999999999</v>
      </c>
      <c r="AL629" s="573">
        <f t="shared" si="63"/>
        <v>165.7718120805369</v>
      </c>
      <c r="AM629" s="577" t="str">
        <f t="shared" si="64"/>
        <v>The proposed budget is more that 30% increase over FY 12-13 budget. Consider revising or provide explanation</v>
      </c>
      <c r="AN629" s="577" t="str">
        <f t="shared" si="65"/>
        <v/>
      </c>
      <c r="AO629" s="577" t="str">
        <f t="shared" si="66"/>
        <v/>
      </c>
    </row>
    <row r="630" spans="1:41" ht="41.25" hidden="1" customHeight="1" x14ac:dyDescent="0.2">
      <c r="A630" s="628" t="s">
        <v>1705</v>
      </c>
      <c r="B630" s="665" t="s">
        <v>1393</v>
      </c>
      <c r="C630" s="666"/>
      <c r="D630" s="730">
        <f>'NRHM State budget sheet 2013-14'!D630</f>
        <v>0</v>
      </c>
      <c r="E630" s="730">
        <f>'NRHM State budget sheet 2013-14'!E630</f>
        <v>0</v>
      </c>
      <c r="F630" s="730" t="e">
        <f>'NRHM State budget sheet 2013-14'!F630</f>
        <v>#DIV/0!</v>
      </c>
      <c r="G630" s="730">
        <f>'NRHM State budget sheet 2013-14'!G630</f>
        <v>0</v>
      </c>
      <c r="H630" s="730">
        <f>'NRHM State budget sheet 2013-14'!H630</f>
        <v>0</v>
      </c>
      <c r="I630" s="730" t="e">
        <f>'NRHM State budget sheet 2013-14'!I630</f>
        <v>#DIV/0!</v>
      </c>
      <c r="J630" s="730">
        <f>'NRHM State budget sheet 2013-14'!J630</f>
        <v>0</v>
      </c>
      <c r="K630" s="730">
        <f>'NRHM State budget sheet 2013-14'!K630</f>
        <v>0</v>
      </c>
      <c r="L630" s="730">
        <f>'NRHM State budget sheet 2013-14'!L630</f>
        <v>0</v>
      </c>
      <c r="M630" s="730">
        <f>'NRHM State budget sheet 2013-14'!M630</f>
        <v>0</v>
      </c>
      <c r="N630" s="730">
        <f>'NRHM State budget sheet 2013-14'!N630</f>
        <v>0</v>
      </c>
      <c r="O630" s="730">
        <f>'NRHM State budget sheet 2013-14'!O630</f>
        <v>0</v>
      </c>
      <c r="P630" s="730">
        <f>'NRHM State budget sheet 2013-14'!P630</f>
        <v>0</v>
      </c>
      <c r="Q630" s="730">
        <f>'NRHM State budget sheet 2013-14'!Q630</f>
        <v>0</v>
      </c>
      <c r="R630" s="730">
        <f>'NRHM State budget sheet 2013-14'!R630</f>
        <v>0</v>
      </c>
      <c r="S630" s="730">
        <f>'NRHM State budget sheet 2013-14'!S630</f>
        <v>0</v>
      </c>
      <c r="T630" s="730">
        <f>'NRHM State budget sheet 2013-14'!T630</f>
        <v>0</v>
      </c>
      <c r="U630" s="730">
        <f>'NRHM State budget sheet 2013-14'!U630</f>
        <v>0</v>
      </c>
      <c r="V630" s="730">
        <f>'NRHM State budget sheet 2013-14'!V630</f>
        <v>0</v>
      </c>
      <c r="W630" s="730">
        <f>'NRHM State budget sheet 2013-14'!W630</f>
        <v>0</v>
      </c>
      <c r="X630" s="730">
        <f>'NRHM State budget sheet 2013-14'!X630</f>
        <v>0</v>
      </c>
      <c r="Y630" s="730">
        <f>'NRHM State budget sheet 2013-14'!Y630</f>
        <v>0</v>
      </c>
      <c r="Z630" s="730">
        <f>'NRHM State budget sheet 2013-14'!Z630</f>
        <v>0</v>
      </c>
      <c r="AA630" s="730">
        <f>'NRHM State budget sheet 2013-14'!AA630</f>
        <v>0</v>
      </c>
      <c r="AB630" s="730">
        <f>'NRHM State budget sheet 2013-14'!AB630</f>
        <v>0</v>
      </c>
      <c r="AC630" s="730">
        <f>'NRHM State budget sheet 2013-14'!AC630</f>
        <v>0</v>
      </c>
      <c r="AD630" s="730">
        <f>'NRHM State budget sheet 2013-14'!AD630</f>
        <v>0</v>
      </c>
      <c r="AE630" s="730">
        <f>'NRHM State budget sheet 2013-14'!AE630</f>
        <v>0</v>
      </c>
      <c r="AF630" s="730">
        <f>'NRHM State budget sheet 2013-14'!AF630</f>
        <v>0</v>
      </c>
      <c r="AG630" s="640"/>
      <c r="AH630" s="619"/>
      <c r="AI630" s="606" t="str">
        <f t="shared" si="67"/>
        <v/>
      </c>
      <c r="AJ630" s="606" t="str">
        <f t="shared" si="68"/>
        <v/>
      </c>
      <c r="AK630" s="573">
        <f t="shared" si="69"/>
        <v>0</v>
      </c>
      <c r="AL630" s="573" t="str">
        <f t="shared" si="63"/>
        <v/>
      </c>
      <c r="AM630" s="577" t="str">
        <f t="shared" si="64"/>
        <v/>
      </c>
      <c r="AN630" s="577" t="str">
        <f t="shared" si="65"/>
        <v/>
      </c>
      <c r="AO630" s="577" t="str">
        <f t="shared" si="66"/>
        <v/>
      </c>
    </row>
    <row r="631" spans="1:41" ht="41.25" hidden="1" customHeight="1" x14ac:dyDescent="0.2">
      <c r="A631" s="628" t="s">
        <v>1706</v>
      </c>
      <c r="B631" s="665" t="s">
        <v>1542</v>
      </c>
      <c r="C631" s="666"/>
      <c r="D631" s="730">
        <f>'NRHM State budget sheet 2013-14'!D631</f>
        <v>0</v>
      </c>
      <c r="E631" s="730">
        <f>'NRHM State budget sheet 2013-14'!E631</f>
        <v>0</v>
      </c>
      <c r="F631" s="730" t="e">
        <f>'NRHM State budget sheet 2013-14'!F631</f>
        <v>#DIV/0!</v>
      </c>
      <c r="G631" s="730">
        <f>'NRHM State budget sheet 2013-14'!G631</f>
        <v>0</v>
      </c>
      <c r="H631" s="730">
        <f>'NRHM State budget sheet 2013-14'!H631</f>
        <v>0</v>
      </c>
      <c r="I631" s="730" t="e">
        <f>'NRHM State budget sheet 2013-14'!I631</f>
        <v>#DIV/0!</v>
      </c>
      <c r="J631" s="730">
        <f>'NRHM State budget sheet 2013-14'!J631</f>
        <v>0</v>
      </c>
      <c r="K631" s="730">
        <f>'NRHM State budget sheet 2013-14'!K631</f>
        <v>0</v>
      </c>
      <c r="L631" s="730">
        <f>'NRHM State budget sheet 2013-14'!L631</f>
        <v>0</v>
      </c>
      <c r="M631" s="730">
        <f>'NRHM State budget sheet 2013-14'!M631</f>
        <v>0</v>
      </c>
      <c r="N631" s="730">
        <f>'NRHM State budget sheet 2013-14'!N631</f>
        <v>0</v>
      </c>
      <c r="O631" s="730">
        <f>'NRHM State budget sheet 2013-14'!O631</f>
        <v>0</v>
      </c>
      <c r="P631" s="730">
        <f>'NRHM State budget sheet 2013-14'!P631</f>
        <v>0</v>
      </c>
      <c r="Q631" s="730">
        <f>'NRHM State budget sheet 2013-14'!Q631</f>
        <v>0</v>
      </c>
      <c r="R631" s="730">
        <f>'NRHM State budget sheet 2013-14'!R631</f>
        <v>0</v>
      </c>
      <c r="S631" s="730">
        <f>'NRHM State budget sheet 2013-14'!S631</f>
        <v>0</v>
      </c>
      <c r="T631" s="730">
        <f>'NRHM State budget sheet 2013-14'!T631</f>
        <v>0</v>
      </c>
      <c r="U631" s="730">
        <f>'NRHM State budget sheet 2013-14'!U631</f>
        <v>0</v>
      </c>
      <c r="V631" s="730">
        <f>'NRHM State budget sheet 2013-14'!V631</f>
        <v>0</v>
      </c>
      <c r="W631" s="730">
        <f>'NRHM State budget sheet 2013-14'!W631</f>
        <v>0</v>
      </c>
      <c r="X631" s="730">
        <f>'NRHM State budget sheet 2013-14'!X631</f>
        <v>0</v>
      </c>
      <c r="Y631" s="730">
        <f>'NRHM State budget sheet 2013-14'!Y631</f>
        <v>0</v>
      </c>
      <c r="Z631" s="730">
        <f>'NRHM State budget sheet 2013-14'!Z631</f>
        <v>0</v>
      </c>
      <c r="AA631" s="730">
        <f>'NRHM State budget sheet 2013-14'!AA631</f>
        <v>0</v>
      </c>
      <c r="AB631" s="730">
        <f>'NRHM State budget sheet 2013-14'!AB631</f>
        <v>0</v>
      </c>
      <c r="AC631" s="730">
        <f>'NRHM State budget sheet 2013-14'!AC631</f>
        <v>0</v>
      </c>
      <c r="AD631" s="730">
        <f>'NRHM State budget sheet 2013-14'!AD631</f>
        <v>0</v>
      </c>
      <c r="AE631" s="730">
        <f>'NRHM State budget sheet 2013-14'!AE631</f>
        <v>0</v>
      </c>
      <c r="AF631" s="730">
        <f>'NRHM State budget sheet 2013-14'!AF631</f>
        <v>0</v>
      </c>
      <c r="AH631" s="619"/>
      <c r="AI631" s="606" t="str">
        <f t="shared" si="67"/>
        <v/>
      </c>
      <c r="AJ631" s="606" t="str">
        <f t="shared" si="68"/>
        <v/>
      </c>
      <c r="AK631" s="573">
        <f t="shared" si="69"/>
        <v>0</v>
      </c>
      <c r="AL631" s="573" t="str">
        <f t="shared" si="63"/>
        <v/>
      </c>
      <c r="AM631" s="577" t="str">
        <f t="shared" si="64"/>
        <v/>
      </c>
      <c r="AN631" s="577" t="str">
        <f t="shared" si="65"/>
        <v/>
      </c>
      <c r="AO631" s="577" t="str">
        <f t="shared" si="66"/>
        <v/>
      </c>
    </row>
    <row r="632" spans="1:41" ht="41.25" hidden="1" customHeight="1" x14ac:dyDescent="0.2">
      <c r="A632" s="628" t="s">
        <v>1707</v>
      </c>
      <c r="B632" s="665" t="s">
        <v>1543</v>
      </c>
      <c r="C632" s="666"/>
      <c r="D632" s="730">
        <f>'NRHM State budget sheet 2013-14'!D632</f>
        <v>1</v>
      </c>
      <c r="E632" s="730">
        <f>'NRHM State budget sheet 2013-14'!E632</f>
        <v>1</v>
      </c>
      <c r="F632" s="730">
        <f>'NRHM State budget sheet 2013-14'!F632</f>
        <v>100</v>
      </c>
      <c r="G632" s="730">
        <f>'NRHM State budget sheet 2013-14'!G632</f>
        <v>0.85</v>
      </c>
      <c r="H632" s="730">
        <f>'NRHM State budget sheet 2013-14'!H632</f>
        <v>0.71</v>
      </c>
      <c r="I632" s="730">
        <f>'NRHM State budget sheet 2013-14'!I632</f>
        <v>83.529411764705884</v>
      </c>
      <c r="J632" s="730">
        <f>'NRHM State budget sheet 2013-14'!J632</f>
        <v>1</v>
      </c>
      <c r="K632" s="730">
        <f>'NRHM State budget sheet 2013-14'!K632</f>
        <v>144000</v>
      </c>
      <c r="L632" s="730">
        <f>'NRHM State budget sheet 2013-14'!L632</f>
        <v>0</v>
      </c>
      <c r="M632" s="730">
        <f>'NRHM State budget sheet 2013-14'!M632</f>
        <v>0</v>
      </c>
      <c r="N632" s="730">
        <f>'NRHM State budget sheet 2013-14'!N632</f>
        <v>0</v>
      </c>
      <c r="O632" s="730">
        <f>'NRHM State budget sheet 2013-14'!O632</f>
        <v>0</v>
      </c>
      <c r="P632" s="730">
        <f>'NRHM State budget sheet 2013-14'!P632</f>
        <v>0</v>
      </c>
      <c r="Q632" s="730">
        <f>'NRHM State budget sheet 2013-14'!Q632</f>
        <v>0</v>
      </c>
      <c r="R632" s="730">
        <f>'NRHM State budget sheet 2013-14'!R632</f>
        <v>0</v>
      </c>
      <c r="S632" s="730">
        <f>'NRHM State budget sheet 2013-14'!S632</f>
        <v>0</v>
      </c>
      <c r="T632" s="730">
        <f>'NRHM State budget sheet 2013-14'!T632</f>
        <v>0</v>
      </c>
      <c r="U632" s="730">
        <f>'NRHM State budget sheet 2013-14'!U632</f>
        <v>0</v>
      </c>
      <c r="V632" s="730">
        <f>'NRHM State budget sheet 2013-14'!V632</f>
        <v>0</v>
      </c>
      <c r="W632" s="730">
        <f>'NRHM State budget sheet 2013-14'!W632</f>
        <v>0</v>
      </c>
      <c r="X632" s="730">
        <f>'NRHM State budget sheet 2013-14'!X632</f>
        <v>0</v>
      </c>
      <c r="Y632" s="730">
        <f>'NRHM State budget sheet 2013-14'!Y632</f>
        <v>0</v>
      </c>
      <c r="Z632" s="730">
        <f>'NRHM State budget sheet 2013-14'!Z632</f>
        <v>0</v>
      </c>
      <c r="AA632" s="730">
        <f>'NRHM State budget sheet 2013-14'!AA632</f>
        <v>0</v>
      </c>
      <c r="AB632" s="730">
        <f>'NRHM State budget sheet 2013-14'!AB632</f>
        <v>0</v>
      </c>
      <c r="AC632" s="730">
        <f>'NRHM State budget sheet 2013-14'!AC632</f>
        <v>0</v>
      </c>
      <c r="AD632" s="730">
        <f>'NRHM State budget sheet 2013-14'!AD632</f>
        <v>0</v>
      </c>
      <c r="AE632" s="730">
        <f>'NRHM State budget sheet 2013-14'!AE632</f>
        <v>0</v>
      </c>
      <c r="AF632" s="730">
        <f>'NRHM State budget sheet 2013-14'!AF632</f>
        <v>1.44</v>
      </c>
      <c r="AG632" s="640"/>
      <c r="AH632" s="619"/>
      <c r="AI632" s="606">
        <f t="shared" si="67"/>
        <v>1</v>
      </c>
      <c r="AJ632" s="606">
        <f t="shared" si="68"/>
        <v>83.529411764705884</v>
      </c>
      <c r="AK632" s="573">
        <f t="shared" si="69"/>
        <v>0.59</v>
      </c>
      <c r="AL632" s="573">
        <f t="shared" si="63"/>
        <v>69.411764705882348</v>
      </c>
      <c r="AM632" s="577" t="str">
        <f t="shared" si="64"/>
        <v>The proposed budget is more that 30% increase over FY 12-13 budget. Consider revising or provide explanation</v>
      </c>
      <c r="AN632" s="577" t="str">
        <f t="shared" si="65"/>
        <v/>
      </c>
      <c r="AO632" s="577" t="str">
        <f t="shared" si="66"/>
        <v/>
      </c>
    </row>
    <row r="633" spans="1:41" ht="41.25" hidden="1" customHeight="1" x14ac:dyDescent="0.2">
      <c r="A633" s="628" t="s">
        <v>1708</v>
      </c>
      <c r="B633" s="665" t="s">
        <v>1551</v>
      </c>
      <c r="C633" s="666"/>
      <c r="D633" s="730">
        <f>'NRHM State budget sheet 2013-14'!D633</f>
        <v>1</v>
      </c>
      <c r="E633" s="730">
        <f>'NRHM State budget sheet 2013-14'!E633</f>
        <v>1</v>
      </c>
      <c r="F633" s="730">
        <f>'NRHM State budget sheet 2013-14'!F633</f>
        <v>100</v>
      </c>
      <c r="G633" s="730">
        <f>'NRHM State budget sheet 2013-14'!G633</f>
        <v>0.85</v>
      </c>
      <c r="H633" s="730">
        <f>'NRHM State budget sheet 2013-14'!H633</f>
        <v>0.71</v>
      </c>
      <c r="I633" s="730">
        <f>'NRHM State budget sheet 2013-14'!I633</f>
        <v>83.529411764705884</v>
      </c>
      <c r="J633" s="730">
        <f>'NRHM State budget sheet 2013-14'!J633</f>
        <v>2</v>
      </c>
      <c r="K633" s="730">
        <f>'NRHM State budget sheet 2013-14'!K633</f>
        <v>144000</v>
      </c>
      <c r="L633" s="730">
        <f>'NRHM State budget sheet 2013-14'!L633</f>
        <v>0</v>
      </c>
      <c r="M633" s="730">
        <f>'NRHM State budget sheet 2013-14'!M633</f>
        <v>0</v>
      </c>
      <c r="N633" s="730">
        <f>'NRHM State budget sheet 2013-14'!N633</f>
        <v>0</v>
      </c>
      <c r="O633" s="730">
        <f>'NRHM State budget sheet 2013-14'!O633</f>
        <v>0</v>
      </c>
      <c r="P633" s="730">
        <f>'NRHM State budget sheet 2013-14'!P633</f>
        <v>0</v>
      </c>
      <c r="Q633" s="730">
        <f>'NRHM State budget sheet 2013-14'!Q633</f>
        <v>0</v>
      </c>
      <c r="R633" s="730">
        <f>'NRHM State budget sheet 2013-14'!R633</f>
        <v>0</v>
      </c>
      <c r="S633" s="730">
        <f>'NRHM State budget sheet 2013-14'!S633</f>
        <v>0</v>
      </c>
      <c r="T633" s="730">
        <f>'NRHM State budget sheet 2013-14'!T633</f>
        <v>0</v>
      </c>
      <c r="U633" s="730">
        <f>'NRHM State budget sheet 2013-14'!U633</f>
        <v>0</v>
      </c>
      <c r="V633" s="730">
        <f>'NRHM State budget sheet 2013-14'!V633</f>
        <v>0</v>
      </c>
      <c r="W633" s="730">
        <f>'NRHM State budget sheet 2013-14'!W633</f>
        <v>0</v>
      </c>
      <c r="X633" s="730">
        <f>'NRHM State budget sheet 2013-14'!X633</f>
        <v>0</v>
      </c>
      <c r="Y633" s="730">
        <f>'NRHM State budget sheet 2013-14'!Y633</f>
        <v>0</v>
      </c>
      <c r="Z633" s="730">
        <f>'NRHM State budget sheet 2013-14'!Z633</f>
        <v>0</v>
      </c>
      <c r="AA633" s="730">
        <f>'NRHM State budget sheet 2013-14'!AA633</f>
        <v>0</v>
      </c>
      <c r="AB633" s="730">
        <f>'NRHM State budget sheet 2013-14'!AB633</f>
        <v>0</v>
      </c>
      <c r="AC633" s="730">
        <f>'NRHM State budget sheet 2013-14'!AC633</f>
        <v>0</v>
      </c>
      <c r="AD633" s="730">
        <f>'NRHM State budget sheet 2013-14'!AD633</f>
        <v>0</v>
      </c>
      <c r="AE633" s="730">
        <f>'NRHM State budget sheet 2013-14'!AE633</f>
        <v>0</v>
      </c>
      <c r="AF633" s="730">
        <f>'NRHM State budget sheet 2013-14'!AF633</f>
        <v>2.88</v>
      </c>
      <c r="AG633" s="640"/>
      <c r="AH633" s="619"/>
      <c r="AI633" s="606">
        <f t="shared" si="67"/>
        <v>1</v>
      </c>
      <c r="AJ633" s="606">
        <f t="shared" si="68"/>
        <v>83.529411764705884</v>
      </c>
      <c r="AK633" s="573">
        <f t="shared" si="69"/>
        <v>2.0299999999999998</v>
      </c>
      <c r="AL633" s="573">
        <f t="shared" si="63"/>
        <v>238.8235294117647</v>
      </c>
      <c r="AM633" s="577" t="str">
        <f t="shared" si="64"/>
        <v>The proposed budget is more that 30% increase over FY 12-13 budget. Consider revising or provide explanation</v>
      </c>
      <c r="AN633" s="577" t="str">
        <f t="shared" si="65"/>
        <v/>
      </c>
      <c r="AO633" s="577" t="str">
        <f t="shared" si="66"/>
        <v/>
      </c>
    </row>
    <row r="634" spans="1:41" ht="41.25" hidden="1" customHeight="1" x14ac:dyDescent="0.2">
      <c r="A634" s="628" t="s">
        <v>1709</v>
      </c>
      <c r="B634" s="665" t="s">
        <v>1554</v>
      </c>
      <c r="C634" s="666"/>
      <c r="D634" s="730">
        <f>'NRHM State budget sheet 2013-14'!D634</f>
        <v>5</v>
      </c>
      <c r="E634" s="730">
        <f>'NRHM State budget sheet 2013-14'!E634</f>
        <v>5</v>
      </c>
      <c r="F634" s="730">
        <f>'NRHM State budget sheet 2013-14'!F634</f>
        <v>100</v>
      </c>
      <c r="G634" s="730">
        <f>'NRHM State budget sheet 2013-14'!G634</f>
        <v>4.26</v>
      </c>
      <c r="H634" s="730">
        <f>'NRHM State budget sheet 2013-14'!H634</f>
        <v>3.55</v>
      </c>
      <c r="I634" s="730">
        <f>'NRHM State budget sheet 2013-14'!I634</f>
        <v>83.333333333333343</v>
      </c>
      <c r="J634" s="730">
        <f>'NRHM State budget sheet 2013-14'!J634</f>
        <v>8</v>
      </c>
      <c r="K634" s="730">
        <f>'NRHM State budget sheet 2013-14'!K634</f>
        <v>144000</v>
      </c>
      <c r="L634" s="730">
        <f>'NRHM State budget sheet 2013-14'!L634</f>
        <v>0</v>
      </c>
      <c r="M634" s="730">
        <f>'NRHM State budget sheet 2013-14'!M634</f>
        <v>0</v>
      </c>
      <c r="N634" s="730">
        <f>'NRHM State budget sheet 2013-14'!N634</f>
        <v>0</v>
      </c>
      <c r="O634" s="730">
        <f>'NRHM State budget sheet 2013-14'!O634</f>
        <v>0</v>
      </c>
      <c r="P634" s="730">
        <f>'NRHM State budget sheet 2013-14'!P634</f>
        <v>0</v>
      </c>
      <c r="Q634" s="730">
        <f>'NRHM State budget sheet 2013-14'!Q634</f>
        <v>0</v>
      </c>
      <c r="R634" s="730">
        <f>'NRHM State budget sheet 2013-14'!R634</f>
        <v>0</v>
      </c>
      <c r="S634" s="730">
        <f>'NRHM State budget sheet 2013-14'!S634</f>
        <v>0</v>
      </c>
      <c r="T634" s="730">
        <f>'NRHM State budget sheet 2013-14'!T634</f>
        <v>0</v>
      </c>
      <c r="U634" s="730">
        <f>'NRHM State budget sheet 2013-14'!U634</f>
        <v>0</v>
      </c>
      <c r="V634" s="730">
        <f>'NRHM State budget sheet 2013-14'!V634</f>
        <v>0</v>
      </c>
      <c r="W634" s="730">
        <f>'NRHM State budget sheet 2013-14'!W634</f>
        <v>0</v>
      </c>
      <c r="X634" s="730">
        <f>'NRHM State budget sheet 2013-14'!X634</f>
        <v>0</v>
      </c>
      <c r="Y634" s="730">
        <f>'NRHM State budget sheet 2013-14'!Y634</f>
        <v>0</v>
      </c>
      <c r="Z634" s="730">
        <f>'NRHM State budget sheet 2013-14'!Z634</f>
        <v>0</v>
      </c>
      <c r="AA634" s="730">
        <f>'NRHM State budget sheet 2013-14'!AA634</f>
        <v>0</v>
      </c>
      <c r="AB634" s="730">
        <f>'NRHM State budget sheet 2013-14'!AB634</f>
        <v>0</v>
      </c>
      <c r="AC634" s="730">
        <f>'NRHM State budget sheet 2013-14'!AC634</f>
        <v>0</v>
      </c>
      <c r="AD634" s="730">
        <f>'NRHM State budget sheet 2013-14'!AD634</f>
        <v>0</v>
      </c>
      <c r="AE634" s="730">
        <f>'NRHM State budget sheet 2013-14'!AE634</f>
        <v>0</v>
      </c>
      <c r="AF634" s="730">
        <f>'NRHM State budget sheet 2013-14'!AF634</f>
        <v>11.52</v>
      </c>
      <c r="AG634" s="640"/>
      <c r="AH634" s="619"/>
      <c r="AI634" s="606">
        <f t="shared" si="67"/>
        <v>1</v>
      </c>
      <c r="AJ634" s="606">
        <f t="shared" si="68"/>
        <v>83.333333333333343</v>
      </c>
      <c r="AK634" s="573">
        <f t="shared" si="69"/>
        <v>7.26</v>
      </c>
      <c r="AL634" s="573">
        <f t="shared" si="63"/>
        <v>170.42253521126759</v>
      </c>
      <c r="AM634" s="577" t="str">
        <f t="shared" si="64"/>
        <v>The proposed budget is more that 30% increase over FY 12-13 budget. Consider revising or provide explanation</v>
      </c>
      <c r="AN634" s="577" t="str">
        <f t="shared" si="65"/>
        <v/>
      </c>
      <c r="AO634" s="577" t="str">
        <f t="shared" si="66"/>
        <v/>
      </c>
    </row>
    <row r="635" spans="1:41" ht="41.25" hidden="1" customHeight="1" x14ac:dyDescent="0.2">
      <c r="A635" s="628" t="s">
        <v>1710</v>
      </c>
      <c r="B635" s="665" t="s">
        <v>1556</v>
      </c>
      <c r="C635" s="666"/>
      <c r="D635" s="730">
        <f>'NRHM State budget sheet 2013-14'!D635</f>
        <v>0</v>
      </c>
      <c r="E635" s="730">
        <f>'NRHM State budget sheet 2013-14'!E635</f>
        <v>0</v>
      </c>
      <c r="F635" s="730" t="e">
        <f>'NRHM State budget sheet 2013-14'!F635</f>
        <v>#DIV/0!</v>
      </c>
      <c r="G635" s="730">
        <f>'NRHM State budget sheet 2013-14'!G635</f>
        <v>0</v>
      </c>
      <c r="H635" s="730">
        <f>'NRHM State budget sheet 2013-14'!H635</f>
        <v>0</v>
      </c>
      <c r="I635" s="730" t="e">
        <f>'NRHM State budget sheet 2013-14'!I635</f>
        <v>#DIV/0!</v>
      </c>
      <c r="J635" s="730">
        <f>'NRHM State budget sheet 2013-14'!J635</f>
        <v>0</v>
      </c>
      <c r="K635" s="730">
        <f>'NRHM State budget sheet 2013-14'!K635</f>
        <v>0</v>
      </c>
      <c r="L635" s="730">
        <f>'NRHM State budget sheet 2013-14'!L635</f>
        <v>0</v>
      </c>
      <c r="M635" s="730">
        <f>'NRHM State budget sheet 2013-14'!M635</f>
        <v>0</v>
      </c>
      <c r="N635" s="730">
        <f>'NRHM State budget sheet 2013-14'!N635</f>
        <v>0</v>
      </c>
      <c r="O635" s="730">
        <f>'NRHM State budget sheet 2013-14'!O635</f>
        <v>0</v>
      </c>
      <c r="P635" s="730">
        <f>'NRHM State budget sheet 2013-14'!P635</f>
        <v>0</v>
      </c>
      <c r="Q635" s="730">
        <f>'NRHM State budget sheet 2013-14'!Q635</f>
        <v>0</v>
      </c>
      <c r="R635" s="730">
        <f>'NRHM State budget sheet 2013-14'!R635</f>
        <v>0</v>
      </c>
      <c r="S635" s="730">
        <f>'NRHM State budget sheet 2013-14'!S635</f>
        <v>0</v>
      </c>
      <c r="T635" s="730">
        <f>'NRHM State budget sheet 2013-14'!T635</f>
        <v>0</v>
      </c>
      <c r="U635" s="730">
        <f>'NRHM State budget sheet 2013-14'!U635</f>
        <v>0</v>
      </c>
      <c r="V635" s="730">
        <f>'NRHM State budget sheet 2013-14'!V635</f>
        <v>0</v>
      </c>
      <c r="W635" s="730">
        <f>'NRHM State budget sheet 2013-14'!W635</f>
        <v>0</v>
      </c>
      <c r="X635" s="730">
        <f>'NRHM State budget sheet 2013-14'!X635</f>
        <v>0</v>
      </c>
      <c r="Y635" s="730">
        <f>'NRHM State budget sheet 2013-14'!Y635</f>
        <v>0</v>
      </c>
      <c r="Z635" s="730">
        <f>'NRHM State budget sheet 2013-14'!Z635</f>
        <v>0</v>
      </c>
      <c r="AA635" s="730">
        <f>'NRHM State budget sheet 2013-14'!AA635</f>
        <v>0</v>
      </c>
      <c r="AB635" s="730">
        <f>'NRHM State budget sheet 2013-14'!AB635</f>
        <v>0</v>
      </c>
      <c r="AC635" s="730">
        <f>'NRHM State budget sheet 2013-14'!AC635</f>
        <v>0</v>
      </c>
      <c r="AD635" s="730">
        <f>'NRHM State budget sheet 2013-14'!AD635</f>
        <v>0</v>
      </c>
      <c r="AE635" s="730">
        <f>'NRHM State budget sheet 2013-14'!AE635</f>
        <v>0</v>
      </c>
      <c r="AF635" s="730">
        <f>'NRHM State budget sheet 2013-14'!AF635</f>
        <v>0</v>
      </c>
      <c r="AG635" s="640"/>
      <c r="AH635" s="619"/>
      <c r="AI635" s="606" t="str">
        <f t="shared" si="67"/>
        <v/>
      </c>
      <c r="AJ635" s="606" t="str">
        <f t="shared" si="68"/>
        <v/>
      </c>
      <c r="AK635" s="573">
        <f t="shared" si="69"/>
        <v>0</v>
      </c>
      <c r="AL635" s="573" t="str">
        <f t="shared" si="63"/>
        <v/>
      </c>
      <c r="AM635" s="577" t="str">
        <f t="shared" si="64"/>
        <v/>
      </c>
      <c r="AN635" s="577" t="str">
        <f t="shared" si="65"/>
        <v/>
      </c>
      <c r="AO635" s="577" t="str">
        <f t="shared" si="66"/>
        <v/>
      </c>
    </row>
    <row r="636" spans="1:41" ht="41.25" hidden="1" customHeight="1" x14ac:dyDescent="0.2">
      <c r="A636" s="628" t="s">
        <v>1711</v>
      </c>
      <c r="B636" s="665" t="s">
        <v>869</v>
      </c>
      <c r="C636" s="666"/>
      <c r="D636" s="730">
        <f>'NRHM State budget sheet 2013-14'!D636</f>
        <v>0</v>
      </c>
      <c r="E636" s="730">
        <f>'NRHM State budget sheet 2013-14'!E636</f>
        <v>0</v>
      </c>
      <c r="F636" s="730" t="e">
        <f>'NRHM State budget sheet 2013-14'!F636</f>
        <v>#DIV/0!</v>
      </c>
      <c r="G636" s="730">
        <f>'NRHM State budget sheet 2013-14'!G636</f>
        <v>0</v>
      </c>
      <c r="H636" s="730">
        <f>'NRHM State budget sheet 2013-14'!H636</f>
        <v>0</v>
      </c>
      <c r="I636" s="730" t="e">
        <f>'NRHM State budget sheet 2013-14'!I636</f>
        <v>#DIV/0!</v>
      </c>
      <c r="J636" s="730">
        <f>'NRHM State budget sheet 2013-14'!J636</f>
        <v>0</v>
      </c>
      <c r="K636" s="730">
        <f>'NRHM State budget sheet 2013-14'!K636</f>
        <v>0</v>
      </c>
      <c r="L636" s="730">
        <f>'NRHM State budget sheet 2013-14'!L636</f>
        <v>0</v>
      </c>
      <c r="M636" s="730">
        <f>'NRHM State budget sheet 2013-14'!M636</f>
        <v>0</v>
      </c>
      <c r="N636" s="730">
        <f>'NRHM State budget sheet 2013-14'!N636</f>
        <v>0</v>
      </c>
      <c r="O636" s="730">
        <f>'NRHM State budget sheet 2013-14'!O636</f>
        <v>0</v>
      </c>
      <c r="P636" s="730">
        <f>'NRHM State budget sheet 2013-14'!P636</f>
        <v>0</v>
      </c>
      <c r="Q636" s="730">
        <f>'NRHM State budget sheet 2013-14'!Q636</f>
        <v>0</v>
      </c>
      <c r="R636" s="730">
        <f>'NRHM State budget sheet 2013-14'!R636</f>
        <v>0</v>
      </c>
      <c r="S636" s="730">
        <f>'NRHM State budget sheet 2013-14'!S636</f>
        <v>0</v>
      </c>
      <c r="T636" s="730">
        <f>'NRHM State budget sheet 2013-14'!T636</f>
        <v>0</v>
      </c>
      <c r="U636" s="730">
        <f>'NRHM State budget sheet 2013-14'!U636</f>
        <v>0</v>
      </c>
      <c r="V636" s="730">
        <f>'NRHM State budget sheet 2013-14'!V636</f>
        <v>0</v>
      </c>
      <c r="W636" s="730">
        <f>'NRHM State budget sheet 2013-14'!W636</f>
        <v>0</v>
      </c>
      <c r="X636" s="730">
        <f>'NRHM State budget sheet 2013-14'!X636</f>
        <v>0</v>
      </c>
      <c r="Y636" s="730">
        <f>'NRHM State budget sheet 2013-14'!Y636</f>
        <v>0</v>
      </c>
      <c r="Z636" s="730">
        <f>'NRHM State budget sheet 2013-14'!Z636</f>
        <v>0</v>
      </c>
      <c r="AA636" s="730">
        <f>'NRHM State budget sheet 2013-14'!AA636</f>
        <v>0</v>
      </c>
      <c r="AB636" s="730">
        <f>'NRHM State budget sheet 2013-14'!AB636</f>
        <v>0</v>
      </c>
      <c r="AC636" s="730">
        <f>'NRHM State budget sheet 2013-14'!AC636</f>
        <v>0</v>
      </c>
      <c r="AD636" s="730">
        <f>'NRHM State budget sheet 2013-14'!AD636</f>
        <v>0</v>
      </c>
      <c r="AE636" s="730">
        <f>'NRHM State budget sheet 2013-14'!AE636</f>
        <v>0</v>
      </c>
      <c r="AF636" s="730">
        <f>'NRHM State budget sheet 2013-14'!AF636</f>
        <v>0</v>
      </c>
      <c r="AG636" s="640"/>
      <c r="AH636" s="619"/>
      <c r="AI636" s="606" t="str">
        <f t="shared" si="67"/>
        <v/>
      </c>
      <c r="AJ636" s="606" t="str">
        <f t="shared" si="68"/>
        <v/>
      </c>
      <c r="AK636" s="573">
        <f t="shared" si="69"/>
        <v>0</v>
      </c>
      <c r="AL636" s="573" t="str">
        <f t="shared" si="63"/>
        <v/>
      </c>
      <c r="AM636" s="577" t="str">
        <f t="shared" si="64"/>
        <v/>
      </c>
      <c r="AN636" s="577" t="str">
        <f t="shared" si="65"/>
        <v/>
      </c>
      <c r="AO636" s="577" t="str">
        <f t="shared" si="66"/>
        <v/>
      </c>
    </row>
    <row r="637" spans="1:41" ht="41.25" hidden="1" customHeight="1" x14ac:dyDescent="0.2">
      <c r="A637" s="628" t="s">
        <v>813</v>
      </c>
      <c r="B637" s="621" t="s">
        <v>814</v>
      </c>
      <c r="C637" s="627"/>
      <c r="D637" s="730">
        <f>'NRHM State budget sheet 2013-14'!D637</f>
        <v>0</v>
      </c>
      <c r="E637" s="730">
        <f>'NRHM State budget sheet 2013-14'!E637</f>
        <v>0</v>
      </c>
      <c r="F637" s="730" t="e">
        <f>'NRHM State budget sheet 2013-14'!F637</f>
        <v>#DIV/0!</v>
      </c>
      <c r="G637" s="730">
        <f>'NRHM State budget sheet 2013-14'!G637</f>
        <v>0</v>
      </c>
      <c r="H637" s="730">
        <f>'NRHM State budget sheet 2013-14'!H637</f>
        <v>0</v>
      </c>
      <c r="I637" s="730" t="e">
        <f>'NRHM State budget sheet 2013-14'!I637</f>
        <v>#DIV/0!</v>
      </c>
      <c r="J637" s="730">
        <f>'NRHM State budget sheet 2013-14'!J637</f>
        <v>0</v>
      </c>
      <c r="K637" s="730">
        <f>'NRHM State budget sheet 2013-14'!K637</f>
        <v>0</v>
      </c>
      <c r="L637" s="730">
        <f>'NRHM State budget sheet 2013-14'!L637</f>
        <v>0</v>
      </c>
      <c r="M637" s="730">
        <f>'NRHM State budget sheet 2013-14'!M637</f>
        <v>0</v>
      </c>
      <c r="N637" s="730">
        <f>'NRHM State budget sheet 2013-14'!N637</f>
        <v>0</v>
      </c>
      <c r="O637" s="730">
        <f>'NRHM State budget sheet 2013-14'!O637</f>
        <v>0</v>
      </c>
      <c r="P637" s="730">
        <f>'NRHM State budget sheet 2013-14'!P637</f>
        <v>0</v>
      </c>
      <c r="Q637" s="730">
        <f>'NRHM State budget sheet 2013-14'!Q637</f>
        <v>0</v>
      </c>
      <c r="R637" s="730">
        <f>'NRHM State budget sheet 2013-14'!R637</f>
        <v>0</v>
      </c>
      <c r="S637" s="730">
        <f>'NRHM State budget sheet 2013-14'!S637</f>
        <v>0</v>
      </c>
      <c r="T637" s="730">
        <f>'NRHM State budget sheet 2013-14'!T637</f>
        <v>0</v>
      </c>
      <c r="U637" s="730">
        <f>'NRHM State budget sheet 2013-14'!U637</f>
        <v>0</v>
      </c>
      <c r="V637" s="730">
        <f>'NRHM State budget sheet 2013-14'!V637</f>
        <v>0</v>
      </c>
      <c r="W637" s="730">
        <f>'NRHM State budget sheet 2013-14'!W637</f>
        <v>0</v>
      </c>
      <c r="X637" s="730">
        <f>'NRHM State budget sheet 2013-14'!X637</f>
        <v>0</v>
      </c>
      <c r="Y637" s="730">
        <f>'NRHM State budget sheet 2013-14'!Y637</f>
        <v>0</v>
      </c>
      <c r="Z637" s="730">
        <f>'NRHM State budget sheet 2013-14'!Z637</f>
        <v>0</v>
      </c>
      <c r="AA637" s="730">
        <f>'NRHM State budget sheet 2013-14'!AA637</f>
        <v>0</v>
      </c>
      <c r="AB637" s="730">
        <f>'NRHM State budget sheet 2013-14'!AB637</f>
        <v>0</v>
      </c>
      <c r="AC637" s="730">
        <f>'NRHM State budget sheet 2013-14'!AC637</f>
        <v>0</v>
      </c>
      <c r="AD637" s="730">
        <f>'NRHM State budget sheet 2013-14'!AD637</f>
        <v>0</v>
      </c>
      <c r="AE637" s="730">
        <f>'NRHM State budget sheet 2013-14'!AE637</f>
        <v>0</v>
      </c>
      <c r="AF637" s="730">
        <f>'NRHM State budget sheet 2013-14'!AF637</f>
        <v>0</v>
      </c>
      <c r="AG637" s="640"/>
      <c r="AH637" s="619"/>
      <c r="AI637" s="606" t="str">
        <f t="shared" si="67"/>
        <v/>
      </c>
      <c r="AJ637" s="606" t="str">
        <f t="shared" si="68"/>
        <v/>
      </c>
      <c r="AK637" s="573">
        <f t="shared" si="69"/>
        <v>0</v>
      </c>
      <c r="AL637" s="573" t="str">
        <f t="shared" si="63"/>
        <v/>
      </c>
      <c r="AM637" s="577" t="str">
        <f t="shared" si="64"/>
        <v/>
      </c>
      <c r="AN637" s="577" t="str">
        <f t="shared" si="65"/>
        <v/>
      </c>
      <c r="AO637" s="577" t="str">
        <f t="shared" si="66"/>
        <v/>
      </c>
    </row>
    <row r="638" spans="1:41" ht="41.25" hidden="1" customHeight="1" x14ac:dyDescent="0.2">
      <c r="A638" s="628" t="s">
        <v>2287</v>
      </c>
      <c r="B638" s="642"/>
      <c r="C638" s="627"/>
      <c r="D638" s="730">
        <f>'NRHM State budget sheet 2013-14'!D638</f>
        <v>0</v>
      </c>
      <c r="E638" s="730">
        <f>'NRHM State budget sheet 2013-14'!E638</f>
        <v>0</v>
      </c>
      <c r="F638" s="730">
        <f>'NRHM State budget sheet 2013-14'!F638</f>
        <v>0</v>
      </c>
      <c r="G638" s="730">
        <f>'NRHM State budget sheet 2013-14'!G638</f>
        <v>0</v>
      </c>
      <c r="H638" s="730">
        <f>'NRHM State budget sheet 2013-14'!H638</f>
        <v>0</v>
      </c>
      <c r="I638" s="730">
        <f>'NRHM State budget sheet 2013-14'!I638</f>
        <v>0</v>
      </c>
      <c r="J638" s="730">
        <f>'NRHM State budget sheet 2013-14'!J638</f>
        <v>0</v>
      </c>
      <c r="K638" s="730">
        <f>'NRHM State budget sheet 2013-14'!K638</f>
        <v>0</v>
      </c>
      <c r="L638" s="730">
        <f>'NRHM State budget sheet 2013-14'!L638</f>
        <v>0</v>
      </c>
      <c r="M638" s="730">
        <f>'NRHM State budget sheet 2013-14'!M638</f>
        <v>0</v>
      </c>
      <c r="N638" s="730">
        <f>'NRHM State budget sheet 2013-14'!N638</f>
        <v>0</v>
      </c>
      <c r="O638" s="730">
        <f>'NRHM State budget sheet 2013-14'!O638</f>
        <v>0</v>
      </c>
      <c r="P638" s="730">
        <f>'NRHM State budget sheet 2013-14'!P638</f>
        <v>0</v>
      </c>
      <c r="Q638" s="730">
        <f>'NRHM State budget sheet 2013-14'!Q638</f>
        <v>0</v>
      </c>
      <c r="R638" s="730">
        <f>'NRHM State budget sheet 2013-14'!R638</f>
        <v>0</v>
      </c>
      <c r="S638" s="730">
        <f>'NRHM State budget sheet 2013-14'!S638</f>
        <v>0</v>
      </c>
      <c r="T638" s="730">
        <f>'NRHM State budget sheet 2013-14'!T638</f>
        <v>0</v>
      </c>
      <c r="U638" s="730">
        <f>'NRHM State budget sheet 2013-14'!U638</f>
        <v>0</v>
      </c>
      <c r="V638" s="730">
        <f>'NRHM State budget sheet 2013-14'!V638</f>
        <v>0</v>
      </c>
      <c r="W638" s="730">
        <f>'NRHM State budget sheet 2013-14'!W638</f>
        <v>0</v>
      </c>
      <c r="X638" s="730">
        <f>'NRHM State budget sheet 2013-14'!X638</f>
        <v>0</v>
      </c>
      <c r="Y638" s="730">
        <f>'NRHM State budget sheet 2013-14'!Y638</f>
        <v>0</v>
      </c>
      <c r="Z638" s="730">
        <f>'NRHM State budget sheet 2013-14'!Z638</f>
        <v>0</v>
      </c>
      <c r="AA638" s="730">
        <f>'NRHM State budget sheet 2013-14'!AA638</f>
        <v>0</v>
      </c>
      <c r="AB638" s="730">
        <f>'NRHM State budget sheet 2013-14'!AB638</f>
        <v>0</v>
      </c>
      <c r="AC638" s="730">
        <f>'NRHM State budget sheet 2013-14'!AC638</f>
        <v>0</v>
      </c>
      <c r="AD638" s="730">
        <f>'NRHM State budget sheet 2013-14'!AD638</f>
        <v>0</v>
      </c>
      <c r="AE638" s="730">
        <f>'NRHM State budget sheet 2013-14'!AE638</f>
        <v>0</v>
      </c>
      <c r="AF638" s="730">
        <f>'NRHM State budget sheet 2013-14'!AF638</f>
        <v>0</v>
      </c>
      <c r="AG638" s="640"/>
      <c r="AH638" s="619"/>
      <c r="AI638" s="606" t="str">
        <f t="shared" si="67"/>
        <v/>
      </c>
      <c r="AJ638" s="606" t="str">
        <f t="shared" si="68"/>
        <v/>
      </c>
      <c r="AK638" s="573">
        <f t="shared" si="69"/>
        <v>0</v>
      </c>
      <c r="AL638" s="573" t="str">
        <f t="shared" si="63"/>
        <v/>
      </c>
      <c r="AM638" s="577" t="str">
        <f t="shared" si="64"/>
        <v/>
      </c>
      <c r="AN638" s="577" t="str">
        <f t="shared" si="65"/>
        <v/>
      </c>
      <c r="AO638" s="577" t="str">
        <f t="shared" si="66"/>
        <v/>
      </c>
    </row>
    <row r="639" spans="1:41" ht="41.25" hidden="1" customHeight="1" x14ac:dyDescent="0.2">
      <c r="A639" s="628" t="s">
        <v>2288</v>
      </c>
      <c r="B639" s="642"/>
      <c r="C639" s="627"/>
      <c r="D639" s="730">
        <f>'NRHM State budget sheet 2013-14'!D639</f>
        <v>0</v>
      </c>
      <c r="E639" s="730">
        <f>'NRHM State budget sheet 2013-14'!E639</f>
        <v>0</v>
      </c>
      <c r="F639" s="730">
        <f>'NRHM State budget sheet 2013-14'!F639</f>
        <v>0</v>
      </c>
      <c r="G639" s="730">
        <f>'NRHM State budget sheet 2013-14'!G639</f>
        <v>0</v>
      </c>
      <c r="H639" s="730">
        <f>'NRHM State budget sheet 2013-14'!H639</f>
        <v>0</v>
      </c>
      <c r="I639" s="730">
        <f>'NRHM State budget sheet 2013-14'!I639</f>
        <v>0</v>
      </c>
      <c r="J639" s="730">
        <f>'NRHM State budget sheet 2013-14'!J639</f>
        <v>0</v>
      </c>
      <c r="K639" s="730">
        <f>'NRHM State budget sheet 2013-14'!K639</f>
        <v>0</v>
      </c>
      <c r="L639" s="730">
        <f>'NRHM State budget sheet 2013-14'!L639</f>
        <v>0</v>
      </c>
      <c r="M639" s="730">
        <f>'NRHM State budget sheet 2013-14'!M639</f>
        <v>0</v>
      </c>
      <c r="N639" s="730">
        <f>'NRHM State budget sheet 2013-14'!N639</f>
        <v>0</v>
      </c>
      <c r="O639" s="730">
        <f>'NRHM State budget sheet 2013-14'!O639</f>
        <v>0</v>
      </c>
      <c r="P639" s="730">
        <f>'NRHM State budget sheet 2013-14'!P639</f>
        <v>0</v>
      </c>
      <c r="Q639" s="730">
        <f>'NRHM State budget sheet 2013-14'!Q639</f>
        <v>0</v>
      </c>
      <c r="R639" s="730">
        <f>'NRHM State budget sheet 2013-14'!R639</f>
        <v>0</v>
      </c>
      <c r="S639" s="730">
        <f>'NRHM State budget sheet 2013-14'!S639</f>
        <v>0</v>
      </c>
      <c r="T639" s="730">
        <f>'NRHM State budget sheet 2013-14'!T639</f>
        <v>0</v>
      </c>
      <c r="U639" s="730">
        <f>'NRHM State budget sheet 2013-14'!U639</f>
        <v>0</v>
      </c>
      <c r="V639" s="730">
        <f>'NRHM State budget sheet 2013-14'!V639</f>
        <v>0</v>
      </c>
      <c r="W639" s="730">
        <f>'NRHM State budget sheet 2013-14'!W639</f>
        <v>0</v>
      </c>
      <c r="X639" s="730">
        <f>'NRHM State budget sheet 2013-14'!X639</f>
        <v>0</v>
      </c>
      <c r="Y639" s="730">
        <f>'NRHM State budget sheet 2013-14'!Y639</f>
        <v>0</v>
      </c>
      <c r="Z639" s="730">
        <f>'NRHM State budget sheet 2013-14'!Z639</f>
        <v>0</v>
      </c>
      <c r="AA639" s="730">
        <f>'NRHM State budget sheet 2013-14'!AA639</f>
        <v>0</v>
      </c>
      <c r="AB639" s="730">
        <f>'NRHM State budget sheet 2013-14'!AB639</f>
        <v>0</v>
      </c>
      <c r="AC639" s="730">
        <f>'NRHM State budget sheet 2013-14'!AC639</f>
        <v>0</v>
      </c>
      <c r="AD639" s="730">
        <f>'NRHM State budget sheet 2013-14'!AD639</f>
        <v>0</v>
      </c>
      <c r="AE639" s="730">
        <f>'NRHM State budget sheet 2013-14'!AE639</f>
        <v>0</v>
      </c>
      <c r="AF639" s="730">
        <f>'NRHM State budget sheet 2013-14'!AF639</f>
        <v>0</v>
      </c>
      <c r="AG639" s="640"/>
      <c r="AH639" s="619"/>
      <c r="AI639" s="606" t="str">
        <f t="shared" si="67"/>
        <v/>
      </c>
      <c r="AJ639" s="606" t="str">
        <f t="shared" si="68"/>
        <v/>
      </c>
      <c r="AK639" s="573">
        <f t="shared" si="69"/>
        <v>0</v>
      </c>
      <c r="AL639" s="573" t="str">
        <f t="shared" si="63"/>
        <v/>
      </c>
      <c r="AM639" s="577" t="str">
        <f t="shared" si="64"/>
        <v/>
      </c>
      <c r="AN639" s="577" t="str">
        <f t="shared" si="65"/>
        <v/>
      </c>
      <c r="AO639" s="577" t="str">
        <f t="shared" si="66"/>
        <v/>
      </c>
    </row>
    <row r="640" spans="1:41" ht="41.25" hidden="1" customHeight="1" x14ac:dyDescent="0.2">
      <c r="A640" s="628" t="s">
        <v>2289</v>
      </c>
      <c r="B640" s="642"/>
      <c r="C640" s="627"/>
      <c r="D640" s="730">
        <f>'NRHM State budget sheet 2013-14'!D640</f>
        <v>0</v>
      </c>
      <c r="E640" s="730">
        <f>'NRHM State budget sheet 2013-14'!E640</f>
        <v>0</v>
      </c>
      <c r="F640" s="730">
        <f>'NRHM State budget sheet 2013-14'!F640</f>
        <v>0</v>
      </c>
      <c r="G640" s="730">
        <f>'NRHM State budget sheet 2013-14'!G640</f>
        <v>0</v>
      </c>
      <c r="H640" s="730">
        <f>'NRHM State budget sheet 2013-14'!H640</f>
        <v>0</v>
      </c>
      <c r="I640" s="730">
        <f>'NRHM State budget sheet 2013-14'!I640</f>
        <v>0</v>
      </c>
      <c r="J640" s="730">
        <f>'NRHM State budget sheet 2013-14'!J640</f>
        <v>0</v>
      </c>
      <c r="K640" s="730">
        <f>'NRHM State budget sheet 2013-14'!K640</f>
        <v>0</v>
      </c>
      <c r="L640" s="730">
        <f>'NRHM State budget sheet 2013-14'!L640</f>
        <v>0</v>
      </c>
      <c r="M640" s="730">
        <f>'NRHM State budget sheet 2013-14'!M640</f>
        <v>0</v>
      </c>
      <c r="N640" s="730">
        <f>'NRHM State budget sheet 2013-14'!N640</f>
        <v>0</v>
      </c>
      <c r="O640" s="730">
        <f>'NRHM State budget sheet 2013-14'!O640</f>
        <v>0</v>
      </c>
      <c r="P640" s="730">
        <f>'NRHM State budget sheet 2013-14'!P640</f>
        <v>0</v>
      </c>
      <c r="Q640" s="730">
        <f>'NRHM State budget sheet 2013-14'!Q640</f>
        <v>0</v>
      </c>
      <c r="R640" s="730">
        <f>'NRHM State budget sheet 2013-14'!R640</f>
        <v>0</v>
      </c>
      <c r="S640" s="730">
        <f>'NRHM State budget sheet 2013-14'!S640</f>
        <v>0</v>
      </c>
      <c r="T640" s="730">
        <f>'NRHM State budget sheet 2013-14'!T640</f>
        <v>0</v>
      </c>
      <c r="U640" s="730">
        <f>'NRHM State budget sheet 2013-14'!U640</f>
        <v>0</v>
      </c>
      <c r="V640" s="730">
        <f>'NRHM State budget sheet 2013-14'!V640</f>
        <v>0</v>
      </c>
      <c r="W640" s="730">
        <f>'NRHM State budget sheet 2013-14'!W640</f>
        <v>0</v>
      </c>
      <c r="X640" s="730">
        <f>'NRHM State budget sheet 2013-14'!X640</f>
        <v>0</v>
      </c>
      <c r="Y640" s="730">
        <f>'NRHM State budget sheet 2013-14'!Y640</f>
        <v>0</v>
      </c>
      <c r="Z640" s="730">
        <f>'NRHM State budget sheet 2013-14'!Z640</f>
        <v>0</v>
      </c>
      <c r="AA640" s="730">
        <f>'NRHM State budget sheet 2013-14'!AA640</f>
        <v>0</v>
      </c>
      <c r="AB640" s="730">
        <f>'NRHM State budget sheet 2013-14'!AB640</f>
        <v>0</v>
      </c>
      <c r="AC640" s="730">
        <f>'NRHM State budget sheet 2013-14'!AC640</f>
        <v>0</v>
      </c>
      <c r="AD640" s="730">
        <f>'NRHM State budget sheet 2013-14'!AD640</f>
        <v>0</v>
      </c>
      <c r="AE640" s="730">
        <f>'NRHM State budget sheet 2013-14'!AE640</f>
        <v>0</v>
      </c>
      <c r="AF640" s="730">
        <f>'NRHM State budget sheet 2013-14'!AF640</f>
        <v>0</v>
      </c>
      <c r="AG640" s="640"/>
      <c r="AH640" s="619"/>
      <c r="AI640" s="606" t="str">
        <f t="shared" si="67"/>
        <v/>
      </c>
      <c r="AJ640" s="606" t="str">
        <f t="shared" si="68"/>
        <v/>
      </c>
      <c r="AK640" s="573">
        <f t="shared" si="69"/>
        <v>0</v>
      </c>
      <c r="AL640" s="573" t="str">
        <f t="shared" si="63"/>
        <v/>
      </c>
      <c r="AM640" s="577" t="str">
        <f t="shared" si="64"/>
        <v/>
      </c>
      <c r="AN640" s="577" t="str">
        <f t="shared" si="65"/>
        <v/>
      </c>
      <c r="AO640" s="577" t="str">
        <f t="shared" si="66"/>
        <v/>
      </c>
    </row>
    <row r="641" spans="1:41" ht="41.25" hidden="1" customHeight="1" x14ac:dyDescent="0.2">
      <c r="A641" s="628" t="s">
        <v>2290</v>
      </c>
      <c r="B641" s="642"/>
      <c r="C641" s="627"/>
      <c r="D641" s="730">
        <f>'NRHM State budget sheet 2013-14'!D641</f>
        <v>0</v>
      </c>
      <c r="E641" s="730">
        <f>'NRHM State budget sheet 2013-14'!E641</f>
        <v>0</v>
      </c>
      <c r="F641" s="730">
        <f>'NRHM State budget sheet 2013-14'!F641</f>
        <v>0</v>
      </c>
      <c r="G641" s="730">
        <f>'NRHM State budget sheet 2013-14'!G641</f>
        <v>0</v>
      </c>
      <c r="H641" s="730">
        <f>'NRHM State budget sheet 2013-14'!H641</f>
        <v>0</v>
      </c>
      <c r="I641" s="730">
        <f>'NRHM State budget sheet 2013-14'!I641</f>
        <v>0</v>
      </c>
      <c r="J641" s="730">
        <f>'NRHM State budget sheet 2013-14'!J641</f>
        <v>0</v>
      </c>
      <c r="K641" s="730">
        <f>'NRHM State budget sheet 2013-14'!K641</f>
        <v>0</v>
      </c>
      <c r="L641" s="730">
        <f>'NRHM State budget sheet 2013-14'!L641</f>
        <v>0</v>
      </c>
      <c r="M641" s="730">
        <f>'NRHM State budget sheet 2013-14'!M641</f>
        <v>0</v>
      </c>
      <c r="N641" s="730">
        <f>'NRHM State budget sheet 2013-14'!N641</f>
        <v>0</v>
      </c>
      <c r="O641" s="730">
        <f>'NRHM State budget sheet 2013-14'!O641</f>
        <v>0</v>
      </c>
      <c r="P641" s="730">
        <f>'NRHM State budget sheet 2013-14'!P641</f>
        <v>0</v>
      </c>
      <c r="Q641" s="730">
        <f>'NRHM State budget sheet 2013-14'!Q641</f>
        <v>0</v>
      </c>
      <c r="R641" s="730">
        <f>'NRHM State budget sheet 2013-14'!R641</f>
        <v>0</v>
      </c>
      <c r="S641" s="730">
        <f>'NRHM State budget sheet 2013-14'!S641</f>
        <v>0</v>
      </c>
      <c r="T641" s="730">
        <f>'NRHM State budget sheet 2013-14'!T641</f>
        <v>0</v>
      </c>
      <c r="U641" s="730">
        <f>'NRHM State budget sheet 2013-14'!U641</f>
        <v>0</v>
      </c>
      <c r="V641" s="730">
        <f>'NRHM State budget sheet 2013-14'!V641</f>
        <v>0</v>
      </c>
      <c r="W641" s="730">
        <f>'NRHM State budget sheet 2013-14'!W641</f>
        <v>0</v>
      </c>
      <c r="X641" s="730">
        <f>'NRHM State budget sheet 2013-14'!X641</f>
        <v>0</v>
      </c>
      <c r="Y641" s="730">
        <f>'NRHM State budget sheet 2013-14'!Y641</f>
        <v>0</v>
      </c>
      <c r="Z641" s="730">
        <f>'NRHM State budget sheet 2013-14'!Z641</f>
        <v>0</v>
      </c>
      <c r="AA641" s="730">
        <f>'NRHM State budget sheet 2013-14'!AA641</f>
        <v>0</v>
      </c>
      <c r="AB641" s="730">
        <f>'NRHM State budget sheet 2013-14'!AB641</f>
        <v>0</v>
      </c>
      <c r="AC641" s="730">
        <f>'NRHM State budget sheet 2013-14'!AC641</f>
        <v>0</v>
      </c>
      <c r="AD641" s="730">
        <f>'NRHM State budget sheet 2013-14'!AD641</f>
        <v>0</v>
      </c>
      <c r="AE641" s="730">
        <f>'NRHM State budget sheet 2013-14'!AE641</f>
        <v>0</v>
      </c>
      <c r="AF641" s="730">
        <f>'NRHM State budget sheet 2013-14'!AF641</f>
        <v>0</v>
      </c>
      <c r="AG641" s="640"/>
      <c r="AH641" s="619"/>
      <c r="AI641" s="606" t="str">
        <f t="shared" si="67"/>
        <v/>
      </c>
      <c r="AJ641" s="606" t="str">
        <f t="shared" si="68"/>
        <v/>
      </c>
      <c r="AK641" s="573">
        <f t="shared" si="69"/>
        <v>0</v>
      </c>
      <c r="AL641" s="573" t="str">
        <f t="shared" si="63"/>
        <v/>
      </c>
      <c r="AM641" s="577" t="str">
        <f t="shared" si="64"/>
        <v/>
      </c>
      <c r="AN641" s="577" t="str">
        <f t="shared" si="65"/>
        <v/>
      </c>
      <c r="AO641" s="577" t="str">
        <f t="shared" si="66"/>
        <v/>
      </c>
    </row>
    <row r="642" spans="1:41" ht="41.25" hidden="1" customHeight="1" x14ac:dyDescent="0.2">
      <c r="A642" s="628" t="s">
        <v>2291</v>
      </c>
      <c r="B642" s="642"/>
      <c r="C642" s="627"/>
      <c r="D642" s="730">
        <f>'NRHM State budget sheet 2013-14'!D642</f>
        <v>0</v>
      </c>
      <c r="E642" s="730">
        <f>'NRHM State budget sheet 2013-14'!E642</f>
        <v>0</v>
      </c>
      <c r="F642" s="730">
        <f>'NRHM State budget sheet 2013-14'!F642</f>
        <v>0</v>
      </c>
      <c r="G642" s="730">
        <f>'NRHM State budget sheet 2013-14'!G642</f>
        <v>0</v>
      </c>
      <c r="H642" s="730">
        <f>'NRHM State budget sheet 2013-14'!H642</f>
        <v>0</v>
      </c>
      <c r="I642" s="730">
        <f>'NRHM State budget sheet 2013-14'!I642</f>
        <v>0</v>
      </c>
      <c r="J642" s="730">
        <f>'NRHM State budget sheet 2013-14'!J642</f>
        <v>0</v>
      </c>
      <c r="K642" s="730">
        <f>'NRHM State budget sheet 2013-14'!K642</f>
        <v>0</v>
      </c>
      <c r="L642" s="730">
        <f>'NRHM State budget sheet 2013-14'!L642</f>
        <v>0</v>
      </c>
      <c r="M642" s="730">
        <f>'NRHM State budget sheet 2013-14'!M642</f>
        <v>0</v>
      </c>
      <c r="N642" s="730">
        <f>'NRHM State budget sheet 2013-14'!N642</f>
        <v>0</v>
      </c>
      <c r="O642" s="730">
        <f>'NRHM State budget sheet 2013-14'!O642</f>
        <v>0</v>
      </c>
      <c r="P642" s="730">
        <f>'NRHM State budget sheet 2013-14'!P642</f>
        <v>0</v>
      </c>
      <c r="Q642" s="730">
        <f>'NRHM State budget sheet 2013-14'!Q642</f>
        <v>0</v>
      </c>
      <c r="R642" s="730">
        <f>'NRHM State budget sheet 2013-14'!R642</f>
        <v>0</v>
      </c>
      <c r="S642" s="730">
        <f>'NRHM State budget sheet 2013-14'!S642</f>
        <v>0</v>
      </c>
      <c r="T642" s="730">
        <f>'NRHM State budget sheet 2013-14'!T642</f>
        <v>0</v>
      </c>
      <c r="U642" s="730">
        <f>'NRHM State budget sheet 2013-14'!U642</f>
        <v>0</v>
      </c>
      <c r="V642" s="730">
        <f>'NRHM State budget sheet 2013-14'!V642</f>
        <v>0</v>
      </c>
      <c r="W642" s="730">
        <f>'NRHM State budget sheet 2013-14'!W642</f>
        <v>0</v>
      </c>
      <c r="X642" s="730">
        <f>'NRHM State budget sheet 2013-14'!X642</f>
        <v>0</v>
      </c>
      <c r="Y642" s="730">
        <f>'NRHM State budget sheet 2013-14'!Y642</f>
        <v>0</v>
      </c>
      <c r="Z642" s="730">
        <f>'NRHM State budget sheet 2013-14'!Z642</f>
        <v>0</v>
      </c>
      <c r="AA642" s="730">
        <f>'NRHM State budget sheet 2013-14'!AA642</f>
        <v>0</v>
      </c>
      <c r="AB642" s="730">
        <f>'NRHM State budget sheet 2013-14'!AB642</f>
        <v>0</v>
      </c>
      <c r="AC642" s="730">
        <f>'NRHM State budget sheet 2013-14'!AC642</f>
        <v>0</v>
      </c>
      <c r="AD642" s="730">
        <f>'NRHM State budget sheet 2013-14'!AD642</f>
        <v>0</v>
      </c>
      <c r="AE642" s="730">
        <f>'NRHM State budget sheet 2013-14'!AE642</f>
        <v>0</v>
      </c>
      <c r="AF642" s="730">
        <f>'NRHM State budget sheet 2013-14'!AF642</f>
        <v>0</v>
      </c>
      <c r="AG642" s="640"/>
      <c r="AH642" s="619"/>
      <c r="AI642" s="606" t="str">
        <f t="shared" si="67"/>
        <v/>
      </c>
      <c r="AJ642" s="606" t="str">
        <f t="shared" si="68"/>
        <v/>
      </c>
      <c r="AK642" s="573">
        <f t="shared" si="69"/>
        <v>0</v>
      </c>
      <c r="AL642" s="573" t="str">
        <f t="shared" si="63"/>
        <v/>
      </c>
      <c r="AM642" s="577" t="str">
        <f t="shared" si="64"/>
        <v/>
      </c>
      <c r="AN642" s="577" t="str">
        <f t="shared" si="65"/>
        <v/>
      </c>
      <c r="AO642" s="577" t="str">
        <f t="shared" si="66"/>
        <v/>
      </c>
    </row>
    <row r="643" spans="1:41" ht="41.25" hidden="1" customHeight="1" x14ac:dyDescent="0.2">
      <c r="A643" s="628" t="s">
        <v>1764</v>
      </c>
      <c r="B643" s="621" t="s">
        <v>1252</v>
      </c>
      <c r="C643" s="627"/>
      <c r="D643" s="730">
        <f>'NRHM State budget sheet 2013-14'!D643</f>
        <v>0</v>
      </c>
      <c r="E643" s="730">
        <f>'NRHM State budget sheet 2013-14'!E643</f>
        <v>0</v>
      </c>
      <c r="F643" s="730" t="e">
        <f>'NRHM State budget sheet 2013-14'!F643</f>
        <v>#DIV/0!</v>
      </c>
      <c r="G643" s="730">
        <f>'NRHM State budget sheet 2013-14'!G643</f>
        <v>0</v>
      </c>
      <c r="H643" s="730">
        <f>'NRHM State budget sheet 2013-14'!H643</f>
        <v>0</v>
      </c>
      <c r="I643" s="730" t="e">
        <f>'NRHM State budget sheet 2013-14'!I643</f>
        <v>#DIV/0!</v>
      </c>
      <c r="J643" s="730">
        <f>'NRHM State budget sheet 2013-14'!J643</f>
        <v>0</v>
      </c>
      <c r="K643" s="730">
        <f>'NRHM State budget sheet 2013-14'!K643</f>
        <v>0</v>
      </c>
      <c r="L643" s="730">
        <f>'NRHM State budget sheet 2013-14'!L643</f>
        <v>0</v>
      </c>
      <c r="M643" s="730">
        <f>'NRHM State budget sheet 2013-14'!M643</f>
        <v>0</v>
      </c>
      <c r="N643" s="730">
        <f>'NRHM State budget sheet 2013-14'!N643</f>
        <v>0</v>
      </c>
      <c r="O643" s="730">
        <f>'NRHM State budget sheet 2013-14'!O643</f>
        <v>0</v>
      </c>
      <c r="P643" s="730">
        <f>'NRHM State budget sheet 2013-14'!P643</f>
        <v>0</v>
      </c>
      <c r="Q643" s="730">
        <f>'NRHM State budget sheet 2013-14'!Q643</f>
        <v>0</v>
      </c>
      <c r="R643" s="730">
        <f>'NRHM State budget sheet 2013-14'!R643</f>
        <v>0</v>
      </c>
      <c r="S643" s="730">
        <f>'NRHM State budget sheet 2013-14'!S643</f>
        <v>0</v>
      </c>
      <c r="T643" s="730">
        <f>'NRHM State budget sheet 2013-14'!T643</f>
        <v>0</v>
      </c>
      <c r="U643" s="730">
        <f>'NRHM State budget sheet 2013-14'!U643</f>
        <v>0</v>
      </c>
      <c r="V643" s="730">
        <f>'NRHM State budget sheet 2013-14'!V643</f>
        <v>0</v>
      </c>
      <c r="W643" s="730">
        <f>'NRHM State budget sheet 2013-14'!W643</f>
        <v>0</v>
      </c>
      <c r="X643" s="730">
        <f>'NRHM State budget sheet 2013-14'!X643</f>
        <v>0</v>
      </c>
      <c r="Y643" s="730">
        <f>'NRHM State budget sheet 2013-14'!Y643</f>
        <v>0</v>
      </c>
      <c r="Z643" s="730">
        <f>'NRHM State budget sheet 2013-14'!Z643</f>
        <v>0</v>
      </c>
      <c r="AA643" s="730">
        <f>'NRHM State budget sheet 2013-14'!AA643</f>
        <v>0</v>
      </c>
      <c r="AB643" s="730">
        <f>'NRHM State budget sheet 2013-14'!AB643</f>
        <v>0</v>
      </c>
      <c r="AC643" s="730">
        <f>'NRHM State budget sheet 2013-14'!AC643</f>
        <v>0</v>
      </c>
      <c r="AD643" s="730">
        <f>'NRHM State budget sheet 2013-14'!AD643</f>
        <v>0</v>
      </c>
      <c r="AE643" s="730">
        <f>'NRHM State budget sheet 2013-14'!AE643</f>
        <v>0</v>
      </c>
      <c r="AF643" s="730">
        <f>'NRHM State budget sheet 2013-14'!AF643</f>
        <v>0</v>
      </c>
      <c r="AG643" s="640"/>
      <c r="AH643" s="619"/>
      <c r="AI643" s="606" t="str">
        <f t="shared" si="67"/>
        <v/>
      </c>
      <c r="AJ643" s="606" t="str">
        <f t="shared" si="68"/>
        <v/>
      </c>
      <c r="AK643" s="573">
        <f t="shared" si="69"/>
        <v>0</v>
      </c>
      <c r="AL643" s="573" t="str">
        <f t="shared" si="63"/>
        <v/>
      </c>
      <c r="AM643" s="577" t="str">
        <f t="shared" si="64"/>
        <v/>
      </c>
      <c r="AN643" s="577" t="str">
        <f t="shared" si="65"/>
        <v/>
      </c>
      <c r="AO643" s="577" t="str">
        <f t="shared" si="66"/>
        <v/>
      </c>
    </row>
    <row r="644" spans="1:41" ht="41.25" customHeight="1" x14ac:dyDescent="0.2">
      <c r="A644" s="649" t="s">
        <v>815</v>
      </c>
      <c r="B644" s="621" t="s">
        <v>816</v>
      </c>
      <c r="C644" s="595"/>
      <c r="D644" s="730">
        <f>'NRHM State budget sheet 2013-14'!D644</f>
        <v>1</v>
      </c>
      <c r="E644" s="730">
        <f>'NRHM State budget sheet 2013-14'!E644</f>
        <v>0</v>
      </c>
      <c r="F644" s="730">
        <f>'NRHM State budget sheet 2013-14'!F644</f>
        <v>0</v>
      </c>
      <c r="G644" s="730">
        <f>'NRHM State budget sheet 2013-14'!G644</f>
        <v>0</v>
      </c>
      <c r="H644" s="730">
        <f>'NRHM State budget sheet 2013-14'!H644</f>
        <v>0</v>
      </c>
      <c r="I644" s="730" t="e">
        <f>'NRHM State budget sheet 2013-14'!I644</f>
        <v>#DIV/0!</v>
      </c>
      <c r="J644" s="730">
        <f>'NRHM State budget sheet 2013-14'!J644</f>
        <v>22</v>
      </c>
      <c r="K644" s="730">
        <f>'NRHM State budget sheet 2013-14'!K644</f>
        <v>970000</v>
      </c>
      <c r="L644" s="730">
        <f>'NRHM State budget sheet 2013-14'!L644</f>
        <v>0</v>
      </c>
      <c r="M644" s="730">
        <f>'NRHM State budget sheet 2013-14'!M644</f>
        <v>0</v>
      </c>
      <c r="N644" s="730">
        <f>'NRHM State budget sheet 2013-14'!N644</f>
        <v>0</v>
      </c>
      <c r="O644" s="730">
        <f>'NRHM State budget sheet 2013-14'!O644</f>
        <v>0</v>
      </c>
      <c r="P644" s="730">
        <f>'NRHM State budget sheet 2013-14'!P644</f>
        <v>0</v>
      </c>
      <c r="Q644" s="730">
        <f>'NRHM State budget sheet 2013-14'!Q644</f>
        <v>0</v>
      </c>
      <c r="R644" s="730">
        <f>'NRHM State budget sheet 2013-14'!R644</f>
        <v>0</v>
      </c>
      <c r="S644" s="730">
        <f>'NRHM State budget sheet 2013-14'!S644</f>
        <v>0</v>
      </c>
      <c r="T644" s="730">
        <f>'NRHM State budget sheet 2013-14'!T644</f>
        <v>0</v>
      </c>
      <c r="U644" s="730">
        <f>'NRHM State budget sheet 2013-14'!U644</f>
        <v>0</v>
      </c>
      <c r="V644" s="730">
        <f>'NRHM State budget sheet 2013-14'!V644</f>
        <v>0</v>
      </c>
      <c r="W644" s="730">
        <f>'NRHM State budget sheet 2013-14'!W644</f>
        <v>0</v>
      </c>
      <c r="X644" s="730">
        <f>'NRHM State budget sheet 2013-14'!X644</f>
        <v>0</v>
      </c>
      <c r="Y644" s="730">
        <f>'NRHM State budget sheet 2013-14'!Y644</f>
        <v>0</v>
      </c>
      <c r="Z644" s="730">
        <f>'NRHM State budget sheet 2013-14'!Z644</f>
        <v>0</v>
      </c>
      <c r="AA644" s="730">
        <f>'NRHM State budget sheet 2013-14'!AA644</f>
        <v>0</v>
      </c>
      <c r="AB644" s="730">
        <f>'NRHM State budget sheet 2013-14'!AB644</f>
        <v>0</v>
      </c>
      <c r="AC644" s="730">
        <f>'NRHM State budget sheet 2013-14'!AC644</f>
        <v>0</v>
      </c>
      <c r="AD644" s="730">
        <f>'NRHM State budget sheet 2013-14'!AD644</f>
        <v>0</v>
      </c>
      <c r="AE644" s="730">
        <f>'NRHM State budget sheet 2013-14'!AE644</f>
        <v>0</v>
      </c>
      <c r="AF644" s="730">
        <f>'NRHM State budget sheet 2013-14'!AF644</f>
        <v>23.8</v>
      </c>
      <c r="AH644" s="619"/>
      <c r="AI644" s="606">
        <f t="shared" si="67"/>
        <v>1</v>
      </c>
      <c r="AJ644" s="606" t="str">
        <f t="shared" si="68"/>
        <v/>
      </c>
      <c r="AK644" s="573">
        <f t="shared" si="69"/>
        <v>23.8</v>
      </c>
      <c r="AL644" s="573" t="str">
        <f t="shared" si="63"/>
        <v/>
      </c>
      <c r="AM644" s="577" t="str">
        <f t="shared" si="64"/>
        <v/>
      </c>
      <c r="AN644" s="577" t="str">
        <f t="shared" si="65"/>
        <v/>
      </c>
      <c r="AO644" s="577" t="str">
        <f t="shared" si="66"/>
        <v>New activity? If not kindly provide the details of the progress (physical and financial) for FY 2012-13</v>
      </c>
    </row>
    <row r="645" spans="1:41" ht="41.25" hidden="1" customHeight="1" x14ac:dyDescent="0.2">
      <c r="A645" s="628" t="s">
        <v>817</v>
      </c>
      <c r="B645" s="621" t="s">
        <v>818</v>
      </c>
      <c r="C645" s="627"/>
      <c r="D645" s="730">
        <f>'NRHM State budget sheet 2013-14'!D645</f>
        <v>0</v>
      </c>
      <c r="E645" s="730">
        <f>'NRHM State budget sheet 2013-14'!E645</f>
        <v>0</v>
      </c>
      <c r="F645" s="730" t="e">
        <f>'NRHM State budget sheet 2013-14'!F645</f>
        <v>#DIV/0!</v>
      </c>
      <c r="G645" s="730">
        <f>'NRHM State budget sheet 2013-14'!G645</f>
        <v>0</v>
      </c>
      <c r="H645" s="730">
        <f>'NRHM State budget sheet 2013-14'!H645</f>
        <v>0</v>
      </c>
      <c r="I645" s="730" t="e">
        <f>'NRHM State budget sheet 2013-14'!I645</f>
        <v>#DIV/0!</v>
      </c>
      <c r="J645" s="730">
        <f>'NRHM State budget sheet 2013-14'!J645</f>
        <v>0</v>
      </c>
      <c r="K645" s="730">
        <f>'NRHM State budget sheet 2013-14'!K645</f>
        <v>0</v>
      </c>
      <c r="L645" s="730">
        <f>'NRHM State budget sheet 2013-14'!L645</f>
        <v>0</v>
      </c>
      <c r="M645" s="730">
        <f>'NRHM State budget sheet 2013-14'!M645</f>
        <v>0</v>
      </c>
      <c r="N645" s="730">
        <f>'NRHM State budget sheet 2013-14'!N645</f>
        <v>0</v>
      </c>
      <c r="O645" s="730">
        <f>'NRHM State budget sheet 2013-14'!O645</f>
        <v>0</v>
      </c>
      <c r="P645" s="730">
        <f>'NRHM State budget sheet 2013-14'!P645</f>
        <v>0</v>
      </c>
      <c r="Q645" s="730">
        <f>'NRHM State budget sheet 2013-14'!Q645</f>
        <v>0</v>
      </c>
      <c r="R645" s="730">
        <f>'NRHM State budget sheet 2013-14'!R645</f>
        <v>0</v>
      </c>
      <c r="S645" s="730">
        <f>'NRHM State budget sheet 2013-14'!S645</f>
        <v>0</v>
      </c>
      <c r="T645" s="730">
        <f>'NRHM State budget sheet 2013-14'!T645</f>
        <v>0</v>
      </c>
      <c r="U645" s="730">
        <f>'NRHM State budget sheet 2013-14'!U645</f>
        <v>0</v>
      </c>
      <c r="V645" s="730">
        <f>'NRHM State budget sheet 2013-14'!V645</f>
        <v>0</v>
      </c>
      <c r="W645" s="730">
        <f>'NRHM State budget sheet 2013-14'!W645</f>
        <v>0</v>
      </c>
      <c r="X645" s="730">
        <f>'NRHM State budget sheet 2013-14'!X645</f>
        <v>0</v>
      </c>
      <c r="Y645" s="730">
        <f>'NRHM State budget sheet 2013-14'!Y645</f>
        <v>0</v>
      </c>
      <c r="Z645" s="730">
        <f>'NRHM State budget sheet 2013-14'!Z645</f>
        <v>0</v>
      </c>
      <c r="AA645" s="730">
        <f>'NRHM State budget sheet 2013-14'!AA645</f>
        <v>0</v>
      </c>
      <c r="AB645" s="730">
        <f>'NRHM State budget sheet 2013-14'!AB645</f>
        <v>0</v>
      </c>
      <c r="AC645" s="730">
        <f>'NRHM State budget sheet 2013-14'!AC645</f>
        <v>0</v>
      </c>
      <c r="AD645" s="730">
        <f>'NRHM State budget sheet 2013-14'!AD645</f>
        <v>0</v>
      </c>
      <c r="AE645" s="730">
        <f>'NRHM State budget sheet 2013-14'!AE645</f>
        <v>0</v>
      </c>
      <c r="AF645" s="730">
        <f>'NRHM State budget sheet 2013-14'!AF645</f>
        <v>0</v>
      </c>
      <c r="AH645" s="619"/>
      <c r="AI645" s="606" t="str">
        <f t="shared" si="67"/>
        <v/>
      </c>
      <c r="AJ645" s="606" t="str">
        <f t="shared" si="68"/>
        <v/>
      </c>
      <c r="AK645" s="573">
        <f t="shared" si="69"/>
        <v>0</v>
      </c>
      <c r="AL645" s="573" t="str">
        <f t="shared" si="63"/>
        <v/>
      </c>
      <c r="AM645" s="577" t="str">
        <f t="shared" si="64"/>
        <v/>
      </c>
      <c r="AN645" s="577" t="str">
        <f t="shared" si="65"/>
        <v/>
      </c>
      <c r="AO645" s="577" t="str">
        <f t="shared" si="66"/>
        <v/>
      </c>
    </row>
    <row r="646" spans="1:41" ht="41.25" hidden="1" customHeight="1" x14ac:dyDescent="0.2">
      <c r="A646" s="628" t="s">
        <v>819</v>
      </c>
      <c r="B646" s="621" t="s">
        <v>820</v>
      </c>
      <c r="C646" s="627"/>
      <c r="D646" s="730">
        <f>'NRHM State budget sheet 2013-14'!D646</f>
        <v>0</v>
      </c>
      <c r="E646" s="730">
        <f>'NRHM State budget sheet 2013-14'!E646</f>
        <v>0</v>
      </c>
      <c r="F646" s="730" t="e">
        <f>'NRHM State budget sheet 2013-14'!F646</f>
        <v>#DIV/0!</v>
      </c>
      <c r="G646" s="730">
        <f>'NRHM State budget sheet 2013-14'!G646</f>
        <v>0</v>
      </c>
      <c r="H646" s="730">
        <f>'NRHM State budget sheet 2013-14'!H646</f>
        <v>0</v>
      </c>
      <c r="I646" s="730" t="e">
        <f>'NRHM State budget sheet 2013-14'!I646</f>
        <v>#DIV/0!</v>
      </c>
      <c r="J646" s="730">
        <f>'NRHM State budget sheet 2013-14'!J646</f>
        <v>0</v>
      </c>
      <c r="K646" s="730">
        <f>'NRHM State budget sheet 2013-14'!K646</f>
        <v>0</v>
      </c>
      <c r="L646" s="730">
        <f>'NRHM State budget sheet 2013-14'!L646</f>
        <v>0</v>
      </c>
      <c r="M646" s="730">
        <f>'NRHM State budget sheet 2013-14'!M646</f>
        <v>0</v>
      </c>
      <c r="N646" s="730">
        <f>'NRHM State budget sheet 2013-14'!N646</f>
        <v>0</v>
      </c>
      <c r="O646" s="730">
        <f>'NRHM State budget sheet 2013-14'!O646</f>
        <v>0</v>
      </c>
      <c r="P646" s="730">
        <f>'NRHM State budget sheet 2013-14'!P646</f>
        <v>0</v>
      </c>
      <c r="Q646" s="730">
        <f>'NRHM State budget sheet 2013-14'!Q646</f>
        <v>0</v>
      </c>
      <c r="R646" s="730">
        <f>'NRHM State budget sheet 2013-14'!R646</f>
        <v>0</v>
      </c>
      <c r="S646" s="730">
        <f>'NRHM State budget sheet 2013-14'!S646</f>
        <v>0</v>
      </c>
      <c r="T646" s="730">
        <f>'NRHM State budget sheet 2013-14'!T646</f>
        <v>0</v>
      </c>
      <c r="U646" s="730">
        <f>'NRHM State budget sheet 2013-14'!U646</f>
        <v>0</v>
      </c>
      <c r="V646" s="730">
        <f>'NRHM State budget sheet 2013-14'!V646</f>
        <v>0</v>
      </c>
      <c r="W646" s="730">
        <f>'NRHM State budget sheet 2013-14'!W646</f>
        <v>0</v>
      </c>
      <c r="X646" s="730">
        <f>'NRHM State budget sheet 2013-14'!X646</f>
        <v>0</v>
      </c>
      <c r="Y646" s="730">
        <f>'NRHM State budget sheet 2013-14'!Y646</f>
        <v>0</v>
      </c>
      <c r="Z646" s="730">
        <f>'NRHM State budget sheet 2013-14'!Z646</f>
        <v>0</v>
      </c>
      <c r="AA646" s="730">
        <f>'NRHM State budget sheet 2013-14'!AA646</f>
        <v>0</v>
      </c>
      <c r="AB646" s="730">
        <f>'NRHM State budget sheet 2013-14'!AB646</f>
        <v>0</v>
      </c>
      <c r="AC646" s="730">
        <f>'NRHM State budget sheet 2013-14'!AC646</f>
        <v>0</v>
      </c>
      <c r="AD646" s="730">
        <f>'NRHM State budget sheet 2013-14'!AD646</f>
        <v>0</v>
      </c>
      <c r="AE646" s="730">
        <f>'NRHM State budget sheet 2013-14'!AE646</f>
        <v>0</v>
      </c>
      <c r="AF646" s="730">
        <f>'NRHM State budget sheet 2013-14'!AF646</f>
        <v>0</v>
      </c>
      <c r="AH646" s="619"/>
      <c r="AI646" s="606" t="str">
        <f t="shared" si="67"/>
        <v/>
      </c>
      <c r="AJ646" s="606" t="str">
        <f t="shared" si="68"/>
        <v/>
      </c>
      <c r="AK646" s="573">
        <f t="shared" si="69"/>
        <v>0</v>
      </c>
      <c r="AL646" s="573" t="str">
        <f t="shared" si="63"/>
        <v/>
      </c>
      <c r="AM646" s="577" t="str">
        <f t="shared" si="64"/>
        <v/>
      </c>
      <c r="AN646" s="577" t="str">
        <f t="shared" si="65"/>
        <v/>
      </c>
      <c r="AO646" s="577" t="str">
        <f t="shared" si="66"/>
        <v/>
      </c>
    </row>
    <row r="647" spans="1:41" ht="41.25" hidden="1" customHeight="1" x14ac:dyDescent="0.2">
      <c r="A647" s="628" t="s">
        <v>821</v>
      </c>
      <c r="B647" s="621" t="s">
        <v>822</v>
      </c>
      <c r="C647" s="627"/>
      <c r="D647" s="730">
        <f>'NRHM State budget sheet 2013-14'!D647</f>
        <v>0</v>
      </c>
      <c r="E647" s="730">
        <f>'NRHM State budget sheet 2013-14'!E647</f>
        <v>0</v>
      </c>
      <c r="F647" s="730" t="e">
        <f>'NRHM State budget sheet 2013-14'!F647</f>
        <v>#DIV/0!</v>
      </c>
      <c r="G647" s="730">
        <f>'NRHM State budget sheet 2013-14'!G647</f>
        <v>0</v>
      </c>
      <c r="H647" s="730">
        <f>'NRHM State budget sheet 2013-14'!H647</f>
        <v>0</v>
      </c>
      <c r="I647" s="730" t="e">
        <f>'NRHM State budget sheet 2013-14'!I647</f>
        <v>#DIV/0!</v>
      </c>
      <c r="J647" s="730">
        <f>'NRHM State budget sheet 2013-14'!J647</f>
        <v>1</v>
      </c>
      <c r="K647" s="730">
        <f>'NRHM State budget sheet 2013-14'!K647</f>
        <v>100000</v>
      </c>
      <c r="L647" s="730">
        <f>'NRHM State budget sheet 2013-14'!L647</f>
        <v>0</v>
      </c>
      <c r="M647" s="730">
        <f>'NRHM State budget sheet 2013-14'!M647</f>
        <v>0</v>
      </c>
      <c r="N647" s="730">
        <f>'NRHM State budget sheet 2013-14'!N647</f>
        <v>0</v>
      </c>
      <c r="O647" s="730">
        <f>'NRHM State budget sheet 2013-14'!O647</f>
        <v>0</v>
      </c>
      <c r="P647" s="730">
        <f>'NRHM State budget sheet 2013-14'!P647</f>
        <v>0</v>
      </c>
      <c r="Q647" s="730">
        <f>'NRHM State budget sheet 2013-14'!Q647</f>
        <v>0</v>
      </c>
      <c r="R647" s="730">
        <f>'NRHM State budget sheet 2013-14'!R647</f>
        <v>0</v>
      </c>
      <c r="S647" s="730">
        <f>'NRHM State budget sheet 2013-14'!S647</f>
        <v>0</v>
      </c>
      <c r="T647" s="730">
        <f>'NRHM State budget sheet 2013-14'!T647</f>
        <v>0</v>
      </c>
      <c r="U647" s="730">
        <f>'NRHM State budget sheet 2013-14'!U647</f>
        <v>0</v>
      </c>
      <c r="V647" s="730">
        <f>'NRHM State budget sheet 2013-14'!V647</f>
        <v>0</v>
      </c>
      <c r="W647" s="730">
        <f>'NRHM State budget sheet 2013-14'!W647</f>
        <v>0</v>
      </c>
      <c r="X647" s="730">
        <f>'NRHM State budget sheet 2013-14'!X647</f>
        <v>0</v>
      </c>
      <c r="Y647" s="730">
        <f>'NRHM State budget sheet 2013-14'!Y647</f>
        <v>0</v>
      </c>
      <c r="Z647" s="730">
        <f>'NRHM State budget sheet 2013-14'!Z647</f>
        <v>0</v>
      </c>
      <c r="AA647" s="730">
        <f>'NRHM State budget sheet 2013-14'!AA647</f>
        <v>0</v>
      </c>
      <c r="AB647" s="730">
        <f>'NRHM State budget sheet 2013-14'!AB647</f>
        <v>0</v>
      </c>
      <c r="AC647" s="730">
        <f>'NRHM State budget sheet 2013-14'!AC647</f>
        <v>0</v>
      </c>
      <c r="AD647" s="730">
        <f>'NRHM State budget sheet 2013-14'!AD647</f>
        <v>0</v>
      </c>
      <c r="AE647" s="730">
        <f>'NRHM State budget sheet 2013-14'!AE647</f>
        <v>0</v>
      </c>
      <c r="AF647" s="730">
        <f>'NRHM State budget sheet 2013-14'!AF647</f>
        <v>1</v>
      </c>
      <c r="AH647" s="619"/>
      <c r="AI647" s="606">
        <f t="shared" si="67"/>
        <v>1</v>
      </c>
      <c r="AJ647" s="606" t="str">
        <f t="shared" si="68"/>
        <v/>
      </c>
      <c r="AK647" s="573">
        <f t="shared" si="69"/>
        <v>1</v>
      </c>
      <c r="AL647" s="573" t="str">
        <f t="shared" si="63"/>
        <v/>
      </c>
      <c r="AM647" s="577" t="str">
        <f t="shared" si="64"/>
        <v/>
      </c>
      <c r="AN647" s="577" t="str">
        <f t="shared" si="65"/>
        <v/>
      </c>
      <c r="AO647" s="577" t="str">
        <f t="shared" si="66"/>
        <v>New activity? If not kindly provide the details of the progress (physical and financial) for FY 2012-13</v>
      </c>
    </row>
    <row r="648" spans="1:41" ht="41.25" hidden="1" customHeight="1" x14ac:dyDescent="0.2">
      <c r="A648" s="628" t="s">
        <v>823</v>
      </c>
      <c r="B648" s="621" t="s">
        <v>824</v>
      </c>
      <c r="C648" s="627"/>
      <c r="D648" s="730">
        <f>'NRHM State budget sheet 2013-14'!D648</f>
        <v>0</v>
      </c>
      <c r="E648" s="730">
        <f>'NRHM State budget sheet 2013-14'!E648</f>
        <v>0</v>
      </c>
      <c r="F648" s="730" t="e">
        <f>'NRHM State budget sheet 2013-14'!F648</f>
        <v>#DIV/0!</v>
      </c>
      <c r="G648" s="730">
        <f>'NRHM State budget sheet 2013-14'!G648</f>
        <v>0</v>
      </c>
      <c r="H648" s="730">
        <f>'NRHM State budget sheet 2013-14'!H648</f>
        <v>0</v>
      </c>
      <c r="I648" s="730" t="e">
        <f>'NRHM State budget sheet 2013-14'!I648</f>
        <v>#DIV/0!</v>
      </c>
      <c r="J648" s="730">
        <f>'NRHM State budget sheet 2013-14'!J648</f>
        <v>0</v>
      </c>
      <c r="K648" s="730">
        <f>'NRHM State budget sheet 2013-14'!K648</f>
        <v>0</v>
      </c>
      <c r="L648" s="730">
        <f>'NRHM State budget sheet 2013-14'!L648</f>
        <v>0</v>
      </c>
      <c r="M648" s="730">
        <f>'NRHM State budget sheet 2013-14'!M648</f>
        <v>0</v>
      </c>
      <c r="N648" s="730">
        <f>'NRHM State budget sheet 2013-14'!N648</f>
        <v>0</v>
      </c>
      <c r="O648" s="730">
        <f>'NRHM State budget sheet 2013-14'!O648</f>
        <v>0</v>
      </c>
      <c r="P648" s="730">
        <f>'NRHM State budget sheet 2013-14'!P648</f>
        <v>0</v>
      </c>
      <c r="Q648" s="730">
        <f>'NRHM State budget sheet 2013-14'!Q648</f>
        <v>0</v>
      </c>
      <c r="R648" s="730">
        <f>'NRHM State budget sheet 2013-14'!R648</f>
        <v>0</v>
      </c>
      <c r="S648" s="730">
        <f>'NRHM State budget sheet 2013-14'!S648</f>
        <v>0</v>
      </c>
      <c r="T648" s="730">
        <f>'NRHM State budget sheet 2013-14'!T648</f>
        <v>0</v>
      </c>
      <c r="U648" s="730">
        <f>'NRHM State budget sheet 2013-14'!U648</f>
        <v>0</v>
      </c>
      <c r="V648" s="730">
        <f>'NRHM State budget sheet 2013-14'!V648</f>
        <v>0</v>
      </c>
      <c r="W648" s="730">
        <f>'NRHM State budget sheet 2013-14'!W648</f>
        <v>0</v>
      </c>
      <c r="X648" s="730">
        <f>'NRHM State budget sheet 2013-14'!X648</f>
        <v>0</v>
      </c>
      <c r="Y648" s="730">
        <f>'NRHM State budget sheet 2013-14'!Y648</f>
        <v>0</v>
      </c>
      <c r="Z648" s="730">
        <f>'NRHM State budget sheet 2013-14'!Z648</f>
        <v>0</v>
      </c>
      <c r="AA648" s="730">
        <f>'NRHM State budget sheet 2013-14'!AA648</f>
        <v>0</v>
      </c>
      <c r="AB648" s="730">
        <f>'NRHM State budget sheet 2013-14'!AB648</f>
        <v>0</v>
      </c>
      <c r="AC648" s="730">
        <f>'NRHM State budget sheet 2013-14'!AC648</f>
        <v>0</v>
      </c>
      <c r="AD648" s="730">
        <f>'NRHM State budget sheet 2013-14'!AD648</f>
        <v>0</v>
      </c>
      <c r="AE648" s="730">
        <f>'NRHM State budget sheet 2013-14'!AE648</f>
        <v>0</v>
      </c>
      <c r="AF648" s="730">
        <f>'NRHM State budget sheet 2013-14'!AF648</f>
        <v>0</v>
      </c>
      <c r="AH648" s="619"/>
      <c r="AI648" s="606" t="str">
        <f t="shared" si="67"/>
        <v/>
      </c>
      <c r="AJ648" s="606" t="str">
        <f t="shared" si="68"/>
        <v/>
      </c>
      <c r="AK648" s="573">
        <f t="shared" si="69"/>
        <v>0</v>
      </c>
      <c r="AL648" s="573" t="str">
        <f t="shared" ref="AL648:AL711" si="70">IF(AND(G648&gt;=0.00000000001,AF648&gt;=0.0000000000001),((AF648-G648)/G648)*100,"")</f>
        <v/>
      </c>
      <c r="AM648" s="577" t="str">
        <f t="shared" ref="AM648:AM711" si="71">IF(AND(G648&gt;=0.000000001,AL648&gt;=30.000000000001),"The proposed budget is more that 30% increase over FY 12-13 budget. Consider revising or provide explanation","")</f>
        <v/>
      </c>
      <c r="AN648" s="577" t="str">
        <f t="shared" ref="AN648:AN711" si="72">IF(AND(AJ648&lt;30,AK648&gt;=0.000001),"Please check, there is a proposed budget but FY 12-13 expenditure is  &lt;30%","")&amp;IF(AND(AJ648&gt;30,AJ648&lt;50,AK648&gt;=0.000001),"Please check, there is a proposed budget but FY 12-13 expenditure is  &lt;50%","")&amp;IF(AND(AJ648&gt;50,AJ648&lt;60,AK648&gt;=0.000001),"Please check, there is a proposed budget but FY 12-13 expenditure is  &lt;60%","")</f>
        <v/>
      </c>
      <c r="AO648" s="577" t="str">
        <f t="shared" ref="AO648:AO711" si="73">IF(AND(G648=0,AF648&gt;=0.0000001), "New activity? If not kindly provide the details of the progress (physical and financial) for FY 2012-13", "")</f>
        <v/>
      </c>
    </row>
    <row r="649" spans="1:41" ht="41.25" hidden="1" customHeight="1" x14ac:dyDescent="0.2">
      <c r="A649" s="628" t="s">
        <v>1765</v>
      </c>
      <c r="B649" s="621" t="s">
        <v>1401</v>
      </c>
      <c r="C649" s="627"/>
      <c r="D649" s="730">
        <f>'NRHM State budget sheet 2013-14'!D649</f>
        <v>0</v>
      </c>
      <c r="E649" s="730">
        <f>'NRHM State budget sheet 2013-14'!E649</f>
        <v>0</v>
      </c>
      <c r="F649" s="730" t="e">
        <f>'NRHM State budget sheet 2013-14'!F649</f>
        <v>#DIV/0!</v>
      </c>
      <c r="G649" s="730">
        <f>'NRHM State budget sheet 2013-14'!G649</f>
        <v>0</v>
      </c>
      <c r="H649" s="730">
        <f>'NRHM State budget sheet 2013-14'!H649</f>
        <v>0</v>
      </c>
      <c r="I649" s="730" t="e">
        <f>'NRHM State budget sheet 2013-14'!I649</f>
        <v>#DIV/0!</v>
      </c>
      <c r="J649" s="730">
        <f>'NRHM State budget sheet 2013-14'!J649</f>
        <v>0</v>
      </c>
      <c r="K649" s="730">
        <f>'NRHM State budget sheet 2013-14'!K649</f>
        <v>0</v>
      </c>
      <c r="L649" s="730">
        <f>'NRHM State budget sheet 2013-14'!L649</f>
        <v>0</v>
      </c>
      <c r="M649" s="730">
        <f>'NRHM State budget sheet 2013-14'!M649</f>
        <v>0</v>
      </c>
      <c r="N649" s="730">
        <f>'NRHM State budget sheet 2013-14'!N649</f>
        <v>0</v>
      </c>
      <c r="O649" s="730">
        <f>'NRHM State budget sheet 2013-14'!O649</f>
        <v>0</v>
      </c>
      <c r="P649" s="730">
        <f>'NRHM State budget sheet 2013-14'!P649</f>
        <v>0</v>
      </c>
      <c r="Q649" s="730">
        <f>'NRHM State budget sheet 2013-14'!Q649</f>
        <v>0</v>
      </c>
      <c r="R649" s="730">
        <f>'NRHM State budget sheet 2013-14'!R649</f>
        <v>0</v>
      </c>
      <c r="S649" s="730">
        <f>'NRHM State budget sheet 2013-14'!S649</f>
        <v>0</v>
      </c>
      <c r="T649" s="730">
        <f>'NRHM State budget sheet 2013-14'!T649</f>
        <v>0</v>
      </c>
      <c r="U649" s="730">
        <f>'NRHM State budget sheet 2013-14'!U649</f>
        <v>0</v>
      </c>
      <c r="V649" s="730">
        <f>'NRHM State budget sheet 2013-14'!V649</f>
        <v>0</v>
      </c>
      <c r="W649" s="730">
        <f>'NRHM State budget sheet 2013-14'!W649</f>
        <v>0</v>
      </c>
      <c r="X649" s="730">
        <f>'NRHM State budget sheet 2013-14'!X649</f>
        <v>0</v>
      </c>
      <c r="Y649" s="730">
        <f>'NRHM State budget sheet 2013-14'!Y649</f>
        <v>0</v>
      </c>
      <c r="Z649" s="730">
        <f>'NRHM State budget sheet 2013-14'!Z649</f>
        <v>0</v>
      </c>
      <c r="AA649" s="730">
        <f>'NRHM State budget sheet 2013-14'!AA649</f>
        <v>0</v>
      </c>
      <c r="AB649" s="730">
        <f>'NRHM State budget sheet 2013-14'!AB649</f>
        <v>0</v>
      </c>
      <c r="AC649" s="730">
        <f>'NRHM State budget sheet 2013-14'!AC649</f>
        <v>0</v>
      </c>
      <c r="AD649" s="730">
        <f>'NRHM State budget sheet 2013-14'!AD649</f>
        <v>0</v>
      </c>
      <c r="AE649" s="730">
        <f>'NRHM State budget sheet 2013-14'!AE649</f>
        <v>0</v>
      </c>
      <c r="AF649" s="730">
        <f>'NRHM State budget sheet 2013-14'!AF649</f>
        <v>0</v>
      </c>
      <c r="AH649" s="619"/>
      <c r="AI649" s="606" t="str">
        <f t="shared" si="67"/>
        <v/>
      </c>
      <c r="AJ649" s="606" t="str">
        <f t="shared" si="68"/>
        <v/>
      </c>
      <c r="AK649" s="573">
        <f t="shared" si="69"/>
        <v>0</v>
      </c>
      <c r="AL649" s="573" t="str">
        <f t="shared" si="70"/>
        <v/>
      </c>
      <c r="AM649" s="577" t="str">
        <f t="shared" si="71"/>
        <v/>
      </c>
      <c r="AN649" s="577" t="str">
        <f t="shared" si="72"/>
        <v/>
      </c>
      <c r="AO649" s="577" t="str">
        <f t="shared" si="73"/>
        <v/>
      </c>
    </row>
    <row r="650" spans="1:41" ht="41.25" hidden="1" customHeight="1" x14ac:dyDescent="0.2">
      <c r="A650" s="628" t="s">
        <v>1766</v>
      </c>
      <c r="B650" s="621" t="s">
        <v>1402</v>
      </c>
      <c r="C650" s="627"/>
      <c r="D650" s="730">
        <f>'NRHM State budget sheet 2013-14'!D650</f>
        <v>0</v>
      </c>
      <c r="E650" s="730">
        <f>'NRHM State budget sheet 2013-14'!E650</f>
        <v>0</v>
      </c>
      <c r="F650" s="730" t="e">
        <f>'NRHM State budget sheet 2013-14'!F650</f>
        <v>#DIV/0!</v>
      </c>
      <c r="G650" s="730">
        <f>'NRHM State budget sheet 2013-14'!G650</f>
        <v>0</v>
      </c>
      <c r="H650" s="730">
        <f>'NRHM State budget sheet 2013-14'!H650</f>
        <v>0</v>
      </c>
      <c r="I650" s="730" t="e">
        <f>'NRHM State budget sheet 2013-14'!I650</f>
        <v>#DIV/0!</v>
      </c>
      <c r="J650" s="730">
        <f>'NRHM State budget sheet 2013-14'!J650</f>
        <v>0</v>
      </c>
      <c r="K650" s="730">
        <f>'NRHM State budget sheet 2013-14'!K650</f>
        <v>0</v>
      </c>
      <c r="L650" s="730">
        <f>'NRHM State budget sheet 2013-14'!L650</f>
        <v>0</v>
      </c>
      <c r="M650" s="730">
        <f>'NRHM State budget sheet 2013-14'!M650</f>
        <v>0</v>
      </c>
      <c r="N650" s="730">
        <f>'NRHM State budget sheet 2013-14'!N650</f>
        <v>0</v>
      </c>
      <c r="O650" s="730">
        <f>'NRHM State budget sheet 2013-14'!O650</f>
        <v>0</v>
      </c>
      <c r="P650" s="730">
        <f>'NRHM State budget sheet 2013-14'!P650</f>
        <v>0</v>
      </c>
      <c r="Q650" s="730">
        <f>'NRHM State budget sheet 2013-14'!Q650</f>
        <v>0</v>
      </c>
      <c r="R650" s="730">
        <f>'NRHM State budget sheet 2013-14'!R650</f>
        <v>0</v>
      </c>
      <c r="S650" s="730">
        <f>'NRHM State budget sheet 2013-14'!S650</f>
        <v>0</v>
      </c>
      <c r="T650" s="730">
        <f>'NRHM State budget sheet 2013-14'!T650</f>
        <v>0</v>
      </c>
      <c r="U650" s="730">
        <f>'NRHM State budget sheet 2013-14'!U650</f>
        <v>0</v>
      </c>
      <c r="V650" s="730">
        <f>'NRHM State budget sheet 2013-14'!V650</f>
        <v>0</v>
      </c>
      <c r="W650" s="730">
        <f>'NRHM State budget sheet 2013-14'!W650</f>
        <v>0</v>
      </c>
      <c r="X650" s="730">
        <f>'NRHM State budget sheet 2013-14'!X650</f>
        <v>0</v>
      </c>
      <c r="Y650" s="730">
        <f>'NRHM State budget sheet 2013-14'!Y650</f>
        <v>0</v>
      </c>
      <c r="Z650" s="730">
        <f>'NRHM State budget sheet 2013-14'!Z650</f>
        <v>0</v>
      </c>
      <c r="AA650" s="730">
        <f>'NRHM State budget sheet 2013-14'!AA650</f>
        <v>0</v>
      </c>
      <c r="AB650" s="730">
        <f>'NRHM State budget sheet 2013-14'!AB650</f>
        <v>0</v>
      </c>
      <c r="AC650" s="730">
        <f>'NRHM State budget sheet 2013-14'!AC650</f>
        <v>0</v>
      </c>
      <c r="AD650" s="730">
        <f>'NRHM State budget sheet 2013-14'!AD650</f>
        <v>0</v>
      </c>
      <c r="AE650" s="730">
        <f>'NRHM State budget sheet 2013-14'!AE650</f>
        <v>0</v>
      </c>
      <c r="AF650" s="730">
        <f>'NRHM State budget sheet 2013-14'!AF650</f>
        <v>0</v>
      </c>
      <c r="AH650" s="619"/>
      <c r="AI650" s="606" t="str">
        <f t="shared" si="67"/>
        <v/>
      </c>
      <c r="AJ650" s="606" t="str">
        <f t="shared" si="68"/>
        <v/>
      </c>
      <c r="AK650" s="573">
        <f t="shared" si="69"/>
        <v>0</v>
      </c>
      <c r="AL650" s="573" t="str">
        <f t="shared" si="70"/>
        <v/>
      </c>
      <c r="AM650" s="577" t="str">
        <f t="shared" si="71"/>
        <v/>
      </c>
      <c r="AN650" s="577" t="str">
        <f t="shared" si="72"/>
        <v/>
      </c>
      <c r="AO650" s="577" t="str">
        <f t="shared" si="73"/>
        <v/>
      </c>
    </row>
    <row r="651" spans="1:41" ht="41.25" hidden="1" customHeight="1" x14ac:dyDescent="0.2">
      <c r="A651" s="628" t="s">
        <v>825</v>
      </c>
      <c r="B651" s="621" t="s">
        <v>826</v>
      </c>
      <c r="C651" s="627"/>
      <c r="D651" s="730">
        <f>'NRHM State budget sheet 2013-14'!D651</f>
        <v>0</v>
      </c>
      <c r="E651" s="730">
        <f>'NRHM State budget sheet 2013-14'!E651</f>
        <v>0</v>
      </c>
      <c r="F651" s="730" t="e">
        <f>'NRHM State budget sheet 2013-14'!F651</f>
        <v>#DIV/0!</v>
      </c>
      <c r="G651" s="730">
        <f>'NRHM State budget sheet 2013-14'!G651</f>
        <v>0</v>
      </c>
      <c r="H651" s="730">
        <f>'NRHM State budget sheet 2013-14'!H651</f>
        <v>0</v>
      </c>
      <c r="I651" s="730" t="e">
        <f>'NRHM State budget sheet 2013-14'!I651</f>
        <v>#DIV/0!</v>
      </c>
      <c r="J651" s="730">
        <f>'NRHM State budget sheet 2013-14'!J651</f>
        <v>0</v>
      </c>
      <c r="K651" s="730">
        <f>'NRHM State budget sheet 2013-14'!K651</f>
        <v>0</v>
      </c>
      <c r="L651" s="730">
        <f>'NRHM State budget sheet 2013-14'!L651</f>
        <v>0</v>
      </c>
      <c r="M651" s="730">
        <f>'NRHM State budget sheet 2013-14'!M651</f>
        <v>0</v>
      </c>
      <c r="N651" s="730">
        <f>'NRHM State budget sheet 2013-14'!N651</f>
        <v>0</v>
      </c>
      <c r="O651" s="730">
        <f>'NRHM State budget sheet 2013-14'!O651</f>
        <v>0</v>
      </c>
      <c r="P651" s="730">
        <f>'NRHM State budget sheet 2013-14'!P651</f>
        <v>0</v>
      </c>
      <c r="Q651" s="730">
        <f>'NRHM State budget sheet 2013-14'!Q651</f>
        <v>0</v>
      </c>
      <c r="R651" s="730">
        <f>'NRHM State budget sheet 2013-14'!R651</f>
        <v>0</v>
      </c>
      <c r="S651" s="730">
        <f>'NRHM State budget sheet 2013-14'!S651</f>
        <v>0</v>
      </c>
      <c r="T651" s="730">
        <f>'NRHM State budget sheet 2013-14'!T651</f>
        <v>0</v>
      </c>
      <c r="U651" s="730">
        <f>'NRHM State budget sheet 2013-14'!U651</f>
        <v>0</v>
      </c>
      <c r="V651" s="730">
        <f>'NRHM State budget sheet 2013-14'!V651</f>
        <v>0</v>
      </c>
      <c r="W651" s="730">
        <f>'NRHM State budget sheet 2013-14'!W651</f>
        <v>0</v>
      </c>
      <c r="X651" s="730">
        <f>'NRHM State budget sheet 2013-14'!X651</f>
        <v>0</v>
      </c>
      <c r="Y651" s="730">
        <f>'NRHM State budget sheet 2013-14'!Y651</f>
        <v>0</v>
      </c>
      <c r="Z651" s="730">
        <f>'NRHM State budget sheet 2013-14'!Z651</f>
        <v>0</v>
      </c>
      <c r="AA651" s="730">
        <f>'NRHM State budget sheet 2013-14'!AA651</f>
        <v>0</v>
      </c>
      <c r="AB651" s="730">
        <f>'NRHM State budget sheet 2013-14'!AB651</f>
        <v>0</v>
      </c>
      <c r="AC651" s="730">
        <f>'NRHM State budget sheet 2013-14'!AC651</f>
        <v>0</v>
      </c>
      <c r="AD651" s="730">
        <f>'NRHM State budget sheet 2013-14'!AD651</f>
        <v>0</v>
      </c>
      <c r="AE651" s="730">
        <f>'NRHM State budget sheet 2013-14'!AE651</f>
        <v>0</v>
      </c>
      <c r="AF651" s="730">
        <f>'NRHM State budget sheet 2013-14'!AF651</f>
        <v>0</v>
      </c>
      <c r="AH651" s="619"/>
      <c r="AI651" s="606" t="str">
        <f t="shared" si="67"/>
        <v/>
      </c>
      <c r="AJ651" s="606" t="str">
        <f t="shared" si="68"/>
        <v/>
      </c>
      <c r="AK651" s="573">
        <f t="shared" si="69"/>
        <v>0</v>
      </c>
      <c r="AL651" s="573" t="str">
        <f t="shared" si="70"/>
        <v/>
      </c>
      <c r="AM651" s="577" t="str">
        <f t="shared" si="71"/>
        <v/>
      </c>
      <c r="AN651" s="577" t="str">
        <f t="shared" si="72"/>
        <v/>
      </c>
      <c r="AO651" s="577" t="str">
        <f t="shared" si="73"/>
        <v/>
      </c>
    </row>
    <row r="652" spans="1:41" ht="41.25" hidden="1" customHeight="1" x14ac:dyDescent="0.2">
      <c r="A652" s="628" t="s">
        <v>1767</v>
      </c>
      <c r="B652" s="621" t="s">
        <v>1401</v>
      </c>
      <c r="C652" s="627"/>
      <c r="D652" s="730">
        <f>'NRHM State budget sheet 2013-14'!D652</f>
        <v>0</v>
      </c>
      <c r="E652" s="730">
        <f>'NRHM State budget sheet 2013-14'!E652</f>
        <v>0</v>
      </c>
      <c r="F652" s="730" t="e">
        <f>'NRHM State budget sheet 2013-14'!F652</f>
        <v>#DIV/0!</v>
      </c>
      <c r="G652" s="730">
        <f>'NRHM State budget sheet 2013-14'!G652</f>
        <v>0</v>
      </c>
      <c r="H652" s="730">
        <f>'NRHM State budget sheet 2013-14'!H652</f>
        <v>0</v>
      </c>
      <c r="I652" s="730" t="e">
        <f>'NRHM State budget sheet 2013-14'!I652</f>
        <v>#DIV/0!</v>
      </c>
      <c r="J652" s="730">
        <f>'NRHM State budget sheet 2013-14'!J652</f>
        <v>0</v>
      </c>
      <c r="K652" s="730">
        <f>'NRHM State budget sheet 2013-14'!K652</f>
        <v>0</v>
      </c>
      <c r="L652" s="730">
        <f>'NRHM State budget sheet 2013-14'!L652</f>
        <v>0</v>
      </c>
      <c r="M652" s="730">
        <f>'NRHM State budget sheet 2013-14'!M652</f>
        <v>0</v>
      </c>
      <c r="N652" s="730">
        <f>'NRHM State budget sheet 2013-14'!N652</f>
        <v>0</v>
      </c>
      <c r="O652" s="730">
        <f>'NRHM State budget sheet 2013-14'!O652</f>
        <v>0</v>
      </c>
      <c r="P652" s="730">
        <f>'NRHM State budget sheet 2013-14'!P652</f>
        <v>0</v>
      </c>
      <c r="Q652" s="730">
        <f>'NRHM State budget sheet 2013-14'!Q652</f>
        <v>0</v>
      </c>
      <c r="R652" s="730">
        <f>'NRHM State budget sheet 2013-14'!R652</f>
        <v>0</v>
      </c>
      <c r="S652" s="730">
        <f>'NRHM State budget sheet 2013-14'!S652</f>
        <v>0</v>
      </c>
      <c r="T652" s="730">
        <f>'NRHM State budget sheet 2013-14'!T652</f>
        <v>0</v>
      </c>
      <c r="U652" s="730">
        <f>'NRHM State budget sheet 2013-14'!U652</f>
        <v>0</v>
      </c>
      <c r="V652" s="730">
        <f>'NRHM State budget sheet 2013-14'!V652</f>
        <v>0</v>
      </c>
      <c r="W652" s="730">
        <f>'NRHM State budget sheet 2013-14'!W652</f>
        <v>0</v>
      </c>
      <c r="X652" s="730">
        <f>'NRHM State budget sheet 2013-14'!X652</f>
        <v>0</v>
      </c>
      <c r="Y652" s="730">
        <f>'NRHM State budget sheet 2013-14'!Y652</f>
        <v>0</v>
      </c>
      <c r="Z652" s="730">
        <f>'NRHM State budget sheet 2013-14'!Z652</f>
        <v>0</v>
      </c>
      <c r="AA652" s="730">
        <f>'NRHM State budget sheet 2013-14'!AA652</f>
        <v>0</v>
      </c>
      <c r="AB652" s="730">
        <f>'NRHM State budget sheet 2013-14'!AB652</f>
        <v>0</v>
      </c>
      <c r="AC652" s="730">
        <f>'NRHM State budget sheet 2013-14'!AC652</f>
        <v>0</v>
      </c>
      <c r="AD652" s="730">
        <f>'NRHM State budget sheet 2013-14'!AD652</f>
        <v>0</v>
      </c>
      <c r="AE652" s="730">
        <f>'NRHM State budget sheet 2013-14'!AE652</f>
        <v>0</v>
      </c>
      <c r="AF652" s="730">
        <f>'NRHM State budget sheet 2013-14'!AF652</f>
        <v>0</v>
      </c>
      <c r="AH652" s="619"/>
      <c r="AI652" s="606" t="str">
        <f t="shared" si="67"/>
        <v/>
      </c>
      <c r="AJ652" s="606" t="str">
        <f t="shared" si="68"/>
        <v/>
      </c>
      <c r="AK652" s="573">
        <f t="shared" si="69"/>
        <v>0</v>
      </c>
      <c r="AL652" s="573" t="str">
        <f t="shared" si="70"/>
        <v/>
      </c>
      <c r="AM652" s="577" t="str">
        <f t="shared" si="71"/>
        <v/>
      </c>
      <c r="AN652" s="577" t="str">
        <f t="shared" si="72"/>
        <v/>
      </c>
      <c r="AO652" s="577" t="str">
        <f t="shared" si="73"/>
        <v/>
      </c>
    </row>
    <row r="653" spans="1:41" ht="41.25" hidden="1" customHeight="1" x14ac:dyDescent="0.2">
      <c r="A653" s="628" t="s">
        <v>1768</v>
      </c>
      <c r="B653" s="621" t="s">
        <v>1402</v>
      </c>
      <c r="C653" s="627"/>
      <c r="D653" s="730">
        <f>'NRHM State budget sheet 2013-14'!D653</f>
        <v>0</v>
      </c>
      <c r="E653" s="730">
        <f>'NRHM State budget sheet 2013-14'!E653</f>
        <v>0</v>
      </c>
      <c r="F653" s="730" t="e">
        <f>'NRHM State budget sheet 2013-14'!F653</f>
        <v>#DIV/0!</v>
      </c>
      <c r="G653" s="730">
        <f>'NRHM State budget sheet 2013-14'!G653</f>
        <v>0</v>
      </c>
      <c r="H653" s="730">
        <f>'NRHM State budget sheet 2013-14'!H653</f>
        <v>0</v>
      </c>
      <c r="I653" s="730" t="e">
        <f>'NRHM State budget sheet 2013-14'!I653</f>
        <v>#DIV/0!</v>
      </c>
      <c r="J653" s="730">
        <f>'NRHM State budget sheet 2013-14'!J653</f>
        <v>0</v>
      </c>
      <c r="K653" s="730">
        <f>'NRHM State budget sheet 2013-14'!K653</f>
        <v>0</v>
      </c>
      <c r="L653" s="730">
        <f>'NRHM State budget sheet 2013-14'!L653</f>
        <v>0</v>
      </c>
      <c r="M653" s="730">
        <f>'NRHM State budget sheet 2013-14'!M653</f>
        <v>0</v>
      </c>
      <c r="N653" s="730">
        <f>'NRHM State budget sheet 2013-14'!N653</f>
        <v>0</v>
      </c>
      <c r="O653" s="730">
        <f>'NRHM State budget sheet 2013-14'!O653</f>
        <v>0</v>
      </c>
      <c r="P653" s="730">
        <f>'NRHM State budget sheet 2013-14'!P653</f>
        <v>0</v>
      </c>
      <c r="Q653" s="730">
        <f>'NRHM State budget sheet 2013-14'!Q653</f>
        <v>0</v>
      </c>
      <c r="R653" s="730">
        <f>'NRHM State budget sheet 2013-14'!R653</f>
        <v>0</v>
      </c>
      <c r="S653" s="730">
        <f>'NRHM State budget sheet 2013-14'!S653</f>
        <v>0</v>
      </c>
      <c r="T653" s="730">
        <f>'NRHM State budget sheet 2013-14'!T653</f>
        <v>0</v>
      </c>
      <c r="U653" s="730">
        <f>'NRHM State budget sheet 2013-14'!U653</f>
        <v>0</v>
      </c>
      <c r="V653" s="730">
        <f>'NRHM State budget sheet 2013-14'!V653</f>
        <v>0</v>
      </c>
      <c r="W653" s="730">
        <f>'NRHM State budget sheet 2013-14'!W653</f>
        <v>0</v>
      </c>
      <c r="X653" s="730">
        <f>'NRHM State budget sheet 2013-14'!X653</f>
        <v>0</v>
      </c>
      <c r="Y653" s="730">
        <f>'NRHM State budget sheet 2013-14'!Y653</f>
        <v>0</v>
      </c>
      <c r="Z653" s="730">
        <f>'NRHM State budget sheet 2013-14'!Z653</f>
        <v>0</v>
      </c>
      <c r="AA653" s="730">
        <f>'NRHM State budget sheet 2013-14'!AA653</f>
        <v>0</v>
      </c>
      <c r="AB653" s="730">
        <f>'NRHM State budget sheet 2013-14'!AB653</f>
        <v>0</v>
      </c>
      <c r="AC653" s="730">
        <f>'NRHM State budget sheet 2013-14'!AC653</f>
        <v>0</v>
      </c>
      <c r="AD653" s="730">
        <f>'NRHM State budget sheet 2013-14'!AD653</f>
        <v>0</v>
      </c>
      <c r="AE653" s="730">
        <f>'NRHM State budget sheet 2013-14'!AE653</f>
        <v>0</v>
      </c>
      <c r="AF653" s="730">
        <f>'NRHM State budget sheet 2013-14'!AF653</f>
        <v>0</v>
      </c>
      <c r="AH653" s="619"/>
      <c r="AI653" s="606" t="str">
        <f t="shared" si="67"/>
        <v/>
      </c>
      <c r="AJ653" s="606" t="str">
        <f t="shared" si="68"/>
        <v/>
      </c>
      <c r="AK653" s="573">
        <f t="shared" si="69"/>
        <v>0</v>
      </c>
      <c r="AL653" s="573" t="str">
        <f t="shared" si="70"/>
        <v/>
      </c>
      <c r="AM653" s="577" t="str">
        <f t="shared" si="71"/>
        <v/>
      </c>
      <c r="AN653" s="577" t="str">
        <f t="shared" si="72"/>
        <v/>
      </c>
      <c r="AO653" s="577" t="str">
        <f t="shared" si="73"/>
        <v/>
      </c>
    </row>
    <row r="654" spans="1:41" ht="41.25" hidden="1" customHeight="1" x14ac:dyDescent="0.2">
      <c r="A654" s="628" t="s">
        <v>827</v>
      </c>
      <c r="B654" s="621" t="s">
        <v>828</v>
      </c>
      <c r="C654" s="627"/>
      <c r="D654" s="730">
        <f>'NRHM State budget sheet 2013-14'!D654</f>
        <v>0</v>
      </c>
      <c r="E654" s="730">
        <f>'NRHM State budget sheet 2013-14'!E654</f>
        <v>0</v>
      </c>
      <c r="F654" s="730" t="e">
        <f>'NRHM State budget sheet 2013-14'!F654</f>
        <v>#DIV/0!</v>
      </c>
      <c r="G654" s="730">
        <f>'NRHM State budget sheet 2013-14'!G654</f>
        <v>0</v>
      </c>
      <c r="H654" s="730">
        <f>'NRHM State budget sheet 2013-14'!H654</f>
        <v>0</v>
      </c>
      <c r="I654" s="730" t="e">
        <f>'NRHM State budget sheet 2013-14'!I654</f>
        <v>#DIV/0!</v>
      </c>
      <c r="J654" s="730">
        <f>'NRHM State budget sheet 2013-14'!J654</f>
        <v>0</v>
      </c>
      <c r="K654" s="730">
        <f>'NRHM State budget sheet 2013-14'!K654</f>
        <v>0</v>
      </c>
      <c r="L654" s="730">
        <f>'NRHM State budget sheet 2013-14'!L654</f>
        <v>0</v>
      </c>
      <c r="M654" s="730">
        <f>'NRHM State budget sheet 2013-14'!M654</f>
        <v>0</v>
      </c>
      <c r="N654" s="730">
        <f>'NRHM State budget sheet 2013-14'!N654</f>
        <v>0</v>
      </c>
      <c r="O654" s="730">
        <f>'NRHM State budget sheet 2013-14'!O654</f>
        <v>0</v>
      </c>
      <c r="P654" s="730">
        <f>'NRHM State budget sheet 2013-14'!P654</f>
        <v>0</v>
      </c>
      <c r="Q654" s="730">
        <f>'NRHM State budget sheet 2013-14'!Q654</f>
        <v>0</v>
      </c>
      <c r="R654" s="730">
        <f>'NRHM State budget sheet 2013-14'!R654</f>
        <v>0</v>
      </c>
      <c r="S654" s="730">
        <f>'NRHM State budget sheet 2013-14'!S654</f>
        <v>0</v>
      </c>
      <c r="T654" s="730">
        <f>'NRHM State budget sheet 2013-14'!T654</f>
        <v>0</v>
      </c>
      <c r="U654" s="730">
        <f>'NRHM State budget sheet 2013-14'!U654</f>
        <v>0</v>
      </c>
      <c r="V654" s="730">
        <f>'NRHM State budget sheet 2013-14'!V654</f>
        <v>0</v>
      </c>
      <c r="W654" s="730">
        <f>'NRHM State budget sheet 2013-14'!W654</f>
        <v>0</v>
      </c>
      <c r="X654" s="730">
        <f>'NRHM State budget sheet 2013-14'!X654</f>
        <v>0</v>
      </c>
      <c r="Y654" s="730">
        <f>'NRHM State budget sheet 2013-14'!Y654</f>
        <v>0</v>
      </c>
      <c r="Z654" s="730">
        <f>'NRHM State budget sheet 2013-14'!Z654</f>
        <v>0</v>
      </c>
      <c r="AA654" s="730">
        <f>'NRHM State budget sheet 2013-14'!AA654</f>
        <v>0</v>
      </c>
      <c r="AB654" s="730">
        <f>'NRHM State budget sheet 2013-14'!AB654</f>
        <v>0</v>
      </c>
      <c r="AC654" s="730">
        <f>'NRHM State budget sheet 2013-14'!AC654</f>
        <v>0</v>
      </c>
      <c r="AD654" s="730">
        <f>'NRHM State budget sheet 2013-14'!AD654</f>
        <v>0</v>
      </c>
      <c r="AE654" s="730">
        <f>'NRHM State budget sheet 2013-14'!AE654</f>
        <v>0</v>
      </c>
      <c r="AF654" s="730">
        <f>'NRHM State budget sheet 2013-14'!AF654</f>
        <v>0</v>
      </c>
      <c r="AH654" s="619"/>
      <c r="AI654" s="606" t="str">
        <f t="shared" si="67"/>
        <v/>
      </c>
      <c r="AJ654" s="606" t="str">
        <f t="shared" si="68"/>
        <v/>
      </c>
      <c r="AK654" s="573">
        <f t="shared" si="69"/>
        <v>0</v>
      </c>
      <c r="AL654" s="573" t="str">
        <f t="shared" si="70"/>
        <v/>
      </c>
      <c r="AM654" s="577" t="str">
        <f t="shared" si="71"/>
        <v/>
      </c>
      <c r="AN654" s="577" t="str">
        <f t="shared" si="72"/>
        <v/>
      </c>
      <c r="AO654" s="577" t="str">
        <f t="shared" si="73"/>
        <v/>
      </c>
    </row>
    <row r="655" spans="1:41" ht="41.25" hidden="1" customHeight="1" x14ac:dyDescent="0.2">
      <c r="A655" s="628" t="s">
        <v>1769</v>
      </c>
      <c r="B655" s="621" t="s">
        <v>1401</v>
      </c>
      <c r="C655" s="627"/>
      <c r="D655" s="730">
        <f>'NRHM State budget sheet 2013-14'!D655</f>
        <v>0</v>
      </c>
      <c r="E655" s="730">
        <f>'NRHM State budget sheet 2013-14'!E655</f>
        <v>0</v>
      </c>
      <c r="F655" s="730" t="e">
        <f>'NRHM State budget sheet 2013-14'!F655</f>
        <v>#DIV/0!</v>
      </c>
      <c r="G655" s="730">
        <f>'NRHM State budget sheet 2013-14'!G655</f>
        <v>0</v>
      </c>
      <c r="H655" s="730">
        <f>'NRHM State budget sheet 2013-14'!H655</f>
        <v>0</v>
      </c>
      <c r="I655" s="730" t="e">
        <f>'NRHM State budget sheet 2013-14'!I655</f>
        <v>#DIV/0!</v>
      </c>
      <c r="J655" s="730">
        <f>'NRHM State budget sheet 2013-14'!J655</f>
        <v>0</v>
      </c>
      <c r="K655" s="730">
        <f>'NRHM State budget sheet 2013-14'!K655</f>
        <v>0</v>
      </c>
      <c r="L655" s="730">
        <f>'NRHM State budget sheet 2013-14'!L655</f>
        <v>0</v>
      </c>
      <c r="M655" s="730">
        <f>'NRHM State budget sheet 2013-14'!M655</f>
        <v>0</v>
      </c>
      <c r="N655" s="730">
        <f>'NRHM State budget sheet 2013-14'!N655</f>
        <v>0</v>
      </c>
      <c r="O655" s="730">
        <f>'NRHM State budget sheet 2013-14'!O655</f>
        <v>0</v>
      </c>
      <c r="P655" s="730">
        <f>'NRHM State budget sheet 2013-14'!P655</f>
        <v>0</v>
      </c>
      <c r="Q655" s="730">
        <f>'NRHM State budget sheet 2013-14'!Q655</f>
        <v>0</v>
      </c>
      <c r="R655" s="730">
        <f>'NRHM State budget sheet 2013-14'!R655</f>
        <v>0</v>
      </c>
      <c r="S655" s="730">
        <f>'NRHM State budget sheet 2013-14'!S655</f>
        <v>0</v>
      </c>
      <c r="T655" s="730">
        <f>'NRHM State budget sheet 2013-14'!T655</f>
        <v>0</v>
      </c>
      <c r="U655" s="730">
        <f>'NRHM State budget sheet 2013-14'!U655</f>
        <v>0</v>
      </c>
      <c r="V655" s="730">
        <f>'NRHM State budget sheet 2013-14'!V655</f>
        <v>0</v>
      </c>
      <c r="W655" s="730">
        <f>'NRHM State budget sheet 2013-14'!W655</f>
        <v>0</v>
      </c>
      <c r="X655" s="730">
        <f>'NRHM State budget sheet 2013-14'!X655</f>
        <v>0</v>
      </c>
      <c r="Y655" s="730">
        <f>'NRHM State budget sheet 2013-14'!Y655</f>
        <v>0</v>
      </c>
      <c r="Z655" s="730">
        <f>'NRHM State budget sheet 2013-14'!Z655</f>
        <v>0</v>
      </c>
      <c r="AA655" s="730">
        <f>'NRHM State budget sheet 2013-14'!AA655</f>
        <v>0</v>
      </c>
      <c r="AB655" s="730">
        <f>'NRHM State budget sheet 2013-14'!AB655</f>
        <v>0</v>
      </c>
      <c r="AC655" s="730">
        <f>'NRHM State budget sheet 2013-14'!AC655</f>
        <v>0</v>
      </c>
      <c r="AD655" s="730">
        <f>'NRHM State budget sheet 2013-14'!AD655</f>
        <v>0</v>
      </c>
      <c r="AE655" s="730">
        <f>'NRHM State budget sheet 2013-14'!AE655</f>
        <v>0</v>
      </c>
      <c r="AF655" s="730">
        <f>'NRHM State budget sheet 2013-14'!AF655</f>
        <v>0</v>
      </c>
      <c r="AH655" s="619"/>
      <c r="AI655" s="606" t="str">
        <f t="shared" si="67"/>
        <v/>
      </c>
      <c r="AJ655" s="606" t="str">
        <f t="shared" si="68"/>
        <v/>
      </c>
      <c r="AK655" s="573">
        <f t="shared" si="69"/>
        <v>0</v>
      </c>
      <c r="AL655" s="573" t="str">
        <f t="shared" si="70"/>
        <v/>
      </c>
      <c r="AM655" s="577" t="str">
        <f t="shared" si="71"/>
        <v/>
      </c>
      <c r="AN655" s="577" t="str">
        <f t="shared" si="72"/>
        <v/>
      </c>
      <c r="AO655" s="577" t="str">
        <f t="shared" si="73"/>
        <v/>
      </c>
    </row>
    <row r="656" spans="1:41" ht="41.25" hidden="1" customHeight="1" x14ac:dyDescent="0.2">
      <c r="A656" s="628" t="s">
        <v>1770</v>
      </c>
      <c r="B656" s="621" t="s">
        <v>1402</v>
      </c>
      <c r="C656" s="627"/>
      <c r="D656" s="730">
        <f>'NRHM State budget sheet 2013-14'!D656</f>
        <v>0</v>
      </c>
      <c r="E656" s="730">
        <f>'NRHM State budget sheet 2013-14'!E656</f>
        <v>0</v>
      </c>
      <c r="F656" s="730" t="e">
        <f>'NRHM State budget sheet 2013-14'!F656</f>
        <v>#DIV/0!</v>
      </c>
      <c r="G656" s="730">
        <f>'NRHM State budget sheet 2013-14'!G656</f>
        <v>0</v>
      </c>
      <c r="H656" s="730">
        <f>'NRHM State budget sheet 2013-14'!H656</f>
        <v>0</v>
      </c>
      <c r="I656" s="730" t="e">
        <f>'NRHM State budget sheet 2013-14'!I656</f>
        <v>#DIV/0!</v>
      </c>
      <c r="J656" s="730">
        <f>'NRHM State budget sheet 2013-14'!J656</f>
        <v>0</v>
      </c>
      <c r="K656" s="730">
        <f>'NRHM State budget sheet 2013-14'!K656</f>
        <v>0</v>
      </c>
      <c r="L656" s="730">
        <f>'NRHM State budget sheet 2013-14'!L656</f>
        <v>0</v>
      </c>
      <c r="M656" s="730">
        <f>'NRHM State budget sheet 2013-14'!M656</f>
        <v>0</v>
      </c>
      <c r="N656" s="730">
        <f>'NRHM State budget sheet 2013-14'!N656</f>
        <v>0</v>
      </c>
      <c r="O656" s="730">
        <f>'NRHM State budget sheet 2013-14'!O656</f>
        <v>0</v>
      </c>
      <c r="P656" s="730">
        <f>'NRHM State budget sheet 2013-14'!P656</f>
        <v>0</v>
      </c>
      <c r="Q656" s="730">
        <f>'NRHM State budget sheet 2013-14'!Q656</f>
        <v>0</v>
      </c>
      <c r="R656" s="730">
        <f>'NRHM State budget sheet 2013-14'!R656</f>
        <v>0</v>
      </c>
      <c r="S656" s="730">
        <f>'NRHM State budget sheet 2013-14'!S656</f>
        <v>0</v>
      </c>
      <c r="T656" s="730">
        <f>'NRHM State budget sheet 2013-14'!T656</f>
        <v>0</v>
      </c>
      <c r="U656" s="730">
        <f>'NRHM State budget sheet 2013-14'!U656</f>
        <v>0</v>
      </c>
      <c r="V656" s="730">
        <f>'NRHM State budget sheet 2013-14'!V656</f>
        <v>0</v>
      </c>
      <c r="W656" s="730">
        <f>'NRHM State budget sheet 2013-14'!W656</f>
        <v>0</v>
      </c>
      <c r="X656" s="730">
        <f>'NRHM State budget sheet 2013-14'!X656</f>
        <v>0</v>
      </c>
      <c r="Y656" s="730">
        <f>'NRHM State budget sheet 2013-14'!Y656</f>
        <v>0</v>
      </c>
      <c r="Z656" s="730">
        <f>'NRHM State budget sheet 2013-14'!Z656</f>
        <v>0</v>
      </c>
      <c r="AA656" s="730">
        <f>'NRHM State budget sheet 2013-14'!AA656</f>
        <v>0</v>
      </c>
      <c r="AB656" s="730">
        <f>'NRHM State budget sheet 2013-14'!AB656</f>
        <v>0</v>
      </c>
      <c r="AC656" s="730">
        <f>'NRHM State budget sheet 2013-14'!AC656</f>
        <v>0</v>
      </c>
      <c r="AD656" s="730">
        <f>'NRHM State budget sheet 2013-14'!AD656</f>
        <v>0</v>
      </c>
      <c r="AE656" s="730">
        <f>'NRHM State budget sheet 2013-14'!AE656</f>
        <v>0</v>
      </c>
      <c r="AF656" s="730">
        <f>'NRHM State budget sheet 2013-14'!AF656</f>
        <v>0</v>
      </c>
      <c r="AH656" s="619"/>
      <c r="AI656" s="606" t="str">
        <f t="shared" si="67"/>
        <v/>
      </c>
      <c r="AJ656" s="606" t="str">
        <f t="shared" si="68"/>
        <v/>
      </c>
      <c r="AK656" s="573">
        <f t="shared" si="69"/>
        <v>0</v>
      </c>
      <c r="AL656" s="573" t="str">
        <f t="shared" si="70"/>
        <v/>
      </c>
      <c r="AM656" s="577" t="str">
        <f t="shared" si="71"/>
        <v/>
      </c>
      <c r="AN656" s="577" t="str">
        <f t="shared" si="72"/>
        <v/>
      </c>
      <c r="AO656" s="577" t="str">
        <f t="shared" si="73"/>
        <v/>
      </c>
    </row>
    <row r="657" spans="1:41" ht="41.25" hidden="1" customHeight="1" x14ac:dyDescent="0.2">
      <c r="A657" s="628" t="s">
        <v>829</v>
      </c>
      <c r="B657" s="621" t="s">
        <v>830</v>
      </c>
      <c r="C657" s="627"/>
      <c r="D657" s="730">
        <f>'NRHM State budget sheet 2013-14'!D657</f>
        <v>0</v>
      </c>
      <c r="E657" s="730">
        <f>'NRHM State budget sheet 2013-14'!E657</f>
        <v>0</v>
      </c>
      <c r="F657" s="730" t="e">
        <f>'NRHM State budget sheet 2013-14'!F657</f>
        <v>#DIV/0!</v>
      </c>
      <c r="G657" s="730">
        <f>'NRHM State budget sheet 2013-14'!G657</f>
        <v>0</v>
      </c>
      <c r="H657" s="730">
        <f>'NRHM State budget sheet 2013-14'!H657</f>
        <v>0</v>
      </c>
      <c r="I657" s="730" t="e">
        <f>'NRHM State budget sheet 2013-14'!I657</f>
        <v>#DIV/0!</v>
      </c>
      <c r="J657" s="730">
        <f>'NRHM State budget sheet 2013-14'!J657</f>
        <v>0</v>
      </c>
      <c r="K657" s="730">
        <f>'NRHM State budget sheet 2013-14'!K657</f>
        <v>0</v>
      </c>
      <c r="L657" s="730">
        <f>'NRHM State budget sheet 2013-14'!L657</f>
        <v>0</v>
      </c>
      <c r="M657" s="730">
        <f>'NRHM State budget sheet 2013-14'!M657</f>
        <v>0</v>
      </c>
      <c r="N657" s="730">
        <f>'NRHM State budget sheet 2013-14'!N657</f>
        <v>0</v>
      </c>
      <c r="O657" s="730">
        <f>'NRHM State budget sheet 2013-14'!O657</f>
        <v>0</v>
      </c>
      <c r="P657" s="730">
        <f>'NRHM State budget sheet 2013-14'!P657</f>
        <v>0</v>
      </c>
      <c r="Q657" s="730">
        <f>'NRHM State budget sheet 2013-14'!Q657</f>
        <v>0</v>
      </c>
      <c r="R657" s="730">
        <f>'NRHM State budget sheet 2013-14'!R657</f>
        <v>0</v>
      </c>
      <c r="S657" s="730">
        <f>'NRHM State budget sheet 2013-14'!S657</f>
        <v>0</v>
      </c>
      <c r="T657" s="730">
        <f>'NRHM State budget sheet 2013-14'!T657</f>
        <v>0</v>
      </c>
      <c r="U657" s="730">
        <f>'NRHM State budget sheet 2013-14'!U657</f>
        <v>0</v>
      </c>
      <c r="V657" s="730">
        <f>'NRHM State budget sheet 2013-14'!V657</f>
        <v>0</v>
      </c>
      <c r="W657" s="730">
        <f>'NRHM State budget sheet 2013-14'!W657</f>
        <v>0</v>
      </c>
      <c r="X657" s="730">
        <f>'NRHM State budget sheet 2013-14'!X657</f>
        <v>0</v>
      </c>
      <c r="Y657" s="730">
        <f>'NRHM State budget sheet 2013-14'!Y657</f>
        <v>0</v>
      </c>
      <c r="Z657" s="730">
        <f>'NRHM State budget sheet 2013-14'!Z657</f>
        <v>0</v>
      </c>
      <c r="AA657" s="730">
        <f>'NRHM State budget sheet 2013-14'!AA657</f>
        <v>0</v>
      </c>
      <c r="AB657" s="730">
        <f>'NRHM State budget sheet 2013-14'!AB657</f>
        <v>0</v>
      </c>
      <c r="AC657" s="730">
        <f>'NRHM State budget sheet 2013-14'!AC657</f>
        <v>0</v>
      </c>
      <c r="AD657" s="730">
        <f>'NRHM State budget sheet 2013-14'!AD657</f>
        <v>0</v>
      </c>
      <c r="AE657" s="730">
        <f>'NRHM State budget sheet 2013-14'!AE657</f>
        <v>0</v>
      </c>
      <c r="AF657" s="730">
        <f>'NRHM State budget sheet 2013-14'!AF657</f>
        <v>0</v>
      </c>
      <c r="AH657" s="619"/>
      <c r="AI657" s="606" t="str">
        <f t="shared" si="67"/>
        <v/>
      </c>
      <c r="AJ657" s="606" t="str">
        <f t="shared" si="68"/>
        <v/>
      </c>
      <c r="AK657" s="573">
        <f t="shared" si="69"/>
        <v>0</v>
      </c>
      <c r="AL657" s="573" t="str">
        <f t="shared" si="70"/>
        <v/>
      </c>
      <c r="AM657" s="577" t="str">
        <f t="shared" si="71"/>
        <v/>
      </c>
      <c r="AN657" s="577" t="str">
        <f t="shared" si="72"/>
        <v/>
      </c>
      <c r="AO657" s="577" t="str">
        <f t="shared" si="73"/>
        <v/>
      </c>
    </row>
    <row r="658" spans="1:41" ht="41.25" hidden="1" customHeight="1" x14ac:dyDescent="0.2">
      <c r="A658" s="628" t="s">
        <v>1771</v>
      </c>
      <c r="B658" s="621" t="s">
        <v>1401</v>
      </c>
      <c r="C658" s="627"/>
      <c r="D658" s="730">
        <f>'NRHM State budget sheet 2013-14'!D658</f>
        <v>0</v>
      </c>
      <c r="E658" s="730">
        <f>'NRHM State budget sheet 2013-14'!E658</f>
        <v>0</v>
      </c>
      <c r="F658" s="730" t="e">
        <f>'NRHM State budget sheet 2013-14'!F658</f>
        <v>#DIV/0!</v>
      </c>
      <c r="G658" s="730">
        <f>'NRHM State budget sheet 2013-14'!G658</f>
        <v>0</v>
      </c>
      <c r="H658" s="730">
        <f>'NRHM State budget sheet 2013-14'!H658</f>
        <v>0</v>
      </c>
      <c r="I658" s="730" t="e">
        <f>'NRHM State budget sheet 2013-14'!I658</f>
        <v>#DIV/0!</v>
      </c>
      <c r="J658" s="730">
        <f>'NRHM State budget sheet 2013-14'!J658</f>
        <v>0</v>
      </c>
      <c r="K658" s="730">
        <f>'NRHM State budget sheet 2013-14'!K658</f>
        <v>0</v>
      </c>
      <c r="L658" s="730">
        <f>'NRHM State budget sheet 2013-14'!L658</f>
        <v>0</v>
      </c>
      <c r="M658" s="730">
        <f>'NRHM State budget sheet 2013-14'!M658</f>
        <v>0</v>
      </c>
      <c r="N658" s="730">
        <f>'NRHM State budget sheet 2013-14'!N658</f>
        <v>0</v>
      </c>
      <c r="O658" s="730">
        <f>'NRHM State budget sheet 2013-14'!O658</f>
        <v>0</v>
      </c>
      <c r="P658" s="730">
        <f>'NRHM State budget sheet 2013-14'!P658</f>
        <v>0</v>
      </c>
      <c r="Q658" s="730">
        <f>'NRHM State budget sheet 2013-14'!Q658</f>
        <v>0</v>
      </c>
      <c r="R658" s="730">
        <f>'NRHM State budget sheet 2013-14'!R658</f>
        <v>0</v>
      </c>
      <c r="S658" s="730">
        <f>'NRHM State budget sheet 2013-14'!S658</f>
        <v>0</v>
      </c>
      <c r="T658" s="730">
        <f>'NRHM State budget sheet 2013-14'!T658</f>
        <v>0</v>
      </c>
      <c r="U658" s="730">
        <f>'NRHM State budget sheet 2013-14'!U658</f>
        <v>0</v>
      </c>
      <c r="V658" s="730">
        <f>'NRHM State budget sheet 2013-14'!V658</f>
        <v>0</v>
      </c>
      <c r="W658" s="730">
        <f>'NRHM State budget sheet 2013-14'!W658</f>
        <v>0</v>
      </c>
      <c r="X658" s="730">
        <f>'NRHM State budget sheet 2013-14'!X658</f>
        <v>0</v>
      </c>
      <c r="Y658" s="730">
        <f>'NRHM State budget sheet 2013-14'!Y658</f>
        <v>0</v>
      </c>
      <c r="Z658" s="730">
        <f>'NRHM State budget sheet 2013-14'!Z658</f>
        <v>0</v>
      </c>
      <c r="AA658" s="730">
        <f>'NRHM State budget sheet 2013-14'!AA658</f>
        <v>0</v>
      </c>
      <c r="AB658" s="730">
        <f>'NRHM State budget sheet 2013-14'!AB658</f>
        <v>0</v>
      </c>
      <c r="AC658" s="730">
        <f>'NRHM State budget sheet 2013-14'!AC658</f>
        <v>0</v>
      </c>
      <c r="AD658" s="730">
        <f>'NRHM State budget sheet 2013-14'!AD658</f>
        <v>0</v>
      </c>
      <c r="AE658" s="730">
        <f>'NRHM State budget sheet 2013-14'!AE658</f>
        <v>0</v>
      </c>
      <c r="AF658" s="730">
        <f>'NRHM State budget sheet 2013-14'!AF658</f>
        <v>0</v>
      </c>
      <c r="AH658" s="619"/>
      <c r="AI658" s="606" t="str">
        <f t="shared" si="67"/>
        <v/>
      </c>
      <c r="AJ658" s="606" t="str">
        <f t="shared" si="68"/>
        <v/>
      </c>
      <c r="AK658" s="573">
        <f t="shared" si="69"/>
        <v>0</v>
      </c>
      <c r="AL658" s="573" t="str">
        <f t="shared" si="70"/>
        <v/>
      </c>
      <c r="AM658" s="577" t="str">
        <f t="shared" si="71"/>
        <v/>
      </c>
      <c r="AN658" s="577" t="str">
        <f t="shared" si="72"/>
        <v/>
      </c>
      <c r="AO658" s="577" t="str">
        <f t="shared" si="73"/>
        <v/>
      </c>
    </row>
    <row r="659" spans="1:41" ht="41.25" hidden="1" customHeight="1" x14ac:dyDescent="0.2">
      <c r="A659" s="628" t="s">
        <v>1772</v>
      </c>
      <c r="B659" s="621" t="s">
        <v>1402</v>
      </c>
      <c r="C659" s="627"/>
      <c r="D659" s="730">
        <f>'NRHM State budget sheet 2013-14'!D659</f>
        <v>0</v>
      </c>
      <c r="E659" s="730">
        <f>'NRHM State budget sheet 2013-14'!E659</f>
        <v>0</v>
      </c>
      <c r="F659" s="730" t="e">
        <f>'NRHM State budget sheet 2013-14'!F659</f>
        <v>#DIV/0!</v>
      </c>
      <c r="G659" s="730">
        <f>'NRHM State budget sheet 2013-14'!G659</f>
        <v>0</v>
      </c>
      <c r="H659" s="730">
        <f>'NRHM State budget sheet 2013-14'!H659</f>
        <v>0</v>
      </c>
      <c r="I659" s="730" t="e">
        <f>'NRHM State budget sheet 2013-14'!I659</f>
        <v>#DIV/0!</v>
      </c>
      <c r="J659" s="730">
        <f>'NRHM State budget sheet 2013-14'!J659</f>
        <v>0</v>
      </c>
      <c r="K659" s="730">
        <f>'NRHM State budget sheet 2013-14'!K659</f>
        <v>0</v>
      </c>
      <c r="L659" s="730">
        <f>'NRHM State budget sheet 2013-14'!L659</f>
        <v>0</v>
      </c>
      <c r="M659" s="730">
        <f>'NRHM State budget sheet 2013-14'!M659</f>
        <v>0</v>
      </c>
      <c r="N659" s="730">
        <f>'NRHM State budget sheet 2013-14'!N659</f>
        <v>0</v>
      </c>
      <c r="O659" s="730">
        <f>'NRHM State budget sheet 2013-14'!O659</f>
        <v>0</v>
      </c>
      <c r="P659" s="730">
        <f>'NRHM State budget sheet 2013-14'!P659</f>
        <v>0</v>
      </c>
      <c r="Q659" s="730">
        <f>'NRHM State budget sheet 2013-14'!Q659</f>
        <v>0</v>
      </c>
      <c r="R659" s="730">
        <f>'NRHM State budget sheet 2013-14'!R659</f>
        <v>0</v>
      </c>
      <c r="S659" s="730">
        <f>'NRHM State budget sheet 2013-14'!S659</f>
        <v>0</v>
      </c>
      <c r="T659" s="730">
        <f>'NRHM State budget sheet 2013-14'!T659</f>
        <v>0</v>
      </c>
      <c r="U659" s="730">
        <f>'NRHM State budget sheet 2013-14'!U659</f>
        <v>0</v>
      </c>
      <c r="V659" s="730">
        <f>'NRHM State budget sheet 2013-14'!V659</f>
        <v>0</v>
      </c>
      <c r="W659" s="730">
        <f>'NRHM State budget sheet 2013-14'!W659</f>
        <v>0</v>
      </c>
      <c r="X659" s="730">
        <f>'NRHM State budget sheet 2013-14'!X659</f>
        <v>0</v>
      </c>
      <c r="Y659" s="730">
        <f>'NRHM State budget sheet 2013-14'!Y659</f>
        <v>0</v>
      </c>
      <c r="Z659" s="730">
        <f>'NRHM State budget sheet 2013-14'!Z659</f>
        <v>0</v>
      </c>
      <c r="AA659" s="730">
        <f>'NRHM State budget sheet 2013-14'!AA659</f>
        <v>0</v>
      </c>
      <c r="AB659" s="730">
        <f>'NRHM State budget sheet 2013-14'!AB659</f>
        <v>0</v>
      </c>
      <c r="AC659" s="730">
        <f>'NRHM State budget sheet 2013-14'!AC659</f>
        <v>0</v>
      </c>
      <c r="AD659" s="730">
        <f>'NRHM State budget sheet 2013-14'!AD659</f>
        <v>0</v>
      </c>
      <c r="AE659" s="730">
        <f>'NRHM State budget sheet 2013-14'!AE659</f>
        <v>0</v>
      </c>
      <c r="AF659" s="730">
        <f>'NRHM State budget sheet 2013-14'!AF659</f>
        <v>0</v>
      </c>
      <c r="AH659" s="619"/>
      <c r="AI659" s="606" t="str">
        <f t="shared" si="67"/>
        <v/>
      </c>
      <c r="AJ659" s="606" t="str">
        <f t="shared" si="68"/>
        <v/>
      </c>
      <c r="AK659" s="573">
        <f t="shared" si="69"/>
        <v>0</v>
      </c>
      <c r="AL659" s="573" t="str">
        <f t="shared" si="70"/>
        <v/>
      </c>
      <c r="AM659" s="577" t="str">
        <f t="shared" si="71"/>
        <v/>
      </c>
      <c r="AN659" s="577" t="str">
        <f t="shared" si="72"/>
        <v/>
      </c>
      <c r="AO659" s="577" t="str">
        <f t="shared" si="73"/>
        <v/>
      </c>
    </row>
    <row r="660" spans="1:41" ht="41.25" hidden="1" customHeight="1" x14ac:dyDescent="0.2">
      <c r="A660" s="628" t="s">
        <v>831</v>
      </c>
      <c r="B660" s="621" t="s">
        <v>832</v>
      </c>
      <c r="C660" s="627"/>
      <c r="D660" s="730">
        <f>'NRHM State budget sheet 2013-14'!D660</f>
        <v>0</v>
      </c>
      <c r="E660" s="730">
        <f>'NRHM State budget sheet 2013-14'!E660</f>
        <v>0</v>
      </c>
      <c r="F660" s="730" t="e">
        <f>'NRHM State budget sheet 2013-14'!F660</f>
        <v>#DIV/0!</v>
      </c>
      <c r="G660" s="730">
        <f>'NRHM State budget sheet 2013-14'!G660</f>
        <v>0</v>
      </c>
      <c r="H660" s="730">
        <f>'NRHM State budget sheet 2013-14'!H660</f>
        <v>0</v>
      </c>
      <c r="I660" s="730" t="e">
        <f>'NRHM State budget sheet 2013-14'!I660</f>
        <v>#DIV/0!</v>
      </c>
      <c r="J660" s="730">
        <f>'NRHM State budget sheet 2013-14'!J660</f>
        <v>0</v>
      </c>
      <c r="K660" s="730">
        <f>'NRHM State budget sheet 2013-14'!K660</f>
        <v>0</v>
      </c>
      <c r="L660" s="730">
        <f>'NRHM State budget sheet 2013-14'!L660</f>
        <v>0</v>
      </c>
      <c r="M660" s="730">
        <f>'NRHM State budget sheet 2013-14'!M660</f>
        <v>0</v>
      </c>
      <c r="N660" s="730">
        <f>'NRHM State budget sheet 2013-14'!N660</f>
        <v>0</v>
      </c>
      <c r="O660" s="730">
        <f>'NRHM State budget sheet 2013-14'!O660</f>
        <v>0</v>
      </c>
      <c r="P660" s="730">
        <f>'NRHM State budget sheet 2013-14'!P660</f>
        <v>0</v>
      </c>
      <c r="Q660" s="730">
        <f>'NRHM State budget sheet 2013-14'!Q660</f>
        <v>0</v>
      </c>
      <c r="R660" s="730">
        <f>'NRHM State budget sheet 2013-14'!R660</f>
        <v>0</v>
      </c>
      <c r="S660" s="730">
        <f>'NRHM State budget sheet 2013-14'!S660</f>
        <v>0</v>
      </c>
      <c r="T660" s="730">
        <f>'NRHM State budget sheet 2013-14'!T660</f>
        <v>0</v>
      </c>
      <c r="U660" s="730">
        <f>'NRHM State budget sheet 2013-14'!U660</f>
        <v>0</v>
      </c>
      <c r="V660" s="730">
        <f>'NRHM State budget sheet 2013-14'!V660</f>
        <v>0</v>
      </c>
      <c r="W660" s="730">
        <f>'NRHM State budget sheet 2013-14'!W660</f>
        <v>0</v>
      </c>
      <c r="X660" s="730">
        <f>'NRHM State budget sheet 2013-14'!X660</f>
        <v>0</v>
      </c>
      <c r="Y660" s="730">
        <f>'NRHM State budget sheet 2013-14'!Y660</f>
        <v>0</v>
      </c>
      <c r="Z660" s="730">
        <f>'NRHM State budget sheet 2013-14'!Z660</f>
        <v>0</v>
      </c>
      <c r="AA660" s="730">
        <f>'NRHM State budget sheet 2013-14'!AA660</f>
        <v>0</v>
      </c>
      <c r="AB660" s="730">
        <f>'NRHM State budget sheet 2013-14'!AB660</f>
        <v>0</v>
      </c>
      <c r="AC660" s="730">
        <f>'NRHM State budget sheet 2013-14'!AC660</f>
        <v>0</v>
      </c>
      <c r="AD660" s="730">
        <f>'NRHM State budget sheet 2013-14'!AD660</f>
        <v>0</v>
      </c>
      <c r="AE660" s="730">
        <f>'NRHM State budget sheet 2013-14'!AE660</f>
        <v>0</v>
      </c>
      <c r="AF660" s="730">
        <f>'NRHM State budget sheet 2013-14'!AF660</f>
        <v>0</v>
      </c>
      <c r="AH660" s="619"/>
      <c r="AI660" s="606" t="str">
        <f t="shared" si="67"/>
        <v/>
      </c>
      <c r="AJ660" s="606" t="str">
        <f t="shared" si="68"/>
        <v/>
      </c>
      <c r="AK660" s="573">
        <f t="shared" si="69"/>
        <v>0</v>
      </c>
      <c r="AL660" s="573" t="str">
        <f t="shared" si="70"/>
        <v/>
      </c>
      <c r="AM660" s="577" t="str">
        <f t="shared" si="71"/>
        <v/>
      </c>
      <c r="AN660" s="577" t="str">
        <f t="shared" si="72"/>
        <v/>
      </c>
      <c r="AO660" s="577" t="str">
        <f t="shared" si="73"/>
        <v/>
      </c>
    </row>
    <row r="661" spans="1:41" ht="41.25" hidden="1" customHeight="1" x14ac:dyDescent="0.2">
      <c r="A661" s="628" t="s">
        <v>1773</v>
      </c>
      <c r="B661" s="621" t="s">
        <v>1403</v>
      </c>
      <c r="C661" s="627"/>
      <c r="D661" s="730">
        <f>'NRHM State budget sheet 2013-14'!D661</f>
        <v>0</v>
      </c>
      <c r="E661" s="730">
        <f>'NRHM State budget sheet 2013-14'!E661</f>
        <v>0</v>
      </c>
      <c r="F661" s="730" t="e">
        <f>'NRHM State budget sheet 2013-14'!F661</f>
        <v>#DIV/0!</v>
      </c>
      <c r="G661" s="730">
        <f>'NRHM State budget sheet 2013-14'!G661</f>
        <v>0</v>
      </c>
      <c r="H661" s="730">
        <f>'NRHM State budget sheet 2013-14'!H661</f>
        <v>0</v>
      </c>
      <c r="I661" s="730" t="e">
        <f>'NRHM State budget sheet 2013-14'!I661</f>
        <v>#DIV/0!</v>
      </c>
      <c r="J661" s="730">
        <f>'NRHM State budget sheet 2013-14'!J661</f>
        <v>1</v>
      </c>
      <c r="K661" s="730">
        <f>'NRHM State budget sheet 2013-14'!K661</f>
        <v>100000</v>
      </c>
      <c r="L661" s="730">
        <f>'NRHM State budget sheet 2013-14'!L661</f>
        <v>0</v>
      </c>
      <c r="M661" s="730">
        <f>'NRHM State budget sheet 2013-14'!M661</f>
        <v>0</v>
      </c>
      <c r="N661" s="730">
        <f>'NRHM State budget sheet 2013-14'!N661</f>
        <v>0</v>
      </c>
      <c r="O661" s="730">
        <f>'NRHM State budget sheet 2013-14'!O661</f>
        <v>0</v>
      </c>
      <c r="P661" s="730">
        <f>'NRHM State budget sheet 2013-14'!P661</f>
        <v>0</v>
      </c>
      <c r="Q661" s="730">
        <f>'NRHM State budget sheet 2013-14'!Q661</f>
        <v>0</v>
      </c>
      <c r="R661" s="730">
        <f>'NRHM State budget sheet 2013-14'!R661</f>
        <v>0</v>
      </c>
      <c r="S661" s="730">
        <f>'NRHM State budget sheet 2013-14'!S661</f>
        <v>0</v>
      </c>
      <c r="T661" s="730">
        <f>'NRHM State budget sheet 2013-14'!T661</f>
        <v>0</v>
      </c>
      <c r="U661" s="730">
        <f>'NRHM State budget sheet 2013-14'!U661</f>
        <v>0</v>
      </c>
      <c r="V661" s="730">
        <f>'NRHM State budget sheet 2013-14'!V661</f>
        <v>0</v>
      </c>
      <c r="W661" s="730">
        <f>'NRHM State budget sheet 2013-14'!W661</f>
        <v>0</v>
      </c>
      <c r="X661" s="730">
        <f>'NRHM State budget sheet 2013-14'!X661</f>
        <v>0</v>
      </c>
      <c r="Y661" s="730">
        <f>'NRHM State budget sheet 2013-14'!Y661</f>
        <v>0</v>
      </c>
      <c r="Z661" s="730">
        <f>'NRHM State budget sheet 2013-14'!Z661</f>
        <v>0</v>
      </c>
      <c r="AA661" s="730">
        <f>'NRHM State budget sheet 2013-14'!AA661</f>
        <v>0</v>
      </c>
      <c r="AB661" s="730">
        <f>'NRHM State budget sheet 2013-14'!AB661</f>
        <v>0</v>
      </c>
      <c r="AC661" s="730">
        <f>'NRHM State budget sheet 2013-14'!AC661</f>
        <v>0</v>
      </c>
      <c r="AD661" s="730">
        <f>'NRHM State budget sheet 2013-14'!AD661</f>
        <v>0</v>
      </c>
      <c r="AE661" s="730">
        <f>'NRHM State budget sheet 2013-14'!AE661</f>
        <v>0</v>
      </c>
      <c r="AF661" s="730">
        <f>'NRHM State budget sheet 2013-14'!AF661</f>
        <v>1</v>
      </c>
      <c r="AH661" s="619"/>
      <c r="AI661" s="606">
        <f t="shared" si="67"/>
        <v>1</v>
      </c>
      <c r="AJ661" s="606" t="str">
        <f t="shared" si="68"/>
        <v/>
      </c>
      <c r="AK661" s="573">
        <f t="shared" si="69"/>
        <v>1</v>
      </c>
      <c r="AL661" s="573" t="str">
        <f t="shared" si="70"/>
        <v/>
      </c>
      <c r="AM661" s="577" t="str">
        <f t="shared" si="71"/>
        <v/>
      </c>
      <c r="AN661" s="577" t="str">
        <f t="shared" si="72"/>
        <v/>
      </c>
      <c r="AO661" s="577" t="str">
        <f t="shared" si="73"/>
        <v>New activity? If not kindly provide the details of the progress (physical and financial) for FY 2012-13</v>
      </c>
    </row>
    <row r="662" spans="1:41" ht="41.25" hidden="1" customHeight="1" x14ac:dyDescent="0.2">
      <c r="A662" s="628" t="s">
        <v>833</v>
      </c>
      <c r="B662" s="621" t="s">
        <v>834</v>
      </c>
      <c r="C662" s="627"/>
      <c r="D662" s="730">
        <f>'NRHM State budget sheet 2013-14'!D662</f>
        <v>1</v>
      </c>
      <c r="E662" s="730">
        <f>'NRHM State budget sheet 2013-14'!E662</f>
        <v>0</v>
      </c>
      <c r="F662" s="730">
        <f>'NRHM State budget sheet 2013-14'!F662</f>
        <v>0</v>
      </c>
      <c r="G662" s="730">
        <f>'NRHM State budget sheet 2013-14'!G662</f>
        <v>0</v>
      </c>
      <c r="H662" s="730">
        <f>'NRHM State budget sheet 2013-14'!H662</f>
        <v>0</v>
      </c>
      <c r="I662" s="730" t="e">
        <f>'NRHM State budget sheet 2013-14'!I662</f>
        <v>#DIV/0!</v>
      </c>
      <c r="J662" s="730">
        <f>'NRHM State budget sheet 2013-14'!J662</f>
        <v>1</v>
      </c>
      <c r="K662" s="730">
        <f>'NRHM State budget sheet 2013-14'!K662</f>
        <v>500000</v>
      </c>
      <c r="L662" s="730">
        <f>'NRHM State budget sheet 2013-14'!L662</f>
        <v>0</v>
      </c>
      <c r="M662" s="730">
        <f>'NRHM State budget sheet 2013-14'!M662</f>
        <v>0</v>
      </c>
      <c r="N662" s="730">
        <f>'NRHM State budget sheet 2013-14'!N662</f>
        <v>0</v>
      </c>
      <c r="O662" s="730">
        <f>'NRHM State budget sheet 2013-14'!O662</f>
        <v>0</v>
      </c>
      <c r="P662" s="730">
        <f>'NRHM State budget sheet 2013-14'!P662</f>
        <v>0</v>
      </c>
      <c r="Q662" s="730">
        <f>'NRHM State budget sheet 2013-14'!Q662</f>
        <v>0</v>
      </c>
      <c r="R662" s="730">
        <f>'NRHM State budget sheet 2013-14'!R662</f>
        <v>0</v>
      </c>
      <c r="S662" s="730">
        <f>'NRHM State budget sheet 2013-14'!S662</f>
        <v>0</v>
      </c>
      <c r="T662" s="730">
        <f>'NRHM State budget sheet 2013-14'!T662</f>
        <v>0</v>
      </c>
      <c r="U662" s="730">
        <f>'NRHM State budget sheet 2013-14'!U662</f>
        <v>0</v>
      </c>
      <c r="V662" s="730">
        <f>'NRHM State budget sheet 2013-14'!V662</f>
        <v>0</v>
      </c>
      <c r="W662" s="730">
        <f>'NRHM State budget sheet 2013-14'!W662</f>
        <v>0</v>
      </c>
      <c r="X662" s="730">
        <f>'NRHM State budget sheet 2013-14'!X662</f>
        <v>0</v>
      </c>
      <c r="Y662" s="730">
        <f>'NRHM State budget sheet 2013-14'!Y662</f>
        <v>0</v>
      </c>
      <c r="Z662" s="730">
        <f>'NRHM State budget sheet 2013-14'!Z662</f>
        <v>0</v>
      </c>
      <c r="AA662" s="730">
        <f>'NRHM State budget sheet 2013-14'!AA662</f>
        <v>0</v>
      </c>
      <c r="AB662" s="730">
        <f>'NRHM State budget sheet 2013-14'!AB662</f>
        <v>0</v>
      </c>
      <c r="AC662" s="730">
        <f>'NRHM State budget sheet 2013-14'!AC662</f>
        <v>0</v>
      </c>
      <c r="AD662" s="730">
        <f>'NRHM State budget sheet 2013-14'!AD662</f>
        <v>0</v>
      </c>
      <c r="AE662" s="730">
        <f>'NRHM State budget sheet 2013-14'!AE662</f>
        <v>0</v>
      </c>
      <c r="AF662" s="730">
        <f>'NRHM State budget sheet 2013-14'!AF662</f>
        <v>5</v>
      </c>
      <c r="AH662" s="619"/>
      <c r="AI662" s="606">
        <f t="shared" si="67"/>
        <v>1</v>
      </c>
      <c r="AJ662" s="606" t="str">
        <f t="shared" si="68"/>
        <v/>
      </c>
      <c r="AK662" s="573">
        <f t="shared" si="69"/>
        <v>5</v>
      </c>
      <c r="AL662" s="573" t="str">
        <f t="shared" si="70"/>
        <v/>
      </c>
      <c r="AM662" s="577" t="str">
        <f t="shared" si="71"/>
        <v/>
      </c>
      <c r="AN662" s="577" t="str">
        <f t="shared" si="72"/>
        <v/>
      </c>
      <c r="AO662" s="577" t="str">
        <f t="shared" si="73"/>
        <v>New activity? If not kindly provide the details of the progress (physical and financial) for FY 2012-13</v>
      </c>
    </row>
    <row r="663" spans="1:41" ht="41.25" hidden="1" customHeight="1" x14ac:dyDescent="0.2">
      <c r="A663" s="628" t="s">
        <v>835</v>
      </c>
      <c r="B663" s="621" t="s">
        <v>836</v>
      </c>
      <c r="C663" s="627"/>
      <c r="D663" s="730">
        <f>'NRHM State budget sheet 2013-14'!D663</f>
        <v>0</v>
      </c>
      <c r="E663" s="730">
        <f>'NRHM State budget sheet 2013-14'!E663</f>
        <v>0</v>
      </c>
      <c r="F663" s="730" t="e">
        <f>'NRHM State budget sheet 2013-14'!F663</f>
        <v>#DIV/0!</v>
      </c>
      <c r="G663" s="730">
        <f>'NRHM State budget sheet 2013-14'!G663</f>
        <v>0</v>
      </c>
      <c r="H663" s="730">
        <f>'NRHM State budget sheet 2013-14'!H663</f>
        <v>0</v>
      </c>
      <c r="I663" s="730" t="e">
        <f>'NRHM State budget sheet 2013-14'!I663</f>
        <v>#DIV/0!</v>
      </c>
      <c r="J663" s="730">
        <f>'NRHM State budget sheet 2013-14'!J663</f>
        <v>6</v>
      </c>
      <c r="K663" s="730">
        <f>'NRHM State budget sheet 2013-14'!K663</f>
        <v>200000</v>
      </c>
      <c r="L663" s="730">
        <f>'NRHM State budget sheet 2013-14'!L663</f>
        <v>0</v>
      </c>
      <c r="M663" s="730">
        <f>'NRHM State budget sheet 2013-14'!M663</f>
        <v>0</v>
      </c>
      <c r="N663" s="730">
        <f>'NRHM State budget sheet 2013-14'!N663</f>
        <v>0</v>
      </c>
      <c r="O663" s="730">
        <f>'NRHM State budget sheet 2013-14'!O663</f>
        <v>0</v>
      </c>
      <c r="P663" s="730">
        <f>'NRHM State budget sheet 2013-14'!P663</f>
        <v>0</v>
      </c>
      <c r="Q663" s="730">
        <f>'NRHM State budget sheet 2013-14'!Q663</f>
        <v>0</v>
      </c>
      <c r="R663" s="730">
        <f>'NRHM State budget sheet 2013-14'!R663</f>
        <v>0</v>
      </c>
      <c r="S663" s="730">
        <f>'NRHM State budget sheet 2013-14'!S663</f>
        <v>0</v>
      </c>
      <c r="T663" s="730">
        <f>'NRHM State budget sheet 2013-14'!T663</f>
        <v>0</v>
      </c>
      <c r="U663" s="730">
        <f>'NRHM State budget sheet 2013-14'!U663</f>
        <v>0</v>
      </c>
      <c r="V663" s="730">
        <f>'NRHM State budget sheet 2013-14'!V663</f>
        <v>0</v>
      </c>
      <c r="W663" s="730">
        <f>'NRHM State budget sheet 2013-14'!W663</f>
        <v>0</v>
      </c>
      <c r="X663" s="730">
        <f>'NRHM State budget sheet 2013-14'!X663</f>
        <v>0</v>
      </c>
      <c r="Y663" s="730">
        <f>'NRHM State budget sheet 2013-14'!Y663</f>
        <v>0</v>
      </c>
      <c r="Z663" s="730">
        <f>'NRHM State budget sheet 2013-14'!Z663</f>
        <v>0</v>
      </c>
      <c r="AA663" s="730">
        <f>'NRHM State budget sheet 2013-14'!AA663</f>
        <v>0</v>
      </c>
      <c r="AB663" s="730">
        <f>'NRHM State budget sheet 2013-14'!AB663</f>
        <v>0</v>
      </c>
      <c r="AC663" s="730">
        <f>'NRHM State budget sheet 2013-14'!AC663</f>
        <v>0</v>
      </c>
      <c r="AD663" s="730">
        <f>'NRHM State budget sheet 2013-14'!AD663</f>
        <v>0</v>
      </c>
      <c r="AE663" s="730">
        <f>'NRHM State budget sheet 2013-14'!AE663</f>
        <v>0</v>
      </c>
      <c r="AF663" s="730">
        <f>'NRHM State budget sheet 2013-14'!AF663</f>
        <v>12</v>
      </c>
      <c r="AH663" s="619"/>
      <c r="AI663" s="606">
        <f t="shared" si="67"/>
        <v>1</v>
      </c>
      <c r="AJ663" s="606" t="str">
        <f t="shared" si="68"/>
        <v/>
      </c>
      <c r="AK663" s="573">
        <f t="shared" si="69"/>
        <v>12</v>
      </c>
      <c r="AL663" s="573" t="str">
        <f t="shared" si="70"/>
        <v/>
      </c>
      <c r="AM663" s="577" t="str">
        <f t="shared" si="71"/>
        <v/>
      </c>
      <c r="AN663" s="577" t="str">
        <f t="shared" si="72"/>
        <v/>
      </c>
      <c r="AO663" s="577" t="str">
        <f t="shared" si="73"/>
        <v>New activity? If not kindly provide the details of the progress (physical and financial) for FY 2012-13</v>
      </c>
    </row>
    <row r="664" spans="1:41" ht="41.25" hidden="1" customHeight="1" x14ac:dyDescent="0.2">
      <c r="A664" s="628" t="s">
        <v>837</v>
      </c>
      <c r="B664" s="621" t="s">
        <v>838</v>
      </c>
      <c r="C664" s="627"/>
      <c r="D664" s="730">
        <f>'NRHM State budget sheet 2013-14'!D664</f>
        <v>0</v>
      </c>
      <c r="E664" s="730">
        <f>'NRHM State budget sheet 2013-14'!E664</f>
        <v>0</v>
      </c>
      <c r="F664" s="730" t="e">
        <f>'NRHM State budget sheet 2013-14'!F664</f>
        <v>#DIV/0!</v>
      </c>
      <c r="G664" s="730">
        <f>'NRHM State budget sheet 2013-14'!G664</f>
        <v>0</v>
      </c>
      <c r="H664" s="730">
        <f>'NRHM State budget sheet 2013-14'!H664</f>
        <v>0</v>
      </c>
      <c r="I664" s="730" t="e">
        <f>'NRHM State budget sheet 2013-14'!I664</f>
        <v>#DIV/0!</v>
      </c>
      <c r="J664" s="730">
        <f>'NRHM State budget sheet 2013-14'!J664</f>
        <v>14</v>
      </c>
      <c r="K664" s="730">
        <f>'NRHM State budget sheet 2013-14'!K664</f>
        <v>170000</v>
      </c>
      <c r="L664" s="730">
        <f>'NRHM State budget sheet 2013-14'!L664</f>
        <v>0</v>
      </c>
      <c r="M664" s="730">
        <f>'NRHM State budget sheet 2013-14'!M664</f>
        <v>0</v>
      </c>
      <c r="N664" s="730">
        <f>'NRHM State budget sheet 2013-14'!N664</f>
        <v>0</v>
      </c>
      <c r="O664" s="730">
        <f>'NRHM State budget sheet 2013-14'!O664</f>
        <v>0</v>
      </c>
      <c r="P664" s="730">
        <f>'NRHM State budget sheet 2013-14'!P664</f>
        <v>0</v>
      </c>
      <c r="Q664" s="730">
        <f>'NRHM State budget sheet 2013-14'!Q664</f>
        <v>0</v>
      </c>
      <c r="R664" s="730">
        <f>'NRHM State budget sheet 2013-14'!R664</f>
        <v>0</v>
      </c>
      <c r="S664" s="730">
        <f>'NRHM State budget sheet 2013-14'!S664</f>
        <v>0</v>
      </c>
      <c r="T664" s="730">
        <f>'NRHM State budget sheet 2013-14'!T664</f>
        <v>0</v>
      </c>
      <c r="U664" s="730">
        <f>'NRHM State budget sheet 2013-14'!U664</f>
        <v>0</v>
      </c>
      <c r="V664" s="730">
        <f>'NRHM State budget sheet 2013-14'!V664</f>
        <v>0</v>
      </c>
      <c r="W664" s="730">
        <f>'NRHM State budget sheet 2013-14'!W664</f>
        <v>0</v>
      </c>
      <c r="X664" s="730">
        <f>'NRHM State budget sheet 2013-14'!X664</f>
        <v>0</v>
      </c>
      <c r="Y664" s="730">
        <f>'NRHM State budget sheet 2013-14'!Y664</f>
        <v>0</v>
      </c>
      <c r="Z664" s="730">
        <f>'NRHM State budget sheet 2013-14'!Z664</f>
        <v>0</v>
      </c>
      <c r="AA664" s="730">
        <f>'NRHM State budget sheet 2013-14'!AA664</f>
        <v>0</v>
      </c>
      <c r="AB664" s="730">
        <f>'NRHM State budget sheet 2013-14'!AB664</f>
        <v>0</v>
      </c>
      <c r="AC664" s="730">
        <f>'NRHM State budget sheet 2013-14'!AC664</f>
        <v>0</v>
      </c>
      <c r="AD664" s="730">
        <f>'NRHM State budget sheet 2013-14'!AD664</f>
        <v>0</v>
      </c>
      <c r="AE664" s="730">
        <f>'NRHM State budget sheet 2013-14'!AE664</f>
        <v>0</v>
      </c>
      <c r="AF664" s="730">
        <f>'NRHM State budget sheet 2013-14'!AF664</f>
        <v>5.8</v>
      </c>
      <c r="AH664" s="619"/>
      <c r="AI664" s="606">
        <f t="shared" si="67"/>
        <v>1</v>
      </c>
      <c r="AJ664" s="606" t="str">
        <f t="shared" si="68"/>
        <v/>
      </c>
      <c r="AK664" s="573">
        <f t="shared" si="69"/>
        <v>5.8</v>
      </c>
      <c r="AL664" s="573" t="str">
        <f t="shared" si="70"/>
        <v/>
      </c>
      <c r="AM664" s="577" t="str">
        <f t="shared" si="71"/>
        <v/>
      </c>
      <c r="AN664" s="577" t="str">
        <f t="shared" si="72"/>
        <v/>
      </c>
      <c r="AO664" s="577" t="str">
        <f t="shared" si="73"/>
        <v>New activity? If not kindly provide the details of the progress (physical and financial) for FY 2012-13</v>
      </c>
    </row>
    <row r="665" spans="1:41" ht="41.25" hidden="1" customHeight="1" x14ac:dyDescent="0.2">
      <c r="A665" s="628" t="s">
        <v>1774</v>
      </c>
      <c r="B665" s="621" t="s">
        <v>2424</v>
      </c>
      <c r="C665" s="627"/>
      <c r="D665" s="730">
        <f>'NRHM State budget sheet 2013-14'!D665</f>
        <v>0</v>
      </c>
      <c r="E665" s="730">
        <f>'NRHM State budget sheet 2013-14'!E665</f>
        <v>0</v>
      </c>
      <c r="F665" s="730" t="e">
        <f>'NRHM State budget sheet 2013-14'!F665</f>
        <v>#DIV/0!</v>
      </c>
      <c r="G665" s="730">
        <f>'NRHM State budget sheet 2013-14'!G665</f>
        <v>0</v>
      </c>
      <c r="H665" s="730">
        <f>'NRHM State budget sheet 2013-14'!H665</f>
        <v>0</v>
      </c>
      <c r="I665" s="730" t="e">
        <f>'NRHM State budget sheet 2013-14'!I665</f>
        <v>#DIV/0!</v>
      </c>
      <c r="J665" s="730">
        <f>'NRHM State budget sheet 2013-14'!J665</f>
        <v>0</v>
      </c>
      <c r="K665" s="730">
        <f>'NRHM State budget sheet 2013-14'!K665</f>
        <v>0</v>
      </c>
      <c r="L665" s="730">
        <f>'NRHM State budget sheet 2013-14'!L665</f>
        <v>0</v>
      </c>
      <c r="M665" s="730">
        <f>'NRHM State budget sheet 2013-14'!M665</f>
        <v>0</v>
      </c>
      <c r="N665" s="730">
        <f>'NRHM State budget sheet 2013-14'!N665</f>
        <v>0</v>
      </c>
      <c r="O665" s="730">
        <f>'NRHM State budget sheet 2013-14'!O665</f>
        <v>0</v>
      </c>
      <c r="P665" s="730">
        <f>'NRHM State budget sheet 2013-14'!P665</f>
        <v>0</v>
      </c>
      <c r="Q665" s="730">
        <f>'NRHM State budget sheet 2013-14'!Q665</f>
        <v>0</v>
      </c>
      <c r="R665" s="730">
        <f>'NRHM State budget sheet 2013-14'!R665</f>
        <v>0</v>
      </c>
      <c r="S665" s="730">
        <f>'NRHM State budget sheet 2013-14'!S665</f>
        <v>0</v>
      </c>
      <c r="T665" s="730">
        <f>'NRHM State budget sheet 2013-14'!T665</f>
        <v>0</v>
      </c>
      <c r="U665" s="730">
        <f>'NRHM State budget sheet 2013-14'!U665</f>
        <v>0</v>
      </c>
      <c r="V665" s="730">
        <f>'NRHM State budget sheet 2013-14'!V665</f>
        <v>0</v>
      </c>
      <c r="W665" s="730">
        <f>'NRHM State budget sheet 2013-14'!W665</f>
        <v>0</v>
      </c>
      <c r="X665" s="730">
        <f>'NRHM State budget sheet 2013-14'!X665</f>
        <v>0</v>
      </c>
      <c r="Y665" s="730">
        <f>'NRHM State budget sheet 2013-14'!Y665</f>
        <v>0</v>
      </c>
      <c r="Z665" s="730">
        <f>'NRHM State budget sheet 2013-14'!Z665</f>
        <v>0</v>
      </c>
      <c r="AA665" s="730">
        <f>'NRHM State budget sheet 2013-14'!AA665</f>
        <v>0</v>
      </c>
      <c r="AB665" s="730">
        <f>'NRHM State budget sheet 2013-14'!AB665</f>
        <v>0</v>
      </c>
      <c r="AC665" s="730">
        <f>'NRHM State budget sheet 2013-14'!AC665</f>
        <v>0</v>
      </c>
      <c r="AD665" s="730">
        <f>'NRHM State budget sheet 2013-14'!AD665</f>
        <v>0</v>
      </c>
      <c r="AE665" s="730">
        <f>'NRHM State budget sheet 2013-14'!AE665</f>
        <v>0</v>
      </c>
      <c r="AF665" s="730">
        <f>'NRHM State budget sheet 2013-14'!AF665</f>
        <v>0</v>
      </c>
      <c r="AH665" s="619"/>
      <c r="AI665" s="606" t="str">
        <f t="shared" si="67"/>
        <v/>
      </c>
      <c r="AJ665" s="606" t="str">
        <f t="shared" si="68"/>
        <v/>
      </c>
      <c r="AK665" s="573">
        <f t="shared" si="69"/>
        <v>0</v>
      </c>
      <c r="AL665" s="573" t="str">
        <f t="shared" si="70"/>
        <v/>
      </c>
      <c r="AM665" s="577" t="str">
        <f t="shared" si="71"/>
        <v/>
      </c>
      <c r="AN665" s="577" t="str">
        <f t="shared" si="72"/>
        <v/>
      </c>
      <c r="AO665" s="577" t="str">
        <f t="shared" si="73"/>
        <v/>
      </c>
    </row>
    <row r="666" spans="1:41" ht="41.25" hidden="1" customHeight="1" x14ac:dyDescent="0.2">
      <c r="A666" s="628" t="s">
        <v>1775</v>
      </c>
      <c r="B666" s="621" t="s">
        <v>2292</v>
      </c>
      <c r="C666" s="627"/>
      <c r="D666" s="730">
        <f>'NRHM State budget sheet 2013-14'!D666</f>
        <v>0</v>
      </c>
      <c r="E666" s="730">
        <f>'NRHM State budget sheet 2013-14'!E666</f>
        <v>0</v>
      </c>
      <c r="F666" s="730" t="e">
        <f>'NRHM State budget sheet 2013-14'!F666</f>
        <v>#DIV/0!</v>
      </c>
      <c r="G666" s="730">
        <f>'NRHM State budget sheet 2013-14'!G666</f>
        <v>0</v>
      </c>
      <c r="H666" s="730">
        <f>'NRHM State budget sheet 2013-14'!H666</f>
        <v>0</v>
      </c>
      <c r="I666" s="730">
        <f>'NRHM State budget sheet 2013-14'!I666</f>
        <v>0</v>
      </c>
      <c r="J666" s="730">
        <f>'NRHM State budget sheet 2013-14'!J666</f>
        <v>0</v>
      </c>
      <c r="K666" s="730">
        <f>'NRHM State budget sheet 2013-14'!K666</f>
        <v>0</v>
      </c>
      <c r="L666" s="730">
        <f>'NRHM State budget sheet 2013-14'!L666</f>
        <v>0</v>
      </c>
      <c r="M666" s="730">
        <f>'NRHM State budget sheet 2013-14'!M666</f>
        <v>0</v>
      </c>
      <c r="N666" s="730">
        <f>'NRHM State budget sheet 2013-14'!N666</f>
        <v>0</v>
      </c>
      <c r="O666" s="730">
        <f>'NRHM State budget sheet 2013-14'!O666</f>
        <v>0</v>
      </c>
      <c r="P666" s="730">
        <f>'NRHM State budget sheet 2013-14'!P666</f>
        <v>0</v>
      </c>
      <c r="Q666" s="730">
        <f>'NRHM State budget sheet 2013-14'!Q666</f>
        <v>0</v>
      </c>
      <c r="R666" s="730">
        <f>'NRHM State budget sheet 2013-14'!R666</f>
        <v>0</v>
      </c>
      <c r="S666" s="730">
        <f>'NRHM State budget sheet 2013-14'!S666</f>
        <v>0</v>
      </c>
      <c r="T666" s="730">
        <f>'NRHM State budget sheet 2013-14'!T666</f>
        <v>0</v>
      </c>
      <c r="U666" s="730">
        <f>'NRHM State budget sheet 2013-14'!U666</f>
        <v>0</v>
      </c>
      <c r="V666" s="730">
        <f>'NRHM State budget sheet 2013-14'!V666</f>
        <v>0</v>
      </c>
      <c r="W666" s="730">
        <f>'NRHM State budget sheet 2013-14'!W666</f>
        <v>0</v>
      </c>
      <c r="X666" s="730">
        <f>'NRHM State budget sheet 2013-14'!X666</f>
        <v>0</v>
      </c>
      <c r="Y666" s="730">
        <f>'NRHM State budget sheet 2013-14'!Y666</f>
        <v>0</v>
      </c>
      <c r="Z666" s="730">
        <f>'NRHM State budget sheet 2013-14'!Z666</f>
        <v>0</v>
      </c>
      <c r="AA666" s="730">
        <f>'NRHM State budget sheet 2013-14'!AA666</f>
        <v>0</v>
      </c>
      <c r="AB666" s="730">
        <f>'NRHM State budget sheet 2013-14'!AB666</f>
        <v>0</v>
      </c>
      <c r="AC666" s="730">
        <f>'NRHM State budget sheet 2013-14'!AC666</f>
        <v>0</v>
      </c>
      <c r="AD666" s="730">
        <f>'NRHM State budget sheet 2013-14'!AD666</f>
        <v>0</v>
      </c>
      <c r="AE666" s="730">
        <f>'NRHM State budget sheet 2013-14'!AE666</f>
        <v>0</v>
      </c>
      <c r="AF666" s="730">
        <f>'NRHM State budget sheet 2013-14'!AF666</f>
        <v>0</v>
      </c>
      <c r="AH666" s="619"/>
      <c r="AI666" s="606" t="str">
        <f t="shared" ref="AI666:AI735" si="74">IF(OR(AM666="The proposed budget is more that 30% increase over FY 12-13 budget. Consider revising or provide explanation",AN666="Please check, there is a proposed budget but FY 12-13 expenditure is  &lt;30%", AN666="Please check, there is a proposed budget but FY 12-13 expenditure is  &lt;50%", AN666="Please check, there is a proposed budget but FY 12-13 expenditure is  &lt;60%",AO666="New activity? If not kindly provide the details of the progress (physical and financial) for FY 2012-13"),1,"")</f>
        <v/>
      </c>
      <c r="AJ666" s="606" t="str">
        <f t="shared" ref="AJ666:AJ735" si="75">IF(AND(G666&gt;=0.00000000001,H666&gt;=0.0000000000001),H666/G666*100,"")</f>
        <v/>
      </c>
      <c r="AK666" s="573">
        <f t="shared" ref="AK666:AK735" si="76">AF666-G666</f>
        <v>0</v>
      </c>
      <c r="AL666" s="573" t="str">
        <f t="shared" si="70"/>
        <v/>
      </c>
      <c r="AM666" s="577" t="str">
        <f t="shared" si="71"/>
        <v/>
      </c>
      <c r="AN666" s="577" t="str">
        <f t="shared" si="72"/>
        <v/>
      </c>
      <c r="AO666" s="577" t="str">
        <f t="shared" si="73"/>
        <v/>
      </c>
    </row>
    <row r="667" spans="1:41" ht="41.25" hidden="1" customHeight="1" x14ac:dyDescent="0.2">
      <c r="A667" s="628" t="s">
        <v>2293</v>
      </c>
      <c r="B667" s="621" t="s">
        <v>1405</v>
      </c>
      <c r="C667" s="627"/>
      <c r="D667" s="730">
        <f>'NRHM State budget sheet 2013-14'!D667</f>
        <v>0</v>
      </c>
      <c r="E667" s="730">
        <f>'NRHM State budget sheet 2013-14'!E667</f>
        <v>0</v>
      </c>
      <c r="F667" s="730" t="e">
        <f>'NRHM State budget sheet 2013-14'!F667</f>
        <v>#DIV/0!</v>
      </c>
      <c r="G667" s="730">
        <f>'NRHM State budget sheet 2013-14'!G667</f>
        <v>0</v>
      </c>
      <c r="H667" s="730">
        <f>'NRHM State budget sheet 2013-14'!H667</f>
        <v>0</v>
      </c>
      <c r="I667" s="730" t="e">
        <f>'NRHM State budget sheet 2013-14'!I667</f>
        <v>#DIV/0!</v>
      </c>
      <c r="J667" s="730">
        <f>'NRHM State budget sheet 2013-14'!J667</f>
        <v>14</v>
      </c>
      <c r="K667" s="730">
        <f>'NRHM State budget sheet 2013-14'!K667</f>
        <v>170000</v>
      </c>
      <c r="L667" s="730">
        <f>'NRHM State budget sheet 2013-14'!L667</f>
        <v>0</v>
      </c>
      <c r="M667" s="730">
        <f>'NRHM State budget sheet 2013-14'!M667</f>
        <v>0</v>
      </c>
      <c r="N667" s="730">
        <f>'NRHM State budget sheet 2013-14'!N667</f>
        <v>0</v>
      </c>
      <c r="O667" s="730">
        <f>'NRHM State budget sheet 2013-14'!O667</f>
        <v>0</v>
      </c>
      <c r="P667" s="730">
        <f>'NRHM State budget sheet 2013-14'!P667</f>
        <v>0</v>
      </c>
      <c r="Q667" s="730">
        <f>'NRHM State budget sheet 2013-14'!Q667</f>
        <v>0</v>
      </c>
      <c r="R667" s="730">
        <f>'NRHM State budget sheet 2013-14'!R667</f>
        <v>0</v>
      </c>
      <c r="S667" s="730">
        <f>'NRHM State budget sheet 2013-14'!S667</f>
        <v>0</v>
      </c>
      <c r="T667" s="730">
        <f>'NRHM State budget sheet 2013-14'!T667</f>
        <v>0</v>
      </c>
      <c r="U667" s="730">
        <f>'NRHM State budget sheet 2013-14'!U667</f>
        <v>0</v>
      </c>
      <c r="V667" s="730">
        <f>'NRHM State budget sheet 2013-14'!V667</f>
        <v>0</v>
      </c>
      <c r="W667" s="730">
        <f>'NRHM State budget sheet 2013-14'!W667</f>
        <v>0</v>
      </c>
      <c r="X667" s="730">
        <f>'NRHM State budget sheet 2013-14'!X667</f>
        <v>0</v>
      </c>
      <c r="Y667" s="730">
        <f>'NRHM State budget sheet 2013-14'!Y667</f>
        <v>0</v>
      </c>
      <c r="Z667" s="730">
        <f>'NRHM State budget sheet 2013-14'!Z667</f>
        <v>0</v>
      </c>
      <c r="AA667" s="730">
        <f>'NRHM State budget sheet 2013-14'!AA667</f>
        <v>0</v>
      </c>
      <c r="AB667" s="730">
        <f>'NRHM State budget sheet 2013-14'!AB667</f>
        <v>0</v>
      </c>
      <c r="AC667" s="730">
        <f>'NRHM State budget sheet 2013-14'!AC667</f>
        <v>0</v>
      </c>
      <c r="AD667" s="730">
        <f>'NRHM State budget sheet 2013-14'!AD667</f>
        <v>0</v>
      </c>
      <c r="AE667" s="730">
        <f>'NRHM State budget sheet 2013-14'!AE667</f>
        <v>0</v>
      </c>
      <c r="AF667" s="730">
        <f>'NRHM State budget sheet 2013-14'!AF667</f>
        <v>5.8</v>
      </c>
      <c r="AH667" s="619"/>
      <c r="AI667" s="606">
        <f t="shared" si="74"/>
        <v>1</v>
      </c>
      <c r="AJ667" s="606" t="str">
        <f t="shared" si="75"/>
        <v/>
      </c>
      <c r="AK667" s="573">
        <f t="shared" si="76"/>
        <v>5.8</v>
      </c>
      <c r="AL667" s="573" t="str">
        <f t="shared" si="70"/>
        <v/>
      </c>
      <c r="AM667" s="577" t="str">
        <f t="shared" si="71"/>
        <v/>
      </c>
      <c r="AN667" s="577" t="str">
        <f t="shared" si="72"/>
        <v/>
      </c>
      <c r="AO667" s="577" t="str">
        <f t="shared" si="73"/>
        <v>New activity? If not kindly provide the details of the progress (physical and financial) for FY 2012-13</v>
      </c>
    </row>
    <row r="668" spans="1:41" ht="41.25" hidden="1" customHeight="1" x14ac:dyDescent="0.2">
      <c r="A668" s="628" t="s">
        <v>2294</v>
      </c>
      <c r="B668" s="642"/>
      <c r="C668" s="627"/>
      <c r="D668" s="730">
        <f>'NRHM State budget sheet 2013-14'!D668</f>
        <v>0</v>
      </c>
      <c r="E668" s="730">
        <f>'NRHM State budget sheet 2013-14'!E668</f>
        <v>0</v>
      </c>
      <c r="F668" s="730">
        <f>'NRHM State budget sheet 2013-14'!F668</f>
        <v>0</v>
      </c>
      <c r="G668" s="730">
        <f>'NRHM State budget sheet 2013-14'!G668</f>
        <v>0</v>
      </c>
      <c r="H668" s="730">
        <f>'NRHM State budget sheet 2013-14'!H668</f>
        <v>0</v>
      </c>
      <c r="I668" s="730">
        <f>'NRHM State budget sheet 2013-14'!I668</f>
        <v>0</v>
      </c>
      <c r="J668" s="730">
        <f>'NRHM State budget sheet 2013-14'!J668</f>
        <v>5</v>
      </c>
      <c r="K668" s="730">
        <f>'NRHM State budget sheet 2013-14'!K668</f>
        <v>50000</v>
      </c>
      <c r="L668" s="730">
        <f>'NRHM State budget sheet 2013-14'!L668</f>
        <v>0</v>
      </c>
      <c r="M668" s="730">
        <f>'NRHM State budget sheet 2013-14'!M668</f>
        <v>0</v>
      </c>
      <c r="N668" s="730">
        <f>'NRHM State budget sheet 2013-14'!N668</f>
        <v>0</v>
      </c>
      <c r="O668" s="730">
        <f>'NRHM State budget sheet 2013-14'!O668</f>
        <v>0</v>
      </c>
      <c r="P668" s="730">
        <f>'NRHM State budget sheet 2013-14'!P668</f>
        <v>0</v>
      </c>
      <c r="Q668" s="730">
        <f>'NRHM State budget sheet 2013-14'!Q668</f>
        <v>0</v>
      </c>
      <c r="R668" s="730">
        <f>'NRHM State budget sheet 2013-14'!R668</f>
        <v>0</v>
      </c>
      <c r="S668" s="730">
        <f>'NRHM State budget sheet 2013-14'!S668</f>
        <v>0</v>
      </c>
      <c r="T668" s="730">
        <f>'NRHM State budget sheet 2013-14'!T668</f>
        <v>0</v>
      </c>
      <c r="U668" s="730">
        <f>'NRHM State budget sheet 2013-14'!U668</f>
        <v>0</v>
      </c>
      <c r="V668" s="730">
        <f>'NRHM State budget sheet 2013-14'!V668</f>
        <v>0</v>
      </c>
      <c r="W668" s="730">
        <f>'NRHM State budget sheet 2013-14'!W668</f>
        <v>0</v>
      </c>
      <c r="X668" s="730">
        <f>'NRHM State budget sheet 2013-14'!X668</f>
        <v>0</v>
      </c>
      <c r="Y668" s="730">
        <f>'NRHM State budget sheet 2013-14'!Y668</f>
        <v>0</v>
      </c>
      <c r="Z668" s="730">
        <f>'NRHM State budget sheet 2013-14'!Z668</f>
        <v>0</v>
      </c>
      <c r="AA668" s="730">
        <f>'NRHM State budget sheet 2013-14'!AA668</f>
        <v>0</v>
      </c>
      <c r="AB668" s="730">
        <f>'NRHM State budget sheet 2013-14'!AB668</f>
        <v>0</v>
      </c>
      <c r="AC668" s="730">
        <f>'NRHM State budget sheet 2013-14'!AC668</f>
        <v>0</v>
      </c>
      <c r="AD668" s="730">
        <f>'NRHM State budget sheet 2013-14'!AD668</f>
        <v>0</v>
      </c>
      <c r="AE668" s="730">
        <f>'NRHM State budget sheet 2013-14'!AE668</f>
        <v>0</v>
      </c>
      <c r="AF668" s="730">
        <f>'NRHM State budget sheet 2013-14'!AF668</f>
        <v>2.5</v>
      </c>
      <c r="AH668" s="619"/>
      <c r="AI668" s="606">
        <f t="shared" si="74"/>
        <v>1</v>
      </c>
      <c r="AJ668" s="606" t="str">
        <f t="shared" si="75"/>
        <v/>
      </c>
      <c r="AK668" s="573">
        <f t="shared" si="76"/>
        <v>2.5</v>
      </c>
      <c r="AL668" s="573" t="str">
        <f t="shared" si="70"/>
        <v/>
      </c>
      <c r="AM668" s="577" t="str">
        <f t="shared" si="71"/>
        <v/>
      </c>
      <c r="AN668" s="577" t="str">
        <f t="shared" si="72"/>
        <v/>
      </c>
      <c r="AO668" s="577" t="str">
        <f t="shared" si="73"/>
        <v>New activity? If not kindly provide the details of the progress (physical and financial) for FY 2012-13</v>
      </c>
    </row>
    <row r="669" spans="1:41" ht="41.25" hidden="1" customHeight="1" x14ac:dyDescent="0.2">
      <c r="A669" s="628" t="s">
        <v>2295</v>
      </c>
      <c r="B669" s="642"/>
      <c r="C669" s="627"/>
      <c r="D669" s="730">
        <f>'NRHM State budget sheet 2013-14'!D669</f>
        <v>0</v>
      </c>
      <c r="E669" s="730">
        <f>'NRHM State budget sheet 2013-14'!E669</f>
        <v>0</v>
      </c>
      <c r="F669" s="730">
        <f>'NRHM State budget sheet 2013-14'!F669</f>
        <v>0</v>
      </c>
      <c r="G669" s="730">
        <f>'NRHM State budget sheet 2013-14'!G669</f>
        <v>0</v>
      </c>
      <c r="H669" s="730">
        <f>'NRHM State budget sheet 2013-14'!H669</f>
        <v>0</v>
      </c>
      <c r="I669" s="730">
        <f>'NRHM State budget sheet 2013-14'!I669</f>
        <v>0</v>
      </c>
      <c r="J669" s="730">
        <f>'NRHM State budget sheet 2013-14'!J669</f>
        <v>4</v>
      </c>
      <c r="K669" s="730">
        <f>'NRHM State budget sheet 2013-14'!K669</f>
        <v>50000</v>
      </c>
      <c r="L669" s="730">
        <f>'NRHM State budget sheet 2013-14'!L669</f>
        <v>0</v>
      </c>
      <c r="M669" s="730">
        <f>'NRHM State budget sheet 2013-14'!M669</f>
        <v>0</v>
      </c>
      <c r="N669" s="730">
        <f>'NRHM State budget sheet 2013-14'!N669</f>
        <v>0</v>
      </c>
      <c r="O669" s="730">
        <f>'NRHM State budget sheet 2013-14'!O669</f>
        <v>0</v>
      </c>
      <c r="P669" s="730">
        <f>'NRHM State budget sheet 2013-14'!P669</f>
        <v>0</v>
      </c>
      <c r="Q669" s="730">
        <f>'NRHM State budget sheet 2013-14'!Q669</f>
        <v>0</v>
      </c>
      <c r="R669" s="730">
        <f>'NRHM State budget sheet 2013-14'!R669</f>
        <v>0</v>
      </c>
      <c r="S669" s="730">
        <f>'NRHM State budget sheet 2013-14'!S669</f>
        <v>0</v>
      </c>
      <c r="T669" s="730">
        <f>'NRHM State budget sheet 2013-14'!T669</f>
        <v>0</v>
      </c>
      <c r="U669" s="730">
        <f>'NRHM State budget sheet 2013-14'!U669</f>
        <v>0</v>
      </c>
      <c r="V669" s="730">
        <f>'NRHM State budget sheet 2013-14'!V669</f>
        <v>0</v>
      </c>
      <c r="W669" s="730">
        <f>'NRHM State budget sheet 2013-14'!W669</f>
        <v>0</v>
      </c>
      <c r="X669" s="730">
        <f>'NRHM State budget sheet 2013-14'!X669</f>
        <v>0</v>
      </c>
      <c r="Y669" s="730">
        <f>'NRHM State budget sheet 2013-14'!Y669</f>
        <v>0</v>
      </c>
      <c r="Z669" s="730">
        <f>'NRHM State budget sheet 2013-14'!Z669</f>
        <v>0</v>
      </c>
      <c r="AA669" s="730">
        <f>'NRHM State budget sheet 2013-14'!AA669</f>
        <v>0</v>
      </c>
      <c r="AB669" s="730">
        <f>'NRHM State budget sheet 2013-14'!AB669</f>
        <v>0</v>
      </c>
      <c r="AC669" s="730">
        <f>'NRHM State budget sheet 2013-14'!AC669</f>
        <v>0</v>
      </c>
      <c r="AD669" s="730">
        <f>'NRHM State budget sheet 2013-14'!AD669</f>
        <v>0</v>
      </c>
      <c r="AE669" s="730">
        <f>'NRHM State budget sheet 2013-14'!AE669</f>
        <v>0</v>
      </c>
      <c r="AF669" s="730">
        <f>'NRHM State budget sheet 2013-14'!AF669</f>
        <v>2</v>
      </c>
      <c r="AH669" s="619"/>
      <c r="AI669" s="606">
        <f t="shared" si="74"/>
        <v>1</v>
      </c>
      <c r="AJ669" s="606" t="str">
        <f t="shared" si="75"/>
        <v/>
      </c>
      <c r="AK669" s="573">
        <f t="shared" si="76"/>
        <v>2</v>
      </c>
      <c r="AL669" s="573" t="str">
        <f t="shared" si="70"/>
        <v/>
      </c>
      <c r="AM669" s="577" t="str">
        <f t="shared" si="71"/>
        <v/>
      </c>
      <c r="AN669" s="577" t="str">
        <f t="shared" si="72"/>
        <v/>
      </c>
      <c r="AO669" s="577" t="str">
        <f t="shared" si="73"/>
        <v>New activity? If not kindly provide the details of the progress (physical and financial) for FY 2012-13</v>
      </c>
    </row>
    <row r="670" spans="1:41" ht="41.25" hidden="1" customHeight="1" x14ac:dyDescent="0.2">
      <c r="A670" s="628" t="s">
        <v>2296</v>
      </c>
      <c r="B670" s="642"/>
      <c r="C670" s="627"/>
      <c r="D670" s="730">
        <f>'NRHM State budget sheet 2013-14'!D670</f>
        <v>0</v>
      </c>
      <c r="E670" s="730">
        <f>'NRHM State budget sheet 2013-14'!E670</f>
        <v>0</v>
      </c>
      <c r="F670" s="730">
        <f>'NRHM State budget sheet 2013-14'!F670</f>
        <v>0</v>
      </c>
      <c r="G670" s="730">
        <f>'NRHM State budget sheet 2013-14'!G670</f>
        <v>0</v>
      </c>
      <c r="H670" s="730">
        <f>'NRHM State budget sheet 2013-14'!H670</f>
        <v>0</v>
      </c>
      <c r="I670" s="730">
        <f>'NRHM State budget sheet 2013-14'!I670</f>
        <v>0</v>
      </c>
      <c r="J670" s="730">
        <f>'NRHM State budget sheet 2013-14'!J670</f>
        <v>4</v>
      </c>
      <c r="K670" s="730">
        <f>'NRHM State budget sheet 2013-14'!K670</f>
        <v>20000</v>
      </c>
      <c r="L670" s="730">
        <f>'NRHM State budget sheet 2013-14'!L670</f>
        <v>0</v>
      </c>
      <c r="M670" s="730">
        <f>'NRHM State budget sheet 2013-14'!M670</f>
        <v>0</v>
      </c>
      <c r="N670" s="730">
        <f>'NRHM State budget sheet 2013-14'!N670</f>
        <v>0</v>
      </c>
      <c r="O670" s="730">
        <f>'NRHM State budget sheet 2013-14'!O670</f>
        <v>0</v>
      </c>
      <c r="P670" s="730">
        <f>'NRHM State budget sheet 2013-14'!P670</f>
        <v>0</v>
      </c>
      <c r="Q670" s="730">
        <f>'NRHM State budget sheet 2013-14'!Q670</f>
        <v>0</v>
      </c>
      <c r="R670" s="730">
        <f>'NRHM State budget sheet 2013-14'!R670</f>
        <v>0</v>
      </c>
      <c r="S670" s="730">
        <f>'NRHM State budget sheet 2013-14'!S670</f>
        <v>0</v>
      </c>
      <c r="T670" s="730">
        <f>'NRHM State budget sheet 2013-14'!T670</f>
        <v>0</v>
      </c>
      <c r="U670" s="730">
        <f>'NRHM State budget sheet 2013-14'!U670</f>
        <v>0</v>
      </c>
      <c r="V670" s="730">
        <f>'NRHM State budget sheet 2013-14'!V670</f>
        <v>0</v>
      </c>
      <c r="W670" s="730">
        <f>'NRHM State budget sheet 2013-14'!W670</f>
        <v>0</v>
      </c>
      <c r="X670" s="730">
        <f>'NRHM State budget sheet 2013-14'!X670</f>
        <v>0</v>
      </c>
      <c r="Y670" s="730">
        <f>'NRHM State budget sheet 2013-14'!Y670</f>
        <v>0</v>
      </c>
      <c r="Z670" s="730">
        <f>'NRHM State budget sheet 2013-14'!Z670</f>
        <v>0</v>
      </c>
      <c r="AA670" s="730">
        <f>'NRHM State budget sheet 2013-14'!AA670</f>
        <v>0</v>
      </c>
      <c r="AB670" s="730">
        <f>'NRHM State budget sheet 2013-14'!AB670</f>
        <v>0</v>
      </c>
      <c r="AC670" s="730">
        <f>'NRHM State budget sheet 2013-14'!AC670</f>
        <v>0</v>
      </c>
      <c r="AD670" s="730">
        <f>'NRHM State budget sheet 2013-14'!AD670</f>
        <v>0</v>
      </c>
      <c r="AE670" s="730">
        <f>'NRHM State budget sheet 2013-14'!AE670</f>
        <v>0</v>
      </c>
      <c r="AF670" s="730">
        <f>'NRHM State budget sheet 2013-14'!AF670</f>
        <v>0.8</v>
      </c>
      <c r="AH670" s="619"/>
      <c r="AI670" s="606">
        <f t="shared" si="74"/>
        <v>1</v>
      </c>
      <c r="AJ670" s="606" t="str">
        <f t="shared" si="75"/>
        <v/>
      </c>
      <c r="AK670" s="573">
        <f t="shared" si="76"/>
        <v>0.8</v>
      </c>
      <c r="AL670" s="573" t="str">
        <f t="shared" si="70"/>
        <v/>
      </c>
      <c r="AM670" s="577" t="str">
        <f t="shared" si="71"/>
        <v/>
      </c>
      <c r="AN670" s="577" t="str">
        <f t="shared" si="72"/>
        <v/>
      </c>
      <c r="AO670" s="577" t="str">
        <f t="shared" si="73"/>
        <v>New activity? If not kindly provide the details of the progress (physical and financial) for FY 2012-13</v>
      </c>
    </row>
    <row r="671" spans="1:41" ht="41.25" hidden="1" customHeight="1" x14ac:dyDescent="0.2">
      <c r="A671" s="628" t="s">
        <v>2297</v>
      </c>
      <c r="B671" s="642"/>
      <c r="C671" s="627"/>
      <c r="D671" s="730">
        <f>'NRHM State budget sheet 2013-14'!D671</f>
        <v>0</v>
      </c>
      <c r="E671" s="730">
        <f>'NRHM State budget sheet 2013-14'!E671</f>
        <v>0</v>
      </c>
      <c r="F671" s="730">
        <f>'NRHM State budget sheet 2013-14'!F671</f>
        <v>0</v>
      </c>
      <c r="G671" s="730">
        <f>'NRHM State budget sheet 2013-14'!G671</f>
        <v>0</v>
      </c>
      <c r="H671" s="730">
        <f>'NRHM State budget sheet 2013-14'!H671</f>
        <v>0</v>
      </c>
      <c r="I671" s="730">
        <f>'NRHM State budget sheet 2013-14'!I671</f>
        <v>0</v>
      </c>
      <c r="J671" s="730">
        <f>'NRHM State budget sheet 2013-14'!J671</f>
        <v>0</v>
      </c>
      <c r="K671" s="730">
        <f>'NRHM State budget sheet 2013-14'!K671</f>
        <v>0</v>
      </c>
      <c r="L671" s="730">
        <f>'NRHM State budget sheet 2013-14'!L671</f>
        <v>0</v>
      </c>
      <c r="M671" s="730">
        <f>'NRHM State budget sheet 2013-14'!M671</f>
        <v>0</v>
      </c>
      <c r="N671" s="730">
        <f>'NRHM State budget sheet 2013-14'!N671</f>
        <v>0</v>
      </c>
      <c r="O671" s="730">
        <f>'NRHM State budget sheet 2013-14'!O671</f>
        <v>0</v>
      </c>
      <c r="P671" s="730">
        <f>'NRHM State budget sheet 2013-14'!P671</f>
        <v>0</v>
      </c>
      <c r="Q671" s="730">
        <f>'NRHM State budget sheet 2013-14'!Q671</f>
        <v>0</v>
      </c>
      <c r="R671" s="730">
        <f>'NRHM State budget sheet 2013-14'!R671</f>
        <v>0</v>
      </c>
      <c r="S671" s="730">
        <f>'NRHM State budget sheet 2013-14'!S671</f>
        <v>0</v>
      </c>
      <c r="T671" s="730">
        <f>'NRHM State budget sheet 2013-14'!T671</f>
        <v>0</v>
      </c>
      <c r="U671" s="730">
        <f>'NRHM State budget sheet 2013-14'!U671</f>
        <v>0</v>
      </c>
      <c r="V671" s="730">
        <f>'NRHM State budget sheet 2013-14'!V671</f>
        <v>0</v>
      </c>
      <c r="W671" s="730">
        <f>'NRHM State budget sheet 2013-14'!W671</f>
        <v>0</v>
      </c>
      <c r="X671" s="730">
        <f>'NRHM State budget sheet 2013-14'!X671</f>
        <v>0</v>
      </c>
      <c r="Y671" s="730">
        <f>'NRHM State budget sheet 2013-14'!Y671</f>
        <v>0</v>
      </c>
      <c r="Z671" s="730">
        <f>'NRHM State budget sheet 2013-14'!Z671</f>
        <v>0</v>
      </c>
      <c r="AA671" s="730">
        <f>'NRHM State budget sheet 2013-14'!AA671</f>
        <v>0</v>
      </c>
      <c r="AB671" s="730">
        <f>'NRHM State budget sheet 2013-14'!AB671</f>
        <v>0</v>
      </c>
      <c r="AC671" s="730">
        <f>'NRHM State budget sheet 2013-14'!AC671</f>
        <v>0</v>
      </c>
      <c r="AD671" s="730">
        <f>'NRHM State budget sheet 2013-14'!AD671</f>
        <v>0</v>
      </c>
      <c r="AE671" s="730">
        <f>'NRHM State budget sheet 2013-14'!AE671</f>
        <v>0</v>
      </c>
      <c r="AF671" s="730">
        <f>'NRHM State budget sheet 2013-14'!AF671</f>
        <v>0</v>
      </c>
      <c r="AH671" s="619"/>
      <c r="AI671" s="606" t="str">
        <f t="shared" si="74"/>
        <v/>
      </c>
      <c r="AJ671" s="606" t="str">
        <f t="shared" si="75"/>
        <v/>
      </c>
      <c r="AK671" s="573">
        <f t="shared" si="76"/>
        <v>0</v>
      </c>
      <c r="AL671" s="573" t="str">
        <f t="shared" si="70"/>
        <v/>
      </c>
      <c r="AM671" s="577" t="str">
        <f t="shared" si="71"/>
        <v/>
      </c>
      <c r="AN671" s="577" t="str">
        <f t="shared" si="72"/>
        <v/>
      </c>
      <c r="AO671" s="577" t="str">
        <f t="shared" si="73"/>
        <v/>
      </c>
    </row>
    <row r="672" spans="1:41" ht="41.25" hidden="1" customHeight="1" x14ac:dyDescent="0.2">
      <c r="A672" s="628" t="s">
        <v>2298</v>
      </c>
      <c r="B672" s="642"/>
      <c r="C672" s="627"/>
      <c r="D672" s="730">
        <f>'NRHM State budget sheet 2013-14'!D672</f>
        <v>0</v>
      </c>
      <c r="E672" s="730">
        <f>'NRHM State budget sheet 2013-14'!E672</f>
        <v>0</v>
      </c>
      <c r="F672" s="730">
        <f>'NRHM State budget sheet 2013-14'!F672</f>
        <v>0</v>
      </c>
      <c r="G672" s="730">
        <f>'NRHM State budget sheet 2013-14'!G672</f>
        <v>0</v>
      </c>
      <c r="H672" s="730">
        <f>'NRHM State budget sheet 2013-14'!H672</f>
        <v>0</v>
      </c>
      <c r="I672" s="730">
        <f>'NRHM State budget sheet 2013-14'!I672</f>
        <v>0</v>
      </c>
      <c r="J672" s="730">
        <f>'NRHM State budget sheet 2013-14'!J672</f>
        <v>1</v>
      </c>
      <c r="K672" s="730">
        <f>'NRHM State budget sheet 2013-14'!K672</f>
        <v>50000</v>
      </c>
      <c r="L672" s="730">
        <f>'NRHM State budget sheet 2013-14'!L672</f>
        <v>0</v>
      </c>
      <c r="M672" s="730">
        <f>'NRHM State budget sheet 2013-14'!M672</f>
        <v>0</v>
      </c>
      <c r="N672" s="730">
        <f>'NRHM State budget sheet 2013-14'!N672</f>
        <v>0</v>
      </c>
      <c r="O672" s="730">
        <f>'NRHM State budget sheet 2013-14'!O672</f>
        <v>0</v>
      </c>
      <c r="P672" s="730">
        <f>'NRHM State budget sheet 2013-14'!P672</f>
        <v>0</v>
      </c>
      <c r="Q672" s="730">
        <f>'NRHM State budget sheet 2013-14'!Q672</f>
        <v>0</v>
      </c>
      <c r="R672" s="730">
        <f>'NRHM State budget sheet 2013-14'!R672</f>
        <v>0</v>
      </c>
      <c r="S672" s="730">
        <f>'NRHM State budget sheet 2013-14'!S672</f>
        <v>0</v>
      </c>
      <c r="T672" s="730">
        <f>'NRHM State budget sheet 2013-14'!T672</f>
        <v>0</v>
      </c>
      <c r="U672" s="730">
        <f>'NRHM State budget sheet 2013-14'!U672</f>
        <v>0</v>
      </c>
      <c r="V672" s="730">
        <f>'NRHM State budget sheet 2013-14'!V672</f>
        <v>0</v>
      </c>
      <c r="W672" s="730">
        <f>'NRHM State budget sheet 2013-14'!W672</f>
        <v>0</v>
      </c>
      <c r="X672" s="730">
        <f>'NRHM State budget sheet 2013-14'!X672</f>
        <v>0</v>
      </c>
      <c r="Y672" s="730">
        <f>'NRHM State budget sheet 2013-14'!Y672</f>
        <v>0</v>
      </c>
      <c r="Z672" s="730">
        <f>'NRHM State budget sheet 2013-14'!Z672</f>
        <v>0</v>
      </c>
      <c r="AA672" s="730">
        <f>'NRHM State budget sheet 2013-14'!AA672</f>
        <v>0</v>
      </c>
      <c r="AB672" s="730">
        <f>'NRHM State budget sheet 2013-14'!AB672</f>
        <v>0</v>
      </c>
      <c r="AC672" s="730">
        <f>'NRHM State budget sheet 2013-14'!AC672</f>
        <v>0</v>
      </c>
      <c r="AD672" s="730">
        <f>'NRHM State budget sheet 2013-14'!AD672</f>
        <v>0</v>
      </c>
      <c r="AE672" s="730">
        <f>'NRHM State budget sheet 2013-14'!AE672</f>
        <v>0</v>
      </c>
      <c r="AF672" s="730">
        <f>'NRHM State budget sheet 2013-14'!AF672</f>
        <v>0.5</v>
      </c>
      <c r="AH672" s="619"/>
      <c r="AI672" s="606">
        <f t="shared" si="74"/>
        <v>1</v>
      </c>
      <c r="AJ672" s="606" t="str">
        <f t="shared" si="75"/>
        <v/>
      </c>
      <c r="AK672" s="573">
        <f t="shared" si="76"/>
        <v>0.5</v>
      </c>
      <c r="AL672" s="573" t="str">
        <f t="shared" si="70"/>
        <v/>
      </c>
      <c r="AM672" s="577" t="str">
        <f t="shared" si="71"/>
        <v/>
      </c>
      <c r="AN672" s="577" t="str">
        <f t="shared" si="72"/>
        <v/>
      </c>
      <c r="AO672" s="577" t="str">
        <f t="shared" si="73"/>
        <v>New activity? If not kindly provide the details of the progress (physical and financial) for FY 2012-13</v>
      </c>
    </row>
    <row r="673" spans="1:41" ht="41.25" customHeight="1" x14ac:dyDescent="0.2">
      <c r="A673" s="649" t="s">
        <v>839</v>
      </c>
      <c r="B673" s="621" t="s">
        <v>840</v>
      </c>
      <c r="C673" s="595"/>
      <c r="D673" s="730">
        <f>'NRHM State budget sheet 2013-14'!D673</f>
        <v>0</v>
      </c>
      <c r="E673" s="730">
        <f>'NRHM State budget sheet 2013-14'!E673</f>
        <v>0</v>
      </c>
      <c r="F673" s="730" t="e">
        <f>'NRHM State budget sheet 2013-14'!F673</f>
        <v>#DIV/0!</v>
      </c>
      <c r="G673" s="730">
        <f>'NRHM State budget sheet 2013-14'!G673</f>
        <v>0</v>
      </c>
      <c r="H673" s="730">
        <f>'NRHM State budget sheet 2013-14'!H673</f>
        <v>0</v>
      </c>
      <c r="I673" s="730" t="e">
        <f>'NRHM State budget sheet 2013-14'!I673</f>
        <v>#DIV/0!</v>
      </c>
      <c r="J673" s="730">
        <f>'NRHM State budget sheet 2013-14'!J673</f>
        <v>60</v>
      </c>
      <c r="K673" s="730">
        <f>'NRHM State budget sheet 2013-14'!K673</f>
        <v>45000</v>
      </c>
      <c r="L673" s="730">
        <f>'NRHM State budget sheet 2013-14'!L673</f>
        <v>0</v>
      </c>
      <c r="M673" s="730">
        <f>'NRHM State budget sheet 2013-14'!M673</f>
        <v>0</v>
      </c>
      <c r="N673" s="730">
        <f>'NRHM State budget sheet 2013-14'!N673</f>
        <v>0</v>
      </c>
      <c r="O673" s="730">
        <f>'NRHM State budget sheet 2013-14'!O673</f>
        <v>0</v>
      </c>
      <c r="P673" s="730">
        <f>'NRHM State budget sheet 2013-14'!P673</f>
        <v>0</v>
      </c>
      <c r="Q673" s="730">
        <f>'NRHM State budget sheet 2013-14'!Q673</f>
        <v>0</v>
      </c>
      <c r="R673" s="730">
        <f>'NRHM State budget sheet 2013-14'!R673</f>
        <v>0</v>
      </c>
      <c r="S673" s="730">
        <f>'NRHM State budget sheet 2013-14'!S673</f>
        <v>0</v>
      </c>
      <c r="T673" s="730">
        <f>'NRHM State budget sheet 2013-14'!T673</f>
        <v>0</v>
      </c>
      <c r="U673" s="730">
        <f>'NRHM State budget sheet 2013-14'!U673</f>
        <v>0</v>
      </c>
      <c r="V673" s="730">
        <f>'NRHM State budget sheet 2013-14'!V673</f>
        <v>0</v>
      </c>
      <c r="W673" s="730">
        <f>'NRHM State budget sheet 2013-14'!W673</f>
        <v>0</v>
      </c>
      <c r="X673" s="730">
        <f>'NRHM State budget sheet 2013-14'!X673</f>
        <v>0</v>
      </c>
      <c r="Y673" s="730">
        <f>'NRHM State budget sheet 2013-14'!Y673</f>
        <v>0</v>
      </c>
      <c r="Z673" s="730">
        <f>'NRHM State budget sheet 2013-14'!Z673</f>
        <v>0</v>
      </c>
      <c r="AA673" s="730">
        <f>'NRHM State budget sheet 2013-14'!AA673</f>
        <v>0</v>
      </c>
      <c r="AB673" s="730">
        <f>'NRHM State budget sheet 2013-14'!AB673</f>
        <v>0</v>
      </c>
      <c r="AC673" s="730">
        <f>'NRHM State budget sheet 2013-14'!AC673</f>
        <v>0</v>
      </c>
      <c r="AD673" s="730">
        <f>'NRHM State budget sheet 2013-14'!AD673</f>
        <v>0</v>
      </c>
      <c r="AE673" s="730">
        <f>'NRHM State budget sheet 2013-14'!AE673</f>
        <v>0</v>
      </c>
      <c r="AF673" s="730">
        <f>'NRHM State budget sheet 2013-14'!AF673</f>
        <v>64.5</v>
      </c>
      <c r="AH673" s="605" t="s">
        <v>2035</v>
      </c>
      <c r="AI673" s="606">
        <f t="shared" si="74"/>
        <v>1</v>
      </c>
      <c r="AJ673" s="606" t="str">
        <f t="shared" si="75"/>
        <v/>
      </c>
      <c r="AK673" s="573">
        <f t="shared" si="76"/>
        <v>64.5</v>
      </c>
      <c r="AL673" s="573" t="str">
        <f t="shared" si="70"/>
        <v/>
      </c>
      <c r="AM673" s="577" t="str">
        <f t="shared" si="71"/>
        <v/>
      </c>
      <c r="AN673" s="577" t="str">
        <f t="shared" si="72"/>
        <v/>
      </c>
      <c r="AO673" s="577" t="str">
        <f t="shared" si="73"/>
        <v>New activity? If not kindly provide the details of the progress (physical and financial) for FY 2012-13</v>
      </c>
    </row>
    <row r="674" spans="1:41" ht="41.25" hidden="1" customHeight="1" x14ac:dyDescent="0.2">
      <c r="A674" s="628" t="s">
        <v>1777</v>
      </c>
      <c r="B674" s="621" t="s">
        <v>1406</v>
      </c>
      <c r="C674" s="627"/>
      <c r="D674" s="730">
        <f>'NRHM State budget sheet 2013-14'!D674</f>
        <v>0</v>
      </c>
      <c r="E674" s="730">
        <f>'NRHM State budget sheet 2013-14'!E674</f>
        <v>0</v>
      </c>
      <c r="F674" s="730" t="e">
        <f>'NRHM State budget sheet 2013-14'!F674</f>
        <v>#DIV/0!</v>
      </c>
      <c r="G674" s="730">
        <f>'NRHM State budget sheet 2013-14'!G674</f>
        <v>0</v>
      </c>
      <c r="H674" s="730">
        <f>'NRHM State budget sheet 2013-14'!H674</f>
        <v>0</v>
      </c>
      <c r="I674" s="730" t="e">
        <f>'NRHM State budget sheet 2013-14'!I674</f>
        <v>#DIV/0!</v>
      </c>
      <c r="J674" s="730">
        <f>'NRHM State budget sheet 2013-14'!J674</f>
        <v>0</v>
      </c>
      <c r="K674" s="730">
        <f>'NRHM State budget sheet 2013-14'!K674</f>
        <v>0</v>
      </c>
      <c r="L674" s="730">
        <f>'NRHM State budget sheet 2013-14'!L674</f>
        <v>0</v>
      </c>
      <c r="M674" s="730">
        <f>'NRHM State budget sheet 2013-14'!M674</f>
        <v>0</v>
      </c>
      <c r="N674" s="730">
        <f>'NRHM State budget sheet 2013-14'!N674</f>
        <v>0</v>
      </c>
      <c r="O674" s="730">
        <f>'NRHM State budget sheet 2013-14'!O674</f>
        <v>0</v>
      </c>
      <c r="P674" s="730">
        <f>'NRHM State budget sheet 2013-14'!P674</f>
        <v>0</v>
      </c>
      <c r="Q674" s="730">
        <f>'NRHM State budget sheet 2013-14'!Q674</f>
        <v>0</v>
      </c>
      <c r="R674" s="730">
        <f>'NRHM State budget sheet 2013-14'!R674</f>
        <v>0</v>
      </c>
      <c r="S674" s="730">
        <f>'NRHM State budget sheet 2013-14'!S674</f>
        <v>0</v>
      </c>
      <c r="T674" s="730">
        <f>'NRHM State budget sheet 2013-14'!T674</f>
        <v>0</v>
      </c>
      <c r="U674" s="730">
        <f>'NRHM State budget sheet 2013-14'!U674</f>
        <v>0</v>
      </c>
      <c r="V674" s="730">
        <f>'NRHM State budget sheet 2013-14'!V674</f>
        <v>0</v>
      </c>
      <c r="W674" s="730">
        <f>'NRHM State budget sheet 2013-14'!W674</f>
        <v>0</v>
      </c>
      <c r="X674" s="730">
        <f>'NRHM State budget sheet 2013-14'!X674</f>
        <v>0</v>
      </c>
      <c r="Y674" s="730">
        <f>'NRHM State budget sheet 2013-14'!Y674</f>
        <v>0</v>
      </c>
      <c r="Z674" s="730">
        <f>'NRHM State budget sheet 2013-14'!Z674</f>
        <v>0</v>
      </c>
      <c r="AA674" s="730">
        <f>'NRHM State budget sheet 2013-14'!AA674</f>
        <v>0</v>
      </c>
      <c r="AB674" s="730">
        <f>'NRHM State budget sheet 2013-14'!AB674</f>
        <v>0</v>
      </c>
      <c r="AC674" s="730">
        <f>'NRHM State budget sheet 2013-14'!AC674</f>
        <v>0</v>
      </c>
      <c r="AD674" s="730">
        <f>'NRHM State budget sheet 2013-14'!AD674</f>
        <v>0</v>
      </c>
      <c r="AE674" s="730">
        <f>'NRHM State budget sheet 2013-14'!AE674</f>
        <v>0</v>
      </c>
      <c r="AF674" s="730">
        <f>'NRHM State budget sheet 2013-14'!AF674</f>
        <v>0</v>
      </c>
      <c r="AH674" s="619"/>
      <c r="AI674" s="606" t="str">
        <f t="shared" si="74"/>
        <v/>
      </c>
      <c r="AJ674" s="606" t="str">
        <f t="shared" si="75"/>
        <v/>
      </c>
      <c r="AK674" s="573">
        <f t="shared" si="76"/>
        <v>0</v>
      </c>
      <c r="AL674" s="573" t="str">
        <f t="shared" si="70"/>
        <v/>
      </c>
      <c r="AM674" s="577" t="str">
        <f t="shared" si="71"/>
        <v/>
      </c>
      <c r="AN674" s="577" t="str">
        <f t="shared" si="72"/>
        <v/>
      </c>
      <c r="AO674" s="577" t="str">
        <f t="shared" si="73"/>
        <v/>
      </c>
    </row>
    <row r="675" spans="1:41" ht="41.25" hidden="1" customHeight="1" x14ac:dyDescent="0.2">
      <c r="A675" s="628" t="s">
        <v>1778</v>
      </c>
      <c r="B675" s="621" t="s">
        <v>1407</v>
      </c>
      <c r="C675" s="627"/>
      <c r="D675" s="730">
        <f>'NRHM State budget sheet 2013-14'!D675</f>
        <v>0</v>
      </c>
      <c r="E675" s="730">
        <f>'NRHM State budget sheet 2013-14'!E675</f>
        <v>0</v>
      </c>
      <c r="F675" s="730" t="e">
        <f>'NRHM State budget sheet 2013-14'!F675</f>
        <v>#DIV/0!</v>
      </c>
      <c r="G675" s="730">
        <f>'NRHM State budget sheet 2013-14'!G675</f>
        <v>0</v>
      </c>
      <c r="H675" s="730">
        <f>'NRHM State budget sheet 2013-14'!H675</f>
        <v>0</v>
      </c>
      <c r="I675" s="730" t="e">
        <f>'NRHM State budget sheet 2013-14'!I675</f>
        <v>#DIV/0!</v>
      </c>
      <c r="J675" s="730">
        <f>'NRHM State budget sheet 2013-14'!J675</f>
        <v>0</v>
      </c>
      <c r="K675" s="730">
        <f>'NRHM State budget sheet 2013-14'!K675</f>
        <v>0</v>
      </c>
      <c r="L675" s="730">
        <f>'NRHM State budget sheet 2013-14'!L675</f>
        <v>0</v>
      </c>
      <c r="M675" s="730">
        <f>'NRHM State budget sheet 2013-14'!M675</f>
        <v>0</v>
      </c>
      <c r="N675" s="730">
        <f>'NRHM State budget sheet 2013-14'!N675</f>
        <v>0</v>
      </c>
      <c r="O675" s="730">
        <f>'NRHM State budget sheet 2013-14'!O675</f>
        <v>0</v>
      </c>
      <c r="P675" s="730">
        <f>'NRHM State budget sheet 2013-14'!P675</f>
        <v>0</v>
      </c>
      <c r="Q675" s="730">
        <f>'NRHM State budget sheet 2013-14'!Q675</f>
        <v>0</v>
      </c>
      <c r="R675" s="730">
        <f>'NRHM State budget sheet 2013-14'!R675</f>
        <v>0</v>
      </c>
      <c r="S675" s="730">
        <f>'NRHM State budget sheet 2013-14'!S675</f>
        <v>0</v>
      </c>
      <c r="T675" s="730">
        <f>'NRHM State budget sheet 2013-14'!T675</f>
        <v>0</v>
      </c>
      <c r="U675" s="730">
        <f>'NRHM State budget sheet 2013-14'!U675</f>
        <v>0</v>
      </c>
      <c r="V675" s="730">
        <f>'NRHM State budget sheet 2013-14'!V675</f>
        <v>0</v>
      </c>
      <c r="W675" s="730">
        <f>'NRHM State budget sheet 2013-14'!W675</f>
        <v>0</v>
      </c>
      <c r="X675" s="730">
        <f>'NRHM State budget sheet 2013-14'!X675</f>
        <v>0</v>
      </c>
      <c r="Y675" s="730">
        <f>'NRHM State budget sheet 2013-14'!Y675</f>
        <v>0</v>
      </c>
      <c r="Z675" s="730">
        <f>'NRHM State budget sheet 2013-14'!Z675</f>
        <v>0</v>
      </c>
      <c r="AA675" s="730">
        <f>'NRHM State budget sheet 2013-14'!AA675</f>
        <v>0</v>
      </c>
      <c r="AB675" s="730">
        <f>'NRHM State budget sheet 2013-14'!AB675</f>
        <v>0</v>
      </c>
      <c r="AC675" s="730">
        <f>'NRHM State budget sheet 2013-14'!AC675</f>
        <v>0</v>
      </c>
      <c r="AD675" s="730">
        <f>'NRHM State budget sheet 2013-14'!AD675</f>
        <v>0</v>
      </c>
      <c r="AE675" s="730">
        <f>'NRHM State budget sheet 2013-14'!AE675</f>
        <v>0</v>
      </c>
      <c r="AF675" s="730">
        <f>'NRHM State budget sheet 2013-14'!AF675</f>
        <v>0</v>
      </c>
      <c r="AH675" s="619"/>
      <c r="AI675" s="606" t="str">
        <f t="shared" si="74"/>
        <v/>
      </c>
      <c r="AJ675" s="606" t="str">
        <f t="shared" si="75"/>
        <v/>
      </c>
      <c r="AK675" s="573">
        <f t="shared" si="76"/>
        <v>0</v>
      </c>
      <c r="AL675" s="573" t="str">
        <f t="shared" si="70"/>
        <v/>
      </c>
      <c r="AM675" s="577" t="str">
        <f t="shared" si="71"/>
        <v/>
      </c>
      <c r="AN675" s="577" t="str">
        <f t="shared" si="72"/>
        <v/>
      </c>
      <c r="AO675" s="577" t="str">
        <f t="shared" si="73"/>
        <v/>
      </c>
    </row>
    <row r="676" spans="1:41" ht="41.25" hidden="1" customHeight="1" x14ac:dyDescent="0.2">
      <c r="A676" s="628" t="s">
        <v>1779</v>
      </c>
      <c r="B676" s="621" t="s">
        <v>1408</v>
      </c>
      <c r="C676" s="627"/>
      <c r="D676" s="730">
        <f>'NRHM State budget sheet 2013-14'!D676</f>
        <v>0</v>
      </c>
      <c r="E676" s="730">
        <f>'NRHM State budget sheet 2013-14'!E676</f>
        <v>0</v>
      </c>
      <c r="F676" s="730" t="e">
        <f>'NRHM State budget sheet 2013-14'!F676</f>
        <v>#DIV/0!</v>
      </c>
      <c r="G676" s="730">
        <f>'NRHM State budget sheet 2013-14'!G676</f>
        <v>0</v>
      </c>
      <c r="H676" s="730">
        <f>'NRHM State budget sheet 2013-14'!H676</f>
        <v>0</v>
      </c>
      <c r="I676" s="730" t="e">
        <f>'NRHM State budget sheet 2013-14'!I676</f>
        <v>#DIV/0!</v>
      </c>
      <c r="J676" s="730">
        <f>'NRHM State budget sheet 2013-14'!J676</f>
        <v>0</v>
      </c>
      <c r="K676" s="730">
        <f>'NRHM State budget sheet 2013-14'!K676</f>
        <v>0</v>
      </c>
      <c r="L676" s="730">
        <f>'NRHM State budget sheet 2013-14'!L676</f>
        <v>0</v>
      </c>
      <c r="M676" s="730">
        <f>'NRHM State budget sheet 2013-14'!M676</f>
        <v>0</v>
      </c>
      <c r="N676" s="730">
        <f>'NRHM State budget sheet 2013-14'!N676</f>
        <v>0</v>
      </c>
      <c r="O676" s="730">
        <f>'NRHM State budget sheet 2013-14'!O676</f>
        <v>0</v>
      </c>
      <c r="P676" s="730">
        <f>'NRHM State budget sheet 2013-14'!P676</f>
        <v>0</v>
      </c>
      <c r="Q676" s="730">
        <f>'NRHM State budget sheet 2013-14'!Q676</f>
        <v>0</v>
      </c>
      <c r="R676" s="730">
        <f>'NRHM State budget sheet 2013-14'!R676</f>
        <v>0</v>
      </c>
      <c r="S676" s="730">
        <f>'NRHM State budget sheet 2013-14'!S676</f>
        <v>0</v>
      </c>
      <c r="T676" s="730">
        <f>'NRHM State budget sheet 2013-14'!T676</f>
        <v>0</v>
      </c>
      <c r="U676" s="730">
        <f>'NRHM State budget sheet 2013-14'!U676</f>
        <v>0</v>
      </c>
      <c r="V676" s="730">
        <f>'NRHM State budget sheet 2013-14'!V676</f>
        <v>0</v>
      </c>
      <c r="W676" s="730">
        <f>'NRHM State budget sheet 2013-14'!W676</f>
        <v>0</v>
      </c>
      <c r="X676" s="730">
        <f>'NRHM State budget sheet 2013-14'!X676</f>
        <v>0</v>
      </c>
      <c r="Y676" s="730">
        <f>'NRHM State budget sheet 2013-14'!Y676</f>
        <v>0</v>
      </c>
      <c r="Z676" s="730">
        <f>'NRHM State budget sheet 2013-14'!Z676</f>
        <v>0</v>
      </c>
      <c r="AA676" s="730">
        <f>'NRHM State budget sheet 2013-14'!AA676</f>
        <v>0</v>
      </c>
      <c r="AB676" s="730">
        <f>'NRHM State budget sheet 2013-14'!AB676</f>
        <v>0</v>
      </c>
      <c r="AC676" s="730">
        <f>'NRHM State budget sheet 2013-14'!AC676</f>
        <v>0</v>
      </c>
      <c r="AD676" s="730">
        <f>'NRHM State budget sheet 2013-14'!AD676</f>
        <v>0</v>
      </c>
      <c r="AE676" s="730">
        <f>'NRHM State budget sheet 2013-14'!AE676</f>
        <v>0</v>
      </c>
      <c r="AF676" s="730">
        <f>'NRHM State budget sheet 2013-14'!AF676</f>
        <v>0</v>
      </c>
      <c r="AH676" s="619"/>
      <c r="AI676" s="606" t="str">
        <f t="shared" si="74"/>
        <v/>
      </c>
      <c r="AJ676" s="606" t="str">
        <f t="shared" si="75"/>
        <v/>
      </c>
      <c r="AK676" s="573">
        <f t="shared" si="76"/>
        <v>0</v>
      </c>
      <c r="AL676" s="573" t="str">
        <f t="shared" si="70"/>
        <v/>
      </c>
      <c r="AM676" s="577" t="str">
        <f t="shared" si="71"/>
        <v/>
      </c>
      <c r="AN676" s="577" t="str">
        <f t="shared" si="72"/>
        <v/>
      </c>
      <c r="AO676" s="577" t="str">
        <f t="shared" si="73"/>
        <v/>
      </c>
    </row>
    <row r="677" spans="1:41" ht="41.25" hidden="1" customHeight="1" x14ac:dyDescent="0.2">
      <c r="A677" s="628" t="s">
        <v>1780</v>
      </c>
      <c r="B677" s="621" t="s">
        <v>1409</v>
      </c>
      <c r="C677" s="627"/>
      <c r="D677" s="730">
        <f>'NRHM State budget sheet 2013-14'!D677</f>
        <v>0</v>
      </c>
      <c r="E677" s="730">
        <f>'NRHM State budget sheet 2013-14'!E677</f>
        <v>0</v>
      </c>
      <c r="F677" s="730" t="e">
        <f>'NRHM State budget sheet 2013-14'!F677</f>
        <v>#DIV/0!</v>
      </c>
      <c r="G677" s="730">
        <f>'NRHM State budget sheet 2013-14'!G677</f>
        <v>0</v>
      </c>
      <c r="H677" s="730">
        <f>'NRHM State budget sheet 2013-14'!H677</f>
        <v>0</v>
      </c>
      <c r="I677" s="730" t="e">
        <f>'NRHM State budget sheet 2013-14'!I677</f>
        <v>#DIV/0!</v>
      </c>
      <c r="J677" s="730">
        <f>'NRHM State budget sheet 2013-14'!J677</f>
        <v>0</v>
      </c>
      <c r="K677" s="730">
        <f>'NRHM State budget sheet 2013-14'!K677</f>
        <v>0</v>
      </c>
      <c r="L677" s="730">
        <f>'NRHM State budget sheet 2013-14'!L677</f>
        <v>0</v>
      </c>
      <c r="M677" s="730">
        <f>'NRHM State budget sheet 2013-14'!M677</f>
        <v>0</v>
      </c>
      <c r="N677" s="730">
        <f>'NRHM State budget sheet 2013-14'!N677</f>
        <v>0</v>
      </c>
      <c r="O677" s="730">
        <f>'NRHM State budget sheet 2013-14'!O677</f>
        <v>0</v>
      </c>
      <c r="P677" s="730">
        <f>'NRHM State budget sheet 2013-14'!P677</f>
        <v>0</v>
      </c>
      <c r="Q677" s="730">
        <f>'NRHM State budget sheet 2013-14'!Q677</f>
        <v>0</v>
      </c>
      <c r="R677" s="730">
        <f>'NRHM State budget sheet 2013-14'!R677</f>
        <v>0</v>
      </c>
      <c r="S677" s="730">
        <f>'NRHM State budget sheet 2013-14'!S677</f>
        <v>0</v>
      </c>
      <c r="T677" s="730">
        <f>'NRHM State budget sheet 2013-14'!T677</f>
        <v>0</v>
      </c>
      <c r="U677" s="730">
        <f>'NRHM State budget sheet 2013-14'!U677</f>
        <v>0</v>
      </c>
      <c r="V677" s="730">
        <f>'NRHM State budget sheet 2013-14'!V677</f>
        <v>0</v>
      </c>
      <c r="W677" s="730">
        <f>'NRHM State budget sheet 2013-14'!W677</f>
        <v>0</v>
      </c>
      <c r="X677" s="730">
        <f>'NRHM State budget sheet 2013-14'!X677</f>
        <v>0</v>
      </c>
      <c r="Y677" s="730">
        <f>'NRHM State budget sheet 2013-14'!Y677</f>
        <v>0</v>
      </c>
      <c r="Z677" s="730">
        <f>'NRHM State budget sheet 2013-14'!Z677</f>
        <v>0</v>
      </c>
      <c r="AA677" s="730">
        <f>'NRHM State budget sheet 2013-14'!AA677</f>
        <v>0</v>
      </c>
      <c r="AB677" s="730">
        <f>'NRHM State budget sheet 2013-14'!AB677</f>
        <v>0</v>
      </c>
      <c r="AC677" s="730">
        <f>'NRHM State budget sheet 2013-14'!AC677</f>
        <v>0</v>
      </c>
      <c r="AD677" s="730">
        <f>'NRHM State budget sheet 2013-14'!AD677</f>
        <v>0</v>
      </c>
      <c r="AE677" s="730">
        <f>'NRHM State budget sheet 2013-14'!AE677</f>
        <v>0</v>
      </c>
      <c r="AF677" s="730">
        <f>'NRHM State budget sheet 2013-14'!AF677</f>
        <v>0</v>
      </c>
      <c r="AH677" s="619"/>
      <c r="AI677" s="606" t="str">
        <f t="shared" si="74"/>
        <v/>
      </c>
      <c r="AJ677" s="606" t="str">
        <f t="shared" si="75"/>
        <v/>
      </c>
      <c r="AK677" s="573">
        <f t="shared" si="76"/>
        <v>0</v>
      </c>
      <c r="AL677" s="573" t="str">
        <f t="shared" si="70"/>
        <v/>
      </c>
      <c r="AM677" s="577" t="str">
        <f t="shared" si="71"/>
        <v/>
      </c>
      <c r="AN677" s="577" t="str">
        <f t="shared" si="72"/>
        <v/>
      </c>
      <c r="AO677" s="577" t="str">
        <f t="shared" si="73"/>
        <v/>
      </c>
    </row>
    <row r="678" spans="1:41" ht="41.25" hidden="1" customHeight="1" x14ac:dyDescent="0.2">
      <c r="A678" s="628" t="s">
        <v>1781</v>
      </c>
      <c r="B678" s="621" t="s">
        <v>759</v>
      </c>
      <c r="C678" s="627"/>
      <c r="D678" s="730">
        <f>'NRHM State budget sheet 2013-14'!D678</f>
        <v>0</v>
      </c>
      <c r="E678" s="730">
        <f>'NRHM State budget sheet 2013-14'!E678</f>
        <v>0</v>
      </c>
      <c r="F678" s="730" t="e">
        <f>'NRHM State budget sheet 2013-14'!F678</f>
        <v>#DIV/0!</v>
      </c>
      <c r="G678" s="730">
        <f>'NRHM State budget sheet 2013-14'!G678</f>
        <v>0</v>
      </c>
      <c r="H678" s="730">
        <f>'NRHM State budget sheet 2013-14'!H678</f>
        <v>0</v>
      </c>
      <c r="I678" s="730" t="e">
        <f>'NRHM State budget sheet 2013-14'!I678</f>
        <v>#DIV/0!</v>
      </c>
      <c r="J678" s="730">
        <f>'NRHM State budget sheet 2013-14'!J678</f>
        <v>60</v>
      </c>
      <c r="K678" s="730">
        <f>'NRHM State budget sheet 2013-14'!K678</f>
        <v>45000</v>
      </c>
      <c r="L678" s="730">
        <f>'NRHM State budget sheet 2013-14'!L678</f>
        <v>0</v>
      </c>
      <c r="M678" s="730">
        <f>'NRHM State budget sheet 2013-14'!M678</f>
        <v>0</v>
      </c>
      <c r="N678" s="730">
        <f>'NRHM State budget sheet 2013-14'!N678</f>
        <v>0</v>
      </c>
      <c r="O678" s="730">
        <f>'NRHM State budget sheet 2013-14'!O678</f>
        <v>0</v>
      </c>
      <c r="P678" s="730">
        <f>'NRHM State budget sheet 2013-14'!P678</f>
        <v>0</v>
      </c>
      <c r="Q678" s="730">
        <f>'NRHM State budget sheet 2013-14'!Q678</f>
        <v>0</v>
      </c>
      <c r="R678" s="730">
        <f>'NRHM State budget sheet 2013-14'!R678</f>
        <v>0</v>
      </c>
      <c r="S678" s="730">
        <f>'NRHM State budget sheet 2013-14'!S678</f>
        <v>0</v>
      </c>
      <c r="T678" s="730">
        <f>'NRHM State budget sheet 2013-14'!T678</f>
        <v>0</v>
      </c>
      <c r="U678" s="730">
        <f>'NRHM State budget sheet 2013-14'!U678</f>
        <v>0</v>
      </c>
      <c r="V678" s="730">
        <f>'NRHM State budget sheet 2013-14'!V678</f>
        <v>0</v>
      </c>
      <c r="W678" s="730">
        <f>'NRHM State budget sheet 2013-14'!W678</f>
        <v>0</v>
      </c>
      <c r="X678" s="730">
        <f>'NRHM State budget sheet 2013-14'!X678</f>
        <v>0</v>
      </c>
      <c r="Y678" s="730">
        <f>'NRHM State budget sheet 2013-14'!Y678</f>
        <v>0</v>
      </c>
      <c r="Z678" s="730">
        <f>'NRHM State budget sheet 2013-14'!Z678</f>
        <v>0</v>
      </c>
      <c r="AA678" s="730">
        <f>'NRHM State budget sheet 2013-14'!AA678</f>
        <v>0</v>
      </c>
      <c r="AB678" s="730">
        <f>'NRHM State budget sheet 2013-14'!AB678</f>
        <v>0</v>
      </c>
      <c r="AC678" s="730">
        <f>'NRHM State budget sheet 2013-14'!AC678</f>
        <v>0</v>
      </c>
      <c r="AD678" s="730">
        <f>'NRHM State budget sheet 2013-14'!AD678</f>
        <v>0</v>
      </c>
      <c r="AE678" s="730">
        <f>'NRHM State budget sheet 2013-14'!AE678</f>
        <v>0</v>
      </c>
      <c r="AF678" s="730">
        <f>'NRHM State budget sheet 2013-14'!AF678</f>
        <v>27</v>
      </c>
      <c r="AH678" s="619"/>
      <c r="AI678" s="606">
        <f t="shared" si="74"/>
        <v>1</v>
      </c>
      <c r="AJ678" s="606" t="str">
        <f t="shared" si="75"/>
        <v/>
      </c>
      <c r="AK678" s="573">
        <f t="shared" si="76"/>
        <v>27</v>
      </c>
      <c r="AL678" s="573" t="str">
        <f t="shared" si="70"/>
        <v/>
      </c>
      <c r="AM678" s="577" t="str">
        <f t="shared" si="71"/>
        <v/>
      </c>
      <c r="AN678" s="577" t="str">
        <f t="shared" si="72"/>
        <v/>
      </c>
      <c r="AO678" s="577" t="str">
        <f t="shared" si="73"/>
        <v>New activity? If not kindly provide the details of the progress (physical and financial) for FY 2012-13</v>
      </c>
    </row>
    <row r="679" spans="1:41" ht="41.25" hidden="1" customHeight="1" x14ac:dyDescent="0.2">
      <c r="A679" s="628" t="s">
        <v>1776</v>
      </c>
      <c r="B679" s="621" t="s">
        <v>2425</v>
      </c>
      <c r="C679" s="595"/>
      <c r="D679" s="730">
        <f>'NRHM State budget sheet 2013-14'!D679</f>
        <v>0</v>
      </c>
      <c r="E679" s="730">
        <f>'NRHM State budget sheet 2013-14'!E679</f>
        <v>0</v>
      </c>
      <c r="F679" s="730" t="e">
        <f>'NRHM State budget sheet 2013-14'!F679</f>
        <v>#DIV/0!</v>
      </c>
      <c r="G679" s="730">
        <f>'NRHM State budget sheet 2013-14'!G679</f>
        <v>0</v>
      </c>
      <c r="H679" s="730">
        <f>'NRHM State budget sheet 2013-14'!H679</f>
        <v>0</v>
      </c>
      <c r="I679" s="730" t="e">
        <f>'NRHM State budget sheet 2013-14'!I679</f>
        <v>#DIV/0!</v>
      </c>
      <c r="J679" s="730">
        <f>'NRHM State budget sheet 2013-14'!J679</f>
        <v>5</v>
      </c>
      <c r="K679" s="730">
        <f>'NRHM State budget sheet 2013-14'!K679</f>
        <v>750000</v>
      </c>
      <c r="L679" s="730">
        <f>'NRHM State budget sheet 2013-14'!L679</f>
        <v>0</v>
      </c>
      <c r="M679" s="730">
        <f>'NRHM State budget sheet 2013-14'!M679</f>
        <v>0</v>
      </c>
      <c r="N679" s="730">
        <f>'NRHM State budget sheet 2013-14'!N679</f>
        <v>0</v>
      </c>
      <c r="O679" s="730">
        <f>'NRHM State budget sheet 2013-14'!O679</f>
        <v>0</v>
      </c>
      <c r="P679" s="730">
        <f>'NRHM State budget sheet 2013-14'!P679</f>
        <v>0</v>
      </c>
      <c r="Q679" s="730">
        <f>'NRHM State budget sheet 2013-14'!Q679</f>
        <v>0</v>
      </c>
      <c r="R679" s="730">
        <f>'NRHM State budget sheet 2013-14'!R679</f>
        <v>0</v>
      </c>
      <c r="S679" s="730">
        <f>'NRHM State budget sheet 2013-14'!S679</f>
        <v>0</v>
      </c>
      <c r="T679" s="730">
        <f>'NRHM State budget sheet 2013-14'!T679</f>
        <v>0</v>
      </c>
      <c r="U679" s="730">
        <f>'NRHM State budget sheet 2013-14'!U679</f>
        <v>0</v>
      </c>
      <c r="V679" s="730">
        <f>'NRHM State budget sheet 2013-14'!V679</f>
        <v>0</v>
      </c>
      <c r="W679" s="730">
        <f>'NRHM State budget sheet 2013-14'!W679</f>
        <v>0</v>
      </c>
      <c r="X679" s="730">
        <f>'NRHM State budget sheet 2013-14'!X679</f>
        <v>0</v>
      </c>
      <c r="Y679" s="730">
        <f>'NRHM State budget sheet 2013-14'!Y679</f>
        <v>0</v>
      </c>
      <c r="Z679" s="730">
        <f>'NRHM State budget sheet 2013-14'!Z679</f>
        <v>0</v>
      </c>
      <c r="AA679" s="730">
        <f>'NRHM State budget sheet 2013-14'!AA679</f>
        <v>0</v>
      </c>
      <c r="AB679" s="730">
        <f>'NRHM State budget sheet 2013-14'!AB679</f>
        <v>0</v>
      </c>
      <c r="AC679" s="730">
        <f>'NRHM State budget sheet 2013-14'!AC679</f>
        <v>0</v>
      </c>
      <c r="AD679" s="730">
        <f>'NRHM State budget sheet 2013-14'!AD679</f>
        <v>0</v>
      </c>
      <c r="AE679" s="730">
        <f>'NRHM State budget sheet 2013-14'!AE679</f>
        <v>0</v>
      </c>
      <c r="AF679" s="730">
        <f>'NRHM State budget sheet 2013-14'!AF679</f>
        <v>37.5</v>
      </c>
      <c r="AH679" s="619"/>
      <c r="AI679" s="606">
        <f t="shared" si="74"/>
        <v>1</v>
      </c>
      <c r="AJ679" s="606" t="str">
        <f t="shared" si="75"/>
        <v/>
      </c>
      <c r="AK679" s="573">
        <f t="shared" si="76"/>
        <v>37.5</v>
      </c>
      <c r="AL679" s="573" t="str">
        <f t="shared" si="70"/>
        <v/>
      </c>
      <c r="AM679" s="577" t="str">
        <f t="shared" si="71"/>
        <v/>
      </c>
      <c r="AN679" s="577" t="str">
        <f t="shared" si="72"/>
        <v/>
      </c>
      <c r="AO679" s="577" t="str">
        <f t="shared" si="73"/>
        <v>New activity? If not kindly provide the details of the progress (physical and financial) for FY 2012-13</v>
      </c>
    </row>
    <row r="680" spans="1:41" ht="41.25" hidden="1" customHeight="1" x14ac:dyDescent="0.2">
      <c r="A680" s="628" t="s">
        <v>1782</v>
      </c>
      <c r="B680" s="621" t="s">
        <v>1406</v>
      </c>
      <c r="C680" s="627"/>
      <c r="D680" s="730">
        <f>'NRHM State budget sheet 2013-14'!D680</f>
        <v>0</v>
      </c>
      <c r="E680" s="730">
        <f>'NRHM State budget sheet 2013-14'!E680</f>
        <v>0</v>
      </c>
      <c r="F680" s="730" t="e">
        <f>'NRHM State budget sheet 2013-14'!F680</f>
        <v>#DIV/0!</v>
      </c>
      <c r="G680" s="730">
        <f>'NRHM State budget sheet 2013-14'!G680</f>
        <v>0</v>
      </c>
      <c r="H680" s="730">
        <f>'NRHM State budget sheet 2013-14'!H680</f>
        <v>0</v>
      </c>
      <c r="I680" s="730" t="e">
        <f>'NRHM State budget sheet 2013-14'!I680</f>
        <v>#DIV/0!</v>
      </c>
      <c r="J680" s="730">
        <f>'NRHM State budget sheet 2013-14'!J680</f>
        <v>0</v>
      </c>
      <c r="K680" s="730">
        <f>'NRHM State budget sheet 2013-14'!K680</f>
        <v>0</v>
      </c>
      <c r="L680" s="730">
        <f>'NRHM State budget sheet 2013-14'!L680</f>
        <v>0</v>
      </c>
      <c r="M680" s="730">
        <f>'NRHM State budget sheet 2013-14'!M680</f>
        <v>0</v>
      </c>
      <c r="N680" s="730">
        <f>'NRHM State budget sheet 2013-14'!N680</f>
        <v>0</v>
      </c>
      <c r="O680" s="730">
        <f>'NRHM State budget sheet 2013-14'!O680</f>
        <v>0</v>
      </c>
      <c r="P680" s="730">
        <f>'NRHM State budget sheet 2013-14'!P680</f>
        <v>0</v>
      </c>
      <c r="Q680" s="730">
        <f>'NRHM State budget sheet 2013-14'!Q680</f>
        <v>0</v>
      </c>
      <c r="R680" s="730">
        <f>'NRHM State budget sheet 2013-14'!R680</f>
        <v>0</v>
      </c>
      <c r="S680" s="730">
        <f>'NRHM State budget sheet 2013-14'!S680</f>
        <v>0</v>
      </c>
      <c r="T680" s="730">
        <f>'NRHM State budget sheet 2013-14'!T680</f>
        <v>0</v>
      </c>
      <c r="U680" s="730">
        <f>'NRHM State budget sheet 2013-14'!U680</f>
        <v>0</v>
      </c>
      <c r="V680" s="730">
        <f>'NRHM State budget sheet 2013-14'!V680</f>
        <v>0</v>
      </c>
      <c r="W680" s="730">
        <f>'NRHM State budget sheet 2013-14'!W680</f>
        <v>0</v>
      </c>
      <c r="X680" s="730">
        <f>'NRHM State budget sheet 2013-14'!X680</f>
        <v>0</v>
      </c>
      <c r="Y680" s="730">
        <f>'NRHM State budget sheet 2013-14'!Y680</f>
        <v>0</v>
      </c>
      <c r="Z680" s="730">
        <f>'NRHM State budget sheet 2013-14'!Z680</f>
        <v>0</v>
      </c>
      <c r="AA680" s="730">
        <f>'NRHM State budget sheet 2013-14'!AA680</f>
        <v>0</v>
      </c>
      <c r="AB680" s="730">
        <f>'NRHM State budget sheet 2013-14'!AB680</f>
        <v>0</v>
      </c>
      <c r="AC680" s="730">
        <f>'NRHM State budget sheet 2013-14'!AC680</f>
        <v>0</v>
      </c>
      <c r="AD680" s="730">
        <f>'NRHM State budget sheet 2013-14'!AD680</f>
        <v>0</v>
      </c>
      <c r="AE680" s="730">
        <f>'NRHM State budget sheet 2013-14'!AE680</f>
        <v>0</v>
      </c>
      <c r="AF680" s="730">
        <f>'NRHM State budget sheet 2013-14'!AF680</f>
        <v>0</v>
      </c>
      <c r="AH680" s="619"/>
      <c r="AI680" s="606" t="str">
        <f t="shared" si="74"/>
        <v/>
      </c>
      <c r="AJ680" s="606" t="str">
        <f t="shared" si="75"/>
        <v/>
      </c>
      <c r="AK680" s="573">
        <f t="shared" si="76"/>
        <v>0</v>
      </c>
      <c r="AL680" s="573" t="str">
        <f t="shared" si="70"/>
        <v/>
      </c>
      <c r="AM680" s="577" t="str">
        <f t="shared" si="71"/>
        <v/>
      </c>
      <c r="AN680" s="577" t="str">
        <f t="shared" si="72"/>
        <v/>
      </c>
      <c r="AO680" s="577" t="str">
        <f t="shared" si="73"/>
        <v/>
      </c>
    </row>
    <row r="681" spans="1:41" ht="41.25" hidden="1" customHeight="1" x14ac:dyDescent="0.2">
      <c r="A681" s="628" t="s">
        <v>1783</v>
      </c>
      <c r="B681" s="621" t="s">
        <v>1407</v>
      </c>
      <c r="C681" s="627"/>
      <c r="D681" s="730">
        <f>'NRHM State budget sheet 2013-14'!D681</f>
        <v>0</v>
      </c>
      <c r="E681" s="730">
        <f>'NRHM State budget sheet 2013-14'!E681</f>
        <v>0</v>
      </c>
      <c r="F681" s="730" t="e">
        <f>'NRHM State budget sheet 2013-14'!F681</f>
        <v>#DIV/0!</v>
      </c>
      <c r="G681" s="730">
        <f>'NRHM State budget sheet 2013-14'!G681</f>
        <v>0</v>
      </c>
      <c r="H681" s="730">
        <f>'NRHM State budget sheet 2013-14'!H681</f>
        <v>0</v>
      </c>
      <c r="I681" s="730" t="e">
        <f>'NRHM State budget sheet 2013-14'!I681</f>
        <v>#DIV/0!</v>
      </c>
      <c r="J681" s="730">
        <f>'NRHM State budget sheet 2013-14'!J681</f>
        <v>0</v>
      </c>
      <c r="K681" s="730">
        <f>'NRHM State budget sheet 2013-14'!K681</f>
        <v>0</v>
      </c>
      <c r="L681" s="730">
        <f>'NRHM State budget sheet 2013-14'!L681</f>
        <v>0</v>
      </c>
      <c r="M681" s="730">
        <f>'NRHM State budget sheet 2013-14'!M681</f>
        <v>0</v>
      </c>
      <c r="N681" s="730">
        <f>'NRHM State budget sheet 2013-14'!N681</f>
        <v>0</v>
      </c>
      <c r="O681" s="730">
        <f>'NRHM State budget sheet 2013-14'!O681</f>
        <v>0</v>
      </c>
      <c r="P681" s="730">
        <f>'NRHM State budget sheet 2013-14'!P681</f>
        <v>0</v>
      </c>
      <c r="Q681" s="730">
        <f>'NRHM State budget sheet 2013-14'!Q681</f>
        <v>0</v>
      </c>
      <c r="R681" s="730">
        <f>'NRHM State budget sheet 2013-14'!R681</f>
        <v>0</v>
      </c>
      <c r="S681" s="730">
        <f>'NRHM State budget sheet 2013-14'!S681</f>
        <v>0</v>
      </c>
      <c r="T681" s="730">
        <f>'NRHM State budget sheet 2013-14'!T681</f>
        <v>0</v>
      </c>
      <c r="U681" s="730">
        <f>'NRHM State budget sheet 2013-14'!U681</f>
        <v>0</v>
      </c>
      <c r="V681" s="730">
        <f>'NRHM State budget sheet 2013-14'!V681</f>
        <v>0</v>
      </c>
      <c r="W681" s="730">
        <f>'NRHM State budget sheet 2013-14'!W681</f>
        <v>0</v>
      </c>
      <c r="X681" s="730">
        <f>'NRHM State budget sheet 2013-14'!X681</f>
        <v>0</v>
      </c>
      <c r="Y681" s="730">
        <f>'NRHM State budget sheet 2013-14'!Y681</f>
        <v>0</v>
      </c>
      <c r="Z681" s="730">
        <f>'NRHM State budget sheet 2013-14'!Z681</f>
        <v>0</v>
      </c>
      <c r="AA681" s="730">
        <f>'NRHM State budget sheet 2013-14'!AA681</f>
        <v>0</v>
      </c>
      <c r="AB681" s="730">
        <f>'NRHM State budget sheet 2013-14'!AB681</f>
        <v>0</v>
      </c>
      <c r="AC681" s="730">
        <f>'NRHM State budget sheet 2013-14'!AC681</f>
        <v>0</v>
      </c>
      <c r="AD681" s="730">
        <f>'NRHM State budget sheet 2013-14'!AD681</f>
        <v>0</v>
      </c>
      <c r="AE681" s="730">
        <f>'NRHM State budget sheet 2013-14'!AE681</f>
        <v>0</v>
      </c>
      <c r="AF681" s="730">
        <f>'NRHM State budget sheet 2013-14'!AF681</f>
        <v>0</v>
      </c>
      <c r="AH681" s="619"/>
      <c r="AI681" s="606" t="str">
        <f t="shared" si="74"/>
        <v/>
      </c>
      <c r="AJ681" s="606" t="str">
        <f t="shared" si="75"/>
        <v/>
      </c>
      <c r="AK681" s="573">
        <f t="shared" si="76"/>
        <v>0</v>
      </c>
      <c r="AL681" s="573" t="str">
        <f t="shared" si="70"/>
        <v/>
      </c>
      <c r="AM681" s="577" t="str">
        <f t="shared" si="71"/>
        <v/>
      </c>
      <c r="AN681" s="577" t="str">
        <f t="shared" si="72"/>
        <v/>
      </c>
      <c r="AO681" s="577" t="str">
        <f t="shared" si="73"/>
        <v/>
      </c>
    </row>
    <row r="682" spans="1:41" ht="41.25" hidden="1" customHeight="1" x14ac:dyDescent="0.2">
      <c r="A682" s="628" t="s">
        <v>1784</v>
      </c>
      <c r="B682" s="621" t="s">
        <v>1408</v>
      </c>
      <c r="C682" s="627"/>
      <c r="D682" s="730">
        <f>'NRHM State budget sheet 2013-14'!D682</f>
        <v>0</v>
      </c>
      <c r="E682" s="730">
        <f>'NRHM State budget sheet 2013-14'!E682</f>
        <v>0</v>
      </c>
      <c r="F682" s="730" t="e">
        <f>'NRHM State budget sheet 2013-14'!F682</f>
        <v>#DIV/0!</v>
      </c>
      <c r="G682" s="730">
        <f>'NRHM State budget sheet 2013-14'!G682</f>
        <v>0</v>
      </c>
      <c r="H682" s="730">
        <f>'NRHM State budget sheet 2013-14'!H682</f>
        <v>0</v>
      </c>
      <c r="I682" s="730" t="e">
        <f>'NRHM State budget sheet 2013-14'!I682</f>
        <v>#DIV/0!</v>
      </c>
      <c r="J682" s="730">
        <f>'NRHM State budget sheet 2013-14'!J682</f>
        <v>0</v>
      </c>
      <c r="K682" s="730">
        <f>'NRHM State budget sheet 2013-14'!K682</f>
        <v>0</v>
      </c>
      <c r="L682" s="730">
        <f>'NRHM State budget sheet 2013-14'!L682</f>
        <v>0</v>
      </c>
      <c r="M682" s="730">
        <f>'NRHM State budget sheet 2013-14'!M682</f>
        <v>0</v>
      </c>
      <c r="N682" s="730">
        <f>'NRHM State budget sheet 2013-14'!N682</f>
        <v>0</v>
      </c>
      <c r="O682" s="730">
        <f>'NRHM State budget sheet 2013-14'!O682</f>
        <v>0</v>
      </c>
      <c r="P682" s="730">
        <f>'NRHM State budget sheet 2013-14'!P682</f>
        <v>0</v>
      </c>
      <c r="Q682" s="730">
        <f>'NRHM State budget sheet 2013-14'!Q682</f>
        <v>0</v>
      </c>
      <c r="R682" s="730">
        <f>'NRHM State budget sheet 2013-14'!R682</f>
        <v>0</v>
      </c>
      <c r="S682" s="730">
        <f>'NRHM State budget sheet 2013-14'!S682</f>
        <v>0</v>
      </c>
      <c r="T682" s="730">
        <f>'NRHM State budget sheet 2013-14'!T682</f>
        <v>0</v>
      </c>
      <c r="U682" s="730">
        <f>'NRHM State budget sheet 2013-14'!U682</f>
        <v>0</v>
      </c>
      <c r="V682" s="730">
        <f>'NRHM State budget sheet 2013-14'!V682</f>
        <v>0</v>
      </c>
      <c r="W682" s="730">
        <f>'NRHM State budget sheet 2013-14'!W682</f>
        <v>0</v>
      </c>
      <c r="X682" s="730">
        <f>'NRHM State budget sheet 2013-14'!X682</f>
        <v>0</v>
      </c>
      <c r="Y682" s="730">
        <f>'NRHM State budget sheet 2013-14'!Y682</f>
        <v>0</v>
      </c>
      <c r="Z682" s="730">
        <f>'NRHM State budget sheet 2013-14'!Z682</f>
        <v>0</v>
      </c>
      <c r="AA682" s="730">
        <f>'NRHM State budget sheet 2013-14'!AA682</f>
        <v>0</v>
      </c>
      <c r="AB682" s="730">
        <f>'NRHM State budget sheet 2013-14'!AB682</f>
        <v>0</v>
      </c>
      <c r="AC682" s="730">
        <f>'NRHM State budget sheet 2013-14'!AC682</f>
        <v>0</v>
      </c>
      <c r="AD682" s="730">
        <f>'NRHM State budget sheet 2013-14'!AD682</f>
        <v>0</v>
      </c>
      <c r="AE682" s="730">
        <f>'NRHM State budget sheet 2013-14'!AE682</f>
        <v>0</v>
      </c>
      <c r="AF682" s="730">
        <f>'NRHM State budget sheet 2013-14'!AF682</f>
        <v>0</v>
      </c>
      <c r="AH682" s="619"/>
      <c r="AI682" s="606" t="str">
        <f t="shared" si="74"/>
        <v/>
      </c>
      <c r="AJ682" s="606" t="str">
        <f t="shared" si="75"/>
        <v/>
      </c>
      <c r="AK682" s="573">
        <f t="shared" si="76"/>
        <v>0</v>
      </c>
      <c r="AL682" s="573" t="str">
        <f t="shared" si="70"/>
        <v/>
      </c>
      <c r="AM682" s="577" t="str">
        <f t="shared" si="71"/>
        <v/>
      </c>
      <c r="AN682" s="577" t="str">
        <f t="shared" si="72"/>
        <v/>
      </c>
      <c r="AO682" s="577" t="str">
        <f t="shared" si="73"/>
        <v/>
      </c>
    </row>
    <row r="683" spans="1:41" ht="41.25" hidden="1" customHeight="1" x14ac:dyDescent="0.2">
      <c r="A683" s="628" t="s">
        <v>1785</v>
      </c>
      <c r="B683" s="621" t="s">
        <v>1409</v>
      </c>
      <c r="C683" s="627"/>
      <c r="D683" s="730">
        <f>'NRHM State budget sheet 2013-14'!D683</f>
        <v>0</v>
      </c>
      <c r="E683" s="730">
        <f>'NRHM State budget sheet 2013-14'!E683</f>
        <v>0</v>
      </c>
      <c r="F683" s="730" t="e">
        <f>'NRHM State budget sheet 2013-14'!F683</f>
        <v>#DIV/0!</v>
      </c>
      <c r="G683" s="730">
        <f>'NRHM State budget sheet 2013-14'!G683</f>
        <v>0</v>
      </c>
      <c r="H683" s="730">
        <f>'NRHM State budget sheet 2013-14'!H683</f>
        <v>0</v>
      </c>
      <c r="I683" s="730" t="e">
        <f>'NRHM State budget sheet 2013-14'!I683</f>
        <v>#DIV/0!</v>
      </c>
      <c r="J683" s="730">
        <f>'NRHM State budget sheet 2013-14'!J683</f>
        <v>0</v>
      </c>
      <c r="K683" s="730">
        <f>'NRHM State budget sheet 2013-14'!K683</f>
        <v>0</v>
      </c>
      <c r="L683" s="730">
        <f>'NRHM State budget sheet 2013-14'!L683</f>
        <v>0</v>
      </c>
      <c r="M683" s="730">
        <f>'NRHM State budget sheet 2013-14'!M683</f>
        <v>0</v>
      </c>
      <c r="N683" s="730">
        <f>'NRHM State budget sheet 2013-14'!N683</f>
        <v>0</v>
      </c>
      <c r="O683" s="730">
        <f>'NRHM State budget sheet 2013-14'!O683</f>
        <v>0</v>
      </c>
      <c r="P683" s="730">
        <f>'NRHM State budget sheet 2013-14'!P683</f>
        <v>0</v>
      </c>
      <c r="Q683" s="730">
        <f>'NRHM State budget sheet 2013-14'!Q683</f>
        <v>0</v>
      </c>
      <c r="R683" s="730">
        <f>'NRHM State budget sheet 2013-14'!R683</f>
        <v>0</v>
      </c>
      <c r="S683" s="730">
        <f>'NRHM State budget sheet 2013-14'!S683</f>
        <v>0</v>
      </c>
      <c r="T683" s="730">
        <f>'NRHM State budget sheet 2013-14'!T683</f>
        <v>0</v>
      </c>
      <c r="U683" s="730">
        <f>'NRHM State budget sheet 2013-14'!U683</f>
        <v>0</v>
      </c>
      <c r="V683" s="730">
        <f>'NRHM State budget sheet 2013-14'!V683</f>
        <v>0</v>
      </c>
      <c r="W683" s="730">
        <f>'NRHM State budget sheet 2013-14'!W683</f>
        <v>0</v>
      </c>
      <c r="X683" s="730">
        <f>'NRHM State budget sheet 2013-14'!X683</f>
        <v>0</v>
      </c>
      <c r="Y683" s="730">
        <f>'NRHM State budget sheet 2013-14'!Y683</f>
        <v>0</v>
      </c>
      <c r="Z683" s="730">
        <f>'NRHM State budget sheet 2013-14'!Z683</f>
        <v>0</v>
      </c>
      <c r="AA683" s="730">
        <f>'NRHM State budget sheet 2013-14'!AA683</f>
        <v>0</v>
      </c>
      <c r="AB683" s="730">
        <f>'NRHM State budget sheet 2013-14'!AB683</f>
        <v>0</v>
      </c>
      <c r="AC683" s="730">
        <f>'NRHM State budget sheet 2013-14'!AC683</f>
        <v>0</v>
      </c>
      <c r="AD683" s="730">
        <f>'NRHM State budget sheet 2013-14'!AD683</f>
        <v>0</v>
      </c>
      <c r="AE683" s="730">
        <f>'NRHM State budget sheet 2013-14'!AE683</f>
        <v>0</v>
      </c>
      <c r="AF683" s="730">
        <f>'NRHM State budget sheet 2013-14'!AF683</f>
        <v>0</v>
      </c>
      <c r="AH683" s="619"/>
      <c r="AI683" s="606" t="str">
        <f t="shared" si="74"/>
        <v/>
      </c>
      <c r="AJ683" s="606" t="str">
        <f t="shared" si="75"/>
        <v/>
      </c>
      <c r="AK683" s="573">
        <f t="shared" si="76"/>
        <v>0</v>
      </c>
      <c r="AL683" s="573" t="str">
        <f t="shared" si="70"/>
        <v/>
      </c>
      <c r="AM683" s="577" t="str">
        <f t="shared" si="71"/>
        <v/>
      </c>
      <c r="AN683" s="577" t="str">
        <f t="shared" si="72"/>
        <v/>
      </c>
      <c r="AO683" s="577" t="str">
        <f t="shared" si="73"/>
        <v/>
      </c>
    </row>
    <row r="684" spans="1:41" ht="41.25" hidden="1" customHeight="1" x14ac:dyDescent="0.2">
      <c r="A684" s="628" t="s">
        <v>1786</v>
      </c>
      <c r="B684" s="621" t="s">
        <v>759</v>
      </c>
      <c r="C684" s="627"/>
      <c r="D684" s="730">
        <f>'NRHM State budget sheet 2013-14'!D684</f>
        <v>0</v>
      </c>
      <c r="E684" s="730">
        <f>'NRHM State budget sheet 2013-14'!E684</f>
        <v>0</v>
      </c>
      <c r="F684" s="730" t="e">
        <f>'NRHM State budget sheet 2013-14'!F684</f>
        <v>#DIV/0!</v>
      </c>
      <c r="G684" s="730">
        <f>'NRHM State budget sheet 2013-14'!G684</f>
        <v>0</v>
      </c>
      <c r="H684" s="730">
        <f>'NRHM State budget sheet 2013-14'!H684</f>
        <v>0</v>
      </c>
      <c r="I684" s="730" t="e">
        <f>'NRHM State budget sheet 2013-14'!I684</f>
        <v>#DIV/0!</v>
      </c>
      <c r="J684" s="730">
        <f>'NRHM State budget sheet 2013-14'!J684</f>
        <v>5</v>
      </c>
      <c r="K684" s="730">
        <f>'NRHM State budget sheet 2013-14'!K684</f>
        <v>750000</v>
      </c>
      <c r="L684" s="730">
        <f>'NRHM State budget sheet 2013-14'!L684</f>
        <v>0</v>
      </c>
      <c r="M684" s="730">
        <f>'NRHM State budget sheet 2013-14'!M684</f>
        <v>0</v>
      </c>
      <c r="N684" s="730">
        <f>'NRHM State budget sheet 2013-14'!N684</f>
        <v>0</v>
      </c>
      <c r="O684" s="730">
        <f>'NRHM State budget sheet 2013-14'!O684</f>
        <v>0</v>
      </c>
      <c r="P684" s="730">
        <f>'NRHM State budget sheet 2013-14'!P684</f>
        <v>0</v>
      </c>
      <c r="Q684" s="730">
        <f>'NRHM State budget sheet 2013-14'!Q684</f>
        <v>0</v>
      </c>
      <c r="R684" s="730">
        <f>'NRHM State budget sheet 2013-14'!R684</f>
        <v>0</v>
      </c>
      <c r="S684" s="730">
        <f>'NRHM State budget sheet 2013-14'!S684</f>
        <v>0</v>
      </c>
      <c r="T684" s="730">
        <f>'NRHM State budget sheet 2013-14'!T684</f>
        <v>0</v>
      </c>
      <c r="U684" s="730">
        <f>'NRHM State budget sheet 2013-14'!U684</f>
        <v>0</v>
      </c>
      <c r="V684" s="730">
        <f>'NRHM State budget sheet 2013-14'!V684</f>
        <v>0</v>
      </c>
      <c r="W684" s="730">
        <f>'NRHM State budget sheet 2013-14'!W684</f>
        <v>0</v>
      </c>
      <c r="X684" s="730">
        <f>'NRHM State budget sheet 2013-14'!X684</f>
        <v>0</v>
      </c>
      <c r="Y684" s="730">
        <f>'NRHM State budget sheet 2013-14'!Y684</f>
        <v>0</v>
      </c>
      <c r="Z684" s="730">
        <f>'NRHM State budget sheet 2013-14'!Z684</f>
        <v>0</v>
      </c>
      <c r="AA684" s="730">
        <f>'NRHM State budget sheet 2013-14'!AA684</f>
        <v>0</v>
      </c>
      <c r="AB684" s="730">
        <f>'NRHM State budget sheet 2013-14'!AB684</f>
        <v>0</v>
      </c>
      <c r="AC684" s="730">
        <f>'NRHM State budget sheet 2013-14'!AC684</f>
        <v>0</v>
      </c>
      <c r="AD684" s="730">
        <f>'NRHM State budget sheet 2013-14'!AD684</f>
        <v>0</v>
      </c>
      <c r="AE684" s="730">
        <f>'NRHM State budget sheet 2013-14'!AE684</f>
        <v>0</v>
      </c>
      <c r="AF684" s="730">
        <f>'NRHM State budget sheet 2013-14'!AF684</f>
        <v>37.5</v>
      </c>
      <c r="AH684" s="619"/>
      <c r="AI684" s="606">
        <f t="shared" si="74"/>
        <v>1</v>
      </c>
      <c r="AJ684" s="606" t="str">
        <f t="shared" si="75"/>
        <v/>
      </c>
      <c r="AK684" s="573">
        <f t="shared" si="76"/>
        <v>37.5</v>
      </c>
      <c r="AL684" s="573" t="str">
        <f t="shared" si="70"/>
        <v/>
      </c>
      <c r="AM684" s="577" t="str">
        <f t="shared" si="71"/>
        <v/>
      </c>
      <c r="AN684" s="577" t="str">
        <f t="shared" si="72"/>
        <v/>
      </c>
      <c r="AO684" s="577" t="str">
        <f t="shared" si="73"/>
        <v>New activity? If not kindly provide the details of the progress (physical and financial) for FY 2012-13</v>
      </c>
    </row>
    <row r="685" spans="1:41" ht="41.25" customHeight="1" x14ac:dyDescent="0.2">
      <c r="A685" s="649" t="s">
        <v>841</v>
      </c>
      <c r="B685" s="621" t="s">
        <v>1411</v>
      </c>
      <c r="C685" s="595"/>
      <c r="D685" s="730">
        <f>'NRHM State budget sheet 2013-14'!D685</f>
        <v>0</v>
      </c>
      <c r="E685" s="730">
        <f>'NRHM State budget sheet 2013-14'!E685</f>
        <v>0</v>
      </c>
      <c r="F685" s="730" t="e">
        <f>'NRHM State budget sheet 2013-14'!F685</f>
        <v>#DIV/0!</v>
      </c>
      <c r="G685" s="730">
        <f>'NRHM State budget sheet 2013-14'!G685</f>
        <v>0</v>
      </c>
      <c r="H685" s="730">
        <f>'NRHM State budget sheet 2013-14'!H685</f>
        <v>0</v>
      </c>
      <c r="I685" s="730" t="e">
        <f>'NRHM State budget sheet 2013-14'!I685</f>
        <v>#DIV/0!</v>
      </c>
      <c r="J685" s="730">
        <f>'NRHM State budget sheet 2013-14'!J685</f>
        <v>9</v>
      </c>
      <c r="K685" s="730">
        <f>'NRHM State budget sheet 2013-14'!K685</f>
        <v>300000</v>
      </c>
      <c r="L685" s="730">
        <f>'NRHM State budget sheet 2013-14'!L685</f>
        <v>0</v>
      </c>
      <c r="M685" s="730">
        <f>'NRHM State budget sheet 2013-14'!M685</f>
        <v>0</v>
      </c>
      <c r="N685" s="730">
        <f>'NRHM State budget sheet 2013-14'!N685</f>
        <v>0</v>
      </c>
      <c r="O685" s="730">
        <f>'NRHM State budget sheet 2013-14'!O685</f>
        <v>0</v>
      </c>
      <c r="P685" s="730">
        <f>'NRHM State budget sheet 2013-14'!P685</f>
        <v>0</v>
      </c>
      <c r="Q685" s="730">
        <f>'NRHM State budget sheet 2013-14'!Q685</f>
        <v>0</v>
      </c>
      <c r="R685" s="730">
        <f>'NRHM State budget sheet 2013-14'!R685</f>
        <v>0</v>
      </c>
      <c r="S685" s="730">
        <f>'NRHM State budget sheet 2013-14'!S685</f>
        <v>0</v>
      </c>
      <c r="T685" s="730">
        <f>'NRHM State budget sheet 2013-14'!T685</f>
        <v>0</v>
      </c>
      <c r="U685" s="730">
        <f>'NRHM State budget sheet 2013-14'!U685</f>
        <v>0</v>
      </c>
      <c r="V685" s="730">
        <f>'NRHM State budget sheet 2013-14'!V685</f>
        <v>0</v>
      </c>
      <c r="W685" s="730">
        <f>'NRHM State budget sheet 2013-14'!W685</f>
        <v>0</v>
      </c>
      <c r="X685" s="730">
        <f>'NRHM State budget sheet 2013-14'!X685</f>
        <v>0</v>
      </c>
      <c r="Y685" s="730">
        <f>'NRHM State budget sheet 2013-14'!Y685</f>
        <v>0</v>
      </c>
      <c r="Z685" s="730">
        <f>'NRHM State budget sheet 2013-14'!Z685</f>
        <v>0</v>
      </c>
      <c r="AA685" s="730">
        <f>'NRHM State budget sheet 2013-14'!AA685</f>
        <v>0</v>
      </c>
      <c r="AB685" s="730">
        <f>'NRHM State budget sheet 2013-14'!AB685</f>
        <v>0</v>
      </c>
      <c r="AC685" s="730">
        <f>'NRHM State budget sheet 2013-14'!AC685</f>
        <v>0</v>
      </c>
      <c r="AD685" s="730">
        <f>'NRHM State budget sheet 2013-14'!AD685</f>
        <v>0</v>
      </c>
      <c r="AE685" s="730">
        <f>'NRHM State budget sheet 2013-14'!AE685</f>
        <v>0</v>
      </c>
      <c r="AF685" s="730">
        <f>'NRHM State budget sheet 2013-14'!AF685</f>
        <v>27</v>
      </c>
      <c r="AH685" s="605" t="s">
        <v>2036</v>
      </c>
      <c r="AI685" s="606">
        <f t="shared" si="74"/>
        <v>1</v>
      </c>
      <c r="AJ685" s="606" t="str">
        <f t="shared" si="75"/>
        <v/>
      </c>
      <c r="AK685" s="573">
        <f t="shared" si="76"/>
        <v>27</v>
      </c>
      <c r="AL685" s="573" t="str">
        <f t="shared" si="70"/>
        <v/>
      </c>
      <c r="AM685" s="577" t="str">
        <f t="shared" si="71"/>
        <v/>
      </c>
      <c r="AN685" s="577" t="str">
        <f t="shared" si="72"/>
        <v/>
      </c>
      <c r="AO685" s="577" t="str">
        <f t="shared" si="73"/>
        <v>New activity? If not kindly provide the details of the progress (physical and financial) for FY 2012-13</v>
      </c>
    </row>
    <row r="686" spans="1:41" ht="41.25" hidden="1" customHeight="1" x14ac:dyDescent="0.2">
      <c r="A686" s="628" t="s">
        <v>842</v>
      </c>
      <c r="B686" s="621" t="s">
        <v>2192</v>
      </c>
      <c r="C686" s="627"/>
      <c r="D686" s="730">
        <f>'NRHM State budget sheet 2013-14'!D686</f>
        <v>0</v>
      </c>
      <c r="E686" s="730">
        <f>'NRHM State budget sheet 2013-14'!E686</f>
        <v>0</v>
      </c>
      <c r="F686" s="730" t="e">
        <f>'NRHM State budget sheet 2013-14'!F686</f>
        <v>#DIV/0!</v>
      </c>
      <c r="G686" s="730">
        <f>'NRHM State budget sheet 2013-14'!G686</f>
        <v>0</v>
      </c>
      <c r="H686" s="730">
        <f>'NRHM State budget sheet 2013-14'!H686</f>
        <v>0</v>
      </c>
      <c r="I686" s="730" t="e">
        <f>'NRHM State budget sheet 2013-14'!I686</f>
        <v>#DIV/0!</v>
      </c>
      <c r="J686" s="730">
        <f>'NRHM State budget sheet 2013-14'!J686</f>
        <v>0</v>
      </c>
      <c r="K686" s="730">
        <f>'NRHM State budget sheet 2013-14'!K686</f>
        <v>0</v>
      </c>
      <c r="L686" s="730">
        <f>'NRHM State budget sheet 2013-14'!L686</f>
        <v>0</v>
      </c>
      <c r="M686" s="730">
        <f>'NRHM State budget sheet 2013-14'!M686</f>
        <v>0</v>
      </c>
      <c r="N686" s="730">
        <f>'NRHM State budget sheet 2013-14'!N686</f>
        <v>0</v>
      </c>
      <c r="O686" s="730">
        <f>'NRHM State budget sheet 2013-14'!O686</f>
        <v>0</v>
      </c>
      <c r="P686" s="730">
        <f>'NRHM State budget sheet 2013-14'!P686</f>
        <v>0</v>
      </c>
      <c r="Q686" s="730">
        <f>'NRHM State budget sheet 2013-14'!Q686</f>
        <v>0</v>
      </c>
      <c r="R686" s="730">
        <f>'NRHM State budget sheet 2013-14'!R686</f>
        <v>0</v>
      </c>
      <c r="S686" s="730">
        <f>'NRHM State budget sheet 2013-14'!S686</f>
        <v>0</v>
      </c>
      <c r="T686" s="730">
        <f>'NRHM State budget sheet 2013-14'!T686</f>
        <v>0</v>
      </c>
      <c r="U686" s="730">
        <f>'NRHM State budget sheet 2013-14'!U686</f>
        <v>0</v>
      </c>
      <c r="V686" s="730">
        <f>'NRHM State budget sheet 2013-14'!V686</f>
        <v>0</v>
      </c>
      <c r="W686" s="730">
        <f>'NRHM State budget sheet 2013-14'!W686</f>
        <v>0</v>
      </c>
      <c r="X686" s="730">
        <f>'NRHM State budget sheet 2013-14'!X686</f>
        <v>0</v>
      </c>
      <c r="Y686" s="730">
        <f>'NRHM State budget sheet 2013-14'!Y686</f>
        <v>0</v>
      </c>
      <c r="Z686" s="730">
        <f>'NRHM State budget sheet 2013-14'!Z686</f>
        <v>0</v>
      </c>
      <c r="AA686" s="730">
        <f>'NRHM State budget sheet 2013-14'!AA686</f>
        <v>0</v>
      </c>
      <c r="AB686" s="730">
        <f>'NRHM State budget sheet 2013-14'!AB686</f>
        <v>0</v>
      </c>
      <c r="AC686" s="730">
        <f>'NRHM State budget sheet 2013-14'!AC686</f>
        <v>0</v>
      </c>
      <c r="AD686" s="730">
        <f>'NRHM State budget sheet 2013-14'!AD686</f>
        <v>0</v>
      </c>
      <c r="AE686" s="730">
        <f>'NRHM State budget sheet 2013-14'!AE686</f>
        <v>0</v>
      </c>
      <c r="AF686" s="730">
        <f>'NRHM State budget sheet 2013-14'!AF686</f>
        <v>0</v>
      </c>
      <c r="AH686" s="619"/>
      <c r="AI686" s="606" t="str">
        <f t="shared" si="74"/>
        <v/>
      </c>
      <c r="AJ686" s="606" t="str">
        <f t="shared" si="75"/>
        <v/>
      </c>
      <c r="AK686" s="573">
        <f t="shared" si="76"/>
        <v>0</v>
      </c>
      <c r="AL686" s="573" t="str">
        <f t="shared" si="70"/>
        <v/>
      </c>
      <c r="AM686" s="577" t="str">
        <f t="shared" si="71"/>
        <v/>
      </c>
      <c r="AN686" s="577" t="str">
        <f t="shared" si="72"/>
        <v/>
      </c>
      <c r="AO686" s="577" t="str">
        <f t="shared" si="73"/>
        <v/>
      </c>
    </row>
    <row r="687" spans="1:41" ht="41.25" hidden="1" customHeight="1" x14ac:dyDescent="0.2">
      <c r="A687" s="628" t="s">
        <v>1787</v>
      </c>
      <c r="B687" s="621" t="s">
        <v>2299</v>
      </c>
      <c r="C687" s="627"/>
      <c r="D687" s="730">
        <f>'NRHM State budget sheet 2013-14'!D687</f>
        <v>0</v>
      </c>
      <c r="E687" s="730">
        <f>'NRHM State budget sheet 2013-14'!E687</f>
        <v>0</v>
      </c>
      <c r="F687" s="730">
        <f>'NRHM State budget sheet 2013-14'!F687</f>
        <v>0</v>
      </c>
      <c r="G687" s="730">
        <f>'NRHM State budget sheet 2013-14'!G687</f>
        <v>0</v>
      </c>
      <c r="H687" s="730">
        <f>'NRHM State budget sheet 2013-14'!H687</f>
        <v>0</v>
      </c>
      <c r="I687" s="730">
        <f>'NRHM State budget sheet 2013-14'!I687</f>
        <v>0</v>
      </c>
      <c r="J687" s="730">
        <f>'NRHM State budget sheet 2013-14'!J687</f>
        <v>0</v>
      </c>
      <c r="K687" s="730">
        <f>'NRHM State budget sheet 2013-14'!K687</f>
        <v>0</v>
      </c>
      <c r="L687" s="730">
        <f>'NRHM State budget sheet 2013-14'!L687</f>
        <v>0</v>
      </c>
      <c r="M687" s="730">
        <f>'NRHM State budget sheet 2013-14'!M687</f>
        <v>0</v>
      </c>
      <c r="N687" s="730">
        <f>'NRHM State budget sheet 2013-14'!N687</f>
        <v>0</v>
      </c>
      <c r="O687" s="730">
        <f>'NRHM State budget sheet 2013-14'!O687</f>
        <v>0</v>
      </c>
      <c r="P687" s="730">
        <f>'NRHM State budget sheet 2013-14'!P687</f>
        <v>0</v>
      </c>
      <c r="Q687" s="730">
        <f>'NRHM State budget sheet 2013-14'!Q687</f>
        <v>0</v>
      </c>
      <c r="R687" s="730">
        <f>'NRHM State budget sheet 2013-14'!R687</f>
        <v>0</v>
      </c>
      <c r="S687" s="730">
        <f>'NRHM State budget sheet 2013-14'!S687</f>
        <v>0</v>
      </c>
      <c r="T687" s="730">
        <f>'NRHM State budget sheet 2013-14'!T687</f>
        <v>0</v>
      </c>
      <c r="U687" s="730">
        <f>'NRHM State budget sheet 2013-14'!U687</f>
        <v>0</v>
      </c>
      <c r="V687" s="730">
        <f>'NRHM State budget sheet 2013-14'!V687</f>
        <v>0</v>
      </c>
      <c r="W687" s="730">
        <f>'NRHM State budget sheet 2013-14'!W687</f>
        <v>0</v>
      </c>
      <c r="X687" s="730">
        <f>'NRHM State budget sheet 2013-14'!X687</f>
        <v>0</v>
      </c>
      <c r="Y687" s="730">
        <f>'NRHM State budget sheet 2013-14'!Y687</f>
        <v>0</v>
      </c>
      <c r="Z687" s="730">
        <f>'NRHM State budget sheet 2013-14'!Z687</f>
        <v>0</v>
      </c>
      <c r="AA687" s="730">
        <f>'NRHM State budget sheet 2013-14'!AA687</f>
        <v>0</v>
      </c>
      <c r="AB687" s="730">
        <f>'NRHM State budget sheet 2013-14'!AB687</f>
        <v>0</v>
      </c>
      <c r="AC687" s="730">
        <f>'NRHM State budget sheet 2013-14'!AC687</f>
        <v>0</v>
      </c>
      <c r="AD687" s="730">
        <f>'NRHM State budget sheet 2013-14'!AD687</f>
        <v>0</v>
      </c>
      <c r="AE687" s="730">
        <f>'NRHM State budget sheet 2013-14'!AE687</f>
        <v>0</v>
      </c>
      <c r="AF687" s="730">
        <f>'NRHM State budget sheet 2013-14'!AF687</f>
        <v>0</v>
      </c>
      <c r="AH687" s="619"/>
      <c r="AI687" s="606" t="str">
        <f t="shared" si="74"/>
        <v/>
      </c>
      <c r="AJ687" s="606" t="str">
        <f t="shared" si="75"/>
        <v/>
      </c>
      <c r="AK687" s="573">
        <f t="shared" si="76"/>
        <v>0</v>
      </c>
      <c r="AL687" s="573" t="str">
        <f t="shared" si="70"/>
        <v/>
      </c>
      <c r="AM687" s="577" t="str">
        <f t="shared" si="71"/>
        <v/>
      </c>
      <c r="AN687" s="577" t="str">
        <f t="shared" si="72"/>
        <v/>
      </c>
      <c r="AO687" s="577" t="str">
        <f t="shared" si="73"/>
        <v/>
      </c>
    </row>
    <row r="688" spans="1:41" ht="41.25" hidden="1" customHeight="1" x14ac:dyDescent="0.2">
      <c r="A688" s="628" t="s">
        <v>1788</v>
      </c>
      <c r="B688" s="621" t="s">
        <v>1413</v>
      </c>
      <c r="C688" s="627"/>
      <c r="D688" s="730">
        <f>'NRHM State budget sheet 2013-14'!D688</f>
        <v>0</v>
      </c>
      <c r="E688" s="730">
        <f>'NRHM State budget sheet 2013-14'!E688</f>
        <v>0</v>
      </c>
      <c r="F688" s="730" t="e">
        <f>'NRHM State budget sheet 2013-14'!F688</f>
        <v>#DIV/0!</v>
      </c>
      <c r="G688" s="730">
        <f>'NRHM State budget sheet 2013-14'!G688</f>
        <v>0</v>
      </c>
      <c r="H688" s="730">
        <f>'NRHM State budget sheet 2013-14'!H688</f>
        <v>0</v>
      </c>
      <c r="I688" s="730" t="e">
        <f>'NRHM State budget sheet 2013-14'!I688</f>
        <v>#DIV/0!</v>
      </c>
      <c r="J688" s="730">
        <f>'NRHM State budget sheet 2013-14'!J688</f>
        <v>0</v>
      </c>
      <c r="K688" s="730">
        <f>'NRHM State budget sheet 2013-14'!K688</f>
        <v>0</v>
      </c>
      <c r="L688" s="730">
        <f>'NRHM State budget sheet 2013-14'!L688</f>
        <v>0</v>
      </c>
      <c r="M688" s="730">
        <f>'NRHM State budget sheet 2013-14'!M688</f>
        <v>0</v>
      </c>
      <c r="N688" s="730">
        <f>'NRHM State budget sheet 2013-14'!N688</f>
        <v>0</v>
      </c>
      <c r="O688" s="730">
        <f>'NRHM State budget sheet 2013-14'!O688</f>
        <v>0</v>
      </c>
      <c r="P688" s="730">
        <f>'NRHM State budget sheet 2013-14'!P688</f>
        <v>0</v>
      </c>
      <c r="Q688" s="730">
        <f>'NRHM State budget sheet 2013-14'!Q688</f>
        <v>0</v>
      </c>
      <c r="R688" s="730">
        <f>'NRHM State budget sheet 2013-14'!R688</f>
        <v>0</v>
      </c>
      <c r="S688" s="730">
        <f>'NRHM State budget sheet 2013-14'!S688</f>
        <v>0</v>
      </c>
      <c r="T688" s="730">
        <f>'NRHM State budget sheet 2013-14'!T688</f>
        <v>0</v>
      </c>
      <c r="U688" s="730">
        <f>'NRHM State budget sheet 2013-14'!U688</f>
        <v>0</v>
      </c>
      <c r="V688" s="730">
        <f>'NRHM State budget sheet 2013-14'!V688</f>
        <v>0</v>
      </c>
      <c r="W688" s="730">
        <f>'NRHM State budget sheet 2013-14'!W688</f>
        <v>0</v>
      </c>
      <c r="X688" s="730">
        <f>'NRHM State budget sheet 2013-14'!X688</f>
        <v>0</v>
      </c>
      <c r="Y688" s="730">
        <f>'NRHM State budget sheet 2013-14'!Y688</f>
        <v>0</v>
      </c>
      <c r="Z688" s="730">
        <f>'NRHM State budget sheet 2013-14'!Z688</f>
        <v>0</v>
      </c>
      <c r="AA688" s="730">
        <f>'NRHM State budget sheet 2013-14'!AA688</f>
        <v>0</v>
      </c>
      <c r="AB688" s="730">
        <f>'NRHM State budget sheet 2013-14'!AB688</f>
        <v>0</v>
      </c>
      <c r="AC688" s="730">
        <f>'NRHM State budget sheet 2013-14'!AC688</f>
        <v>0</v>
      </c>
      <c r="AD688" s="730">
        <f>'NRHM State budget sheet 2013-14'!AD688</f>
        <v>0</v>
      </c>
      <c r="AE688" s="730">
        <f>'NRHM State budget sheet 2013-14'!AE688</f>
        <v>0</v>
      </c>
      <c r="AF688" s="730">
        <f>'NRHM State budget sheet 2013-14'!AF688</f>
        <v>0</v>
      </c>
      <c r="AH688" s="619"/>
      <c r="AI688" s="606" t="str">
        <f t="shared" si="74"/>
        <v/>
      </c>
      <c r="AJ688" s="606" t="str">
        <f t="shared" si="75"/>
        <v/>
      </c>
      <c r="AK688" s="573">
        <f t="shared" si="76"/>
        <v>0</v>
      </c>
      <c r="AL688" s="573" t="str">
        <f t="shared" si="70"/>
        <v/>
      </c>
      <c r="AM688" s="577" t="str">
        <f t="shared" si="71"/>
        <v/>
      </c>
      <c r="AN688" s="577" t="str">
        <f t="shared" si="72"/>
        <v/>
      </c>
      <c r="AO688" s="577" t="str">
        <f t="shared" si="73"/>
        <v/>
      </c>
    </row>
    <row r="689" spans="1:41" ht="41.25" hidden="1" customHeight="1" x14ac:dyDescent="0.2">
      <c r="A689" s="628" t="s">
        <v>1789</v>
      </c>
      <c r="B689" s="621" t="s">
        <v>1505</v>
      </c>
      <c r="C689" s="627"/>
      <c r="D689" s="730">
        <f>'NRHM State budget sheet 2013-14'!D689</f>
        <v>0</v>
      </c>
      <c r="E689" s="730">
        <f>'NRHM State budget sheet 2013-14'!E689</f>
        <v>0</v>
      </c>
      <c r="F689" s="730" t="e">
        <f>'NRHM State budget sheet 2013-14'!F689</f>
        <v>#DIV/0!</v>
      </c>
      <c r="G689" s="730">
        <f>'NRHM State budget sheet 2013-14'!G689</f>
        <v>0</v>
      </c>
      <c r="H689" s="730">
        <f>'NRHM State budget sheet 2013-14'!H689</f>
        <v>0</v>
      </c>
      <c r="I689" s="730" t="e">
        <f>'NRHM State budget sheet 2013-14'!I689</f>
        <v>#DIV/0!</v>
      </c>
      <c r="J689" s="730">
        <f>'NRHM State budget sheet 2013-14'!J689</f>
        <v>0</v>
      </c>
      <c r="K689" s="730">
        <f>'NRHM State budget sheet 2013-14'!K689</f>
        <v>0</v>
      </c>
      <c r="L689" s="730">
        <f>'NRHM State budget sheet 2013-14'!L689</f>
        <v>0</v>
      </c>
      <c r="M689" s="730">
        <f>'NRHM State budget sheet 2013-14'!M689</f>
        <v>0</v>
      </c>
      <c r="N689" s="730">
        <f>'NRHM State budget sheet 2013-14'!N689</f>
        <v>0</v>
      </c>
      <c r="O689" s="730">
        <f>'NRHM State budget sheet 2013-14'!O689</f>
        <v>0</v>
      </c>
      <c r="P689" s="730">
        <f>'NRHM State budget sheet 2013-14'!P689</f>
        <v>0</v>
      </c>
      <c r="Q689" s="730">
        <f>'NRHM State budget sheet 2013-14'!Q689</f>
        <v>0</v>
      </c>
      <c r="R689" s="730">
        <f>'NRHM State budget sheet 2013-14'!R689</f>
        <v>0</v>
      </c>
      <c r="S689" s="730">
        <f>'NRHM State budget sheet 2013-14'!S689</f>
        <v>0</v>
      </c>
      <c r="T689" s="730">
        <f>'NRHM State budget sheet 2013-14'!T689</f>
        <v>0</v>
      </c>
      <c r="U689" s="730">
        <f>'NRHM State budget sheet 2013-14'!U689</f>
        <v>0</v>
      </c>
      <c r="V689" s="730">
        <f>'NRHM State budget sheet 2013-14'!V689</f>
        <v>0</v>
      </c>
      <c r="W689" s="730">
        <f>'NRHM State budget sheet 2013-14'!W689</f>
        <v>0</v>
      </c>
      <c r="X689" s="730">
        <f>'NRHM State budget sheet 2013-14'!X689</f>
        <v>0</v>
      </c>
      <c r="Y689" s="730">
        <f>'NRHM State budget sheet 2013-14'!Y689</f>
        <v>0</v>
      </c>
      <c r="Z689" s="730">
        <f>'NRHM State budget sheet 2013-14'!Z689</f>
        <v>0</v>
      </c>
      <c r="AA689" s="730">
        <f>'NRHM State budget sheet 2013-14'!AA689</f>
        <v>0</v>
      </c>
      <c r="AB689" s="730">
        <f>'NRHM State budget sheet 2013-14'!AB689</f>
        <v>0</v>
      </c>
      <c r="AC689" s="730">
        <f>'NRHM State budget sheet 2013-14'!AC689</f>
        <v>0</v>
      </c>
      <c r="AD689" s="730">
        <f>'NRHM State budget sheet 2013-14'!AD689</f>
        <v>0</v>
      </c>
      <c r="AE689" s="730">
        <f>'NRHM State budget sheet 2013-14'!AE689</f>
        <v>0</v>
      </c>
      <c r="AF689" s="730">
        <f>'NRHM State budget sheet 2013-14'!AF689</f>
        <v>0</v>
      </c>
      <c r="AH689" s="619"/>
      <c r="AI689" s="606" t="str">
        <f t="shared" si="74"/>
        <v/>
      </c>
      <c r="AJ689" s="606" t="str">
        <f t="shared" si="75"/>
        <v/>
      </c>
      <c r="AK689" s="573">
        <f t="shared" si="76"/>
        <v>0</v>
      </c>
      <c r="AL689" s="573" t="str">
        <f t="shared" si="70"/>
        <v/>
      </c>
      <c r="AM689" s="577" t="str">
        <f t="shared" si="71"/>
        <v/>
      </c>
      <c r="AN689" s="577" t="str">
        <f t="shared" si="72"/>
        <v/>
      </c>
      <c r="AO689" s="577" t="str">
        <f t="shared" si="73"/>
        <v/>
      </c>
    </row>
    <row r="690" spans="1:41" ht="41.25" hidden="1" customHeight="1" x14ac:dyDescent="0.2">
      <c r="A690" s="628" t="s">
        <v>2179</v>
      </c>
      <c r="B690" s="621" t="s">
        <v>1506</v>
      </c>
      <c r="C690" s="627"/>
      <c r="D690" s="730">
        <f>'NRHM State budget sheet 2013-14'!D690</f>
        <v>0</v>
      </c>
      <c r="E690" s="730">
        <f>'NRHM State budget sheet 2013-14'!E690</f>
        <v>0</v>
      </c>
      <c r="F690" s="730" t="e">
        <f>'NRHM State budget sheet 2013-14'!F690</f>
        <v>#DIV/0!</v>
      </c>
      <c r="G690" s="730">
        <f>'NRHM State budget sheet 2013-14'!G690</f>
        <v>0</v>
      </c>
      <c r="H690" s="730">
        <f>'NRHM State budget sheet 2013-14'!H690</f>
        <v>0</v>
      </c>
      <c r="I690" s="730" t="e">
        <f>'NRHM State budget sheet 2013-14'!I690</f>
        <v>#DIV/0!</v>
      </c>
      <c r="J690" s="730">
        <f>'NRHM State budget sheet 2013-14'!J690</f>
        <v>0</v>
      </c>
      <c r="K690" s="730">
        <f>'NRHM State budget sheet 2013-14'!K690</f>
        <v>0</v>
      </c>
      <c r="L690" s="730">
        <f>'NRHM State budget sheet 2013-14'!L690</f>
        <v>0</v>
      </c>
      <c r="M690" s="730">
        <f>'NRHM State budget sheet 2013-14'!M690</f>
        <v>0</v>
      </c>
      <c r="N690" s="730">
        <f>'NRHM State budget sheet 2013-14'!N690</f>
        <v>0</v>
      </c>
      <c r="O690" s="730">
        <f>'NRHM State budget sheet 2013-14'!O690</f>
        <v>0</v>
      </c>
      <c r="P690" s="730">
        <f>'NRHM State budget sheet 2013-14'!P690</f>
        <v>0</v>
      </c>
      <c r="Q690" s="730">
        <f>'NRHM State budget sheet 2013-14'!Q690</f>
        <v>0</v>
      </c>
      <c r="R690" s="730">
        <f>'NRHM State budget sheet 2013-14'!R690</f>
        <v>0</v>
      </c>
      <c r="S690" s="730">
        <f>'NRHM State budget sheet 2013-14'!S690</f>
        <v>0</v>
      </c>
      <c r="T690" s="730">
        <f>'NRHM State budget sheet 2013-14'!T690</f>
        <v>0</v>
      </c>
      <c r="U690" s="730">
        <f>'NRHM State budget sheet 2013-14'!U690</f>
        <v>0</v>
      </c>
      <c r="V690" s="730">
        <f>'NRHM State budget sheet 2013-14'!V690</f>
        <v>0</v>
      </c>
      <c r="W690" s="730">
        <f>'NRHM State budget sheet 2013-14'!W690</f>
        <v>0</v>
      </c>
      <c r="X690" s="730">
        <f>'NRHM State budget sheet 2013-14'!X690</f>
        <v>0</v>
      </c>
      <c r="Y690" s="730">
        <f>'NRHM State budget sheet 2013-14'!Y690</f>
        <v>0</v>
      </c>
      <c r="Z690" s="730">
        <f>'NRHM State budget sheet 2013-14'!Z690</f>
        <v>0</v>
      </c>
      <c r="AA690" s="730">
        <f>'NRHM State budget sheet 2013-14'!AA690</f>
        <v>0</v>
      </c>
      <c r="AB690" s="730">
        <f>'NRHM State budget sheet 2013-14'!AB690</f>
        <v>0</v>
      </c>
      <c r="AC690" s="730">
        <f>'NRHM State budget sheet 2013-14'!AC690</f>
        <v>0</v>
      </c>
      <c r="AD690" s="730">
        <f>'NRHM State budget sheet 2013-14'!AD690</f>
        <v>0</v>
      </c>
      <c r="AE690" s="730">
        <f>'NRHM State budget sheet 2013-14'!AE690</f>
        <v>0</v>
      </c>
      <c r="AF690" s="730">
        <f>'NRHM State budget sheet 2013-14'!AF690</f>
        <v>0</v>
      </c>
      <c r="AH690" s="619"/>
      <c r="AI690" s="606" t="str">
        <f t="shared" si="74"/>
        <v/>
      </c>
      <c r="AJ690" s="606" t="str">
        <f t="shared" si="75"/>
        <v/>
      </c>
      <c r="AK690" s="573">
        <f t="shared" si="76"/>
        <v>0</v>
      </c>
      <c r="AL690" s="573" t="str">
        <f t="shared" si="70"/>
        <v/>
      </c>
      <c r="AM690" s="577" t="str">
        <f t="shared" si="71"/>
        <v/>
      </c>
      <c r="AN690" s="577" t="str">
        <f t="shared" si="72"/>
        <v/>
      </c>
      <c r="AO690" s="577" t="str">
        <f t="shared" si="73"/>
        <v/>
      </c>
    </row>
    <row r="691" spans="1:41" ht="41.25" hidden="1" customHeight="1" x14ac:dyDescent="0.2">
      <c r="A691" s="628" t="s">
        <v>844</v>
      </c>
      <c r="B691" s="621" t="s">
        <v>1849</v>
      </c>
      <c r="C691" s="627"/>
      <c r="D691" s="730">
        <f>'NRHM State budget sheet 2013-14'!D691</f>
        <v>0</v>
      </c>
      <c r="E691" s="730">
        <f>'NRHM State budget sheet 2013-14'!E691</f>
        <v>0</v>
      </c>
      <c r="F691" s="730" t="e">
        <f>'NRHM State budget sheet 2013-14'!F691</f>
        <v>#DIV/0!</v>
      </c>
      <c r="G691" s="730">
        <f>'NRHM State budget sheet 2013-14'!G691</f>
        <v>0</v>
      </c>
      <c r="H691" s="730">
        <f>'NRHM State budget sheet 2013-14'!H691</f>
        <v>0</v>
      </c>
      <c r="I691" s="730" t="e">
        <f>'NRHM State budget sheet 2013-14'!I691</f>
        <v>#DIV/0!</v>
      </c>
      <c r="J691" s="730">
        <f>'NRHM State budget sheet 2013-14'!J691</f>
        <v>9</v>
      </c>
      <c r="K691" s="730">
        <f>'NRHM State budget sheet 2013-14'!K691</f>
        <v>300000</v>
      </c>
      <c r="L691" s="730">
        <f>'NRHM State budget sheet 2013-14'!L691</f>
        <v>0</v>
      </c>
      <c r="M691" s="730">
        <f>'NRHM State budget sheet 2013-14'!M691</f>
        <v>0</v>
      </c>
      <c r="N691" s="730">
        <f>'NRHM State budget sheet 2013-14'!N691</f>
        <v>0</v>
      </c>
      <c r="O691" s="730">
        <f>'NRHM State budget sheet 2013-14'!O691</f>
        <v>0</v>
      </c>
      <c r="P691" s="730">
        <f>'NRHM State budget sheet 2013-14'!P691</f>
        <v>0</v>
      </c>
      <c r="Q691" s="730">
        <f>'NRHM State budget sheet 2013-14'!Q691</f>
        <v>0</v>
      </c>
      <c r="R691" s="730">
        <f>'NRHM State budget sheet 2013-14'!R691</f>
        <v>0</v>
      </c>
      <c r="S691" s="730">
        <f>'NRHM State budget sheet 2013-14'!S691</f>
        <v>0</v>
      </c>
      <c r="T691" s="730">
        <f>'NRHM State budget sheet 2013-14'!T691</f>
        <v>0</v>
      </c>
      <c r="U691" s="730">
        <f>'NRHM State budget sheet 2013-14'!U691</f>
        <v>0</v>
      </c>
      <c r="V691" s="730">
        <f>'NRHM State budget sheet 2013-14'!V691</f>
        <v>0</v>
      </c>
      <c r="W691" s="730">
        <f>'NRHM State budget sheet 2013-14'!W691</f>
        <v>0</v>
      </c>
      <c r="X691" s="730">
        <f>'NRHM State budget sheet 2013-14'!X691</f>
        <v>0</v>
      </c>
      <c r="Y691" s="730">
        <f>'NRHM State budget sheet 2013-14'!Y691</f>
        <v>0</v>
      </c>
      <c r="Z691" s="730">
        <f>'NRHM State budget sheet 2013-14'!Z691</f>
        <v>0</v>
      </c>
      <c r="AA691" s="730">
        <f>'NRHM State budget sheet 2013-14'!AA691</f>
        <v>0</v>
      </c>
      <c r="AB691" s="730">
        <f>'NRHM State budget sheet 2013-14'!AB691</f>
        <v>0</v>
      </c>
      <c r="AC691" s="730">
        <f>'NRHM State budget sheet 2013-14'!AC691</f>
        <v>0</v>
      </c>
      <c r="AD691" s="730">
        <f>'NRHM State budget sheet 2013-14'!AD691</f>
        <v>0</v>
      </c>
      <c r="AE691" s="730">
        <f>'NRHM State budget sheet 2013-14'!AE691</f>
        <v>0</v>
      </c>
      <c r="AF691" s="730">
        <f>'NRHM State budget sheet 2013-14'!AF691</f>
        <v>27</v>
      </c>
      <c r="AH691" s="619"/>
      <c r="AI691" s="606">
        <f t="shared" si="74"/>
        <v>1</v>
      </c>
      <c r="AJ691" s="606" t="str">
        <f t="shared" si="75"/>
        <v/>
      </c>
      <c r="AK691" s="573">
        <f t="shared" si="76"/>
        <v>27</v>
      </c>
      <c r="AL691" s="573" t="str">
        <f t="shared" si="70"/>
        <v/>
      </c>
      <c r="AM691" s="577" t="str">
        <f t="shared" si="71"/>
        <v/>
      </c>
      <c r="AN691" s="577" t="str">
        <f t="shared" si="72"/>
        <v/>
      </c>
      <c r="AO691" s="577" t="str">
        <f t="shared" si="73"/>
        <v>New activity? If not kindly provide the details of the progress (physical and financial) for FY 2012-13</v>
      </c>
    </row>
    <row r="692" spans="1:41" ht="41.25" hidden="1" customHeight="1" x14ac:dyDescent="0.2">
      <c r="A692" s="628" t="s">
        <v>1790</v>
      </c>
      <c r="B692" s="621" t="s">
        <v>2300</v>
      </c>
      <c r="C692" s="627"/>
      <c r="D692" s="730">
        <f>'NRHM State budget sheet 2013-14'!D692</f>
        <v>0</v>
      </c>
      <c r="E692" s="730">
        <f>'NRHM State budget sheet 2013-14'!E692</f>
        <v>0</v>
      </c>
      <c r="F692" s="730">
        <f>'NRHM State budget sheet 2013-14'!F692</f>
        <v>0</v>
      </c>
      <c r="G692" s="730">
        <f>'NRHM State budget sheet 2013-14'!G692</f>
        <v>0</v>
      </c>
      <c r="H692" s="730">
        <f>'NRHM State budget sheet 2013-14'!H692</f>
        <v>0</v>
      </c>
      <c r="I692" s="730">
        <f>'NRHM State budget sheet 2013-14'!I692</f>
        <v>0</v>
      </c>
      <c r="J692" s="730">
        <f>'NRHM State budget sheet 2013-14'!J692</f>
        <v>0</v>
      </c>
      <c r="K692" s="730">
        <f>'NRHM State budget sheet 2013-14'!K692</f>
        <v>0</v>
      </c>
      <c r="L692" s="730">
        <f>'NRHM State budget sheet 2013-14'!L692</f>
        <v>0</v>
      </c>
      <c r="M692" s="730">
        <f>'NRHM State budget sheet 2013-14'!M692</f>
        <v>0</v>
      </c>
      <c r="N692" s="730">
        <f>'NRHM State budget sheet 2013-14'!N692</f>
        <v>0</v>
      </c>
      <c r="O692" s="730">
        <f>'NRHM State budget sheet 2013-14'!O692</f>
        <v>0</v>
      </c>
      <c r="P692" s="730">
        <f>'NRHM State budget sheet 2013-14'!P692</f>
        <v>0</v>
      </c>
      <c r="Q692" s="730">
        <f>'NRHM State budget sheet 2013-14'!Q692</f>
        <v>0</v>
      </c>
      <c r="R692" s="730">
        <f>'NRHM State budget sheet 2013-14'!R692</f>
        <v>0</v>
      </c>
      <c r="S692" s="730">
        <f>'NRHM State budget sheet 2013-14'!S692</f>
        <v>0</v>
      </c>
      <c r="T692" s="730">
        <f>'NRHM State budget sheet 2013-14'!T692</f>
        <v>0</v>
      </c>
      <c r="U692" s="730">
        <f>'NRHM State budget sheet 2013-14'!U692</f>
        <v>0</v>
      </c>
      <c r="V692" s="730">
        <f>'NRHM State budget sheet 2013-14'!V692</f>
        <v>0</v>
      </c>
      <c r="W692" s="730">
        <f>'NRHM State budget sheet 2013-14'!W692</f>
        <v>0</v>
      </c>
      <c r="X692" s="730">
        <f>'NRHM State budget sheet 2013-14'!X692</f>
        <v>0</v>
      </c>
      <c r="Y692" s="730">
        <f>'NRHM State budget sheet 2013-14'!Y692</f>
        <v>0</v>
      </c>
      <c r="Z692" s="730">
        <f>'NRHM State budget sheet 2013-14'!Z692</f>
        <v>0</v>
      </c>
      <c r="AA692" s="730">
        <f>'NRHM State budget sheet 2013-14'!AA692</f>
        <v>0</v>
      </c>
      <c r="AB692" s="730">
        <f>'NRHM State budget sheet 2013-14'!AB692</f>
        <v>0</v>
      </c>
      <c r="AC692" s="730">
        <f>'NRHM State budget sheet 2013-14'!AC692</f>
        <v>0</v>
      </c>
      <c r="AD692" s="730">
        <f>'NRHM State budget sheet 2013-14'!AD692</f>
        <v>0</v>
      </c>
      <c r="AE692" s="730">
        <f>'NRHM State budget sheet 2013-14'!AE692</f>
        <v>0</v>
      </c>
      <c r="AF692" s="730">
        <f>'NRHM State budget sheet 2013-14'!AF692</f>
        <v>0</v>
      </c>
      <c r="AH692" s="619"/>
      <c r="AI692" s="606" t="str">
        <f t="shared" si="74"/>
        <v/>
      </c>
      <c r="AJ692" s="606" t="str">
        <f t="shared" si="75"/>
        <v/>
      </c>
      <c r="AK692" s="573">
        <f t="shared" si="76"/>
        <v>0</v>
      </c>
      <c r="AL692" s="573" t="str">
        <f t="shared" si="70"/>
        <v/>
      </c>
      <c r="AM692" s="577" t="str">
        <f t="shared" si="71"/>
        <v/>
      </c>
      <c r="AN692" s="577" t="str">
        <f t="shared" si="72"/>
        <v/>
      </c>
      <c r="AO692" s="577" t="str">
        <f t="shared" si="73"/>
        <v/>
      </c>
    </row>
    <row r="693" spans="1:41" ht="41.25" hidden="1" customHeight="1" x14ac:dyDescent="0.2">
      <c r="A693" s="628" t="s">
        <v>1791</v>
      </c>
      <c r="B693" s="621" t="s">
        <v>1504</v>
      </c>
      <c r="C693" s="627"/>
      <c r="D693" s="730">
        <f>'NRHM State budget sheet 2013-14'!D693</f>
        <v>0</v>
      </c>
      <c r="E693" s="730">
        <f>'NRHM State budget sheet 2013-14'!E693</f>
        <v>0</v>
      </c>
      <c r="F693" s="730" t="e">
        <f>'NRHM State budget sheet 2013-14'!F693</f>
        <v>#DIV/0!</v>
      </c>
      <c r="G693" s="730">
        <f>'NRHM State budget sheet 2013-14'!G693</f>
        <v>0</v>
      </c>
      <c r="H693" s="730">
        <f>'NRHM State budget sheet 2013-14'!H693</f>
        <v>0</v>
      </c>
      <c r="I693" s="730" t="e">
        <f>'NRHM State budget sheet 2013-14'!I693</f>
        <v>#DIV/0!</v>
      </c>
      <c r="J693" s="730">
        <f>'NRHM State budget sheet 2013-14'!J693</f>
        <v>0</v>
      </c>
      <c r="K693" s="730">
        <f>'NRHM State budget sheet 2013-14'!K693</f>
        <v>0</v>
      </c>
      <c r="L693" s="730">
        <f>'NRHM State budget sheet 2013-14'!L693</f>
        <v>0</v>
      </c>
      <c r="M693" s="730">
        <f>'NRHM State budget sheet 2013-14'!M693</f>
        <v>0</v>
      </c>
      <c r="N693" s="730">
        <f>'NRHM State budget sheet 2013-14'!N693</f>
        <v>0</v>
      </c>
      <c r="O693" s="730">
        <f>'NRHM State budget sheet 2013-14'!O693</f>
        <v>0</v>
      </c>
      <c r="P693" s="730">
        <f>'NRHM State budget sheet 2013-14'!P693</f>
        <v>0</v>
      </c>
      <c r="Q693" s="730">
        <f>'NRHM State budget sheet 2013-14'!Q693</f>
        <v>0</v>
      </c>
      <c r="R693" s="730">
        <f>'NRHM State budget sheet 2013-14'!R693</f>
        <v>0</v>
      </c>
      <c r="S693" s="730">
        <f>'NRHM State budget sheet 2013-14'!S693</f>
        <v>0</v>
      </c>
      <c r="T693" s="730">
        <f>'NRHM State budget sheet 2013-14'!T693</f>
        <v>0</v>
      </c>
      <c r="U693" s="730">
        <f>'NRHM State budget sheet 2013-14'!U693</f>
        <v>0</v>
      </c>
      <c r="V693" s="730">
        <f>'NRHM State budget sheet 2013-14'!V693</f>
        <v>0</v>
      </c>
      <c r="W693" s="730">
        <f>'NRHM State budget sheet 2013-14'!W693</f>
        <v>0</v>
      </c>
      <c r="X693" s="730">
        <f>'NRHM State budget sheet 2013-14'!X693</f>
        <v>0</v>
      </c>
      <c r="Y693" s="730">
        <f>'NRHM State budget sheet 2013-14'!Y693</f>
        <v>0</v>
      </c>
      <c r="Z693" s="730">
        <f>'NRHM State budget sheet 2013-14'!Z693</f>
        <v>0</v>
      </c>
      <c r="AA693" s="730">
        <f>'NRHM State budget sheet 2013-14'!AA693</f>
        <v>0</v>
      </c>
      <c r="AB693" s="730">
        <f>'NRHM State budget sheet 2013-14'!AB693</f>
        <v>0</v>
      </c>
      <c r="AC693" s="730">
        <f>'NRHM State budget sheet 2013-14'!AC693</f>
        <v>0</v>
      </c>
      <c r="AD693" s="730">
        <f>'NRHM State budget sheet 2013-14'!AD693</f>
        <v>0</v>
      </c>
      <c r="AE693" s="730">
        <f>'NRHM State budget sheet 2013-14'!AE693</f>
        <v>0</v>
      </c>
      <c r="AF693" s="730">
        <f>'NRHM State budget sheet 2013-14'!AF693</f>
        <v>0</v>
      </c>
      <c r="AH693" s="619"/>
      <c r="AI693" s="606" t="str">
        <f t="shared" si="74"/>
        <v/>
      </c>
      <c r="AJ693" s="606" t="str">
        <f t="shared" si="75"/>
        <v/>
      </c>
      <c r="AK693" s="573">
        <f t="shared" si="76"/>
        <v>0</v>
      </c>
      <c r="AL693" s="573" t="str">
        <f t="shared" si="70"/>
        <v/>
      </c>
      <c r="AM693" s="577" t="str">
        <f t="shared" si="71"/>
        <v/>
      </c>
      <c r="AN693" s="577" t="str">
        <f t="shared" si="72"/>
        <v/>
      </c>
      <c r="AO693" s="577" t="str">
        <f t="shared" si="73"/>
        <v/>
      </c>
    </row>
    <row r="694" spans="1:41" ht="41.25" hidden="1" customHeight="1" x14ac:dyDescent="0.2">
      <c r="A694" s="628" t="s">
        <v>1792</v>
      </c>
      <c r="B694" s="621" t="s">
        <v>1507</v>
      </c>
      <c r="C694" s="627"/>
      <c r="D694" s="730">
        <f>'NRHM State budget sheet 2013-14'!D694</f>
        <v>0</v>
      </c>
      <c r="E694" s="730">
        <f>'NRHM State budget sheet 2013-14'!E694</f>
        <v>0</v>
      </c>
      <c r="F694" s="730" t="e">
        <f>'NRHM State budget sheet 2013-14'!F694</f>
        <v>#DIV/0!</v>
      </c>
      <c r="G694" s="730">
        <f>'NRHM State budget sheet 2013-14'!G694</f>
        <v>0</v>
      </c>
      <c r="H694" s="730">
        <f>'NRHM State budget sheet 2013-14'!H694</f>
        <v>0</v>
      </c>
      <c r="I694" s="730" t="e">
        <f>'NRHM State budget sheet 2013-14'!I694</f>
        <v>#DIV/0!</v>
      </c>
      <c r="J694" s="730">
        <f>'NRHM State budget sheet 2013-14'!J694</f>
        <v>0</v>
      </c>
      <c r="K694" s="730">
        <f>'NRHM State budget sheet 2013-14'!K694</f>
        <v>0</v>
      </c>
      <c r="L694" s="730">
        <f>'NRHM State budget sheet 2013-14'!L694</f>
        <v>0</v>
      </c>
      <c r="M694" s="730">
        <f>'NRHM State budget sheet 2013-14'!M694</f>
        <v>0</v>
      </c>
      <c r="N694" s="730">
        <f>'NRHM State budget sheet 2013-14'!N694</f>
        <v>0</v>
      </c>
      <c r="O694" s="730">
        <f>'NRHM State budget sheet 2013-14'!O694</f>
        <v>0</v>
      </c>
      <c r="P694" s="730">
        <f>'NRHM State budget sheet 2013-14'!P694</f>
        <v>0</v>
      </c>
      <c r="Q694" s="730">
        <f>'NRHM State budget sheet 2013-14'!Q694</f>
        <v>0</v>
      </c>
      <c r="R694" s="730">
        <f>'NRHM State budget sheet 2013-14'!R694</f>
        <v>0</v>
      </c>
      <c r="S694" s="730">
        <f>'NRHM State budget sheet 2013-14'!S694</f>
        <v>0</v>
      </c>
      <c r="T694" s="730">
        <f>'NRHM State budget sheet 2013-14'!T694</f>
        <v>0</v>
      </c>
      <c r="U694" s="730">
        <f>'NRHM State budget sheet 2013-14'!U694</f>
        <v>0</v>
      </c>
      <c r="V694" s="730">
        <f>'NRHM State budget sheet 2013-14'!V694</f>
        <v>0</v>
      </c>
      <c r="W694" s="730">
        <f>'NRHM State budget sheet 2013-14'!W694</f>
        <v>0</v>
      </c>
      <c r="X694" s="730">
        <f>'NRHM State budget sheet 2013-14'!X694</f>
        <v>0</v>
      </c>
      <c r="Y694" s="730">
        <f>'NRHM State budget sheet 2013-14'!Y694</f>
        <v>0</v>
      </c>
      <c r="Z694" s="730">
        <f>'NRHM State budget sheet 2013-14'!Z694</f>
        <v>0</v>
      </c>
      <c r="AA694" s="730">
        <f>'NRHM State budget sheet 2013-14'!AA694</f>
        <v>0</v>
      </c>
      <c r="AB694" s="730">
        <f>'NRHM State budget sheet 2013-14'!AB694</f>
        <v>0</v>
      </c>
      <c r="AC694" s="730">
        <f>'NRHM State budget sheet 2013-14'!AC694</f>
        <v>0</v>
      </c>
      <c r="AD694" s="730">
        <f>'NRHM State budget sheet 2013-14'!AD694</f>
        <v>0</v>
      </c>
      <c r="AE694" s="730">
        <f>'NRHM State budget sheet 2013-14'!AE694</f>
        <v>0</v>
      </c>
      <c r="AF694" s="730">
        <f>'NRHM State budget sheet 2013-14'!AF694</f>
        <v>0</v>
      </c>
      <c r="AH694" s="619"/>
      <c r="AI694" s="606" t="str">
        <f t="shared" si="74"/>
        <v/>
      </c>
      <c r="AJ694" s="606" t="str">
        <f t="shared" si="75"/>
        <v/>
      </c>
      <c r="AK694" s="573">
        <f t="shared" si="76"/>
        <v>0</v>
      </c>
      <c r="AL694" s="573" t="str">
        <f t="shared" si="70"/>
        <v/>
      </c>
      <c r="AM694" s="577" t="str">
        <f t="shared" si="71"/>
        <v/>
      </c>
      <c r="AN694" s="577" t="str">
        <f t="shared" si="72"/>
        <v/>
      </c>
      <c r="AO694" s="577" t="str">
        <f t="shared" si="73"/>
        <v/>
      </c>
    </row>
    <row r="695" spans="1:41" ht="41.25" hidden="1" customHeight="1" x14ac:dyDescent="0.2">
      <c r="A695" s="628" t="s">
        <v>1793</v>
      </c>
      <c r="B695" s="621" t="s">
        <v>1508</v>
      </c>
      <c r="C695" s="627"/>
      <c r="D695" s="730">
        <f>'NRHM State budget sheet 2013-14'!D695</f>
        <v>0</v>
      </c>
      <c r="E695" s="730">
        <f>'NRHM State budget sheet 2013-14'!E695</f>
        <v>0</v>
      </c>
      <c r="F695" s="730" t="e">
        <f>'NRHM State budget sheet 2013-14'!F695</f>
        <v>#DIV/0!</v>
      </c>
      <c r="G695" s="730">
        <f>'NRHM State budget sheet 2013-14'!G695</f>
        <v>0</v>
      </c>
      <c r="H695" s="730">
        <f>'NRHM State budget sheet 2013-14'!H695</f>
        <v>0</v>
      </c>
      <c r="I695" s="730" t="e">
        <f>'NRHM State budget sheet 2013-14'!I695</f>
        <v>#DIV/0!</v>
      </c>
      <c r="J695" s="730">
        <f>'NRHM State budget sheet 2013-14'!J695</f>
        <v>0</v>
      </c>
      <c r="K695" s="730">
        <f>'NRHM State budget sheet 2013-14'!K695</f>
        <v>0</v>
      </c>
      <c r="L695" s="730">
        <f>'NRHM State budget sheet 2013-14'!L695</f>
        <v>0</v>
      </c>
      <c r="M695" s="730">
        <f>'NRHM State budget sheet 2013-14'!M695</f>
        <v>0</v>
      </c>
      <c r="N695" s="730">
        <f>'NRHM State budget sheet 2013-14'!N695</f>
        <v>0</v>
      </c>
      <c r="O695" s="730">
        <f>'NRHM State budget sheet 2013-14'!O695</f>
        <v>0</v>
      </c>
      <c r="P695" s="730">
        <f>'NRHM State budget sheet 2013-14'!P695</f>
        <v>0</v>
      </c>
      <c r="Q695" s="730">
        <f>'NRHM State budget sheet 2013-14'!Q695</f>
        <v>0</v>
      </c>
      <c r="R695" s="730">
        <f>'NRHM State budget sheet 2013-14'!R695</f>
        <v>0</v>
      </c>
      <c r="S695" s="730">
        <f>'NRHM State budget sheet 2013-14'!S695</f>
        <v>0</v>
      </c>
      <c r="T695" s="730">
        <f>'NRHM State budget sheet 2013-14'!T695</f>
        <v>0</v>
      </c>
      <c r="U695" s="730">
        <f>'NRHM State budget sheet 2013-14'!U695</f>
        <v>0</v>
      </c>
      <c r="V695" s="730">
        <f>'NRHM State budget sheet 2013-14'!V695</f>
        <v>0</v>
      </c>
      <c r="W695" s="730">
        <f>'NRHM State budget sheet 2013-14'!W695</f>
        <v>0</v>
      </c>
      <c r="X695" s="730">
        <f>'NRHM State budget sheet 2013-14'!X695</f>
        <v>0</v>
      </c>
      <c r="Y695" s="730">
        <f>'NRHM State budget sheet 2013-14'!Y695</f>
        <v>0</v>
      </c>
      <c r="Z695" s="730">
        <f>'NRHM State budget sheet 2013-14'!Z695</f>
        <v>0</v>
      </c>
      <c r="AA695" s="730">
        <f>'NRHM State budget sheet 2013-14'!AA695</f>
        <v>0</v>
      </c>
      <c r="AB695" s="730">
        <f>'NRHM State budget sheet 2013-14'!AB695</f>
        <v>0</v>
      </c>
      <c r="AC695" s="730">
        <f>'NRHM State budget sheet 2013-14'!AC695</f>
        <v>0</v>
      </c>
      <c r="AD695" s="730">
        <f>'NRHM State budget sheet 2013-14'!AD695</f>
        <v>0</v>
      </c>
      <c r="AE695" s="730">
        <f>'NRHM State budget sheet 2013-14'!AE695</f>
        <v>0</v>
      </c>
      <c r="AF695" s="730">
        <f>'NRHM State budget sheet 2013-14'!AF695</f>
        <v>0</v>
      </c>
      <c r="AH695" s="619"/>
      <c r="AI695" s="606" t="str">
        <f t="shared" si="74"/>
        <v/>
      </c>
      <c r="AJ695" s="606" t="str">
        <f t="shared" si="75"/>
        <v/>
      </c>
      <c r="AK695" s="573">
        <f t="shared" si="76"/>
        <v>0</v>
      </c>
      <c r="AL695" s="573" t="str">
        <f t="shared" si="70"/>
        <v/>
      </c>
      <c r="AM695" s="577" t="str">
        <f t="shared" si="71"/>
        <v/>
      </c>
      <c r="AN695" s="577" t="str">
        <f t="shared" si="72"/>
        <v/>
      </c>
      <c r="AO695" s="577" t="str">
        <f t="shared" si="73"/>
        <v/>
      </c>
    </row>
    <row r="696" spans="1:41" ht="41.25" hidden="1" customHeight="1" x14ac:dyDescent="0.2">
      <c r="A696" s="628" t="s">
        <v>1794</v>
      </c>
      <c r="B696" s="621" t="s">
        <v>1415</v>
      </c>
      <c r="C696" s="627"/>
      <c r="D696" s="730">
        <f>'NRHM State budget sheet 2013-14'!D696</f>
        <v>0</v>
      </c>
      <c r="E696" s="730">
        <f>'NRHM State budget sheet 2013-14'!E696</f>
        <v>0</v>
      </c>
      <c r="F696" s="730" t="e">
        <f>'NRHM State budget sheet 2013-14'!F696</f>
        <v>#DIV/0!</v>
      </c>
      <c r="G696" s="730">
        <f>'NRHM State budget sheet 2013-14'!G696</f>
        <v>0</v>
      </c>
      <c r="H696" s="730">
        <f>'NRHM State budget sheet 2013-14'!H696</f>
        <v>0</v>
      </c>
      <c r="I696" s="730" t="e">
        <f>'NRHM State budget sheet 2013-14'!I696</f>
        <v>#DIV/0!</v>
      </c>
      <c r="J696" s="730">
        <f>'NRHM State budget sheet 2013-14'!J696</f>
        <v>0</v>
      </c>
      <c r="K696" s="730">
        <f>'NRHM State budget sheet 2013-14'!K696</f>
        <v>0</v>
      </c>
      <c r="L696" s="730">
        <f>'NRHM State budget sheet 2013-14'!L696</f>
        <v>0</v>
      </c>
      <c r="M696" s="730">
        <f>'NRHM State budget sheet 2013-14'!M696</f>
        <v>0</v>
      </c>
      <c r="N696" s="730">
        <f>'NRHM State budget sheet 2013-14'!N696</f>
        <v>0</v>
      </c>
      <c r="O696" s="730">
        <f>'NRHM State budget sheet 2013-14'!O696</f>
        <v>0</v>
      </c>
      <c r="P696" s="730">
        <f>'NRHM State budget sheet 2013-14'!P696</f>
        <v>0</v>
      </c>
      <c r="Q696" s="730">
        <f>'NRHM State budget sheet 2013-14'!Q696</f>
        <v>0</v>
      </c>
      <c r="R696" s="730">
        <f>'NRHM State budget sheet 2013-14'!R696</f>
        <v>0</v>
      </c>
      <c r="S696" s="730">
        <f>'NRHM State budget sheet 2013-14'!S696</f>
        <v>0</v>
      </c>
      <c r="T696" s="730">
        <f>'NRHM State budget sheet 2013-14'!T696</f>
        <v>0</v>
      </c>
      <c r="U696" s="730">
        <f>'NRHM State budget sheet 2013-14'!U696</f>
        <v>0</v>
      </c>
      <c r="V696" s="730">
        <f>'NRHM State budget sheet 2013-14'!V696</f>
        <v>0</v>
      </c>
      <c r="W696" s="730">
        <f>'NRHM State budget sheet 2013-14'!W696</f>
        <v>0</v>
      </c>
      <c r="X696" s="730">
        <f>'NRHM State budget sheet 2013-14'!X696</f>
        <v>0</v>
      </c>
      <c r="Y696" s="730">
        <f>'NRHM State budget sheet 2013-14'!Y696</f>
        <v>0</v>
      </c>
      <c r="Z696" s="730">
        <f>'NRHM State budget sheet 2013-14'!Z696</f>
        <v>0</v>
      </c>
      <c r="AA696" s="730">
        <f>'NRHM State budget sheet 2013-14'!AA696</f>
        <v>0</v>
      </c>
      <c r="AB696" s="730">
        <f>'NRHM State budget sheet 2013-14'!AB696</f>
        <v>0</v>
      </c>
      <c r="AC696" s="730">
        <f>'NRHM State budget sheet 2013-14'!AC696</f>
        <v>0</v>
      </c>
      <c r="AD696" s="730">
        <f>'NRHM State budget sheet 2013-14'!AD696</f>
        <v>0</v>
      </c>
      <c r="AE696" s="730">
        <f>'NRHM State budget sheet 2013-14'!AE696</f>
        <v>0</v>
      </c>
      <c r="AF696" s="730">
        <f>'NRHM State budget sheet 2013-14'!AF696</f>
        <v>0</v>
      </c>
      <c r="AH696" s="619"/>
      <c r="AI696" s="606" t="str">
        <f t="shared" si="74"/>
        <v/>
      </c>
      <c r="AJ696" s="606" t="str">
        <f t="shared" si="75"/>
        <v/>
      </c>
      <c r="AK696" s="573">
        <f t="shared" si="76"/>
        <v>0</v>
      </c>
      <c r="AL696" s="573" t="str">
        <f t="shared" si="70"/>
        <v/>
      </c>
      <c r="AM696" s="577" t="str">
        <f t="shared" si="71"/>
        <v/>
      </c>
      <c r="AN696" s="577" t="str">
        <f t="shared" si="72"/>
        <v/>
      </c>
      <c r="AO696" s="577" t="str">
        <f t="shared" si="73"/>
        <v/>
      </c>
    </row>
    <row r="697" spans="1:41" ht="41.25" hidden="1" customHeight="1" x14ac:dyDescent="0.2">
      <c r="A697" s="628" t="s">
        <v>1795</v>
      </c>
      <c r="B697" s="621" t="s">
        <v>1416</v>
      </c>
      <c r="C697" s="627"/>
      <c r="D697" s="730">
        <f>'NRHM State budget sheet 2013-14'!D697</f>
        <v>0</v>
      </c>
      <c r="E697" s="730">
        <f>'NRHM State budget sheet 2013-14'!E697</f>
        <v>0</v>
      </c>
      <c r="F697" s="730" t="e">
        <f>'NRHM State budget sheet 2013-14'!F697</f>
        <v>#DIV/0!</v>
      </c>
      <c r="G697" s="730">
        <f>'NRHM State budget sheet 2013-14'!G697</f>
        <v>0</v>
      </c>
      <c r="H697" s="730">
        <f>'NRHM State budget sheet 2013-14'!H697</f>
        <v>0</v>
      </c>
      <c r="I697" s="730" t="e">
        <f>'NRHM State budget sheet 2013-14'!I697</f>
        <v>#DIV/0!</v>
      </c>
      <c r="J697" s="730">
        <f>'NRHM State budget sheet 2013-14'!J697</f>
        <v>0</v>
      </c>
      <c r="K697" s="730">
        <f>'NRHM State budget sheet 2013-14'!K697</f>
        <v>0</v>
      </c>
      <c r="L697" s="730">
        <f>'NRHM State budget sheet 2013-14'!L697</f>
        <v>0</v>
      </c>
      <c r="M697" s="730">
        <f>'NRHM State budget sheet 2013-14'!M697</f>
        <v>0</v>
      </c>
      <c r="N697" s="730">
        <f>'NRHM State budget sheet 2013-14'!N697</f>
        <v>0</v>
      </c>
      <c r="O697" s="730">
        <f>'NRHM State budget sheet 2013-14'!O697</f>
        <v>0</v>
      </c>
      <c r="P697" s="730">
        <f>'NRHM State budget sheet 2013-14'!P697</f>
        <v>0</v>
      </c>
      <c r="Q697" s="730">
        <f>'NRHM State budget sheet 2013-14'!Q697</f>
        <v>0</v>
      </c>
      <c r="R697" s="730">
        <f>'NRHM State budget sheet 2013-14'!R697</f>
        <v>0</v>
      </c>
      <c r="S697" s="730">
        <f>'NRHM State budget sheet 2013-14'!S697</f>
        <v>0</v>
      </c>
      <c r="T697" s="730">
        <f>'NRHM State budget sheet 2013-14'!T697</f>
        <v>0</v>
      </c>
      <c r="U697" s="730">
        <f>'NRHM State budget sheet 2013-14'!U697</f>
        <v>0</v>
      </c>
      <c r="V697" s="730">
        <f>'NRHM State budget sheet 2013-14'!V697</f>
        <v>0</v>
      </c>
      <c r="W697" s="730">
        <f>'NRHM State budget sheet 2013-14'!W697</f>
        <v>0</v>
      </c>
      <c r="X697" s="730">
        <f>'NRHM State budget sheet 2013-14'!X697</f>
        <v>0</v>
      </c>
      <c r="Y697" s="730">
        <f>'NRHM State budget sheet 2013-14'!Y697</f>
        <v>0</v>
      </c>
      <c r="Z697" s="730">
        <f>'NRHM State budget sheet 2013-14'!Z697</f>
        <v>0</v>
      </c>
      <c r="AA697" s="730">
        <f>'NRHM State budget sheet 2013-14'!AA697</f>
        <v>0</v>
      </c>
      <c r="AB697" s="730">
        <f>'NRHM State budget sheet 2013-14'!AB697</f>
        <v>0</v>
      </c>
      <c r="AC697" s="730">
        <f>'NRHM State budget sheet 2013-14'!AC697</f>
        <v>0</v>
      </c>
      <c r="AD697" s="730">
        <f>'NRHM State budget sheet 2013-14'!AD697</f>
        <v>0</v>
      </c>
      <c r="AE697" s="730">
        <f>'NRHM State budget sheet 2013-14'!AE697</f>
        <v>0</v>
      </c>
      <c r="AF697" s="730">
        <f>'NRHM State budget sheet 2013-14'!AF697</f>
        <v>0</v>
      </c>
      <c r="AH697" s="619"/>
      <c r="AI697" s="606" t="str">
        <f t="shared" si="74"/>
        <v/>
      </c>
      <c r="AJ697" s="606" t="str">
        <f t="shared" si="75"/>
        <v/>
      </c>
      <c r="AK697" s="573">
        <f t="shared" si="76"/>
        <v>0</v>
      </c>
      <c r="AL697" s="573" t="str">
        <f t="shared" si="70"/>
        <v/>
      </c>
      <c r="AM697" s="577" t="str">
        <f t="shared" si="71"/>
        <v/>
      </c>
      <c r="AN697" s="577" t="str">
        <f t="shared" si="72"/>
        <v/>
      </c>
      <c r="AO697" s="577" t="str">
        <f t="shared" si="73"/>
        <v/>
      </c>
    </row>
    <row r="698" spans="1:41" ht="41.25" hidden="1" customHeight="1" x14ac:dyDescent="0.2">
      <c r="A698" s="628" t="s">
        <v>1795</v>
      </c>
      <c r="B698" s="621" t="s">
        <v>1409</v>
      </c>
      <c r="C698" s="627"/>
      <c r="D698" s="730">
        <f>'NRHM State budget sheet 2013-14'!D698</f>
        <v>0</v>
      </c>
      <c r="E698" s="730">
        <f>'NRHM State budget sheet 2013-14'!E698</f>
        <v>0</v>
      </c>
      <c r="F698" s="730" t="e">
        <f>'NRHM State budget sheet 2013-14'!F698</f>
        <v>#DIV/0!</v>
      </c>
      <c r="G698" s="730">
        <f>'NRHM State budget sheet 2013-14'!G698</f>
        <v>0</v>
      </c>
      <c r="H698" s="730">
        <f>'NRHM State budget sheet 2013-14'!H698</f>
        <v>0</v>
      </c>
      <c r="I698" s="730" t="e">
        <f>'NRHM State budget sheet 2013-14'!I698</f>
        <v>#DIV/0!</v>
      </c>
      <c r="J698" s="730">
        <f>'NRHM State budget sheet 2013-14'!J698</f>
        <v>0</v>
      </c>
      <c r="K698" s="730">
        <f>'NRHM State budget sheet 2013-14'!K698</f>
        <v>0</v>
      </c>
      <c r="L698" s="730">
        <f>'NRHM State budget sheet 2013-14'!L698</f>
        <v>0</v>
      </c>
      <c r="M698" s="730">
        <f>'NRHM State budget sheet 2013-14'!M698</f>
        <v>0</v>
      </c>
      <c r="N698" s="730">
        <f>'NRHM State budget sheet 2013-14'!N698</f>
        <v>0</v>
      </c>
      <c r="O698" s="730">
        <f>'NRHM State budget sheet 2013-14'!O698</f>
        <v>0</v>
      </c>
      <c r="P698" s="730">
        <f>'NRHM State budget sheet 2013-14'!P698</f>
        <v>0</v>
      </c>
      <c r="Q698" s="730">
        <f>'NRHM State budget sheet 2013-14'!Q698</f>
        <v>0</v>
      </c>
      <c r="R698" s="730">
        <f>'NRHM State budget sheet 2013-14'!R698</f>
        <v>0</v>
      </c>
      <c r="S698" s="730">
        <f>'NRHM State budget sheet 2013-14'!S698</f>
        <v>0</v>
      </c>
      <c r="T698" s="730">
        <f>'NRHM State budget sheet 2013-14'!T698</f>
        <v>0</v>
      </c>
      <c r="U698" s="730">
        <f>'NRHM State budget sheet 2013-14'!U698</f>
        <v>0</v>
      </c>
      <c r="V698" s="730">
        <f>'NRHM State budget sheet 2013-14'!V698</f>
        <v>0</v>
      </c>
      <c r="W698" s="730">
        <f>'NRHM State budget sheet 2013-14'!W698</f>
        <v>0</v>
      </c>
      <c r="X698" s="730">
        <f>'NRHM State budget sheet 2013-14'!X698</f>
        <v>0</v>
      </c>
      <c r="Y698" s="730">
        <f>'NRHM State budget sheet 2013-14'!Y698</f>
        <v>0</v>
      </c>
      <c r="Z698" s="730">
        <f>'NRHM State budget sheet 2013-14'!Z698</f>
        <v>0</v>
      </c>
      <c r="AA698" s="730">
        <f>'NRHM State budget sheet 2013-14'!AA698</f>
        <v>0</v>
      </c>
      <c r="AB698" s="730">
        <f>'NRHM State budget sheet 2013-14'!AB698</f>
        <v>0</v>
      </c>
      <c r="AC698" s="730">
        <f>'NRHM State budget sheet 2013-14'!AC698</f>
        <v>0</v>
      </c>
      <c r="AD698" s="730">
        <f>'NRHM State budget sheet 2013-14'!AD698</f>
        <v>0</v>
      </c>
      <c r="AE698" s="730">
        <f>'NRHM State budget sheet 2013-14'!AE698</f>
        <v>0</v>
      </c>
      <c r="AF698" s="730">
        <f>'NRHM State budget sheet 2013-14'!AF698</f>
        <v>0</v>
      </c>
      <c r="AH698" s="619"/>
      <c r="AI698" s="606" t="str">
        <f t="shared" si="74"/>
        <v/>
      </c>
      <c r="AJ698" s="606" t="str">
        <f t="shared" si="75"/>
        <v/>
      </c>
      <c r="AK698" s="573">
        <f t="shared" si="76"/>
        <v>0</v>
      </c>
      <c r="AL698" s="573" t="str">
        <f t="shared" si="70"/>
        <v/>
      </c>
      <c r="AM698" s="577" t="str">
        <f t="shared" si="71"/>
        <v/>
      </c>
      <c r="AN698" s="577" t="str">
        <f t="shared" si="72"/>
        <v/>
      </c>
      <c r="AO698" s="577" t="str">
        <f t="shared" si="73"/>
        <v/>
      </c>
    </row>
    <row r="699" spans="1:41" ht="41.25" hidden="1" customHeight="1" x14ac:dyDescent="0.2">
      <c r="A699" s="628" t="s">
        <v>1796</v>
      </c>
      <c r="B699" s="621" t="s">
        <v>1417</v>
      </c>
      <c r="C699" s="627"/>
      <c r="D699" s="730">
        <f>'NRHM State budget sheet 2013-14'!D699</f>
        <v>0</v>
      </c>
      <c r="E699" s="730">
        <f>'NRHM State budget sheet 2013-14'!E699</f>
        <v>0</v>
      </c>
      <c r="F699" s="730" t="e">
        <f>'NRHM State budget sheet 2013-14'!F699</f>
        <v>#DIV/0!</v>
      </c>
      <c r="G699" s="730">
        <f>'NRHM State budget sheet 2013-14'!G699</f>
        <v>0</v>
      </c>
      <c r="H699" s="730">
        <f>'NRHM State budget sheet 2013-14'!H699</f>
        <v>0</v>
      </c>
      <c r="I699" s="730" t="e">
        <f>'NRHM State budget sheet 2013-14'!I699</f>
        <v>#DIV/0!</v>
      </c>
      <c r="J699" s="730">
        <f>'NRHM State budget sheet 2013-14'!J699</f>
        <v>0</v>
      </c>
      <c r="K699" s="730">
        <f>'NRHM State budget sheet 2013-14'!K699</f>
        <v>0</v>
      </c>
      <c r="L699" s="730">
        <f>'NRHM State budget sheet 2013-14'!L699</f>
        <v>0</v>
      </c>
      <c r="M699" s="730">
        <f>'NRHM State budget sheet 2013-14'!M699</f>
        <v>0</v>
      </c>
      <c r="N699" s="730">
        <f>'NRHM State budget sheet 2013-14'!N699</f>
        <v>0</v>
      </c>
      <c r="O699" s="730">
        <f>'NRHM State budget sheet 2013-14'!O699</f>
        <v>0</v>
      </c>
      <c r="P699" s="730">
        <f>'NRHM State budget sheet 2013-14'!P699</f>
        <v>0</v>
      </c>
      <c r="Q699" s="730">
        <f>'NRHM State budget sheet 2013-14'!Q699</f>
        <v>0</v>
      </c>
      <c r="R699" s="730">
        <f>'NRHM State budget sheet 2013-14'!R699</f>
        <v>0</v>
      </c>
      <c r="S699" s="730">
        <f>'NRHM State budget sheet 2013-14'!S699</f>
        <v>0</v>
      </c>
      <c r="T699" s="730">
        <f>'NRHM State budget sheet 2013-14'!T699</f>
        <v>0</v>
      </c>
      <c r="U699" s="730">
        <f>'NRHM State budget sheet 2013-14'!U699</f>
        <v>0</v>
      </c>
      <c r="V699" s="730">
        <f>'NRHM State budget sheet 2013-14'!V699</f>
        <v>0</v>
      </c>
      <c r="W699" s="730">
        <f>'NRHM State budget sheet 2013-14'!W699</f>
        <v>0</v>
      </c>
      <c r="X699" s="730">
        <f>'NRHM State budget sheet 2013-14'!X699</f>
        <v>0</v>
      </c>
      <c r="Y699" s="730">
        <f>'NRHM State budget sheet 2013-14'!Y699</f>
        <v>0</v>
      </c>
      <c r="Z699" s="730">
        <f>'NRHM State budget sheet 2013-14'!Z699</f>
        <v>0</v>
      </c>
      <c r="AA699" s="730">
        <f>'NRHM State budget sheet 2013-14'!AA699</f>
        <v>0</v>
      </c>
      <c r="AB699" s="730">
        <f>'NRHM State budget sheet 2013-14'!AB699</f>
        <v>0</v>
      </c>
      <c r="AC699" s="730">
        <f>'NRHM State budget sheet 2013-14'!AC699</f>
        <v>0</v>
      </c>
      <c r="AD699" s="730">
        <f>'NRHM State budget sheet 2013-14'!AD699</f>
        <v>0</v>
      </c>
      <c r="AE699" s="730">
        <f>'NRHM State budget sheet 2013-14'!AE699</f>
        <v>0</v>
      </c>
      <c r="AF699" s="730">
        <f>'NRHM State budget sheet 2013-14'!AF699</f>
        <v>0</v>
      </c>
      <c r="AH699" s="619"/>
      <c r="AI699" s="606" t="str">
        <f t="shared" si="74"/>
        <v/>
      </c>
      <c r="AJ699" s="606" t="str">
        <f t="shared" si="75"/>
        <v/>
      </c>
      <c r="AK699" s="573">
        <f t="shared" si="76"/>
        <v>0</v>
      </c>
      <c r="AL699" s="573" t="str">
        <f t="shared" si="70"/>
        <v/>
      </c>
      <c r="AM699" s="577" t="str">
        <f t="shared" si="71"/>
        <v/>
      </c>
      <c r="AN699" s="577" t="str">
        <f t="shared" si="72"/>
        <v/>
      </c>
      <c r="AO699" s="577" t="str">
        <f t="shared" si="73"/>
        <v/>
      </c>
    </row>
    <row r="700" spans="1:41" ht="41.25" hidden="1" customHeight="1" x14ac:dyDescent="0.2">
      <c r="A700" s="628" t="s">
        <v>1797</v>
      </c>
      <c r="B700" s="621" t="s">
        <v>1418</v>
      </c>
      <c r="C700" s="627"/>
      <c r="D700" s="730">
        <f>'NRHM State budget sheet 2013-14'!D700</f>
        <v>0</v>
      </c>
      <c r="E700" s="730">
        <f>'NRHM State budget sheet 2013-14'!E700</f>
        <v>0</v>
      </c>
      <c r="F700" s="730" t="e">
        <f>'NRHM State budget sheet 2013-14'!F700</f>
        <v>#DIV/0!</v>
      </c>
      <c r="G700" s="730">
        <f>'NRHM State budget sheet 2013-14'!G700</f>
        <v>0</v>
      </c>
      <c r="H700" s="730">
        <f>'NRHM State budget sheet 2013-14'!H700</f>
        <v>0</v>
      </c>
      <c r="I700" s="730" t="e">
        <f>'NRHM State budget sheet 2013-14'!I700</f>
        <v>#DIV/0!</v>
      </c>
      <c r="J700" s="730">
        <f>'NRHM State budget sheet 2013-14'!J700</f>
        <v>0</v>
      </c>
      <c r="K700" s="730">
        <f>'NRHM State budget sheet 2013-14'!K700</f>
        <v>0</v>
      </c>
      <c r="L700" s="730">
        <f>'NRHM State budget sheet 2013-14'!L700</f>
        <v>0</v>
      </c>
      <c r="M700" s="730">
        <f>'NRHM State budget sheet 2013-14'!M700</f>
        <v>0</v>
      </c>
      <c r="N700" s="730">
        <f>'NRHM State budget sheet 2013-14'!N700</f>
        <v>0</v>
      </c>
      <c r="O700" s="730">
        <f>'NRHM State budget sheet 2013-14'!O700</f>
        <v>0</v>
      </c>
      <c r="P700" s="730">
        <f>'NRHM State budget sheet 2013-14'!P700</f>
        <v>0</v>
      </c>
      <c r="Q700" s="730">
        <f>'NRHM State budget sheet 2013-14'!Q700</f>
        <v>0</v>
      </c>
      <c r="R700" s="730">
        <f>'NRHM State budget sheet 2013-14'!R700</f>
        <v>0</v>
      </c>
      <c r="S700" s="730">
        <f>'NRHM State budget sheet 2013-14'!S700</f>
        <v>0</v>
      </c>
      <c r="T700" s="730">
        <f>'NRHM State budget sheet 2013-14'!T700</f>
        <v>0</v>
      </c>
      <c r="U700" s="730">
        <f>'NRHM State budget sheet 2013-14'!U700</f>
        <v>0</v>
      </c>
      <c r="V700" s="730">
        <f>'NRHM State budget sheet 2013-14'!V700</f>
        <v>0</v>
      </c>
      <c r="W700" s="730">
        <f>'NRHM State budget sheet 2013-14'!W700</f>
        <v>0</v>
      </c>
      <c r="X700" s="730">
        <f>'NRHM State budget sheet 2013-14'!X700</f>
        <v>0</v>
      </c>
      <c r="Y700" s="730">
        <f>'NRHM State budget sheet 2013-14'!Y700</f>
        <v>0</v>
      </c>
      <c r="Z700" s="730">
        <f>'NRHM State budget sheet 2013-14'!Z700</f>
        <v>0</v>
      </c>
      <c r="AA700" s="730">
        <f>'NRHM State budget sheet 2013-14'!AA700</f>
        <v>0</v>
      </c>
      <c r="AB700" s="730">
        <f>'NRHM State budget sheet 2013-14'!AB700</f>
        <v>0</v>
      </c>
      <c r="AC700" s="730">
        <f>'NRHM State budget sheet 2013-14'!AC700</f>
        <v>0</v>
      </c>
      <c r="AD700" s="730">
        <f>'NRHM State budget sheet 2013-14'!AD700</f>
        <v>0</v>
      </c>
      <c r="AE700" s="730">
        <f>'NRHM State budget sheet 2013-14'!AE700</f>
        <v>0</v>
      </c>
      <c r="AF700" s="730">
        <f>'NRHM State budget sheet 2013-14'!AF700</f>
        <v>0</v>
      </c>
      <c r="AH700" s="619"/>
      <c r="AI700" s="606" t="str">
        <f t="shared" si="74"/>
        <v/>
      </c>
      <c r="AJ700" s="606" t="str">
        <f t="shared" si="75"/>
        <v/>
      </c>
      <c r="AK700" s="573">
        <f t="shared" si="76"/>
        <v>0</v>
      </c>
      <c r="AL700" s="573" t="str">
        <f t="shared" si="70"/>
        <v/>
      </c>
      <c r="AM700" s="577" t="str">
        <f t="shared" si="71"/>
        <v/>
      </c>
      <c r="AN700" s="577" t="str">
        <f t="shared" si="72"/>
        <v/>
      </c>
      <c r="AO700" s="577" t="str">
        <f t="shared" si="73"/>
        <v/>
      </c>
    </row>
    <row r="701" spans="1:41" ht="41.25" hidden="1" customHeight="1" x14ac:dyDescent="0.2">
      <c r="A701" s="628" t="s">
        <v>1798</v>
      </c>
      <c r="B701" s="621" t="s">
        <v>759</v>
      </c>
      <c r="C701" s="627"/>
      <c r="D701" s="730">
        <f>'NRHM State budget sheet 2013-14'!D701</f>
        <v>0</v>
      </c>
      <c r="E701" s="730">
        <f>'NRHM State budget sheet 2013-14'!E701</f>
        <v>0</v>
      </c>
      <c r="F701" s="730" t="e">
        <f>'NRHM State budget sheet 2013-14'!F701</f>
        <v>#DIV/0!</v>
      </c>
      <c r="G701" s="730">
        <f>'NRHM State budget sheet 2013-14'!G701</f>
        <v>0</v>
      </c>
      <c r="H701" s="730">
        <f>'NRHM State budget sheet 2013-14'!H701</f>
        <v>0</v>
      </c>
      <c r="I701" s="730" t="e">
        <f>'NRHM State budget sheet 2013-14'!I701</f>
        <v>#DIV/0!</v>
      </c>
      <c r="J701" s="730">
        <f>'NRHM State budget sheet 2013-14'!J701</f>
        <v>9</v>
      </c>
      <c r="K701" s="730">
        <f>'NRHM State budget sheet 2013-14'!K701</f>
        <v>300000</v>
      </c>
      <c r="L701" s="730">
        <f>'NRHM State budget sheet 2013-14'!L701</f>
        <v>0</v>
      </c>
      <c r="M701" s="730">
        <f>'NRHM State budget sheet 2013-14'!M701</f>
        <v>0</v>
      </c>
      <c r="N701" s="730">
        <f>'NRHM State budget sheet 2013-14'!N701</f>
        <v>0</v>
      </c>
      <c r="O701" s="730">
        <f>'NRHM State budget sheet 2013-14'!O701</f>
        <v>0</v>
      </c>
      <c r="P701" s="730">
        <f>'NRHM State budget sheet 2013-14'!P701</f>
        <v>0</v>
      </c>
      <c r="Q701" s="730">
        <f>'NRHM State budget sheet 2013-14'!Q701</f>
        <v>0</v>
      </c>
      <c r="R701" s="730">
        <f>'NRHM State budget sheet 2013-14'!R701</f>
        <v>0</v>
      </c>
      <c r="S701" s="730">
        <f>'NRHM State budget sheet 2013-14'!S701</f>
        <v>0</v>
      </c>
      <c r="T701" s="730">
        <f>'NRHM State budget sheet 2013-14'!T701</f>
        <v>0</v>
      </c>
      <c r="U701" s="730">
        <f>'NRHM State budget sheet 2013-14'!U701</f>
        <v>0</v>
      </c>
      <c r="V701" s="730">
        <f>'NRHM State budget sheet 2013-14'!V701</f>
        <v>0</v>
      </c>
      <c r="W701" s="730">
        <f>'NRHM State budget sheet 2013-14'!W701</f>
        <v>0</v>
      </c>
      <c r="X701" s="730">
        <f>'NRHM State budget sheet 2013-14'!X701</f>
        <v>0</v>
      </c>
      <c r="Y701" s="730">
        <f>'NRHM State budget sheet 2013-14'!Y701</f>
        <v>0</v>
      </c>
      <c r="Z701" s="730">
        <f>'NRHM State budget sheet 2013-14'!Z701</f>
        <v>0</v>
      </c>
      <c r="AA701" s="730">
        <f>'NRHM State budget sheet 2013-14'!AA701</f>
        <v>0</v>
      </c>
      <c r="AB701" s="730">
        <f>'NRHM State budget sheet 2013-14'!AB701</f>
        <v>0</v>
      </c>
      <c r="AC701" s="730">
        <f>'NRHM State budget sheet 2013-14'!AC701</f>
        <v>0</v>
      </c>
      <c r="AD701" s="730">
        <f>'NRHM State budget sheet 2013-14'!AD701</f>
        <v>0</v>
      </c>
      <c r="AE701" s="730">
        <f>'NRHM State budget sheet 2013-14'!AE701</f>
        <v>0</v>
      </c>
      <c r="AF701" s="730">
        <f>'NRHM State budget sheet 2013-14'!AF701</f>
        <v>27</v>
      </c>
      <c r="AH701" s="619"/>
      <c r="AI701" s="606">
        <f t="shared" si="74"/>
        <v>1</v>
      </c>
      <c r="AJ701" s="606" t="str">
        <f t="shared" si="75"/>
        <v/>
      </c>
      <c r="AK701" s="573">
        <f t="shared" si="76"/>
        <v>27</v>
      </c>
      <c r="AL701" s="573" t="str">
        <f t="shared" si="70"/>
        <v/>
      </c>
      <c r="AM701" s="577" t="str">
        <f t="shared" si="71"/>
        <v/>
      </c>
      <c r="AN701" s="577" t="str">
        <f t="shared" si="72"/>
        <v/>
      </c>
      <c r="AO701" s="577" t="str">
        <f t="shared" si="73"/>
        <v>New activity? If not kindly provide the details of the progress (physical and financial) for FY 2012-13</v>
      </c>
    </row>
    <row r="702" spans="1:41" ht="41.25" hidden="1" customHeight="1" x14ac:dyDescent="0.2">
      <c r="A702" s="628" t="s">
        <v>2301</v>
      </c>
      <c r="B702" s="642"/>
      <c r="C702" s="627"/>
      <c r="D702" s="730">
        <f>'NRHM State budget sheet 2013-14'!D702</f>
        <v>0</v>
      </c>
      <c r="E702" s="730">
        <f>'NRHM State budget sheet 2013-14'!E702</f>
        <v>0</v>
      </c>
      <c r="F702" s="730">
        <f>'NRHM State budget sheet 2013-14'!F702</f>
        <v>0</v>
      </c>
      <c r="G702" s="730">
        <f>'NRHM State budget sheet 2013-14'!G702</f>
        <v>0</v>
      </c>
      <c r="H702" s="730">
        <f>'NRHM State budget sheet 2013-14'!H702</f>
        <v>0</v>
      </c>
      <c r="I702" s="730">
        <f>'NRHM State budget sheet 2013-14'!I702</f>
        <v>0</v>
      </c>
      <c r="J702" s="730">
        <f>'NRHM State budget sheet 2013-14'!J702</f>
        <v>9</v>
      </c>
      <c r="K702" s="730">
        <f>'NRHM State budget sheet 2013-14'!K702</f>
        <v>300000</v>
      </c>
      <c r="L702" s="730">
        <f>'NRHM State budget sheet 2013-14'!L702</f>
        <v>0</v>
      </c>
      <c r="M702" s="730">
        <f>'NRHM State budget sheet 2013-14'!M702</f>
        <v>0</v>
      </c>
      <c r="N702" s="730">
        <f>'NRHM State budget sheet 2013-14'!N702</f>
        <v>0</v>
      </c>
      <c r="O702" s="730">
        <f>'NRHM State budget sheet 2013-14'!O702</f>
        <v>0</v>
      </c>
      <c r="P702" s="730">
        <f>'NRHM State budget sheet 2013-14'!P702</f>
        <v>0</v>
      </c>
      <c r="Q702" s="730">
        <f>'NRHM State budget sheet 2013-14'!Q702</f>
        <v>0</v>
      </c>
      <c r="R702" s="730">
        <f>'NRHM State budget sheet 2013-14'!R702</f>
        <v>0</v>
      </c>
      <c r="S702" s="730">
        <f>'NRHM State budget sheet 2013-14'!S702</f>
        <v>0</v>
      </c>
      <c r="T702" s="730">
        <f>'NRHM State budget sheet 2013-14'!T702</f>
        <v>0</v>
      </c>
      <c r="U702" s="730">
        <f>'NRHM State budget sheet 2013-14'!U702</f>
        <v>0</v>
      </c>
      <c r="V702" s="730">
        <f>'NRHM State budget sheet 2013-14'!V702</f>
        <v>0</v>
      </c>
      <c r="W702" s="730">
        <f>'NRHM State budget sheet 2013-14'!W702</f>
        <v>0</v>
      </c>
      <c r="X702" s="730">
        <f>'NRHM State budget sheet 2013-14'!X702</f>
        <v>0</v>
      </c>
      <c r="Y702" s="730">
        <f>'NRHM State budget sheet 2013-14'!Y702</f>
        <v>0</v>
      </c>
      <c r="Z702" s="730">
        <f>'NRHM State budget sheet 2013-14'!Z702</f>
        <v>0</v>
      </c>
      <c r="AA702" s="730">
        <f>'NRHM State budget sheet 2013-14'!AA702</f>
        <v>0</v>
      </c>
      <c r="AB702" s="730">
        <f>'NRHM State budget sheet 2013-14'!AB702</f>
        <v>0</v>
      </c>
      <c r="AC702" s="730">
        <f>'NRHM State budget sheet 2013-14'!AC702</f>
        <v>0</v>
      </c>
      <c r="AD702" s="730">
        <f>'NRHM State budget sheet 2013-14'!AD702</f>
        <v>0</v>
      </c>
      <c r="AE702" s="730">
        <f>'NRHM State budget sheet 2013-14'!AE702</f>
        <v>0</v>
      </c>
      <c r="AF702" s="730">
        <f>'NRHM State budget sheet 2013-14'!AF702</f>
        <v>27</v>
      </c>
      <c r="AH702" s="619"/>
      <c r="AI702" s="606">
        <f t="shared" si="74"/>
        <v>1</v>
      </c>
      <c r="AJ702" s="606" t="str">
        <f t="shared" si="75"/>
        <v/>
      </c>
      <c r="AK702" s="573">
        <f t="shared" si="76"/>
        <v>27</v>
      </c>
      <c r="AL702" s="573" t="str">
        <f t="shared" si="70"/>
        <v/>
      </c>
      <c r="AM702" s="577" t="str">
        <f t="shared" si="71"/>
        <v/>
      </c>
      <c r="AN702" s="577" t="str">
        <f t="shared" si="72"/>
        <v/>
      </c>
      <c r="AO702" s="577" t="str">
        <f t="shared" si="73"/>
        <v>New activity? If not kindly provide the details of the progress (physical and financial) for FY 2012-13</v>
      </c>
    </row>
    <row r="703" spans="1:41" ht="41.25" hidden="1" customHeight="1" x14ac:dyDescent="0.2">
      <c r="A703" s="628" t="s">
        <v>2302</v>
      </c>
      <c r="B703" s="642"/>
      <c r="C703" s="627"/>
      <c r="D703" s="730">
        <f>'NRHM State budget sheet 2013-14'!D703</f>
        <v>0</v>
      </c>
      <c r="E703" s="730">
        <f>'NRHM State budget sheet 2013-14'!E703</f>
        <v>0</v>
      </c>
      <c r="F703" s="730">
        <f>'NRHM State budget sheet 2013-14'!F703</f>
        <v>0</v>
      </c>
      <c r="G703" s="730">
        <f>'NRHM State budget sheet 2013-14'!G703</f>
        <v>0</v>
      </c>
      <c r="H703" s="730">
        <f>'NRHM State budget sheet 2013-14'!H703</f>
        <v>0</v>
      </c>
      <c r="I703" s="730">
        <f>'NRHM State budget sheet 2013-14'!I703</f>
        <v>0</v>
      </c>
      <c r="J703" s="730">
        <f>'NRHM State budget sheet 2013-14'!J703</f>
        <v>0</v>
      </c>
      <c r="K703" s="730">
        <f>'NRHM State budget sheet 2013-14'!K703</f>
        <v>0</v>
      </c>
      <c r="L703" s="730">
        <f>'NRHM State budget sheet 2013-14'!L703</f>
        <v>0</v>
      </c>
      <c r="M703" s="730">
        <f>'NRHM State budget sheet 2013-14'!M703</f>
        <v>0</v>
      </c>
      <c r="N703" s="730">
        <f>'NRHM State budget sheet 2013-14'!N703</f>
        <v>0</v>
      </c>
      <c r="O703" s="730">
        <f>'NRHM State budget sheet 2013-14'!O703</f>
        <v>0</v>
      </c>
      <c r="P703" s="730">
        <f>'NRHM State budget sheet 2013-14'!P703</f>
        <v>0</v>
      </c>
      <c r="Q703" s="730">
        <f>'NRHM State budget sheet 2013-14'!Q703</f>
        <v>0</v>
      </c>
      <c r="R703" s="730">
        <f>'NRHM State budget sheet 2013-14'!R703</f>
        <v>0</v>
      </c>
      <c r="S703" s="730">
        <f>'NRHM State budget sheet 2013-14'!S703</f>
        <v>0</v>
      </c>
      <c r="T703" s="730">
        <f>'NRHM State budget sheet 2013-14'!T703</f>
        <v>0</v>
      </c>
      <c r="U703" s="730">
        <f>'NRHM State budget sheet 2013-14'!U703</f>
        <v>0</v>
      </c>
      <c r="V703" s="730">
        <f>'NRHM State budget sheet 2013-14'!V703</f>
        <v>0</v>
      </c>
      <c r="W703" s="730">
        <f>'NRHM State budget sheet 2013-14'!W703</f>
        <v>0</v>
      </c>
      <c r="X703" s="730">
        <f>'NRHM State budget sheet 2013-14'!X703</f>
        <v>0</v>
      </c>
      <c r="Y703" s="730">
        <f>'NRHM State budget sheet 2013-14'!Y703</f>
        <v>0</v>
      </c>
      <c r="Z703" s="730">
        <f>'NRHM State budget sheet 2013-14'!Z703</f>
        <v>0</v>
      </c>
      <c r="AA703" s="730">
        <f>'NRHM State budget sheet 2013-14'!AA703</f>
        <v>0</v>
      </c>
      <c r="AB703" s="730">
        <f>'NRHM State budget sheet 2013-14'!AB703</f>
        <v>0</v>
      </c>
      <c r="AC703" s="730">
        <f>'NRHM State budget sheet 2013-14'!AC703</f>
        <v>0</v>
      </c>
      <c r="AD703" s="730">
        <f>'NRHM State budget sheet 2013-14'!AD703</f>
        <v>0</v>
      </c>
      <c r="AE703" s="730">
        <f>'NRHM State budget sheet 2013-14'!AE703</f>
        <v>0</v>
      </c>
      <c r="AF703" s="730">
        <f>'NRHM State budget sheet 2013-14'!AF703</f>
        <v>0</v>
      </c>
      <c r="AH703" s="619"/>
      <c r="AI703" s="606" t="str">
        <f t="shared" si="74"/>
        <v/>
      </c>
      <c r="AJ703" s="606" t="str">
        <f t="shared" si="75"/>
        <v/>
      </c>
      <c r="AK703" s="573">
        <f t="shared" si="76"/>
        <v>0</v>
      </c>
      <c r="AL703" s="573" t="str">
        <f t="shared" si="70"/>
        <v/>
      </c>
      <c r="AM703" s="577" t="str">
        <f t="shared" si="71"/>
        <v/>
      </c>
      <c r="AN703" s="577" t="str">
        <f t="shared" si="72"/>
        <v/>
      </c>
      <c r="AO703" s="577" t="str">
        <f t="shared" si="73"/>
        <v/>
      </c>
    </row>
    <row r="704" spans="1:41" ht="41.25" customHeight="1" x14ac:dyDescent="0.2">
      <c r="A704" s="649" t="s">
        <v>846</v>
      </c>
      <c r="B704" s="621" t="s">
        <v>847</v>
      </c>
      <c r="C704" s="595"/>
      <c r="D704" s="730">
        <f>'NRHM State budget sheet 2013-14'!D704</f>
        <v>0</v>
      </c>
      <c r="E704" s="730">
        <f>'NRHM State budget sheet 2013-14'!E704</f>
        <v>0</v>
      </c>
      <c r="F704" s="730" t="e">
        <f>'NRHM State budget sheet 2013-14'!F704</f>
        <v>#DIV/0!</v>
      </c>
      <c r="G704" s="730">
        <f>'NRHM State budget sheet 2013-14'!G704</f>
        <v>0</v>
      </c>
      <c r="H704" s="730">
        <f>'NRHM State budget sheet 2013-14'!H704</f>
        <v>0</v>
      </c>
      <c r="I704" s="730" t="e">
        <f>'NRHM State budget sheet 2013-14'!I704</f>
        <v>#DIV/0!</v>
      </c>
      <c r="J704" s="730">
        <f>'NRHM State budget sheet 2013-14'!J704</f>
        <v>4</v>
      </c>
      <c r="K704" s="730">
        <f>'NRHM State budget sheet 2013-14'!K704</f>
        <v>880000</v>
      </c>
      <c r="L704" s="730">
        <f>'NRHM State budget sheet 2013-14'!L704</f>
        <v>0</v>
      </c>
      <c r="M704" s="730">
        <f>'NRHM State budget sheet 2013-14'!M704</f>
        <v>0</v>
      </c>
      <c r="N704" s="730">
        <f>'NRHM State budget sheet 2013-14'!N704</f>
        <v>0</v>
      </c>
      <c r="O704" s="730">
        <f>'NRHM State budget sheet 2013-14'!O704</f>
        <v>0</v>
      </c>
      <c r="P704" s="730">
        <f>'NRHM State budget sheet 2013-14'!P704</f>
        <v>0</v>
      </c>
      <c r="Q704" s="730">
        <f>'NRHM State budget sheet 2013-14'!Q704</f>
        <v>0</v>
      </c>
      <c r="R704" s="730">
        <f>'NRHM State budget sheet 2013-14'!R704</f>
        <v>0</v>
      </c>
      <c r="S704" s="730">
        <f>'NRHM State budget sheet 2013-14'!S704</f>
        <v>0</v>
      </c>
      <c r="T704" s="730">
        <f>'NRHM State budget sheet 2013-14'!T704</f>
        <v>0</v>
      </c>
      <c r="U704" s="730">
        <f>'NRHM State budget sheet 2013-14'!U704</f>
        <v>0</v>
      </c>
      <c r="V704" s="730">
        <f>'NRHM State budget sheet 2013-14'!V704</f>
        <v>0</v>
      </c>
      <c r="W704" s="730">
        <f>'NRHM State budget sheet 2013-14'!W704</f>
        <v>0</v>
      </c>
      <c r="X704" s="730">
        <f>'NRHM State budget sheet 2013-14'!X704</f>
        <v>0</v>
      </c>
      <c r="Y704" s="730">
        <f>'NRHM State budget sheet 2013-14'!Y704</f>
        <v>0</v>
      </c>
      <c r="Z704" s="730">
        <f>'NRHM State budget sheet 2013-14'!Z704</f>
        <v>0</v>
      </c>
      <c r="AA704" s="730">
        <f>'NRHM State budget sheet 2013-14'!AA704</f>
        <v>0</v>
      </c>
      <c r="AB704" s="730">
        <f>'NRHM State budget sheet 2013-14'!AB704</f>
        <v>0</v>
      </c>
      <c r="AC704" s="730">
        <f>'NRHM State budget sheet 2013-14'!AC704</f>
        <v>0</v>
      </c>
      <c r="AD704" s="730">
        <f>'NRHM State budget sheet 2013-14'!AD704</f>
        <v>0</v>
      </c>
      <c r="AE704" s="730">
        <f>'NRHM State budget sheet 2013-14'!AE704</f>
        <v>0</v>
      </c>
      <c r="AF704" s="730">
        <f>'NRHM State budget sheet 2013-14'!AF704</f>
        <v>4.4000000000000004</v>
      </c>
      <c r="AH704" s="605" t="s">
        <v>2038</v>
      </c>
      <c r="AI704" s="606">
        <f t="shared" si="74"/>
        <v>1</v>
      </c>
      <c r="AJ704" s="606" t="str">
        <f t="shared" si="75"/>
        <v/>
      </c>
      <c r="AK704" s="573">
        <f t="shared" si="76"/>
        <v>4.4000000000000004</v>
      </c>
      <c r="AL704" s="573" t="str">
        <f t="shared" si="70"/>
        <v/>
      </c>
      <c r="AM704" s="577" t="str">
        <f t="shared" si="71"/>
        <v/>
      </c>
      <c r="AN704" s="577" t="str">
        <f t="shared" si="72"/>
        <v/>
      </c>
      <c r="AO704" s="577" t="str">
        <f t="shared" si="73"/>
        <v>New activity? If not kindly provide the details of the progress (physical and financial) for FY 2012-13</v>
      </c>
    </row>
    <row r="705" spans="1:41" ht="41.25" hidden="1" customHeight="1" x14ac:dyDescent="0.2">
      <c r="A705" s="628" t="s">
        <v>848</v>
      </c>
      <c r="B705" s="621" t="s">
        <v>849</v>
      </c>
      <c r="C705" s="627"/>
      <c r="D705" s="730">
        <f>'NRHM State budget sheet 2013-14'!D705</f>
        <v>0</v>
      </c>
      <c r="E705" s="730">
        <f>'NRHM State budget sheet 2013-14'!E705</f>
        <v>0</v>
      </c>
      <c r="F705" s="730" t="e">
        <f>'NRHM State budget sheet 2013-14'!F705</f>
        <v>#DIV/0!</v>
      </c>
      <c r="G705" s="730">
        <f>'NRHM State budget sheet 2013-14'!G705</f>
        <v>0</v>
      </c>
      <c r="H705" s="730">
        <f>'NRHM State budget sheet 2013-14'!H705</f>
        <v>0</v>
      </c>
      <c r="I705" s="730" t="e">
        <f>'NRHM State budget sheet 2013-14'!I705</f>
        <v>#DIV/0!</v>
      </c>
      <c r="J705" s="730">
        <f>'NRHM State budget sheet 2013-14'!J705</f>
        <v>0</v>
      </c>
      <c r="K705" s="730">
        <f>'NRHM State budget sheet 2013-14'!K705</f>
        <v>0</v>
      </c>
      <c r="L705" s="730">
        <f>'NRHM State budget sheet 2013-14'!L705</f>
        <v>0</v>
      </c>
      <c r="M705" s="730">
        <f>'NRHM State budget sheet 2013-14'!M705</f>
        <v>0</v>
      </c>
      <c r="N705" s="730">
        <f>'NRHM State budget sheet 2013-14'!N705</f>
        <v>0</v>
      </c>
      <c r="O705" s="730">
        <f>'NRHM State budget sheet 2013-14'!O705</f>
        <v>0</v>
      </c>
      <c r="P705" s="730">
        <f>'NRHM State budget sheet 2013-14'!P705</f>
        <v>0</v>
      </c>
      <c r="Q705" s="730">
        <f>'NRHM State budget sheet 2013-14'!Q705</f>
        <v>0</v>
      </c>
      <c r="R705" s="730">
        <f>'NRHM State budget sheet 2013-14'!R705</f>
        <v>0</v>
      </c>
      <c r="S705" s="730">
        <f>'NRHM State budget sheet 2013-14'!S705</f>
        <v>0</v>
      </c>
      <c r="T705" s="730">
        <f>'NRHM State budget sheet 2013-14'!T705</f>
        <v>0</v>
      </c>
      <c r="U705" s="730">
        <f>'NRHM State budget sheet 2013-14'!U705</f>
        <v>0</v>
      </c>
      <c r="V705" s="730">
        <f>'NRHM State budget sheet 2013-14'!V705</f>
        <v>0</v>
      </c>
      <c r="W705" s="730">
        <f>'NRHM State budget sheet 2013-14'!W705</f>
        <v>0</v>
      </c>
      <c r="X705" s="730">
        <f>'NRHM State budget sheet 2013-14'!X705</f>
        <v>0</v>
      </c>
      <c r="Y705" s="730">
        <f>'NRHM State budget sheet 2013-14'!Y705</f>
        <v>0</v>
      </c>
      <c r="Z705" s="730">
        <f>'NRHM State budget sheet 2013-14'!Z705</f>
        <v>0</v>
      </c>
      <c r="AA705" s="730">
        <f>'NRHM State budget sheet 2013-14'!AA705</f>
        <v>0</v>
      </c>
      <c r="AB705" s="730">
        <f>'NRHM State budget sheet 2013-14'!AB705</f>
        <v>0</v>
      </c>
      <c r="AC705" s="730">
        <f>'NRHM State budget sheet 2013-14'!AC705</f>
        <v>0</v>
      </c>
      <c r="AD705" s="730">
        <f>'NRHM State budget sheet 2013-14'!AD705</f>
        <v>0</v>
      </c>
      <c r="AE705" s="730">
        <f>'NRHM State budget sheet 2013-14'!AE705</f>
        <v>0</v>
      </c>
      <c r="AF705" s="730">
        <f>'NRHM State budget sheet 2013-14'!AF705</f>
        <v>0</v>
      </c>
      <c r="AH705" s="619"/>
      <c r="AI705" s="606" t="str">
        <f t="shared" si="74"/>
        <v/>
      </c>
      <c r="AJ705" s="606" t="str">
        <f t="shared" si="75"/>
        <v/>
      </c>
      <c r="AK705" s="573">
        <f t="shared" si="76"/>
        <v>0</v>
      </c>
      <c r="AL705" s="573" t="str">
        <f t="shared" si="70"/>
        <v/>
      </c>
      <c r="AM705" s="577" t="str">
        <f t="shared" si="71"/>
        <v/>
      </c>
      <c r="AN705" s="577" t="str">
        <f t="shared" si="72"/>
        <v/>
      </c>
      <c r="AO705" s="577" t="str">
        <f t="shared" si="73"/>
        <v/>
      </c>
    </row>
    <row r="706" spans="1:41" ht="41.25" hidden="1" customHeight="1" x14ac:dyDescent="0.2">
      <c r="A706" s="628" t="s">
        <v>852</v>
      </c>
      <c r="B706" s="621" t="s">
        <v>853</v>
      </c>
      <c r="C706" s="627"/>
      <c r="D706" s="730">
        <f>'NRHM State budget sheet 2013-14'!D706</f>
        <v>0</v>
      </c>
      <c r="E706" s="730">
        <f>'NRHM State budget sheet 2013-14'!E706</f>
        <v>0</v>
      </c>
      <c r="F706" s="730">
        <f>'NRHM State budget sheet 2013-14'!F706</f>
        <v>0</v>
      </c>
      <c r="G706" s="730">
        <f>'NRHM State budget sheet 2013-14'!G706</f>
        <v>0</v>
      </c>
      <c r="H706" s="730">
        <f>'NRHM State budget sheet 2013-14'!H706</f>
        <v>0</v>
      </c>
      <c r="I706" s="730">
        <f>'NRHM State budget sheet 2013-14'!I706</f>
        <v>0</v>
      </c>
      <c r="J706" s="730">
        <f>'NRHM State budget sheet 2013-14'!J706</f>
        <v>2</v>
      </c>
      <c r="K706" s="730">
        <f>'NRHM State budget sheet 2013-14'!K706</f>
        <v>440000</v>
      </c>
      <c r="L706" s="730">
        <f>'NRHM State budget sheet 2013-14'!L706</f>
        <v>0</v>
      </c>
      <c r="M706" s="730">
        <f>'NRHM State budget sheet 2013-14'!M706</f>
        <v>0</v>
      </c>
      <c r="N706" s="730">
        <f>'NRHM State budget sheet 2013-14'!N706</f>
        <v>0</v>
      </c>
      <c r="O706" s="730">
        <f>'NRHM State budget sheet 2013-14'!O706</f>
        <v>0</v>
      </c>
      <c r="P706" s="730">
        <f>'NRHM State budget sheet 2013-14'!P706</f>
        <v>0</v>
      </c>
      <c r="Q706" s="730">
        <f>'NRHM State budget sheet 2013-14'!Q706</f>
        <v>0</v>
      </c>
      <c r="R706" s="730">
        <f>'NRHM State budget sheet 2013-14'!R706</f>
        <v>0</v>
      </c>
      <c r="S706" s="730">
        <f>'NRHM State budget sheet 2013-14'!S706</f>
        <v>0</v>
      </c>
      <c r="T706" s="730">
        <f>'NRHM State budget sheet 2013-14'!T706</f>
        <v>0</v>
      </c>
      <c r="U706" s="730">
        <f>'NRHM State budget sheet 2013-14'!U706</f>
        <v>0</v>
      </c>
      <c r="V706" s="730">
        <f>'NRHM State budget sheet 2013-14'!V706</f>
        <v>0</v>
      </c>
      <c r="W706" s="730">
        <f>'NRHM State budget sheet 2013-14'!W706</f>
        <v>0</v>
      </c>
      <c r="X706" s="730">
        <f>'NRHM State budget sheet 2013-14'!X706</f>
        <v>0</v>
      </c>
      <c r="Y706" s="730">
        <f>'NRHM State budget sheet 2013-14'!Y706</f>
        <v>0</v>
      </c>
      <c r="Z706" s="730">
        <f>'NRHM State budget sheet 2013-14'!Z706</f>
        <v>0</v>
      </c>
      <c r="AA706" s="730">
        <f>'NRHM State budget sheet 2013-14'!AA706</f>
        <v>0</v>
      </c>
      <c r="AB706" s="730">
        <f>'NRHM State budget sheet 2013-14'!AB706</f>
        <v>0</v>
      </c>
      <c r="AC706" s="730">
        <f>'NRHM State budget sheet 2013-14'!AC706</f>
        <v>0</v>
      </c>
      <c r="AD706" s="730">
        <f>'NRHM State budget sheet 2013-14'!AD706</f>
        <v>0</v>
      </c>
      <c r="AE706" s="730">
        <f>'NRHM State budget sheet 2013-14'!AE706</f>
        <v>0</v>
      </c>
      <c r="AF706" s="730">
        <f>'NRHM State budget sheet 2013-14'!AF706</f>
        <v>4.4000000000000004</v>
      </c>
      <c r="AH706" s="619"/>
      <c r="AI706" s="606">
        <f t="shared" si="74"/>
        <v>1</v>
      </c>
      <c r="AJ706" s="606" t="str">
        <f t="shared" si="75"/>
        <v/>
      </c>
      <c r="AK706" s="573">
        <f t="shared" si="76"/>
        <v>4.4000000000000004</v>
      </c>
      <c r="AL706" s="573" t="str">
        <f t="shared" si="70"/>
        <v/>
      </c>
      <c r="AM706" s="577" t="str">
        <f t="shared" si="71"/>
        <v/>
      </c>
      <c r="AN706" s="577" t="str">
        <f t="shared" si="72"/>
        <v/>
      </c>
      <c r="AO706" s="577" t="str">
        <f t="shared" si="73"/>
        <v>New activity? If not kindly provide the details of the progress (physical and financial) for FY 2012-13</v>
      </c>
    </row>
    <row r="707" spans="1:41" ht="41.25" hidden="1" customHeight="1" x14ac:dyDescent="0.2">
      <c r="A707" s="628" t="s">
        <v>2382</v>
      </c>
      <c r="B707" s="642"/>
      <c r="C707" s="627"/>
      <c r="D707" s="730">
        <f>'NRHM State budget sheet 2013-14'!D707</f>
        <v>0</v>
      </c>
      <c r="E707" s="730">
        <f>'NRHM State budget sheet 2013-14'!E707</f>
        <v>0</v>
      </c>
      <c r="F707" s="730">
        <f>'NRHM State budget sheet 2013-14'!F707</f>
        <v>0</v>
      </c>
      <c r="G707" s="730">
        <f>'NRHM State budget sheet 2013-14'!G707</f>
        <v>0</v>
      </c>
      <c r="H707" s="730">
        <f>'NRHM State budget sheet 2013-14'!H707</f>
        <v>0</v>
      </c>
      <c r="I707" s="730">
        <f>'NRHM State budget sheet 2013-14'!I707</f>
        <v>0</v>
      </c>
      <c r="J707" s="730">
        <f>'NRHM State budget sheet 2013-14'!J707</f>
        <v>1</v>
      </c>
      <c r="K707" s="730">
        <f>'NRHM State budget sheet 2013-14'!K707</f>
        <v>150000</v>
      </c>
      <c r="L707" s="730">
        <f>'NRHM State budget sheet 2013-14'!L707</f>
        <v>0</v>
      </c>
      <c r="M707" s="730">
        <f>'NRHM State budget sheet 2013-14'!M707</f>
        <v>0</v>
      </c>
      <c r="N707" s="730">
        <f>'NRHM State budget sheet 2013-14'!N707</f>
        <v>0</v>
      </c>
      <c r="O707" s="730">
        <f>'NRHM State budget sheet 2013-14'!O707</f>
        <v>0</v>
      </c>
      <c r="P707" s="730">
        <f>'NRHM State budget sheet 2013-14'!P707</f>
        <v>0</v>
      </c>
      <c r="Q707" s="730">
        <f>'NRHM State budget sheet 2013-14'!Q707</f>
        <v>0</v>
      </c>
      <c r="R707" s="730">
        <f>'NRHM State budget sheet 2013-14'!R707</f>
        <v>0</v>
      </c>
      <c r="S707" s="730">
        <f>'NRHM State budget sheet 2013-14'!S707</f>
        <v>0</v>
      </c>
      <c r="T707" s="730">
        <f>'NRHM State budget sheet 2013-14'!T707</f>
        <v>0</v>
      </c>
      <c r="U707" s="730">
        <f>'NRHM State budget sheet 2013-14'!U707</f>
        <v>0</v>
      </c>
      <c r="V707" s="730">
        <f>'NRHM State budget sheet 2013-14'!V707</f>
        <v>0</v>
      </c>
      <c r="W707" s="730">
        <f>'NRHM State budget sheet 2013-14'!W707</f>
        <v>0</v>
      </c>
      <c r="X707" s="730">
        <f>'NRHM State budget sheet 2013-14'!X707</f>
        <v>0</v>
      </c>
      <c r="Y707" s="730">
        <f>'NRHM State budget sheet 2013-14'!Y707</f>
        <v>0</v>
      </c>
      <c r="Z707" s="730">
        <f>'NRHM State budget sheet 2013-14'!Z707</f>
        <v>0</v>
      </c>
      <c r="AA707" s="730">
        <f>'NRHM State budget sheet 2013-14'!AA707</f>
        <v>0</v>
      </c>
      <c r="AB707" s="730">
        <f>'NRHM State budget sheet 2013-14'!AB707</f>
        <v>0</v>
      </c>
      <c r="AC707" s="730">
        <f>'NRHM State budget sheet 2013-14'!AC707</f>
        <v>0</v>
      </c>
      <c r="AD707" s="730">
        <f>'NRHM State budget sheet 2013-14'!AD707</f>
        <v>0</v>
      </c>
      <c r="AE707" s="730">
        <f>'NRHM State budget sheet 2013-14'!AE707</f>
        <v>0</v>
      </c>
      <c r="AF707" s="730">
        <f>'NRHM State budget sheet 2013-14'!AF707</f>
        <v>1.5</v>
      </c>
      <c r="AH707" s="619"/>
      <c r="AI707" s="606"/>
      <c r="AJ707" s="606"/>
      <c r="AL707" s="573" t="str">
        <f t="shared" si="70"/>
        <v/>
      </c>
      <c r="AM707" s="577" t="str">
        <f t="shared" si="71"/>
        <v/>
      </c>
      <c r="AN707" s="577" t="str">
        <f t="shared" si="72"/>
        <v/>
      </c>
      <c r="AO707" s="577" t="str">
        <f t="shared" si="73"/>
        <v>New activity? If not kindly provide the details of the progress (physical and financial) for FY 2012-13</v>
      </c>
    </row>
    <row r="708" spans="1:41" ht="41.25" hidden="1" customHeight="1" x14ac:dyDescent="0.2">
      <c r="A708" s="628" t="s">
        <v>2383</v>
      </c>
      <c r="B708" s="642"/>
      <c r="C708" s="627"/>
      <c r="D708" s="730">
        <f>'NRHM State budget sheet 2013-14'!D708</f>
        <v>0</v>
      </c>
      <c r="E708" s="730">
        <f>'NRHM State budget sheet 2013-14'!E708</f>
        <v>0</v>
      </c>
      <c r="F708" s="730">
        <f>'NRHM State budget sheet 2013-14'!F708</f>
        <v>0</v>
      </c>
      <c r="G708" s="730">
        <f>'NRHM State budget sheet 2013-14'!G708</f>
        <v>0</v>
      </c>
      <c r="H708" s="730">
        <f>'NRHM State budget sheet 2013-14'!H708</f>
        <v>0</v>
      </c>
      <c r="I708" s="730">
        <f>'NRHM State budget sheet 2013-14'!I708</f>
        <v>0</v>
      </c>
      <c r="J708" s="730">
        <f>'NRHM State budget sheet 2013-14'!J708</f>
        <v>1</v>
      </c>
      <c r="K708" s="730">
        <f>'NRHM State budget sheet 2013-14'!K708</f>
        <v>290000</v>
      </c>
      <c r="L708" s="730">
        <f>'NRHM State budget sheet 2013-14'!L708</f>
        <v>0</v>
      </c>
      <c r="M708" s="730">
        <f>'NRHM State budget sheet 2013-14'!M708</f>
        <v>0</v>
      </c>
      <c r="N708" s="730">
        <f>'NRHM State budget sheet 2013-14'!N708</f>
        <v>0</v>
      </c>
      <c r="O708" s="730">
        <f>'NRHM State budget sheet 2013-14'!O708</f>
        <v>0</v>
      </c>
      <c r="P708" s="730">
        <f>'NRHM State budget sheet 2013-14'!P708</f>
        <v>0</v>
      </c>
      <c r="Q708" s="730">
        <f>'NRHM State budget sheet 2013-14'!Q708</f>
        <v>0</v>
      </c>
      <c r="R708" s="730">
        <f>'NRHM State budget sheet 2013-14'!R708</f>
        <v>0</v>
      </c>
      <c r="S708" s="730">
        <f>'NRHM State budget sheet 2013-14'!S708</f>
        <v>0</v>
      </c>
      <c r="T708" s="730">
        <f>'NRHM State budget sheet 2013-14'!T708</f>
        <v>0</v>
      </c>
      <c r="U708" s="730">
        <f>'NRHM State budget sheet 2013-14'!U708</f>
        <v>0</v>
      </c>
      <c r="V708" s="730">
        <f>'NRHM State budget sheet 2013-14'!V708</f>
        <v>0</v>
      </c>
      <c r="W708" s="730">
        <f>'NRHM State budget sheet 2013-14'!W708</f>
        <v>0</v>
      </c>
      <c r="X708" s="730">
        <f>'NRHM State budget sheet 2013-14'!X708</f>
        <v>0</v>
      </c>
      <c r="Y708" s="730">
        <f>'NRHM State budget sheet 2013-14'!Y708</f>
        <v>0</v>
      </c>
      <c r="Z708" s="730">
        <f>'NRHM State budget sheet 2013-14'!Z708</f>
        <v>0</v>
      </c>
      <c r="AA708" s="730">
        <f>'NRHM State budget sheet 2013-14'!AA708</f>
        <v>0</v>
      </c>
      <c r="AB708" s="730">
        <f>'NRHM State budget sheet 2013-14'!AB708</f>
        <v>0</v>
      </c>
      <c r="AC708" s="730">
        <f>'NRHM State budget sheet 2013-14'!AC708</f>
        <v>0</v>
      </c>
      <c r="AD708" s="730">
        <f>'NRHM State budget sheet 2013-14'!AD708</f>
        <v>0</v>
      </c>
      <c r="AE708" s="730">
        <f>'NRHM State budget sheet 2013-14'!AE708</f>
        <v>0</v>
      </c>
      <c r="AF708" s="730">
        <f>'NRHM State budget sheet 2013-14'!AF708</f>
        <v>2.9</v>
      </c>
      <c r="AH708" s="619"/>
      <c r="AI708" s="606"/>
      <c r="AJ708" s="606"/>
      <c r="AL708" s="573" t="str">
        <f t="shared" si="70"/>
        <v/>
      </c>
      <c r="AM708" s="577" t="str">
        <f t="shared" si="71"/>
        <v/>
      </c>
      <c r="AN708" s="577" t="str">
        <f t="shared" si="72"/>
        <v/>
      </c>
      <c r="AO708" s="577" t="str">
        <f t="shared" si="73"/>
        <v>New activity? If not kindly provide the details of the progress (physical and financial) for FY 2012-13</v>
      </c>
    </row>
    <row r="709" spans="1:41" ht="41.25" hidden="1" customHeight="1" x14ac:dyDescent="0.2">
      <c r="A709" s="628" t="s">
        <v>2384</v>
      </c>
      <c r="B709" s="642"/>
      <c r="C709" s="627"/>
      <c r="D709" s="730">
        <f>'NRHM State budget sheet 2013-14'!D709</f>
        <v>0</v>
      </c>
      <c r="E709" s="730">
        <f>'NRHM State budget sheet 2013-14'!E709</f>
        <v>0</v>
      </c>
      <c r="F709" s="730">
        <f>'NRHM State budget sheet 2013-14'!F709</f>
        <v>0</v>
      </c>
      <c r="G709" s="730">
        <f>'NRHM State budget sheet 2013-14'!G709</f>
        <v>0</v>
      </c>
      <c r="H709" s="730">
        <f>'NRHM State budget sheet 2013-14'!H709</f>
        <v>0</v>
      </c>
      <c r="I709" s="730">
        <f>'NRHM State budget sheet 2013-14'!I709</f>
        <v>0</v>
      </c>
      <c r="J709" s="730">
        <f>'NRHM State budget sheet 2013-14'!J709</f>
        <v>0</v>
      </c>
      <c r="K709" s="730">
        <f>'NRHM State budget sheet 2013-14'!K709</f>
        <v>0</v>
      </c>
      <c r="L709" s="730">
        <f>'NRHM State budget sheet 2013-14'!L709</f>
        <v>0</v>
      </c>
      <c r="M709" s="730">
        <f>'NRHM State budget sheet 2013-14'!M709</f>
        <v>0</v>
      </c>
      <c r="N709" s="730">
        <f>'NRHM State budget sheet 2013-14'!N709</f>
        <v>0</v>
      </c>
      <c r="O709" s="730">
        <f>'NRHM State budget sheet 2013-14'!O709</f>
        <v>0</v>
      </c>
      <c r="P709" s="730">
        <f>'NRHM State budget sheet 2013-14'!P709</f>
        <v>0</v>
      </c>
      <c r="Q709" s="730">
        <f>'NRHM State budget sheet 2013-14'!Q709</f>
        <v>0</v>
      </c>
      <c r="R709" s="730">
        <f>'NRHM State budget sheet 2013-14'!R709</f>
        <v>0</v>
      </c>
      <c r="S709" s="730">
        <f>'NRHM State budget sheet 2013-14'!S709</f>
        <v>0</v>
      </c>
      <c r="T709" s="730">
        <f>'NRHM State budget sheet 2013-14'!T709</f>
        <v>0</v>
      </c>
      <c r="U709" s="730">
        <f>'NRHM State budget sheet 2013-14'!U709</f>
        <v>0</v>
      </c>
      <c r="V709" s="730">
        <f>'NRHM State budget sheet 2013-14'!V709</f>
        <v>0</v>
      </c>
      <c r="W709" s="730">
        <f>'NRHM State budget sheet 2013-14'!W709</f>
        <v>0</v>
      </c>
      <c r="X709" s="730">
        <f>'NRHM State budget sheet 2013-14'!X709</f>
        <v>0</v>
      </c>
      <c r="Y709" s="730">
        <f>'NRHM State budget sheet 2013-14'!Y709</f>
        <v>0</v>
      </c>
      <c r="Z709" s="730">
        <f>'NRHM State budget sheet 2013-14'!Z709</f>
        <v>0</v>
      </c>
      <c r="AA709" s="730">
        <f>'NRHM State budget sheet 2013-14'!AA709</f>
        <v>0</v>
      </c>
      <c r="AB709" s="730">
        <f>'NRHM State budget sheet 2013-14'!AB709</f>
        <v>0</v>
      </c>
      <c r="AC709" s="730">
        <f>'NRHM State budget sheet 2013-14'!AC709</f>
        <v>0</v>
      </c>
      <c r="AD709" s="730">
        <f>'NRHM State budget sheet 2013-14'!AD709</f>
        <v>0</v>
      </c>
      <c r="AE709" s="730">
        <f>'NRHM State budget sheet 2013-14'!AE709</f>
        <v>0</v>
      </c>
      <c r="AF709" s="730">
        <f>'NRHM State budget sheet 2013-14'!AF709</f>
        <v>0</v>
      </c>
      <c r="AH709" s="619"/>
      <c r="AI709" s="606"/>
      <c r="AJ709" s="606"/>
      <c r="AL709" s="573" t="str">
        <f t="shared" si="70"/>
        <v/>
      </c>
      <c r="AM709" s="577" t="str">
        <f t="shared" si="71"/>
        <v/>
      </c>
      <c r="AN709" s="577" t="str">
        <f t="shared" si="72"/>
        <v/>
      </c>
      <c r="AO709" s="577" t="str">
        <f t="shared" si="73"/>
        <v/>
      </c>
    </row>
    <row r="710" spans="1:41" ht="41.25" hidden="1" customHeight="1" x14ac:dyDescent="0.2">
      <c r="A710" s="628" t="s">
        <v>2385</v>
      </c>
      <c r="B710" s="642"/>
      <c r="C710" s="627"/>
      <c r="D710" s="730">
        <f>'NRHM State budget sheet 2013-14'!D710</f>
        <v>0</v>
      </c>
      <c r="E710" s="730">
        <f>'NRHM State budget sheet 2013-14'!E710</f>
        <v>0</v>
      </c>
      <c r="F710" s="730">
        <f>'NRHM State budget sheet 2013-14'!F710</f>
        <v>0</v>
      </c>
      <c r="G710" s="730">
        <f>'NRHM State budget sheet 2013-14'!G710</f>
        <v>0</v>
      </c>
      <c r="H710" s="730">
        <f>'NRHM State budget sheet 2013-14'!H710</f>
        <v>0</v>
      </c>
      <c r="I710" s="730">
        <f>'NRHM State budget sheet 2013-14'!I710</f>
        <v>0</v>
      </c>
      <c r="J710" s="730">
        <f>'NRHM State budget sheet 2013-14'!J710</f>
        <v>0</v>
      </c>
      <c r="K710" s="730">
        <f>'NRHM State budget sheet 2013-14'!K710</f>
        <v>0</v>
      </c>
      <c r="L710" s="730">
        <f>'NRHM State budget sheet 2013-14'!L710</f>
        <v>0</v>
      </c>
      <c r="M710" s="730">
        <f>'NRHM State budget sheet 2013-14'!M710</f>
        <v>0</v>
      </c>
      <c r="N710" s="730">
        <f>'NRHM State budget sheet 2013-14'!N710</f>
        <v>0</v>
      </c>
      <c r="O710" s="730">
        <f>'NRHM State budget sheet 2013-14'!O710</f>
        <v>0</v>
      </c>
      <c r="P710" s="730">
        <f>'NRHM State budget sheet 2013-14'!P710</f>
        <v>0</v>
      </c>
      <c r="Q710" s="730">
        <f>'NRHM State budget sheet 2013-14'!Q710</f>
        <v>0</v>
      </c>
      <c r="R710" s="730">
        <f>'NRHM State budget sheet 2013-14'!R710</f>
        <v>0</v>
      </c>
      <c r="S710" s="730">
        <f>'NRHM State budget sheet 2013-14'!S710</f>
        <v>0</v>
      </c>
      <c r="T710" s="730">
        <f>'NRHM State budget sheet 2013-14'!T710</f>
        <v>0</v>
      </c>
      <c r="U710" s="730">
        <f>'NRHM State budget sheet 2013-14'!U710</f>
        <v>0</v>
      </c>
      <c r="V710" s="730">
        <f>'NRHM State budget sheet 2013-14'!V710</f>
        <v>0</v>
      </c>
      <c r="W710" s="730">
        <f>'NRHM State budget sheet 2013-14'!W710</f>
        <v>0</v>
      </c>
      <c r="X710" s="730">
        <f>'NRHM State budget sheet 2013-14'!X710</f>
        <v>0</v>
      </c>
      <c r="Y710" s="730">
        <f>'NRHM State budget sheet 2013-14'!Y710</f>
        <v>0</v>
      </c>
      <c r="Z710" s="730">
        <f>'NRHM State budget sheet 2013-14'!Z710</f>
        <v>0</v>
      </c>
      <c r="AA710" s="730">
        <f>'NRHM State budget sheet 2013-14'!AA710</f>
        <v>0</v>
      </c>
      <c r="AB710" s="730">
        <f>'NRHM State budget sheet 2013-14'!AB710</f>
        <v>0</v>
      </c>
      <c r="AC710" s="730">
        <f>'NRHM State budget sheet 2013-14'!AC710</f>
        <v>0</v>
      </c>
      <c r="AD710" s="730">
        <f>'NRHM State budget sheet 2013-14'!AD710</f>
        <v>0</v>
      </c>
      <c r="AE710" s="730">
        <f>'NRHM State budget sheet 2013-14'!AE710</f>
        <v>0</v>
      </c>
      <c r="AF710" s="730">
        <f>'NRHM State budget sheet 2013-14'!AF710</f>
        <v>0</v>
      </c>
      <c r="AH710" s="619"/>
      <c r="AI710" s="606"/>
      <c r="AJ710" s="606"/>
      <c r="AL710" s="573" t="str">
        <f t="shared" si="70"/>
        <v/>
      </c>
      <c r="AM710" s="577" t="str">
        <f t="shared" si="71"/>
        <v/>
      </c>
      <c r="AN710" s="577" t="str">
        <f t="shared" si="72"/>
        <v/>
      </c>
      <c r="AO710" s="577" t="str">
        <f t="shared" si="73"/>
        <v/>
      </c>
    </row>
    <row r="711" spans="1:41" ht="41.25" hidden="1" customHeight="1" x14ac:dyDescent="0.2">
      <c r="A711" s="628" t="s">
        <v>854</v>
      </c>
      <c r="B711" s="621" t="s">
        <v>855</v>
      </c>
      <c r="C711" s="627"/>
      <c r="D711" s="730">
        <f>'NRHM State budget sheet 2013-14'!D711</f>
        <v>0</v>
      </c>
      <c r="E711" s="730">
        <f>'NRHM State budget sheet 2013-14'!E711</f>
        <v>0</v>
      </c>
      <c r="F711" s="730">
        <f>'NRHM State budget sheet 2013-14'!F711</f>
        <v>0</v>
      </c>
      <c r="G711" s="730">
        <f>'NRHM State budget sheet 2013-14'!G711</f>
        <v>0</v>
      </c>
      <c r="H711" s="730">
        <f>'NRHM State budget sheet 2013-14'!H711</f>
        <v>0</v>
      </c>
      <c r="I711" s="730">
        <f>'NRHM State budget sheet 2013-14'!I711</f>
        <v>0</v>
      </c>
      <c r="J711" s="730">
        <f>'NRHM State budget sheet 2013-14'!J711</f>
        <v>0</v>
      </c>
      <c r="K711" s="730">
        <f>'NRHM State budget sheet 2013-14'!K711</f>
        <v>0</v>
      </c>
      <c r="L711" s="730">
        <f>'NRHM State budget sheet 2013-14'!L711</f>
        <v>0</v>
      </c>
      <c r="M711" s="730">
        <f>'NRHM State budget sheet 2013-14'!M711</f>
        <v>0</v>
      </c>
      <c r="N711" s="730">
        <f>'NRHM State budget sheet 2013-14'!N711</f>
        <v>0</v>
      </c>
      <c r="O711" s="730">
        <f>'NRHM State budget sheet 2013-14'!O711</f>
        <v>0</v>
      </c>
      <c r="P711" s="730">
        <f>'NRHM State budget sheet 2013-14'!P711</f>
        <v>0</v>
      </c>
      <c r="Q711" s="730">
        <f>'NRHM State budget sheet 2013-14'!Q711</f>
        <v>0</v>
      </c>
      <c r="R711" s="730">
        <f>'NRHM State budget sheet 2013-14'!R711</f>
        <v>0</v>
      </c>
      <c r="S711" s="730">
        <f>'NRHM State budget sheet 2013-14'!S711</f>
        <v>0</v>
      </c>
      <c r="T711" s="730">
        <f>'NRHM State budget sheet 2013-14'!T711</f>
        <v>0</v>
      </c>
      <c r="U711" s="730">
        <f>'NRHM State budget sheet 2013-14'!U711</f>
        <v>0</v>
      </c>
      <c r="V711" s="730">
        <f>'NRHM State budget sheet 2013-14'!V711</f>
        <v>0</v>
      </c>
      <c r="W711" s="730">
        <f>'NRHM State budget sheet 2013-14'!W711</f>
        <v>0</v>
      </c>
      <c r="X711" s="730">
        <f>'NRHM State budget sheet 2013-14'!X711</f>
        <v>0</v>
      </c>
      <c r="Y711" s="730">
        <f>'NRHM State budget sheet 2013-14'!Y711</f>
        <v>0</v>
      </c>
      <c r="Z711" s="730">
        <f>'NRHM State budget sheet 2013-14'!Z711</f>
        <v>0</v>
      </c>
      <c r="AA711" s="730">
        <f>'NRHM State budget sheet 2013-14'!AA711</f>
        <v>0</v>
      </c>
      <c r="AB711" s="730">
        <f>'NRHM State budget sheet 2013-14'!AB711</f>
        <v>0</v>
      </c>
      <c r="AC711" s="730">
        <f>'NRHM State budget sheet 2013-14'!AC711</f>
        <v>0</v>
      </c>
      <c r="AD711" s="730">
        <f>'NRHM State budget sheet 2013-14'!AD711</f>
        <v>0</v>
      </c>
      <c r="AE711" s="730">
        <f>'NRHM State budget sheet 2013-14'!AE711</f>
        <v>0</v>
      </c>
      <c r="AF711" s="730">
        <f>'NRHM State budget sheet 2013-14'!AF711</f>
        <v>0</v>
      </c>
      <c r="AH711" s="619"/>
      <c r="AI711" s="606" t="str">
        <f t="shared" si="74"/>
        <v/>
      </c>
      <c r="AJ711" s="606" t="str">
        <f t="shared" si="75"/>
        <v/>
      </c>
      <c r="AK711" s="573">
        <f t="shared" si="76"/>
        <v>0</v>
      </c>
      <c r="AL711" s="573" t="str">
        <f t="shared" si="70"/>
        <v/>
      </c>
      <c r="AM711" s="577" t="str">
        <f t="shared" si="71"/>
        <v/>
      </c>
      <c r="AN711" s="577" t="str">
        <f t="shared" si="72"/>
        <v/>
      </c>
      <c r="AO711" s="577" t="str">
        <f t="shared" si="73"/>
        <v/>
      </c>
    </row>
    <row r="712" spans="1:41" ht="41.25" hidden="1" customHeight="1" x14ac:dyDescent="0.2">
      <c r="A712" s="628" t="s">
        <v>2386</v>
      </c>
      <c r="B712" s="642"/>
      <c r="C712" s="627"/>
      <c r="D712" s="730">
        <f>'NRHM State budget sheet 2013-14'!D712</f>
        <v>0</v>
      </c>
      <c r="E712" s="730">
        <f>'NRHM State budget sheet 2013-14'!E712</f>
        <v>0</v>
      </c>
      <c r="F712" s="730">
        <f>'NRHM State budget sheet 2013-14'!F712</f>
        <v>0</v>
      </c>
      <c r="G712" s="730">
        <f>'NRHM State budget sheet 2013-14'!G712</f>
        <v>0</v>
      </c>
      <c r="H712" s="730">
        <f>'NRHM State budget sheet 2013-14'!H712</f>
        <v>0</v>
      </c>
      <c r="I712" s="730">
        <f>'NRHM State budget sheet 2013-14'!I712</f>
        <v>0</v>
      </c>
      <c r="J712" s="730">
        <f>'NRHM State budget sheet 2013-14'!J712</f>
        <v>0</v>
      </c>
      <c r="K712" s="730">
        <f>'NRHM State budget sheet 2013-14'!K712</f>
        <v>0</v>
      </c>
      <c r="L712" s="730">
        <f>'NRHM State budget sheet 2013-14'!L712</f>
        <v>0</v>
      </c>
      <c r="M712" s="730">
        <f>'NRHM State budget sheet 2013-14'!M712</f>
        <v>0</v>
      </c>
      <c r="N712" s="730">
        <f>'NRHM State budget sheet 2013-14'!N712</f>
        <v>0</v>
      </c>
      <c r="O712" s="730">
        <f>'NRHM State budget sheet 2013-14'!O712</f>
        <v>0</v>
      </c>
      <c r="P712" s="730">
        <f>'NRHM State budget sheet 2013-14'!P712</f>
        <v>0</v>
      </c>
      <c r="Q712" s="730">
        <f>'NRHM State budget sheet 2013-14'!Q712</f>
        <v>0</v>
      </c>
      <c r="R712" s="730">
        <f>'NRHM State budget sheet 2013-14'!R712</f>
        <v>0</v>
      </c>
      <c r="S712" s="730">
        <f>'NRHM State budget sheet 2013-14'!S712</f>
        <v>0</v>
      </c>
      <c r="T712" s="730">
        <f>'NRHM State budget sheet 2013-14'!T712</f>
        <v>0</v>
      </c>
      <c r="U712" s="730">
        <f>'NRHM State budget sheet 2013-14'!U712</f>
        <v>0</v>
      </c>
      <c r="V712" s="730">
        <f>'NRHM State budget sheet 2013-14'!V712</f>
        <v>0</v>
      </c>
      <c r="W712" s="730">
        <f>'NRHM State budget sheet 2013-14'!W712</f>
        <v>0</v>
      </c>
      <c r="X712" s="730">
        <f>'NRHM State budget sheet 2013-14'!X712</f>
        <v>0</v>
      </c>
      <c r="Y712" s="730">
        <f>'NRHM State budget sheet 2013-14'!Y712</f>
        <v>0</v>
      </c>
      <c r="Z712" s="730">
        <f>'NRHM State budget sheet 2013-14'!Z712</f>
        <v>0</v>
      </c>
      <c r="AA712" s="730">
        <f>'NRHM State budget sheet 2013-14'!AA712</f>
        <v>0</v>
      </c>
      <c r="AB712" s="730">
        <f>'NRHM State budget sheet 2013-14'!AB712</f>
        <v>0</v>
      </c>
      <c r="AC712" s="730">
        <f>'NRHM State budget sheet 2013-14'!AC712</f>
        <v>0</v>
      </c>
      <c r="AD712" s="730">
        <f>'NRHM State budget sheet 2013-14'!AD712</f>
        <v>0</v>
      </c>
      <c r="AE712" s="730">
        <f>'NRHM State budget sheet 2013-14'!AE712</f>
        <v>0</v>
      </c>
      <c r="AF712" s="730">
        <f>'NRHM State budget sheet 2013-14'!AF712</f>
        <v>0</v>
      </c>
      <c r="AH712" s="619"/>
      <c r="AI712" s="606"/>
      <c r="AJ712" s="606"/>
      <c r="AL712" s="573" t="str">
        <f t="shared" ref="AL712:AL775" si="77">IF(AND(G712&gt;=0.00000000001,AF712&gt;=0.0000000000001),((AF712-G712)/G712)*100,"")</f>
        <v/>
      </c>
      <c r="AM712" s="577" t="str">
        <f t="shared" ref="AM712:AM775" si="78">IF(AND(G712&gt;=0.000000001,AL712&gt;=30.000000000001),"The proposed budget is more that 30% increase over FY 12-13 budget. Consider revising or provide explanation","")</f>
        <v/>
      </c>
      <c r="AN712" s="577" t="str">
        <f t="shared" ref="AN712:AN775" si="79">IF(AND(AJ712&lt;30,AK712&gt;=0.000001),"Please check, there is a proposed budget but FY 12-13 expenditure is  &lt;30%","")&amp;IF(AND(AJ712&gt;30,AJ712&lt;50,AK712&gt;=0.000001),"Please check, there is a proposed budget but FY 12-13 expenditure is  &lt;50%","")&amp;IF(AND(AJ712&gt;50,AJ712&lt;60,AK712&gt;=0.000001),"Please check, there is a proposed budget but FY 12-13 expenditure is  &lt;60%","")</f>
        <v/>
      </c>
      <c r="AO712" s="577" t="str">
        <f t="shared" ref="AO712:AO775" si="80">IF(AND(G712=0,AF712&gt;=0.0000001), "New activity? If not kindly provide the details of the progress (physical and financial) for FY 2012-13", "")</f>
        <v/>
      </c>
    </row>
    <row r="713" spans="1:41" ht="41.25" hidden="1" customHeight="1" x14ac:dyDescent="0.2">
      <c r="A713" s="628" t="s">
        <v>2387</v>
      </c>
      <c r="B713" s="642"/>
      <c r="C713" s="627"/>
      <c r="D713" s="730">
        <f>'NRHM State budget sheet 2013-14'!D713</f>
        <v>0</v>
      </c>
      <c r="E713" s="730">
        <f>'NRHM State budget sheet 2013-14'!E713</f>
        <v>0</v>
      </c>
      <c r="F713" s="730">
        <f>'NRHM State budget sheet 2013-14'!F713</f>
        <v>0</v>
      </c>
      <c r="G713" s="730">
        <f>'NRHM State budget sheet 2013-14'!G713</f>
        <v>0</v>
      </c>
      <c r="H713" s="730">
        <f>'NRHM State budget sheet 2013-14'!H713</f>
        <v>0</v>
      </c>
      <c r="I713" s="730">
        <f>'NRHM State budget sheet 2013-14'!I713</f>
        <v>0</v>
      </c>
      <c r="J713" s="730">
        <f>'NRHM State budget sheet 2013-14'!J713</f>
        <v>0</v>
      </c>
      <c r="K713" s="730">
        <f>'NRHM State budget sheet 2013-14'!K713</f>
        <v>0</v>
      </c>
      <c r="L713" s="730">
        <f>'NRHM State budget sheet 2013-14'!L713</f>
        <v>0</v>
      </c>
      <c r="M713" s="730">
        <f>'NRHM State budget sheet 2013-14'!M713</f>
        <v>0</v>
      </c>
      <c r="N713" s="730">
        <f>'NRHM State budget sheet 2013-14'!N713</f>
        <v>0</v>
      </c>
      <c r="O713" s="730">
        <f>'NRHM State budget sheet 2013-14'!O713</f>
        <v>0</v>
      </c>
      <c r="P713" s="730">
        <f>'NRHM State budget sheet 2013-14'!P713</f>
        <v>0</v>
      </c>
      <c r="Q713" s="730">
        <f>'NRHM State budget sheet 2013-14'!Q713</f>
        <v>0</v>
      </c>
      <c r="R713" s="730">
        <f>'NRHM State budget sheet 2013-14'!R713</f>
        <v>0</v>
      </c>
      <c r="S713" s="730">
        <f>'NRHM State budget sheet 2013-14'!S713</f>
        <v>0</v>
      </c>
      <c r="T713" s="730">
        <f>'NRHM State budget sheet 2013-14'!T713</f>
        <v>0</v>
      </c>
      <c r="U713" s="730">
        <f>'NRHM State budget sheet 2013-14'!U713</f>
        <v>0</v>
      </c>
      <c r="V713" s="730">
        <f>'NRHM State budget sheet 2013-14'!V713</f>
        <v>0</v>
      </c>
      <c r="W713" s="730">
        <f>'NRHM State budget sheet 2013-14'!W713</f>
        <v>0</v>
      </c>
      <c r="X713" s="730">
        <f>'NRHM State budget sheet 2013-14'!X713</f>
        <v>0</v>
      </c>
      <c r="Y713" s="730">
        <f>'NRHM State budget sheet 2013-14'!Y713</f>
        <v>0</v>
      </c>
      <c r="Z713" s="730">
        <f>'NRHM State budget sheet 2013-14'!Z713</f>
        <v>0</v>
      </c>
      <c r="AA713" s="730">
        <f>'NRHM State budget sheet 2013-14'!AA713</f>
        <v>0</v>
      </c>
      <c r="AB713" s="730">
        <f>'NRHM State budget sheet 2013-14'!AB713</f>
        <v>0</v>
      </c>
      <c r="AC713" s="730">
        <f>'NRHM State budget sheet 2013-14'!AC713</f>
        <v>0</v>
      </c>
      <c r="AD713" s="730">
        <f>'NRHM State budget sheet 2013-14'!AD713</f>
        <v>0</v>
      </c>
      <c r="AE713" s="730">
        <f>'NRHM State budget sheet 2013-14'!AE713</f>
        <v>0</v>
      </c>
      <c r="AF713" s="730">
        <f>'NRHM State budget sheet 2013-14'!AF713</f>
        <v>0</v>
      </c>
      <c r="AH713" s="619"/>
      <c r="AI713" s="606"/>
      <c r="AJ713" s="606"/>
      <c r="AL713" s="573" t="str">
        <f t="shared" si="77"/>
        <v/>
      </c>
      <c r="AM713" s="577" t="str">
        <f t="shared" si="78"/>
        <v/>
      </c>
      <c r="AN713" s="577" t="str">
        <f t="shared" si="79"/>
        <v/>
      </c>
      <c r="AO713" s="577" t="str">
        <f t="shared" si="80"/>
        <v/>
      </c>
    </row>
    <row r="714" spans="1:41" ht="41.25" customHeight="1" x14ac:dyDescent="0.2">
      <c r="A714" s="649" t="s">
        <v>856</v>
      </c>
      <c r="B714" s="621" t="s">
        <v>857</v>
      </c>
      <c r="C714" s="595"/>
      <c r="D714" s="730">
        <f>'NRHM State budget sheet 2013-14'!D714</f>
        <v>0</v>
      </c>
      <c r="E714" s="730">
        <f>'NRHM State budget sheet 2013-14'!E714</f>
        <v>0</v>
      </c>
      <c r="F714" s="730" t="e">
        <f>'NRHM State budget sheet 2013-14'!F714</f>
        <v>#DIV/0!</v>
      </c>
      <c r="G714" s="730">
        <f>'NRHM State budget sheet 2013-14'!G714</f>
        <v>0</v>
      </c>
      <c r="H714" s="730">
        <f>'NRHM State budget sheet 2013-14'!H714</f>
        <v>0</v>
      </c>
      <c r="I714" s="730" t="e">
        <f>'NRHM State budget sheet 2013-14'!I714</f>
        <v>#DIV/0!</v>
      </c>
      <c r="J714" s="730">
        <f>'NRHM State budget sheet 2013-14'!J714</f>
        <v>0</v>
      </c>
      <c r="K714" s="730">
        <f>'NRHM State budget sheet 2013-14'!K714</f>
        <v>0</v>
      </c>
      <c r="L714" s="730">
        <f>'NRHM State budget sheet 2013-14'!L714</f>
        <v>0</v>
      </c>
      <c r="M714" s="730">
        <f>'NRHM State budget sheet 2013-14'!M714</f>
        <v>0</v>
      </c>
      <c r="N714" s="730">
        <f>'NRHM State budget sheet 2013-14'!N714</f>
        <v>0</v>
      </c>
      <c r="O714" s="730">
        <f>'NRHM State budget sheet 2013-14'!O714</f>
        <v>0</v>
      </c>
      <c r="P714" s="730">
        <f>'NRHM State budget sheet 2013-14'!P714</f>
        <v>0</v>
      </c>
      <c r="Q714" s="730">
        <f>'NRHM State budget sheet 2013-14'!Q714</f>
        <v>0</v>
      </c>
      <c r="R714" s="730">
        <f>'NRHM State budget sheet 2013-14'!R714</f>
        <v>0</v>
      </c>
      <c r="S714" s="730">
        <f>'NRHM State budget sheet 2013-14'!S714</f>
        <v>0</v>
      </c>
      <c r="T714" s="730">
        <f>'NRHM State budget sheet 2013-14'!T714</f>
        <v>0</v>
      </c>
      <c r="U714" s="730">
        <f>'NRHM State budget sheet 2013-14'!U714</f>
        <v>0</v>
      </c>
      <c r="V714" s="730">
        <f>'NRHM State budget sheet 2013-14'!V714</f>
        <v>0</v>
      </c>
      <c r="W714" s="730">
        <f>'NRHM State budget sheet 2013-14'!W714</f>
        <v>0</v>
      </c>
      <c r="X714" s="730">
        <f>'NRHM State budget sheet 2013-14'!X714</f>
        <v>0</v>
      </c>
      <c r="Y714" s="730">
        <f>'NRHM State budget sheet 2013-14'!Y714</f>
        <v>0</v>
      </c>
      <c r="Z714" s="730">
        <f>'NRHM State budget sheet 2013-14'!Z714</f>
        <v>0</v>
      </c>
      <c r="AA714" s="730">
        <f>'NRHM State budget sheet 2013-14'!AA714</f>
        <v>0</v>
      </c>
      <c r="AB714" s="730">
        <f>'NRHM State budget sheet 2013-14'!AB714</f>
        <v>0</v>
      </c>
      <c r="AC714" s="730">
        <f>'NRHM State budget sheet 2013-14'!AC714</f>
        <v>0</v>
      </c>
      <c r="AD714" s="730">
        <f>'NRHM State budget sheet 2013-14'!AD714</f>
        <v>0</v>
      </c>
      <c r="AE714" s="730">
        <f>'NRHM State budget sheet 2013-14'!AE714</f>
        <v>0</v>
      </c>
      <c r="AF714" s="730">
        <f>'NRHM State budget sheet 2013-14'!AF714</f>
        <v>0</v>
      </c>
      <c r="AH714" s="619"/>
      <c r="AI714" s="606" t="str">
        <f t="shared" si="74"/>
        <v/>
      </c>
      <c r="AJ714" s="606" t="str">
        <f t="shared" si="75"/>
        <v/>
      </c>
      <c r="AK714" s="573">
        <f t="shared" si="76"/>
        <v>0</v>
      </c>
      <c r="AL714" s="573" t="str">
        <f t="shared" si="77"/>
        <v/>
      </c>
      <c r="AM714" s="577" t="str">
        <f t="shared" si="78"/>
        <v/>
      </c>
      <c r="AN714" s="577" t="str">
        <f t="shared" si="79"/>
        <v/>
      </c>
      <c r="AO714" s="577" t="str">
        <f t="shared" si="80"/>
        <v/>
      </c>
    </row>
    <row r="715" spans="1:41" ht="41.25" hidden="1" customHeight="1" x14ac:dyDescent="0.2">
      <c r="A715" s="628" t="s">
        <v>1799</v>
      </c>
      <c r="B715" s="621" t="s">
        <v>1421</v>
      </c>
      <c r="C715" s="627"/>
      <c r="D715" s="730">
        <f>'NRHM State budget sheet 2013-14'!D715</f>
        <v>0</v>
      </c>
      <c r="E715" s="730">
        <f>'NRHM State budget sheet 2013-14'!E715</f>
        <v>0</v>
      </c>
      <c r="F715" s="730" t="e">
        <f>'NRHM State budget sheet 2013-14'!F715</f>
        <v>#DIV/0!</v>
      </c>
      <c r="G715" s="730">
        <f>'NRHM State budget sheet 2013-14'!G715</f>
        <v>0</v>
      </c>
      <c r="H715" s="730">
        <f>'NRHM State budget sheet 2013-14'!H715</f>
        <v>0</v>
      </c>
      <c r="I715" s="730" t="e">
        <f>'NRHM State budget sheet 2013-14'!I715</f>
        <v>#DIV/0!</v>
      </c>
      <c r="J715" s="730">
        <f>'NRHM State budget sheet 2013-14'!J715</f>
        <v>0</v>
      </c>
      <c r="K715" s="730">
        <f>'NRHM State budget sheet 2013-14'!K715</f>
        <v>0</v>
      </c>
      <c r="L715" s="730">
        <f>'NRHM State budget sheet 2013-14'!L715</f>
        <v>0</v>
      </c>
      <c r="M715" s="730">
        <f>'NRHM State budget sheet 2013-14'!M715</f>
        <v>0</v>
      </c>
      <c r="N715" s="730">
        <f>'NRHM State budget sheet 2013-14'!N715</f>
        <v>0</v>
      </c>
      <c r="O715" s="730">
        <f>'NRHM State budget sheet 2013-14'!O715</f>
        <v>0</v>
      </c>
      <c r="P715" s="730">
        <f>'NRHM State budget sheet 2013-14'!P715</f>
        <v>0</v>
      </c>
      <c r="Q715" s="730">
        <f>'NRHM State budget sheet 2013-14'!Q715</f>
        <v>0</v>
      </c>
      <c r="R715" s="730">
        <f>'NRHM State budget sheet 2013-14'!R715</f>
        <v>0</v>
      </c>
      <c r="S715" s="730">
        <f>'NRHM State budget sheet 2013-14'!S715</f>
        <v>0</v>
      </c>
      <c r="T715" s="730">
        <f>'NRHM State budget sheet 2013-14'!T715</f>
        <v>0</v>
      </c>
      <c r="U715" s="730">
        <f>'NRHM State budget sheet 2013-14'!U715</f>
        <v>0</v>
      </c>
      <c r="V715" s="730">
        <f>'NRHM State budget sheet 2013-14'!V715</f>
        <v>0</v>
      </c>
      <c r="W715" s="730">
        <f>'NRHM State budget sheet 2013-14'!W715</f>
        <v>0</v>
      </c>
      <c r="X715" s="730">
        <f>'NRHM State budget sheet 2013-14'!X715</f>
        <v>0</v>
      </c>
      <c r="Y715" s="730">
        <f>'NRHM State budget sheet 2013-14'!Y715</f>
        <v>0</v>
      </c>
      <c r="Z715" s="730">
        <f>'NRHM State budget sheet 2013-14'!Z715</f>
        <v>0</v>
      </c>
      <c r="AA715" s="730">
        <f>'NRHM State budget sheet 2013-14'!AA715</f>
        <v>0</v>
      </c>
      <c r="AB715" s="730">
        <f>'NRHM State budget sheet 2013-14'!AB715</f>
        <v>0</v>
      </c>
      <c r="AC715" s="730">
        <f>'NRHM State budget sheet 2013-14'!AC715</f>
        <v>0</v>
      </c>
      <c r="AD715" s="730">
        <f>'NRHM State budget sheet 2013-14'!AD715</f>
        <v>0</v>
      </c>
      <c r="AE715" s="730">
        <f>'NRHM State budget sheet 2013-14'!AE715</f>
        <v>0</v>
      </c>
      <c r="AF715" s="730">
        <f>'NRHM State budget sheet 2013-14'!AF715</f>
        <v>0</v>
      </c>
      <c r="AH715" s="619"/>
      <c r="AI715" s="606" t="str">
        <f t="shared" si="74"/>
        <v/>
      </c>
      <c r="AJ715" s="606" t="str">
        <f t="shared" si="75"/>
        <v/>
      </c>
      <c r="AK715" s="573">
        <f t="shared" si="76"/>
        <v>0</v>
      </c>
      <c r="AL715" s="573" t="str">
        <f t="shared" si="77"/>
        <v/>
      </c>
      <c r="AM715" s="577" t="str">
        <f t="shared" si="78"/>
        <v/>
      </c>
      <c r="AN715" s="577" t="str">
        <f t="shared" si="79"/>
        <v/>
      </c>
      <c r="AO715" s="577" t="str">
        <f t="shared" si="80"/>
        <v/>
      </c>
    </row>
    <row r="716" spans="1:41" ht="41.25" hidden="1" customHeight="1" x14ac:dyDescent="0.2">
      <c r="A716" s="628" t="s">
        <v>2303</v>
      </c>
      <c r="B716" s="642"/>
      <c r="C716" s="627"/>
      <c r="D716" s="730">
        <f>'NRHM State budget sheet 2013-14'!D716</f>
        <v>0</v>
      </c>
      <c r="E716" s="730">
        <f>'NRHM State budget sheet 2013-14'!E716</f>
        <v>0</v>
      </c>
      <c r="F716" s="730">
        <f>'NRHM State budget sheet 2013-14'!F716</f>
        <v>0</v>
      </c>
      <c r="G716" s="730">
        <f>'NRHM State budget sheet 2013-14'!G716</f>
        <v>0</v>
      </c>
      <c r="H716" s="730">
        <f>'NRHM State budget sheet 2013-14'!H716</f>
        <v>0</v>
      </c>
      <c r="I716" s="730">
        <f>'NRHM State budget sheet 2013-14'!I716</f>
        <v>0</v>
      </c>
      <c r="J716" s="730">
        <f>'NRHM State budget sheet 2013-14'!J716</f>
        <v>0</v>
      </c>
      <c r="K716" s="730">
        <f>'NRHM State budget sheet 2013-14'!K716</f>
        <v>0</v>
      </c>
      <c r="L716" s="730">
        <f>'NRHM State budget sheet 2013-14'!L716</f>
        <v>0</v>
      </c>
      <c r="M716" s="730">
        <f>'NRHM State budget sheet 2013-14'!M716</f>
        <v>0</v>
      </c>
      <c r="N716" s="730">
        <f>'NRHM State budget sheet 2013-14'!N716</f>
        <v>0</v>
      </c>
      <c r="O716" s="730">
        <f>'NRHM State budget sheet 2013-14'!O716</f>
        <v>0</v>
      </c>
      <c r="P716" s="730">
        <f>'NRHM State budget sheet 2013-14'!P716</f>
        <v>0</v>
      </c>
      <c r="Q716" s="730">
        <f>'NRHM State budget sheet 2013-14'!Q716</f>
        <v>0</v>
      </c>
      <c r="R716" s="730">
        <f>'NRHM State budget sheet 2013-14'!R716</f>
        <v>0</v>
      </c>
      <c r="S716" s="730">
        <f>'NRHM State budget sheet 2013-14'!S716</f>
        <v>0</v>
      </c>
      <c r="T716" s="730">
        <f>'NRHM State budget sheet 2013-14'!T716</f>
        <v>0</v>
      </c>
      <c r="U716" s="730">
        <f>'NRHM State budget sheet 2013-14'!U716</f>
        <v>0</v>
      </c>
      <c r="V716" s="730">
        <f>'NRHM State budget sheet 2013-14'!V716</f>
        <v>0</v>
      </c>
      <c r="W716" s="730">
        <f>'NRHM State budget sheet 2013-14'!W716</f>
        <v>0</v>
      </c>
      <c r="X716" s="730">
        <f>'NRHM State budget sheet 2013-14'!X716</f>
        <v>0</v>
      </c>
      <c r="Y716" s="730">
        <f>'NRHM State budget sheet 2013-14'!Y716</f>
        <v>0</v>
      </c>
      <c r="Z716" s="730">
        <f>'NRHM State budget sheet 2013-14'!Z716</f>
        <v>0</v>
      </c>
      <c r="AA716" s="730">
        <f>'NRHM State budget sheet 2013-14'!AA716</f>
        <v>0</v>
      </c>
      <c r="AB716" s="730">
        <f>'NRHM State budget sheet 2013-14'!AB716</f>
        <v>0</v>
      </c>
      <c r="AC716" s="730">
        <f>'NRHM State budget sheet 2013-14'!AC716</f>
        <v>0</v>
      </c>
      <c r="AD716" s="730">
        <f>'NRHM State budget sheet 2013-14'!AD716</f>
        <v>0</v>
      </c>
      <c r="AE716" s="730">
        <f>'NRHM State budget sheet 2013-14'!AE716</f>
        <v>0</v>
      </c>
      <c r="AF716" s="730">
        <f>'NRHM State budget sheet 2013-14'!AF716</f>
        <v>0</v>
      </c>
      <c r="AH716" s="619"/>
      <c r="AI716" s="606" t="str">
        <f t="shared" si="74"/>
        <v/>
      </c>
      <c r="AJ716" s="606" t="str">
        <f t="shared" si="75"/>
        <v/>
      </c>
      <c r="AK716" s="573">
        <f t="shared" si="76"/>
        <v>0</v>
      </c>
      <c r="AL716" s="573" t="str">
        <f t="shared" si="77"/>
        <v/>
      </c>
      <c r="AM716" s="577" t="str">
        <f t="shared" si="78"/>
        <v/>
      </c>
      <c r="AN716" s="577" t="str">
        <f t="shared" si="79"/>
        <v/>
      </c>
      <c r="AO716" s="577" t="str">
        <f t="shared" si="80"/>
        <v/>
      </c>
    </row>
    <row r="717" spans="1:41" ht="41.25" hidden="1" customHeight="1" x14ac:dyDescent="0.2">
      <c r="A717" s="628" t="s">
        <v>2304</v>
      </c>
      <c r="B717" s="642"/>
      <c r="C717" s="627"/>
      <c r="D717" s="730">
        <f>'NRHM State budget sheet 2013-14'!D717</f>
        <v>0</v>
      </c>
      <c r="E717" s="730">
        <f>'NRHM State budget sheet 2013-14'!E717</f>
        <v>0</v>
      </c>
      <c r="F717" s="730">
        <f>'NRHM State budget sheet 2013-14'!F717</f>
        <v>0</v>
      </c>
      <c r="G717" s="730">
        <f>'NRHM State budget sheet 2013-14'!G717</f>
        <v>0</v>
      </c>
      <c r="H717" s="730">
        <f>'NRHM State budget sheet 2013-14'!H717</f>
        <v>0</v>
      </c>
      <c r="I717" s="730">
        <f>'NRHM State budget sheet 2013-14'!I717</f>
        <v>0</v>
      </c>
      <c r="J717" s="730">
        <f>'NRHM State budget sheet 2013-14'!J717</f>
        <v>0</v>
      </c>
      <c r="K717" s="730">
        <f>'NRHM State budget sheet 2013-14'!K717</f>
        <v>0</v>
      </c>
      <c r="L717" s="730">
        <f>'NRHM State budget sheet 2013-14'!L717</f>
        <v>0</v>
      </c>
      <c r="M717" s="730">
        <f>'NRHM State budget sheet 2013-14'!M717</f>
        <v>0</v>
      </c>
      <c r="N717" s="730">
        <f>'NRHM State budget sheet 2013-14'!N717</f>
        <v>0</v>
      </c>
      <c r="O717" s="730">
        <f>'NRHM State budget sheet 2013-14'!O717</f>
        <v>0</v>
      </c>
      <c r="P717" s="730">
        <f>'NRHM State budget sheet 2013-14'!P717</f>
        <v>0</v>
      </c>
      <c r="Q717" s="730">
        <f>'NRHM State budget sheet 2013-14'!Q717</f>
        <v>0</v>
      </c>
      <c r="R717" s="730">
        <f>'NRHM State budget sheet 2013-14'!R717</f>
        <v>0</v>
      </c>
      <c r="S717" s="730">
        <f>'NRHM State budget sheet 2013-14'!S717</f>
        <v>0</v>
      </c>
      <c r="T717" s="730">
        <f>'NRHM State budget sheet 2013-14'!T717</f>
        <v>0</v>
      </c>
      <c r="U717" s="730">
        <f>'NRHM State budget sheet 2013-14'!U717</f>
        <v>0</v>
      </c>
      <c r="V717" s="730">
        <f>'NRHM State budget sheet 2013-14'!V717</f>
        <v>0</v>
      </c>
      <c r="W717" s="730">
        <f>'NRHM State budget sheet 2013-14'!W717</f>
        <v>0</v>
      </c>
      <c r="X717" s="730">
        <f>'NRHM State budget sheet 2013-14'!X717</f>
        <v>0</v>
      </c>
      <c r="Y717" s="730">
        <f>'NRHM State budget sheet 2013-14'!Y717</f>
        <v>0</v>
      </c>
      <c r="Z717" s="730">
        <f>'NRHM State budget sheet 2013-14'!Z717</f>
        <v>0</v>
      </c>
      <c r="AA717" s="730">
        <f>'NRHM State budget sheet 2013-14'!AA717</f>
        <v>0</v>
      </c>
      <c r="AB717" s="730">
        <f>'NRHM State budget sheet 2013-14'!AB717</f>
        <v>0</v>
      </c>
      <c r="AC717" s="730">
        <f>'NRHM State budget sheet 2013-14'!AC717</f>
        <v>0</v>
      </c>
      <c r="AD717" s="730">
        <f>'NRHM State budget sheet 2013-14'!AD717</f>
        <v>0</v>
      </c>
      <c r="AE717" s="730">
        <f>'NRHM State budget sheet 2013-14'!AE717</f>
        <v>0</v>
      </c>
      <c r="AF717" s="730">
        <f>'NRHM State budget sheet 2013-14'!AF717</f>
        <v>0</v>
      </c>
      <c r="AH717" s="619"/>
      <c r="AI717" s="606" t="str">
        <f t="shared" si="74"/>
        <v/>
      </c>
      <c r="AJ717" s="606" t="str">
        <f t="shared" si="75"/>
        <v/>
      </c>
      <c r="AK717" s="573">
        <f t="shared" si="76"/>
        <v>0</v>
      </c>
      <c r="AL717" s="573" t="str">
        <f t="shared" si="77"/>
        <v/>
      </c>
      <c r="AM717" s="577" t="str">
        <f t="shared" si="78"/>
        <v/>
      </c>
      <c r="AN717" s="577" t="str">
        <f t="shared" si="79"/>
        <v/>
      </c>
      <c r="AO717" s="577" t="str">
        <f t="shared" si="80"/>
        <v/>
      </c>
    </row>
    <row r="718" spans="1:41" ht="41.25" hidden="1" customHeight="1" x14ac:dyDescent="0.2">
      <c r="A718" s="628" t="s">
        <v>2305</v>
      </c>
      <c r="B718" s="642"/>
      <c r="C718" s="627"/>
      <c r="D718" s="730">
        <f>'NRHM State budget sheet 2013-14'!D718</f>
        <v>0</v>
      </c>
      <c r="E718" s="730">
        <f>'NRHM State budget sheet 2013-14'!E718</f>
        <v>0</v>
      </c>
      <c r="F718" s="730">
        <f>'NRHM State budget sheet 2013-14'!F718</f>
        <v>0</v>
      </c>
      <c r="G718" s="730">
        <f>'NRHM State budget sheet 2013-14'!G718</f>
        <v>0</v>
      </c>
      <c r="H718" s="730">
        <f>'NRHM State budget sheet 2013-14'!H718</f>
        <v>0</v>
      </c>
      <c r="I718" s="730">
        <f>'NRHM State budget sheet 2013-14'!I718</f>
        <v>0</v>
      </c>
      <c r="J718" s="730">
        <f>'NRHM State budget sheet 2013-14'!J718</f>
        <v>0</v>
      </c>
      <c r="K718" s="730">
        <f>'NRHM State budget sheet 2013-14'!K718</f>
        <v>0</v>
      </c>
      <c r="L718" s="730">
        <f>'NRHM State budget sheet 2013-14'!L718</f>
        <v>0</v>
      </c>
      <c r="M718" s="730">
        <f>'NRHM State budget sheet 2013-14'!M718</f>
        <v>0</v>
      </c>
      <c r="N718" s="730">
        <f>'NRHM State budget sheet 2013-14'!N718</f>
        <v>0</v>
      </c>
      <c r="O718" s="730">
        <f>'NRHM State budget sheet 2013-14'!O718</f>
        <v>0</v>
      </c>
      <c r="P718" s="730">
        <f>'NRHM State budget sheet 2013-14'!P718</f>
        <v>0</v>
      </c>
      <c r="Q718" s="730">
        <f>'NRHM State budget sheet 2013-14'!Q718</f>
        <v>0</v>
      </c>
      <c r="R718" s="730">
        <f>'NRHM State budget sheet 2013-14'!R718</f>
        <v>0</v>
      </c>
      <c r="S718" s="730">
        <f>'NRHM State budget sheet 2013-14'!S718</f>
        <v>0</v>
      </c>
      <c r="T718" s="730">
        <f>'NRHM State budget sheet 2013-14'!T718</f>
        <v>0</v>
      </c>
      <c r="U718" s="730">
        <f>'NRHM State budget sheet 2013-14'!U718</f>
        <v>0</v>
      </c>
      <c r="V718" s="730">
        <f>'NRHM State budget sheet 2013-14'!V718</f>
        <v>0</v>
      </c>
      <c r="W718" s="730">
        <f>'NRHM State budget sheet 2013-14'!W718</f>
        <v>0</v>
      </c>
      <c r="X718" s="730">
        <f>'NRHM State budget sheet 2013-14'!X718</f>
        <v>0</v>
      </c>
      <c r="Y718" s="730">
        <f>'NRHM State budget sheet 2013-14'!Y718</f>
        <v>0</v>
      </c>
      <c r="Z718" s="730">
        <f>'NRHM State budget sheet 2013-14'!Z718</f>
        <v>0</v>
      </c>
      <c r="AA718" s="730">
        <f>'NRHM State budget sheet 2013-14'!AA718</f>
        <v>0</v>
      </c>
      <c r="AB718" s="730">
        <f>'NRHM State budget sheet 2013-14'!AB718</f>
        <v>0</v>
      </c>
      <c r="AC718" s="730">
        <f>'NRHM State budget sheet 2013-14'!AC718</f>
        <v>0</v>
      </c>
      <c r="AD718" s="730">
        <f>'NRHM State budget sheet 2013-14'!AD718</f>
        <v>0</v>
      </c>
      <c r="AE718" s="730">
        <f>'NRHM State budget sheet 2013-14'!AE718</f>
        <v>0</v>
      </c>
      <c r="AF718" s="730">
        <f>'NRHM State budget sheet 2013-14'!AF718</f>
        <v>0</v>
      </c>
      <c r="AH718" s="619"/>
      <c r="AI718" s="606" t="str">
        <f t="shared" si="74"/>
        <v/>
      </c>
      <c r="AJ718" s="606" t="str">
        <f t="shared" si="75"/>
        <v/>
      </c>
      <c r="AK718" s="573">
        <f t="shared" si="76"/>
        <v>0</v>
      </c>
      <c r="AL718" s="573" t="str">
        <f t="shared" si="77"/>
        <v/>
      </c>
      <c r="AM718" s="577" t="str">
        <f t="shared" si="78"/>
        <v/>
      </c>
      <c r="AN718" s="577" t="str">
        <f t="shared" si="79"/>
        <v/>
      </c>
      <c r="AO718" s="577" t="str">
        <f t="shared" si="80"/>
        <v/>
      </c>
    </row>
    <row r="719" spans="1:41" ht="41.25" hidden="1" customHeight="1" x14ac:dyDescent="0.2">
      <c r="A719" s="628" t="s">
        <v>2306</v>
      </c>
      <c r="B719" s="642"/>
      <c r="C719" s="627"/>
      <c r="D719" s="730">
        <f>'NRHM State budget sheet 2013-14'!D719</f>
        <v>0</v>
      </c>
      <c r="E719" s="730">
        <f>'NRHM State budget sheet 2013-14'!E719</f>
        <v>0</v>
      </c>
      <c r="F719" s="730">
        <f>'NRHM State budget sheet 2013-14'!F719</f>
        <v>0</v>
      </c>
      <c r="G719" s="730">
        <f>'NRHM State budget sheet 2013-14'!G719</f>
        <v>0</v>
      </c>
      <c r="H719" s="730">
        <f>'NRHM State budget sheet 2013-14'!H719</f>
        <v>0</v>
      </c>
      <c r="I719" s="730">
        <f>'NRHM State budget sheet 2013-14'!I719</f>
        <v>0</v>
      </c>
      <c r="J719" s="730">
        <f>'NRHM State budget sheet 2013-14'!J719</f>
        <v>0</v>
      </c>
      <c r="K719" s="730">
        <f>'NRHM State budget sheet 2013-14'!K719</f>
        <v>0</v>
      </c>
      <c r="L719" s="730">
        <f>'NRHM State budget sheet 2013-14'!L719</f>
        <v>0</v>
      </c>
      <c r="M719" s="730">
        <f>'NRHM State budget sheet 2013-14'!M719</f>
        <v>0</v>
      </c>
      <c r="N719" s="730">
        <f>'NRHM State budget sheet 2013-14'!N719</f>
        <v>0</v>
      </c>
      <c r="O719" s="730">
        <f>'NRHM State budget sheet 2013-14'!O719</f>
        <v>0</v>
      </c>
      <c r="P719" s="730">
        <f>'NRHM State budget sheet 2013-14'!P719</f>
        <v>0</v>
      </c>
      <c r="Q719" s="730">
        <f>'NRHM State budget sheet 2013-14'!Q719</f>
        <v>0</v>
      </c>
      <c r="R719" s="730">
        <f>'NRHM State budget sheet 2013-14'!R719</f>
        <v>0</v>
      </c>
      <c r="S719" s="730">
        <f>'NRHM State budget sheet 2013-14'!S719</f>
        <v>0</v>
      </c>
      <c r="T719" s="730">
        <f>'NRHM State budget sheet 2013-14'!T719</f>
        <v>0</v>
      </c>
      <c r="U719" s="730">
        <f>'NRHM State budget sheet 2013-14'!U719</f>
        <v>0</v>
      </c>
      <c r="V719" s="730">
        <f>'NRHM State budget sheet 2013-14'!V719</f>
        <v>0</v>
      </c>
      <c r="W719" s="730">
        <f>'NRHM State budget sheet 2013-14'!W719</f>
        <v>0</v>
      </c>
      <c r="X719" s="730">
        <f>'NRHM State budget sheet 2013-14'!X719</f>
        <v>0</v>
      </c>
      <c r="Y719" s="730">
        <f>'NRHM State budget sheet 2013-14'!Y719</f>
        <v>0</v>
      </c>
      <c r="Z719" s="730">
        <f>'NRHM State budget sheet 2013-14'!Z719</f>
        <v>0</v>
      </c>
      <c r="AA719" s="730">
        <f>'NRHM State budget sheet 2013-14'!AA719</f>
        <v>0</v>
      </c>
      <c r="AB719" s="730">
        <f>'NRHM State budget sheet 2013-14'!AB719</f>
        <v>0</v>
      </c>
      <c r="AC719" s="730">
        <f>'NRHM State budget sheet 2013-14'!AC719</f>
        <v>0</v>
      </c>
      <c r="AD719" s="730">
        <f>'NRHM State budget sheet 2013-14'!AD719</f>
        <v>0</v>
      </c>
      <c r="AE719" s="730">
        <f>'NRHM State budget sheet 2013-14'!AE719</f>
        <v>0</v>
      </c>
      <c r="AF719" s="730">
        <f>'NRHM State budget sheet 2013-14'!AF719</f>
        <v>0</v>
      </c>
      <c r="AH719" s="619"/>
      <c r="AI719" s="606" t="str">
        <f t="shared" si="74"/>
        <v/>
      </c>
      <c r="AJ719" s="606" t="str">
        <f t="shared" si="75"/>
        <v/>
      </c>
      <c r="AK719" s="573">
        <f t="shared" si="76"/>
        <v>0</v>
      </c>
      <c r="AL719" s="573" t="str">
        <f t="shared" si="77"/>
        <v/>
      </c>
      <c r="AM719" s="577" t="str">
        <f t="shared" si="78"/>
        <v/>
      </c>
      <c r="AN719" s="577" t="str">
        <f t="shared" si="79"/>
        <v/>
      </c>
      <c r="AO719" s="577" t="str">
        <f t="shared" si="80"/>
        <v/>
      </c>
    </row>
    <row r="720" spans="1:41" ht="41.25" hidden="1" customHeight="1" x14ac:dyDescent="0.2">
      <c r="A720" s="628" t="s">
        <v>2307</v>
      </c>
      <c r="B720" s="642"/>
      <c r="C720" s="627"/>
      <c r="D720" s="730">
        <f>'NRHM State budget sheet 2013-14'!D720</f>
        <v>0</v>
      </c>
      <c r="E720" s="730">
        <f>'NRHM State budget sheet 2013-14'!E720</f>
        <v>0</v>
      </c>
      <c r="F720" s="730">
        <f>'NRHM State budget sheet 2013-14'!F720</f>
        <v>0</v>
      </c>
      <c r="G720" s="730">
        <f>'NRHM State budget sheet 2013-14'!G720</f>
        <v>0</v>
      </c>
      <c r="H720" s="730">
        <f>'NRHM State budget sheet 2013-14'!H720</f>
        <v>0</v>
      </c>
      <c r="I720" s="730">
        <f>'NRHM State budget sheet 2013-14'!I720</f>
        <v>0</v>
      </c>
      <c r="J720" s="730">
        <f>'NRHM State budget sheet 2013-14'!J720</f>
        <v>0</v>
      </c>
      <c r="K720" s="730">
        <f>'NRHM State budget sheet 2013-14'!K720</f>
        <v>0</v>
      </c>
      <c r="L720" s="730">
        <f>'NRHM State budget sheet 2013-14'!L720</f>
        <v>0</v>
      </c>
      <c r="M720" s="730">
        <f>'NRHM State budget sheet 2013-14'!M720</f>
        <v>0</v>
      </c>
      <c r="N720" s="730">
        <f>'NRHM State budget sheet 2013-14'!N720</f>
        <v>0</v>
      </c>
      <c r="O720" s="730">
        <f>'NRHM State budget sheet 2013-14'!O720</f>
        <v>0</v>
      </c>
      <c r="P720" s="730">
        <f>'NRHM State budget sheet 2013-14'!P720</f>
        <v>0</v>
      </c>
      <c r="Q720" s="730">
        <f>'NRHM State budget sheet 2013-14'!Q720</f>
        <v>0</v>
      </c>
      <c r="R720" s="730">
        <f>'NRHM State budget sheet 2013-14'!R720</f>
        <v>0</v>
      </c>
      <c r="S720" s="730">
        <f>'NRHM State budget sheet 2013-14'!S720</f>
        <v>0</v>
      </c>
      <c r="T720" s="730">
        <f>'NRHM State budget sheet 2013-14'!T720</f>
        <v>0</v>
      </c>
      <c r="U720" s="730">
        <f>'NRHM State budget sheet 2013-14'!U720</f>
        <v>0</v>
      </c>
      <c r="V720" s="730">
        <f>'NRHM State budget sheet 2013-14'!V720</f>
        <v>0</v>
      </c>
      <c r="W720" s="730">
        <f>'NRHM State budget sheet 2013-14'!W720</f>
        <v>0</v>
      </c>
      <c r="X720" s="730">
        <f>'NRHM State budget sheet 2013-14'!X720</f>
        <v>0</v>
      </c>
      <c r="Y720" s="730">
        <f>'NRHM State budget sheet 2013-14'!Y720</f>
        <v>0</v>
      </c>
      <c r="Z720" s="730">
        <f>'NRHM State budget sheet 2013-14'!Z720</f>
        <v>0</v>
      </c>
      <c r="AA720" s="730">
        <f>'NRHM State budget sheet 2013-14'!AA720</f>
        <v>0</v>
      </c>
      <c r="AB720" s="730">
        <f>'NRHM State budget sheet 2013-14'!AB720</f>
        <v>0</v>
      </c>
      <c r="AC720" s="730">
        <f>'NRHM State budget sheet 2013-14'!AC720</f>
        <v>0</v>
      </c>
      <c r="AD720" s="730">
        <f>'NRHM State budget sheet 2013-14'!AD720</f>
        <v>0</v>
      </c>
      <c r="AE720" s="730">
        <f>'NRHM State budget sheet 2013-14'!AE720</f>
        <v>0</v>
      </c>
      <c r="AF720" s="730">
        <f>'NRHM State budget sheet 2013-14'!AF720</f>
        <v>0</v>
      </c>
      <c r="AH720" s="619"/>
      <c r="AI720" s="606" t="str">
        <f t="shared" si="74"/>
        <v/>
      </c>
      <c r="AJ720" s="606" t="str">
        <f t="shared" si="75"/>
        <v/>
      </c>
      <c r="AK720" s="573">
        <f t="shared" si="76"/>
        <v>0</v>
      </c>
      <c r="AL720" s="573" t="str">
        <f t="shared" si="77"/>
        <v/>
      </c>
      <c r="AM720" s="577" t="str">
        <f t="shared" si="78"/>
        <v/>
      </c>
      <c r="AN720" s="577" t="str">
        <f t="shared" si="79"/>
        <v/>
      </c>
      <c r="AO720" s="577" t="str">
        <f t="shared" si="80"/>
        <v/>
      </c>
    </row>
    <row r="721" spans="1:41" ht="41.25" hidden="1" customHeight="1" x14ac:dyDescent="0.2">
      <c r="A721" s="628" t="s">
        <v>2308</v>
      </c>
      <c r="B721" s="642"/>
      <c r="C721" s="627"/>
      <c r="D721" s="730">
        <f>'NRHM State budget sheet 2013-14'!D721</f>
        <v>0</v>
      </c>
      <c r="E721" s="730">
        <f>'NRHM State budget sheet 2013-14'!E721</f>
        <v>0</v>
      </c>
      <c r="F721" s="730">
        <f>'NRHM State budget sheet 2013-14'!F721</f>
        <v>0</v>
      </c>
      <c r="G721" s="730">
        <f>'NRHM State budget sheet 2013-14'!G721</f>
        <v>0</v>
      </c>
      <c r="H721" s="730">
        <f>'NRHM State budget sheet 2013-14'!H721</f>
        <v>0</v>
      </c>
      <c r="I721" s="730">
        <f>'NRHM State budget sheet 2013-14'!I721</f>
        <v>0</v>
      </c>
      <c r="J721" s="730">
        <f>'NRHM State budget sheet 2013-14'!J721</f>
        <v>0</v>
      </c>
      <c r="K721" s="730">
        <f>'NRHM State budget sheet 2013-14'!K721</f>
        <v>0</v>
      </c>
      <c r="L721" s="730">
        <f>'NRHM State budget sheet 2013-14'!L721</f>
        <v>0</v>
      </c>
      <c r="M721" s="730">
        <f>'NRHM State budget sheet 2013-14'!M721</f>
        <v>0</v>
      </c>
      <c r="N721" s="730">
        <f>'NRHM State budget sheet 2013-14'!N721</f>
        <v>0</v>
      </c>
      <c r="O721" s="730">
        <f>'NRHM State budget sheet 2013-14'!O721</f>
        <v>0</v>
      </c>
      <c r="P721" s="730">
        <f>'NRHM State budget sheet 2013-14'!P721</f>
        <v>0</v>
      </c>
      <c r="Q721" s="730">
        <f>'NRHM State budget sheet 2013-14'!Q721</f>
        <v>0</v>
      </c>
      <c r="R721" s="730">
        <f>'NRHM State budget sheet 2013-14'!R721</f>
        <v>0</v>
      </c>
      <c r="S721" s="730">
        <f>'NRHM State budget sheet 2013-14'!S721</f>
        <v>0</v>
      </c>
      <c r="T721" s="730">
        <f>'NRHM State budget sheet 2013-14'!T721</f>
        <v>0</v>
      </c>
      <c r="U721" s="730">
        <f>'NRHM State budget sheet 2013-14'!U721</f>
        <v>0</v>
      </c>
      <c r="V721" s="730">
        <f>'NRHM State budget sheet 2013-14'!V721</f>
        <v>0</v>
      </c>
      <c r="W721" s="730">
        <f>'NRHM State budget sheet 2013-14'!W721</f>
        <v>0</v>
      </c>
      <c r="X721" s="730">
        <f>'NRHM State budget sheet 2013-14'!X721</f>
        <v>0</v>
      </c>
      <c r="Y721" s="730">
        <f>'NRHM State budget sheet 2013-14'!Y721</f>
        <v>0</v>
      </c>
      <c r="Z721" s="730">
        <f>'NRHM State budget sheet 2013-14'!Z721</f>
        <v>0</v>
      </c>
      <c r="AA721" s="730">
        <f>'NRHM State budget sheet 2013-14'!AA721</f>
        <v>0</v>
      </c>
      <c r="AB721" s="730">
        <f>'NRHM State budget sheet 2013-14'!AB721</f>
        <v>0</v>
      </c>
      <c r="AC721" s="730">
        <f>'NRHM State budget sheet 2013-14'!AC721</f>
        <v>0</v>
      </c>
      <c r="AD721" s="730">
        <f>'NRHM State budget sheet 2013-14'!AD721</f>
        <v>0</v>
      </c>
      <c r="AE721" s="730">
        <f>'NRHM State budget sheet 2013-14'!AE721</f>
        <v>0</v>
      </c>
      <c r="AF721" s="730">
        <f>'NRHM State budget sheet 2013-14'!AF721</f>
        <v>0</v>
      </c>
      <c r="AH721" s="619"/>
      <c r="AI721" s="606" t="str">
        <f t="shared" si="74"/>
        <v/>
      </c>
      <c r="AJ721" s="606" t="str">
        <f t="shared" si="75"/>
        <v/>
      </c>
      <c r="AK721" s="573">
        <f t="shared" si="76"/>
        <v>0</v>
      </c>
      <c r="AL721" s="573" t="str">
        <f t="shared" si="77"/>
        <v/>
      </c>
      <c r="AM721" s="577" t="str">
        <f t="shared" si="78"/>
        <v/>
      </c>
      <c r="AN721" s="577" t="str">
        <f t="shared" si="79"/>
        <v/>
      </c>
      <c r="AO721" s="577" t="str">
        <f t="shared" si="80"/>
        <v/>
      </c>
    </row>
    <row r="722" spans="1:41" ht="41.25" hidden="1" customHeight="1" x14ac:dyDescent="0.2">
      <c r="A722" s="628" t="s">
        <v>2309</v>
      </c>
      <c r="B722" s="642"/>
      <c r="C722" s="627"/>
      <c r="D722" s="730">
        <f>'NRHM State budget sheet 2013-14'!D722</f>
        <v>0</v>
      </c>
      <c r="E722" s="730">
        <f>'NRHM State budget sheet 2013-14'!E722</f>
        <v>0</v>
      </c>
      <c r="F722" s="730">
        <f>'NRHM State budget sheet 2013-14'!F722</f>
        <v>0</v>
      </c>
      <c r="G722" s="730">
        <f>'NRHM State budget sheet 2013-14'!G722</f>
        <v>0</v>
      </c>
      <c r="H722" s="730">
        <f>'NRHM State budget sheet 2013-14'!H722</f>
        <v>0</v>
      </c>
      <c r="I722" s="730">
        <f>'NRHM State budget sheet 2013-14'!I722</f>
        <v>0</v>
      </c>
      <c r="J722" s="730">
        <f>'NRHM State budget sheet 2013-14'!J722</f>
        <v>0</v>
      </c>
      <c r="K722" s="730">
        <f>'NRHM State budget sheet 2013-14'!K722</f>
        <v>0</v>
      </c>
      <c r="L722" s="730">
        <f>'NRHM State budget sheet 2013-14'!L722</f>
        <v>0</v>
      </c>
      <c r="M722" s="730">
        <f>'NRHM State budget sheet 2013-14'!M722</f>
        <v>0</v>
      </c>
      <c r="N722" s="730">
        <f>'NRHM State budget sheet 2013-14'!N722</f>
        <v>0</v>
      </c>
      <c r="O722" s="730">
        <f>'NRHM State budget sheet 2013-14'!O722</f>
        <v>0</v>
      </c>
      <c r="P722" s="730">
        <f>'NRHM State budget sheet 2013-14'!P722</f>
        <v>0</v>
      </c>
      <c r="Q722" s="730">
        <f>'NRHM State budget sheet 2013-14'!Q722</f>
        <v>0</v>
      </c>
      <c r="R722" s="730">
        <f>'NRHM State budget sheet 2013-14'!R722</f>
        <v>0</v>
      </c>
      <c r="S722" s="730">
        <f>'NRHM State budget sheet 2013-14'!S722</f>
        <v>0</v>
      </c>
      <c r="T722" s="730">
        <f>'NRHM State budget sheet 2013-14'!T722</f>
        <v>0</v>
      </c>
      <c r="U722" s="730">
        <f>'NRHM State budget sheet 2013-14'!U722</f>
        <v>0</v>
      </c>
      <c r="V722" s="730">
        <f>'NRHM State budget sheet 2013-14'!V722</f>
        <v>0</v>
      </c>
      <c r="W722" s="730">
        <f>'NRHM State budget sheet 2013-14'!W722</f>
        <v>0</v>
      </c>
      <c r="X722" s="730">
        <f>'NRHM State budget sheet 2013-14'!X722</f>
        <v>0</v>
      </c>
      <c r="Y722" s="730">
        <f>'NRHM State budget sheet 2013-14'!Y722</f>
        <v>0</v>
      </c>
      <c r="Z722" s="730">
        <f>'NRHM State budget sheet 2013-14'!Z722</f>
        <v>0</v>
      </c>
      <c r="AA722" s="730">
        <f>'NRHM State budget sheet 2013-14'!AA722</f>
        <v>0</v>
      </c>
      <c r="AB722" s="730">
        <f>'NRHM State budget sheet 2013-14'!AB722</f>
        <v>0</v>
      </c>
      <c r="AC722" s="730">
        <f>'NRHM State budget sheet 2013-14'!AC722</f>
        <v>0</v>
      </c>
      <c r="AD722" s="730">
        <f>'NRHM State budget sheet 2013-14'!AD722</f>
        <v>0</v>
      </c>
      <c r="AE722" s="730">
        <f>'NRHM State budget sheet 2013-14'!AE722</f>
        <v>0</v>
      </c>
      <c r="AF722" s="730">
        <f>'NRHM State budget sheet 2013-14'!AF722</f>
        <v>0</v>
      </c>
      <c r="AH722" s="619"/>
      <c r="AI722" s="606" t="str">
        <f t="shared" si="74"/>
        <v/>
      </c>
      <c r="AJ722" s="606" t="str">
        <f t="shared" si="75"/>
        <v/>
      </c>
      <c r="AK722" s="573">
        <f t="shared" si="76"/>
        <v>0</v>
      </c>
      <c r="AL722" s="573" t="str">
        <f t="shared" si="77"/>
        <v/>
      </c>
      <c r="AM722" s="577" t="str">
        <f t="shared" si="78"/>
        <v/>
      </c>
      <c r="AN722" s="577" t="str">
        <f t="shared" si="79"/>
        <v/>
      </c>
      <c r="AO722" s="577" t="str">
        <f t="shared" si="80"/>
        <v/>
      </c>
    </row>
    <row r="723" spans="1:41" ht="41.25" hidden="1" customHeight="1" x14ac:dyDescent="0.2">
      <c r="A723" s="628" t="s">
        <v>2310</v>
      </c>
      <c r="B723" s="642"/>
      <c r="C723" s="627"/>
      <c r="D723" s="730">
        <f>'NRHM State budget sheet 2013-14'!D723</f>
        <v>0</v>
      </c>
      <c r="E723" s="730">
        <f>'NRHM State budget sheet 2013-14'!E723</f>
        <v>0</v>
      </c>
      <c r="F723" s="730">
        <f>'NRHM State budget sheet 2013-14'!F723</f>
        <v>0</v>
      </c>
      <c r="G723" s="730">
        <f>'NRHM State budget sheet 2013-14'!G723</f>
        <v>0</v>
      </c>
      <c r="H723" s="730">
        <f>'NRHM State budget sheet 2013-14'!H723</f>
        <v>0</v>
      </c>
      <c r="I723" s="730">
        <f>'NRHM State budget sheet 2013-14'!I723</f>
        <v>0</v>
      </c>
      <c r="J723" s="730">
        <f>'NRHM State budget sheet 2013-14'!J723</f>
        <v>0</v>
      </c>
      <c r="K723" s="730">
        <f>'NRHM State budget sheet 2013-14'!K723</f>
        <v>0</v>
      </c>
      <c r="L723" s="730">
        <f>'NRHM State budget sheet 2013-14'!L723</f>
        <v>0</v>
      </c>
      <c r="M723" s="730">
        <f>'NRHM State budget sheet 2013-14'!M723</f>
        <v>0</v>
      </c>
      <c r="N723" s="730">
        <f>'NRHM State budget sheet 2013-14'!N723</f>
        <v>0</v>
      </c>
      <c r="O723" s="730">
        <f>'NRHM State budget sheet 2013-14'!O723</f>
        <v>0</v>
      </c>
      <c r="P723" s="730">
        <f>'NRHM State budget sheet 2013-14'!P723</f>
        <v>0</v>
      </c>
      <c r="Q723" s="730">
        <f>'NRHM State budget sheet 2013-14'!Q723</f>
        <v>0</v>
      </c>
      <c r="R723" s="730">
        <f>'NRHM State budget sheet 2013-14'!R723</f>
        <v>0</v>
      </c>
      <c r="S723" s="730">
        <f>'NRHM State budget sheet 2013-14'!S723</f>
        <v>0</v>
      </c>
      <c r="T723" s="730">
        <f>'NRHM State budget sheet 2013-14'!T723</f>
        <v>0</v>
      </c>
      <c r="U723" s="730">
        <f>'NRHM State budget sheet 2013-14'!U723</f>
        <v>0</v>
      </c>
      <c r="V723" s="730">
        <f>'NRHM State budget sheet 2013-14'!V723</f>
        <v>0</v>
      </c>
      <c r="W723" s="730">
        <f>'NRHM State budget sheet 2013-14'!W723</f>
        <v>0</v>
      </c>
      <c r="X723" s="730">
        <f>'NRHM State budget sheet 2013-14'!X723</f>
        <v>0</v>
      </c>
      <c r="Y723" s="730">
        <f>'NRHM State budget sheet 2013-14'!Y723</f>
        <v>0</v>
      </c>
      <c r="Z723" s="730">
        <f>'NRHM State budget sheet 2013-14'!Z723</f>
        <v>0</v>
      </c>
      <c r="AA723" s="730">
        <f>'NRHM State budget sheet 2013-14'!AA723</f>
        <v>0</v>
      </c>
      <c r="AB723" s="730">
        <f>'NRHM State budget sheet 2013-14'!AB723</f>
        <v>0</v>
      </c>
      <c r="AC723" s="730">
        <f>'NRHM State budget sheet 2013-14'!AC723</f>
        <v>0</v>
      </c>
      <c r="AD723" s="730">
        <f>'NRHM State budget sheet 2013-14'!AD723</f>
        <v>0</v>
      </c>
      <c r="AE723" s="730">
        <f>'NRHM State budget sheet 2013-14'!AE723</f>
        <v>0</v>
      </c>
      <c r="AF723" s="730">
        <f>'NRHM State budget sheet 2013-14'!AF723</f>
        <v>0</v>
      </c>
      <c r="AH723" s="619"/>
      <c r="AI723" s="606" t="str">
        <f t="shared" si="74"/>
        <v/>
      </c>
      <c r="AJ723" s="606" t="str">
        <f t="shared" si="75"/>
        <v/>
      </c>
      <c r="AK723" s="573">
        <f t="shared" si="76"/>
        <v>0</v>
      </c>
      <c r="AL723" s="573" t="str">
        <f t="shared" si="77"/>
        <v/>
      </c>
      <c r="AM723" s="577" t="str">
        <f t="shared" si="78"/>
        <v/>
      </c>
      <c r="AN723" s="577" t="str">
        <f t="shared" si="79"/>
        <v/>
      </c>
      <c r="AO723" s="577" t="str">
        <f t="shared" si="80"/>
        <v/>
      </c>
    </row>
    <row r="724" spans="1:41" ht="41.25" hidden="1" customHeight="1" x14ac:dyDescent="0.2">
      <c r="A724" s="628" t="s">
        <v>2311</v>
      </c>
      <c r="B724" s="642"/>
      <c r="C724" s="627"/>
      <c r="D724" s="730">
        <f>'NRHM State budget sheet 2013-14'!D724</f>
        <v>0</v>
      </c>
      <c r="E724" s="730">
        <f>'NRHM State budget sheet 2013-14'!E724</f>
        <v>0</v>
      </c>
      <c r="F724" s="730">
        <f>'NRHM State budget sheet 2013-14'!F724</f>
        <v>0</v>
      </c>
      <c r="G724" s="730">
        <f>'NRHM State budget sheet 2013-14'!G724</f>
        <v>0</v>
      </c>
      <c r="H724" s="730">
        <f>'NRHM State budget sheet 2013-14'!H724</f>
        <v>0</v>
      </c>
      <c r="I724" s="730">
        <f>'NRHM State budget sheet 2013-14'!I724</f>
        <v>0</v>
      </c>
      <c r="J724" s="730">
        <f>'NRHM State budget sheet 2013-14'!J724</f>
        <v>0</v>
      </c>
      <c r="K724" s="730">
        <f>'NRHM State budget sheet 2013-14'!K724</f>
        <v>0</v>
      </c>
      <c r="L724" s="730">
        <f>'NRHM State budget sheet 2013-14'!L724</f>
        <v>0</v>
      </c>
      <c r="M724" s="730">
        <f>'NRHM State budget sheet 2013-14'!M724</f>
        <v>0</v>
      </c>
      <c r="N724" s="730">
        <f>'NRHM State budget sheet 2013-14'!N724</f>
        <v>0</v>
      </c>
      <c r="O724" s="730">
        <f>'NRHM State budget sheet 2013-14'!O724</f>
        <v>0</v>
      </c>
      <c r="P724" s="730">
        <f>'NRHM State budget sheet 2013-14'!P724</f>
        <v>0</v>
      </c>
      <c r="Q724" s="730">
        <f>'NRHM State budget sheet 2013-14'!Q724</f>
        <v>0</v>
      </c>
      <c r="R724" s="730">
        <f>'NRHM State budget sheet 2013-14'!R724</f>
        <v>0</v>
      </c>
      <c r="S724" s="730">
        <f>'NRHM State budget sheet 2013-14'!S724</f>
        <v>0</v>
      </c>
      <c r="T724" s="730">
        <f>'NRHM State budget sheet 2013-14'!T724</f>
        <v>0</v>
      </c>
      <c r="U724" s="730">
        <f>'NRHM State budget sheet 2013-14'!U724</f>
        <v>0</v>
      </c>
      <c r="V724" s="730">
        <f>'NRHM State budget sheet 2013-14'!V724</f>
        <v>0</v>
      </c>
      <c r="W724" s="730">
        <f>'NRHM State budget sheet 2013-14'!W724</f>
        <v>0</v>
      </c>
      <c r="X724" s="730">
        <f>'NRHM State budget sheet 2013-14'!X724</f>
        <v>0</v>
      </c>
      <c r="Y724" s="730">
        <f>'NRHM State budget sheet 2013-14'!Y724</f>
        <v>0</v>
      </c>
      <c r="Z724" s="730">
        <f>'NRHM State budget sheet 2013-14'!Z724</f>
        <v>0</v>
      </c>
      <c r="AA724" s="730">
        <f>'NRHM State budget sheet 2013-14'!AA724</f>
        <v>0</v>
      </c>
      <c r="AB724" s="730">
        <f>'NRHM State budget sheet 2013-14'!AB724</f>
        <v>0</v>
      </c>
      <c r="AC724" s="730">
        <f>'NRHM State budget sheet 2013-14'!AC724</f>
        <v>0</v>
      </c>
      <c r="AD724" s="730">
        <f>'NRHM State budget sheet 2013-14'!AD724</f>
        <v>0</v>
      </c>
      <c r="AE724" s="730">
        <f>'NRHM State budget sheet 2013-14'!AE724</f>
        <v>0</v>
      </c>
      <c r="AF724" s="730">
        <f>'NRHM State budget sheet 2013-14'!AF724</f>
        <v>0</v>
      </c>
      <c r="AH724" s="619"/>
      <c r="AI724" s="606" t="str">
        <f t="shared" si="74"/>
        <v/>
      </c>
      <c r="AJ724" s="606" t="str">
        <f t="shared" si="75"/>
        <v/>
      </c>
      <c r="AK724" s="573">
        <f t="shared" si="76"/>
        <v>0</v>
      </c>
      <c r="AL724" s="573" t="str">
        <f t="shared" si="77"/>
        <v/>
      </c>
      <c r="AM724" s="577" t="str">
        <f t="shared" si="78"/>
        <v/>
      </c>
      <c r="AN724" s="577" t="str">
        <f t="shared" si="79"/>
        <v/>
      </c>
      <c r="AO724" s="577" t="str">
        <f t="shared" si="80"/>
        <v/>
      </c>
    </row>
    <row r="725" spans="1:41" ht="41.25" hidden="1" customHeight="1" x14ac:dyDescent="0.2">
      <c r="A725" s="628" t="s">
        <v>2312</v>
      </c>
      <c r="B725" s="642"/>
      <c r="C725" s="627"/>
      <c r="D725" s="730">
        <f>'NRHM State budget sheet 2013-14'!D725</f>
        <v>0</v>
      </c>
      <c r="E725" s="730">
        <f>'NRHM State budget sheet 2013-14'!E725</f>
        <v>0</v>
      </c>
      <c r="F725" s="730">
        <f>'NRHM State budget sheet 2013-14'!F725</f>
        <v>0</v>
      </c>
      <c r="G725" s="730">
        <f>'NRHM State budget sheet 2013-14'!G725</f>
        <v>0</v>
      </c>
      <c r="H725" s="730">
        <f>'NRHM State budget sheet 2013-14'!H725</f>
        <v>0</v>
      </c>
      <c r="I725" s="730">
        <f>'NRHM State budget sheet 2013-14'!I725</f>
        <v>0</v>
      </c>
      <c r="J725" s="730">
        <f>'NRHM State budget sheet 2013-14'!J725</f>
        <v>0</v>
      </c>
      <c r="K725" s="730">
        <f>'NRHM State budget sheet 2013-14'!K725</f>
        <v>0</v>
      </c>
      <c r="L725" s="730">
        <f>'NRHM State budget sheet 2013-14'!L725</f>
        <v>0</v>
      </c>
      <c r="M725" s="730">
        <f>'NRHM State budget sheet 2013-14'!M725</f>
        <v>0</v>
      </c>
      <c r="N725" s="730">
        <f>'NRHM State budget sheet 2013-14'!N725</f>
        <v>0</v>
      </c>
      <c r="O725" s="730">
        <f>'NRHM State budget sheet 2013-14'!O725</f>
        <v>0</v>
      </c>
      <c r="P725" s="730">
        <f>'NRHM State budget sheet 2013-14'!P725</f>
        <v>0</v>
      </c>
      <c r="Q725" s="730">
        <f>'NRHM State budget sheet 2013-14'!Q725</f>
        <v>0</v>
      </c>
      <c r="R725" s="730">
        <f>'NRHM State budget sheet 2013-14'!R725</f>
        <v>0</v>
      </c>
      <c r="S725" s="730">
        <f>'NRHM State budget sheet 2013-14'!S725</f>
        <v>0</v>
      </c>
      <c r="T725" s="730">
        <f>'NRHM State budget sheet 2013-14'!T725</f>
        <v>0</v>
      </c>
      <c r="U725" s="730">
        <f>'NRHM State budget sheet 2013-14'!U725</f>
        <v>0</v>
      </c>
      <c r="V725" s="730">
        <f>'NRHM State budget sheet 2013-14'!V725</f>
        <v>0</v>
      </c>
      <c r="W725" s="730">
        <f>'NRHM State budget sheet 2013-14'!W725</f>
        <v>0</v>
      </c>
      <c r="X725" s="730">
        <f>'NRHM State budget sheet 2013-14'!X725</f>
        <v>0</v>
      </c>
      <c r="Y725" s="730">
        <f>'NRHM State budget sheet 2013-14'!Y725</f>
        <v>0</v>
      </c>
      <c r="Z725" s="730">
        <f>'NRHM State budget sheet 2013-14'!Z725</f>
        <v>0</v>
      </c>
      <c r="AA725" s="730">
        <f>'NRHM State budget sheet 2013-14'!AA725</f>
        <v>0</v>
      </c>
      <c r="AB725" s="730">
        <f>'NRHM State budget sheet 2013-14'!AB725</f>
        <v>0</v>
      </c>
      <c r="AC725" s="730">
        <f>'NRHM State budget sheet 2013-14'!AC725</f>
        <v>0</v>
      </c>
      <c r="AD725" s="730">
        <f>'NRHM State budget sheet 2013-14'!AD725</f>
        <v>0</v>
      </c>
      <c r="AE725" s="730">
        <f>'NRHM State budget sheet 2013-14'!AE725</f>
        <v>0</v>
      </c>
      <c r="AF725" s="730">
        <f>'NRHM State budget sheet 2013-14'!AF725</f>
        <v>0</v>
      </c>
      <c r="AH725" s="619"/>
      <c r="AI725" s="606" t="str">
        <f t="shared" si="74"/>
        <v/>
      </c>
      <c r="AJ725" s="606" t="str">
        <f t="shared" si="75"/>
        <v/>
      </c>
      <c r="AK725" s="573">
        <f t="shared" si="76"/>
        <v>0</v>
      </c>
      <c r="AL725" s="573" t="str">
        <f t="shared" si="77"/>
        <v/>
      </c>
      <c r="AM725" s="577" t="str">
        <f t="shared" si="78"/>
        <v/>
      </c>
      <c r="AN725" s="577" t="str">
        <f t="shared" si="79"/>
        <v/>
      </c>
      <c r="AO725" s="577" t="str">
        <f t="shared" si="80"/>
        <v/>
      </c>
    </row>
    <row r="726" spans="1:41" ht="41.25" hidden="1" customHeight="1" x14ac:dyDescent="0.2">
      <c r="A726" s="628" t="s">
        <v>2313</v>
      </c>
      <c r="B726" s="642"/>
      <c r="C726" s="627"/>
      <c r="D726" s="730">
        <f>'NRHM State budget sheet 2013-14'!D726</f>
        <v>0</v>
      </c>
      <c r="E726" s="730">
        <f>'NRHM State budget sheet 2013-14'!E726</f>
        <v>0</v>
      </c>
      <c r="F726" s="730">
        <f>'NRHM State budget sheet 2013-14'!F726</f>
        <v>0</v>
      </c>
      <c r="G726" s="730">
        <f>'NRHM State budget sheet 2013-14'!G726</f>
        <v>0</v>
      </c>
      <c r="H726" s="730">
        <f>'NRHM State budget sheet 2013-14'!H726</f>
        <v>0</v>
      </c>
      <c r="I726" s="730">
        <f>'NRHM State budget sheet 2013-14'!I726</f>
        <v>0</v>
      </c>
      <c r="J726" s="730">
        <f>'NRHM State budget sheet 2013-14'!J726</f>
        <v>0</v>
      </c>
      <c r="K726" s="730">
        <f>'NRHM State budget sheet 2013-14'!K726</f>
        <v>0</v>
      </c>
      <c r="L726" s="730">
        <f>'NRHM State budget sheet 2013-14'!L726</f>
        <v>0</v>
      </c>
      <c r="M726" s="730">
        <f>'NRHM State budget sheet 2013-14'!M726</f>
        <v>0</v>
      </c>
      <c r="N726" s="730">
        <f>'NRHM State budget sheet 2013-14'!N726</f>
        <v>0</v>
      </c>
      <c r="O726" s="730">
        <f>'NRHM State budget sheet 2013-14'!O726</f>
        <v>0</v>
      </c>
      <c r="P726" s="730">
        <f>'NRHM State budget sheet 2013-14'!P726</f>
        <v>0</v>
      </c>
      <c r="Q726" s="730">
        <f>'NRHM State budget sheet 2013-14'!Q726</f>
        <v>0</v>
      </c>
      <c r="R726" s="730">
        <f>'NRHM State budget sheet 2013-14'!R726</f>
        <v>0</v>
      </c>
      <c r="S726" s="730">
        <f>'NRHM State budget sheet 2013-14'!S726</f>
        <v>0</v>
      </c>
      <c r="T726" s="730">
        <f>'NRHM State budget sheet 2013-14'!T726</f>
        <v>0</v>
      </c>
      <c r="U726" s="730">
        <f>'NRHM State budget sheet 2013-14'!U726</f>
        <v>0</v>
      </c>
      <c r="V726" s="730">
        <f>'NRHM State budget sheet 2013-14'!V726</f>
        <v>0</v>
      </c>
      <c r="W726" s="730">
        <f>'NRHM State budget sheet 2013-14'!W726</f>
        <v>0</v>
      </c>
      <c r="X726" s="730">
        <f>'NRHM State budget sheet 2013-14'!X726</f>
        <v>0</v>
      </c>
      <c r="Y726" s="730">
        <f>'NRHM State budget sheet 2013-14'!Y726</f>
        <v>0</v>
      </c>
      <c r="Z726" s="730">
        <f>'NRHM State budget sheet 2013-14'!Z726</f>
        <v>0</v>
      </c>
      <c r="AA726" s="730">
        <f>'NRHM State budget sheet 2013-14'!AA726</f>
        <v>0</v>
      </c>
      <c r="AB726" s="730">
        <f>'NRHM State budget sheet 2013-14'!AB726</f>
        <v>0</v>
      </c>
      <c r="AC726" s="730">
        <f>'NRHM State budget sheet 2013-14'!AC726</f>
        <v>0</v>
      </c>
      <c r="AD726" s="730">
        <f>'NRHM State budget sheet 2013-14'!AD726</f>
        <v>0</v>
      </c>
      <c r="AE726" s="730">
        <f>'NRHM State budget sheet 2013-14'!AE726</f>
        <v>0</v>
      </c>
      <c r="AF726" s="730">
        <f>'NRHM State budget sheet 2013-14'!AF726</f>
        <v>0</v>
      </c>
      <c r="AH726" s="619"/>
      <c r="AI726" s="606" t="str">
        <f t="shared" si="74"/>
        <v/>
      </c>
      <c r="AJ726" s="606" t="str">
        <f t="shared" si="75"/>
        <v/>
      </c>
      <c r="AK726" s="573">
        <f t="shared" si="76"/>
        <v>0</v>
      </c>
      <c r="AL726" s="573" t="str">
        <f t="shared" si="77"/>
        <v/>
      </c>
      <c r="AM726" s="577" t="str">
        <f t="shared" si="78"/>
        <v/>
      </c>
      <c r="AN726" s="577" t="str">
        <f t="shared" si="79"/>
        <v/>
      </c>
      <c r="AO726" s="577" t="str">
        <f t="shared" si="80"/>
        <v/>
      </c>
    </row>
    <row r="727" spans="1:41" ht="41.25" hidden="1" customHeight="1" x14ac:dyDescent="0.2">
      <c r="A727" s="628" t="s">
        <v>2314</v>
      </c>
      <c r="B727" s="642"/>
      <c r="C727" s="627"/>
      <c r="D727" s="730">
        <f>'NRHM State budget sheet 2013-14'!D727</f>
        <v>0</v>
      </c>
      <c r="E727" s="730">
        <f>'NRHM State budget sheet 2013-14'!E727</f>
        <v>0</v>
      </c>
      <c r="F727" s="730">
        <f>'NRHM State budget sheet 2013-14'!F727</f>
        <v>0</v>
      </c>
      <c r="G727" s="730">
        <f>'NRHM State budget sheet 2013-14'!G727</f>
        <v>0</v>
      </c>
      <c r="H727" s="730">
        <f>'NRHM State budget sheet 2013-14'!H727</f>
        <v>0</v>
      </c>
      <c r="I727" s="730">
        <f>'NRHM State budget sheet 2013-14'!I727</f>
        <v>0</v>
      </c>
      <c r="J727" s="730">
        <f>'NRHM State budget sheet 2013-14'!J727</f>
        <v>0</v>
      </c>
      <c r="K727" s="730">
        <f>'NRHM State budget sheet 2013-14'!K727</f>
        <v>0</v>
      </c>
      <c r="L727" s="730">
        <f>'NRHM State budget sheet 2013-14'!L727</f>
        <v>0</v>
      </c>
      <c r="M727" s="730">
        <f>'NRHM State budget sheet 2013-14'!M727</f>
        <v>0</v>
      </c>
      <c r="N727" s="730">
        <f>'NRHM State budget sheet 2013-14'!N727</f>
        <v>0</v>
      </c>
      <c r="O727" s="730">
        <f>'NRHM State budget sheet 2013-14'!O727</f>
        <v>0</v>
      </c>
      <c r="P727" s="730">
        <f>'NRHM State budget sheet 2013-14'!P727</f>
        <v>0</v>
      </c>
      <c r="Q727" s="730">
        <f>'NRHM State budget sheet 2013-14'!Q727</f>
        <v>0</v>
      </c>
      <c r="R727" s="730">
        <f>'NRHM State budget sheet 2013-14'!R727</f>
        <v>0</v>
      </c>
      <c r="S727" s="730">
        <f>'NRHM State budget sheet 2013-14'!S727</f>
        <v>0</v>
      </c>
      <c r="T727" s="730">
        <f>'NRHM State budget sheet 2013-14'!T727</f>
        <v>0</v>
      </c>
      <c r="U727" s="730">
        <f>'NRHM State budget sheet 2013-14'!U727</f>
        <v>0</v>
      </c>
      <c r="V727" s="730">
        <f>'NRHM State budget sheet 2013-14'!V727</f>
        <v>0</v>
      </c>
      <c r="W727" s="730">
        <f>'NRHM State budget sheet 2013-14'!W727</f>
        <v>0</v>
      </c>
      <c r="X727" s="730">
        <f>'NRHM State budget sheet 2013-14'!X727</f>
        <v>0</v>
      </c>
      <c r="Y727" s="730">
        <f>'NRHM State budget sheet 2013-14'!Y727</f>
        <v>0</v>
      </c>
      <c r="Z727" s="730">
        <f>'NRHM State budget sheet 2013-14'!Z727</f>
        <v>0</v>
      </c>
      <c r="AA727" s="730">
        <f>'NRHM State budget sheet 2013-14'!AA727</f>
        <v>0</v>
      </c>
      <c r="AB727" s="730">
        <f>'NRHM State budget sheet 2013-14'!AB727</f>
        <v>0</v>
      </c>
      <c r="AC727" s="730">
        <f>'NRHM State budget sheet 2013-14'!AC727</f>
        <v>0</v>
      </c>
      <c r="AD727" s="730">
        <f>'NRHM State budget sheet 2013-14'!AD727</f>
        <v>0</v>
      </c>
      <c r="AE727" s="730">
        <f>'NRHM State budget sheet 2013-14'!AE727</f>
        <v>0</v>
      </c>
      <c r="AF727" s="730">
        <f>'NRHM State budget sheet 2013-14'!AF727</f>
        <v>0</v>
      </c>
      <c r="AH727" s="619"/>
      <c r="AI727" s="606" t="str">
        <f t="shared" si="74"/>
        <v/>
      </c>
      <c r="AJ727" s="606" t="str">
        <f t="shared" si="75"/>
        <v/>
      </c>
      <c r="AK727" s="573">
        <f t="shared" si="76"/>
        <v>0</v>
      </c>
      <c r="AL727" s="573" t="str">
        <f t="shared" si="77"/>
        <v/>
      </c>
      <c r="AM727" s="577" t="str">
        <f t="shared" si="78"/>
        <v/>
      </c>
      <c r="AN727" s="577" t="str">
        <f t="shared" si="79"/>
        <v/>
      </c>
      <c r="AO727" s="577" t="str">
        <f t="shared" si="80"/>
        <v/>
      </c>
    </row>
    <row r="728" spans="1:41" ht="41.25" hidden="1" customHeight="1" x14ac:dyDescent="0.2">
      <c r="A728" s="628" t="s">
        <v>2315</v>
      </c>
      <c r="B728" s="642"/>
      <c r="C728" s="627"/>
      <c r="D728" s="730">
        <f>'NRHM State budget sheet 2013-14'!D728</f>
        <v>0</v>
      </c>
      <c r="E728" s="730">
        <f>'NRHM State budget sheet 2013-14'!E728</f>
        <v>0</v>
      </c>
      <c r="F728" s="730">
        <f>'NRHM State budget sheet 2013-14'!F728</f>
        <v>0</v>
      </c>
      <c r="G728" s="730">
        <f>'NRHM State budget sheet 2013-14'!G728</f>
        <v>0</v>
      </c>
      <c r="H728" s="730">
        <f>'NRHM State budget sheet 2013-14'!H728</f>
        <v>0</v>
      </c>
      <c r="I728" s="730">
        <f>'NRHM State budget sheet 2013-14'!I728</f>
        <v>0</v>
      </c>
      <c r="J728" s="730">
        <f>'NRHM State budget sheet 2013-14'!J728</f>
        <v>0</v>
      </c>
      <c r="K728" s="730">
        <f>'NRHM State budget sheet 2013-14'!K728</f>
        <v>0</v>
      </c>
      <c r="L728" s="730">
        <f>'NRHM State budget sheet 2013-14'!L728</f>
        <v>0</v>
      </c>
      <c r="M728" s="730">
        <f>'NRHM State budget sheet 2013-14'!M728</f>
        <v>0</v>
      </c>
      <c r="N728" s="730">
        <f>'NRHM State budget sheet 2013-14'!N728</f>
        <v>0</v>
      </c>
      <c r="O728" s="730">
        <f>'NRHM State budget sheet 2013-14'!O728</f>
        <v>0</v>
      </c>
      <c r="P728" s="730">
        <f>'NRHM State budget sheet 2013-14'!P728</f>
        <v>0</v>
      </c>
      <c r="Q728" s="730">
        <f>'NRHM State budget sheet 2013-14'!Q728</f>
        <v>0</v>
      </c>
      <c r="R728" s="730">
        <f>'NRHM State budget sheet 2013-14'!R728</f>
        <v>0</v>
      </c>
      <c r="S728" s="730">
        <f>'NRHM State budget sheet 2013-14'!S728</f>
        <v>0</v>
      </c>
      <c r="T728" s="730">
        <f>'NRHM State budget sheet 2013-14'!T728</f>
        <v>0</v>
      </c>
      <c r="U728" s="730">
        <f>'NRHM State budget sheet 2013-14'!U728</f>
        <v>0</v>
      </c>
      <c r="V728" s="730">
        <f>'NRHM State budget sheet 2013-14'!V728</f>
        <v>0</v>
      </c>
      <c r="W728" s="730">
        <f>'NRHM State budget sheet 2013-14'!W728</f>
        <v>0</v>
      </c>
      <c r="X728" s="730">
        <f>'NRHM State budget sheet 2013-14'!X728</f>
        <v>0</v>
      </c>
      <c r="Y728" s="730">
        <f>'NRHM State budget sheet 2013-14'!Y728</f>
        <v>0</v>
      </c>
      <c r="Z728" s="730">
        <f>'NRHM State budget sheet 2013-14'!Z728</f>
        <v>0</v>
      </c>
      <c r="AA728" s="730">
        <f>'NRHM State budget sheet 2013-14'!AA728</f>
        <v>0</v>
      </c>
      <c r="AB728" s="730">
        <f>'NRHM State budget sheet 2013-14'!AB728</f>
        <v>0</v>
      </c>
      <c r="AC728" s="730">
        <f>'NRHM State budget sheet 2013-14'!AC728</f>
        <v>0</v>
      </c>
      <c r="AD728" s="730">
        <f>'NRHM State budget sheet 2013-14'!AD728</f>
        <v>0</v>
      </c>
      <c r="AE728" s="730">
        <f>'NRHM State budget sheet 2013-14'!AE728</f>
        <v>0</v>
      </c>
      <c r="AF728" s="730">
        <f>'NRHM State budget sheet 2013-14'!AF728</f>
        <v>0</v>
      </c>
      <c r="AH728" s="619"/>
      <c r="AI728" s="606" t="str">
        <f t="shared" si="74"/>
        <v/>
      </c>
      <c r="AJ728" s="606" t="str">
        <f t="shared" si="75"/>
        <v/>
      </c>
      <c r="AK728" s="573">
        <f t="shared" si="76"/>
        <v>0</v>
      </c>
      <c r="AL728" s="573" t="str">
        <f t="shared" si="77"/>
        <v/>
      </c>
      <c r="AM728" s="577" t="str">
        <f t="shared" si="78"/>
        <v/>
      </c>
      <c r="AN728" s="577" t="str">
        <f t="shared" si="79"/>
        <v/>
      </c>
      <c r="AO728" s="577" t="str">
        <f t="shared" si="80"/>
        <v/>
      </c>
    </row>
    <row r="729" spans="1:41" ht="41.25" hidden="1" customHeight="1" x14ac:dyDescent="0.2">
      <c r="A729" s="628" t="s">
        <v>2316</v>
      </c>
      <c r="B729" s="642"/>
      <c r="C729" s="627"/>
      <c r="D729" s="730">
        <f>'NRHM State budget sheet 2013-14'!D729</f>
        <v>0</v>
      </c>
      <c r="E729" s="730">
        <f>'NRHM State budget sheet 2013-14'!E729</f>
        <v>0</v>
      </c>
      <c r="F729" s="730">
        <f>'NRHM State budget sheet 2013-14'!F729</f>
        <v>0</v>
      </c>
      <c r="G729" s="730">
        <f>'NRHM State budget sheet 2013-14'!G729</f>
        <v>0</v>
      </c>
      <c r="H729" s="730">
        <f>'NRHM State budget sheet 2013-14'!H729</f>
        <v>0</v>
      </c>
      <c r="I729" s="730">
        <f>'NRHM State budget sheet 2013-14'!I729</f>
        <v>0</v>
      </c>
      <c r="J729" s="730">
        <f>'NRHM State budget sheet 2013-14'!J729</f>
        <v>0</v>
      </c>
      <c r="K729" s="730">
        <f>'NRHM State budget sheet 2013-14'!K729</f>
        <v>0</v>
      </c>
      <c r="L729" s="730">
        <f>'NRHM State budget sheet 2013-14'!L729</f>
        <v>0</v>
      </c>
      <c r="M729" s="730">
        <f>'NRHM State budget sheet 2013-14'!M729</f>
        <v>0</v>
      </c>
      <c r="N729" s="730">
        <f>'NRHM State budget sheet 2013-14'!N729</f>
        <v>0</v>
      </c>
      <c r="O729" s="730">
        <f>'NRHM State budget sheet 2013-14'!O729</f>
        <v>0</v>
      </c>
      <c r="P729" s="730">
        <f>'NRHM State budget sheet 2013-14'!P729</f>
        <v>0</v>
      </c>
      <c r="Q729" s="730">
        <f>'NRHM State budget sheet 2013-14'!Q729</f>
        <v>0</v>
      </c>
      <c r="R729" s="730">
        <f>'NRHM State budget sheet 2013-14'!R729</f>
        <v>0</v>
      </c>
      <c r="S729" s="730">
        <f>'NRHM State budget sheet 2013-14'!S729</f>
        <v>0</v>
      </c>
      <c r="T729" s="730">
        <f>'NRHM State budget sheet 2013-14'!T729</f>
        <v>0</v>
      </c>
      <c r="U729" s="730">
        <f>'NRHM State budget sheet 2013-14'!U729</f>
        <v>0</v>
      </c>
      <c r="V729" s="730">
        <f>'NRHM State budget sheet 2013-14'!V729</f>
        <v>0</v>
      </c>
      <c r="W729" s="730">
        <f>'NRHM State budget sheet 2013-14'!W729</f>
        <v>0</v>
      </c>
      <c r="X729" s="730">
        <f>'NRHM State budget sheet 2013-14'!X729</f>
        <v>0</v>
      </c>
      <c r="Y729" s="730">
        <f>'NRHM State budget sheet 2013-14'!Y729</f>
        <v>0</v>
      </c>
      <c r="Z729" s="730">
        <f>'NRHM State budget sheet 2013-14'!Z729</f>
        <v>0</v>
      </c>
      <c r="AA729" s="730">
        <f>'NRHM State budget sheet 2013-14'!AA729</f>
        <v>0</v>
      </c>
      <c r="AB729" s="730">
        <f>'NRHM State budget sheet 2013-14'!AB729</f>
        <v>0</v>
      </c>
      <c r="AC729" s="730">
        <f>'NRHM State budget sheet 2013-14'!AC729</f>
        <v>0</v>
      </c>
      <c r="AD729" s="730">
        <f>'NRHM State budget sheet 2013-14'!AD729</f>
        <v>0</v>
      </c>
      <c r="AE729" s="730">
        <f>'NRHM State budget sheet 2013-14'!AE729</f>
        <v>0</v>
      </c>
      <c r="AF729" s="730">
        <f>'NRHM State budget sheet 2013-14'!AF729</f>
        <v>0</v>
      </c>
      <c r="AH729" s="619"/>
      <c r="AI729" s="606" t="str">
        <f t="shared" si="74"/>
        <v/>
      </c>
      <c r="AJ729" s="606" t="str">
        <f t="shared" si="75"/>
        <v/>
      </c>
      <c r="AK729" s="573">
        <f t="shared" si="76"/>
        <v>0</v>
      </c>
      <c r="AL729" s="573" t="str">
        <f t="shared" si="77"/>
        <v/>
      </c>
      <c r="AM729" s="577" t="str">
        <f t="shared" si="78"/>
        <v/>
      </c>
      <c r="AN729" s="577" t="str">
        <f t="shared" si="79"/>
        <v/>
      </c>
      <c r="AO729" s="577" t="str">
        <f t="shared" si="80"/>
        <v/>
      </c>
    </row>
    <row r="730" spans="1:41" ht="41.25" hidden="1" customHeight="1" x14ac:dyDescent="0.2">
      <c r="A730" s="628" t="s">
        <v>2317</v>
      </c>
      <c r="B730" s="642"/>
      <c r="C730" s="627"/>
      <c r="D730" s="730">
        <f>'NRHM State budget sheet 2013-14'!D730</f>
        <v>0</v>
      </c>
      <c r="E730" s="730">
        <f>'NRHM State budget sheet 2013-14'!E730</f>
        <v>0</v>
      </c>
      <c r="F730" s="730">
        <f>'NRHM State budget sheet 2013-14'!F730</f>
        <v>0</v>
      </c>
      <c r="G730" s="730">
        <f>'NRHM State budget sheet 2013-14'!G730</f>
        <v>0</v>
      </c>
      <c r="H730" s="730">
        <f>'NRHM State budget sheet 2013-14'!H730</f>
        <v>0</v>
      </c>
      <c r="I730" s="730">
        <f>'NRHM State budget sheet 2013-14'!I730</f>
        <v>0</v>
      </c>
      <c r="J730" s="730">
        <f>'NRHM State budget sheet 2013-14'!J730</f>
        <v>0</v>
      </c>
      <c r="K730" s="730">
        <f>'NRHM State budget sheet 2013-14'!K730</f>
        <v>0</v>
      </c>
      <c r="L730" s="730">
        <f>'NRHM State budget sheet 2013-14'!L730</f>
        <v>0</v>
      </c>
      <c r="M730" s="730">
        <f>'NRHM State budget sheet 2013-14'!M730</f>
        <v>0</v>
      </c>
      <c r="N730" s="730">
        <f>'NRHM State budget sheet 2013-14'!N730</f>
        <v>0</v>
      </c>
      <c r="O730" s="730">
        <f>'NRHM State budget sheet 2013-14'!O730</f>
        <v>0</v>
      </c>
      <c r="P730" s="730">
        <f>'NRHM State budget sheet 2013-14'!P730</f>
        <v>0</v>
      </c>
      <c r="Q730" s="730">
        <f>'NRHM State budget sheet 2013-14'!Q730</f>
        <v>0</v>
      </c>
      <c r="R730" s="730">
        <f>'NRHM State budget sheet 2013-14'!R730</f>
        <v>0</v>
      </c>
      <c r="S730" s="730">
        <f>'NRHM State budget sheet 2013-14'!S730</f>
        <v>0</v>
      </c>
      <c r="T730" s="730">
        <f>'NRHM State budget sheet 2013-14'!T730</f>
        <v>0</v>
      </c>
      <c r="U730" s="730">
        <f>'NRHM State budget sheet 2013-14'!U730</f>
        <v>0</v>
      </c>
      <c r="V730" s="730">
        <f>'NRHM State budget sheet 2013-14'!V730</f>
        <v>0</v>
      </c>
      <c r="W730" s="730">
        <f>'NRHM State budget sheet 2013-14'!W730</f>
        <v>0</v>
      </c>
      <c r="X730" s="730">
        <f>'NRHM State budget sheet 2013-14'!X730</f>
        <v>0</v>
      </c>
      <c r="Y730" s="730">
        <f>'NRHM State budget sheet 2013-14'!Y730</f>
        <v>0</v>
      </c>
      <c r="Z730" s="730">
        <f>'NRHM State budget sheet 2013-14'!Z730</f>
        <v>0</v>
      </c>
      <c r="AA730" s="730">
        <f>'NRHM State budget sheet 2013-14'!AA730</f>
        <v>0</v>
      </c>
      <c r="AB730" s="730">
        <f>'NRHM State budget sheet 2013-14'!AB730</f>
        <v>0</v>
      </c>
      <c r="AC730" s="730">
        <f>'NRHM State budget sheet 2013-14'!AC730</f>
        <v>0</v>
      </c>
      <c r="AD730" s="730">
        <f>'NRHM State budget sheet 2013-14'!AD730</f>
        <v>0</v>
      </c>
      <c r="AE730" s="730">
        <f>'NRHM State budget sheet 2013-14'!AE730</f>
        <v>0</v>
      </c>
      <c r="AF730" s="730">
        <f>'NRHM State budget sheet 2013-14'!AF730</f>
        <v>0</v>
      </c>
      <c r="AH730" s="619"/>
      <c r="AI730" s="606" t="str">
        <f t="shared" si="74"/>
        <v/>
      </c>
      <c r="AJ730" s="606" t="str">
        <f t="shared" si="75"/>
        <v/>
      </c>
      <c r="AK730" s="573">
        <f t="shared" si="76"/>
        <v>0</v>
      </c>
      <c r="AL730" s="573" t="str">
        <f t="shared" si="77"/>
        <v/>
      </c>
      <c r="AM730" s="577" t="str">
        <f t="shared" si="78"/>
        <v/>
      </c>
      <c r="AN730" s="577" t="str">
        <f t="shared" si="79"/>
        <v/>
      </c>
      <c r="AO730" s="577" t="str">
        <f t="shared" si="80"/>
        <v/>
      </c>
    </row>
    <row r="731" spans="1:41" ht="41.25" customHeight="1" x14ac:dyDescent="0.2">
      <c r="A731" s="649" t="s">
        <v>858</v>
      </c>
      <c r="B731" s="621" t="s">
        <v>859</v>
      </c>
      <c r="C731" s="595"/>
      <c r="D731" s="730">
        <f>'NRHM State budget sheet 2013-14'!D731</f>
        <v>5</v>
      </c>
      <c r="E731" s="730">
        <f>'NRHM State budget sheet 2013-14'!E731</f>
        <v>5</v>
      </c>
      <c r="F731" s="730">
        <f>'NRHM State budget sheet 2013-14'!F731</f>
        <v>100</v>
      </c>
      <c r="G731" s="730">
        <f>'NRHM State budget sheet 2013-14'!G731</f>
        <v>5.7</v>
      </c>
      <c r="H731" s="730">
        <f>'NRHM State budget sheet 2013-14'!H731</f>
        <v>2.85</v>
      </c>
      <c r="I731" s="730">
        <f>'NRHM State budget sheet 2013-14'!I731</f>
        <v>50</v>
      </c>
      <c r="J731" s="730">
        <f>'NRHM State budget sheet 2013-14'!J731</f>
        <v>302</v>
      </c>
      <c r="K731" s="730">
        <f>'NRHM State budget sheet 2013-14'!K731</f>
        <v>557000</v>
      </c>
      <c r="L731" s="730">
        <f>'NRHM State budget sheet 2013-14'!L731</f>
        <v>0</v>
      </c>
      <c r="M731" s="730">
        <f>'NRHM State budget sheet 2013-14'!M731</f>
        <v>0</v>
      </c>
      <c r="N731" s="730">
        <f>'NRHM State budget sheet 2013-14'!N731</f>
        <v>0</v>
      </c>
      <c r="O731" s="730">
        <f>'NRHM State budget sheet 2013-14'!O731</f>
        <v>0</v>
      </c>
      <c r="P731" s="730">
        <f>'NRHM State budget sheet 2013-14'!P731</f>
        <v>0</v>
      </c>
      <c r="Q731" s="730">
        <f>'NRHM State budget sheet 2013-14'!Q731</f>
        <v>0</v>
      </c>
      <c r="R731" s="730">
        <f>'NRHM State budget sheet 2013-14'!R731</f>
        <v>0</v>
      </c>
      <c r="S731" s="730">
        <f>'NRHM State budget sheet 2013-14'!S731</f>
        <v>0</v>
      </c>
      <c r="T731" s="730">
        <f>'NRHM State budget sheet 2013-14'!T731</f>
        <v>0</v>
      </c>
      <c r="U731" s="730">
        <f>'NRHM State budget sheet 2013-14'!U731</f>
        <v>0</v>
      </c>
      <c r="V731" s="730">
        <f>'NRHM State budget sheet 2013-14'!V731</f>
        <v>0</v>
      </c>
      <c r="W731" s="730">
        <f>'NRHM State budget sheet 2013-14'!W731</f>
        <v>0</v>
      </c>
      <c r="X731" s="730">
        <f>'NRHM State budget sheet 2013-14'!X731</f>
        <v>0</v>
      </c>
      <c r="Y731" s="730">
        <f>'NRHM State budget sheet 2013-14'!Y731</f>
        <v>0</v>
      </c>
      <c r="Z731" s="730">
        <f>'NRHM State budget sheet 2013-14'!Z731</f>
        <v>0</v>
      </c>
      <c r="AA731" s="730">
        <f>'NRHM State budget sheet 2013-14'!AA731</f>
        <v>0</v>
      </c>
      <c r="AB731" s="730">
        <f>'NRHM State budget sheet 2013-14'!AB731</f>
        <v>0</v>
      </c>
      <c r="AC731" s="730">
        <f>'NRHM State budget sheet 2013-14'!AC731</f>
        <v>0</v>
      </c>
      <c r="AD731" s="730">
        <f>'NRHM State budget sheet 2013-14'!AD731</f>
        <v>0</v>
      </c>
      <c r="AE731" s="730">
        <f>'NRHM State budget sheet 2013-14'!AE731</f>
        <v>0</v>
      </c>
      <c r="AF731" s="730">
        <f>'NRHM State budget sheet 2013-14'!AF731</f>
        <v>30.5</v>
      </c>
      <c r="AH731" s="605" t="s">
        <v>2039</v>
      </c>
      <c r="AI731" s="606">
        <f t="shared" si="74"/>
        <v>1</v>
      </c>
      <c r="AJ731" s="606">
        <f t="shared" si="75"/>
        <v>50</v>
      </c>
      <c r="AK731" s="573">
        <f t="shared" si="76"/>
        <v>24.8</v>
      </c>
      <c r="AL731" s="573">
        <f t="shared" si="77"/>
        <v>435.08771929824564</v>
      </c>
      <c r="AM731" s="577" t="str">
        <f t="shared" si="78"/>
        <v>The proposed budget is more that 30% increase over FY 12-13 budget. Consider revising or provide explanation</v>
      </c>
      <c r="AN731" s="577" t="str">
        <f t="shared" si="79"/>
        <v/>
      </c>
      <c r="AO731" s="577" t="str">
        <f t="shared" si="80"/>
        <v/>
      </c>
    </row>
    <row r="732" spans="1:41" ht="41.25" hidden="1" customHeight="1" x14ac:dyDescent="0.2">
      <c r="A732" s="649" t="s">
        <v>860</v>
      </c>
      <c r="B732" s="621" t="s">
        <v>861</v>
      </c>
      <c r="C732" s="627"/>
      <c r="D732" s="730">
        <f>'NRHM State budget sheet 2013-14'!D732</f>
        <v>0</v>
      </c>
      <c r="E732" s="730">
        <f>'NRHM State budget sheet 2013-14'!E732</f>
        <v>0</v>
      </c>
      <c r="F732" s="730" t="e">
        <f>'NRHM State budget sheet 2013-14'!F732</f>
        <v>#DIV/0!</v>
      </c>
      <c r="G732" s="730">
        <f>'NRHM State budget sheet 2013-14'!G732</f>
        <v>0</v>
      </c>
      <c r="H732" s="730">
        <f>'NRHM State budget sheet 2013-14'!H732</f>
        <v>0</v>
      </c>
      <c r="I732" s="730" t="e">
        <f>'NRHM State budget sheet 2013-14'!I732</f>
        <v>#DIV/0!</v>
      </c>
      <c r="J732" s="730">
        <f>'NRHM State budget sheet 2013-14'!J732</f>
        <v>6</v>
      </c>
      <c r="K732" s="730">
        <f>'NRHM State budget sheet 2013-14'!K732</f>
        <v>130000</v>
      </c>
      <c r="L732" s="730">
        <f>'NRHM State budget sheet 2013-14'!L732</f>
        <v>0</v>
      </c>
      <c r="M732" s="730">
        <f>'NRHM State budget sheet 2013-14'!M732</f>
        <v>0</v>
      </c>
      <c r="N732" s="730">
        <f>'NRHM State budget sheet 2013-14'!N732</f>
        <v>0</v>
      </c>
      <c r="O732" s="730">
        <f>'NRHM State budget sheet 2013-14'!O732</f>
        <v>0</v>
      </c>
      <c r="P732" s="730">
        <f>'NRHM State budget sheet 2013-14'!P732</f>
        <v>0</v>
      </c>
      <c r="Q732" s="730">
        <f>'NRHM State budget sheet 2013-14'!Q732</f>
        <v>0</v>
      </c>
      <c r="R732" s="730">
        <f>'NRHM State budget sheet 2013-14'!R732</f>
        <v>0</v>
      </c>
      <c r="S732" s="730">
        <f>'NRHM State budget sheet 2013-14'!S732</f>
        <v>0</v>
      </c>
      <c r="T732" s="730">
        <f>'NRHM State budget sheet 2013-14'!T732</f>
        <v>0</v>
      </c>
      <c r="U732" s="730">
        <f>'NRHM State budget sheet 2013-14'!U732</f>
        <v>0</v>
      </c>
      <c r="V732" s="730">
        <f>'NRHM State budget sheet 2013-14'!V732</f>
        <v>0</v>
      </c>
      <c r="W732" s="730">
        <f>'NRHM State budget sheet 2013-14'!W732</f>
        <v>0</v>
      </c>
      <c r="X732" s="730">
        <f>'NRHM State budget sheet 2013-14'!X732</f>
        <v>0</v>
      </c>
      <c r="Y732" s="730">
        <f>'NRHM State budget sheet 2013-14'!Y732</f>
        <v>0</v>
      </c>
      <c r="Z732" s="730">
        <f>'NRHM State budget sheet 2013-14'!Z732</f>
        <v>0</v>
      </c>
      <c r="AA732" s="730">
        <f>'NRHM State budget sheet 2013-14'!AA732</f>
        <v>0</v>
      </c>
      <c r="AB732" s="730">
        <f>'NRHM State budget sheet 2013-14'!AB732</f>
        <v>0</v>
      </c>
      <c r="AC732" s="730">
        <f>'NRHM State budget sheet 2013-14'!AC732</f>
        <v>0</v>
      </c>
      <c r="AD732" s="730">
        <f>'NRHM State budget sheet 2013-14'!AD732</f>
        <v>0</v>
      </c>
      <c r="AE732" s="730">
        <f>'NRHM State budget sheet 2013-14'!AE732</f>
        <v>0</v>
      </c>
      <c r="AF732" s="730">
        <f>'NRHM State budget sheet 2013-14'!AF732</f>
        <v>2.5</v>
      </c>
      <c r="AH732" s="619"/>
      <c r="AI732" s="606">
        <f t="shared" si="74"/>
        <v>1</v>
      </c>
      <c r="AJ732" s="606" t="str">
        <f t="shared" si="75"/>
        <v/>
      </c>
      <c r="AK732" s="573">
        <f t="shared" si="76"/>
        <v>2.5</v>
      </c>
      <c r="AL732" s="573" t="str">
        <f t="shared" si="77"/>
        <v/>
      </c>
      <c r="AM732" s="577" t="str">
        <f t="shared" si="78"/>
        <v/>
      </c>
      <c r="AN732" s="577" t="str">
        <f t="shared" si="79"/>
        <v/>
      </c>
      <c r="AO732" s="577" t="str">
        <f t="shared" si="80"/>
        <v>New activity? If not kindly provide the details of the progress (physical and financial) for FY 2012-13</v>
      </c>
    </row>
    <row r="733" spans="1:41" ht="41.25" hidden="1" customHeight="1" x14ac:dyDescent="0.2">
      <c r="A733" s="628" t="s">
        <v>862</v>
      </c>
      <c r="B733" s="621" t="s">
        <v>863</v>
      </c>
      <c r="C733" s="627"/>
      <c r="D733" s="730">
        <f>'NRHM State budget sheet 2013-14'!D733</f>
        <v>0</v>
      </c>
      <c r="E733" s="730">
        <f>'NRHM State budget sheet 2013-14'!E733</f>
        <v>0</v>
      </c>
      <c r="F733" s="730" t="e">
        <f>'NRHM State budget sheet 2013-14'!F733</f>
        <v>#DIV/0!</v>
      </c>
      <c r="G733" s="730">
        <f>'NRHM State budget sheet 2013-14'!G733</f>
        <v>0</v>
      </c>
      <c r="H733" s="730">
        <f>'NRHM State budget sheet 2013-14'!H733</f>
        <v>0</v>
      </c>
      <c r="I733" s="730" t="e">
        <f>'NRHM State budget sheet 2013-14'!I733</f>
        <v>#DIV/0!</v>
      </c>
      <c r="J733" s="730">
        <f>'NRHM State budget sheet 2013-14'!J733</f>
        <v>0</v>
      </c>
      <c r="K733" s="730">
        <f>'NRHM State budget sheet 2013-14'!K733</f>
        <v>0</v>
      </c>
      <c r="L733" s="730">
        <f>'NRHM State budget sheet 2013-14'!L733</f>
        <v>0</v>
      </c>
      <c r="M733" s="730">
        <f>'NRHM State budget sheet 2013-14'!M733</f>
        <v>0</v>
      </c>
      <c r="N733" s="730">
        <f>'NRHM State budget sheet 2013-14'!N733</f>
        <v>0</v>
      </c>
      <c r="O733" s="730">
        <f>'NRHM State budget sheet 2013-14'!O733</f>
        <v>0</v>
      </c>
      <c r="P733" s="730">
        <f>'NRHM State budget sheet 2013-14'!P733</f>
        <v>0</v>
      </c>
      <c r="Q733" s="730">
        <f>'NRHM State budget sheet 2013-14'!Q733</f>
        <v>0</v>
      </c>
      <c r="R733" s="730">
        <f>'NRHM State budget sheet 2013-14'!R733</f>
        <v>0</v>
      </c>
      <c r="S733" s="730">
        <f>'NRHM State budget sheet 2013-14'!S733</f>
        <v>0</v>
      </c>
      <c r="T733" s="730">
        <f>'NRHM State budget sheet 2013-14'!T733</f>
        <v>0</v>
      </c>
      <c r="U733" s="730">
        <f>'NRHM State budget sheet 2013-14'!U733</f>
        <v>0</v>
      </c>
      <c r="V733" s="730">
        <f>'NRHM State budget sheet 2013-14'!V733</f>
        <v>0</v>
      </c>
      <c r="W733" s="730">
        <f>'NRHM State budget sheet 2013-14'!W733</f>
        <v>0</v>
      </c>
      <c r="X733" s="730">
        <f>'NRHM State budget sheet 2013-14'!X733</f>
        <v>0</v>
      </c>
      <c r="Y733" s="730">
        <f>'NRHM State budget sheet 2013-14'!Y733</f>
        <v>0</v>
      </c>
      <c r="Z733" s="730">
        <f>'NRHM State budget sheet 2013-14'!Z733</f>
        <v>0</v>
      </c>
      <c r="AA733" s="730">
        <f>'NRHM State budget sheet 2013-14'!AA733</f>
        <v>0</v>
      </c>
      <c r="AB733" s="730">
        <f>'NRHM State budget sheet 2013-14'!AB733</f>
        <v>0</v>
      </c>
      <c r="AC733" s="730">
        <f>'NRHM State budget sheet 2013-14'!AC733</f>
        <v>0</v>
      </c>
      <c r="AD733" s="730">
        <f>'NRHM State budget sheet 2013-14'!AD733</f>
        <v>0</v>
      </c>
      <c r="AE733" s="730">
        <f>'NRHM State budget sheet 2013-14'!AE733</f>
        <v>0</v>
      </c>
      <c r="AF733" s="730">
        <f>'NRHM State budget sheet 2013-14'!AF733</f>
        <v>0</v>
      </c>
      <c r="AH733" s="619"/>
      <c r="AI733" s="606" t="str">
        <f t="shared" si="74"/>
        <v/>
      </c>
      <c r="AJ733" s="606" t="str">
        <f t="shared" si="75"/>
        <v/>
      </c>
      <c r="AK733" s="573">
        <f t="shared" si="76"/>
        <v>0</v>
      </c>
      <c r="AL733" s="573" t="str">
        <f t="shared" si="77"/>
        <v/>
      </c>
      <c r="AM733" s="577" t="str">
        <f t="shared" si="78"/>
        <v/>
      </c>
      <c r="AN733" s="577" t="str">
        <f t="shared" si="79"/>
        <v/>
      </c>
      <c r="AO733" s="577" t="str">
        <f t="shared" si="80"/>
        <v/>
      </c>
    </row>
    <row r="734" spans="1:41" ht="41.25" hidden="1" customHeight="1" x14ac:dyDescent="0.2">
      <c r="A734" s="628" t="s">
        <v>864</v>
      </c>
      <c r="B734" s="621" t="s">
        <v>865</v>
      </c>
      <c r="C734" s="627"/>
      <c r="D734" s="730">
        <f>'NRHM State budget sheet 2013-14'!D734</f>
        <v>0</v>
      </c>
      <c r="E734" s="730">
        <f>'NRHM State budget sheet 2013-14'!E734</f>
        <v>0</v>
      </c>
      <c r="F734" s="730" t="e">
        <f>'NRHM State budget sheet 2013-14'!F734</f>
        <v>#DIV/0!</v>
      </c>
      <c r="G734" s="730">
        <f>'NRHM State budget sheet 2013-14'!G734</f>
        <v>0</v>
      </c>
      <c r="H734" s="730">
        <f>'NRHM State budget sheet 2013-14'!H734</f>
        <v>0</v>
      </c>
      <c r="I734" s="730" t="e">
        <f>'NRHM State budget sheet 2013-14'!I734</f>
        <v>#DIV/0!</v>
      </c>
      <c r="J734" s="730">
        <f>'NRHM State budget sheet 2013-14'!J734</f>
        <v>1</v>
      </c>
      <c r="K734" s="730">
        <f>'NRHM State budget sheet 2013-14'!K734</f>
        <v>100000</v>
      </c>
      <c r="L734" s="730">
        <f>'NRHM State budget sheet 2013-14'!L734</f>
        <v>0</v>
      </c>
      <c r="M734" s="730">
        <f>'NRHM State budget sheet 2013-14'!M734</f>
        <v>0</v>
      </c>
      <c r="N734" s="730">
        <f>'NRHM State budget sheet 2013-14'!N734</f>
        <v>0</v>
      </c>
      <c r="O734" s="730">
        <f>'NRHM State budget sheet 2013-14'!O734</f>
        <v>0</v>
      </c>
      <c r="P734" s="730">
        <f>'NRHM State budget sheet 2013-14'!P734</f>
        <v>0</v>
      </c>
      <c r="Q734" s="730">
        <f>'NRHM State budget sheet 2013-14'!Q734</f>
        <v>0</v>
      </c>
      <c r="R734" s="730">
        <f>'NRHM State budget sheet 2013-14'!R734</f>
        <v>0</v>
      </c>
      <c r="S734" s="730">
        <f>'NRHM State budget sheet 2013-14'!S734</f>
        <v>0</v>
      </c>
      <c r="T734" s="730">
        <f>'NRHM State budget sheet 2013-14'!T734</f>
        <v>0</v>
      </c>
      <c r="U734" s="730">
        <f>'NRHM State budget sheet 2013-14'!U734</f>
        <v>0</v>
      </c>
      <c r="V734" s="730">
        <f>'NRHM State budget sheet 2013-14'!V734</f>
        <v>0</v>
      </c>
      <c r="W734" s="730">
        <f>'NRHM State budget sheet 2013-14'!W734</f>
        <v>0</v>
      </c>
      <c r="X734" s="730">
        <f>'NRHM State budget sheet 2013-14'!X734</f>
        <v>0</v>
      </c>
      <c r="Y734" s="730">
        <f>'NRHM State budget sheet 2013-14'!Y734</f>
        <v>0</v>
      </c>
      <c r="Z734" s="730">
        <f>'NRHM State budget sheet 2013-14'!Z734</f>
        <v>0</v>
      </c>
      <c r="AA734" s="730">
        <f>'NRHM State budget sheet 2013-14'!AA734</f>
        <v>0</v>
      </c>
      <c r="AB734" s="730">
        <f>'NRHM State budget sheet 2013-14'!AB734</f>
        <v>0</v>
      </c>
      <c r="AC734" s="730">
        <f>'NRHM State budget sheet 2013-14'!AC734</f>
        <v>0</v>
      </c>
      <c r="AD734" s="730">
        <f>'NRHM State budget sheet 2013-14'!AD734</f>
        <v>0</v>
      </c>
      <c r="AE734" s="730">
        <f>'NRHM State budget sheet 2013-14'!AE734</f>
        <v>0</v>
      </c>
      <c r="AF734" s="730">
        <f>'NRHM State budget sheet 2013-14'!AF734</f>
        <v>1</v>
      </c>
      <c r="AH734" s="619"/>
      <c r="AI734" s="606">
        <f t="shared" si="74"/>
        <v>1</v>
      </c>
      <c r="AJ734" s="606" t="str">
        <f t="shared" si="75"/>
        <v/>
      </c>
      <c r="AK734" s="573">
        <f t="shared" si="76"/>
        <v>1</v>
      </c>
      <c r="AL734" s="573" t="str">
        <f t="shared" si="77"/>
        <v/>
      </c>
      <c r="AM734" s="577" t="str">
        <f t="shared" si="78"/>
        <v/>
      </c>
      <c r="AN734" s="577" t="str">
        <f t="shared" si="79"/>
        <v/>
      </c>
      <c r="AO734" s="577" t="str">
        <f t="shared" si="80"/>
        <v>New activity? If not kindly provide the details of the progress (physical and financial) for FY 2012-13</v>
      </c>
    </row>
    <row r="735" spans="1:41" ht="41.25" hidden="1" customHeight="1" x14ac:dyDescent="0.2">
      <c r="A735" s="628" t="s">
        <v>866</v>
      </c>
      <c r="B735" s="621" t="s">
        <v>867</v>
      </c>
      <c r="C735" s="627"/>
      <c r="D735" s="730">
        <f>'NRHM State budget sheet 2013-14'!D735</f>
        <v>0</v>
      </c>
      <c r="E735" s="730">
        <f>'NRHM State budget sheet 2013-14'!E735</f>
        <v>0</v>
      </c>
      <c r="F735" s="730" t="e">
        <f>'NRHM State budget sheet 2013-14'!F735</f>
        <v>#DIV/0!</v>
      </c>
      <c r="G735" s="730">
        <f>'NRHM State budget sheet 2013-14'!G735</f>
        <v>0</v>
      </c>
      <c r="H735" s="730">
        <f>'NRHM State budget sheet 2013-14'!H735</f>
        <v>0</v>
      </c>
      <c r="I735" s="730" t="e">
        <f>'NRHM State budget sheet 2013-14'!I735</f>
        <v>#DIV/0!</v>
      </c>
      <c r="J735" s="730">
        <f>'NRHM State budget sheet 2013-14'!J735</f>
        <v>5</v>
      </c>
      <c r="K735" s="730">
        <f>'NRHM State budget sheet 2013-14'!K735</f>
        <v>30000</v>
      </c>
      <c r="L735" s="730">
        <f>'NRHM State budget sheet 2013-14'!L735</f>
        <v>0</v>
      </c>
      <c r="M735" s="730">
        <f>'NRHM State budget sheet 2013-14'!M735</f>
        <v>0</v>
      </c>
      <c r="N735" s="730">
        <f>'NRHM State budget sheet 2013-14'!N735</f>
        <v>0</v>
      </c>
      <c r="O735" s="730">
        <f>'NRHM State budget sheet 2013-14'!O735</f>
        <v>0</v>
      </c>
      <c r="P735" s="730">
        <f>'NRHM State budget sheet 2013-14'!P735</f>
        <v>0</v>
      </c>
      <c r="Q735" s="730">
        <f>'NRHM State budget sheet 2013-14'!Q735</f>
        <v>0</v>
      </c>
      <c r="R735" s="730">
        <f>'NRHM State budget sheet 2013-14'!R735</f>
        <v>0</v>
      </c>
      <c r="S735" s="730">
        <f>'NRHM State budget sheet 2013-14'!S735</f>
        <v>0</v>
      </c>
      <c r="T735" s="730">
        <f>'NRHM State budget sheet 2013-14'!T735</f>
        <v>0</v>
      </c>
      <c r="U735" s="730">
        <f>'NRHM State budget sheet 2013-14'!U735</f>
        <v>0</v>
      </c>
      <c r="V735" s="730">
        <f>'NRHM State budget sheet 2013-14'!V735</f>
        <v>0</v>
      </c>
      <c r="W735" s="730">
        <f>'NRHM State budget sheet 2013-14'!W735</f>
        <v>0</v>
      </c>
      <c r="X735" s="730">
        <f>'NRHM State budget sheet 2013-14'!X735</f>
        <v>0</v>
      </c>
      <c r="Y735" s="730">
        <f>'NRHM State budget sheet 2013-14'!Y735</f>
        <v>0</v>
      </c>
      <c r="Z735" s="730">
        <f>'NRHM State budget sheet 2013-14'!Z735</f>
        <v>0</v>
      </c>
      <c r="AA735" s="730">
        <f>'NRHM State budget sheet 2013-14'!AA735</f>
        <v>0</v>
      </c>
      <c r="AB735" s="730">
        <f>'NRHM State budget sheet 2013-14'!AB735</f>
        <v>0</v>
      </c>
      <c r="AC735" s="730">
        <f>'NRHM State budget sheet 2013-14'!AC735</f>
        <v>0</v>
      </c>
      <c r="AD735" s="730">
        <f>'NRHM State budget sheet 2013-14'!AD735</f>
        <v>0</v>
      </c>
      <c r="AE735" s="730">
        <f>'NRHM State budget sheet 2013-14'!AE735</f>
        <v>0</v>
      </c>
      <c r="AF735" s="730">
        <f>'NRHM State budget sheet 2013-14'!AF735</f>
        <v>1.5</v>
      </c>
      <c r="AH735" s="619"/>
      <c r="AI735" s="606">
        <f t="shared" si="74"/>
        <v>1</v>
      </c>
      <c r="AJ735" s="606" t="str">
        <f t="shared" si="75"/>
        <v/>
      </c>
      <c r="AK735" s="573">
        <f t="shared" si="76"/>
        <v>1.5</v>
      </c>
      <c r="AL735" s="573" t="str">
        <f t="shared" si="77"/>
        <v/>
      </c>
      <c r="AM735" s="577" t="str">
        <f t="shared" si="78"/>
        <v/>
      </c>
      <c r="AN735" s="577" t="str">
        <f t="shared" si="79"/>
        <v/>
      </c>
      <c r="AO735" s="577" t="str">
        <f t="shared" si="80"/>
        <v>New activity? If not kindly provide the details of the progress (physical and financial) for FY 2012-13</v>
      </c>
    </row>
    <row r="736" spans="1:41" ht="41.25" hidden="1" customHeight="1" x14ac:dyDescent="0.2">
      <c r="A736" s="628" t="s">
        <v>868</v>
      </c>
      <c r="B736" s="621" t="s">
        <v>869</v>
      </c>
      <c r="C736" s="627"/>
      <c r="D736" s="730">
        <f>'NRHM State budget sheet 2013-14'!D736</f>
        <v>0</v>
      </c>
      <c r="E736" s="730">
        <f>'NRHM State budget sheet 2013-14'!E736</f>
        <v>0</v>
      </c>
      <c r="F736" s="730" t="e">
        <f>'NRHM State budget sheet 2013-14'!F736</f>
        <v>#DIV/0!</v>
      </c>
      <c r="G736" s="730">
        <f>'NRHM State budget sheet 2013-14'!G736</f>
        <v>0</v>
      </c>
      <c r="H736" s="730">
        <f>'NRHM State budget sheet 2013-14'!H736</f>
        <v>0</v>
      </c>
      <c r="I736" s="730" t="e">
        <f>'NRHM State budget sheet 2013-14'!I736</f>
        <v>#DIV/0!</v>
      </c>
      <c r="J736" s="730">
        <f>'NRHM State budget sheet 2013-14'!J736</f>
        <v>0</v>
      </c>
      <c r="K736" s="730">
        <f>'NRHM State budget sheet 2013-14'!K736</f>
        <v>0</v>
      </c>
      <c r="L736" s="730">
        <f>'NRHM State budget sheet 2013-14'!L736</f>
        <v>0</v>
      </c>
      <c r="M736" s="730">
        <f>'NRHM State budget sheet 2013-14'!M736</f>
        <v>0</v>
      </c>
      <c r="N736" s="730">
        <f>'NRHM State budget sheet 2013-14'!N736</f>
        <v>0</v>
      </c>
      <c r="O736" s="730">
        <f>'NRHM State budget sheet 2013-14'!O736</f>
        <v>0</v>
      </c>
      <c r="P736" s="730">
        <f>'NRHM State budget sheet 2013-14'!P736</f>
        <v>0</v>
      </c>
      <c r="Q736" s="730">
        <f>'NRHM State budget sheet 2013-14'!Q736</f>
        <v>0</v>
      </c>
      <c r="R736" s="730">
        <f>'NRHM State budget sheet 2013-14'!R736</f>
        <v>0</v>
      </c>
      <c r="S736" s="730">
        <f>'NRHM State budget sheet 2013-14'!S736</f>
        <v>0</v>
      </c>
      <c r="T736" s="730">
        <f>'NRHM State budget sheet 2013-14'!T736</f>
        <v>0</v>
      </c>
      <c r="U736" s="730">
        <f>'NRHM State budget sheet 2013-14'!U736</f>
        <v>0</v>
      </c>
      <c r="V736" s="730">
        <f>'NRHM State budget sheet 2013-14'!V736</f>
        <v>0</v>
      </c>
      <c r="W736" s="730">
        <f>'NRHM State budget sheet 2013-14'!W736</f>
        <v>0</v>
      </c>
      <c r="X736" s="730">
        <f>'NRHM State budget sheet 2013-14'!X736</f>
        <v>0</v>
      </c>
      <c r="Y736" s="730">
        <f>'NRHM State budget sheet 2013-14'!Y736</f>
        <v>0</v>
      </c>
      <c r="Z736" s="730">
        <f>'NRHM State budget sheet 2013-14'!Z736</f>
        <v>0</v>
      </c>
      <c r="AA736" s="730">
        <f>'NRHM State budget sheet 2013-14'!AA736</f>
        <v>0</v>
      </c>
      <c r="AB736" s="730">
        <f>'NRHM State budget sheet 2013-14'!AB736</f>
        <v>0</v>
      </c>
      <c r="AC736" s="730">
        <f>'NRHM State budget sheet 2013-14'!AC736</f>
        <v>0</v>
      </c>
      <c r="AD736" s="730">
        <f>'NRHM State budget sheet 2013-14'!AD736</f>
        <v>0</v>
      </c>
      <c r="AE736" s="730">
        <f>'NRHM State budget sheet 2013-14'!AE736</f>
        <v>0</v>
      </c>
      <c r="AF736" s="730">
        <f>'NRHM State budget sheet 2013-14'!AF736</f>
        <v>0</v>
      </c>
      <c r="AH736" s="619"/>
      <c r="AI736" s="606" t="str">
        <f t="shared" ref="AI736:AI815" si="81">IF(OR(AM736="The proposed budget is more that 30% increase over FY 12-13 budget. Consider revising or provide explanation",AN736="Please check, there is a proposed budget but FY 12-13 expenditure is  &lt;30%", AN736="Please check, there is a proposed budget but FY 12-13 expenditure is  &lt;50%", AN736="Please check, there is a proposed budget but FY 12-13 expenditure is  &lt;60%",AO736="New activity? If not kindly provide the details of the progress (physical and financial) for FY 2012-13"),1,"")</f>
        <v/>
      </c>
      <c r="AJ736" s="606" t="str">
        <f t="shared" ref="AJ736:AJ815" si="82">IF(AND(G736&gt;=0.00000000001,H736&gt;=0.0000000000001),H736/G736*100,"")</f>
        <v/>
      </c>
      <c r="AK736" s="573">
        <f t="shared" ref="AK736:AK815" si="83">AF736-G736</f>
        <v>0</v>
      </c>
      <c r="AL736" s="573" t="str">
        <f t="shared" si="77"/>
        <v/>
      </c>
      <c r="AM736" s="577" t="str">
        <f t="shared" si="78"/>
        <v/>
      </c>
      <c r="AN736" s="577" t="str">
        <f t="shared" si="79"/>
        <v/>
      </c>
      <c r="AO736" s="577" t="str">
        <f t="shared" si="80"/>
        <v/>
      </c>
    </row>
    <row r="737" spans="1:41" ht="41.25" hidden="1" customHeight="1" x14ac:dyDescent="0.2">
      <c r="A737" s="628" t="s">
        <v>2318</v>
      </c>
      <c r="B737" s="642"/>
      <c r="C737" s="627"/>
      <c r="D737" s="730">
        <f>'NRHM State budget sheet 2013-14'!D737</f>
        <v>0</v>
      </c>
      <c r="E737" s="730">
        <f>'NRHM State budget sheet 2013-14'!E737</f>
        <v>0</v>
      </c>
      <c r="F737" s="730">
        <f>'NRHM State budget sheet 2013-14'!F737</f>
        <v>0</v>
      </c>
      <c r="G737" s="730">
        <f>'NRHM State budget sheet 2013-14'!G737</f>
        <v>0</v>
      </c>
      <c r="H737" s="730">
        <f>'NRHM State budget sheet 2013-14'!H737</f>
        <v>0</v>
      </c>
      <c r="I737" s="730">
        <f>'NRHM State budget sheet 2013-14'!I737</f>
        <v>0</v>
      </c>
      <c r="J737" s="730">
        <f>'NRHM State budget sheet 2013-14'!J737</f>
        <v>0</v>
      </c>
      <c r="K737" s="730">
        <f>'NRHM State budget sheet 2013-14'!K737</f>
        <v>0</v>
      </c>
      <c r="L737" s="730">
        <f>'NRHM State budget sheet 2013-14'!L737</f>
        <v>0</v>
      </c>
      <c r="M737" s="730">
        <f>'NRHM State budget sheet 2013-14'!M737</f>
        <v>0</v>
      </c>
      <c r="N737" s="730">
        <f>'NRHM State budget sheet 2013-14'!N737</f>
        <v>0</v>
      </c>
      <c r="O737" s="730">
        <f>'NRHM State budget sheet 2013-14'!O737</f>
        <v>0</v>
      </c>
      <c r="P737" s="730">
        <f>'NRHM State budget sheet 2013-14'!P737</f>
        <v>0</v>
      </c>
      <c r="Q737" s="730">
        <f>'NRHM State budget sheet 2013-14'!Q737</f>
        <v>0</v>
      </c>
      <c r="R737" s="730">
        <f>'NRHM State budget sheet 2013-14'!R737</f>
        <v>0</v>
      </c>
      <c r="S737" s="730">
        <f>'NRHM State budget sheet 2013-14'!S737</f>
        <v>0</v>
      </c>
      <c r="T737" s="730">
        <f>'NRHM State budget sheet 2013-14'!T737</f>
        <v>0</v>
      </c>
      <c r="U737" s="730">
        <f>'NRHM State budget sheet 2013-14'!U737</f>
        <v>0</v>
      </c>
      <c r="V737" s="730">
        <f>'NRHM State budget sheet 2013-14'!V737</f>
        <v>0</v>
      </c>
      <c r="W737" s="730">
        <f>'NRHM State budget sheet 2013-14'!W737</f>
        <v>0</v>
      </c>
      <c r="X737" s="730">
        <f>'NRHM State budget sheet 2013-14'!X737</f>
        <v>0</v>
      </c>
      <c r="Y737" s="730">
        <f>'NRHM State budget sheet 2013-14'!Y737</f>
        <v>0</v>
      </c>
      <c r="Z737" s="730">
        <f>'NRHM State budget sheet 2013-14'!Z737</f>
        <v>0</v>
      </c>
      <c r="AA737" s="730">
        <f>'NRHM State budget sheet 2013-14'!AA737</f>
        <v>0</v>
      </c>
      <c r="AB737" s="730">
        <f>'NRHM State budget sheet 2013-14'!AB737</f>
        <v>0</v>
      </c>
      <c r="AC737" s="730">
        <f>'NRHM State budget sheet 2013-14'!AC737</f>
        <v>0</v>
      </c>
      <c r="AD737" s="730">
        <f>'NRHM State budget sheet 2013-14'!AD737</f>
        <v>0</v>
      </c>
      <c r="AE737" s="730">
        <f>'NRHM State budget sheet 2013-14'!AE737</f>
        <v>0</v>
      </c>
      <c r="AF737" s="730">
        <f>'NRHM State budget sheet 2013-14'!AF737</f>
        <v>0</v>
      </c>
      <c r="AH737" s="619"/>
      <c r="AI737" s="606" t="str">
        <f t="shared" si="81"/>
        <v/>
      </c>
      <c r="AJ737" s="606" t="str">
        <f t="shared" si="82"/>
        <v/>
      </c>
      <c r="AK737" s="573">
        <f t="shared" si="83"/>
        <v>0</v>
      </c>
      <c r="AL737" s="573" t="str">
        <f t="shared" si="77"/>
        <v/>
      </c>
      <c r="AM737" s="577" t="str">
        <f t="shared" si="78"/>
        <v/>
      </c>
      <c r="AN737" s="577" t="str">
        <f t="shared" si="79"/>
        <v/>
      </c>
      <c r="AO737" s="577" t="str">
        <f t="shared" si="80"/>
        <v/>
      </c>
    </row>
    <row r="738" spans="1:41" ht="41.25" hidden="1" customHeight="1" x14ac:dyDescent="0.2">
      <c r="A738" s="628" t="s">
        <v>2319</v>
      </c>
      <c r="B738" s="642"/>
      <c r="C738" s="627"/>
      <c r="D738" s="730">
        <f>'NRHM State budget sheet 2013-14'!D738</f>
        <v>0</v>
      </c>
      <c r="E738" s="730">
        <f>'NRHM State budget sheet 2013-14'!E738</f>
        <v>0</v>
      </c>
      <c r="F738" s="730">
        <f>'NRHM State budget sheet 2013-14'!F738</f>
        <v>0</v>
      </c>
      <c r="G738" s="730">
        <f>'NRHM State budget sheet 2013-14'!G738</f>
        <v>0</v>
      </c>
      <c r="H738" s="730">
        <f>'NRHM State budget sheet 2013-14'!H738</f>
        <v>0</v>
      </c>
      <c r="I738" s="730">
        <f>'NRHM State budget sheet 2013-14'!I738</f>
        <v>0</v>
      </c>
      <c r="J738" s="730">
        <f>'NRHM State budget sheet 2013-14'!J738</f>
        <v>0</v>
      </c>
      <c r="K738" s="730">
        <f>'NRHM State budget sheet 2013-14'!K738</f>
        <v>0</v>
      </c>
      <c r="L738" s="730">
        <f>'NRHM State budget sheet 2013-14'!L738</f>
        <v>0</v>
      </c>
      <c r="M738" s="730">
        <f>'NRHM State budget sheet 2013-14'!M738</f>
        <v>0</v>
      </c>
      <c r="N738" s="730">
        <f>'NRHM State budget sheet 2013-14'!N738</f>
        <v>0</v>
      </c>
      <c r="O738" s="730">
        <f>'NRHM State budget sheet 2013-14'!O738</f>
        <v>0</v>
      </c>
      <c r="P738" s="730">
        <f>'NRHM State budget sheet 2013-14'!P738</f>
        <v>0</v>
      </c>
      <c r="Q738" s="730">
        <f>'NRHM State budget sheet 2013-14'!Q738</f>
        <v>0</v>
      </c>
      <c r="R738" s="730">
        <f>'NRHM State budget sheet 2013-14'!R738</f>
        <v>0</v>
      </c>
      <c r="S738" s="730">
        <f>'NRHM State budget sheet 2013-14'!S738</f>
        <v>0</v>
      </c>
      <c r="T738" s="730">
        <f>'NRHM State budget sheet 2013-14'!T738</f>
        <v>0</v>
      </c>
      <c r="U738" s="730">
        <f>'NRHM State budget sheet 2013-14'!U738</f>
        <v>0</v>
      </c>
      <c r="V738" s="730">
        <f>'NRHM State budget sheet 2013-14'!V738</f>
        <v>0</v>
      </c>
      <c r="W738" s="730">
        <f>'NRHM State budget sheet 2013-14'!W738</f>
        <v>0</v>
      </c>
      <c r="X738" s="730">
        <f>'NRHM State budget sheet 2013-14'!X738</f>
        <v>0</v>
      </c>
      <c r="Y738" s="730">
        <f>'NRHM State budget sheet 2013-14'!Y738</f>
        <v>0</v>
      </c>
      <c r="Z738" s="730">
        <f>'NRHM State budget sheet 2013-14'!Z738</f>
        <v>0</v>
      </c>
      <c r="AA738" s="730">
        <f>'NRHM State budget sheet 2013-14'!AA738</f>
        <v>0</v>
      </c>
      <c r="AB738" s="730">
        <f>'NRHM State budget sheet 2013-14'!AB738</f>
        <v>0</v>
      </c>
      <c r="AC738" s="730">
        <f>'NRHM State budget sheet 2013-14'!AC738</f>
        <v>0</v>
      </c>
      <c r="AD738" s="730">
        <f>'NRHM State budget sheet 2013-14'!AD738</f>
        <v>0</v>
      </c>
      <c r="AE738" s="730">
        <f>'NRHM State budget sheet 2013-14'!AE738</f>
        <v>0</v>
      </c>
      <c r="AF738" s="730">
        <f>'NRHM State budget sheet 2013-14'!AF738</f>
        <v>0</v>
      </c>
      <c r="AH738" s="619"/>
      <c r="AI738" s="606" t="str">
        <f t="shared" si="81"/>
        <v/>
      </c>
      <c r="AJ738" s="606" t="str">
        <f t="shared" si="82"/>
        <v/>
      </c>
      <c r="AK738" s="573">
        <f t="shared" si="83"/>
        <v>0</v>
      </c>
      <c r="AL738" s="573" t="str">
        <f t="shared" si="77"/>
        <v/>
      </c>
      <c r="AM738" s="577" t="str">
        <f t="shared" si="78"/>
        <v/>
      </c>
      <c r="AN738" s="577" t="str">
        <f t="shared" si="79"/>
        <v/>
      </c>
      <c r="AO738" s="577" t="str">
        <f t="shared" si="80"/>
        <v/>
      </c>
    </row>
    <row r="739" spans="1:41" ht="41.25" hidden="1" customHeight="1" x14ac:dyDescent="0.2">
      <c r="A739" s="649" t="s">
        <v>870</v>
      </c>
      <c r="B739" s="621" t="s">
        <v>871</v>
      </c>
      <c r="C739" s="627"/>
      <c r="D739" s="730">
        <f>'NRHM State budget sheet 2013-14'!D739</f>
        <v>0</v>
      </c>
      <c r="E739" s="730">
        <f>'NRHM State budget sheet 2013-14'!E739</f>
        <v>0</v>
      </c>
      <c r="F739" s="730" t="e">
        <f>'NRHM State budget sheet 2013-14'!F739</f>
        <v>#DIV/0!</v>
      </c>
      <c r="G739" s="730">
        <f>'NRHM State budget sheet 2013-14'!G739</f>
        <v>0</v>
      </c>
      <c r="H739" s="730">
        <f>'NRHM State budget sheet 2013-14'!H739</f>
        <v>0</v>
      </c>
      <c r="I739" s="730" t="e">
        <f>'NRHM State budget sheet 2013-14'!I739</f>
        <v>#DIV/0!</v>
      </c>
      <c r="J739" s="730">
        <f>'NRHM State budget sheet 2013-14'!J739</f>
        <v>7</v>
      </c>
      <c r="K739" s="730">
        <f>'NRHM State budget sheet 2013-14'!K739</f>
        <v>100000</v>
      </c>
      <c r="L739" s="730">
        <f>'NRHM State budget sheet 2013-14'!L739</f>
        <v>0</v>
      </c>
      <c r="M739" s="730">
        <f>'NRHM State budget sheet 2013-14'!M739</f>
        <v>0</v>
      </c>
      <c r="N739" s="730">
        <f>'NRHM State budget sheet 2013-14'!N739</f>
        <v>0</v>
      </c>
      <c r="O739" s="730">
        <f>'NRHM State budget sheet 2013-14'!O739</f>
        <v>0</v>
      </c>
      <c r="P739" s="730">
        <f>'NRHM State budget sheet 2013-14'!P739</f>
        <v>0</v>
      </c>
      <c r="Q739" s="730">
        <f>'NRHM State budget sheet 2013-14'!Q739</f>
        <v>0</v>
      </c>
      <c r="R739" s="730">
        <f>'NRHM State budget sheet 2013-14'!R739</f>
        <v>0</v>
      </c>
      <c r="S739" s="730">
        <f>'NRHM State budget sheet 2013-14'!S739</f>
        <v>0</v>
      </c>
      <c r="T739" s="730">
        <f>'NRHM State budget sheet 2013-14'!T739</f>
        <v>0</v>
      </c>
      <c r="U739" s="730">
        <f>'NRHM State budget sheet 2013-14'!U739</f>
        <v>0</v>
      </c>
      <c r="V739" s="730">
        <f>'NRHM State budget sheet 2013-14'!V739</f>
        <v>0</v>
      </c>
      <c r="W739" s="730">
        <f>'NRHM State budget sheet 2013-14'!W739</f>
        <v>0</v>
      </c>
      <c r="X739" s="730">
        <f>'NRHM State budget sheet 2013-14'!X739</f>
        <v>0</v>
      </c>
      <c r="Y739" s="730">
        <f>'NRHM State budget sheet 2013-14'!Y739</f>
        <v>0</v>
      </c>
      <c r="Z739" s="730">
        <f>'NRHM State budget sheet 2013-14'!Z739</f>
        <v>0</v>
      </c>
      <c r="AA739" s="730">
        <f>'NRHM State budget sheet 2013-14'!AA739</f>
        <v>0</v>
      </c>
      <c r="AB739" s="730">
        <f>'NRHM State budget sheet 2013-14'!AB739</f>
        <v>0</v>
      </c>
      <c r="AC739" s="730">
        <f>'NRHM State budget sheet 2013-14'!AC739</f>
        <v>0</v>
      </c>
      <c r="AD739" s="730">
        <f>'NRHM State budget sheet 2013-14'!AD739</f>
        <v>0</v>
      </c>
      <c r="AE739" s="730">
        <f>'NRHM State budget sheet 2013-14'!AE739</f>
        <v>0</v>
      </c>
      <c r="AF739" s="730">
        <f>'NRHM State budget sheet 2013-14'!AF739</f>
        <v>3.4</v>
      </c>
      <c r="AH739" s="619"/>
      <c r="AI739" s="606">
        <f t="shared" si="81"/>
        <v>1</v>
      </c>
      <c r="AJ739" s="606" t="str">
        <f t="shared" si="82"/>
        <v/>
      </c>
      <c r="AK739" s="573">
        <f t="shared" si="83"/>
        <v>3.4</v>
      </c>
      <c r="AL739" s="573" t="str">
        <f t="shared" si="77"/>
        <v/>
      </c>
      <c r="AM739" s="577" t="str">
        <f t="shared" si="78"/>
        <v/>
      </c>
      <c r="AN739" s="577" t="str">
        <f t="shared" si="79"/>
        <v/>
      </c>
      <c r="AO739" s="577" t="str">
        <f t="shared" si="80"/>
        <v>New activity? If not kindly provide the details of the progress (physical and financial) for FY 2012-13</v>
      </c>
    </row>
    <row r="740" spans="1:41" ht="41.25" hidden="1" customHeight="1" x14ac:dyDescent="0.2">
      <c r="A740" s="628" t="s">
        <v>1800</v>
      </c>
      <c r="B740" s="665" t="s">
        <v>1689</v>
      </c>
      <c r="C740" s="666"/>
      <c r="D740" s="730">
        <f>'NRHM State budget sheet 2013-14'!D740</f>
        <v>0</v>
      </c>
      <c r="E740" s="730">
        <f>'NRHM State budget sheet 2013-14'!E740</f>
        <v>0</v>
      </c>
      <c r="F740" s="730" t="e">
        <f>'NRHM State budget sheet 2013-14'!F740</f>
        <v>#DIV/0!</v>
      </c>
      <c r="G740" s="730">
        <f>'NRHM State budget sheet 2013-14'!G740</f>
        <v>0</v>
      </c>
      <c r="H740" s="730">
        <f>'NRHM State budget sheet 2013-14'!H740</f>
        <v>0</v>
      </c>
      <c r="I740" s="730" t="e">
        <f>'NRHM State budget sheet 2013-14'!I740</f>
        <v>#DIV/0!</v>
      </c>
      <c r="J740" s="730">
        <f>'NRHM State budget sheet 2013-14'!J740</f>
        <v>0</v>
      </c>
      <c r="K740" s="730">
        <f>'NRHM State budget sheet 2013-14'!K740</f>
        <v>0</v>
      </c>
      <c r="L740" s="730">
        <f>'NRHM State budget sheet 2013-14'!L740</f>
        <v>0</v>
      </c>
      <c r="M740" s="730">
        <f>'NRHM State budget sheet 2013-14'!M740</f>
        <v>0</v>
      </c>
      <c r="N740" s="730">
        <f>'NRHM State budget sheet 2013-14'!N740</f>
        <v>0</v>
      </c>
      <c r="O740" s="730">
        <f>'NRHM State budget sheet 2013-14'!O740</f>
        <v>0</v>
      </c>
      <c r="P740" s="730">
        <f>'NRHM State budget sheet 2013-14'!P740</f>
        <v>0</v>
      </c>
      <c r="Q740" s="730">
        <f>'NRHM State budget sheet 2013-14'!Q740</f>
        <v>0</v>
      </c>
      <c r="R740" s="730">
        <f>'NRHM State budget sheet 2013-14'!R740</f>
        <v>0</v>
      </c>
      <c r="S740" s="730">
        <f>'NRHM State budget sheet 2013-14'!S740</f>
        <v>0</v>
      </c>
      <c r="T740" s="730">
        <f>'NRHM State budget sheet 2013-14'!T740</f>
        <v>0</v>
      </c>
      <c r="U740" s="730">
        <f>'NRHM State budget sheet 2013-14'!U740</f>
        <v>0</v>
      </c>
      <c r="V740" s="730">
        <f>'NRHM State budget sheet 2013-14'!V740</f>
        <v>0</v>
      </c>
      <c r="W740" s="730">
        <f>'NRHM State budget sheet 2013-14'!W740</f>
        <v>0</v>
      </c>
      <c r="X740" s="730">
        <f>'NRHM State budget sheet 2013-14'!X740</f>
        <v>0</v>
      </c>
      <c r="Y740" s="730">
        <f>'NRHM State budget sheet 2013-14'!Y740</f>
        <v>0</v>
      </c>
      <c r="Z740" s="730">
        <f>'NRHM State budget sheet 2013-14'!Z740</f>
        <v>0</v>
      </c>
      <c r="AA740" s="730">
        <f>'NRHM State budget sheet 2013-14'!AA740</f>
        <v>0</v>
      </c>
      <c r="AB740" s="730">
        <f>'NRHM State budget sheet 2013-14'!AB740</f>
        <v>0</v>
      </c>
      <c r="AC740" s="730">
        <f>'NRHM State budget sheet 2013-14'!AC740</f>
        <v>0</v>
      </c>
      <c r="AD740" s="730">
        <f>'NRHM State budget sheet 2013-14'!AD740</f>
        <v>0</v>
      </c>
      <c r="AE740" s="730">
        <f>'NRHM State budget sheet 2013-14'!AE740</f>
        <v>0</v>
      </c>
      <c r="AF740" s="730">
        <f>'NRHM State budget sheet 2013-14'!AF740</f>
        <v>0</v>
      </c>
      <c r="AH740" s="619"/>
      <c r="AI740" s="606" t="str">
        <f t="shared" si="81"/>
        <v/>
      </c>
      <c r="AJ740" s="606" t="str">
        <f t="shared" si="82"/>
        <v/>
      </c>
      <c r="AK740" s="573">
        <f t="shared" si="83"/>
        <v>0</v>
      </c>
      <c r="AL740" s="573" t="str">
        <f t="shared" si="77"/>
        <v/>
      </c>
      <c r="AM740" s="577" t="str">
        <f t="shared" si="78"/>
        <v/>
      </c>
      <c r="AN740" s="577" t="str">
        <f t="shared" si="79"/>
        <v/>
      </c>
      <c r="AO740" s="577" t="str">
        <f t="shared" si="80"/>
        <v/>
      </c>
    </row>
    <row r="741" spans="1:41" ht="41.25" hidden="1" customHeight="1" x14ac:dyDescent="0.2">
      <c r="A741" s="628" t="s">
        <v>1801</v>
      </c>
      <c r="B741" s="665" t="s">
        <v>1690</v>
      </c>
      <c r="C741" s="666"/>
      <c r="D741" s="730">
        <f>'NRHM State budget sheet 2013-14'!D741</f>
        <v>0</v>
      </c>
      <c r="E741" s="730">
        <f>'NRHM State budget sheet 2013-14'!E741</f>
        <v>0</v>
      </c>
      <c r="F741" s="730" t="e">
        <f>'NRHM State budget sheet 2013-14'!F741</f>
        <v>#DIV/0!</v>
      </c>
      <c r="G741" s="730">
        <f>'NRHM State budget sheet 2013-14'!G741</f>
        <v>0</v>
      </c>
      <c r="H741" s="730">
        <f>'NRHM State budget sheet 2013-14'!H741</f>
        <v>0</v>
      </c>
      <c r="I741" s="730" t="e">
        <f>'NRHM State budget sheet 2013-14'!I741</f>
        <v>#DIV/0!</v>
      </c>
      <c r="J741" s="730">
        <f>'NRHM State budget sheet 2013-14'!J741</f>
        <v>1</v>
      </c>
      <c r="K741" s="730">
        <f>'NRHM State budget sheet 2013-14'!K741</f>
        <v>0</v>
      </c>
      <c r="L741" s="730">
        <f>'NRHM State budget sheet 2013-14'!L741</f>
        <v>0</v>
      </c>
      <c r="M741" s="730">
        <f>'NRHM State budget sheet 2013-14'!M741</f>
        <v>0</v>
      </c>
      <c r="N741" s="730">
        <f>'NRHM State budget sheet 2013-14'!N741</f>
        <v>0</v>
      </c>
      <c r="O741" s="730">
        <f>'NRHM State budget sheet 2013-14'!O741</f>
        <v>0</v>
      </c>
      <c r="P741" s="730">
        <f>'NRHM State budget sheet 2013-14'!P741</f>
        <v>0</v>
      </c>
      <c r="Q741" s="730">
        <f>'NRHM State budget sheet 2013-14'!Q741</f>
        <v>0</v>
      </c>
      <c r="R741" s="730">
        <f>'NRHM State budget sheet 2013-14'!R741</f>
        <v>0</v>
      </c>
      <c r="S741" s="730">
        <f>'NRHM State budget sheet 2013-14'!S741</f>
        <v>0</v>
      </c>
      <c r="T741" s="730">
        <f>'NRHM State budget sheet 2013-14'!T741</f>
        <v>0</v>
      </c>
      <c r="U741" s="730">
        <f>'NRHM State budget sheet 2013-14'!U741</f>
        <v>0</v>
      </c>
      <c r="V741" s="730">
        <f>'NRHM State budget sheet 2013-14'!V741</f>
        <v>0</v>
      </c>
      <c r="W741" s="730">
        <f>'NRHM State budget sheet 2013-14'!W741</f>
        <v>0</v>
      </c>
      <c r="X741" s="730">
        <f>'NRHM State budget sheet 2013-14'!X741</f>
        <v>0</v>
      </c>
      <c r="Y741" s="730">
        <f>'NRHM State budget sheet 2013-14'!Y741</f>
        <v>0</v>
      </c>
      <c r="Z741" s="730">
        <f>'NRHM State budget sheet 2013-14'!Z741</f>
        <v>0</v>
      </c>
      <c r="AA741" s="730">
        <f>'NRHM State budget sheet 2013-14'!AA741</f>
        <v>0</v>
      </c>
      <c r="AB741" s="730">
        <f>'NRHM State budget sheet 2013-14'!AB741</f>
        <v>0</v>
      </c>
      <c r="AC741" s="730">
        <f>'NRHM State budget sheet 2013-14'!AC741</f>
        <v>0</v>
      </c>
      <c r="AD741" s="730">
        <f>'NRHM State budget sheet 2013-14'!AD741</f>
        <v>0</v>
      </c>
      <c r="AE741" s="730">
        <f>'NRHM State budget sheet 2013-14'!AE741</f>
        <v>0</v>
      </c>
      <c r="AF741" s="730">
        <f>'NRHM State budget sheet 2013-14'!AF741</f>
        <v>0</v>
      </c>
      <c r="AH741" s="619"/>
      <c r="AI741" s="606" t="str">
        <f t="shared" si="81"/>
        <v/>
      </c>
      <c r="AJ741" s="606" t="str">
        <f t="shared" si="82"/>
        <v/>
      </c>
      <c r="AK741" s="573">
        <f t="shared" si="83"/>
        <v>0</v>
      </c>
      <c r="AL741" s="573" t="str">
        <f t="shared" si="77"/>
        <v/>
      </c>
      <c r="AM741" s="577" t="str">
        <f t="shared" si="78"/>
        <v/>
      </c>
      <c r="AN741" s="577" t="str">
        <f t="shared" si="79"/>
        <v/>
      </c>
      <c r="AO741" s="577" t="str">
        <f t="shared" si="80"/>
        <v/>
      </c>
    </row>
    <row r="742" spans="1:41" ht="41.25" hidden="1" customHeight="1" x14ac:dyDescent="0.2">
      <c r="A742" s="628" t="s">
        <v>1802</v>
      </c>
      <c r="B742" s="621" t="s">
        <v>1422</v>
      </c>
      <c r="C742" s="627"/>
      <c r="D742" s="730">
        <f>'NRHM State budget sheet 2013-14'!D742</f>
        <v>0</v>
      </c>
      <c r="E742" s="730">
        <f>'NRHM State budget sheet 2013-14'!E742</f>
        <v>0</v>
      </c>
      <c r="F742" s="730" t="e">
        <f>'NRHM State budget sheet 2013-14'!F742</f>
        <v>#DIV/0!</v>
      </c>
      <c r="G742" s="730">
        <f>'NRHM State budget sheet 2013-14'!G742</f>
        <v>0</v>
      </c>
      <c r="H742" s="730">
        <f>'NRHM State budget sheet 2013-14'!H742</f>
        <v>0</v>
      </c>
      <c r="I742" s="730" t="e">
        <f>'NRHM State budget sheet 2013-14'!I742</f>
        <v>#DIV/0!</v>
      </c>
      <c r="J742" s="730">
        <f>'NRHM State budget sheet 2013-14'!J742</f>
        <v>0</v>
      </c>
      <c r="K742" s="730">
        <f>'NRHM State budget sheet 2013-14'!K742</f>
        <v>0</v>
      </c>
      <c r="L742" s="730">
        <f>'NRHM State budget sheet 2013-14'!L742</f>
        <v>0</v>
      </c>
      <c r="M742" s="730">
        <f>'NRHM State budget sheet 2013-14'!M742</f>
        <v>0</v>
      </c>
      <c r="N742" s="730">
        <f>'NRHM State budget sheet 2013-14'!N742</f>
        <v>0</v>
      </c>
      <c r="O742" s="730">
        <f>'NRHM State budget sheet 2013-14'!O742</f>
        <v>0</v>
      </c>
      <c r="P742" s="730">
        <f>'NRHM State budget sheet 2013-14'!P742</f>
        <v>0</v>
      </c>
      <c r="Q742" s="730">
        <f>'NRHM State budget sheet 2013-14'!Q742</f>
        <v>0</v>
      </c>
      <c r="R742" s="730">
        <f>'NRHM State budget sheet 2013-14'!R742</f>
        <v>0</v>
      </c>
      <c r="S742" s="730">
        <f>'NRHM State budget sheet 2013-14'!S742</f>
        <v>0</v>
      </c>
      <c r="T742" s="730">
        <f>'NRHM State budget sheet 2013-14'!T742</f>
        <v>0</v>
      </c>
      <c r="U742" s="730">
        <f>'NRHM State budget sheet 2013-14'!U742</f>
        <v>0</v>
      </c>
      <c r="V742" s="730">
        <f>'NRHM State budget sheet 2013-14'!V742</f>
        <v>0</v>
      </c>
      <c r="W742" s="730">
        <f>'NRHM State budget sheet 2013-14'!W742</f>
        <v>0</v>
      </c>
      <c r="X742" s="730">
        <f>'NRHM State budget sheet 2013-14'!X742</f>
        <v>0</v>
      </c>
      <c r="Y742" s="730">
        <f>'NRHM State budget sheet 2013-14'!Y742</f>
        <v>0</v>
      </c>
      <c r="Z742" s="730">
        <f>'NRHM State budget sheet 2013-14'!Z742</f>
        <v>0</v>
      </c>
      <c r="AA742" s="730">
        <f>'NRHM State budget sheet 2013-14'!AA742</f>
        <v>0</v>
      </c>
      <c r="AB742" s="730">
        <f>'NRHM State budget sheet 2013-14'!AB742</f>
        <v>0</v>
      </c>
      <c r="AC742" s="730">
        <f>'NRHM State budget sheet 2013-14'!AC742</f>
        <v>0</v>
      </c>
      <c r="AD742" s="730">
        <f>'NRHM State budget sheet 2013-14'!AD742</f>
        <v>0</v>
      </c>
      <c r="AE742" s="730">
        <f>'NRHM State budget sheet 2013-14'!AE742</f>
        <v>0</v>
      </c>
      <c r="AF742" s="730">
        <f>'NRHM State budget sheet 2013-14'!AF742</f>
        <v>0</v>
      </c>
      <c r="AH742" s="619"/>
      <c r="AI742" s="606" t="str">
        <f t="shared" si="81"/>
        <v/>
      </c>
      <c r="AJ742" s="606" t="str">
        <f t="shared" si="82"/>
        <v/>
      </c>
      <c r="AK742" s="573">
        <f t="shared" si="83"/>
        <v>0</v>
      </c>
      <c r="AL742" s="573" t="str">
        <f t="shared" si="77"/>
        <v/>
      </c>
      <c r="AM742" s="577" t="str">
        <f t="shared" si="78"/>
        <v/>
      </c>
      <c r="AN742" s="577" t="str">
        <f t="shared" si="79"/>
        <v/>
      </c>
      <c r="AO742" s="577" t="str">
        <f t="shared" si="80"/>
        <v/>
      </c>
    </row>
    <row r="743" spans="1:41" ht="41.25" hidden="1" customHeight="1" x14ac:dyDescent="0.2">
      <c r="A743" s="628" t="s">
        <v>2388</v>
      </c>
      <c r="B743" s="621" t="s">
        <v>759</v>
      </c>
      <c r="C743" s="627"/>
      <c r="D743" s="730">
        <f>'NRHM State budget sheet 2013-14'!D743</f>
        <v>0</v>
      </c>
      <c r="E743" s="730">
        <f>'NRHM State budget sheet 2013-14'!E743</f>
        <v>0</v>
      </c>
      <c r="F743" s="730">
        <f>'NRHM State budget sheet 2013-14'!F743</f>
        <v>0</v>
      </c>
      <c r="G743" s="730">
        <f>'NRHM State budget sheet 2013-14'!G743</f>
        <v>0</v>
      </c>
      <c r="H743" s="730">
        <f>'NRHM State budget sheet 2013-14'!H743</f>
        <v>0</v>
      </c>
      <c r="I743" s="730">
        <f>'NRHM State budget sheet 2013-14'!I743</f>
        <v>0</v>
      </c>
      <c r="J743" s="730">
        <f>'NRHM State budget sheet 2013-14'!J743</f>
        <v>6</v>
      </c>
      <c r="K743" s="730">
        <f>'NRHM State budget sheet 2013-14'!K743</f>
        <v>100000</v>
      </c>
      <c r="L743" s="730">
        <f>'NRHM State budget sheet 2013-14'!L743</f>
        <v>0</v>
      </c>
      <c r="M743" s="730">
        <f>'NRHM State budget sheet 2013-14'!M743</f>
        <v>0</v>
      </c>
      <c r="N743" s="730">
        <f>'NRHM State budget sheet 2013-14'!N743</f>
        <v>0</v>
      </c>
      <c r="O743" s="730">
        <f>'NRHM State budget sheet 2013-14'!O743</f>
        <v>0</v>
      </c>
      <c r="P743" s="730">
        <f>'NRHM State budget sheet 2013-14'!P743</f>
        <v>0</v>
      </c>
      <c r="Q743" s="730">
        <f>'NRHM State budget sheet 2013-14'!Q743</f>
        <v>0</v>
      </c>
      <c r="R743" s="730">
        <f>'NRHM State budget sheet 2013-14'!R743</f>
        <v>0</v>
      </c>
      <c r="S743" s="730">
        <f>'NRHM State budget sheet 2013-14'!S743</f>
        <v>0</v>
      </c>
      <c r="T743" s="730">
        <f>'NRHM State budget sheet 2013-14'!T743</f>
        <v>0</v>
      </c>
      <c r="U743" s="730">
        <f>'NRHM State budget sheet 2013-14'!U743</f>
        <v>0</v>
      </c>
      <c r="V743" s="730">
        <f>'NRHM State budget sheet 2013-14'!V743</f>
        <v>0</v>
      </c>
      <c r="W743" s="730">
        <f>'NRHM State budget sheet 2013-14'!W743</f>
        <v>0</v>
      </c>
      <c r="X743" s="730">
        <f>'NRHM State budget sheet 2013-14'!X743</f>
        <v>0</v>
      </c>
      <c r="Y743" s="730">
        <f>'NRHM State budget sheet 2013-14'!Y743</f>
        <v>0</v>
      </c>
      <c r="Z743" s="730">
        <f>'NRHM State budget sheet 2013-14'!Z743</f>
        <v>0</v>
      </c>
      <c r="AA743" s="730">
        <f>'NRHM State budget sheet 2013-14'!AA743</f>
        <v>0</v>
      </c>
      <c r="AB743" s="730">
        <f>'NRHM State budget sheet 2013-14'!AB743</f>
        <v>0</v>
      </c>
      <c r="AC743" s="730">
        <f>'NRHM State budget sheet 2013-14'!AC743</f>
        <v>0</v>
      </c>
      <c r="AD743" s="730">
        <f>'NRHM State budget sheet 2013-14'!AD743</f>
        <v>0</v>
      </c>
      <c r="AE743" s="730">
        <f>'NRHM State budget sheet 2013-14'!AE743</f>
        <v>0</v>
      </c>
      <c r="AF743" s="730">
        <f>'NRHM State budget sheet 2013-14'!AF743</f>
        <v>3.4</v>
      </c>
      <c r="AH743" s="619"/>
      <c r="AI743" s="606"/>
      <c r="AJ743" s="606"/>
      <c r="AL743" s="573" t="str">
        <f t="shared" si="77"/>
        <v/>
      </c>
      <c r="AM743" s="577" t="str">
        <f t="shared" si="78"/>
        <v/>
      </c>
      <c r="AN743" s="577" t="str">
        <f t="shared" si="79"/>
        <v/>
      </c>
      <c r="AO743" s="577" t="str">
        <f t="shared" si="80"/>
        <v>New activity? If not kindly provide the details of the progress (physical and financial) for FY 2012-13</v>
      </c>
    </row>
    <row r="744" spans="1:41" ht="41.25" hidden="1" customHeight="1" x14ac:dyDescent="0.2">
      <c r="A744" s="628" t="s">
        <v>2389</v>
      </c>
      <c r="B744" s="642"/>
      <c r="C744" s="627"/>
      <c r="D744" s="730">
        <f>'NRHM State budget sheet 2013-14'!D744</f>
        <v>0</v>
      </c>
      <c r="E744" s="730">
        <f>'NRHM State budget sheet 2013-14'!E744</f>
        <v>0</v>
      </c>
      <c r="F744" s="730">
        <f>'NRHM State budget sheet 2013-14'!F744</f>
        <v>0</v>
      </c>
      <c r="G744" s="730">
        <f>'NRHM State budget sheet 2013-14'!G744</f>
        <v>0</v>
      </c>
      <c r="H744" s="730">
        <f>'NRHM State budget sheet 2013-14'!H744</f>
        <v>0</v>
      </c>
      <c r="I744" s="730">
        <f>'NRHM State budget sheet 2013-14'!I744</f>
        <v>0</v>
      </c>
      <c r="J744" s="730">
        <f>'NRHM State budget sheet 2013-14'!J744</f>
        <v>2</v>
      </c>
      <c r="K744" s="730">
        <f>'NRHM State budget sheet 2013-14'!K744</f>
        <v>30000</v>
      </c>
      <c r="L744" s="730">
        <f>'NRHM State budget sheet 2013-14'!L744</f>
        <v>0</v>
      </c>
      <c r="M744" s="730">
        <f>'NRHM State budget sheet 2013-14'!M744</f>
        <v>0</v>
      </c>
      <c r="N744" s="730">
        <f>'NRHM State budget sheet 2013-14'!N744</f>
        <v>0</v>
      </c>
      <c r="O744" s="730">
        <f>'NRHM State budget sheet 2013-14'!O744</f>
        <v>0</v>
      </c>
      <c r="P744" s="730">
        <f>'NRHM State budget sheet 2013-14'!P744</f>
        <v>0</v>
      </c>
      <c r="Q744" s="730">
        <f>'NRHM State budget sheet 2013-14'!Q744</f>
        <v>0</v>
      </c>
      <c r="R744" s="730">
        <f>'NRHM State budget sheet 2013-14'!R744</f>
        <v>0</v>
      </c>
      <c r="S744" s="730">
        <f>'NRHM State budget sheet 2013-14'!S744</f>
        <v>0</v>
      </c>
      <c r="T744" s="730">
        <f>'NRHM State budget sheet 2013-14'!T744</f>
        <v>0</v>
      </c>
      <c r="U744" s="730">
        <f>'NRHM State budget sheet 2013-14'!U744</f>
        <v>0</v>
      </c>
      <c r="V744" s="730">
        <f>'NRHM State budget sheet 2013-14'!V744</f>
        <v>0</v>
      </c>
      <c r="W744" s="730">
        <f>'NRHM State budget sheet 2013-14'!W744</f>
        <v>0</v>
      </c>
      <c r="X744" s="730">
        <f>'NRHM State budget sheet 2013-14'!X744</f>
        <v>0</v>
      </c>
      <c r="Y744" s="730">
        <f>'NRHM State budget sheet 2013-14'!Y744</f>
        <v>0</v>
      </c>
      <c r="Z744" s="730">
        <f>'NRHM State budget sheet 2013-14'!Z744</f>
        <v>0</v>
      </c>
      <c r="AA744" s="730">
        <f>'NRHM State budget sheet 2013-14'!AA744</f>
        <v>0</v>
      </c>
      <c r="AB744" s="730">
        <f>'NRHM State budget sheet 2013-14'!AB744</f>
        <v>0</v>
      </c>
      <c r="AC744" s="730">
        <f>'NRHM State budget sheet 2013-14'!AC744</f>
        <v>0</v>
      </c>
      <c r="AD744" s="730">
        <f>'NRHM State budget sheet 2013-14'!AD744</f>
        <v>0</v>
      </c>
      <c r="AE744" s="730">
        <f>'NRHM State budget sheet 2013-14'!AE744</f>
        <v>0</v>
      </c>
      <c r="AF744" s="730">
        <f>'NRHM State budget sheet 2013-14'!AF744</f>
        <v>0.6</v>
      </c>
      <c r="AH744" s="619"/>
      <c r="AI744" s="606"/>
      <c r="AJ744" s="606"/>
      <c r="AL744" s="573" t="str">
        <f t="shared" si="77"/>
        <v/>
      </c>
      <c r="AM744" s="577" t="str">
        <f t="shared" si="78"/>
        <v/>
      </c>
      <c r="AN744" s="577" t="str">
        <f t="shared" si="79"/>
        <v/>
      </c>
      <c r="AO744" s="577" t="str">
        <f t="shared" si="80"/>
        <v>New activity? If not kindly provide the details of the progress (physical and financial) for FY 2012-13</v>
      </c>
    </row>
    <row r="745" spans="1:41" ht="41.25" hidden="1" customHeight="1" x14ac:dyDescent="0.2">
      <c r="A745" s="628" t="s">
        <v>2390</v>
      </c>
      <c r="B745" s="642"/>
      <c r="C745" s="627"/>
      <c r="D745" s="730">
        <f>'NRHM State budget sheet 2013-14'!D745</f>
        <v>0</v>
      </c>
      <c r="E745" s="730">
        <f>'NRHM State budget sheet 2013-14'!E745</f>
        <v>0</v>
      </c>
      <c r="F745" s="730">
        <f>'NRHM State budget sheet 2013-14'!F745</f>
        <v>0</v>
      </c>
      <c r="G745" s="730">
        <f>'NRHM State budget sheet 2013-14'!G745</f>
        <v>0</v>
      </c>
      <c r="H745" s="730">
        <f>'NRHM State budget sheet 2013-14'!H745</f>
        <v>0</v>
      </c>
      <c r="I745" s="730">
        <f>'NRHM State budget sheet 2013-14'!I745</f>
        <v>0</v>
      </c>
      <c r="J745" s="730">
        <f>'NRHM State budget sheet 2013-14'!J745</f>
        <v>4</v>
      </c>
      <c r="K745" s="730">
        <f>'NRHM State budget sheet 2013-14'!K745</f>
        <v>70000</v>
      </c>
      <c r="L745" s="730">
        <f>'NRHM State budget sheet 2013-14'!L745</f>
        <v>0</v>
      </c>
      <c r="M745" s="730">
        <f>'NRHM State budget sheet 2013-14'!M745</f>
        <v>0</v>
      </c>
      <c r="N745" s="730">
        <f>'NRHM State budget sheet 2013-14'!N745</f>
        <v>0</v>
      </c>
      <c r="O745" s="730">
        <f>'NRHM State budget sheet 2013-14'!O745</f>
        <v>0</v>
      </c>
      <c r="P745" s="730">
        <f>'NRHM State budget sheet 2013-14'!P745</f>
        <v>0</v>
      </c>
      <c r="Q745" s="730">
        <f>'NRHM State budget sheet 2013-14'!Q745</f>
        <v>0</v>
      </c>
      <c r="R745" s="730">
        <f>'NRHM State budget sheet 2013-14'!R745</f>
        <v>0</v>
      </c>
      <c r="S745" s="730">
        <f>'NRHM State budget sheet 2013-14'!S745</f>
        <v>0</v>
      </c>
      <c r="T745" s="730">
        <f>'NRHM State budget sheet 2013-14'!T745</f>
        <v>0</v>
      </c>
      <c r="U745" s="730">
        <f>'NRHM State budget sheet 2013-14'!U745</f>
        <v>0</v>
      </c>
      <c r="V745" s="730">
        <f>'NRHM State budget sheet 2013-14'!V745</f>
        <v>0</v>
      </c>
      <c r="W745" s="730">
        <f>'NRHM State budget sheet 2013-14'!W745</f>
        <v>0</v>
      </c>
      <c r="X745" s="730">
        <f>'NRHM State budget sheet 2013-14'!X745</f>
        <v>0</v>
      </c>
      <c r="Y745" s="730">
        <f>'NRHM State budget sheet 2013-14'!Y745</f>
        <v>0</v>
      </c>
      <c r="Z745" s="730">
        <f>'NRHM State budget sheet 2013-14'!Z745</f>
        <v>0</v>
      </c>
      <c r="AA745" s="730">
        <f>'NRHM State budget sheet 2013-14'!AA745</f>
        <v>0</v>
      </c>
      <c r="AB745" s="730">
        <f>'NRHM State budget sheet 2013-14'!AB745</f>
        <v>0</v>
      </c>
      <c r="AC745" s="730">
        <f>'NRHM State budget sheet 2013-14'!AC745</f>
        <v>0</v>
      </c>
      <c r="AD745" s="730">
        <f>'NRHM State budget sheet 2013-14'!AD745</f>
        <v>0</v>
      </c>
      <c r="AE745" s="730">
        <f>'NRHM State budget sheet 2013-14'!AE745</f>
        <v>0</v>
      </c>
      <c r="AF745" s="730">
        <f>'NRHM State budget sheet 2013-14'!AF745</f>
        <v>2.8</v>
      </c>
      <c r="AH745" s="619"/>
      <c r="AI745" s="606"/>
      <c r="AJ745" s="606"/>
      <c r="AL745" s="573" t="str">
        <f t="shared" si="77"/>
        <v/>
      </c>
      <c r="AM745" s="577" t="str">
        <f t="shared" si="78"/>
        <v/>
      </c>
      <c r="AN745" s="577" t="str">
        <f t="shared" si="79"/>
        <v/>
      </c>
      <c r="AO745" s="577" t="str">
        <f t="shared" si="80"/>
        <v>New activity? If not kindly provide the details of the progress (physical and financial) for FY 2012-13</v>
      </c>
    </row>
    <row r="746" spans="1:41" ht="41.25" hidden="1" customHeight="1" x14ac:dyDescent="0.2">
      <c r="A746" s="628" t="s">
        <v>2391</v>
      </c>
      <c r="B746" s="642"/>
      <c r="C746" s="627"/>
      <c r="D746" s="730">
        <f>'NRHM State budget sheet 2013-14'!D746</f>
        <v>0</v>
      </c>
      <c r="E746" s="730">
        <f>'NRHM State budget sheet 2013-14'!E746</f>
        <v>0</v>
      </c>
      <c r="F746" s="730">
        <f>'NRHM State budget sheet 2013-14'!F746</f>
        <v>0</v>
      </c>
      <c r="G746" s="730">
        <f>'NRHM State budget sheet 2013-14'!G746</f>
        <v>0</v>
      </c>
      <c r="H746" s="730">
        <f>'NRHM State budget sheet 2013-14'!H746</f>
        <v>0</v>
      </c>
      <c r="I746" s="730">
        <f>'NRHM State budget sheet 2013-14'!I746</f>
        <v>0</v>
      </c>
      <c r="J746" s="730">
        <f>'NRHM State budget sheet 2013-14'!J746</f>
        <v>0</v>
      </c>
      <c r="K746" s="730">
        <f>'NRHM State budget sheet 2013-14'!K746</f>
        <v>0</v>
      </c>
      <c r="L746" s="730">
        <f>'NRHM State budget sheet 2013-14'!L746</f>
        <v>0</v>
      </c>
      <c r="M746" s="730">
        <f>'NRHM State budget sheet 2013-14'!M746</f>
        <v>0</v>
      </c>
      <c r="N746" s="730">
        <f>'NRHM State budget sheet 2013-14'!N746</f>
        <v>0</v>
      </c>
      <c r="O746" s="730">
        <f>'NRHM State budget sheet 2013-14'!O746</f>
        <v>0</v>
      </c>
      <c r="P746" s="730">
        <f>'NRHM State budget sheet 2013-14'!P746</f>
        <v>0</v>
      </c>
      <c r="Q746" s="730">
        <f>'NRHM State budget sheet 2013-14'!Q746</f>
        <v>0</v>
      </c>
      <c r="R746" s="730">
        <f>'NRHM State budget sheet 2013-14'!R746</f>
        <v>0</v>
      </c>
      <c r="S746" s="730">
        <f>'NRHM State budget sheet 2013-14'!S746</f>
        <v>0</v>
      </c>
      <c r="T746" s="730">
        <f>'NRHM State budget sheet 2013-14'!T746</f>
        <v>0</v>
      </c>
      <c r="U746" s="730">
        <f>'NRHM State budget sheet 2013-14'!U746</f>
        <v>0</v>
      </c>
      <c r="V746" s="730">
        <f>'NRHM State budget sheet 2013-14'!V746</f>
        <v>0</v>
      </c>
      <c r="W746" s="730">
        <f>'NRHM State budget sheet 2013-14'!W746</f>
        <v>0</v>
      </c>
      <c r="X746" s="730">
        <f>'NRHM State budget sheet 2013-14'!X746</f>
        <v>0</v>
      </c>
      <c r="Y746" s="730">
        <f>'NRHM State budget sheet 2013-14'!Y746</f>
        <v>0</v>
      </c>
      <c r="Z746" s="730">
        <f>'NRHM State budget sheet 2013-14'!Z746</f>
        <v>0</v>
      </c>
      <c r="AA746" s="730">
        <f>'NRHM State budget sheet 2013-14'!AA746</f>
        <v>0</v>
      </c>
      <c r="AB746" s="730">
        <f>'NRHM State budget sheet 2013-14'!AB746</f>
        <v>0</v>
      </c>
      <c r="AC746" s="730">
        <f>'NRHM State budget sheet 2013-14'!AC746</f>
        <v>0</v>
      </c>
      <c r="AD746" s="730">
        <f>'NRHM State budget sheet 2013-14'!AD746</f>
        <v>0</v>
      </c>
      <c r="AE746" s="730">
        <f>'NRHM State budget sheet 2013-14'!AE746</f>
        <v>0</v>
      </c>
      <c r="AF746" s="730">
        <f>'NRHM State budget sheet 2013-14'!AF746</f>
        <v>0</v>
      </c>
      <c r="AH746" s="619"/>
      <c r="AI746" s="606"/>
      <c r="AJ746" s="606"/>
      <c r="AL746" s="573" t="str">
        <f t="shared" si="77"/>
        <v/>
      </c>
      <c r="AM746" s="577" t="str">
        <f t="shared" si="78"/>
        <v/>
      </c>
      <c r="AN746" s="577" t="str">
        <f t="shared" si="79"/>
        <v/>
      </c>
      <c r="AO746" s="577" t="str">
        <f t="shared" si="80"/>
        <v/>
      </c>
    </row>
    <row r="747" spans="1:41" ht="41.25" hidden="1" customHeight="1" x14ac:dyDescent="0.2">
      <c r="A747" s="628" t="s">
        <v>2392</v>
      </c>
      <c r="B747" s="642"/>
      <c r="C747" s="627"/>
      <c r="D747" s="730">
        <f>'NRHM State budget sheet 2013-14'!D747</f>
        <v>0</v>
      </c>
      <c r="E747" s="730">
        <f>'NRHM State budget sheet 2013-14'!E747</f>
        <v>0</v>
      </c>
      <c r="F747" s="730">
        <f>'NRHM State budget sheet 2013-14'!F747</f>
        <v>0</v>
      </c>
      <c r="G747" s="730">
        <f>'NRHM State budget sheet 2013-14'!G747</f>
        <v>0</v>
      </c>
      <c r="H747" s="730">
        <f>'NRHM State budget sheet 2013-14'!H747</f>
        <v>0</v>
      </c>
      <c r="I747" s="730">
        <f>'NRHM State budget sheet 2013-14'!I747</f>
        <v>0</v>
      </c>
      <c r="J747" s="730">
        <f>'NRHM State budget sheet 2013-14'!J747</f>
        <v>0</v>
      </c>
      <c r="K747" s="730">
        <f>'NRHM State budget sheet 2013-14'!K747</f>
        <v>0</v>
      </c>
      <c r="L747" s="730">
        <f>'NRHM State budget sheet 2013-14'!L747</f>
        <v>0</v>
      </c>
      <c r="M747" s="730">
        <f>'NRHM State budget sheet 2013-14'!M747</f>
        <v>0</v>
      </c>
      <c r="N747" s="730">
        <f>'NRHM State budget sheet 2013-14'!N747</f>
        <v>0</v>
      </c>
      <c r="O747" s="730">
        <f>'NRHM State budget sheet 2013-14'!O747</f>
        <v>0</v>
      </c>
      <c r="P747" s="730">
        <f>'NRHM State budget sheet 2013-14'!P747</f>
        <v>0</v>
      </c>
      <c r="Q747" s="730">
        <f>'NRHM State budget sheet 2013-14'!Q747</f>
        <v>0</v>
      </c>
      <c r="R747" s="730">
        <f>'NRHM State budget sheet 2013-14'!R747</f>
        <v>0</v>
      </c>
      <c r="S747" s="730">
        <f>'NRHM State budget sheet 2013-14'!S747</f>
        <v>0</v>
      </c>
      <c r="T747" s="730">
        <f>'NRHM State budget sheet 2013-14'!T747</f>
        <v>0</v>
      </c>
      <c r="U747" s="730">
        <f>'NRHM State budget sheet 2013-14'!U747</f>
        <v>0</v>
      </c>
      <c r="V747" s="730">
        <f>'NRHM State budget sheet 2013-14'!V747</f>
        <v>0</v>
      </c>
      <c r="W747" s="730">
        <f>'NRHM State budget sheet 2013-14'!W747</f>
        <v>0</v>
      </c>
      <c r="X747" s="730">
        <f>'NRHM State budget sheet 2013-14'!X747</f>
        <v>0</v>
      </c>
      <c r="Y747" s="730">
        <f>'NRHM State budget sheet 2013-14'!Y747</f>
        <v>0</v>
      </c>
      <c r="Z747" s="730">
        <f>'NRHM State budget sheet 2013-14'!Z747</f>
        <v>0</v>
      </c>
      <c r="AA747" s="730">
        <f>'NRHM State budget sheet 2013-14'!AA747</f>
        <v>0</v>
      </c>
      <c r="AB747" s="730">
        <f>'NRHM State budget sheet 2013-14'!AB747</f>
        <v>0</v>
      </c>
      <c r="AC747" s="730">
        <f>'NRHM State budget sheet 2013-14'!AC747</f>
        <v>0</v>
      </c>
      <c r="AD747" s="730">
        <f>'NRHM State budget sheet 2013-14'!AD747</f>
        <v>0</v>
      </c>
      <c r="AE747" s="730">
        <f>'NRHM State budget sheet 2013-14'!AE747</f>
        <v>0</v>
      </c>
      <c r="AF747" s="730">
        <f>'NRHM State budget sheet 2013-14'!AF747</f>
        <v>0</v>
      </c>
      <c r="AH747" s="619"/>
      <c r="AI747" s="606"/>
      <c r="AJ747" s="606"/>
      <c r="AL747" s="573" t="str">
        <f t="shared" si="77"/>
        <v/>
      </c>
      <c r="AM747" s="577" t="str">
        <f t="shared" si="78"/>
        <v/>
      </c>
      <c r="AN747" s="577" t="str">
        <f t="shared" si="79"/>
        <v/>
      </c>
      <c r="AO747" s="577" t="str">
        <f t="shared" si="80"/>
        <v/>
      </c>
    </row>
    <row r="748" spans="1:41" ht="41.25" hidden="1" customHeight="1" x14ac:dyDescent="0.2">
      <c r="A748" s="628" t="s">
        <v>2393</v>
      </c>
      <c r="B748" s="642"/>
      <c r="C748" s="627"/>
      <c r="D748" s="730">
        <f>'NRHM State budget sheet 2013-14'!D748</f>
        <v>0</v>
      </c>
      <c r="E748" s="730">
        <f>'NRHM State budget sheet 2013-14'!E748</f>
        <v>0</v>
      </c>
      <c r="F748" s="730">
        <f>'NRHM State budget sheet 2013-14'!F748</f>
        <v>0</v>
      </c>
      <c r="G748" s="730">
        <f>'NRHM State budget sheet 2013-14'!G748</f>
        <v>0</v>
      </c>
      <c r="H748" s="730">
        <f>'NRHM State budget sheet 2013-14'!H748</f>
        <v>0</v>
      </c>
      <c r="I748" s="730">
        <f>'NRHM State budget sheet 2013-14'!I748</f>
        <v>0</v>
      </c>
      <c r="J748" s="730">
        <f>'NRHM State budget sheet 2013-14'!J748</f>
        <v>0</v>
      </c>
      <c r="K748" s="730">
        <f>'NRHM State budget sheet 2013-14'!K748</f>
        <v>0</v>
      </c>
      <c r="L748" s="730">
        <f>'NRHM State budget sheet 2013-14'!L748</f>
        <v>0</v>
      </c>
      <c r="M748" s="730">
        <f>'NRHM State budget sheet 2013-14'!M748</f>
        <v>0</v>
      </c>
      <c r="N748" s="730">
        <f>'NRHM State budget sheet 2013-14'!N748</f>
        <v>0</v>
      </c>
      <c r="O748" s="730">
        <f>'NRHM State budget sheet 2013-14'!O748</f>
        <v>0</v>
      </c>
      <c r="P748" s="730">
        <f>'NRHM State budget sheet 2013-14'!P748</f>
        <v>0</v>
      </c>
      <c r="Q748" s="730">
        <f>'NRHM State budget sheet 2013-14'!Q748</f>
        <v>0</v>
      </c>
      <c r="R748" s="730">
        <f>'NRHM State budget sheet 2013-14'!R748</f>
        <v>0</v>
      </c>
      <c r="S748" s="730">
        <f>'NRHM State budget sheet 2013-14'!S748</f>
        <v>0</v>
      </c>
      <c r="T748" s="730">
        <f>'NRHM State budget sheet 2013-14'!T748</f>
        <v>0</v>
      </c>
      <c r="U748" s="730">
        <f>'NRHM State budget sheet 2013-14'!U748</f>
        <v>0</v>
      </c>
      <c r="V748" s="730">
        <f>'NRHM State budget sheet 2013-14'!V748</f>
        <v>0</v>
      </c>
      <c r="W748" s="730">
        <f>'NRHM State budget sheet 2013-14'!W748</f>
        <v>0</v>
      </c>
      <c r="X748" s="730">
        <f>'NRHM State budget sheet 2013-14'!X748</f>
        <v>0</v>
      </c>
      <c r="Y748" s="730">
        <f>'NRHM State budget sheet 2013-14'!Y748</f>
        <v>0</v>
      </c>
      <c r="Z748" s="730">
        <f>'NRHM State budget sheet 2013-14'!Z748</f>
        <v>0</v>
      </c>
      <c r="AA748" s="730">
        <f>'NRHM State budget sheet 2013-14'!AA748</f>
        <v>0</v>
      </c>
      <c r="AB748" s="730">
        <f>'NRHM State budget sheet 2013-14'!AB748</f>
        <v>0</v>
      </c>
      <c r="AC748" s="730">
        <f>'NRHM State budget sheet 2013-14'!AC748</f>
        <v>0</v>
      </c>
      <c r="AD748" s="730">
        <f>'NRHM State budget sheet 2013-14'!AD748</f>
        <v>0</v>
      </c>
      <c r="AE748" s="730">
        <f>'NRHM State budget sheet 2013-14'!AE748</f>
        <v>0</v>
      </c>
      <c r="AF748" s="730">
        <f>'NRHM State budget sheet 2013-14'!AF748</f>
        <v>0</v>
      </c>
      <c r="AH748" s="619"/>
      <c r="AI748" s="606"/>
      <c r="AJ748" s="606"/>
      <c r="AL748" s="573" t="str">
        <f t="shared" si="77"/>
        <v/>
      </c>
      <c r="AM748" s="577" t="str">
        <f t="shared" si="78"/>
        <v/>
      </c>
      <c r="AN748" s="577" t="str">
        <f t="shared" si="79"/>
        <v/>
      </c>
      <c r="AO748" s="577" t="str">
        <f t="shared" si="80"/>
        <v/>
      </c>
    </row>
    <row r="749" spans="1:41" ht="41.25" hidden="1" customHeight="1" x14ac:dyDescent="0.2">
      <c r="A749" s="649" t="s">
        <v>872</v>
      </c>
      <c r="B749" s="621" t="s">
        <v>873</v>
      </c>
      <c r="C749" s="627"/>
      <c r="D749" s="730">
        <f>'NRHM State budget sheet 2013-14'!D749</f>
        <v>5</v>
      </c>
      <c r="E749" s="730">
        <f>'NRHM State budget sheet 2013-14'!E749</f>
        <v>5</v>
      </c>
      <c r="F749" s="730">
        <f>'NRHM State budget sheet 2013-14'!F749</f>
        <v>100</v>
      </c>
      <c r="G749" s="730">
        <f>'NRHM State budget sheet 2013-14'!G749</f>
        <v>5.7</v>
      </c>
      <c r="H749" s="730">
        <f>'NRHM State budget sheet 2013-14'!H749</f>
        <v>2.85</v>
      </c>
      <c r="I749" s="730">
        <f>'NRHM State budget sheet 2013-14'!I749</f>
        <v>50</v>
      </c>
      <c r="J749" s="730">
        <f>'NRHM State budget sheet 2013-14'!J749</f>
        <v>289</v>
      </c>
      <c r="K749" s="730">
        <f>'NRHM State budget sheet 2013-14'!K749</f>
        <v>327000</v>
      </c>
      <c r="L749" s="730">
        <f>'NRHM State budget sheet 2013-14'!L749</f>
        <v>0</v>
      </c>
      <c r="M749" s="730">
        <f>'NRHM State budget sheet 2013-14'!M749</f>
        <v>0</v>
      </c>
      <c r="N749" s="730">
        <f>'NRHM State budget sheet 2013-14'!N749</f>
        <v>0</v>
      </c>
      <c r="O749" s="730">
        <f>'NRHM State budget sheet 2013-14'!O749</f>
        <v>0</v>
      </c>
      <c r="P749" s="730">
        <f>'NRHM State budget sheet 2013-14'!P749</f>
        <v>0</v>
      </c>
      <c r="Q749" s="730">
        <f>'NRHM State budget sheet 2013-14'!Q749</f>
        <v>0</v>
      </c>
      <c r="R749" s="730">
        <f>'NRHM State budget sheet 2013-14'!R749</f>
        <v>0</v>
      </c>
      <c r="S749" s="730">
        <f>'NRHM State budget sheet 2013-14'!S749</f>
        <v>0</v>
      </c>
      <c r="T749" s="730">
        <f>'NRHM State budget sheet 2013-14'!T749</f>
        <v>0</v>
      </c>
      <c r="U749" s="730">
        <f>'NRHM State budget sheet 2013-14'!U749</f>
        <v>0</v>
      </c>
      <c r="V749" s="730">
        <f>'NRHM State budget sheet 2013-14'!V749</f>
        <v>0</v>
      </c>
      <c r="W749" s="730">
        <f>'NRHM State budget sheet 2013-14'!W749</f>
        <v>0</v>
      </c>
      <c r="X749" s="730">
        <f>'NRHM State budget sheet 2013-14'!X749</f>
        <v>0</v>
      </c>
      <c r="Y749" s="730">
        <f>'NRHM State budget sheet 2013-14'!Y749</f>
        <v>0</v>
      </c>
      <c r="Z749" s="730">
        <f>'NRHM State budget sheet 2013-14'!Z749</f>
        <v>0</v>
      </c>
      <c r="AA749" s="730">
        <f>'NRHM State budget sheet 2013-14'!AA749</f>
        <v>0</v>
      </c>
      <c r="AB749" s="730">
        <f>'NRHM State budget sheet 2013-14'!AB749</f>
        <v>0</v>
      </c>
      <c r="AC749" s="730">
        <f>'NRHM State budget sheet 2013-14'!AC749</f>
        <v>0</v>
      </c>
      <c r="AD749" s="730">
        <f>'NRHM State budget sheet 2013-14'!AD749</f>
        <v>0</v>
      </c>
      <c r="AE749" s="730">
        <f>'NRHM State budget sheet 2013-14'!AE749</f>
        <v>0</v>
      </c>
      <c r="AF749" s="730">
        <f>'NRHM State budget sheet 2013-14'!AF749</f>
        <v>24.6</v>
      </c>
      <c r="AH749" s="619"/>
      <c r="AI749" s="606">
        <f t="shared" si="81"/>
        <v>1</v>
      </c>
      <c r="AJ749" s="606">
        <f t="shared" si="82"/>
        <v>50</v>
      </c>
      <c r="AK749" s="573">
        <f t="shared" si="83"/>
        <v>18.900000000000002</v>
      </c>
      <c r="AL749" s="573">
        <f t="shared" si="77"/>
        <v>331.57894736842104</v>
      </c>
      <c r="AM749" s="577" t="str">
        <f t="shared" si="78"/>
        <v>The proposed budget is more that 30% increase over FY 12-13 budget. Consider revising or provide explanation</v>
      </c>
      <c r="AN749" s="577" t="str">
        <f t="shared" si="79"/>
        <v/>
      </c>
      <c r="AO749" s="577" t="str">
        <f t="shared" si="80"/>
        <v/>
      </c>
    </row>
    <row r="750" spans="1:41" ht="41.25" hidden="1" customHeight="1" x14ac:dyDescent="0.2">
      <c r="A750" s="628" t="s">
        <v>874</v>
      </c>
      <c r="B750" s="621" t="s">
        <v>875</v>
      </c>
      <c r="C750" s="627"/>
      <c r="D750" s="730">
        <f>'NRHM State budget sheet 2013-14'!D750</f>
        <v>5</v>
      </c>
      <c r="E750" s="730">
        <f>'NRHM State budget sheet 2013-14'!E750</f>
        <v>5</v>
      </c>
      <c r="F750" s="730">
        <f>'NRHM State budget sheet 2013-14'!F750</f>
        <v>100</v>
      </c>
      <c r="G750" s="730">
        <f>'NRHM State budget sheet 2013-14'!G750</f>
        <v>5.7</v>
      </c>
      <c r="H750" s="730">
        <f>'NRHM State budget sheet 2013-14'!H750</f>
        <v>2.85</v>
      </c>
      <c r="I750" s="730">
        <f>'NRHM State budget sheet 2013-14'!I750</f>
        <v>50</v>
      </c>
      <c r="J750" s="730">
        <f>'NRHM State budget sheet 2013-14'!J750</f>
        <v>5</v>
      </c>
      <c r="K750" s="730">
        <f>'NRHM State budget sheet 2013-14'!K750</f>
        <v>144000</v>
      </c>
      <c r="L750" s="730">
        <f>'NRHM State budget sheet 2013-14'!L750</f>
        <v>0</v>
      </c>
      <c r="M750" s="730">
        <f>'NRHM State budget sheet 2013-14'!M750</f>
        <v>0</v>
      </c>
      <c r="N750" s="730">
        <f>'NRHM State budget sheet 2013-14'!N750</f>
        <v>0</v>
      </c>
      <c r="O750" s="730">
        <f>'NRHM State budget sheet 2013-14'!O750</f>
        <v>0</v>
      </c>
      <c r="P750" s="730">
        <f>'NRHM State budget sheet 2013-14'!P750</f>
        <v>0</v>
      </c>
      <c r="Q750" s="730">
        <f>'NRHM State budget sheet 2013-14'!Q750</f>
        <v>0</v>
      </c>
      <c r="R750" s="730">
        <f>'NRHM State budget sheet 2013-14'!R750</f>
        <v>0</v>
      </c>
      <c r="S750" s="730">
        <f>'NRHM State budget sheet 2013-14'!S750</f>
        <v>0</v>
      </c>
      <c r="T750" s="730">
        <f>'NRHM State budget sheet 2013-14'!T750</f>
        <v>0</v>
      </c>
      <c r="U750" s="730">
        <f>'NRHM State budget sheet 2013-14'!U750</f>
        <v>0</v>
      </c>
      <c r="V750" s="730">
        <f>'NRHM State budget sheet 2013-14'!V750</f>
        <v>0</v>
      </c>
      <c r="W750" s="730">
        <f>'NRHM State budget sheet 2013-14'!W750</f>
        <v>0</v>
      </c>
      <c r="X750" s="730">
        <f>'NRHM State budget sheet 2013-14'!X750</f>
        <v>0</v>
      </c>
      <c r="Y750" s="730">
        <f>'NRHM State budget sheet 2013-14'!Y750</f>
        <v>0</v>
      </c>
      <c r="Z750" s="730">
        <f>'NRHM State budget sheet 2013-14'!Z750</f>
        <v>0</v>
      </c>
      <c r="AA750" s="730">
        <f>'NRHM State budget sheet 2013-14'!AA750</f>
        <v>0</v>
      </c>
      <c r="AB750" s="730">
        <f>'NRHM State budget sheet 2013-14'!AB750</f>
        <v>0</v>
      </c>
      <c r="AC750" s="730">
        <f>'NRHM State budget sheet 2013-14'!AC750</f>
        <v>0</v>
      </c>
      <c r="AD750" s="730">
        <f>'NRHM State budget sheet 2013-14'!AD750</f>
        <v>0</v>
      </c>
      <c r="AE750" s="730">
        <f>'NRHM State budget sheet 2013-14'!AE750</f>
        <v>0</v>
      </c>
      <c r="AF750" s="730">
        <f>'NRHM State budget sheet 2013-14'!AF750</f>
        <v>7.2</v>
      </c>
      <c r="AH750" s="619"/>
      <c r="AI750" s="606" t="str">
        <f t="shared" si="81"/>
        <v/>
      </c>
      <c r="AJ750" s="606">
        <f t="shared" si="82"/>
        <v>50</v>
      </c>
      <c r="AK750" s="573">
        <f t="shared" si="83"/>
        <v>1.5</v>
      </c>
      <c r="AL750" s="573">
        <f t="shared" si="77"/>
        <v>26.315789473684209</v>
      </c>
      <c r="AM750" s="577" t="str">
        <f t="shared" si="78"/>
        <v/>
      </c>
      <c r="AN750" s="577" t="str">
        <f t="shared" si="79"/>
        <v/>
      </c>
      <c r="AO750" s="577" t="str">
        <f t="shared" si="80"/>
        <v/>
      </c>
    </row>
    <row r="751" spans="1:41" ht="41.25" hidden="1" customHeight="1" x14ac:dyDescent="0.2">
      <c r="A751" s="628" t="s">
        <v>1478</v>
      </c>
      <c r="B751" s="621" t="s">
        <v>1586</v>
      </c>
      <c r="C751" s="627"/>
      <c r="D751" s="730">
        <f>'NRHM State budget sheet 2013-14'!D751</f>
        <v>5</v>
      </c>
      <c r="E751" s="730">
        <f>'NRHM State budget sheet 2013-14'!E751</f>
        <v>5</v>
      </c>
      <c r="F751" s="730">
        <f>'NRHM State budget sheet 2013-14'!F751</f>
        <v>100</v>
      </c>
      <c r="G751" s="730">
        <f>'NRHM State budget sheet 2013-14'!G751</f>
        <v>5.7</v>
      </c>
      <c r="H751" s="730">
        <f>'NRHM State budget sheet 2013-14'!H751</f>
        <v>2.85</v>
      </c>
      <c r="I751" s="730">
        <f>'NRHM State budget sheet 2013-14'!I751</f>
        <v>50</v>
      </c>
      <c r="J751" s="730">
        <f>'NRHM State budget sheet 2013-14'!J751</f>
        <v>5</v>
      </c>
      <c r="K751" s="730">
        <f>'NRHM State budget sheet 2013-14'!K751</f>
        <v>144000</v>
      </c>
      <c r="L751" s="730">
        <f>'NRHM State budget sheet 2013-14'!L751</f>
        <v>0</v>
      </c>
      <c r="M751" s="730">
        <f>'NRHM State budget sheet 2013-14'!M751</f>
        <v>0</v>
      </c>
      <c r="N751" s="730">
        <f>'NRHM State budget sheet 2013-14'!N751</f>
        <v>0</v>
      </c>
      <c r="O751" s="730">
        <f>'NRHM State budget sheet 2013-14'!O751</f>
        <v>0</v>
      </c>
      <c r="P751" s="730">
        <f>'NRHM State budget sheet 2013-14'!P751</f>
        <v>0</v>
      </c>
      <c r="Q751" s="730">
        <f>'NRHM State budget sheet 2013-14'!Q751</f>
        <v>0</v>
      </c>
      <c r="R751" s="730">
        <f>'NRHM State budget sheet 2013-14'!R751</f>
        <v>0</v>
      </c>
      <c r="S751" s="730">
        <f>'NRHM State budget sheet 2013-14'!S751</f>
        <v>0</v>
      </c>
      <c r="T751" s="730">
        <f>'NRHM State budget sheet 2013-14'!T751</f>
        <v>0</v>
      </c>
      <c r="U751" s="730">
        <f>'NRHM State budget sheet 2013-14'!U751</f>
        <v>0</v>
      </c>
      <c r="V751" s="730">
        <f>'NRHM State budget sheet 2013-14'!V751</f>
        <v>0</v>
      </c>
      <c r="W751" s="730">
        <f>'NRHM State budget sheet 2013-14'!W751</f>
        <v>0</v>
      </c>
      <c r="X751" s="730">
        <f>'NRHM State budget sheet 2013-14'!X751</f>
        <v>0</v>
      </c>
      <c r="Y751" s="730">
        <f>'NRHM State budget sheet 2013-14'!Y751</f>
        <v>0</v>
      </c>
      <c r="Z751" s="730">
        <f>'NRHM State budget sheet 2013-14'!Z751</f>
        <v>0</v>
      </c>
      <c r="AA751" s="730">
        <f>'NRHM State budget sheet 2013-14'!AA751</f>
        <v>0</v>
      </c>
      <c r="AB751" s="730">
        <f>'NRHM State budget sheet 2013-14'!AB751</f>
        <v>0</v>
      </c>
      <c r="AC751" s="730">
        <f>'NRHM State budget sheet 2013-14'!AC751</f>
        <v>0</v>
      </c>
      <c r="AD751" s="730">
        <f>'NRHM State budget sheet 2013-14'!AD751</f>
        <v>0</v>
      </c>
      <c r="AE751" s="730">
        <f>'NRHM State budget sheet 2013-14'!AE751</f>
        <v>0</v>
      </c>
      <c r="AF751" s="730">
        <f>'NRHM State budget sheet 2013-14'!AF751</f>
        <v>7.2</v>
      </c>
      <c r="AH751" s="619"/>
      <c r="AI751" s="606" t="str">
        <f t="shared" si="81"/>
        <v/>
      </c>
      <c r="AJ751" s="606">
        <f t="shared" si="82"/>
        <v>50</v>
      </c>
      <c r="AK751" s="573">
        <f t="shared" si="83"/>
        <v>1.5</v>
      </c>
      <c r="AL751" s="573">
        <f t="shared" si="77"/>
        <v>26.315789473684209</v>
      </c>
      <c r="AM751" s="577" t="str">
        <f t="shared" si="78"/>
        <v/>
      </c>
      <c r="AN751" s="577" t="str">
        <f t="shared" si="79"/>
        <v/>
      </c>
      <c r="AO751" s="577" t="str">
        <f t="shared" si="80"/>
        <v/>
      </c>
    </row>
    <row r="752" spans="1:41" ht="41.25" hidden="1" customHeight="1" x14ac:dyDescent="0.2">
      <c r="A752" s="628" t="s">
        <v>1479</v>
      </c>
      <c r="B752" s="665" t="s">
        <v>1583</v>
      </c>
      <c r="C752" s="666"/>
      <c r="D752" s="730">
        <f>'NRHM State budget sheet 2013-14'!D752</f>
        <v>0</v>
      </c>
      <c r="E752" s="730">
        <f>'NRHM State budget sheet 2013-14'!E752</f>
        <v>0</v>
      </c>
      <c r="F752" s="730" t="e">
        <f>'NRHM State budget sheet 2013-14'!F752</f>
        <v>#DIV/0!</v>
      </c>
      <c r="G752" s="730">
        <f>'NRHM State budget sheet 2013-14'!G752</f>
        <v>0</v>
      </c>
      <c r="H752" s="730">
        <f>'NRHM State budget sheet 2013-14'!H752</f>
        <v>0</v>
      </c>
      <c r="I752" s="730" t="e">
        <f>'NRHM State budget sheet 2013-14'!I752</f>
        <v>#DIV/0!</v>
      </c>
      <c r="J752" s="730">
        <f>'NRHM State budget sheet 2013-14'!J752</f>
        <v>0</v>
      </c>
      <c r="K752" s="730">
        <f>'NRHM State budget sheet 2013-14'!K752</f>
        <v>0</v>
      </c>
      <c r="L752" s="730">
        <f>'NRHM State budget sheet 2013-14'!L752</f>
        <v>0</v>
      </c>
      <c r="M752" s="730">
        <f>'NRHM State budget sheet 2013-14'!M752</f>
        <v>0</v>
      </c>
      <c r="N752" s="730">
        <f>'NRHM State budget sheet 2013-14'!N752</f>
        <v>0</v>
      </c>
      <c r="O752" s="730">
        <f>'NRHM State budget sheet 2013-14'!O752</f>
        <v>0</v>
      </c>
      <c r="P752" s="730">
        <f>'NRHM State budget sheet 2013-14'!P752</f>
        <v>0</v>
      </c>
      <c r="Q752" s="730">
        <f>'NRHM State budget sheet 2013-14'!Q752</f>
        <v>0</v>
      </c>
      <c r="R752" s="730">
        <f>'NRHM State budget sheet 2013-14'!R752</f>
        <v>0</v>
      </c>
      <c r="S752" s="730">
        <f>'NRHM State budget sheet 2013-14'!S752</f>
        <v>0</v>
      </c>
      <c r="T752" s="730">
        <f>'NRHM State budget sheet 2013-14'!T752</f>
        <v>0</v>
      </c>
      <c r="U752" s="730">
        <f>'NRHM State budget sheet 2013-14'!U752</f>
        <v>0</v>
      </c>
      <c r="V752" s="730">
        <f>'NRHM State budget sheet 2013-14'!V752</f>
        <v>0</v>
      </c>
      <c r="W752" s="730">
        <f>'NRHM State budget sheet 2013-14'!W752</f>
        <v>0</v>
      </c>
      <c r="X752" s="730">
        <f>'NRHM State budget sheet 2013-14'!X752</f>
        <v>0</v>
      </c>
      <c r="Y752" s="730">
        <f>'NRHM State budget sheet 2013-14'!Y752</f>
        <v>0</v>
      </c>
      <c r="Z752" s="730">
        <f>'NRHM State budget sheet 2013-14'!Z752</f>
        <v>0</v>
      </c>
      <c r="AA752" s="730">
        <f>'NRHM State budget sheet 2013-14'!AA752</f>
        <v>0</v>
      </c>
      <c r="AB752" s="730">
        <f>'NRHM State budget sheet 2013-14'!AB752</f>
        <v>0</v>
      </c>
      <c r="AC752" s="730">
        <f>'NRHM State budget sheet 2013-14'!AC752</f>
        <v>0</v>
      </c>
      <c r="AD752" s="730">
        <f>'NRHM State budget sheet 2013-14'!AD752</f>
        <v>0</v>
      </c>
      <c r="AE752" s="730">
        <f>'NRHM State budget sheet 2013-14'!AE752</f>
        <v>0</v>
      </c>
      <c r="AF752" s="730">
        <f>'NRHM State budget sheet 2013-14'!AF752</f>
        <v>0</v>
      </c>
      <c r="AH752" s="619"/>
      <c r="AI752" s="606" t="str">
        <f t="shared" si="81"/>
        <v/>
      </c>
      <c r="AJ752" s="606" t="str">
        <f t="shared" si="82"/>
        <v/>
      </c>
      <c r="AK752" s="573">
        <f t="shared" si="83"/>
        <v>0</v>
      </c>
      <c r="AL752" s="573" t="str">
        <f t="shared" si="77"/>
        <v/>
      </c>
      <c r="AM752" s="577" t="str">
        <f t="shared" si="78"/>
        <v/>
      </c>
      <c r="AN752" s="577" t="str">
        <f t="shared" si="79"/>
        <v/>
      </c>
      <c r="AO752" s="577" t="str">
        <f t="shared" si="80"/>
        <v/>
      </c>
    </row>
    <row r="753" spans="1:41" ht="41.25" hidden="1" customHeight="1" x14ac:dyDescent="0.2">
      <c r="A753" s="628" t="s">
        <v>1803</v>
      </c>
      <c r="B753" s="665" t="s">
        <v>1584</v>
      </c>
      <c r="C753" s="666"/>
      <c r="D753" s="730">
        <f>'NRHM State budget sheet 2013-14'!D753</f>
        <v>0</v>
      </c>
      <c r="E753" s="730">
        <f>'NRHM State budget sheet 2013-14'!E753</f>
        <v>0</v>
      </c>
      <c r="F753" s="730" t="e">
        <f>'NRHM State budget sheet 2013-14'!F753</f>
        <v>#DIV/0!</v>
      </c>
      <c r="G753" s="730">
        <f>'NRHM State budget sheet 2013-14'!G753</f>
        <v>0</v>
      </c>
      <c r="H753" s="730">
        <f>'NRHM State budget sheet 2013-14'!H753</f>
        <v>0</v>
      </c>
      <c r="I753" s="730" t="e">
        <f>'NRHM State budget sheet 2013-14'!I753</f>
        <v>#DIV/0!</v>
      </c>
      <c r="J753" s="730">
        <f>'NRHM State budget sheet 2013-14'!J753</f>
        <v>0</v>
      </c>
      <c r="K753" s="730">
        <f>'NRHM State budget sheet 2013-14'!K753</f>
        <v>0</v>
      </c>
      <c r="L753" s="730">
        <f>'NRHM State budget sheet 2013-14'!L753</f>
        <v>0</v>
      </c>
      <c r="M753" s="730">
        <f>'NRHM State budget sheet 2013-14'!M753</f>
        <v>0</v>
      </c>
      <c r="N753" s="730">
        <f>'NRHM State budget sheet 2013-14'!N753</f>
        <v>0</v>
      </c>
      <c r="O753" s="730">
        <f>'NRHM State budget sheet 2013-14'!O753</f>
        <v>0</v>
      </c>
      <c r="P753" s="730">
        <f>'NRHM State budget sheet 2013-14'!P753</f>
        <v>0</v>
      </c>
      <c r="Q753" s="730">
        <f>'NRHM State budget sheet 2013-14'!Q753</f>
        <v>0</v>
      </c>
      <c r="R753" s="730">
        <f>'NRHM State budget sheet 2013-14'!R753</f>
        <v>0</v>
      </c>
      <c r="S753" s="730">
        <f>'NRHM State budget sheet 2013-14'!S753</f>
        <v>0</v>
      </c>
      <c r="T753" s="730">
        <f>'NRHM State budget sheet 2013-14'!T753</f>
        <v>0</v>
      </c>
      <c r="U753" s="730">
        <f>'NRHM State budget sheet 2013-14'!U753</f>
        <v>0</v>
      </c>
      <c r="V753" s="730">
        <f>'NRHM State budget sheet 2013-14'!V753</f>
        <v>0</v>
      </c>
      <c r="W753" s="730">
        <f>'NRHM State budget sheet 2013-14'!W753</f>
        <v>0</v>
      </c>
      <c r="X753" s="730">
        <f>'NRHM State budget sheet 2013-14'!X753</f>
        <v>0</v>
      </c>
      <c r="Y753" s="730">
        <f>'NRHM State budget sheet 2013-14'!Y753</f>
        <v>0</v>
      </c>
      <c r="Z753" s="730">
        <f>'NRHM State budget sheet 2013-14'!Z753</f>
        <v>0</v>
      </c>
      <c r="AA753" s="730">
        <f>'NRHM State budget sheet 2013-14'!AA753</f>
        <v>0</v>
      </c>
      <c r="AB753" s="730">
        <f>'NRHM State budget sheet 2013-14'!AB753</f>
        <v>0</v>
      </c>
      <c r="AC753" s="730">
        <f>'NRHM State budget sheet 2013-14'!AC753</f>
        <v>0</v>
      </c>
      <c r="AD753" s="730">
        <f>'NRHM State budget sheet 2013-14'!AD753</f>
        <v>0</v>
      </c>
      <c r="AE753" s="730">
        <f>'NRHM State budget sheet 2013-14'!AE753</f>
        <v>0</v>
      </c>
      <c r="AF753" s="730">
        <f>'NRHM State budget sheet 2013-14'!AF753</f>
        <v>0</v>
      </c>
      <c r="AH753" s="619"/>
      <c r="AI753" s="606" t="str">
        <f t="shared" si="81"/>
        <v/>
      </c>
      <c r="AJ753" s="606" t="str">
        <f t="shared" si="82"/>
        <v/>
      </c>
      <c r="AK753" s="573">
        <f t="shared" si="83"/>
        <v>0</v>
      </c>
      <c r="AL753" s="573" t="str">
        <f t="shared" si="77"/>
        <v/>
      </c>
      <c r="AM753" s="577" t="str">
        <f t="shared" si="78"/>
        <v/>
      </c>
      <c r="AN753" s="577" t="str">
        <f t="shared" si="79"/>
        <v/>
      </c>
      <c r="AO753" s="577" t="str">
        <f t="shared" si="80"/>
        <v/>
      </c>
    </row>
    <row r="754" spans="1:41" ht="41.25" hidden="1" customHeight="1" x14ac:dyDescent="0.2">
      <c r="A754" s="628" t="s">
        <v>1804</v>
      </c>
      <c r="B754" s="665" t="s">
        <v>1585</v>
      </c>
      <c r="C754" s="666"/>
      <c r="D754" s="730">
        <f>'NRHM State budget sheet 2013-14'!D754</f>
        <v>0</v>
      </c>
      <c r="E754" s="730">
        <f>'NRHM State budget sheet 2013-14'!E754</f>
        <v>0</v>
      </c>
      <c r="F754" s="730" t="e">
        <f>'NRHM State budget sheet 2013-14'!F754</f>
        <v>#DIV/0!</v>
      </c>
      <c r="G754" s="730">
        <f>'NRHM State budget sheet 2013-14'!G754</f>
        <v>0</v>
      </c>
      <c r="H754" s="730">
        <f>'NRHM State budget sheet 2013-14'!H754</f>
        <v>0</v>
      </c>
      <c r="I754" s="730" t="e">
        <f>'NRHM State budget sheet 2013-14'!I754</f>
        <v>#DIV/0!</v>
      </c>
      <c r="J754" s="730">
        <f>'NRHM State budget sheet 2013-14'!J754</f>
        <v>0</v>
      </c>
      <c r="K754" s="730">
        <f>'NRHM State budget sheet 2013-14'!K754</f>
        <v>0</v>
      </c>
      <c r="L754" s="730">
        <f>'NRHM State budget sheet 2013-14'!L754</f>
        <v>0</v>
      </c>
      <c r="M754" s="730">
        <f>'NRHM State budget sheet 2013-14'!M754</f>
        <v>0</v>
      </c>
      <c r="N754" s="730">
        <f>'NRHM State budget sheet 2013-14'!N754</f>
        <v>0</v>
      </c>
      <c r="O754" s="730">
        <f>'NRHM State budget sheet 2013-14'!O754</f>
        <v>0</v>
      </c>
      <c r="P754" s="730">
        <f>'NRHM State budget sheet 2013-14'!P754</f>
        <v>0</v>
      </c>
      <c r="Q754" s="730">
        <f>'NRHM State budget sheet 2013-14'!Q754</f>
        <v>0</v>
      </c>
      <c r="R754" s="730">
        <f>'NRHM State budget sheet 2013-14'!R754</f>
        <v>0</v>
      </c>
      <c r="S754" s="730">
        <f>'NRHM State budget sheet 2013-14'!S754</f>
        <v>0</v>
      </c>
      <c r="T754" s="730">
        <f>'NRHM State budget sheet 2013-14'!T754</f>
        <v>0</v>
      </c>
      <c r="U754" s="730">
        <f>'NRHM State budget sheet 2013-14'!U754</f>
        <v>0</v>
      </c>
      <c r="V754" s="730">
        <f>'NRHM State budget sheet 2013-14'!V754</f>
        <v>0</v>
      </c>
      <c r="W754" s="730">
        <f>'NRHM State budget sheet 2013-14'!W754</f>
        <v>0</v>
      </c>
      <c r="X754" s="730">
        <f>'NRHM State budget sheet 2013-14'!X754</f>
        <v>0</v>
      </c>
      <c r="Y754" s="730">
        <f>'NRHM State budget sheet 2013-14'!Y754</f>
        <v>0</v>
      </c>
      <c r="Z754" s="730">
        <f>'NRHM State budget sheet 2013-14'!Z754</f>
        <v>0</v>
      </c>
      <c r="AA754" s="730">
        <f>'NRHM State budget sheet 2013-14'!AA754</f>
        <v>0</v>
      </c>
      <c r="AB754" s="730">
        <f>'NRHM State budget sheet 2013-14'!AB754</f>
        <v>0</v>
      </c>
      <c r="AC754" s="730">
        <f>'NRHM State budget sheet 2013-14'!AC754</f>
        <v>0</v>
      </c>
      <c r="AD754" s="730">
        <f>'NRHM State budget sheet 2013-14'!AD754</f>
        <v>0</v>
      </c>
      <c r="AE754" s="730">
        <f>'NRHM State budget sheet 2013-14'!AE754</f>
        <v>0</v>
      </c>
      <c r="AF754" s="730">
        <f>'NRHM State budget sheet 2013-14'!AF754</f>
        <v>0</v>
      </c>
      <c r="AH754" s="619"/>
      <c r="AI754" s="606" t="str">
        <f t="shared" si="81"/>
        <v/>
      </c>
      <c r="AJ754" s="606" t="str">
        <f t="shared" si="82"/>
        <v/>
      </c>
      <c r="AK754" s="573">
        <f t="shared" si="83"/>
        <v>0</v>
      </c>
      <c r="AL754" s="573" t="str">
        <f t="shared" si="77"/>
        <v/>
      </c>
      <c r="AM754" s="577" t="str">
        <f t="shared" si="78"/>
        <v/>
      </c>
      <c r="AN754" s="577" t="str">
        <f t="shared" si="79"/>
        <v/>
      </c>
      <c r="AO754" s="577" t="str">
        <f t="shared" si="80"/>
        <v/>
      </c>
    </row>
    <row r="755" spans="1:41" ht="41.25" hidden="1" customHeight="1" x14ac:dyDescent="0.2">
      <c r="A755" s="628" t="s">
        <v>1805</v>
      </c>
      <c r="B755" s="665" t="s">
        <v>996</v>
      </c>
      <c r="C755" s="666"/>
      <c r="D755" s="730">
        <f>'NRHM State budget sheet 2013-14'!D755</f>
        <v>0</v>
      </c>
      <c r="E755" s="730">
        <f>'NRHM State budget sheet 2013-14'!E755</f>
        <v>0</v>
      </c>
      <c r="F755" s="730" t="e">
        <f>'NRHM State budget sheet 2013-14'!F755</f>
        <v>#DIV/0!</v>
      </c>
      <c r="G755" s="730">
        <f>'NRHM State budget sheet 2013-14'!G755</f>
        <v>0</v>
      </c>
      <c r="H755" s="730">
        <f>'NRHM State budget sheet 2013-14'!H755</f>
        <v>0</v>
      </c>
      <c r="I755" s="730" t="e">
        <f>'NRHM State budget sheet 2013-14'!I755</f>
        <v>#DIV/0!</v>
      </c>
      <c r="J755" s="730">
        <f>'NRHM State budget sheet 2013-14'!J755</f>
        <v>0</v>
      </c>
      <c r="K755" s="730">
        <f>'NRHM State budget sheet 2013-14'!K755</f>
        <v>0</v>
      </c>
      <c r="L755" s="730">
        <f>'NRHM State budget sheet 2013-14'!L755</f>
        <v>0</v>
      </c>
      <c r="M755" s="730">
        <f>'NRHM State budget sheet 2013-14'!M755</f>
        <v>0</v>
      </c>
      <c r="N755" s="730">
        <f>'NRHM State budget sheet 2013-14'!N755</f>
        <v>0</v>
      </c>
      <c r="O755" s="730">
        <f>'NRHM State budget sheet 2013-14'!O755</f>
        <v>0</v>
      </c>
      <c r="P755" s="730">
        <f>'NRHM State budget sheet 2013-14'!P755</f>
        <v>0</v>
      </c>
      <c r="Q755" s="730">
        <f>'NRHM State budget sheet 2013-14'!Q755</f>
        <v>0</v>
      </c>
      <c r="R755" s="730">
        <f>'NRHM State budget sheet 2013-14'!R755</f>
        <v>0</v>
      </c>
      <c r="S755" s="730">
        <f>'NRHM State budget sheet 2013-14'!S755</f>
        <v>0</v>
      </c>
      <c r="T755" s="730">
        <f>'NRHM State budget sheet 2013-14'!T755</f>
        <v>0</v>
      </c>
      <c r="U755" s="730">
        <f>'NRHM State budget sheet 2013-14'!U755</f>
        <v>0</v>
      </c>
      <c r="V755" s="730">
        <f>'NRHM State budget sheet 2013-14'!V755</f>
        <v>0</v>
      </c>
      <c r="W755" s="730">
        <f>'NRHM State budget sheet 2013-14'!W755</f>
        <v>0</v>
      </c>
      <c r="X755" s="730">
        <f>'NRHM State budget sheet 2013-14'!X755</f>
        <v>0</v>
      </c>
      <c r="Y755" s="730">
        <f>'NRHM State budget sheet 2013-14'!Y755</f>
        <v>0</v>
      </c>
      <c r="Z755" s="730">
        <f>'NRHM State budget sheet 2013-14'!Z755</f>
        <v>0</v>
      </c>
      <c r="AA755" s="730">
        <f>'NRHM State budget sheet 2013-14'!AA755</f>
        <v>0</v>
      </c>
      <c r="AB755" s="730">
        <f>'NRHM State budget sheet 2013-14'!AB755</f>
        <v>0</v>
      </c>
      <c r="AC755" s="730">
        <f>'NRHM State budget sheet 2013-14'!AC755</f>
        <v>0</v>
      </c>
      <c r="AD755" s="730">
        <f>'NRHM State budget sheet 2013-14'!AD755</f>
        <v>0</v>
      </c>
      <c r="AE755" s="730">
        <f>'NRHM State budget sheet 2013-14'!AE755</f>
        <v>0</v>
      </c>
      <c r="AF755" s="730">
        <f>'NRHM State budget sheet 2013-14'!AF755</f>
        <v>0</v>
      </c>
      <c r="AH755" s="619"/>
      <c r="AI755" s="606" t="str">
        <f t="shared" si="81"/>
        <v/>
      </c>
      <c r="AJ755" s="606" t="str">
        <f t="shared" si="82"/>
        <v/>
      </c>
      <c r="AK755" s="573">
        <f t="shared" si="83"/>
        <v>0</v>
      </c>
      <c r="AL755" s="573" t="str">
        <f t="shared" si="77"/>
        <v/>
      </c>
      <c r="AM755" s="577" t="str">
        <f t="shared" si="78"/>
        <v/>
      </c>
      <c r="AN755" s="577" t="str">
        <f t="shared" si="79"/>
        <v/>
      </c>
      <c r="AO755" s="577" t="str">
        <f t="shared" si="80"/>
        <v/>
      </c>
    </row>
    <row r="756" spans="1:41" ht="41.25" hidden="1" customHeight="1" x14ac:dyDescent="0.2">
      <c r="A756" s="628" t="s">
        <v>1806</v>
      </c>
      <c r="B756" s="665" t="s">
        <v>1544</v>
      </c>
      <c r="C756" s="666"/>
      <c r="D756" s="730">
        <f>'NRHM State budget sheet 2013-14'!D756</f>
        <v>0</v>
      </c>
      <c r="E756" s="730">
        <f>'NRHM State budget sheet 2013-14'!E756</f>
        <v>0</v>
      </c>
      <c r="F756" s="730" t="e">
        <f>'NRHM State budget sheet 2013-14'!F756</f>
        <v>#DIV/0!</v>
      </c>
      <c r="G756" s="730">
        <f>'NRHM State budget sheet 2013-14'!G756</f>
        <v>0</v>
      </c>
      <c r="H756" s="730">
        <f>'NRHM State budget sheet 2013-14'!H756</f>
        <v>0</v>
      </c>
      <c r="I756" s="730" t="e">
        <f>'NRHM State budget sheet 2013-14'!I756</f>
        <v>#DIV/0!</v>
      </c>
      <c r="J756" s="730">
        <f>'NRHM State budget sheet 2013-14'!J756</f>
        <v>0</v>
      </c>
      <c r="K756" s="730">
        <f>'NRHM State budget sheet 2013-14'!K756</f>
        <v>0</v>
      </c>
      <c r="L756" s="730">
        <f>'NRHM State budget sheet 2013-14'!L756</f>
        <v>0</v>
      </c>
      <c r="M756" s="730">
        <f>'NRHM State budget sheet 2013-14'!M756</f>
        <v>0</v>
      </c>
      <c r="N756" s="730">
        <f>'NRHM State budget sheet 2013-14'!N756</f>
        <v>0</v>
      </c>
      <c r="O756" s="730">
        <f>'NRHM State budget sheet 2013-14'!O756</f>
        <v>0</v>
      </c>
      <c r="P756" s="730">
        <f>'NRHM State budget sheet 2013-14'!P756</f>
        <v>0</v>
      </c>
      <c r="Q756" s="730">
        <f>'NRHM State budget sheet 2013-14'!Q756</f>
        <v>0</v>
      </c>
      <c r="R756" s="730">
        <f>'NRHM State budget sheet 2013-14'!R756</f>
        <v>0</v>
      </c>
      <c r="S756" s="730">
        <f>'NRHM State budget sheet 2013-14'!S756</f>
        <v>0</v>
      </c>
      <c r="T756" s="730">
        <f>'NRHM State budget sheet 2013-14'!T756</f>
        <v>0</v>
      </c>
      <c r="U756" s="730">
        <f>'NRHM State budget sheet 2013-14'!U756</f>
        <v>0</v>
      </c>
      <c r="V756" s="730">
        <f>'NRHM State budget sheet 2013-14'!V756</f>
        <v>0</v>
      </c>
      <c r="W756" s="730">
        <f>'NRHM State budget sheet 2013-14'!W756</f>
        <v>0</v>
      </c>
      <c r="X756" s="730">
        <f>'NRHM State budget sheet 2013-14'!X756</f>
        <v>0</v>
      </c>
      <c r="Y756" s="730">
        <f>'NRHM State budget sheet 2013-14'!Y756</f>
        <v>0</v>
      </c>
      <c r="Z756" s="730">
        <f>'NRHM State budget sheet 2013-14'!Z756</f>
        <v>0</v>
      </c>
      <c r="AA756" s="730">
        <f>'NRHM State budget sheet 2013-14'!AA756</f>
        <v>0</v>
      </c>
      <c r="AB756" s="730">
        <f>'NRHM State budget sheet 2013-14'!AB756</f>
        <v>0</v>
      </c>
      <c r="AC756" s="730">
        <f>'NRHM State budget sheet 2013-14'!AC756</f>
        <v>0</v>
      </c>
      <c r="AD756" s="730">
        <f>'NRHM State budget sheet 2013-14'!AD756</f>
        <v>0</v>
      </c>
      <c r="AE756" s="730">
        <f>'NRHM State budget sheet 2013-14'!AE756</f>
        <v>0</v>
      </c>
      <c r="AF756" s="730">
        <f>'NRHM State budget sheet 2013-14'!AF756</f>
        <v>0</v>
      </c>
      <c r="AH756" s="619"/>
      <c r="AI756" s="606" t="str">
        <f t="shared" si="81"/>
        <v/>
      </c>
      <c r="AJ756" s="606" t="str">
        <f t="shared" si="82"/>
        <v/>
      </c>
      <c r="AK756" s="573">
        <f t="shared" si="83"/>
        <v>0</v>
      </c>
      <c r="AL756" s="573" t="str">
        <f t="shared" si="77"/>
        <v/>
      </c>
      <c r="AM756" s="577" t="str">
        <f t="shared" si="78"/>
        <v/>
      </c>
      <c r="AN756" s="577" t="str">
        <f t="shared" si="79"/>
        <v/>
      </c>
      <c r="AO756" s="577" t="str">
        <f t="shared" si="80"/>
        <v/>
      </c>
    </row>
    <row r="757" spans="1:41" ht="41.25" hidden="1" customHeight="1" x14ac:dyDescent="0.2">
      <c r="A757" s="628" t="s">
        <v>2320</v>
      </c>
      <c r="B757" s="660"/>
      <c r="C757" s="666"/>
      <c r="D757" s="730">
        <f>'NRHM State budget sheet 2013-14'!D757</f>
        <v>0</v>
      </c>
      <c r="E757" s="730">
        <f>'NRHM State budget sheet 2013-14'!E757</f>
        <v>0</v>
      </c>
      <c r="F757" s="730">
        <f>'NRHM State budget sheet 2013-14'!F757</f>
        <v>0</v>
      </c>
      <c r="G757" s="730">
        <f>'NRHM State budget sheet 2013-14'!G757</f>
        <v>0</v>
      </c>
      <c r="H757" s="730">
        <f>'NRHM State budget sheet 2013-14'!H757</f>
        <v>0</v>
      </c>
      <c r="I757" s="730">
        <f>'NRHM State budget sheet 2013-14'!I757</f>
        <v>0</v>
      </c>
      <c r="J757" s="730">
        <f>'NRHM State budget sheet 2013-14'!J757</f>
        <v>0</v>
      </c>
      <c r="K757" s="730">
        <f>'NRHM State budget sheet 2013-14'!K757</f>
        <v>0</v>
      </c>
      <c r="L757" s="730">
        <f>'NRHM State budget sheet 2013-14'!L757</f>
        <v>0</v>
      </c>
      <c r="M757" s="730">
        <f>'NRHM State budget sheet 2013-14'!M757</f>
        <v>0</v>
      </c>
      <c r="N757" s="730">
        <f>'NRHM State budget sheet 2013-14'!N757</f>
        <v>0</v>
      </c>
      <c r="O757" s="730">
        <f>'NRHM State budget sheet 2013-14'!O757</f>
        <v>0</v>
      </c>
      <c r="P757" s="730">
        <f>'NRHM State budget sheet 2013-14'!P757</f>
        <v>0</v>
      </c>
      <c r="Q757" s="730">
        <f>'NRHM State budget sheet 2013-14'!Q757</f>
        <v>0</v>
      </c>
      <c r="R757" s="730">
        <f>'NRHM State budget sheet 2013-14'!R757</f>
        <v>0</v>
      </c>
      <c r="S757" s="730">
        <f>'NRHM State budget sheet 2013-14'!S757</f>
        <v>0</v>
      </c>
      <c r="T757" s="730">
        <f>'NRHM State budget sheet 2013-14'!T757</f>
        <v>0</v>
      </c>
      <c r="U757" s="730">
        <f>'NRHM State budget sheet 2013-14'!U757</f>
        <v>0</v>
      </c>
      <c r="V757" s="730">
        <f>'NRHM State budget sheet 2013-14'!V757</f>
        <v>0</v>
      </c>
      <c r="W757" s="730">
        <f>'NRHM State budget sheet 2013-14'!W757</f>
        <v>0</v>
      </c>
      <c r="X757" s="730">
        <f>'NRHM State budget sheet 2013-14'!X757</f>
        <v>0</v>
      </c>
      <c r="Y757" s="730">
        <f>'NRHM State budget sheet 2013-14'!Y757</f>
        <v>0</v>
      </c>
      <c r="Z757" s="730">
        <f>'NRHM State budget sheet 2013-14'!Z757</f>
        <v>0</v>
      </c>
      <c r="AA757" s="730">
        <f>'NRHM State budget sheet 2013-14'!AA757</f>
        <v>0</v>
      </c>
      <c r="AB757" s="730">
        <f>'NRHM State budget sheet 2013-14'!AB757</f>
        <v>0</v>
      </c>
      <c r="AC757" s="730">
        <f>'NRHM State budget sheet 2013-14'!AC757</f>
        <v>0</v>
      </c>
      <c r="AD757" s="730">
        <f>'NRHM State budget sheet 2013-14'!AD757</f>
        <v>0</v>
      </c>
      <c r="AE757" s="730">
        <f>'NRHM State budget sheet 2013-14'!AE757</f>
        <v>0</v>
      </c>
      <c r="AF757" s="730">
        <f>'NRHM State budget sheet 2013-14'!AF757</f>
        <v>0</v>
      </c>
      <c r="AH757" s="619"/>
      <c r="AI757" s="606" t="str">
        <f t="shared" si="81"/>
        <v/>
      </c>
      <c r="AJ757" s="606" t="str">
        <f t="shared" si="82"/>
        <v/>
      </c>
      <c r="AK757" s="573">
        <f t="shared" si="83"/>
        <v>0</v>
      </c>
      <c r="AL757" s="573" t="str">
        <f t="shared" si="77"/>
        <v/>
      </c>
      <c r="AM757" s="577" t="str">
        <f t="shared" si="78"/>
        <v/>
      </c>
      <c r="AN757" s="577" t="str">
        <f t="shared" si="79"/>
        <v/>
      </c>
      <c r="AO757" s="577" t="str">
        <f t="shared" si="80"/>
        <v/>
      </c>
    </row>
    <row r="758" spans="1:41" ht="41.25" hidden="1" customHeight="1" x14ac:dyDescent="0.2">
      <c r="A758" s="628" t="s">
        <v>2321</v>
      </c>
      <c r="B758" s="660"/>
      <c r="C758" s="666"/>
      <c r="D758" s="730">
        <f>'NRHM State budget sheet 2013-14'!D758</f>
        <v>0</v>
      </c>
      <c r="E758" s="730">
        <f>'NRHM State budget sheet 2013-14'!E758</f>
        <v>0</v>
      </c>
      <c r="F758" s="730">
        <f>'NRHM State budget sheet 2013-14'!F758</f>
        <v>0</v>
      </c>
      <c r="G758" s="730">
        <f>'NRHM State budget sheet 2013-14'!G758</f>
        <v>0</v>
      </c>
      <c r="H758" s="730">
        <f>'NRHM State budget sheet 2013-14'!H758</f>
        <v>0</v>
      </c>
      <c r="I758" s="730">
        <f>'NRHM State budget sheet 2013-14'!I758</f>
        <v>0</v>
      </c>
      <c r="J758" s="730">
        <f>'NRHM State budget sheet 2013-14'!J758</f>
        <v>0</v>
      </c>
      <c r="K758" s="730">
        <f>'NRHM State budget sheet 2013-14'!K758</f>
        <v>0</v>
      </c>
      <c r="L758" s="730">
        <f>'NRHM State budget sheet 2013-14'!L758</f>
        <v>0</v>
      </c>
      <c r="M758" s="730">
        <f>'NRHM State budget sheet 2013-14'!M758</f>
        <v>0</v>
      </c>
      <c r="N758" s="730">
        <f>'NRHM State budget sheet 2013-14'!N758</f>
        <v>0</v>
      </c>
      <c r="O758" s="730">
        <f>'NRHM State budget sheet 2013-14'!O758</f>
        <v>0</v>
      </c>
      <c r="P758" s="730">
        <f>'NRHM State budget sheet 2013-14'!P758</f>
        <v>0</v>
      </c>
      <c r="Q758" s="730">
        <f>'NRHM State budget sheet 2013-14'!Q758</f>
        <v>0</v>
      </c>
      <c r="R758" s="730">
        <f>'NRHM State budget sheet 2013-14'!R758</f>
        <v>0</v>
      </c>
      <c r="S758" s="730">
        <f>'NRHM State budget sheet 2013-14'!S758</f>
        <v>0</v>
      </c>
      <c r="T758" s="730">
        <f>'NRHM State budget sheet 2013-14'!T758</f>
        <v>0</v>
      </c>
      <c r="U758" s="730">
        <f>'NRHM State budget sheet 2013-14'!U758</f>
        <v>0</v>
      </c>
      <c r="V758" s="730">
        <f>'NRHM State budget sheet 2013-14'!V758</f>
        <v>0</v>
      </c>
      <c r="W758" s="730">
        <f>'NRHM State budget sheet 2013-14'!W758</f>
        <v>0</v>
      </c>
      <c r="X758" s="730">
        <f>'NRHM State budget sheet 2013-14'!X758</f>
        <v>0</v>
      </c>
      <c r="Y758" s="730">
        <f>'NRHM State budget sheet 2013-14'!Y758</f>
        <v>0</v>
      </c>
      <c r="Z758" s="730">
        <f>'NRHM State budget sheet 2013-14'!Z758</f>
        <v>0</v>
      </c>
      <c r="AA758" s="730">
        <f>'NRHM State budget sheet 2013-14'!AA758</f>
        <v>0</v>
      </c>
      <c r="AB758" s="730">
        <f>'NRHM State budget sheet 2013-14'!AB758</f>
        <v>0</v>
      </c>
      <c r="AC758" s="730">
        <f>'NRHM State budget sheet 2013-14'!AC758</f>
        <v>0</v>
      </c>
      <c r="AD758" s="730">
        <f>'NRHM State budget sheet 2013-14'!AD758</f>
        <v>0</v>
      </c>
      <c r="AE758" s="730">
        <f>'NRHM State budget sheet 2013-14'!AE758</f>
        <v>0</v>
      </c>
      <c r="AF758" s="730">
        <f>'NRHM State budget sheet 2013-14'!AF758</f>
        <v>0</v>
      </c>
      <c r="AH758" s="619"/>
      <c r="AI758" s="606" t="str">
        <f t="shared" si="81"/>
        <v/>
      </c>
      <c r="AJ758" s="606" t="str">
        <f t="shared" si="82"/>
        <v/>
      </c>
      <c r="AK758" s="573">
        <f t="shared" si="83"/>
        <v>0</v>
      </c>
      <c r="AL758" s="573" t="str">
        <f t="shared" si="77"/>
        <v/>
      </c>
      <c r="AM758" s="577" t="str">
        <f t="shared" si="78"/>
        <v/>
      </c>
      <c r="AN758" s="577" t="str">
        <f t="shared" si="79"/>
        <v/>
      </c>
      <c r="AO758" s="577" t="str">
        <f t="shared" si="80"/>
        <v/>
      </c>
    </row>
    <row r="759" spans="1:41" ht="41.25" hidden="1" customHeight="1" x14ac:dyDescent="0.2">
      <c r="A759" s="628" t="s">
        <v>876</v>
      </c>
      <c r="B759" s="621" t="s">
        <v>877</v>
      </c>
      <c r="C759" s="627"/>
      <c r="D759" s="730">
        <f>'NRHM State budget sheet 2013-14'!D759</f>
        <v>0</v>
      </c>
      <c r="E759" s="730">
        <f>'NRHM State budget sheet 2013-14'!E759</f>
        <v>0</v>
      </c>
      <c r="F759" s="730" t="e">
        <f>'NRHM State budget sheet 2013-14'!F759</f>
        <v>#DIV/0!</v>
      </c>
      <c r="G759" s="730">
        <f>'NRHM State budget sheet 2013-14'!G759</f>
        <v>0</v>
      </c>
      <c r="H759" s="730">
        <f>'NRHM State budget sheet 2013-14'!H759</f>
        <v>0</v>
      </c>
      <c r="I759" s="730" t="e">
        <f>'NRHM State budget sheet 2013-14'!I759</f>
        <v>#DIV/0!</v>
      </c>
      <c r="J759" s="730">
        <f>'NRHM State budget sheet 2013-14'!J759</f>
        <v>18</v>
      </c>
      <c r="K759" s="730">
        <f>'NRHM State budget sheet 2013-14'!K759</f>
        <v>70000</v>
      </c>
      <c r="L759" s="730">
        <f>'NRHM State budget sheet 2013-14'!L759</f>
        <v>0</v>
      </c>
      <c r="M759" s="730">
        <f>'NRHM State budget sheet 2013-14'!M759</f>
        <v>0</v>
      </c>
      <c r="N759" s="730">
        <f>'NRHM State budget sheet 2013-14'!N759</f>
        <v>0</v>
      </c>
      <c r="O759" s="730">
        <f>'NRHM State budget sheet 2013-14'!O759</f>
        <v>0</v>
      </c>
      <c r="P759" s="730">
        <f>'NRHM State budget sheet 2013-14'!P759</f>
        <v>0</v>
      </c>
      <c r="Q759" s="730">
        <f>'NRHM State budget sheet 2013-14'!Q759</f>
        <v>0</v>
      </c>
      <c r="R759" s="730">
        <f>'NRHM State budget sheet 2013-14'!R759</f>
        <v>0</v>
      </c>
      <c r="S759" s="730">
        <f>'NRHM State budget sheet 2013-14'!S759</f>
        <v>0</v>
      </c>
      <c r="T759" s="730">
        <f>'NRHM State budget sheet 2013-14'!T759</f>
        <v>0</v>
      </c>
      <c r="U759" s="730">
        <f>'NRHM State budget sheet 2013-14'!U759</f>
        <v>0</v>
      </c>
      <c r="V759" s="730">
        <f>'NRHM State budget sheet 2013-14'!V759</f>
        <v>0</v>
      </c>
      <c r="W759" s="730">
        <f>'NRHM State budget sheet 2013-14'!W759</f>
        <v>0</v>
      </c>
      <c r="X759" s="730">
        <f>'NRHM State budget sheet 2013-14'!X759</f>
        <v>0</v>
      </c>
      <c r="Y759" s="730">
        <f>'NRHM State budget sheet 2013-14'!Y759</f>
        <v>0</v>
      </c>
      <c r="Z759" s="730">
        <f>'NRHM State budget sheet 2013-14'!Z759</f>
        <v>0</v>
      </c>
      <c r="AA759" s="730">
        <f>'NRHM State budget sheet 2013-14'!AA759</f>
        <v>0</v>
      </c>
      <c r="AB759" s="730">
        <f>'NRHM State budget sheet 2013-14'!AB759</f>
        <v>0</v>
      </c>
      <c r="AC759" s="730">
        <f>'NRHM State budget sheet 2013-14'!AC759</f>
        <v>0</v>
      </c>
      <c r="AD759" s="730">
        <f>'NRHM State budget sheet 2013-14'!AD759</f>
        <v>0</v>
      </c>
      <c r="AE759" s="730">
        <f>'NRHM State budget sheet 2013-14'!AE759</f>
        <v>0</v>
      </c>
      <c r="AF759" s="730">
        <f>'NRHM State budget sheet 2013-14'!AF759</f>
        <v>4.1999999999999993</v>
      </c>
      <c r="AH759" s="619"/>
      <c r="AI759" s="606">
        <f t="shared" si="81"/>
        <v>1</v>
      </c>
      <c r="AJ759" s="606" t="str">
        <f t="shared" si="82"/>
        <v/>
      </c>
      <c r="AK759" s="573">
        <f t="shared" si="83"/>
        <v>4.1999999999999993</v>
      </c>
      <c r="AL759" s="573" t="str">
        <f t="shared" si="77"/>
        <v/>
      </c>
      <c r="AM759" s="577" t="str">
        <f t="shared" si="78"/>
        <v/>
      </c>
      <c r="AN759" s="577" t="str">
        <f t="shared" si="79"/>
        <v/>
      </c>
      <c r="AO759" s="577" t="str">
        <f t="shared" si="80"/>
        <v>New activity? If not kindly provide the details of the progress (physical and financial) for FY 2012-13</v>
      </c>
    </row>
    <row r="760" spans="1:41" ht="41.25" hidden="1" customHeight="1" x14ac:dyDescent="0.2">
      <c r="A760" s="628" t="s">
        <v>2193</v>
      </c>
      <c r="B760" s="621" t="s">
        <v>1475</v>
      </c>
      <c r="C760" s="627"/>
      <c r="D760" s="730">
        <f>'NRHM State budget sheet 2013-14'!D760</f>
        <v>0</v>
      </c>
      <c r="E760" s="730">
        <f>'NRHM State budget sheet 2013-14'!E760</f>
        <v>0</v>
      </c>
      <c r="F760" s="730" t="e">
        <f>'NRHM State budget sheet 2013-14'!F760</f>
        <v>#DIV/0!</v>
      </c>
      <c r="G760" s="730">
        <f>'NRHM State budget sheet 2013-14'!G760</f>
        <v>0</v>
      </c>
      <c r="H760" s="730">
        <f>'NRHM State budget sheet 2013-14'!H760</f>
        <v>0</v>
      </c>
      <c r="I760" s="730" t="e">
        <f>'NRHM State budget sheet 2013-14'!I760</f>
        <v>#DIV/0!</v>
      </c>
      <c r="J760" s="730">
        <f>'NRHM State budget sheet 2013-14'!J760</f>
        <v>6</v>
      </c>
      <c r="K760" s="730">
        <f>'NRHM State budget sheet 2013-14'!K760</f>
        <v>20000</v>
      </c>
      <c r="L760" s="730">
        <f>'NRHM State budget sheet 2013-14'!L760</f>
        <v>0</v>
      </c>
      <c r="M760" s="730">
        <f>'NRHM State budget sheet 2013-14'!M760</f>
        <v>0</v>
      </c>
      <c r="N760" s="730">
        <f>'NRHM State budget sheet 2013-14'!N760</f>
        <v>0</v>
      </c>
      <c r="O760" s="730">
        <f>'NRHM State budget sheet 2013-14'!O760</f>
        <v>0</v>
      </c>
      <c r="P760" s="730">
        <f>'NRHM State budget sheet 2013-14'!P760</f>
        <v>0</v>
      </c>
      <c r="Q760" s="730">
        <f>'NRHM State budget sheet 2013-14'!Q760</f>
        <v>0</v>
      </c>
      <c r="R760" s="730">
        <f>'NRHM State budget sheet 2013-14'!R760</f>
        <v>0</v>
      </c>
      <c r="S760" s="730">
        <f>'NRHM State budget sheet 2013-14'!S760</f>
        <v>0</v>
      </c>
      <c r="T760" s="730">
        <f>'NRHM State budget sheet 2013-14'!T760</f>
        <v>0</v>
      </c>
      <c r="U760" s="730">
        <f>'NRHM State budget sheet 2013-14'!U760</f>
        <v>0</v>
      </c>
      <c r="V760" s="730">
        <f>'NRHM State budget sheet 2013-14'!V760</f>
        <v>0</v>
      </c>
      <c r="W760" s="730">
        <f>'NRHM State budget sheet 2013-14'!W760</f>
        <v>0</v>
      </c>
      <c r="X760" s="730">
        <f>'NRHM State budget sheet 2013-14'!X760</f>
        <v>0</v>
      </c>
      <c r="Y760" s="730">
        <f>'NRHM State budget sheet 2013-14'!Y760</f>
        <v>0</v>
      </c>
      <c r="Z760" s="730">
        <f>'NRHM State budget sheet 2013-14'!Z760</f>
        <v>0</v>
      </c>
      <c r="AA760" s="730">
        <f>'NRHM State budget sheet 2013-14'!AA760</f>
        <v>0</v>
      </c>
      <c r="AB760" s="730">
        <f>'NRHM State budget sheet 2013-14'!AB760</f>
        <v>0</v>
      </c>
      <c r="AC760" s="730">
        <f>'NRHM State budget sheet 2013-14'!AC760</f>
        <v>0</v>
      </c>
      <c r="AD760" s="730">
        <f>'NRHM State budget sheet 2013-14'!AD760</f>
        <v>0</v>
      </c>
      <c r="AE760" s="730">
        <f>'NRHM State budget sheet 2013-14'!AE760</f>
        <v>0</v>
      </c>
      <c r="AF760" s="730">
        <f>'NRHM State budget sheet 2013-14'!AF760</f>
        <v>1.2</v>
      </c>
      <c r="AH760" s="619"/>
      <c r="AI760" s="606">
        <f t="shared" si="81"/>
        <v>1</v>
      </c>
      <c r="AJ760" s="606" t="str">
        <f t="shared" si="82"/>
        <v/>
      </c>
      <c r="AK760" s="573">
        <f t="shared" si="83"/>
        <v>1.2</v>
      </c>
      <c r="AL760" s="573" t="str">
        <f t="shared" si="77"/>
        <v/>
      </c>
      <c r="AM760" s="577" t="str">
        <f t="shared" si="78"/>
        <v/>
      </c>
      <c r="AN760" s="577" t="str">
        <f t="shared" si="79"/>
        <v/>
      </c>
      <c r="AO760" s="577" t="str">
        <f t="shared" si="80"/>
        <v>New activity? If not kindly provide the details of the progress (physical and financial) for FY 2012-13</v>
      </c>
    </row>
    <row r="761" spans="1:41" ht="41.25" hidden="1" customHeight="1" x14ac:dyDescent="0.2">
      <c r="A761" s="628" t="s">
        <v>2194</v>
      </c>
      <c r="B761" s="665" t="s">
        <v>1629</v>
      </c>
      <c r="C761" s="666"/>
      <c r="D761" s="730">
        <f>'NRHM State budget sheet 2013-14'!D761</f>
        <v>0</v>
      </c>
      <c r="E761" s="730">
        <f>'NRHM State budget sheet 2013-14'!E761</f>
        <v>0</v>
      </c>
      <c r="F761" s="730" t="e">
        <f>'NRHM State budget sheet 2013-14'!F761</f>
        <v>#DIV/0!</v>
      </c>
      <c r="G761" s="730">
        <f>'NRHM State budget sheet 2013-14'!G761</f>
        <v>0</v>
      </c>
      <c r="H761" s="730">
        <f>'NRHM State budget sheet 2013-14'!H761</f>
        <v>0</v>
      </c>
      <c r="I761" s="730" t="e">
        <f>'NRHM State budget sheet 2013-14'!I761</f>
        <v>#DIV/0!</v>
      </c>
      <c r="J761" s="730">
        <f>'NRHM State budget sheet 2013-14'!J761</f>
        <v>6</v>
      </c>
      <c r="K761" s="730">
        <f>'NRHM State budget sheet 2013-14'!K761</f>
        <v>40000</v>
      </c>
      <c r="L761" s="730">
        <f>'NRHM State budget sheet 2013-14'!L761</f>
        <v>0</v>
      </c>
      <c r="M761" s="730">
        <f>'NRHM State budget sheet 2013-14'!M761</f>
        <v>0</v>
      </c>
      <c r="N761" s="730">
        <f>'NRHM State budget sheet 2013-14'!N761</f>
        <v>0</v>
      </c>
      <c r="O761" s="730">
        <f>'NRHM State budget sheet 2013-14'!O761</f>
        <v>0</v>
      </c>
      <c r="P761" s="730">
        <f>'NRHM State budget sheet 2013-14'!P761</f>
        <v>0</v>
      </c>
      <c r="Q761" s="730">
        <f>'NRHM State budget sheet 2013-14'!Q761</f>
        <v>0</v>
      </c>
      <c r="R761" s="730">
        <f>'NRHM State budget sheet 2013-14'!R761</f>
        <v>0</v>
      </c>
      <c r="S761" s="730">
        <f>'NRHM State budget sheet 2013-14'!S761</f>
        <v>0</v>
      </c>
      <c r="T761" s="730">
        <f>'NRHM State budget sheet 2013-14'!T761</f>
        <v>0</v>
      </c>
      <c r="U761" s="730">
        <f>'NRHM State budget sheet 2013-14'!U761</f>
        <v>0</v>
      </c>
      <c r="V761" s="730">
        <f>'NRHM State budget sheet 2013-14'!V761</f>
        <v>0</v>
      </c>
      <c r="W761" s="730">
        <f>'NRHM State budget sheet 2013-14'!W761</f>
        <v>0</v>
      </c>
      <c r="X761" s="730">
        <f>'NRHM State budget sheet 2013-14'!X761</f>
        <v>0</v>
      </c>
      <c r="Y761" s="730">
        <f>'NRHM State budget sheet 2013-14'!Y761</f>
        <v>0</v>
      </c>
      <c r="Z761" s="730">
        <f>'NRHM State budget sheet 2013-14'!Z761</f>
        <v>0</v>
      </c>
      <c r="AA761" s="730">
        <f>'NRHM State budget sheet 2013-14'!AA761</f>
        <v>0</v>
      </c>
      <c r="AB761" s="730">
        <f>'NRHM State budget sheet 2013-14'!AB761</f>
        <v>0</v>
      </c>
      <c r="AC761" s="730">
        <f>'NRHM State budget sheet 2013-14'!AC761</f>
        <v>0</v>
      </c>
      <c r="AD761" s="730">
        <f>'NRHM State budget sheet 2013-14'!AD761</f>
        <v>0</v>
      </c>
      <c r="AE761" s="730">
        <f>'NRHM State budget sheet 2013-14'!AE761</f>
        <v>0</v>
      </c>
      <c r="AF761" s="730">
        <f>'NRHM State budget sheet 2013-14'!AF761</f>
        <v>2.4</v>
      </c>
      <c r="AH761" s="619"/>
      <c r="AI761" s="606">
        <f t="shared" si="81"/>
        <v>1</v>
      </c>
      <c r="AJ761" s="606" t="str">
        <f t="shared" si="82"/>
        <v/>
      </c>
      <c r="AK761" s="573">
        <f t="shared" si="83"/>
        <v>2.4</v>
      </c>
      <c r="AL761" s="573" t="str">
        <f t="shared" si="77"/>
        <v/>
      </c>
      <c r="AM761" s="577" t="str">
        <f t="shared" si="78"/>
        <v/>
      </c>
      <c r="AN761" s="577" t="str">
        <f t="shared" si="79"/>
        <v/>
      </c>
      <c r="AO761" s="577" t="str">
        <f t="shared" si="80"/>
        <v>New activity? If not kindly provide the details of the progress (physical and financial) for FY 2012-13</v>
      </c>
    </row>
    <row r="762" spans="1:41" ht="41.25" hidden="1" customHeight="1" x14ac:dyDescent="0.2">
      <c r="A762" s="628" t="s">
        <v>2195</v>
      </c>
      <c r="B762" s="665" t="s">
        <v>1630</v>
      </c>
      <c r="C762" s="666"/>
      <c r="D762" s="730">
        <f>'NRHM State budget sheet 2013-14'!D762</f>
        <v>0</v>
      </c>
      <c r="E762" s="730">
        <f>'NRHM State budget sheet 2013-14'!E762</f>
        <v>0</v>
      </c>
      <c r="F762" s="730" t="e">
        <f>'NRHM State budget sheet 2013-14'!F762</f>
        <v>#DIV/0!</v>
      </c>
      <c r="G762" s="730">
        <f>'NRHM State budget sheet 2013-14'!G762</f>
        <v>0</v>
      </c>
      <c r="H762" s="730">
        <f>'NRHM State budget sheet 2013-14'!H762</f>
        <v>0</v>
      </c>
      <c r="I762" s="730" t="e">
        <f>'NRHM State budget sheet 2013-14'!I762</f>
        <v>#DIV/0!</v>
      </c>
      <c r="J762" s="730">
        <f>'NRHM State budget sheet 2013-14'!J762</f>
        <v>6</v>
      </c>
      <c r="K762" s="730">
        <f>'NRHM State budget sheet 2013-14'!K762</f>
        <v>10000</v>
      </c>
      <c r="L762" s="730">
        <f>'NRHM State budget sheet 2013-14'!L762</f>
        <v>0</v>
      </c>
      <c r="M762" s="730">
        <f>'NRHM State budget sheet 2013-14'!M762</f>
        <v>0</v>
      </c>
      <c r="N762" s="730">
        <f>'NRHM State budget sheet 2013-14'!N762</f>
        <v>0</v>
      </c>
      <c r="O762" s="730">
        <f>'NRHM State budget sheet 2013-14'!O762</f>
        <v>0</v>
      </c>
      <c r="P762" s="730">
        <f>'NRHM State budget sheet 2013-14'!P762</f>
        <v>0</v>
      </c>
      <c r="Q762" s="730">
        <f>'NRHM State budget sheet 2013-14'!Q762</f>
        <v>0</v>
      </c>
      <c r="R762" s="730">
        <f>'NRHM State budget sheet 2013-14'!R762</f>
        <v>0</v>
      </c>
      <c r="S762" s="730">
        <f>'NRHM State budget sheet 2013-14'!S762</f>
        <v>0</v>
      </c>
      <c r="T762" s="730">
        <f>'NRHM State budget sheet 2013-14'!T762</f>
        <v>0</v>
      </c>
      <c r="U762" s="730">
        <f>'NRHM State budget sheet 2013-14'!U762</f>
        <v>0</v>
      </c>
      <c r="V762" s="730">
        <f>'NRHM State budget sheet 2013-14'!V762</f>
        <v>0</v>
      </c>
      <c r="W762" s="730">
        <f>'NRHM State budget sheet 2013-14'!W762</f>
        <v>0</v>
      </c>
      <c r="X762" s="730">
        <f>'NRHM State budget sheet 2013-14'!X762</f>
        <v>0</v>
      </c>
      <c r="Y762" s="730">
        <f>'NRHM State budget sheet 2013-14'!Y762</f>
        <v>0</v>
      </c>
      <c r="Z762" s="730">
        <f>'NRHM State budget sheet 2013-14'!Z762</f>
        <v>0</v>
      </c>
      <c r="AA762" s="730">
        <f>'NRHM State budget sheet 2013-14'!AA762</f>
        <v>0</v>
      </c>
      <c r="AB762" s="730">
        <f>'NRHM State budget sheet 2013-14'!AB762</f>
        <v>0</v>
      </c>
      <c r="AC762" s="730">
        <f>'NRHM State budget sheet 2013-14'!AC762</f>
        <v>0</v>
      </c>
      <c r="AD762" s="730">
        <f>'NRHM State budget sheet 2013-14'!AD762</f>
        <v>0</v>
      </c>
      <c r="AE762" s="730">
        <f>'NRHM State budget sheet 2013-14'!AE762</f>
        <v>0</v>
      </c>
      <c r="AF762" s="730">
        <f>'NRHM State budget sheet 2013-14'!AF762</f>
        <v>0.6</v>
      </c>
      <c r="AH762" s="619"/>
      <c r="AI762" s="606">
        <f t="shared" si="81"/>
        <v>1</v>
      </c>
      <c r="AJ762" s="606" t="str">
        <f t="shared" si="82"/>
        <v/>
      </c>
      <c r="AK762" s="573">
        <f t="shared" si="83"/>
        <v>0.6</v>
      </c>
      <c r="AL762" s="573" t="str">
        <f t="shared" si="77"/>
        <v/>
      </c>
      <c r="AM762" s="577" t="str">
        <f t="shared" si="78"/>
        <v/>
      </c>
      <c r="AN762" s="577" t="str">
        <f t="shared" si="79"/>
        <v/>
      </c>
      <c r="AO762" s="577" t="str">
        <f t="shared" si="80"/>
        <v>New activity? If not kindly provide the details of the progress (physical and financial) for FY 2012-13</v>
      </c>
    </row>
    <row r="763" spans="1:41" ht="41.25" hidden="1" customHeight="1" x14ac:dyDescent="0.2">
      <c r="A763" s="628" t="s">
        <v>2322</v>
      </c>
      <c r="B763" s="665" t="s">
        <v>1631</v>
      </c>
      <c r="C763" s="666"/>
      <c r="D763" s="730">
        <f>'NRHM State budget sheet 2013-14'!D763</f>
        <v>0</v>
      </c>
      <c r="E763" s="730">
        <f>'NRHM State budget sheet 2013-14'!E763</f>
        <v>0</v>
      </c>
      <c r="F763" s="730" t="e">
        <f>'NRHM State budget sheet 2013-14'!F763</f>
        <v>#DIV/0!</v>
      </c>
      <c r="G763" s="730">
        <f>'NRHM State budget sheet 2013-14'!G763</f>
        <v>0</v>
      </c>
      <c r="H763" s="730">
        <f>'NRHM State budget sheet 2013-14'!H763</f>
        <v>0</v>
      </c>
      <c r="I763" s="730" t="e">
        <f>'NRHM State budget sheet 2013-14'!I763</f>
        <v>#DIV/0!</v>
      </c>
      <c r="J763" s="730">
        <f>'NRHM State budget sheet 2013-14'!J763</f>
        <v>0</v>
      </c>
      <c r="K763" s="730">
        <f>'NRHM State budget sheet 2013-14'!K763</f>
        <v>0</v>
      </c>
      <c r="L763" s="730">
        <f>'NRHM State budget sheet 2013-14'!L763</f>
        <v>0</v>
      </c>
      <c r="M763" s="730">
        <f>'NRHM State budget sheet 2013-14'!M763</f>
        <v>0</v>
      </c>
      <c r="N763" s="730">
        <f>'NRHM State budget sheet 2013-14'!N763</f>
        <v>0</v>
      </c>
      <c r="O763" s="730">
        <f>'NRHM State budget sheet 2013-14'!O763</f>
        <v>0</v>
      </c>
      <c r="P763" s="730">
        <f>'NRHM State budget sheet 2013-14'!P763</f>
        <v>0</v>
      </c>
      <c r="Q763" s="730">
        <f>'NRHM State budget sheet 2013-14'!Q763</f>
        <v>0</v>
      </c>
      <c r="R763" s="730">
        <f>'NRHM State budget sheet 2013-14'!R763</f>
        <v>0</v>
      </c>
      <c r="S763" s="730">
        <f>'NRHM State budget sheet 2013-14'!S763</f>
        <v>0</v>
      </c>
      <c r="T763" s="730">
        <f>'NRHM State budget sheet 2013-14'!T763</f>
        <v>0</v>
      </c>
      <c r="U763" s="730">
        <f>'NRHM State budget sheet 2013-14'!U763</f>
        <v>0</v>
      </c>
      <c r="V763" s="730">
        <f>'NRHM State budget sheet 2013-14'!V763</f>
        <v>0</v>
      </c>
      <c r="W763" s="730">
        <f>'NRHM State budget sheet 2013-14'!W763</f>
        <v>0</v>
      </c>
      <c r="X763" s="730">
        <f>'NRHM State budget sheet 2013-14'!X763</f>
        <v>0</v>
      </c>
      <c r="Y763" s="730">
        <f>'NRHM State budget sheet 2013-14'!Y763</f>
        <v>0</v>
      </c>
      <c r="Z763" s="730">
        <f>'NRHM State budget sheet 2013-14'!Z763</f>
        <v>0</v>
      </c>
      <c r="AA763" s="730">
        <f>'NRHM State budget sheet 2013-14'!AA763</f>
        <v>0</v>
      </c>
      <c r="AB763" s="730">
        <f>'NRHM State budget sheet 2013-14'!AB763</f>
        <v>0</v>
      </c>
      <c r="AC763" s="730">
        <f>'NRHM State budget sheet 2013-14'!AC763</f>
        <v>0</v>
      </c>
      <c r="AD763" s="730">
        <f>'NRHM State budget sheet 2013-14'!AD763</f>
        <v>0</v>
      </c>
      <c r="AE763" s="730">
        <f>'NRHM State budget sheet 2013-14'!AE763</f>
        <v>0</v>
      </c>
      <c r="AF763" s="730">
        <f>'NRHM State budget sheet 2013-14'!AF763</f>
        <v>0</v>
      </c>
      <c r="AH763" s="619"/>
      <c r="AI763" s="606" t="str">
        <f t="shared" si="81"/>
        <v/>
      </c>
      <c r="AJ763" s="606" t="str">
        <f t="shared" si="82"/>
        <v/>
      </c>
      <c r="AK763" s="573">
        <f t="shared" si="83"/>
        <v>0</v>
      </c>
      <c r="AL763" s="573" t="str">
        <f t="shared" si="77"/>
        <v/>
      </c>
      <c r="AM763" s="577" t="str">
        <f t="shared" si="78"/>
        <v/>
      </c>
      <c r="AN763" s="577" t="str">
        <f t="shared" si="79"/>
        <v/>
      </c>
      <c r="AO763" s="577" t="str">
        <f t="shared" si="80"/>
        <v/>
      </c>
    </row>
    <row r="764" spans="1:41" ht="41.25" hidden="1" customHeight="1" x14ac:dyDescent="0.2">
      <c r="A764" s="628" t="s">
        <v>2323</v>
      </c>
      <c r="B764" s="660"/>
      <c r="C764" s="666"/>
      <c r="D764" s="730">
        <f>'NRHM State budget sheet 2013-14'!D764</f>
        <v>0</v>
      </c>
      <c r="E764" s="730">
        <f>'NRHM State budget sheet 2013-14'!E764</f>
        <v>0</v>
      </c>
      <c r="F764" s="730">
        <f>'NRHM State budget sheet 2013-14'!F764</f>
        <v>0</v>
      </c>
      <c r="G764" s="730">
        <f>'NRHM State budget sheet 2013-14'!G764</f>
        <v>0</v>
      </c>
      <c r="H764" s="730">
        <f>'NRHM State budget sheet 2013-14'!H764</f>
        <v>0</v>
      </c>
      <c r="I764" s="730">
        <f>'NRHM State budget sheet 2013-14'!I764</f>
        <v>0</v>
      </c>
      <c r="J764" s="730">
        <f>'NRHM State budget sheet 2013-14'!J764</f>
        <v>0</v>
      </c>
      <c r="K764" s="730">
        <f>'NRHM State budget sheet 2013-14'!K764</f>
        <v>0</v>
      </c>
      <c r="L764" s="730">
        <f>'NRHM State budget sheet 2013-14'!L764</f>
        <v>0</v>
      </c>
      <c r="M764" s="730">
        <f>'NRHM State budget sheet 2013-14'!M764</f>
        <v>0</v>
      </c>
      <c r="N764" s="730">
        <f>'NRHM State budget sheet 2013-14'!N764</f>
        <v>0</v>
      </c>
      <c r="O764" s="730">
        <f>'NRHM State budget sheet 2013-14'!O764</f>
        <v>0</v>
      </c>
      <c r="P764" s="730">
        <f>'NRHM State budget sheet 2013-14'!P764</f>
        <v>0</v>
      </c>
      <c r="Q764" s="730">
        <f>'NRHM State budget sheet 2013-14'!Q764</f>
        <v>0</v>
      </c>
      <c r="R764" s="730">
        <f>'NRHM State budget sheet 2013-14'!R764</f>
        <v>0</v>
      </c>
      <c r="S764" s="730">
        <f>'NRHM State budget sheet 2013-14'!S764</f>
        <v>0</v>
      </c>
      <c r="T764" s="730">
        <f>'NRHM State budget sheet 2013-14'!T764</f>
        <v>0</v>
      </c>
      <c r="U764" s="730">
        <f>'NRHM State budget sheet 2013-14'!U764</f>
        <v>0</v>
      </c>
      <c r="V764" s="730">
        <f>'NRHM State budget sheet 2013-14'!V764</f>
        <v>0</v>
      </c>
      <c r="W764" s="730">
        <f>'NRHM State budget sheet 2013-14'!W764</f>
        <v>0</v>
      </c>
      <c r="X764" s="730">
        <f>'NRHM State budget sheet 2013-14'!X764</f>
        <v>0</v>
      </c>
      <c r="Y764" s="730">
        <f>'NRHM State budget sheet 2013-14'!Y764</f>
        <v>0</v>
      </c>
      <c r="Z764" s="730">
        <f>'NRHM State budget sheet 2013-14'!Z764</f>
        <v>0</v>
      </c>
      <c r="AA764" s="730">
        <f>'NRHM State budget sheet 2013-14'!AA764</f>
        <v>0</v>
      </c>
      <c r="AB764" s="730">
        <f>'NRHM State budget sheet 2013-14'!AB764</f>
        <v>0</v>
      </c>
      <c r="AC764" s="730">
        <f>'NRHM State budget sheet 2013-14'!AC764</f>
        <v>0</v>
      </c>
      <c r="AD764" s="730">
        <f>'NRHM State budget sheet 2013-14'!AD764</f>
        <v>0</v>
      </c>
      <c r="AE764" s="730">
        <f>'NRHM State budget sheet 2013-14'!AE764</f>
        <v>0</v>
      </c>
      <c r="AF764" s="730">
        <f>'NRHM State budget sheet 2013-14'!AF764</f>
        <v>0</v>
      </c>
      <c r="AH764" s="619"/>
      <c r="AI764" s="606" t="str">
        <f t="shared" si="81"/>
        <v/>
      </c>
      <c r="AJ764" s="606" t="str">
        <f t="shared" si="82"/>
        <v/>
      </c>
      <c r="AK764" s="573">
        <f t="shared" si="83"/>
        <v>0</v>
      </c>
      <c r="AL764" s="573" t="str">
        <f t="shared" si="77"/>
        <v/>
      </c>
      <c r="AM764" s="577" t="str">
        <f t="shared" si="78"/>
        <v/>
      </c>
      <c r="AN764" s="577" t="str">
        <f t="shared" si="79"/>
        <v/>
      </c>
      <c r="AO764" s="577" t="str">
        <f t="shared" si="80"/>
        <v/>
      </c>
    </row>
    <row r="765" spans="1:41" ht="41.25" hidden="1" customHeight="1" x14ac:dyDescent="0.2">
      <c r="A765" s="628" t="s">
        <v>2324</v>
      </c>
      <c r="B765" s="660"/>
      <c r="C765" s="666"/>
      <c r="D765" s="730">
        <f>'NRHM State budget sheet 2013-14'!D765</f>
        <v>0</v>
      </c>
      <c r="E765" s="730">
        <f>'NRHM State budget sheet 2013-14'!E765</f>
        <v>0</v>
      </c>
      <c r="F765" s="730">
        <f>'NRHM State budget sheet 2013-14'!F765</f>
        <v>0</v>
      </c>
      <c r="G765" s="730">
        <f>'NRHM State budget sheet 2013-14'!G765</f>
        <v>0</v>
      </c>
      <c r="H765" s="730">
        <f>'NRHM State budget sheet 2013-14'!H765</f>
        <v>0</v>
      </c>
      <c r="I765" s="730">
        <f>'NRHM State budget sheet 2013-14'!I765</f>
        <v>0</v>
      </c>
      <c r="J765" s="730">
        <f>'NRHM State budget sheet 2013-14'!J765</f>
        <v>0</v>
      </c>
      <c r="K765" s="730">
        <f>'NRHM State budget sheet 2013-14'!K765</f>
        <v>0</v>
      </c>
      <c r="L765" s="730">
        <f>'NRHM State budget sheet 2013-14'!L765</f>
        <v>0</v>
      </c>
      <c r="M765" s="730">
        <f>'NRHM State budget sheet 2013-14'!M765</f>
        <v>0</v>
      </c>
      <c r="N765" s="730">
        <f>'NRHM State budget sheet 2013-14'!N765</f>
        <v>0</v>
      </c>
      <c r="O765" s="730">
        <f>'NRHM State budget sheet 2013-14'!O765</f>
        <v>0</v>
      </c>
      <c r="P765" s="730">
        <f>'NRHM State budget sheet 2013-14'!P765</f>
        <v>0</v>
      </c>
      <c r="Q765" s="730">
        <f>'NRHM State budget sheet 2013-14'!Q765</f>
        <v>0</v>
      </c>
      <c r="R765" s="730">
        <f>'NRHM State budget sheet 2013-14'!R765</f>
        <v>0</v>
      </c>
      <c r="S765" s="730">
        <f>'NRHM State budget sheet 2013-14'!S765</f>
        <v>0</v>
      </c>
      <c r="T765" s="730">
        <f>'NRHM State budget sheet 2013-14'!T765</f>
        <v>0</v>
      </c>
      <c r="U765" s="730">
        <f>'NRHM State budget sheet 2013-14'!U765</f>
        <v>0</v>
      </c>
      <c r="V765" s="730">
        <f>'NRHM State budget sheet 2013-14'!V765</f>
        <v>0</v>
      </c>
      <c r="W765" s="730">
        <f>'NRHM State budget sheet 2013-14'!W765</f>
        <v>0</v>
      </c>
      <c r="X765" s="730">
        <f>'NRHM State budget sheet 2013-14'!X765</f>
        <v>0</v>
      </c>
      <c r="Y765" s="730">
        <f>'NRHM State budget sheet 2013-14'!Y765</f>
        <v>0</v>
      </c>
      <c r="Z765" s="730">
        <f>'NRHM State budget sheet 2013-14'!Z765</f>
        <v>0</v>
      </c>
      <c r="AA765" s="730">
        <f>'NRHM State budget sheet 2013-14'!AA765</f>
        <v>0</v>
      </c>
      <c r="AB765" s="730">
        <f>'NRHM State budget sheet 2013-14'!AB765</f>
        <v>0</v>
      </c>
      <c r="AC765" s="730">
        <f>'NRHM State budget sheet 2013-14'!AC765</f>
        <v>0</v>
      </c>
      <c r="AD765" s="730">
        <f>'NRHM State budget sheet 2013-14'!AD765</f>
        <v>0</v>
      </c>
      <c r="AE765" s="730">
        <f>'NRHM State budget sheet 2013-14'!AE765</f>
        <v>0</v>
      </c>
      <c r="AF765" s="730">
        <f>'NRHM State budget sheet 2013-14'!AF765</f>
        <v>0</v>
      </c>
      <c r="AH765" s="619"/>
      <c r="AI765" s="606" t="str">
        <f t="shared" si="81"/>
        <v/>
      </c>
      <c r="AJ765" s="606" t="str">
        <f t="shared" si="82"/>
        <v/>
      </c>
      <c r="AK765" s="573">
        <f t="shared" si="83"/>
        <v>0</v>
      </c>
      <c r="AL765" s="573" t="str">
        <f t="shared" si="77"/>
        <v/>
      </c>
      <c r="AM765" s="577" t="str">
        <f t="shared" si="78"/>
        <v/>
      </c>
      <c r="AN765" s="577" t="str">
        <f t="shared" si="79"/>
        <v/>
      </c>
      <c r="AO765" s="577" t="str">
        <f t="shared" si="80"/>
        <v/>
      </c>
    </row>
    <row r="766" spans="1:41" ht="26.25" hidden="1" customHeight="1" x14ac:dyDescent="0.2">
      <c r="A766" s="628" t="s">
        <v>2203</v>
      </c>
      <c r="B766" s="621" t="s">
        <v>1476</v>
      </c>
      <c r="C766" s="627"/>
      <c r="D766" s="730">
        <f>'NRHM State budget sheet 2013-14'!D766</f>
        <v>0</v>
      </c>
      <c r="E766" s="730">
        <f>'NRHM State budget sheet 2013-14'!E766</f>
        <v>0</v>
      </c>
      <c r="F766" s="730" t="e">
        <f>'NRHM State budget sheet 2013-14'!F766</f>
        <v>#DIV/0!</v>
      </c>
      <c r="G766" s="730">
        <f>'NRHM State budget sheet 2013-14'!G766</f>
        <v>0</v>
      </c>
      <c r="H766" s="730">
        <f>'NRHM State budget sheet 2013-14'!H766</f>
        <v>0</v>
      </c>
      <c r="I766" s="730" t="e">
        <f>'NRHM State budget sheet 2013-14'!I766</f>
        <v>#DIV/0!</v>
      </c>
      <c r="J766" s="730">
        <f>'NRHM State budget sheet 2013-14'!J766</f>
        <v>12</v>
      </c>
      <c r="K766" s="730">
        <f>'NRHM State budget sheet 2013-14'!K766</f>
        <v>40000</v>
      </c>
      <c r="L766" s="730">
        <f>'NRHM State budget sheet 2013-14'!L766</f>
        <v>0</v>
      </c>
      <c r="M766" s="730">
        <f>'NRHM State budget sheet 2013-14'!M766</f>
        <v>0</v>
      </c>
      <c r="N766" s="730">
        <f>'NRHM State budget sheet 2013-14'!N766</f>
        <v>0</v>
      </c>
      <c r="O766" s="730">
        <f>'NRHM State budget sheet 2013-14'!O766</f>
        <v>0</v>
      </c>
      <c r="P766" s="730">
        <f>'NRHM State budget sheet 2013-14'!P766</f>
        <v>0</v>
      </c>
      <c r="Q766" s="730">
        <f>'NRHM State budget sheet 2013-14'!Q766</f>
        <v>0</v>
      </c>
      <c r="R766" s="730">
        <f>'NRHM State budget sheet 2013-14'!R766</f>
        <v>0</v>
      </c>
      <c r="S766" s="730">
        <f>'NRHM State budget sheet 2013-14'!S766</f>
        <v>0</v>
      </c>
      <c r="T766" s="730">
        <f>'NRHM State budget sheet 2013-14'!T766</f>
        <v>0</v>
      </c>
      <c r="U766" s="730">
        <f>'NRHM State budget sheet 2013-14'!U766</f>
        <v>0</v>
      </c>
      <c r="V766" s="730">
        <f>'NRHM State budget sheet 2013-14'!V766</f>
        <v>0</v>
      </c>
      <c r="W766" s="730">
        <f>'NRHM State budget sheet 2013-14'!W766</f>
        <v>0</v>
      </c>
      <c r="X766" s="730">
        <f>'NRHM State budget sheet 2013-14'!X766</f>
        <v>0</v>
      </c>
      <c r="Y766" s="730">
        <f>'NRHM State budget sheet 2013-14'!Y766</f>
        <v>0</v>
      </c>
      <c r="Z766" s="730">
        <f>'NRHM State budget sheet 2013-14'!Z766</f>
        <v>0</v>
      </c>
      <c r="AA766" s="730">
        <f>'NRHM State budget sheet 2013-14'!AA766</f>
        <v>0</v>
      </c>
      <c r="AB766" s="730">
        <f>'NRHM State budget sheet 2013-14'!AB766</f>
        <v>0</v>
      </c>
      <c r="AC766" s="730">
        <f>'NRHM State budget sheet 2013-14'!AC766</f>
        <v>0</v>
      </c>
      <c r="AD766" s="730">
        <f>'NRHM State budget sheet 2013-14'!AD766</f>
        <v>0</v>
      </c>
      <c r="AE766" s="730">
        <f>'NRHM State budget sheet 2013-14'!AE766</f>
        <v>0</v>
      </c>
      <c r="AF766" s="730">
        <f>'NRHM State budget sheet 2013-14'!AF766</f>
        <v>2.4</v>
      </c>
      <c r="AH766" s="619"/>
      <c r="AI766" s="606">
        <f t="shared" si="81"/>
        <v>1</v>
      </c>
      <c r="AJ766" s="606" t="str">
        <f t="shared" si="82"/>
        <v/>
      </c>
      <c r="AK766" s="573">
        <f t="shared" si="83"/>
        <v>2.4</v>
      </c>
      <c r="AL766" s="573" t="str">
        <f t="shared" si="77"/>
        <v/>
      </c>
      <c r="AM766" s="577" t="str">
        <f t="shared" si="78"/>
        <v/>
      </c>
      <c r="AN766" s="577" t="str">
        <f t="shared" si="79"/>
        <v/>
      </c>
      <c r="AO766" s="577" t="str">
        <f t="shared" si="80"/>
        <v>New activity? If not kindly provide the details of the progress (physical and financial) for FY 2012-13</v>
      </c>
    </row>
    <row r="767" spans="1:41" ht="41.25" hidden="1" customHeight="1" x14ac:dyDescent="0.2">
      <c r="A767" s="628" t="s">
        <v>2204</v>
      </c>
      <c r="B767" s="665" t="s">
        <v>1629</v>
      </c>
      <c r="C767" s="666"/>
      <c r="D767" s="730">
        <f>'NRHM State budget sheet 2013-14'!D767</f>
        <v>0</v>
      </c>
      <c r="E767" s="730">
        <f>'NRHM State budget sheet 2013-14'!E767</f>
        <v>0</v>
      </c>
      <c r="F767" s="730" t="e">
        <f>'NRHM State budget sheet 2013-14'!F767</f>
        <v>#DIV/0!</v>
      </c>
      <c r="G767" s="730">
        <f>'NRHM State budget sheet 2013-14'!G767</f>
        <v>0</v>
      </c>
      <c r="H767" s="730">
        <f>'NRHM State budget sheet 2013-14'!H767</f>
        <v>0</v>
      </c>
      <c r="I767" s="730" t="e">
        <f>'NRHM State budget sheet 2013-14'!I767</f>
        <v>#DIV/0!</v>
      </c>
      <c r="J767" s="730">
        <f>'NRHM State budget sheet 2013-14'!J767</f>
        <v>6</v>
      </c>
      <c r="K767" s="730">
        <f>'NRHM State budget sheet 2013-14'!K767</f>
        <v>30000</v>
      </c>
      <c r="L767" s="730">
        <f>'NRHM State budget sheet 2013-14'!L767</f>
        <v>0</v>
      </c>
      <c r="M767" s="730">
        <f>'NRHM State budget sheet 2013-14'!M767</f>
        <v>0</v>
      </c>
      <c r="N767" s="730">
        <f>'NRHM State budget sheet 2013-14'!N767</f>
        <v>0</v>
      </c>
      <c r="O767" s="730">
        <f>'NRHM State budget sheet 2013-14'!O767</f>
        <v>0</v>
      </c>
      <c r="P767" s="730">
        <f>'NRHM State budget sheet 2013-14'!P767</f>
        <v>0</v>
      </c>
      <c r="Q767" s="730">
        <f>'NRHM State budget sheet 2013-14'!Q767</f>
        <v>0</v>
      </c>
      <c r="R767" s="730">
        <f>'NRHM State budget sheet 2013-14'!R767</f>
        <v>0</v>
      </c>
      <c r="S767" s="730">
        <f>'NRHM State budget sheet 2013-14'!S767</f>
        <v>0</v>
      </c>
      <c r="T767" s="730">
        <f>'NRHM State budget sheet 2013-14'!T767</f>
        <v>0</v>
      </c>
      <c r="U767" s="730">
        <f>'NRHM State budget sheet 2013-14'!U767</f>
        <v>0</v>
      </c>
      <c r="V767" s="730">
        <f>'NRHM State budget sheet 2013-14'!V767</f>
        <v>0</v>
      </c>
      <c r="W767" s="730">
        <f>'NRHM State budget sheet 2013-14'!W767</f>
        <v>0</v>
      </c>
      <c r="X767" s="730">
        <f>'NRHM State budget sheet 2013-14'!X767</f>
        <v>0</v>
      </c>
      <c r="Y767" s="730">
        <f>'NRHM State budget sheet 2013-14'!Y767</f>
        <v>0</v>
      </c>
      <c r="Z767" s="730">
        <f>'NRHM State budget sheet 2013-14'!Z767</f>
        <v>0</v>
      </c>
      <c r="AA767" s="730">
        <f>'NRHM State budget sheet 2013-14'!AA767</f>
        <v>0</v>
      </c>
      <c r="AB767" s="730">
        <f>'NRHM State budget sheet 2013-14'!AB767</f>
        <v>0</v>
      </c>
      <c r="AC767" s="730">
        <f>'NRHM State budget sheet 2013-14'!AC767</f>
        <v>0</v>
      </c>
      <c r="AD767" s="730">
        <f>'NRHM State budget sheet 2013-14'!AD767</f>
        <v>0</v>
      </c>
      <c r="AE767" s="730">
        <f>'NRHM State budget sheet 2013-14'!AE767</f>
        <v>0</v>
      </c>
      <c r="AF767" s="730">
        <f>'NRHM State budget sheet 2013-14'!AF767</f>
        <v>1.8</v>
      </c>
      <c r="AH767" s="619"/>
      <c r="AI767" s="606">
        <f t="shared" si="81"/>
        <v>1</v>
      </c>
      <c r="AJ767" s="606" t="str">
        <f t="shared" si="82"/>
        <v/>
      </c>
      <c r="AK767" s="573">
        <f t="shared" si="83"/>
        <v>1.8</v>
      </c>
      <c r="AL767" s="573" t="str">
        <f t="shared" si="77"/>
        <v/>
      </c>
      <c r="AM767" s="577" t="str">
        <f t="shared" si="78"/>
        <v/>
      </c>
      <c r="AN767" s="577" t="str">
        <f t="shared" si="79"/>
        <v/>
      </c>
      <c r="AO767" s="577" t="str">
        <f t="shared" si="80"/>
        <v>New activity? If not kindly provide the details of the progress (physical and financial) for FY 2012-13</v>
      </c>
    </row>
    <row r="768" spans="1:41" ht="41.25" hidden="1" customHeight="1" x14ac:dyDescent="0.2">
      <c r="A768" s="628" t="s">
        <v>2205</v>
      </c>
      <c r="B768" s="665" t="s">
        <v>1630</v>
      </c>
      <c r="C768" s="666"/>
      <c r="D768" s="730">
        <f>'NRHM State budget sheet 2013-14'!D768</f>
        <v>0</v>
      </c>
      <c r="E768" s="730">
        <f>'NRHM State budget sheet 2013-14'!E768</f>
        <v>0</v>
      </c>
      <c r="F768" s="730" t="e">
        <f>'NRHM State budget sheet 2013-14'!F768</f>
        <v>#DIV/0!</v>
      </c>
      <c r="G768" s="730">
        <f>'NRHM State budget sheet 2013-14'!G768</f>
        <v>0</v>
      </c>
      <c r="H768" s="730">
        <f>'NRHM State budget sheet 2013-14'!H768</f>
        <v>0</v>
      </c>
      <c r="I768" s="730" t="e">
        <f>'NRHM State budget sheet 2013-14'!I768</f>
        <v>#DIV/0!</v>
      </c>
      <c r="J768" s="730">
        <f>'NRHM State budget sheet 2013-14'!J768</f>
        <v>0</v>
      </c>
      <c r="K768" s="730">
        <f>'NRHM State budget sheet 2013-14'!K768</f>
        <v>0</v>
      </c>
      <c r="L768" s="730">
        <f>'NRHM State budget sheet 2013-14'!L768</f>
        <v>0</v>
      </c>
      <c r="M768" s="730">
        <f>'NRHM State budget sheet 2013-14'!M768</f>
        <v>0</v>
      </c>
      <c r="N768" s="730">
        <f>'NRHM State budget sheet 2013-14'!N768</f>
        <v>0</v>
      </c>
      <c r="O768" s="730">
        <f>'NRHM State budget sheet 2013-14'!O768</f>
        <v>0</v>
      </c>
      <c r="P768" s="730">
        <f>'NRHM State budget sheet 2013-14'!P768</f>
        <v>0</v>
      </c>
      <c r="Q768" s="730">
        <f>'NRHM State budget sheet 2013-14'!Q768</f>
        <v>0</v>
      </c>
      <c r="R768" s="730">
        <f>'NRHM State budget sheet 2013-14'!R768</f>
        <v>0</v>
      </c>
      <c r="S768" s="730">
        <f>'NRHM State budget sheet 2013-14'!S768</f>
        <v>0</v>
      </c>
      <c r="T768" s="730">
        <f>'NRHM State budget sheet 2013-14'!T768</f>
        <v>0</v>
      </c>
      <c r="U768" s="730">
        <f>'NRHM State budget sheet 2013-14'!U768</f>
        <v>0</v>
      </c>
      <c r="V768" s="730">
        <f>'NRHM State budget sheet 2013-14'!V768</f>
        <v>0</v>
      </c>
      <c r="W768" s="730">
        <f>'NRHM State budget sheet 2013-14'!W768</f>
        <v>0</v>
      </c>
      <c r="X768" s="730">
        <f>'NRHM State budget sheet 2013-14'!X768</f>
        <v>0</v>
      </c>
      <c r="Y768" s="730">
        <f>'NRHM State budget sheet 2013-14'!Y768</f>
        <v>0</v>
      </c>
      <c r="Z768" s="730">
        <f>'NRHM State budget sheet 2013-14'!Z768</f>
        <v>0</v>
      </c>
      <c r="AA768" s="730">
        <f>'NRHM State budget sheet 2013-14'!AA768</f>
        <v>0</v>
      </c>
      <c r="AB768" s="730">
        <f>'NRHM State budget sheet 2013-14'!AB768</f>
        <v>0</v>
      </c>
      <c r="AC768" s="730">
        <f>'NRHM State budget sheet 2013-14'!AC768</f>
        <v>0</v>
      </c>
      <c r="AD768" s="730">
        <f>'NRHM State budget sheet 2013-14'!AD768</f>
        <v>0</v>
      </c>
      <c r="AE768" s="730">
        <f>'NRHM State budget sheet 2013-14'!AE768</f>
        <v>0</v>
      </c>
      <c r="AF768" s="730">
        <f>'NRHM State budget sheet 2013-14'!AF768</f>
        <v>0</v>
      </c>
      <c r="AH768" s="619"/>
      <c r="AI768" s="606" t="str">
        <f t="shared" si="81"/>
        <v/>
      </c>
      <c r="AJ768" s="606" t="str">
        <f t="shared" si="82"/>
        <v/>
      </c>
      <c r="AK768" s="573">
        <f t="shared" si="83"/>
        <v>0</v>
      </c>
      <c r="AL768" s="573" t="str">
        <f t="shared" si="77"/>
        <v/>
      </c>
      <c r="AM768" s="577" t="str">
        <f t="shared" si="78"/>
        <v/>
      </c>
      <c r="AN768" s="577" t="str">
        <f t="shared" si="79"/>
        <v/>
      </c>
      <c r="AO768" s="577" t="str">
        <f t="shared" si="80"/>
        <v/>
      </c>
    </row>
    <row r="769" spans="1:41" ht="41.25" hidden="1" customHeight="1" x14ac:dyDescent="0.2">
      <c r="A769" s="628" t="s">
        <v>2206</v>
      </c>
      <c r="B769" s="665" t="s">
        <v>1631</v>
      </c>
      <c r="C769" s="666"/>
      <c r="D769" s="730">
        <f>'NRHM State budget sheet 2013-14'!D769</f>
        <v>0</v>
      </c>
      <c r="E769" s="730">
        <f>'NRHM State budget sheet 2013-14'!E769</f>
        <v>0</v>
      </c>
      <c r="F769" s="730" t="e">
        <f>'NRHM State budget sheet 2013-14'!F769</f>
        <v>#DIV/0!</v>
      </c>
      <c r="G769" s="730">
        <f>'NRHM State budget sheet 2013-14'!G769</f>
        <v>0</v>
      </c>
      <c r="H769" s="730">
        <f>'NRHM State budget sheet 2013-14'!H769</f>
        <v>0</v>
      </c>
      <c r="I769" s="730" t="e">
        <f>'NRHM State budget sheet 2013-14'!I769</f>
        <v>#DIV/0!</v>
      </c>
      <c r="J769" s="730">
        <f>'NRHM State budget sheet 2013-14'!J769</f>
        <v>6</v>
      </c>
      <c r="K769" s="730">
        <f>'NRHM State budget sheet 2013-14'!K769</f>
        <v>10000</v>
      </c>
      <c r="L769" s="730">
        <f>'NRHM State budget sheet 2013-14'!L769</f>
        <v>0</v>
      </c>
      <c r="M769" s="730">
        <f>'NRHM State budget sheet 2013-14'!M769</f>
        <v>0</v>
      </c>
      <c r="N769" s="730">
        <f>'NRHM State budget sheet 2013-14'!N769</f>
        <v>0</v>
      </c>
      <c r="O769" s="730">
        <f>'NRHM State budget sheet 2013-14'!O769</f>
        <v>0</v>
      </c>
      <c r="P769" s="730">
        <f>'NRHM State budget sheet 2013-14'!P769</f>
        <v>0</v>
      </c>
      <c r="Q769" s="730">
        <f>'NRHM State budget sheet 2013-14'!Q769</f>
        <v>0</v>
      </c>
      <c r="R769" s="730">
        <f>'NRHM State budget sheet 2013-14'!R769</f>
        <v>0</v>
      </c>
      <c r="S769" s="730">
        <f>'NRHM State budget sheet 2013-14'!S769</f>
        <v>0</v>
      </c>
      <c r="T769" s="730">
        <f>'NRHM State budget sheet 2013-14'!T769</f>
        <v>0</v>
      </c>
      <c r="U769" s="730">
        <f>'NRHM State budget sheet 2013-14'!U769</f>
        <v>0</v>
      </c>
      <c r="V769" s="730">
        <f>'NRHM State budget sheet 2013-14'!V769</f>
        <v>0</v>
      </c>
      <c r="W769" s="730">
        <f>'NRHM State budget sheet 2013-14'!W769</f>
        <v>0</v>
      </c>
      <c r="X769" s="730">
        <f>'NRHM State budget sheet 2013-14'!X769</f>
        <v>0</v>
      </c>
      <c r="Y769" s="730">
        <f>'NRHM State budget sheet 2013-14'!Y769</f>
        <v>0</v>
      </c>
      <c r="Z769" s="730">
        <f>'NRHM State budget sheet 2013-14'!Z769</f>
        <v>0</v>
      </c>
      <c r="AA769" s="730">
        <f>'NRHM State budget sheet 2013-14'!AA769</f>
        <v>0</v>
      </c>
      <c r="AB769" s="730">
        <f>'NRHM State budget sheet 2013-14'!AB769</f>
        <v>0</v>
      </c>
      <c r="AC769" s="730">
        <f>'NRHM State budget sheet 2013-14'!AC769</f>
        <v>0</v>
      </c>
      <c r="AD769" s="730">
        <f>'NRHM State budget sheet 2013-14'!AD769</f>
        <v>0</v>
      </c>
      <c r="AE769" s="730">
        <f>'NRHM State budget sheet 2013-14'!AE769</f>
        <v>0</v>
      </c>
      <c r="AF769" s="730">
        <f>'NRHM State budget sheet 2013-14'!AF769</f>
        <v>0.6</v>
      </c>
      <c r="AH769" s="619"/>
      <c r="AI769" s="606">
        <f t="shared" si="81"/>
        <v>1</v>
      </c>
      <c r="AJ769" s="606" t="str">
        <f t="shared" si="82"/>
        <v/>
      </c>
      <c r="AK769" s="573">
        <f t="shared" si="83"/>
        <v>0.6</v>
      </c>
      <c r="AL769" s="573" t="str">
        <f t="shared" si="77"/>
        <v/>
      </c>
      <c r="AM769" s="577" t="str">
        <f t="shared" si="78"/>
        <v/>
      </c>
      <c r="AN769" s="577" t="str">
        <f t="shared" si="79"/>
        <v/>
      </c>
      <c r="AO769" s="577" t="str">
        <f t="shared" si="80"/>
        <v>New activity? If not kindly provide the details of the progress (physical and financial) for FY 2012-13</v>
      </c>
    </row>
    <row r="770" spans="1:41" ht="41.25" hidden="1" customHeight="1" x14ac:dyDescent="0.2">
      <c r="A770" s="628" t="s">
        <v>878</v>
      </c>
      <c r="B770" s="621" t="s">
        <v>879</v>
      </c>
      <c r="C770" s="627"/>
      <c r="D770" s="730">
        <f>'NRHM State budget sheet 2013-14'!D770</f>
        <v>0</v>
      </c>
      <c r="E770" s="730">
        <f>'NRHM State budget sheet 2013-14'!E770</f>
        <v>0</v>
      </c>
      <c r="F770" s="730" t="e">
        <f>'NRHM State budget sheet 2013-14'!F770</f>
        <v>#DIV/0!</v>
      </c>
      <c r="G770" s="730">
        <f>'NRHM State budget sheet 2013-14'!G770</f>
        <v>0</v>
      </c>
      <c r="H770" s="730">
        <f>'NRHM State budget sheet 2013-14'!H770</f>
        <v>0</v>
      </c>
      <c r="I770" s="730" t="e">
        <f>'NRHM State budget sheet 2013-14'!I770</f>
        <v>#DIV/0!</v>
      </c>
      <c r="J770" s="730">
        <f>'NRHM State budget sheet 2013-14'!J770</f>
        <v>254</v>
      </c>
      <c r="K770" s="730">
        <f>'NRHM State budget sheet 2013-14'!K770</f>
        <v>73000</v>
      </c>
      <c r="L770" s="730">
        <f>'NRHM State budget sheet 2013-14'!L770</f>
        <v>0</v>
      </c>
      <c r="M770" s="730">
        <f>'NRHM State budget sheet 2013-14'!M770</f>
        <v>0</v>
      </c>
      <c r="N770" s="730">
        <f>'NRHM State budget sheet 2013-14'!N770</f>
        <v>0</v>
      </c>
      <c r="O770" s="730">
        <f>'NRHM State budget sheet 2013-14'!O770</f>
        <v>0</v>
      </c>
      <c r="P770" s="730">
        <f>'NRHM State budget sheet 2013-14'!P770</f>
        <v>0</v>
      </c>
      <c r="Q770" s="730">
        <f>'NRHM State budget sheet 2013-14'!Q770</f>
        <v>0</v>
      </c>
      <c r="R770" s="730">
        <f>'NRHM State budget sheet 2013-14'!R770</f>
        <v>0</v>
      </c>
      <c r="S770" s="730">
        <f>'NRHM State budget sheet 2013-14'!S770</f>
        <v>0</v>
      </c>
      <c r="T770" s="730">
        <f>'NRHM State budget sheet 2013-14'!T770</f>
        <v>0</v>
      </c>
      <c r="U770" s="730">
        <f>'NRHM State budget sheet 2013-14'!U770</f>
        <v>0</v>
      </c>
      <c r="V770" s="730">
        <f>'NRHM State budget sheet 2013-14'!V770</f>
        <v>0</v>
      </c>
      <c r="W770" s="730">
        <f>'NRHM State budget sheet 2013-14'!W770</f>
        <v>0</v>
      </c>
      <c r="X770" s="730">
        <f>'NRHM State budget sheet 2013-14'!X770</f>
        <v>0</v>
      </c>
      <c r="Y770" s="730">
        <f>'NRHM State budget sheet 2013-14'!Y770</f>
        <v>0</v>
      </c>
      <c r="Z770" s="730">
        <f>'NRHM State budget sheet 2013-14'!Z770</f>
        <v>0</v>
      </c>
      <c r="AA770" s="730">
        <f>'NRHM State budget sheet 2013-14'!AA770</f>
        <v>0</v>
      </c>
      <c r="AB770" s="730">
        <f>'NRHM State budget sheet 2013-14'!AB770</f>
        <v>0</v>
      </c>
      <c r="AC770" s="730">
        <f>'NRHM State budget sheet 2013-14'!AC770</f>
        <v>0</v>
      </c>
      <c r="AD770" s="730">
        <f>'NRHM State budget sheet 2013-14'!AD770</f>
        <v>0</v>
      </c>
      <c r="AE770" s="730">
        <f>'NRHM State budget sheet 2013-14'!AE770</f>
        <v>0</v>
      </c>
      <c r="AF770" s="730">
        <f>'NRHM State budget sheet 2013-14'!AF770</f>
        <v>10.8</v>
      </c>
      <c r="AH770" s="619"/>
      <c r="AI770" s="606">
        <f t="shared" si="81"/>
        <v>1</v>
      </c>
      <c r="AJ770" s="606" t="str">
        <f t="shared" si="82"/>
        <v/>
      </c>
      <c r="AK770" s="573">
        <f t="shared" si="83"/>
        <v>10.8</v>
      </c>
      <c r="AL770" s="573" t="str">
        <f t="shared" si="77"/>
        <v/>
      </c>
      <c r="AM770" s="577" t="str">
        <f t="shared" si="78"/>
        <v/>
      </c>
      <c r="AN770" s="577" t="str">
        <f t="shared" si="79"/>
        <v/>
      </c>
      <c r="AO770" s="577" t="str">
        <f t="shared" si="80"/>
        <v>New activity? If not kindly provide the details of the progress (physical and financial) for FY 2012-13</v>
      </c>
    </row>
    <row r="771" spans="1:41" ht="41.25" hidden="1" customHeight="1" x14ac:dyDescent="0.2">
      <c r="A771" s="628" t="s">
        <v>1501</v>
      </c>
      <c r="B771" s="621" t="s">
        <v>1499</v>
      </c>
      <c r="C771" s="627"/>
      <c r="D771" s="730">
        <f>'NRHM State budget sheet 2013-14'!D771</f>
        <v>0</v>
      </c>
      <c r="E771" s="730">
        <f>'NRHM State budget sheet 2013-14'!E771</f>
        <v>0</v>
      </c>
      <c r="F771" s="730" t="e">
        <f>'NRHM State budget sheet 2013-14'!F771</f>
        <v>#DIV/0!</v>
      </c>
      <c r="G771" s="730">
        <f>'NRHM State budget sheet 2013-14'!G771</f>
        <v>0</v>
      </c>
      <c r="H771" s="730">
        <f>'NRHM State budget sheet 2013-14'!H771</f>
        <v>0</v>
      </c>
      <c r="I771" s="730" t="e">
        <f>'NRHM State budget sheet 2013-14'!I771</f>
        <v>#DIV/0!</v>
      </c>
      <c r="J771" s="730">
        <f>'NRHM State budget sheet 2013-14'!J771</f>
        <v>100</v>
      </c>
      <c r="K771" s="730">
        <f>'NRHM State budget sheet 2013-14'!K771</f>
        <v>1500</v>
      </c>
      <c r="L771" s="730">
        <f>'NRHM State budget sheet 2013-14'!L771</f>
        <v>0</v>
      </c>
      <c r="M771" s="730">
        <f>'NRHM State budget sheet 2013-14'!M771</f>
        <v>0</v>
      </c>
      <c r="N771" s="730">
        <f>'NRHM State budget sheet 2013-14'!N771</f>
        <v>0</v>
      </c>
      <c r="O771" s="730">
        <f>'NRHM State budget sheet 2013-14'!O771</f>
        <v>0</v>
      </c>
      <c r="P771" s="730">
        <f>'NRHM State budget sheet 2013-14'!P771</f>
        <v>0</v>
      </c>
      <c r="Q771" s="730">
        <f>'NRHM State budget sheet 2013-14'!Q771</f>
        <v>0</v>
      </c>
      <c r="R771" s="730">
        <f>'NRHM State budget sheet 2013-14'!R771</f>
        <v>0</v>
      </c>
      <c r="S771" s="730">
        <f>'NRHM State budget sheet 2013-14'!S771</f>
        <v>0</v>
      </c>
      <c r="T771" s="730">
        <f>'NRHM State budget sheet 2013-14'!T771</f>
        <v>0</v>
      </c>
      <c r="U771" s="730">
        <f>'NRHM State budget sheet 2013-14'!U771</f>
        <v>0</v>
      </c>
      <c r="V771" s="730">
        <f>'NRHM State budget sheet 2013-14'!V771</f>
        <v>0</v>
      </c>
      <c r="W771" s="730">
        <f>'NRHM State budget sheet 2013-14'!W771</f>
        <v>0</v>
      </c>
      <c r="X771" s="730">
        <f>'NRHM State budget sheet 2013-14'!X771</f>
        <v>0</v>
      </c>
      <c r="Y771" s="730">
        <f>'NRHM State budget sheet 2013-14'!Y771</f>
        <v>0</v>
      </c>
      <c r="Z771" s="730">
        <f>'NRHM State budget sheet 2013-14'!Z771</f>
        <v>0</v>
      </c>
      <c r="AA771" s="730">
        <f>'NRHM State budget sheet 2013-14'!AA771</f>
        <v>0</v>
      </c>
      <c r="AB771" s="730">
        <f>'NRHM State budget sheet 2013-14'!AB771</f>
        <v>0</v>
      </c>
      <c r="AC771" s="730">
        <f>'NRHM State budget sheet 2013-14'!AC771</f>
        <v>0</v>
      </c>
      <c r="AD771" s="730">
        <f>'NRHM State budget sheet 2013-14'!AD771</f>
        <v>0</v>
      </c>
      <c r="AE771" s="730">
        <f>'NRHM State budget sheet 2013-14'!AE771</f>
        <v>0</v>
      </c>
      <c r="AF771" s="730">
        <f>'NRHM State budget sheet 2013-14'!AF771</f>
        <v>1.5</v>
      </c>
      <c r="AH771" s="619"/>
      <c r="AI771" s="606">
        <f t="shared" si="81"/>
        <v>1</v>
      </c>
      <c r="AJ771" s="606" t="str">
        <f t="shared" si="82"/>
        <v/>
      </c>
      <c r="AK771" s="573">
        <f t="shared" si="83"/>
        <v>1.5</v>
      </c>
      <c r="AL771" s="573" t="str">
        <f t="shared" si="77"/>
        <v/>
      </c>
      <c r="AM771" s="577" t="str">
        <f t="shared" si="78"/>
        <v/>
      </c>
      <c r="AN771" s="577" t="str">
        <f t="shared" si="79"/>
        <v/>
      </c>
      <c r="AO771" s="577" t="str">
        <f t="shared" si="80"/>
        <v>New activity? If not kindly provide the details of the progress (physical and financial) for FY 2012-13</v>
      </c>
    </row>
    <row r="772" spans="1:41" ht="41.25" hidden="1" customHeight="1" x14ac:dyDescent="0.2">
      <c r="A772" s="628" t="s">
        <v>1502</v>
      </c>
      <c r="B772" s="621" t="s">
        <v>1500</v>
      </c>
      <c r="C772" s="627"/>
      <c r="D772" s="730">
        <f>'NRHM State budget sheet 2013-14'!D772</f>
        <v>0</v>
      </c>
      <c r="E772" s="730">
        <f>'NRHM State budget sheet 2013-14'!E772</f>
        <v>0</v>
      </c>
      <c r="F772" s="730" t="e">
        <f>'NRHM State budget sheet 2013-14'!F772</f>
        <v>#DIV/0!</v>
      </c>
      <c r="G772" s="730">
        <f>'NRHM State budget sheet 2013-14'!G772</f>
        <v>0</v>
      </c>
      <c r="H772" s="730">
        <f>'NRHM State budget sheet 2013-14'!H772</f>
        <v>0</v>
      </c>
      <c r="I772" s="730" t="e">
        <f>'NRHM State budget sheet 2013-14'!I772</f>
        <v>#DIV/0!</v>
      </c>
      <c r="J772" s="730">
        <f>'NRHM State budget sheet 2013-14'!J772</f>
        <v>100</v>
      </c>
      <c r="K772" s="730">
        <f>'NRHM State budget sheet 2013-14'!K772</f>
        <v>1500</v>
      </c>
      <c r="L772" s="730">
        <f>'NRHM State budget sheet 2013-14'!L772</f>
        <v>0</v>
      </c>
      <c r="M772" s="730">
        <f>'NRHM State budget sheet 2013-14'!M772</f>
        <v>0</v>
      </c>
      <c r="N772" s="730">
        <f>'NRHM State budget sheet 2013-14'!N772</f>
        <v>0</v>
      </c>
      <c r="O772" s="730">
        <f>'NRHM State budget sheet 2013-14'!O772</f>
        <v>0</v>
      </c>
      <c r="P772" s="730">
        <f>'NRHM State budget sheet 2013-14'!P772</f>
        <v>0</v>
      </c>
      <c r="Q772" s="730">
        <f>'NRHM State budget sheet 2013-14'!Q772</f>
        <v>0</v>
      </c>
      <c r="R772" s="730">
        <f>'NRHM State budget sheet 2013-14'!R772</f>
        <v>0</v>
      </c>
      <c r="S772" s="730">
        <f>'NRHM State budget sheet 2013-14'!S772</f>
        <v>0</v>
      </c>
      <c r="T772" s="730">
        <f>'NRHM State budget sheet 2013-14'!T772</f>
        <v>0</v>
      </c>
      <c r="U772" s="730">
        <f>'NRHM State budget sheet 2013-14'!U772</f>
        <v>0</v>
      </c>
      <c r="V772" s="730">
        <f>'NRHM State budget sheet 2013-14'!V772</f>
        <v>0</v>
      </c>
      <c r="W772" s="730">
        <f>'NRHM State budget sheet 2013-14'!W772</f>
        <v>0</v>
      </c>
      <c r="X772" s="730">
        <f>'NRHM State budget sheet 2013-14'!X772</f>
        <v>0</v>
      </c>
      <c r="Y772" s="730">
        <f>'NRHM State budget sheet 2013-14'!Y772</f>
        <v>0</v>
      </c>
      <c r="Z772" s="730">
        <f>'NRHM State budget sheet 2013-14'!Z772</f>
        <v>0</v>
      </c>
      <c r="AA772" s="730">
        <f>'NRHM State budget sheet 2013-14'!AA772</f>
        <v>0</v>
      </c>
      <c r="AB772" s="730">
        <f>'NRHM State budget sheet 2013-14'!AB772</f>
        <v>0</v>
      </c>
      <c r="AC772" s="730">
        <f>'NRHM State budget sheet 2013-14'!AC772</f>
        <v>0</v>
      </c>
      <c r="AD772" s="730">
        <f>'NRHM State budget sheet 2013-14'!AD772</f>
        <v>0</v>
      </c>
      <c r="AE772" s="730">
        <f>'NRHM State budget sheet 2013-14'!AE772</f>
        <v>0</v>
      </c>
      <c r="AF772" s="730">
        <f>'NRHM State budget sheet 2013-14'!AF772</f>
        <v>1.5</v>
      </c>
      <c r="AH772" s="619"/>
      <c r="AI772" s="606">
        <f t="shared" si="81"/>
        <v>1</v>
      </c>
      <c r="AJ772" s="606" t="str">
        <f t="shared" si="82"/>
        <v/>
      </c>
      <c r="AK772" s="573">
        <f t="shared" si="83"/>
        <v>1.5</v>
      </c>
      <c r="AL772" s="573" t="str">
        <f t="shared" si="77"/>
        <v/>
      </c>
      <c r="AM772" s="577" t="str">
        <f t="shared" si="78"/>
        <v/>
      </c>
      <c r="AN772" s="577" t="str">
        <f t="shared" si="79"/>
        <v/>
      </c>
      <c r="AO772" s="577" t="str">
        <f t="shared" si="80"/>
        <v>New activity? If not kindly provide the details of the progress (physical and financial) for FY 2012-13</v>
      </c>
    </row>
    <row r="773" spans="1:41" ht="41.25" hidden="1" customHeight="1" x14ac:dyDescent="0.2">
      <c r="A773" s="628" t="s">
        <v>1523</v>
      </c>
      <c r="B773" s="662" t="s">
        <v>1628</v>
      </c>
      <c r="C773" s="663"/>
      <c r="D773" s="730">
        <f>'NRHM State budget sheet 2013-14'!D773</f>
        <v>0</v>
      </c>
      <c r="E773" s="730">
        <f>'NRHM State budget sheet 2013-14'!E773</f>
        <v>0</v>
      </c>
      <c r="F773" s="730" t="e">
        <f>'NRHM State budget sheet 2013-14'!F773</f>
        <v>#DIV/0!</v>
      </c>
      <c r="G773" s="730">
        <f>'NRHM State budget sheet 2013-14'!G773</f>
        <v>0</v>
      </c>
      <c r="H773" s="730">
        <f>'NRHM State budget sheet 2013-14'!H773</f>
        <v>0</v>
      </c>
      <c r="I773" s="730" t="e">
        <f>'NRHM State budget sheet 2013-14'!I773</f>
        <v>#DIV/0!</v>
      </c>
      <c r="J773" s="730">
        <f>'NRHM State budget sheet 2013-14'!J773</f>
        <v>6</v>
      </c>
      <c r="K773" s="730">
        <f>'NRHM State budget sheet 2013-14'!K773</f>
        <v>50000</v>
      </c>
      <c r="L773" s="730">
        <f>'NRHM State budget sheet 2013-14'!L773</f>
        <v>0</v>
      </c>
      <c r="M773" s="730">
        <f>'NRHM State budget sheet 2013-14'!M773</f>
        <v>0</v>
      </c>
      <c r="N773" s="730">
        <f>'NRHM State budget sheet 2013-14'!N773</f>
        <v>0</v>
      </c>
      <c r="O773" s="730">
        <f>'NRHM State budget sheet 2013-14'!O773</f>
        <v>0</v>
      </c>
      <c r="P773" s="730">
        <f>'NRHM State budget sheet 2013-14'!P773</f>
        <v>0</v>
      </c>
      <c r="Q773" s="730">
        <f>'NRHM State budget sheet 2013-14'!Q773</f>
        <v>0</v>
      </c>
      <c r="R773" s="730">
        <f>'NRHM State budget sheet 2013-14'!R773</f>
        <v>0</v>
      </c>
      <c r="S773" s="730">
        <f>'NRHM State budget sheet 2013-14'!S773</f>
        <v>0</v>
      </c>
      <c r="T773" s="730">
        <f>'NRHM State budget sheet 2013-14'!T773</f>
        <v>0</v>
      </c>
      <c r="U773" s="730">
        <f>'NRHM State budget sheet 2013-14'!U773</f>
        <v>0</v>
      </c>
      <c r="V773" s="730">
        <f>'NRHM State budget sheet 2013-14'!V773</f>
        <v>0</v>
      </c>
      <c r="W773" s="730">
        <f>'NRHM State budget sheet 2013-14'!W773</f>
        <v>0</v>
      </c>
      <c r="X773" s="730">
        <f>'NRHM State budget sheet 2013-14'!X773</f>
        <v>0</v>
      </c>
      <c r="Y773" s="730">
        <f>'NRHM State budget sheet 2013-14'!Y773</f>
        <v>0</v>
      </c>
      <c r="Z773" s="730">
        <f>'NRHM State budget sheet 2013-14'!Z773</f>
        <v>0</v>
      </c>
      <c r="AA773" s="730">
        <f>'NRHM State budget sheet 2013-14'!AA773</f>
        <v>0</v>
      </c>
      <c r="AB773" s="730">
        <f>'NRHM State budget sheet 2013-14'!AB773</f>
        <v>0</v>
      </c>
      <c r="AC773" s="730">
        <f>'NRHM State budget sheet 2013-14'!AC773</f>
        <v>0</v>
      </c>
      <c r="AD773" s="730">
        <f>'NRHM State budget sheet 2013-14'!AD773</f>
        <v>0</v>
      </c>
      <c r="AE773" s="730">
        <f>'NRHM State budget sheet 2013-14'!AE773</f>
        <v>0</v>
      </c>
      <c r="AF773" s="730">
        <f>'NRHM State budget sheet 2013-14'!AF773</f>
        <v>3</v>
      </c>
      <c r="AH773" s="619"/>
      <c r="AI773" s="606">
        <f t="shared" si="81"/>
        <v>1</v>
      </c>
      <c r="AJ773" s="606" t="str">
        <f t="shared" si="82"/>
        <v/>
      </c>
      <c r="AK773" s="573">
        <f t="shared" si="83"/>
        <v>3</v>
      </c>
      <c r="AL773" s="573" t="str">
        <f t="shared" si="77"/>
        <v/>
      </c>
      <c r="AM773" s="577" t="str">
        <f t="shared" si="78"/>
        <v/>
      </c>
      <c r="AN773" s="577" t="str">
        <f t="shared" si="79"/>
        <v/>
      </c>
      <c r="AO773" s="577" t="str">
        <f t="shared" si="80"/>
        <v>New activity? If not kindly provide the details of the progress (physical and financial) for FY 2012-13</v>
      </c>
    </row>
    <row r="774" spans="1:41" ht="41.25" hidden="1" customHeight="1" x14ac:dyDescent="0.2">
      <c r="A774" s="628" t="s">
        <v>2196</v>
      </c>
      <c r="B774" s="665" t="s">
        <v>1473</v>
      </c>
      <c r="C774" s="666"/>
      <c r="D774" s="730">
        <f>'NRHM State budget sheet 2013-14'!D774</f>
        <v>0</v>
      </c>
      <c r="E774" s="730">
        <f>'NRHM State budget sheet 2013-14'!E774</f>
        <v>0</v>
      </c>
      <c r="F774" s="730" t="e">
        <f>'NRHM State budget sheet 2013-14'!F774</f>
        <v>#DIV/0!</v>
      </c>
      <c r="G774" s="730">
        <f>'NRHM State budget sheet 2013-14'!G774</f>
        <v>0</v>
      </c>
      <c r="H774" s="730">
        <f>'NRHM State budget sheet 2013-14'!H774</f>
        <v>0</v>
      </c>
      <c r="I774" s="730" t="e">
        <f>'NRHM State budget sheet 2013-14'!I774</f>
        <v>#DIV/0!</v>
      </c>
      <c r="J774" s="730">
        <f>'NRHM State budget sheet 2013-14'!J774</f>
        <v>24</v>
      </c>
      <c r="K774" s="730">
        <f>'NRHM State budget sheet 2013-14'!K774</f>
        <v>10000</v>
      </c>
      <c r="L774" s="730">
        <f>'NRHM State budget sheet 2013-14'!L774</f>
        <v>0</v>
      </c>
      <c r="M774" s="730">
        <f>'NRHM State budget sheet 2013-14'!M774</f>
        <v>0</v>
      </c>
      <c r="N774" s="730">
        <f>'NRHM State budget sheet 2013-14'!N774</f>
        <v>0</v>
      </c>
      <c r="O774" s="730">
        <f>'NRHM State budget sheet 2013-14'!O774</f>
        <v>0</v>
      </c>
      <c r="P774" s="730">
        <f>'NRHM State budget sheet 2013-14'!P774</f>
        <v>0</v>
      </c>
      <c r="Q774" s="730">
        <f>'NRHM State budget sheet 2013-14'!Q774</f>
        <v>0</v>
      </c>
      <c r="R774" s="730">
        <f>'NRHM State budget sheet 2013-14'!R774</f>
        <v>0</v>
      </c>
      <c r="S774" s="730">
        <f>'NRHM State budget sheet 2013-14'!S774</f>
        <v>0</v>
      </c>
      <c r="T774" s="730">
        <f>'NRHM State budget sheet 2013-14'!T774</f>
        <v>0</v>
      </c>
      <c r="U774" s="730">
        <f>'NRHM State budget sheet 2013-14'!U774</f>
        <v>0</v>
      </c>
      <c r="V774" s="730">
        <f>'NRHM State budget sheet 2013-14'!V774</f>
        <v>0</v>
      </c>
      <c r="W774" s="730">
        <f>'NRHM State budget sheet 2013-14'!W774</f>
        <v>0</v>
      </c>
      <c r="X774" s="730">
        <f>'NRHM State budget sheet 2013-14'!X774</f>
        <v>0</v>
      </c>
      <c r="Y774" s="730">
        <f>'NRHM State budget sheet 2013-14'!Y774</f>
        <v>0</v>
      </c>
      <c r="Z774" s="730">
        <f>'NRHM State budget sheet 2013-14'!Z774</f>
        <v>0</v>
      </c>
      <c r="AA774" s="730">
        <f>'NRHM State budget sheet 2013-14'!AA774</f>
        <v>0</v>
      </c>
      <c r="AB774" s="730">
        <f>'NRHM State budget sheet 2013-14'!AB774</f>
        <v>0</v>
      </c>
      <c r="AC774" s="730">
        <f>'NRHM State budget sheet 2013-14'!AC774</f>
        <v>0</v>
      </c>
      <c r="AD774" s="730">
        <f>'NRHM State budget sheet 2013-14'!AD774</f>
        <v>0</v>
      </c>
      <c r="AE774" s="730">
        <f>'NRHM State budget sheet 2013-14'!AE774</f>
        <v>0</v>
      </c>
      <c r="AF774" s="730">
        <f>'NRHM State budget sheet 2013-14'!AF774</f>
        <v>2.4</v>
      </c>
      <c r="AH774" s="619"/>
      <c r="AI774" s="606">
        <f t="shared" si="81"/>
        <v>1</v>
      </c>
      <c r="AJ774" s="606" t="str">
        <f t="shared" si="82"/>
        <v/>
      </c>
      <c r="AK774" s="573">
        <f t="shared" si="83"/>
        <v>2.4</v>
      </c>
      <c r="AL774" s="573" t="str">
        <f t="shared" si="77"/>
        <v/>
      </c>
      <c r="AM774" s="577" t="str">
        <f t="shared" si="78"/>
        <v/>
      </c>
      <c r="AN774" s="577" t="str">
        <f t="shared" si="79"/>
        <v/>
      </c>
      <c r="AO774" s="577" t="str">
        <f t="shared" si="80"/>
        <v>New activity? If not kindly provide the details of the progress (physical and financial) for FY 2012-13</v>
      </c>
    </row>
    <row r="775" spans="1:41" ht="41.25" hidden="1" customHeight="1" x14ac:dyDescent="0.2">
      <c r="A775" s="628" t="s">
        <v>2197</v>
      </c>
      <c r="B775" s="665" t="s">
        <v>1474</v>
      </c>
      <c r="C775" s="666"/>
      <c r="D775" s="730">
        <f>'NRHM State budget sheet 2013-14'!D775</f>
        <v>0</v>
      </c>
      <c r="E775" s="730">
        <f>'NRHM State budget sheet 2013-14'!E775</f>
        <v>0</v>
      </c>
      <c r="F775" s="730" t="e">
        <f>'NRHM State budget sheet 2013-14'!F775</f>
        <v>#DIV/0!</v>
      </c>
      <c r="G775" s="730">
        <f>'NRHM State budget sheet 2013-14'!G775</f>
        <v>0</v>
      </c>
      <c r="H775" s="730">
        <f>'NRHM State budget sheet 2013-14'!H775</f>
        <v>0</v>
      </c>
      <c r="I775" s="730" t="e">
        <f>'NRHM State budget sheet 2013-14'!I775</f>
        <v>#DIV/0!</v>
      </c>
      <c r="J775" s="730">
        <f>'NRHM State budget sheet 2013-14'!J775</f>
        <v>24</v>
      </c>
      <c r="K775" s="730">
        <f>'NRHM State budget sheet 2013-14'!K775</f>
        <v>10000</v>
      </c>
      <c r="L775" s="730">
        <f>'NRHM State budget sheet 2013-14'!L775</f>
        <v>0</v>
      </c>
      <c r="M775" s="730">
        <f>'NRHM State budget sheet 2013-14'!M775</f>
        <v>0</v>
      </c>
      <c r="N775" s="730">
        <f>'NRHM State budget sheet 2013-14'!N775</f>
        <v>0</v>
      </c>
      <c r="O775" s="730">
        <f>'NRHM State budget sheet 2013-14'!O775</f>
        <v>0</v>
      </c>
      <c r="P775" s="730">
        <f>'NRHM State budget sheet 2013-14'!P775</f>
        <v>0</v>
      </c>
      <c r="Q775" s="730">
        <f>'NRHM State budget sheet 2013-14'!Q775</f>
        <v>0</v>
      </c>
      <c r="R775" s="730">
        <f>'NRHM State budget sheet 2013-14'!R775</f>
        <v>0</v>
      </c>
      <c r="S775" s="730">
        <f>'NRHM State budget sheet 2013-14'!S775</f>
        <v>0</v>
      </c>
      <c r="T775" s="730">
        <f>'NRHM State budget sheet 2013-14'!T775</f>
        <v>0</v>
      </c>
      <c r="U775" s="730">
        <f>'NRHM State budget sheet 2013-14'!U775</f>
        <v>0</v>
      </c>
      <c r="V775" s="730">
        <f>'NRHM State budget sheet 2013-14'!V775</f>
        <v>0</v>
      </c>
      <c r="W775" s="730">
        <f>'NRHM State budget sheet 2013-14'!W775</f>
        <v>0</v>
      </c>
      <c r="X775" s="730">
        <f>'NRHM State budget sheet 2013-14'!X775</f>
        <v>0</v>
      </c>
      <c r="Y775" s="730">
        <f>'NRHM State budget sheet 2013-14'!Y775</f>
        <v>0</v>
      </c>
      <c r="Z775" s="730">
        <f>'NRHM State budget sheet 2013-14'!Z775</f>
        <v>0</v>
      </c>
      <c r="AA775" s="730">
        <f>'NRHM State budget sheet 2013-14'!AA775</f>
        <v>0</v>
      </c>
      <c r="AB775" s="730">
        <f>'NRHM State budget sheet 2013-14'!AB775</f>
        <v>0</v>
      </c>
      <c r="AC775" s="730">
        <f>'NRHM State budget sheet 2013-14'!AC775</f>
        <v>0</v>
      </c>
      <c r="AD775" s="730">
        <f>'NRHM State budget sheet 2013-14'!AD775</f>
        <v>0</v>
      </c>
      <c r="AE775" s="730">
        <f>'NRHM State budget sheet 2013-14'!AE775</f>
        <v>0</v>
      </c>
      <c r="AF775" s="730">
        <f>'NRHM State budget sheet 2013-14'!AF775</f>
        <v>2.4</v>
      </c>
      <c r="AH775" s="619"/>
      <c r="AI775" s="606">
        <f t="shared" si="81"/>
        <v>1</v>
      </c>
      <c r="AJ775" s="606" t="str">
        <f t="shared" si="82"/>
        <v/>
      </c>
      <c r="AK775" s="573">
        <f t="shared" si="83"/>
        <v>2.4</v>
      </c>
      <c r="AL775" s="573" t="str">
        <f t="shared" si="77"/>
        <v/>
      </c>
      <c r="AM775" s="577" t="str">
        <f t="shared" si="78"/>
        <v/>
      </c>
      <c r="AN775" s="577" t="str">
        <f t="shared" si="79"/>
        <v/>
      </c>
      <c r="AO775" s="577" t="str">
        <f t="shared" si="80"/>
        <v>New activity? If not kindly provide the details of the progress (physical and financial) for FY 2012-13</v>
      </c>
    </row>
    <row r="776" spans="1:41" s="694" customFormat="1" ht="41.25" hidden="1" customHeight="1" x14ac:dyDescent="0.25">
      <c r="A776" s="628" t="s">
        <v>2198</v>
      </c>
      <c r="B776" s="665" t="s">
        <v>1632</v>
      </c>
      <c r="C776" s="659"/>
      <c r="D776" s="730">
        <f>'NRHM State budget sheet 2013-14'!D776</f>
        <v>0</v>
      </c>
      <c r="E776" s="730">
        <f>'NRHM State budget sheet 2013-14'!E776</f>
        <v>0</v>
      </c>
      <c r="F776" s="730" t="e">
        <f>'NRHM State budget sheet 2013-14'!F776</f>
        <v>#DIV/0!</v>
      </c>
      <c r="G776" s="730">
        <f>'NRHM State budget sheet 2013-14'!G776</f>
        <v>0</v>
      </c>
      <c r="H776" s="730">
        <f>'NRHM State budget sheet 2013-14'!H776</f>
        <v>0</v>
      </c>
      <c r="I776" s="730" t="e">
        <f>'NRHM State budget sheet 2013-14'!I776</f>
        <v>#DIV/0!</v>
      </c>
      <c r="J776" s="730">
        <f>'NRHM State budget sheet 2013-14'!J776</f>
        <v>0</v>
      </c>
      <c r="K776" s="730">
        <f>'NRHM State budget sheet 2013-14'!K776</f>
        <v>0</v>
      </c>
      <c r="L776" s="730">
        <f>'NRHM State budget sheet 2013-14'!L776</f>
        <v>0</v>
      </c>
      <c r="M776" s="730">
        <f>'NRHM State budget sheet 2013-14'!M776</f>
        <v>0</v>
      </c>
      <c r="N776" s="730">
        <f>'NRHM State budget sheet 2013-14'!N776</f>
        <v>0</v>
      </c>
      <c r="O776" s="730">
        <f>'NRHM State budget sheet 2013-14'!O776</f>
        <v>0</v>
      </c>
      <c r="P776" s="730">
        <f>'NRHM State budget sheet 2013-14'!P776</f>
        <v>0</v>
      </c>
      <c r="Q776" s="730">
        <f>'NRHM State budget sheet 2013-14'!Q776</f>
        <v>0</v>
      </c>
      <c r="R776" s="730">
        <f>'NRHM State budget sheet 2013-14'!R776</f>
        <v>0</v>
      </c>
      <c r="S776" s="730">
        <f>'NRHM State budget sheet 2013-14'!S776</f>
        <v>0</v>
      </c>
      <c r="T776" s="730">
        <f>'NRHM State budget sheet 2013-14'!T776</f>
        <v>0</v>
      </c>
      <c r="U776" s="730">
        <f>'NRHM State budget sheet 2013-14'!U776</f>
        <v>0</v>
      </c>
      <c r="V776" s="730">
        <f>'NRHM State budget sheet 2013-14'!V776</f>
        <v>0</v>
      </c>
      <c r="W776" s="730">
        <f>'NRHM State budget sheet 2013-14'!W776</f>
        <v>0</v>
      </c>
      <c r="X776" s="730">
        <f>'NRHM State budget sheet 2013-14'!X776</f>
        <v>0</v>
      </c>
      <c r="Y776" s="730">
        <f>'NRHM State budget sheet 2013-14'!Y776</f>
        <v>0</v>
      </c>
      <c r="Z776" s="730">
        <f>'NRHM State budget sheet 2013-14'!Z776</f>
        <v>0</v>
      </c>
      <c r="AA776" s="730">
        <f>'NRHM State budget sheet 2013-14'!AA776</f>
        <v>0</v>
      </c>
      <c r="AB776" s="730">
        <f>'NRHM State budget sheet 2013-14'!AB776</f>
        <v>0</v>
      </c>
      <c r="AC776" s="730">
        <f>'NRHM State budget sheet 2013-14'!AC776</f>
        <v>0</v>
      </c>
      <c r="AD776" s="730">
        <f>'NRHM State budget sheet 2013-14'!AD776</f>
        <v>0</v>
      </c>
      <c r="AE776" s="730">
        <f>'NRHM State budget sheet 2013-14'!AE776</f>
        <v>0</v>
      </c>
      <c r="AF776" s="730">
        <f>'NRHM State budget sheet 2013-14'!AF776</f>
        <v>0</v>
      </c>
      <c r="AH776" s="695"/>
      <c r="AI776" s="606" t="str">
        <f t="shared" si="81"/>
        <v/>
      </c>
      <c r="AJ776" s="606" t="str">
        <f t="shared" si="82"/>
        <v/>
      </c>
      <c r="AK776" s="573">
        <f t="shared" si="83"/>
        <v>0</v>
      </c>
      <c r="AL776" s="573" t="str">
        <f t="shared" ref="AL776:AL839" si="84">IF(AND(G776&gt;=0.00000000001,AF776&gt;=0.0000000000001),((AF776-G776)/G776)*100,"")</f>
        <v/>
      </c>
      <c r="AM776" s="577" t="str">
        <f t="shared" ref="AM776:AM839" si="85">IF(AND(G776&gt;=0.000000001,AL776&gt;=30.000000000001),"The proposed budget is more that 30% increase over FY 12-13 budget. Consider revising or provide explanation","")</f>
        <v/>
      </c>
      <c r="AN776" s="577" t="str">
        <f t="shared" ref="AN776:AN839" si="86">IF(AND(AJ776&lt;30,AK776&gt;=0.000001),"Please check, there is a proposed budget but FY 12-13 expenditure is  &lt;30%","")&amp;IF(AND(AJ776&gt;30,AJ776&lt;50,AK776&gt;=0.000001),"Please check, there is a proposed budget but FY 12-13 expenditure is  &lt;50%","")&amp;IF(AND(AJ776&gt;50,AJ776&lt;60,AK776&gt;=0.000001),"Please check, there is a proposed budget but FY 12-13 expenditure is  &lt;60%","")</f>
        <v/>
      </c>
      <c r="AO776" s="577" t="str">
        <f t="shared" ref="AO776:AO839" si="87">IF(AND(G776=0,AF776&gt;=0.0000001), "New activity? If not kindly provide the details of the progress (physical and financial) for FY 2012-13", "")</f>
        <v/>
      </c>
    </row>
    <row r="777" spans="1:41" s="694" customFormat="1" ht="41.25" hidden="1" customHeight="1" x14ac:dyDescent="0.25">
      <c r="A777" s="628" t="s">
        <v>2199</v>
      </c>
      <c r="B777" s="665" t="s">
        <v>1633</v>
      </c>
      <c r="C777" s="659"/>
      <c r="D777" s="730">
        <f>'NRHM State budget sheet 2013-14'!D777</f>
        <v>0</v>
      </c>
      <c r="E777" s="730">
        <f>'NRHM State budget sheet 2013-14'!E777</f>
        <v>0</v>
      </c>
      <c r="F777" s="730" t="e">
        <f>'NRHM State budget sheet 2013-14'!F777</f>
        <v>#DIV/0!</v>
      </c>
      <c r="G777" s="730">
        <f>'NRHM State budget sheet 2013-14'!G777</f>
        <v>0</v>
      </c>
      <c r="H777" s="730">
        <f>'NRHM State budget sheet 2013-14'!H777</f>
        <v>0</v>
      </c>
      <c r="I777" s="730" t="e">
        <f>'NRHM State budget sheet 2013-14'!I777</f>
        <v>#DIV/0!</v>
      </c>
      <c r="J777" s="730">
        <f>'NRHM State budget sheet 2013-14'!J777</f>
        <v>0</v>
      </c>
      <c r="K777" s="730">
        <f>'NRHM State budget sheet 2013-14'!K777</f>
        <v>0</v>
      </c>
      <c r="L777" s="730">
        <f>'NRHM State budget sheet 2013-14'!L777</f>
        <v>0</v>
      </c>
      <c r="M777" s="730">
        <f>'NRHM State budget sheet 2013-14'!M777</f>
        <v>0</v>
      </c>
      <c r="N777" s="730">
        <f>'NRHM State budget sheet 2013-14'!N777</f>
        <v>0</v>
      </c>
      <c r="O777" s="730">
        <f>'NRHM State budget sheet 2013-14'!O777</f>
        <v>0</v>
      </c>
      <c r="P777" s="730">
        <f>'NRHM State budget sheet 2013-14'!P777</f>
        <v>0</v>
      </c>
      <c r="Q777" s="730">
        <f>'NRHM State budget sheet 2013-14'!Q777</f>
        <v>0</v>
      </c>
      <c r="R777" s="730">
        <f>'NRHM State budget sheet 2013-14'!R777</f>
        <v>0</v>
      </c>
      <c r="S777" s="730">
        <f>'NRHM State budget sheet 2013-14'!S777</f>
        <v>0</v>
      </c>
      <c r="T777" s="730">
        <f>'NRHM State budget sheet 2013-14'!T777</f>
        <v>0</v>
      </c>
      <c r="U777" s="730">
        <f>'NRHM State budget sheet 2013-14'!U777</f>
        <v>0</v>
      </c>
      <c r="V777" s="730">
        <f>'NRHM State budget sheet 2013-14'!V777</f>
        <v>0</v>
      </c>
      <c r="W777" s="730">
        <f>'NRHM State budget sheet 2013-14'!W777</f>
        <v>0</v>
      </c>
      <c r="X777" s="730">
        <f>'NRHM State budget sheet 2013-14'!X777</f>
        <v>0</v>
      </c>
      <c r="Y777" s="730">
        <f>'NRHM State budget sheet 2013-14'!Y777</f>
        <v>0</v>
      </c>
      <c r="Z777" s="730">
        <f>'NRHM State budget sheet 2013-14'!Z777</f>
        <v>0</v>
      </c>
      <c r="AA777" s="730">
        <f>'NRHM State budget sheet 2013-14'!AA777</f>
        <v>0</v>
      </c>
      <c r="AB777" s="730">
        <f>'NRHM State budget sheet 2013-14'!AB777</f>
        <v>0</v>
      </c>
      <c r="AC777" s="730">
        <f>'NRHM State budget sheet 2013-14'!AC777</f>
        <v>0</v>
      </c>
      <c r="AD777" s="730">
        <f>'NRHM State budget sheet 2013-14'!AD777</f>
        <v>0</v>
      </c>
      <c r="AE777" s="730">
        <f>'NRHM State budget sheet 2013-14'!AE777</f>
        <v>0</v>
      </c>
      <c r="AF777" s="730">
        <f>'NRHM State budget sheet 2013-14'!AF777</f>
        <v>0</v>
      </c>
      <c r="AH777" s="695"/>
      <c r="AI777" s="606" t="str">
        <f t="shared" si="81"/>
        <v/>
      </c>
      <c r="AJ777" s="606" t="str">
        <f t="shared" si="82"/>
        <v/>
      </c>
      <c r="AK777" s="573">
        <f t="shared" si="83"/>
        <v>0</v>
      </c>
      <c r="AL777" s="573" t="str">
        <f t="shared" si="84"/>
        <v/>
      </c>
      <c r="AM777" s="577" t="str">
        <f t="shared" si="85"/>
        <v/>
      </c>
      <c r="AN777" s="577" t="str">
        <f t="shared" si="86"/>
        <v/>
      </c>
      <c r="AO777" s="577" t="str">
        <f t="shared" si="87"/>
        <v/>
      </c>
    </row>
    <row r="778" spans="1:41" s="694" customFormat="1" ht="41.25" hidden="1" customHeight="1" x14ac:dyDescent="0.25">
      <c r="A778" s="628" t="s">
        <v>2200</v>
      </c>
      <c r="B778" s="665" t="s">
        <v>2357</v>
      </c>
      <c r="C778" s="659"/>
      <c r="D778" s="730">
        <f>'NRHM State budget sheet 2013-14'!D778</f>
        <v>0</v>
      </c>
      <c r="E778" s="730">
        <f>'NRHM State budget sheet 2013-14'!E778</f>
        <v>0</v>
      </c>
      <c r="F778" s="730" t="e">
        <f>'NRHM State budget sheet 2013-14'!F778</f>
        <v>#DIV/0!</v>
      </c>
      <c r="G778" s="730">
        <f>'NRHM State budget sheet 2013-14'!G778</f>
        <v>0</v>
      </c>
      <c r="H778" s="730">
        <f>'NRHM State budget sheet 2013-14'!H778</f>
        <v>0</v>
      </c>
      <c r="I778" s="730" t="e">
        <f>'NRHM State budget sheet 2013-14'!I778</f>
        <v>#DIV/0!</v>
      </c>
      <c r="J778" s="730">
        <f>'NRHM State budget sheet 2013-14'!J778</f>
        <v>0</v>
      </c>
      <c r="K778" s="730">
        <f>'NRHM State budget sheet 2013-14'!K778</f>
        <v>0</v>
      </c>
      <c r="L778" s="730">
        <f>'NRHM State budget sheet 2013-14'!L778</f>
        <v>0</v>
      </c>
      <c r="M778" s="730">
        <f>'NRHM State budget sheet 2013-14'!M778</f>
        <v>0</v>
      </c>
      <c r="N778" s="730">
        <f>'NRHM State budget sheet 2013-14'!N778</f>
        <v>0</v>
      </c>
      <c r="O778" s="730">
        <f>'NRHM State budget sheet 2013-14'!O778</f>
        <v>0</v>
      </c>
      <c r="P778" s="730">
        <f>'NRHM State budget sheet 2013-14'!P778</f>
        <v>0</v>
      </c>
      <c r="Q778" s="730">
        <f>'NRHM State budget sheet 2013-14'!Q778</f>
        <v>0</v>
      </c>
      <c r="R778" s="730">
        <f>'NRHM State budget sheet 2013-14'!R778</f>
        <v>0</v>
      </c>
      <c r="S778" s="730">
        <f>'NRHM State budget sheet 2013-14'!S778</f>
        <v>0</v>
      </c>
      <c r="T778" s="730">
        <f>'NRHM State budget sheet 2013-14'!T778</f>
        <v>0</v>
      </c>
      <c r="U778" s="730">
        <f>'NRHM State budget sheet 2013-14'!U778</f>
        <v>0</v>
      </c>
      <c r="V778" s="730">
        <f>'NRHM State budget sheet 2013-14'!V778</f>
        <v>0</v>
      </c>
      <c r="W778" s="730">
        <f>'NRHM State budget sheet 2013-14'!W778</f>
        <v>0</v>
      </c>
      <c r="X778" s="730">
        <f>'NRHM State budget sheet 2013-14'!X778</f>
        <v>0</v>
      </c>
      <c r="Y778" s="730">
        <f>'NRHM State budget sheet 2013-14'!Y778</f>
        <v>0</v>
      </c>
      <c r="Z778" s="730">
        <f>'NRHM State budget sheet 2013-14'!Z778</f>
        <v>0</v>
      </c>
      <c r="AA778" s="730">
        <f>'NRHM State budget sheet 2013-14'!AA778</f>
        <v>0</v>
      </c>
      <c r="AB778" s="730">
        <f>'NRHM State budget sheet 2013-14'!AB778</f>
        <v>0</v>
      </c>
      <c r="AC778" s="730">
        <f>'NRHM State budget sheet 2013-14'!AC778</f>
        <v>0</v>
      </c>
      <c r="AD778" s="730">
        <f>'NRHM State budget sheet 2013-14'!AD778</f>
        <v>0</v>
      </c>
      <c r="AE778" s="730">
        <f>'NRHM State budget sheet 2013-14'!AE778</f>
        <v>0</v>
      </c>
      <c r="AF778" s="730">
        <f>'NRHM State budget sheet 2013-14'!AF778</f>
        <v>0</v>
      </c>
      <c r="AH778" s="695"/>
      <c r="AI778" s="606" t="str">
        <f t="shared" si="81"/>
        <v/>
      </c>
      <c r="AJ778" s="606" t="str">
        <f t="shared" si="82"/>
        <v/>
      </c>
      <c r="AK778" s="573">
        <f t="shared" si="83"/>
        <v>0</v>
      </c>
      <c r="AL778" s="573" t="str">
        <f t="shared" si="84"/>
        <v/>
      </c>
      <c r="AM778" s="577" t="str">
        <f t="shared" si="85"/>
        <v/>
      </c>
      <c r="AN778" s="577" t="str">
        <f t="shared" si="86"/>
        <v/>
      </c>
      <c r="AO778" s="577" t="str">
        <f t="shared" si="87"/>
        <v/>
      </c>
    </row>
    <row r="779" spans="1:41" s="694" customFormat="1" ht="41.25" hidden="1" customHeight="1" x14ac:dyDescent="0.2">
      <c r="A779" s="628" t="s">
        <v>2201</v>
      </c>
      <c r="B779" s="621" t="s">
        <v>1477</v>
      </c>
      <c r="C779" s="627"/>
      <c r="D779" s="730">
        <f>'NRHM State budget sheet 2013-14'!D779</f>
        <v>0</v>
      </c>
      <c r="E779" s="730">
        <f>'NRHM State budget sheet 2013-14'!E779</f>
        <v>0</v>
      </c>
      <c r="F779" s="730" t="e">
        <f>'NRHM State budget sheet 2013-14'!F779</f>
        <v>#DIV/0!</v>
      </c>
      <c r="G779" s="730">
        <f>'NRHM State budget sheet 2013-14'!G779</f>
        <v>0</v>
      </c>
      <c r="H779" s="730">
        <f>'NRHM State budget sheet 2013-14'!H779</f>
        <v>0</v>
      </c>
      <c r="I779" s="730" t="e">
        <f>'NRHM State budget sheet 2013-14'!I779</f>
        <v>#DIV/0!</v>
      </c>
      <c r="J779" s="730">
        <f>'NRHM State budget sheet 2013-14'!J779</f>
        <v>0</v>
      </c>
      <c r="K779" s="730">
        <f>'NRHM State budget sheet 2013-14'!K779</f>
        <v>0</v>
      </c>
      <c r="L779" s="730">
        <f>'NRHM State budget sheet 2013-14'!L779</f>
        <v>0</v>
      </c>
      <c r="M779" s="730">
        <f>'NRHM State budget sheet 2013-14'!M779</f>
        <v>0</v>
      </c>
      <c r="N779" s="730">
        <f>'NRHM State budget sheet 2013-14'!N779</f>
        <v>0</v>
      </c>
      <c r="O779" s="730">
        <f>'NRHM State budget sheet 2013-14'!O779</f>
        <v>0</v>
      </c>
      <c r="P779" s="730">
        <f>'NRHM State budget sheet 2013-14'!P779</f>
        <v>0</v>
      </c>
      <c r="Q779" s="730">
        <f>'NRHM State budget sheet 2013-14'!Q779</f>
        <v>0</v>
      </c>
      <c r="R779" s="730">
        <f>'NRHM State budget sheet 2013-14'!R779</f>
        <v>0</v>
      </c>
      <c r="S779" s="730">
        <f>'NRHM State budget sheet 2013-14'!S779</f>
        <v>0</v>
      </c>
      <c r="T779" s="730">
        <f>'NRHM State budget sheet 2013-14'!T779</f>
        <v>0</v>
      </c>
      <c r="U779" s="730">
        <f>'NRHM State budget sheet 2013-14'!U779</f>
        <v>0</v>
      </c>
      <c r="V779" s="730">
        <f>'NRHM State budget sheet 2013-14'!V779</f>
        <v>0</v>
      </c>
      <c r="W779" s="730">
        <f>'NRHM State budget sheet 2013-14'!W779</f>
        <v>0</v>
      </c>
      <c r="X779" s="730">
        <f>'NRHM State budget sheet 2013-14'!X779</f>
        <v>0</v>
      </c>
      <c r="Y779" s="730">
        <f>'NRHM State budget sheet 2013-14'!Y779</f>
        <v>0</v>
      </c>
      <c r="Z779" s="730">
        <f>'NRHM State budget sheet 2013-14'!Z779</f>
        <v>0</v>
      </c>
      <c r="AA779" s="730">
        <f>'NRHM State budget sheet 2013-14'!AA779</f>
        <v>0</v>
      </c>
      <c r="AB779" s="730">
        <f>'NRHM State budget sheet 2013-14'!AB779</f>
        <v>0</v>
      </c>
      <c r="AC779" s="730">
        <f>'NRHM State budget sheet 2013-14'!AC779</f>
        <v>0</v>
      </c>
      <c r="AD779" s="730">
        <f>'NRHM State budget sheet 2013-14'!AD779</f>
        <v>0</v>
      </c>
      <c r="AE779" s="730">
        <f>'NRHM State budget sheet 2013-14'!AE779</f>
        <v>0</v>
      </c>
      <c r="AF779" s="730">
        <f>'NRHM State budget sheet 2013-14'!AF779</f>
        <v>0</v>
      </c>
      <c r="AH779" s="695"/>
      <c r="AI779" s="606" t="str">
        <f t="shared" si="81"/>
        <v/>
      </c>
      <c r="AJ779" s="606" t="str">
        <f t="shared" si="82"/>
        <v/>
      </c>
      <c r="AK779" s="573">
        <f t="shared" si="83"/>
        <v>0</v>
      </c>
      <c r="AL779" s="573" t="str">
        <f t="shared" si="84"/>
        <v/>
      </c>
      <c r="AM779" s="577" t="str">
        <f t="shared" si="85"/>
        <v/>
      </c>
      <c r="AN779" s="577" t="str">
        <f t="shared" si="86"/>
        <v/>
      </c>
      <c r="AO779" s="577" t="str">
        <f t="shared" si="87"/>
        <v/>
      </c>
    </row>
    <row r="780" spans="1:41" s="694" customFormat="1" ht="41.25" hidden="1" customHeight="1" x14ac:dyDescent="0.2">
      <c r="A780" s="628" t="s">
        <v>2202</v>
      </c>
      <c r="B780" s="621" t="s">
        <v>759</v>
      </c>
      <c r="C780" s="627"/>
      <c r="D780" s="730">
        <f>'NRHM State budget sheet 2013-14'!D780</f>
        <v>0</v>
      </c>
      <c r="E780" s="730">
        <f>'NRHM State budget sheet 2013-14'!E780</f>
        <v>0</v>
      </c>
      <c r="F780" s="730" t="e">
        <f>'NRHM State budget sheet 2013-14'!F780</f>
        <v>#DIV/0!</v>
      </c>
      <c r="G780" s="730">
        <f>'NRHM State budget sheet 2013-14'!G780</f>
        <v>0</v>
      </c>
      <c r="H780" s="730">
        <f>'NRHM State budget sheet 2013-14'!H780</f>
        <v>0</v>
      </c>
      <c r="I780" s="730" t="e">
        <f>'NRHM State budget sheet 2013-14'!I780</f>
        <v>#DIV/0!</v>
      </c>
      <c r="J780" s="730">
        <f>'NRHM State budget sheet 2013-14'!J780</f>
        <v>0</v>
      </c>
      <c r="K780" s="730">
        <f>'NRHM State budget sheet 2013-14'!K780</f>
        <v>0</v>
      </c>
      <c r="L780" s="730">
        <f>'NRHM State budget sheet 2013-14'!L780</f>
        <v>0</v>
      </c>
      <c r="M780" s="730">
        <f>'NRHM State budget sheet 2013-14'!M780</f>
        <v>0</v>
      </c>
      <c r="N780" s="730">
        <f>'NRHM State budget sheet 2013-14'!N780</f>
        <v>0</v>
      </c>
      <c r="O780" s="730">
        <f>'NRHM State budget sheet 2013-14'!O780</f>
        <v>0</v>
      </c>
      <c r="P780" s="730">
        <f>'NRHM State budget sheet 2013-14'!P780</f>
        <v>0</v>
      </c>
      <c r="Q780" s="730">
        <f>'NRHM State budget sheet 2013-14'!Q780</f>
        <v>0</v>
      </c>
      <c r="R780" s="730">
        <f>'NRHM State budget sheet 2013-14'!R780</f>
        <v>0</v>
      </c>
      <c r="S780" s="730">
        <f>'NRHM State budget sheet 2013-14'!S780</f>
        <v>0</v>
      </c>
      <c r="T780" s="730">
        <f>'NRHM State budget sheet 2013-14'!T780</f>
        <v>0</v>
      </c>
      <c r="U780" s="730">
        <f>'NRHM State budget sheet 2013-14'!U780</f>
        <v>0</v>
      </c>
      <c r="V780" s="730">
        <f>'NRHM State budget sheet 2013-14'!V780</f>
        <v>0</v>
      </c>
      <c r="W780" s="730">
        <f>'NRHM State budget sheet 2013-14'!W780</f>
        <v>0</v>
      </c>
      <c r="X780" s="730">
        <f>'NRHM State budget sheet 2013-14'!X780</f>
        <v>0</v>
      </c>
      <c r="Y780" s="730">
        <f>'NRHM State budget sheet 2013-14'!Y780</f>
        <v>0</v>
      </c>
      <c r="Z780" s="730">
        <f>'NRHM State budget sheet 2013-14'!Z780</f>
        <v>0</v>
      </c>
      <c r="AA780" s="730">
        <f>'NRHM State budget sheet 2013-14'!AA780</f>
        <v>0</v>
      </c>
      <c r="AB780" s="730">
        <f>'NRHM State budget sheet 2013-14'!AB780</f>
        <v>0</v>
      </c>
      <c r="AC780" s="730">
        <f>'NRHM State budget sheet 2013-14'!AC780</f>
        <v>0</v>
      </c>
      <c r="AD780" s="730">
        <f>'NRHM State budget sheet 2013-14'!AD780</f>
        <v>0</v>
      </c>
      <c r="AE780" s="730">
        <f>'NRHM State budget sheet 2013-14'!AE780</f>
        <v>0</v>
      </c>
      <c r="AF780" s="730">
        <f>'NRHM State budget sheet 2013-14'!AF780</f>
        <v>0</v>
      </c>
      <c r="AH780" s="695"/>
      <c r="AI780" s="606" t="str">
        <f t="shared" si="81"/>
        <v/>
      </c>
      <c r="AJ780" s="606" t="str">
        <f t="shared" si="82"/>
        <v/>
      </c>
      <c r="AK780" s="573">
        <f t="shared" si="83"/>
        <v>0</v>
      </c>
      <c r="AL780" s="573" t="str">
        <f t="shared" si="84"/>
        <v/>
      </c>
      <c r="AM780" s="577" t="str">
        <f t="shared" si="85"/>
        <v/>
      </c>
      <c r="AN780" s="577" t="str">
        <f t="shared" si="86"/>
        <v/>
      </c>
      <c r="AO780" s="577" t="str">
        <f t="shared" si="87"/>
        <v/>
      </c>
    </row>
    <row r="781" spans="1:41" s="694" customFormat="1" ht="41.25" hidden="1" customHeight="1" x14ac:dyDescent="0.2">
      <c r="A781" s="628" t="s">
        <v>2325</v>
      </c>
      <c r="B781" s="642"/>
      <c r="C781" s="627"/>
      <c r="D781" s="730">
        <f>'NRHM State budget sheet 2013-14'!D781</f>
        <v>0</v>
      </c>
      <c r="E781" s="730">
        <f>'NRHM State budget sheet 2013-14'!E781</f>
        <v>0</v>
      </c>
      <c r="F781" s="730">
        <f>'NRHM State budget sheet 2013-14'!F781</f>
        <v>0</v>
      </c>
      <c r="G781" s="730">
        <f>'NRHM State budget sheet 2013-14'!G781</f>
        <v>0</v>
      </c>
      <c r="H781" s="730">
        <f>'NRHM State budget sheet 2013-14'!H781</f>
        <v>0</v>
      </c>
      <c r="I781" s="730">
        <f>'NRHM State budget sheet 2013-14'!I781</f>
        <v>0</v>
      </c>
      <c r="J781" s="730">
        <f>'NRHM State budget sheet 2013-14'!J781</f>
        <v>0</v>
      </c>
      <c r="K781" s="730">
        <f>'NRHM State budget sheet 2013-14'!K781</f>
        <v>0</v>
      </c>
      <c r="L781" s="730">
        <f>'NRHM State budget sheet 2013-14'!L781</f>
        <v>0</v>
      </c>
      <c r="M781" s="730">
        <f>'NRHM State budget sheet 2013-14'!M781</f>
        <v>0</v>
      </c>
      <c r="N781" s="730">
        <f>'NRHM State budget sheet 2013-14'!N781</f>
        <v>0</v>
      </c>
      <c r="O781" s="730">
        <f>'NRHM State budget sheet 2013-14'!O781</f>
        <v>0</v>
      </c>
      <c r="P781" s="730">
        <f>'NRHM State budget sheet 2013-14'!P781</f>
        <v>0</v>
      </c>
      <c r="Q781" s="730">
        <f>'NRHM State budget sheet 2013-14'!Q781</f>
        <v>0</v>
      </c>
      <c r="R781" s="730">
        <f>'NRHM State budget sheet 2013-14'!R781</f>
        <v>0</v>
      </c>
      <c r="S781" s="730">
        <f>'NRHM State budget sheet 2013-14'!S781</f>
        <v>0</v>
      </c>
      <c r="T781" s="730">
        <f>'NRHM State budget sheet 2013-14'!T781</f>
        <v>0</v>
      </c>
      <c r="U781" s="730">
        <f>'NRHM State budget sheet 2013-14'!U781</f>
        <v>0</v>
      </c>
      <c r="V781" s="730">
        <f>'NRHM State budget sheet 2013-14'!V781</f>
        <v>0</v>
      </c>
      <c r="W781" s="730">
        <f>'NRHM State budget sheet 2013-14'!W781</f>
        <v>0</v>
      </c>
      <c r="X781" s="730">
        <f>'NRHM State budget sheet 2013-14'!X781</f>
        <v>0</v>
      </c>
      <c r="Y781" s="730">
        <f>'NRHM State budget sheet 2013-14'!Y781</f>
        <v>0</v>
      </c>
      <c r="Z781" s="730">
        <f>'NRHM State budget sheet 2013-14'!Z781</f>
        <v>0</v>
      </c>
      <c r="AA781" s="730">
        <f>'NRHM State budget sheet 2013-14'!AA781</f>
        <v>0</v>
      </c>
      <c r="AB781" s="730">
        <f>'NRHM State budget sheet 2013-14'!AB781</f>
        <v>0</v>
      </c>
      <c r="AC781" s="730">
        <f>'NRHM State budget sheet 2013-14'!AC781</f>
        <v>0</v>
      </c>
      <c r="AD781" s="730">
        <f>'NRHM State budget sheet 2013-14'!AD781</f>
        <v>0</v>
      </c>
      <c r="AE781" s="730">
        <f>'NRHM State budget sheet 2013-14'!AE781</f>
        <v>0</v>
      </c>
      <c r="AF781" s="730">
        <f>'NRHM State budget sheet 2013-14'!AF781</f>
        <v>0</v>
      </c>
      <c r="AH781" s="695"/>
      <c r="AI781" s="606" t="str">
        <f t="shared" si="81"/>
        <v/>
      </c>
      <c r="AJ781" s="606" t="str">
        <f t="shared" si="82"/>
        <v/>
      </c>
      <c r="AK781" s="573">
        <f t="shared" si="83"/>
        <v>0</v>
      </c>
      <c r="AL781" s="573" t="str">
        <f t="shared" si="84"/>
        <v/>
      </c>
      <c r="AM781" s="577" t="str">
        <f t="shared" si="85"/>
        <v/>
      </c>
      <c r="AN781" s="577" t="str">
        <f t="shared" si="86"/>
        <v/>
      </c>
      <c r="AO781" s="577" t="str">
        <f t="shared" si="87"/>
        <v/>
      </c>
    </row>
    <row r="782" spans="1:41" s="694" customFormat="1" ht="41.25" hidden="1" customHeight="1" x14ac:dyDescent="0.2">
      <c r="A782" s="628" t="s">
        <v>2326</v>
      </c>
      <c r="B782" s="642"/>
      <c r="C782" s="627"/>
      <c r="D782" s="730">
        <f>'NRHM State budget sheet 2013-14'!D782</f>
        <v>0</v>
      </c>
      <c r="E782" s="730">
        <f>'NRHM State budget sheet 2013-14'!E782</f>
        <v>0</v>
      </c>
      <c r="F782" s="730">
        <f>'NRHM State budget sheet 2013-14'!F782</f>
        <v>0</v>
      </c>
      <c r="G782" s="730">
        <f>'NRHM State budget sheet 2013-14'!G782</f>
        <v>0</v>
      </c>
      <c r="H782" s="730">
        <f>'NRHM State budget sheet 2013-14'!H782</f>
        <v>0</v>
      </c>
      <c r="I782" s="730">
        <f>'NRHM State budget sheet 2013-14'!I782</f>
        <v>0</v>
      </c>
      <c r="J782" s="730">
        <f>'NRHM State budget sheet 2013-14'!J782</f>
        <v>0</v>
      </c>
      <c r="K782" s="730">
        <f>'NRHM State budget sheet 2013-14'!K782</f>
        <v>0</v>
      </c>
      <c r="L782" s="730">
        <f>'NRHM State budget sheet 2013-14'!L782</f>
        <v>0</v>
      </c>
      <c r="M782" s="730">
        <f>'NRHM State budget sheet 2013-14'!M782</f>
        <v>0</v>
      </c>
      <c r="N782" s="730">
        <f>'NRHM State budget sheet 2013-14'!N782</f>
        <v>0</v>
      </c>
      <c r="O782" s="730">
        <f>'NRHM State budget sheet 2013-14'!O782</f>
        <v>0</v>
      </c>
      <c r="P782" s="730">
        <f>'NRHM State budget sheet 2013-14'!P782</f>
        <v>0</v>
      </c>
      <c r="Q782" s="730">
        <f>'NRHM State budget sheet 2013-14'!Q782</f>
        <v>0</v>
      </c>
      <c r="R782" s="730">
        <f>'NRHM State budget sheet 2013-14'!R782</f>
        <v>0</v>
      </c>
      <c r="S782" s="730">
        <f>'NRHM State budget sheet 2013-14'!S782</f>
        <v>0</v>
      </c>
      <c r="T782" s="730">
        <f>'NRHM State budget sheet 2013-14'!T782</f>
        <v>0</v>
      </c>
      <c r="U782" s="730">
        <f>'NRHM State budget sheet 2013-14'!U782</f>
        <v>0</v>
      </c>
      <c r="V782" s="730">
        <f>'NRHM State budget sheet 2013-14'!V782</f>
        <v>0</v>
      </c>
      <c r="W782" s="730">
        <f>'NRHM State budget sheet 2013-14'!W782</f>
        <v>0</v>
      </c>
      <c r="X782" s="730">
        <f>'NRHM State budget sheet 2013-14'!X782</f>
        <v>0</v>
      </c>
      <c r="Y782" s="730">
        <f>'NRHM State budget sheet 2013-14'!Y782</f>
        <v>0</v>
      </c>
      <c r="Z782" s="730">
        <f>'NRHM State budget sheet 2013-14'!Z782</f>
        <v>0</v>
      </c>
      <c r="AA782" s="730">
        <f>'NRHM State budget sheet 2013-14'!AA782</f>
        <v>0</v>
      </c>
      <c r="AB782" s="730">
        <f>'NRHM State budget sheet 2013-14'!AB782</f>
        <v>0</v>
      </c>
      <c r="AC782" s="730">
        <f>'NRHM State budget sheet 2013-14'!AC782</f>
        <v>0</v>
      </c>
      <c r="AD782" s="730">
        <f>'NRHM State budget sheet 2013-14'!AD782</f>
        <v>0</v>
      </c>
      <c r="AE782" s="730">
        <f>'NRHM State budget sheet 2013-14'!AE782</f>
        <v>0</v>
      </c>
      <c r="AF782" s="730">
        <f>'NRHM State budget sheet 2013-14'!AF782</f>
        <v>0</v>
      </c>
      <c r="AH782" s="695"/>
      <c r="AI782" s="606" t="str">
        <f t="shared" si="81"/>
        <v/>
      </c>
      <c r="AJ782" s="606" t="str">
        <f t="shared" si="82"/>
        <v/>
      </c>
      <c r="AK782" s="573">
        <f t="shared" si="83"/>
        <v>0</v>
      </c>
      <c r="AL782" s="573" t="str">
        <f t="shared" si="84"/>
        <v/>
      </c>
      <c r="AM782" s="577" t="str">
        <f t="shared" si="85"/>
        <v/>
      </c>
      <c r="AN782" s="577" t="str">
        <f t="shared" si="86"/>
        <v/>
      </c>
      <c r="AO782" s="577" t="str">
        <f t="shared" si="87"/>
        <v/>
      </c>
    </row>
    <row r="783" spans="1:41" ht="41.25" customHeight="1" x14ac:dyDescent="0.2">
      <c r="A783" s="649" t="s">
        <v>880</v>
      </c>
      <c r="B783" s="621" t="s">
        <v>881</v>
      </c>
      <c r="C783" s="595"/>
      <c r="D783" s="730">
        <f>'NRHM State budget sheet 2013-14'!D783</f>
        <v>0</v>
      </c>
      <c r="E783" s="730">
        <f>'NRHM State budget sheet 2013-14'!E783</f>
        <v>0</v>
      </c>
      <c r="F783" s="730" t="e">
        <f>'NRHM State budget sheet 2013-14'!F783</f>
        <v>#DIV/0!</v>
      </c>
      <c r="G783" s="730">
        <f>'NRHM State budget sheet 2013-14'!G783</f>
        <v>0</v>
      </c>
      <c r="H783" s="730">
        <f>'NRHM State budget sheet 2013-14'!H783</f>
        <v>0</v>
      </c>
      <c r="I783" s="730" t="e">
        <f>'NRHM State budget sheet 2013-14'!I783</f>
        <v>#DIV/0!</v>
      </c>
      <c r="J783" s="730">
        <f>'NRHM State budget sheet 2013-14'!J783</f>
        <v>5000042</v>
      </c>
      <c r="K783" s="730">
        <f>'NRHM State budget sheet 2013-14'!K783</f>
        <v>0</v>
      </c>
      <c r="L783" s="730">
        <f>'NRHM State budget sheet 2013-14'!L783</f>
        <v>0</v>
      </c>
      <c r="M783" s="730">
        <f>'NRHM State budget sheet 2013-14'!M783</f>
        <v>0</v>
      </c>
      <c r="N783" s="730">
        <f>'NRHM State budget sheet 2013-14'!N783</f>
        <v>0</v>
      </c>
      <c r="O783" s="730">
        <f>'NRHM State budget sheet 2013-14'!O783</f>
        <v>0</v>
      </c>
      <c r="P783" s="730">
        <f>'NRHM State budget sheet 2013-14'!P783</f>
        <v>0</v>
      </c>
      <c r="Q783" s="730">
        <f>'NRHM State budget sheet 2013-14'!Q783</f>
        <v>0</v>
      </c>
      <c r="R783" s="730">
        <f>'NRHM State budget sheet 2013-14'!R783</f>
        <v>0</v>
      </c>
      <c r="S783" s="730">
        <f>'NRHM State budget sheet 2013-14'!S783</f>
        <v>0</v>
      </c>
      <c r="T783" s="730">
        <f>'NRHM State budget sheet 2013-14'!T783</f>
        <v>0</v>
      </c>
      <c r="U783" s="730">
        <f>'NRHM State budget sheet 2013-14'!U783</f>
        <v>0</v>
      </c>
      <c r="V783" s="730">
        <f>'NRHM State budget sheet 2013-14'!V783</f>
        <v>0</v>
      </c>
      <c r="W783" s="730">
        <f>'NRHM State budget sheet 2013-14'!W783</f>
        <v>0</v>
      </c>
      <c r="X783" s="730">
        <f>'NRHM State budget sheet 2013-14'!X783</f>
        <v>0</v>
      </c>
      <c r="Y783" s="730">
        <f>'NRHM State budget sheet 2013-14'!Y783</f>
        <v>0</v>
      </c>
      <c r="Z783" s="730">
        <f>'NRHM State budget sheet 2013-14'!Z783</f>
        <v>0</v>
      </c>
      <c r="AA783" s="730">
        <f>'NRHM State budget sheet 2013-14'!AA783</f>
        <v>0</v>
      </c>
      <c r="AB783" s="730">
        <f>'NRHM State budget sheet 2013-14'!AB783</f>
        <v>0</v>
      </c>
      <c r="AC783" s="730">
        <f>'NRHM State budget sheet 2013-14'!AC783</f>
        <v>0</v>
      </c>
      <c r="AD783" s="730">
        <f>'NRHM State budget sheet 2013-14'!AD783</f>
        <v>0</v>
      </c>
      <c r="AE783" s="730">
        <f>'NRHM State budget sheet 2013-14'!AE783</f>
        <v>0</v>
      </c>
      <c r="AF783" s="730">
        <f>'NRHM State budget sheet 2013-14'!AF783</f>
        <v>0</v>
      </c>
      <c r="AH783" s="605" t="s">
        <v>2040</v>
      </c>
      <c r="AI783" s="606" t="str">
        <f t="shared" si="81"/>
        <v/>
      </c>
      <c r="AJ783" s="606" t="str">
        <f t="shared" si="82"/>
        <v/>
      </c>
      <c r="AK783" s="573">
        <f t="shared" si="83"/>
        <v>0</v>
      </c>
      <c r="AL783" s="573" t="str">
        <f t="shared" si="84"/>
        <v/>
      </c>
      <c r="AM783" s="577" t="str">
        <f t="shared" si="85"/>
        <v/>
      </c>
      <c r="AN783" s="577" t="str">
        <f t="shared" si="86"/>
        <v/>
      </c>
      <c r="AO783" s="577" t="str">
        <f t="shared" si="87"/>
        <v/>
      </c>
    </row>
    <row r="784" spans="1:41" ht="41.25" hidden="1" customHeight="1" x14ac:dyDescent="0.2">
      <c r="A784" s="628" t="s">
        <v>882</v>
      </c>
      <c r="B784" s="621" t="s">
        <v>883</v>
      </c>
      <c r="C784" s="627"/>
      <c r="D784" s="730">
        <f>'NRHM State budget sheet 2013-14'!D784</f>
        <v>0</v>
      </c>
      <c r="E784" s="730">
        <f>'NRHM State budget sheet 2013-14'!E784</f>
        <v>0</v>
      </c>
      <c r="F784" s="730" t="e">
        <f>'NRHM State budget sheet 2013-14'!F784</f>
        <v>#DIV/0!</v>
      </c>
      <c r="G784" s="730">
        <f>'NRHM State budget sheet 2013-14'!G784</f>
        <v>0</v>
      </c>
      <c r="H784" s="730">
        <f>'NRHM State budget sheet 2013-14'!H784</f>
        <v>0</v>
      </c>
      <c r="I784" s="730" t="e">
        <f>'NRHM State budget sheet 2013-14'!I784</f>
        <v>#DIV/0!</v>
      </c>
      <c r="J784" s="730">
        <f>'NRHM State budget sheet 2013-14'!J784</f>
        <v>15</v>
      </c>
      <c r="K784" s="730">
        <f>'NRHM State budget sheet 2013-14'!K784</f>
        <v>0</v>
      </c>
      <c r="L784" s="730">
        <f>'NRHM State budget sheet 2013-14'!L784</f>
        <v>0</v>
      </c>
      <c r="M784" s="730">
        <f>'NRHM State budget sheet 2013-14'!M784</f>
        <v>0</v>
      </c>
      <c r="N784" s="730">
        <f>'NRHM State budget sheet 2013-14'!N784</f>
        <v>0</v>
      </c>
      <c r="O784" s="730">
        <f>'NRHM State budget sheet 2013-14'!O784</f>
        <v>0</v>
      </c>
      <c r="P784" s="730">
        <f>'NRHM State budget sheet 2013-14'!P784</f>
        <v>0</v>
      </c>
      <c r="Q784" s="730">
        <f>'NRHM State budget sheet 2013-14'!Q784</f>
        <v>0</v>
      </c>
      <c r="R784" s="730">
        <f>'NRHM State budget sheet 2013-14'!R784</f>
        <v>0</v>
      </c>
      <c r="S784" s="730">
        <f>'NRHM State budget sheet 2013-14'!S784</f>
        <v>0</v>
      </c>
      <c r="T784" s="730">
        <f>'NRHM State budget sheet 2013-14'!T784</f>
        <v>0</v>
      </c>
      <c r="U784" s="730">
        <f>'NRHM State budget sheet 2013-14'!U784</f>
        <v>0</v>
      </c>
      <c r="V784" s="730">
        <f>'NRHM State budget sheet 2013-14'!V784</f>
        <v>0</v>
      </c>
      <c r="W784" s="730">
        <f>'NRHM State budget sheet 2013-14'!W784</f>
        <v>0</v>
      </c>
      <c r="X784" s="730">
        <f>'NRHM State budget sheet 2013-14'!X784</f>
        <v>0</v>
      </c>
      <c r="Y784" s="730">
        <f>'NRHM State budget sheet 2013-14'!Y784</f>
        <v>0</v>
      </c>
      <c r="Z784" s="730">
        <f>'NRHM State budget sheet 2013-14'!Z784</f>
        <v>0</v>
      </c>
      <c r="AA784" s="730">
        <f>'NRHM State budget sheet 2013-14'!AA784</f>
        <v>0</v>
      </c>
      <c r="AB784" s="730">
        <f>'NRHM State budget sheet 2013-14'!AB784</f>
        <v>0</v>
      </c>
      <c r="AC784" s="730">
        <f>'NRHM State budget sheet 2013-14'!AC784</f>
        <v>0</v>
      </c>
      <c r="AD784" s="730">
        <f>'NRHM State budget sheet 2013-14'!AD784</f>
        <v>0</v>
      </c>
      <c r="AE784" s="730">
        <f>'NRHM State budget sheet 2013-14'!AE784</f>
        <v>0</v>
      </c>
      <c r="AF784" s="730">
        <f>'NRHM State budget sheet 2013-14'!AF784</f>
        <v>0</v>
      </c>
      <c r="AH784" s="619"/>
      <c r="AI784" s="606" t="str">
        <f t="shared" si="81"/>
        <v/>
      </c>
      <c r="AJ784" s="606" t="str">
        <f t="shared" si="82"/>
        <v/>
      </c>
      <c r="AK784" s="573">
        <f t="shared" si="83"/>
        <v>0</v>
      </c>
      <c r="AL784" s="573" t="str">
        <f t="shared" si="84"/>
        <v/>
      </c>
      <c r="AM784" s="577" t="str">
        <f t="shared" si="85"/>
        <v/>
      </c>
      <c r="AN784" s="577" t="str">
        <f t="shared" si="86"/>
        <v/>
      </c>
      <c r="AO784" s="577" t="str">
        <f t="shared" si="87"/>
        <v/>
      </c>
    </row>
    <row r="785" spans="1:41" ht="41.25" hidden="1" customHeight="1" x14ac:dyDescent="0.2">
      <c r="A785" s="628" t="s">
        <v>884</v>
      </c>
      <c r="B785" s="621" t="s">
        <v>885</v>
      </c>
      <c r="C785" s="595"/>
      <c r="D785" s="730">
        <f>'NRHM State budget sheet 2013-14'!D785</f>
        <v>0</v>
      </c>
      <c r="E785" s="730">
        <f>'NRHM State budget sheet 2013-14'!E785</f>
        <v>0</v>
      </c>
      <c r="F785" s="730" t="e">
        <f>'NRHM State budget sheet 2013-14'!F785</f>
        <v>#DIV/0!</v>
      </c>
      <c r="G785" s="730">
        <f>'NRHM State budget sheet 2013-14'!G785</f>
        <v>0</v>
      </c>
      <c r="H785" s="730">
        <f>'NRHM State budget sheet 2013-14'!H785</f>
        <v>0</v>
      </c>
      <c r="I785" s="730" t="e">
        <f>'NRHM State budget sheet 2013-14'!I785</f>
        <v>#DIV/0!</v>
      </c>
      <c r="J785" s="730">
        <f>'NRHM State budget sheet 2013-14'!J785</f>
        <v>7</v>
      </c>
      <c r="K785" s="730">
        <f>'NRHM State budget sheet 2013-14'!K785</f>
        <v>0</v>
      </c>
      <c r="L785" s="730">
        <f>'NRHM State budget sheet 2013-14'!L785</f>
        <v>0</v>
      </c>
      <c r="M785" s="730">
        <f>'NRHM State budget sheet 2013-14'!M785</f>
        <v>0</v>
      </c>
      <c r="N785" s="730">
        <f>'NRHM State budget sheet 2013-14'!N785</f>
        <v>0</v>
      </c>
      <c r="O785" s="730">
        <f>'NRHM State budget sheet 2013-14'!O785</f>
        <v>0</v>
      </c>
      <c r="P785" s="730">
        <f>'NRHM State budget sheet 2013-14'!P785</f>
        <v>0</v>
      </c>
      <c r="Q785" s="730">
        <f>'NRHM State budget sheet 2013-14'!Q785</f>
        <v>0</v>
      </c>
      <c r="R785" s="730">
        <f>'NRHM State budget sheet 2013-14'!R785</f>
        <v>0</v>
      </c>
      <c r="S785" s="730">
        <f>'NRHM State budget sheet 2013-14'!S785</f>
        <v>0</v>
      </c>
      <c r="T785" s="730">
        <f>'NRHM State budget sheet 2013-14'!T785</f>
        <v>0</v>
      </c>
      <c r="U785" s="730">
        <f>'NRHM State budget sheet 2013-14'!U785</f>
        <v>0</v>
      </c>
      <c r="V785" s="730">
        <f>'NRHM State budget sheet 2013-14'!V785</f>
        <v>0</v>
      </c>
      <c r="W785" s="730">
        <f>'NRHM State budget sheet 2013-14'!W785</f>
        <v>0</v>
      </c>
      <c r="X785" s="730">
        <f>'NRHM State budget sheet 2013-14'!X785</f>
        <v>0</v>
      </c>
      <c r="Y785" s="730">
        <f>'NRHM State budget sheet 2013-14'!Y785</f>
        <v>0</v>
      </c>
      <c r="Z785" s="730">
        <f>'NRHM State budget sheet 2013-14'!Z785</f>
        <v>0</v>
      </c>
      <c r="AA785" s="730">
        <f>'NRHM State budget sheet 2013-14'!AA785</f>
        <v>0</v>
      </c>
      <c r="AB785" s="730">
        <f>'NRHM State budget sheet 2013-14'!AB785</f>
        <v>0</v>
      </c>
      <c r="AC785" s="730">
        <f>'NRHM State budget sheet 2013-14'!AC785</f>
        <v>0</v>
      </c>
      <c r="AD785" s="730">
        <f>'NRHM State budget sheet 2013-14'!AD785</f>
        <v>0</v>
      </c>
      <c r="AE785" s="730">
        <f>'NRHM State budget sheet 2013-14'!AE785</f>
        <v>0</v>
      </c>
      <c r="AF785" s="730">
        <f>'NRHM State budget sheet 2013-14'!AF785</f>
        <v>0</v>
      </c>
      <c r="AH785" s="619"/>
      <c r="AI785" s="606" t="str">
        <f t="shared" si="81"/>
        <v/>
      </c>
      <c r="AJ785" s="606" t="str">
        <f t="shared" si="82"/>
        <v/>
      </c>
      <c r="AK785" s="573">
        <f t="shared" si="83"/>
        <v>0</v>
      </c>
      <c r="AL785" s="573" t="str">
        <f t="shared" si="84"/>
        <v/>
      </c>
      <c r="AM785" s="577" t="str">
        <f t="shared" si="85"/>
        <v/>
      </c>
      <c r="AN785" s="577" t="str">
        <f t="shared" si="86"/>
        <v/>
      </c>
      <c r="AO785" s="577" t="str">
        <f t="shared" si="87"/>
        <v/>
      </c>
    </row>
    <row r="786" spans="1:41" ht="41.25" hidden="1" customHeight="1" x14ac:dyDescent="0.2">
      <c r="A786" s="628" t="s">
        <v>1807</v>
      </c>
      <c r="B786" s="665" t="s">
        <v>1592</v>
      </c>
      <c r="C786" s="666"/>
      <c r="D786" s="730">
        <f>'NRHM State budget sheet 2013-14'!D786</f>
        <v>0</v>
      </c>
      <c r="E786" s="730">
        <f>'NRHM State budget sheet 2013-14'!E786</f>
        <v>0</v>
      </c>
      <c r="F786" s="730" t="e">
        <f>'NRHM State budget sheet 2013-14'!F786</f>
        <v>#DIV/0!</v>
      </c>
      <c r="G786" s="730">
        <f>'NRHM State budget sheet 2013-14'!G786</f>
        <v>0</v>
      </c>
      <c r="H786" s="730">
        <f>'NRHM State budget sheet 2013-14'!H786</f>
        <v>0</v>
      </c>
      <c r="I786" s="730" t="e">
        <f>'NRHM State budget sheet 2013-14'!I786</f>
        <v>#DIV/0!</v>
      </c>
      <c r="J786" s="730">
        <f>'NRHM State budget sheet 2013-14'!J786</f>
        <v>1</v>
      </c>
      <c r="K786" s="730">
        <f>'NRHM State budget sheet 2013-14'!K786</f>
        <v>0</v>
      </c>
      <c r="L786" s="730">
        <f>'NRHM State budget sheet 2013-14'!L786</f>
        <v>0</v>
      </c>
      <c r="M786" s="730">
        <f>'NRHM State budget sheet 2013-14'!M786</f>
        <v>0</v>
      </c>
      <c r="N786" s="730">
        <f>'NRHM State budget sheet 2013-14'!N786</f>
        <v>0</v>
      </c>
      <c r="O786" s="730">
        <f>'NRHM State budget sheet 2013-14'!O786</f>
        <v>0</v>
      </c>
      <c r="P786" s="730">
        <f>'NRHM State budget sheet 2013-14'!P786</f>
        <v>0</v>
      </c>
      <c r="Q786" s="730">
        <f>'NRHM State budget sheet 2013-14'!Q786</f>
        <v>0</v>
      </c>
      <c r="R786" s="730">
        <f>'NRHM State budget sheet 2013-14'!R786</f>
        <v>0</v>
      </c>
      <c r="S786" s="730">
        <f>'NRHM State budget sheet 2013-14'!S786</f>
        <v>0</v>
      </c>
      <c r="T786" s="730">
        <f>'NRHM State budget sheet 2013-14'!T786</f>
        <v>0</v>
      </c>
      <c r="U786" s="730">
        <f>'NRHM State budget sheet 2013-14'!U786</f>
        <v>0</v>
      </c>
      <c r="V786" s="730">
        <f>'NRHM State budget sheet 2013-14'!V786</f>
        <v>0</v>
      </c>
      <c r="W786" s="730">
        <f>'NRHM State budget sheet 2013-14'!W786</f>
        <v>0</v>
      </c>
      <c r="X786" s="730">
        <f>'NRHM State budget sheet 2013-14'!X786</f>
        <v>0</v>
      </c>
      <c r="Y786" s="730">
        <f>'NRHM State budget sheet 2013-14'!Y786</f>
        <v>0</v>
      </c>
      <c r="Z786" s="730">
        <f>'NRHM State budget sheet 2013-14'!Z786</f>
        <v>0</v>
      </c>
      <c r="AA786" s="730">
        <f>'NRHM State budget sheet 2013-14'!AA786</f>
        <v>0</v>
      </c>
      <c r="AB786" s="730">
        <f>'NRHM State budget sheet 2013-14'!AB786</f>
        <v>0</v>
      </c>
      <c r="AC786" s="730">
        <f>'NRHM State budget sheet 2013-14'!AC786</f>
        <v>0</v>
      </c>
      <c r="AD786" s="730">
        <f>'NRHM State budget sheet 2013-14'!AD786</f>
        <v>0</v>
      </c>
      <c r="AE786" s="730">
        <f>'NRHM State budget sheet 2013-14'!AE786</f>
        <v>0</v>
      </c>
      <c r="AF786" s="730">
        <f>'NRHM State budget sheet 2013-14'!AF786</f>
        <v>0</v>
      </c>
      <c r="AH786" s="619"/>
      <c r="AI786" s="606" t="str">
        <f t="shared" si="81"/>
        <v/>
      </c>
      <c r="AJ786" s="606" t="str">
        <f t="shared" si="82"/>
        <v/>
      </c>
      <c r="AK786" s="573">
        <f t="shared" si="83"/>
        <v>0</v>
      </c>
      <c r="AL786" s="573" t="str">
        <f t="shared" si="84"/>
        <v/>
      </c>
      <c r="AM786" s="577" t="str">
        <f t="shared" si="85"/>
        <v/>
      </c>
      <c r="AN786" s="577" t="str">
        <f t="shared" si="86"/>
        <v/>
      </c>
      <c r="AO786" s="577" t="str">
        <f t="shared" si="87"/>
        <v/>
      </c>
    </row>
    <row r="787" spans="1:41" ht="41.25" hidden="1" customHeight="1" x14ac:dyDescent="0.2">
      <c r="A787" s="628" t="s">
        <v>1808</v>
      </c>
      <c r="B787" s="665" t="s">
        <v>1593</v>
      </c>
      <c r="C787" s="666"/>
      <c r="D787" s="730">
        <f>'NRHM State budget sheet 2013-14'!D787</f>
        <v>0</v>
      </c>
      <c r="E787" s="730">
        <f>'NRHM State budget sheet 2013-14'!E787</f>
        <v>0</v>
      </c>
      <c r="F787" s="730" t="e">
        <f>'NRHM State budget sheet 2013-14'!F787</f>
        <v>#DIV/0!</v>
      </c>
      <c r="G787" s="730">
        <f>'NRHM State budget sheet 2013-14'!G787</f>
        <v>0</v>
      </c>
      <c r="H787" s="730">
        <f>'NRHM State budget sheet 2013-14'!H787</f>
        <v>0</v>
      </c>
      <c r="I787" s="730" t="e">
        <f>'NRHM State budget sheet 2013-14'!I787</f>
        <v>#DIV/0!</v>
      </c>
      <c r="J787" s="730">
        <f>'NRHM State budget sheet 2013-14'!J787</f>
        <v>6</v>
      </c>
      <c r="K787" s="730">
        <f>'NRHM State budget sheet 2013-14'!K787</f>
        <v>0</v>
      </c>
      <c r="L787" s="730">
        <f>'NRHM State budget sheet 2013-14'!L787</f>
        <v>0</v>
      </c>
      <c r="M787" s="730">
        <f>'NRHM State budget sheet 2013-14'!M787</f>
        <v>0</v>
      </c>
      <c r="N787" s="730">
        <f>'NRHM State budget sheet 2013-14'!N787</f>
        <v>0</v>
      </c>
      <c r="O787" s="730">
        <f>'NRHM State budget sheet 2013-14'!O787</f>
        <v>0</v>
      </c>
      <c r="P787" s="730">
        <f>'NRHM State budget sheet 2013-14'!P787</f>
        <v>0</v>
      </c>
      <c r="Q787" s="730">
        <f>'NRHM State budget sheet 2013-14'!Q787</f>
        <v>0</v>
      </c>
      <c r="R787" s="730">
        <f>'NRHM State budget sheet 2013-14'!R787</f>
        <v>0</v>
      </c>
      <c r="S787" s="730">
        <f>'NRHM State budget sheet 2013-14'!S787</f>
        <v>0</v>
      </c>
      <c r="T787" s="730">
        <f>'NRHM State budget sheet 2013-14'!T787</f>
        <v>0</v>
      </c>
      <c r="U787" s="730">
        <f>'NRHM State budget sheet 2013-14'!U787</f>
        <v>0</v>
      </c>
      <c r="V787" s="730">
        <f>'NRHM State budget sheet 2013-14'!V787</f>
        <v>0</v>
      </c>
      <c r="W787" s="730">
        <f>'NRHM State budget sheet 2013-14'!W787</f>
        <v>0</v>
      </c>
      <c r="X787" s="730">
        <f>'NRHM State budget sheet 2013-14'!X787</f>
        <v>0</v>
      </c>
      <c r="Y787" s="730">
        <f>'NRHM State budget sheet 2013-14'!Y787</f>
        <v>0</v>
      </c>
      <c r="Z787" s="730">
        <f>'NRHM State budget sheet 2013-14'!Z787</f>
        <v>0</v>
      </c>
      <c r="AA787" s="730">
        <f>'NRHM State budget sheet 2013-14'!AA787</f>
        <v>0</v>
      </c>
      <c r="AB787" s="730">
        <f>'NRHM State budget sheet 2013-14'!AB787</f>
        <v>0</v>
      </c>
      <c r="AC787" s="730">
        <f>'NRHM State budget sheet 2013-14'!AC787</f>
        <v>0</v>
      </c>
      <c r="AD787" s="730">
        <f>'NRHM State budget sheet 2013-14'!AD787</f>
        <v>0</v>
      </c>
      <c r="AE787" s="730">
        <f>'NRHM State budget sheet 2013-14'!AE787</f>
        <v>0</v>
      </c>
      <c r="AF787" s="730">
        <f>'NRHM State budget sheet 2013-14'!AF787</f>
        <v>0</v>
      </c>
      <c r="AH787" s="619"/>
      <c r="AI787" s="606" t="str">
        <f t="shared" si="81"/>
        <v/>
      </c>
      <c r="AJ787" s="606" t="str">
        <f t="shared" si="82"/>
        <v/>
      </c>
      <c r="AK787" s="573">
        <f t="shared" si="83"/>
        <v>0</v>
      </c>
      <c r="AL787" s="573" t="str">
        <f t="shared" si="84"/>
        <v/>
      </c>
      <c r="AM787" s="577" t="str">
        <f t="shared" si="85"/>
        <v/>
      </c>
      <c r="AN787" s="577" t="str">
        <f t="shared" si="86"/>
        <v/>
      </c>
      <c r="AO787" s="577" t="str">
        <f t="shared" si="87"/>
        <v/>
      </c>
    </row>
    <row r="788" spans="1:41" ht="41.25" hidden="1" customHeight="1" x14ac:dyDescent="0.2">
      <c r="A788" s="628" t="s">
        <v>1809</v>
      </c>
      <c r="B788" s="665" t="s">
        <v>1594</v>
      </c>
      <c r="C788" s="666"/>
      <c r="D788" s="730">
        <f>'NRHM State budget sheet 2013-14'!D788</f>
        <v>0</v>
      </c>
      <c r="E788" s="730">
        <f>'NRHM State budget sheet 2013-14'!E788</f>
        <v>0</v>
      </c>
      <c r="F788" s="730">
        <f>'NRHM State budget sheet 2013-14'!F788</f>
        <v>0</v>
      </c>
      <c r="G788" s="730">
        <f>'NRHM State budget sheet 2013-14'!G788</f>
        <v>0</v>
      </c>
      <c r="H788" s="730">
        <f>'NRHM State budget sheet 2013-14'!H788</f>
        <v>0</v>
      </c>
      <c r="I788" s="730">
        <f>'NRHM State budget sheet 2013-14'!I788</f>
        <v>0</v>
      </c>
      <c r="J788" s="730">
        <f>'NRHM State budget sheet 2013-14'!J788</f>
        <v>0</v>
      </c>
      <c r="K788" s="730">
        <f>'NRHM State budget sheet 2013-14'!K788</f>
        <v>0</v>
      </c>
      <c r="L788" s="730">
        <f>'NRHM State budget sheet 2013-14'!L788</f>
        <v>0</v>
      </c>
      <c r="M788" s="730">
        <f>'NRHM State budget sheet 2013-14'!M788</f>
        <v>0</v>
      </c>
      <c r="N788" s="730">
        <f>'NRHM State budget sheet 2013-14'!N788</f>
        <v>0</v>
      </c>
      <c r="O788" s="730">
        <f>'NRHM State budget sheet 2013-14'!O788</f>
        <v>0</v>
      </c>
      <c r="P788" s="730">
        <f>'NRHM State budget sheet 2013-14'!P788</f>
        <v>0</v>
      </c>
      <c r="Q788" s="730">
        <f>'NRHM State budget sheet 2013-14'!Q788</f>
        <v>0</v>
      </c>
      <c r="R788" s="730">
        <f>'NRHM State budget sheet 2013-14'!R788</f>
        <v>0</v>
      </c>
      <c r="S788" s="730">
        <f>'NRHM State budget sheet 2013-14'!S788</f>
        <v>0</v>
      </c>
      <c r="T788" s="730">
        <f>'NRHM State budget sheet 2013-14'!T788</f>
        <v>0</v>
      </c>
      <c r="U788" s="730">
        <f>'NRHM State budget sheet 2013-14'!U788</f>
        <v>0</v>
      </c>
      <c r="V788" s="730">
        <f>'NRHM State budget sheet 2013-14'!V788</f>
        <v>0</v>
      </c>
      <c r="W788" s="730">
        <f>'NRHM State budget sheet 2013-14'!W788</f>
        <v>0</v>
      </c>
      <c r="X788" s="730">
        <f>'NRHM State budget sheet 2013-14'!X788</f>
        <v>0</v>
      </c>
      <c r="Y788" s="730">
        <f>'NRHM State budget sheet 2013-14'!Y788</f>
        <v>0</v>
      </c>
      <c r="Z788" s="730">
        <f>'NRHM State budget sheet 2013-14'!Z788</f>
        <v>0</v>
      </c>
      <c r="AA788" s="730">
        <f>'NRHM State budget sheet 2013-14'!AA788</f>
        <v>0</v>
      </c>
      <c r="AB788" s="730">
        <f>'NRHM State budget sheet 2013-14'!AB788</f>
        <v>0</v>
      </c>
      <c r="AC788" s="730">
        <f>'NRHM State budget sheet 2013-14'!AC788</f>
        <v>0</v>
      </c>
      <c r="AD788" s="730">
        <f>'NRHM State budget sheet 2013-14'!AD788</f>
        <v>0</v>
      </c>
      <c r="AE788" s="730">
        <f>'NRHM State budget sheet 2013-14'!AE788</f>
        <v>0</v>
      </c>
      <c r="AF788" s="730">
        <f>'NRHM State budget sheet 2013-14'!AF788</f>
        <v>0</v>
      </c>
      <c r="AH788" s="619"/>
      <c r="AI788" s="606" t="str">
        <f t="shared" si="81"/>
        <v/>
      </c>
      <c r="AJ788" s="606" t="str">
        <f t="shared" si="82"/>
        <v/>
      </c>
      <c r="AK788" s="573">
        <f t="shared" si="83"/>
        <v>0</v>
      </c>
      <c r="AL788" s="573" t="str">
        <f t="shared" si="84"/>
        <v/>
      </c>
      <c r="AM788" s="577" t="str">
        <f t="shared" si="85"/>
        <v/>
      </c>
      <c r="AN788" s="577" t="str">
        <f t="shared" si="86"/>
        <v/>
      </c>
      <c r="AO788" s="577" t="str">
        <f t="shared" si="87"/>
        <v/>
      </c>
    </row>
    <row r="789" spans="1:41" ht="41.25" hidden="1" customHeight="1" x14ac:dyDescent="0.2">
      <c r="A789" s="628" t="s">
        <v>2394</v>
      </c>
      <c r="B789" s="660"/>
      <c r="C789" s="666"/>
      <c r="D789" s="730">
        <f>'NRHM State budget sheet 2013-14'!D789</f>
        <v>0</v>
      </c>
      <c r="E789" s="730">
        <f>'NRHM State budget sheet 2013-14'!E789</f>
        <v>0</v>
      </c>
      <c r="F789" s="730">
        <f>'NRHM State budget sheet 2013-14'!F789</f>
        <v>0</v>
      </c>
      <c r="G789" s="730">
        <f>'NRHM State budget sheet 2013-14'!G789</f>
        <v>0</v>
      </c>
      <c r="H789" s="730">
        <f>'NRHM State budget sheet 2013-14'!H789</f>
        <v>0</v>
      </c>
      <c r="I789" s="730">
        <f>'NRHM State budget sheet 2013-14'!I789</f>
        <v>0</v>
      </c>
      <c r="J789" s="730">
        <f>'NRHM State budget sheet 2013-14'!J789</f>
        <v>0</v>
      </c>
      <c r="K789" s="730">
        <f>'NRHM State budget sheet 2013-14'!K789</f>
        <v>0</v>
      </c>
      <c r="L789" s="730">
        <f>'NRHM State budget sheet 2013-14'!L789</f>
        <v>0</v>
      </c>
      <c r="M789" s="730">
        <f>'NRHM State budget sheet 2013-14'!M789</f>
        <v>0</v>
      </c>
      <c r="N789" s="730">
        <f>'NRHM State budget sheet 2013-14'!N789</f>
        <v>0</v>
      </c>
      <c r="O789" s="730">
        <f>'NRHM State budget sheet 2013-14'!O789</f>
        <v>0</v>
      </c>
      <c r="P789" s="730">
        <f>'NRHM State budget sheet 2013-14'!P789</f>
        <v>0</v>
      </c>
      <c r="Q789" s="730">
        <f>'NRHM State budget sheet 2013-14'!Q789</f>
        <v>0</v>
      </c>
      <c r="R789" s="730">
        <f>'NRHM State budget sheet 2013-14'!R789</f>
        <v>0</v>
      </c>
      <c r="S789" s="730">
        <f>'NRHM State budget sheet 2013-14'!S789</f>
        <v>0</v>
      </c>
      <c r="T789" s="730">
        <f>'NRHM State budget sheet 2013-14'!T789</f>
        <v>0</v>
      </c>
      <c r="U789" s="730">
        <f>'NRHM State budget sheet 2013-14'!U789</f>
        <v>0</v>
      </c>
      <c r="V789" s="730">
        <f>'NRHM State budget sheet 2013-14'!V789</f>
        <v>0</v>
      </c>
      <c r="W789" s="730">
        <f>'NRHM State budget sheet 2013-14'!W789</f>
        <v>0</v>
      </c>
      <c r="X789" s="730">
        <f>'NRHM State budget sheet 2013-14'!X789</f>
        <v>0</v>
      </c>
      <c r="Y789" s="730">
        <f>'NRHM State budget sheet 2013-14'!Y789</f>
        <v>0</v>
      </c>
      <c r="Z789" s="730">
        <f>'NRHM State budget sheet 2013-14'!Z789</f>
        <v>0</v>
      </c>
      <c r="AA789" s="730">
        <f>'NRHM State budget sheet 2013-14'!AA789</f>
        <v>0</v>
      </c>
      <c r="AB789" s="730">
        <f>'NRHM State budget sheet 2013-14'!AB789</f>
        <v>0</v>
      </c>
      <c r="AC789" s="730">
        <f>'NRHM State budget sheet 2013-14'!AC789</f>
        <v>0</v>
      </c>
      <c r="AD789" s="730">
        <f>'NRHM State budget sheet 2013-14'!AD789</f>
        <v>0</v>
      </c>
      <c r="AE789" s="730">
        <f>'NRHM State budget sheet 2013-14'!AE789</f>
        <v>0</v>
      </c>
      <c r="AF789" s="730">
        <f>'NRHM State budget sheet 2013-14'!AF789</f>
        <v>0</v>
      </c>
      <c r="AH789" s="619"/>
      <c r="AI789" s="606"/>
      <c r="AJ789" s="606"/>
      <c r="AL789" s="573" t="str">
        <f t="shared" si="84"/>
        <v/>
      </c>
      <c r="AM789" s="577" t="str">
        <f t="shared" si="85"/>
        <v/>
      </c>
      <c r="AN789" s="577" t="str">
        <f t="shared" si="86"/>
        <v/>
      </c>
      <c r="AO789" s="577" t="str">
        <f t="shared" si="87"/>
        <v/>
      </c>
    </row>
    <row r="790" spans="1:41" ht="41.25" hidden="1" customHeight="1" x14ac:dyDescent="0.2">
      <c r="A790" s="628" t="s">
        <v>2395</v>
      </c>
      <c r="B790" s="660"/>
      <c r="C790" s="666"/>
      <c r="D790" s="730">
        <f>'NRHM State budget sheet 2013-14'!D790</f>
        <v>0</v>
      </c>
      <c r="E790" s="730">
        <f>'NRHM State budget sheet 2013-14'!E790</f>
        <v>0</v>
      </c>
      <c r="F790" s="730">
        <f>'NRHM State budget sheet 2013-14'!F790</f>
        <v>0</v>
      </c>
      <c r="G790" s="730">
        <f>'NRHM State budget sheet 2013-14'!G790</f>
        <v>0</v>
      </c>
      <c r="H790" s="730">
        <f>'NRHM State budget sheet 2013-14'!H790</f>
        <v>0</v>
      </c>
      <c r="I790" s="730">
        <f>'NRHM State budget sheet 2013-14'!I790</f>
        <v>0</v>
      </c>
      <c r="J790" s="730">
        <f>'NRHM State budget sheet 2013-14'!J790</f>
        <v>0</v>
      </c>
      <c r="K790" s="730">
        <f>'NRHM State budget sheet 2013-14'!K790</f>
        <v>0</v>
      </c>
      <c r="L790" s="730">
        <f>'NRHM State budget sheet 2013-14'!L790</f>
        <v>0</v>
      </c>
      <c r="M790" s="730">
        <f>'NRHM State budget sheet 2013-14'!M790</f>
        <v>0</v>
      </c>
      <c r="N790" s="730">
        <f>'NRHM State budget sheet 2013-14'!N790</f>
        <v>0</v>
      </c>
      <c r="O790" s="730">
        <f>'NRHM State budget sheet 2013-14'!O790</f>
        <v>0</v>
      </c>
      <c r="P790" s="730">
        <f>'NRHM State budget sheet 2013-14'!P790</f>
        <v>0</v>
      </c>
      <c r="Q790" s="730">
        <f>'NRHM State budget sheet 2013-14'!Q790</f>
        <v>0</v>
      </c>
      <c r="R790" s="730">
        <f>'NRHM State budget sheet 2013-14'!R790</f>
        <v>0</v>
      </c>
      <c r="S790" s="730">
        <f>'NRHM State budget sheet 2013-14'!S790</f>
        <v>0</v>
      </c>
      <c r="T790" s="730">
        <f>'NRHM State budget sheet 2013-14'!T790</f>
        <v>0</v>
      </c>
      <c r="U790" s="730">
        <f>'NRHM State budget sheet 2013-14'!U790</f>
        <v>0</v>
      </c>
      <c r="V790" s="730">
        <f>'NRHM State budget sheet 2013-14'!V790</f>
        <v>0</v>
      </c>
      <c r="W790" s="730">
        <f>'NRHM State budget sheet 2013-14'!W790</f>
        <v>0</v>
      </c>
      <c r="X790" s="730">
        <f>'NRHM State budget sheet 2013-14'!X790</f>
        <v>0</v>
      </c>
      <c r="Y790" s="730">
        <f>'NRHM State budget sheet 2013-14'!Y790</f>
        <v>0</v>
      </c>
      <c r="Z790" s="730">
        <f>'NRHM State budget sheet 2013-14'!Z790</f>
        <v>0</v>
      </c>
      <c r="AA790" s="730">
        <f>'NRHM State budget sheet 2013-14'!AA790</f>
        <v>0</v>
      </c>
      <c r="AB790" s="730">
        <f>'NRHM State budget sheet 2013-14'!AB790</f>
        <v>0</v>
      </c>
      <c r="AC790" s="730">
        <f>'NRHM State budget sheet 2013-14'!AC790</f>
        <v>0</v>
      </c>
      <c r="AD790" s="730">
        <f>'NRHM State budget sheet 2013-14'!AD790</f>
        <v>0</v>
      </c>
      <c r="AE790" s="730">
        <f>'NRHM State budget sheet 2013-14'!AE790</f>
        <v>0</v>
      </c>
      <c r="AF790" s="730">
        <f>'NRHM State budget sheet 2013-14'!AF790</f>
        <v>0</v>
      </c>
      <c r="AH790" s="619"/>
      <c r="AI790" s="606"/>
      <c r="AJ790" s="606"/>
      <c r="AL790" s="573" t="str">
        <f t="shared" si="84"/>
        <v/>
      </c>
      <c r="AM790" s="577" t="str">
        <f t="shared" si="85"/>
        <v/>
      </c>
      <c r="AN790" s="577" t="str">
        <f t="shared" si="86"/>
        <v/>
      </c>
      <c r="AO790" s="577" t="str">
        <f t="shared" si="87"/>
        <v/>
      </c>
    </row>
    <row r="791" spans="1:41" ht="41.25" hidden="1" customHeight="1" x14ac:dyDescent="0.2">
      <c r="A791" s="628" t="s">
        <v>2396</v>
      </c>
      <c r="B791" s="660"/>
      <c r="C791" s="666"/>
      <c r="D791" s="730">
        <f>'NRHM State budget sheet 2013-14'!D791</f>
        <v>0</v>
      </c>
      <c r="E791" s="730">
        <f>'NRHM State budget sheet 2013-14'!E791</f>
        <v>0</v>
      </c>
      <c r="F791" s="730">
        <f>'NRHM State budget sheet 2013-14'!F791</f>
        <v>0</v>
      </c>
      <c r="G791" s="730">
        <f>'NRHM State budget sheet 2013-14'!G791</f>
        <v>0</v>
      </c>
      <c r="H791" s="730">
        <f>'NRHM State budget sheet 2013-14'!H791</f>
        <v>0</v>
      </c>
      <c r="I791" s="730">
        <f>'NRHM State budget sheet 2013-14'!I791</f>
        <v>0</v>
      </c>
      <c r="J791" s="730">
        <f>'NRHM State budget sheet 2013-14'!J791</f>
        <v>0</v>
      </c>
      <c r="K791" s="730">
        <f>'NRHM State budget sheet 2013-14'!K791</f>
        <v>0</v>
      </c>
      <c r="L791" s="730">
        <f>'NRHM State budget sheet 2013-14'!L791</f>
        <v>0</v>
      </c>
      <c r="M791" s="730">
        <f>'NRHM State budget sheet 2013-14'!M791</f>
        <v>0</v>
      </c>
      <c r="N791" s="730">
        <f>'NRHM State budget sheet 2013-14'!N791</f>
        <v>0</v>
      </c>
      <c r="O791" s="730">
        <f>'NRHM State budget sheet 2013-14'!O791</f>
        <v>0</v>
      </c>
      <c r="P791" s="730">
        <f>'NRHM State budget sheet 2013-14'!P791</f>
        <v>0</v>
      </c>
      <c r="Q791" s="730">
        <f>'NRHM State budget sheet 2013-14'!Q791</f>
        <v>0</v>
      </c>
      <c r="R791" s="730">
        <f>'NRHM State budget sheet 2013-14'!R791</f>
        <v>0</v>
      </c>
      <c r="S791" s="730">
        <f>'NRHM State budget sheet 2013-14'!S791</f>
        <v>0</v>
      </c>
      <c r="T791" s="730">
        <f>'NRHM State budget sheet 2013-14'!T791</f>
        <v>0</v>
      </c>
      <c r="U791" s="730">
        <f>'NRHM State budget sheet 2013-14'!U791</f>
        <v>0</v>
      </c>
      <c r="V791" s="730">
        <f>'NRHM State budget sheet 2013-14'!V791</f>
        <v>0</v>
      </c>
      <c r="W791" s="730">
        <f>'NRHM State budget sheet 2013-14'!W791</f>
        <v>0</v>
      </c>
      <c r="X791" s="730">
        <f>'NRHM State budget sheet 2013-14'!X791</f>
        <v>0</v>
      </c>
      <c r="Y791" s="730">
        <f>'NRHM State budget sheet 2013-14'!Y791</f>
        <v>0</v>
      </c>
      <c r="Z791" s="730">
        <f>'NRHM State budget sheet 2013-14'!Z791</f>
        <v>0</v>
      </c>
      <c r="AA791" s="730">
        <f>'NRHM State budget sheet 2013-14'!AA791</f>
        <v>0</v>
      </c>
      <c r="AB791" s="730">
        <f>'NRHM State budget sheet 2013-14'!AB791</f>
        <v>0</v>
      </c>
      <c r="AC791" s="730">
        <f>'NRHM State budget sheet 2013-14'!AC791</f>
        <v>0</v>
      </c>
      <c r="AD791" s="730">
        <f>'NRHM State budget sheet 2013-14'!AD791</f>
        <v>0</v>
      </c>
      <c r="AE791" s="730">
        <f>'NRHM State budget sheet 2013-14'!AE791</f>
        <v>0</v>
      </c>
      <c r="AF791" s="730">
        <f>'NRHM State budget sheet 2013-14'!AF791</f>
        <v>0</v>
      </c>
      <c r="AH791" s="619"/>
      <c r="AI791" s="606"/>
      <c r="AJ791" s="606"/>
      <c r="AL791" s="573" t="str">
        <f t="shared" si="84"/>
        <v/>
      </c>
      <c r="AM791" s="577" t="str">
        <f t="shared" si="85"/>
        <v/>
      </c>
      <c r="AN791" s="577" t="str">
        <f t="shared" si="86"/>
        <v/>
      </c>
      <c r="AO791" s="577" t="str">
        <f t="shared" si="87"/>
        <v/>
      </c>
    </row>
    <row r="792" spans="1:41" ht="41.25" hidden="1" customHeight="1" x14ac:dyDescent="0.2">
      <c r="A792" s="628" t="s">
        <v>886</v>
      </c>
      <c r="B792" s="621" t="s">
        <v>887</v>
      </c>
      <c r="C792" s="595"/>
      <c r="D792" s="730">
        <f>'NRHM State budget sheet 2013-14'!D792</f>
        <v>0</v>
      </c>
      <c r="E792" s="730">
        <f>'NRHM State budget sheet 2013-14'!E792</f>
        <v>0</v>
      </c>
      <c r="F792" s="730">
        <f>'NRHM State budget sheet 2013-14'!F792</f>
        <v>0</v>
      </c>
      <c r="G792" s="730">
        <f>'NRHM State budget sheet 2013-14'!G792</f>
        <v>0</v>
      </c>
      <c r="H792" s="730">
        <f>'NRHM State budget sheet 2013-14'!H792</f>
        <v>0</v>
      </c>
      <c r="I792" s="730">
        <f>'NRHM State budget sheet 2013-14'!I792</f>
        <v>0</v>
      </c>
      <c r="J792" s="730">
        <f>'NRHM State budget sheet 2013-14'!J792</f>
        <v>0</v>
      </c>
      <c r="K792" s="730">
        <f>'NRHM State budget sheet 2013-14'!K792</f>
        <v>0</v>
      </c>
      <c r="L792" s="730">
        <f>'NRHM State budget sheet 2013-14'!L792</f>
        <v>0</v>
      </c>
      <c r="M792" s="730">
        <f>'NRHM State budget sheet 2013-14'!M792</f>
        <v>0</v>
      </c>
      <c r="N792" s="730">
        <f>'NRHM State budget sheet 2013-14'!N792</f>
        <v>0</v>
      </c>
      <c r="O792" s="730">
        <f>'NRHM State budget sheet 2013-14'!O792</f>
        <v>0</v>
      </c>
      <c r="P792" s="730">
        <f>'NRHM State budget sheet 2013-14'!P792</f>
        <v>0</v>
      </c>
      <c r="Q792" s="730">
        <f>'NRHM State budget sheet 2013-14'!Q792</f>
        <v>0</v>
      </c>
      <c r="R792" s="730">
        <f>'NRHM State budget sheet 2013-14'!R792</f>
        <v>0</v>
      </c>
      <c r="S792" s="730">
        <f>'NRHM State budget sheet 2013-14'!S792</f>
        <v>0</v>
      </c>
      <c r="T792" s="730">
        <f>'NRHM State budget sheet 2013-14'!T792</f>
        <v>0</v>
      </c>
      <c r="U792" s="730">
        <f>'NRHM State budget sheet 2013-14'!U792</f>
        <v>0</v>
      </c>
      <c r="V792" s="730">
        <f>'NRHM State budget sheet 2013-14'!V792</f>
        <v>0</v>
      </c>
      <c r="W792" s="730">
        <f>'NRHM State budget sheet 2013-14'!W792</f>
        <v>0</v>
      </c>
      <c r="X792" s="730">
        <f>'NRHM State budget sheet 2013-14'!X792</f>
        <v>0</v>
      </c>
      <c r="Y792" s="730">
        <f>'NRHM State budget sheet 2013-14'!Y792</f>
        <v>0</v>
      </c>
      <c r="Z792" s="730">
        <f>'NRHM State budget sheet 2013-14'!Z792</f>
        <v>0</v>
      </c>
      <c r="AA792" s="730">
        <f>'NRHM State budget sheet 2013-14'!AA792</f>
        <v>0</v>
      </c>
      <c r="AB792" s="730">
        <f>'NRHM State budget sheet 2013-14'!AB792</f>
        <v>0</v>
      </c>
      <c r="AC792" s="730">
        <f>'NRHM State budget sheet 2013-14'!AC792</f>
        <v>0</v>
      </c>
      <c r="AD792" s="730">
        <f>'NRHM State budget sheet 2013-14'!AD792</f>
        <v>0</v>
      </c>
      <c r="AE792" s="730">
        <f>'NRHM State budget sheet 2013-14'!AE792</f>
        <v>0</v>
      </c>
      <c r="AF792" s="730">
        <f>'NRHM State budget sheet 2013-14'!AF792</f>
        <v>0</v>
      </c>
      <c r="AH792" s="619"/>
      <c r="AI792" s="606" t="str">
        <f t="shared" si="81"/>
        <v/>
      </c>
      <c r="AJ792" s="606" t="str">
        <f t="shared" si="82"/>
        <v/>
      </c>
      <c r="AK792" s="573">
        <f t="shared" si="83"/>
        <v>0</v>
      </c>
      <c r="AL792" s="573" t="str">
        <f t="shared" si="84"/>
        <v/>
      </c>
      <c r="AM792" s="577" t="str">
        <f t="shared" si="85"/>
        <v/>
      </c>
      <c r="AN792" s="577" t="str">
        <f t="shared" si="86"/>
        <v/>
      </c>
      <c r="AO792" s="577" t="str">
        <f t="shared" si="87"/>
        <v/>
      </c>
    </row>
    <row r="793" spans="1:41" ht="41.25" hidden="1" customHeight="1" x14ac:dyDescent="0.2">
      <c r="A793" s="628" t="s">
        <v>2397</v>
      </c>
      <c r="B793" s="642"/>
      <c r="C793" s="595"/>
      <c r="D793" s="730">
        <f>'NRHM State budget sheet 2013-14'!D793</f>
        <v>0</v>
      </c>
      <c r="E793" s="730">
        <f>'NRHM State budget sheet 2013-14'!E793</f>
        <v>0</v>
      </c>
      <c r="F793" s="730">
        <f>'NRHM State budget sheet 2013-14'!F793</f>
        <v>0</v>
      </c>
      <c r="G793" s="730">
        <f>'NRHM State budget sheet 2013-14'!G793</f>
        <v>0</v>
      </c>
      <c r="H793" s="730">
        <f>'NRHM State budget sheet 2013-14'!H793</f>
        <v>0</v>
      </c>
      <c r="I793" s="730">
        <f>'NRHM State budget sheet 2013-14'!I793</f>
        <v>0</v>
      </c>
      <c r="J793" s="730">
        <f>'NRHM State budget sheet 2013-14'!J793</f>
        <v>0</v>
      </c>
      <c r="K793" s="730">
        <f>'NRHM State budget sheet 2013-14'!K793</f>
        <v>0</v>
      </c>
      <c r="L793" s="730">
        <f>'NRHM State budget sheet 2013-14'!L793</f>
        <v>0</v>
      </c>
      <c r="M793" s="730">
        <f>'NRHM State budget sheet 2013-14'!M793</f>
        <v>0</v>
      </c>
      <c r="N793" s="730">
        <f>'NRHM State budget sheet 2013-14'!N793</f>
        <v>0</v>
      </c>
      <c r="O793" s="730">
        <f>'NRHM State budget sheet 2013-14'!O793</f>
        <v>0</v>
      </c>
      <c r="P793" s="730">
        <f>'NRHM State budget sheet 2013-14'!P793</f>
        <v>0</v>
      </c>
      <c r="Q793" s="730">
        <f>'NRHM State budget sheet 2013-14'!Q793</f>
        <v>0</v>
      </c>
      <c r="R793" s="730">
        <f>'NRHM State budget sheet 2013-14'!R793</f>
        <v>0</v>
      </c>
      <c r="S793" s="730">
        <f>'NRHM State budget sheet 2013-14'!S793</f>
        <v>0</v>
      </c>
      <c r="T793" s="730">
        <f>'NRHM State budget sheet 2013-14'!T793</f>
        <v>0</v>
      </c>
      <c r="U793" s="730">
        <f>'NRHM State budget sheet 2013-14'!U793</f>
        <v>0</v>
      </c>
      <c r="V793" s="730">
        <f>'NRHM State budget sheet 2013-14'!V793</f>
        <v>0</v>
      </c>
      <c r="W793" s="730">
        <f>'NRHM State budget sheet 2013-14'!W793</f>
        <v>0</v>
      </c>
      <c r="X793" s="730">
        <f>'NRHM State budget sheet 2013-14'!X793</f>
        <v>0</v>
      </c>
      <c r="Y793" s="730">
        <f>'NRHM State budget sheet 2013-14'!Y793</f>
        <v>0</v>
      </c>
      <c r="Z793" s="730">
        <f>'NRHM State budget sheet 2013-14'!Z793</f>
        <v>0</v>
      </c>
      <c r="AA793" s="730">
        <f>'NRHM State budget sheet 2013-14'!AA793</f>
        <v>0</v>
      </c>
      <c r="AB793" s="730">
        <f>'NRHM State budget sheet 2013-14'!AB793</f>
        <v>0</v>
      </c>
      <c r="AC793" s="730">
        <f>'NRHM State budget sheet 2013-14'!AC793</f>
        <v>0</v>
      </c>
      <c r="AD793" s="730">
        <f>'NRHM State budget sheet 2013-14'!AD793</f>
        <v>0</v>
      </c>
      <c r="AE793" s="730">
        <f>'NRHM State budget sheet 2013-14'!AE793</f>
        <v>0</v>
      </c>
      <c r="AF793" s="730">
        <f>'NRHM State budget sheet 2013-14'!AF793</f>
        <v>0</v>
      </c>
      <c r="AH793" s="619"/>
      <c r="AI793" s="606"/>
      <c r="AJ793" s="606"/>
      <c r="AL793" s="573" t="str">
        <f t="shared" si="84"/>
        <v/>
      </c>
      <c r="AM793" s="577" t="str">
        <f t="shared" si="85"/>
        <v/>
      </c>
      <c r="AN793" s="577" t="str">
        <f t="shared" si="86"/>
        <v/>
      </c>
      <c r="AO793" s="577" t="str">
        <f t="shared" si="87"/>
        <v/>
      </c>
    </row>
    <row r="794" spans="1:41" ht="41.25" hidden="1" customHeight="1" x14ac:dyDescent="0.2">
      <c r="A794" s="628" t="s">
        <v>2398</v>
      </c>
      <c r="B794" s="642"/>
      <c r="C794" s="595"/>
      <c r="D794" s="730">
        <f>'NRHM State budget sheet 2013-14'!D794</f>
        <v>0</v>
      </c>
      <c r="E794" s="730">
        <f>'NRHM State budget sheet 2013-14'!E794</f>
        <v>0</v>
      </c>
      <c r="F794" s="730">
        <f>'NRHM State budget sheet 2013-14'!F794</f>
        <v>0</v>
      </c>
      <c r="G794" s="730">
        <f>'NRHM State budget sheet 2013-14'!G794</f>
        <v>0</v>
      </c>
      <c r="H794" s="730">
        <f>'NRHM State budget sheet 2013-14'!H794</f>
        <v>0</v>
      </c>
      <c r="I794" s="730">
        <f>'NRHM State budget sheet 2013-14'!I794</f>
        <v>0</v>
      </c>
      <c r="J794" s="730">
        <f>'NRHM State budget sheet 2013-14'!J794</f>
        <v>0</v>
      </c>
      <c r="K794" s="730">
        <f>'NRHM State budget sheet 2013-14'!K794</f>
        <v>0</v>
      </c>
      <c r="L794" s="730">
        <f>'NRHM State budget sheet 2013-14'!L794</f>
        <v>0</v>
      </c>
      <c r="M794" s="730">
        <f>'NRHM State budget sheet 2013-14'!M794</f>
        <v>0</v>
      </c>
      <c r="N794" s="730">
        <f>'NRHM State budget sheet 2013-14'!N794</f>
        <v>0</v>
      </c>
      <c r="O794" s="730">
        <f>'NRHM State budget sheet 2013-14'!O794</f>
        <v>0</v>
      </c>
      <c r="P794" s="730">
        <f>'NRHM State budget sheet 2013-14'!P794</f>
        <v>0</v>
      </c>
      <c r="Q794" s="730">
        <f>'NRHM State budget sheet 2013-14'!Q794</f>
        <v>0</v>
      </c>
      <c r="R794" s="730">
        <f>'NRHM State budget sheet 2013-14'!R794</f>
        <v>0</v>
      </c>
      <c r="S794" s="730">
        <f>'NRHM State budget sheet 2013-14'!S794</f>
        <v>0</v>
      </c>
      <c r="T794" s="730">
        <f>'NRHM State budget sheet 2013-14'!T794</f>
        <v>0</v>
      </c>
      <c r="U794" s="730">
        <f>'NRHM State budget sheet 2013-14'!U794</f>
        <v>0</v>
      </c>
      <c r="V794" s="730">
        <f>'NRHM State budget sheet 2013-14'!V794</f>
        <v>0</v>
      </c>
      <c r="W794" s="730">
        <f>'NRHM State budget sheet 2013-14'!W794</f>
        <v>0</v>
      </c>
      <c r="X794" s="730">
        <f>'NRHM State budget sheet 2013-14'!X794</f>
        <v>0</v>
      </c>
      <c r="Y794" s="730">
        <f>'NRHM State budget sheet 2013-14'!Y794</f>
        <v>0</v>
      </c>
      <c r="Z794" s="730">
        <f>'NRHM State budget sheet 2013-14'!Z794</f>
        <v>0</v>
      </c>
      <c r="AA794" s="730">
        <f>'NRHM State budget sheet 2013-14'!AA794</f>
        <v>0</v>
      </c>
      <c r="AB794" s="730">
        <f>'NRHM State budget sheet 2013-14'!AB794</f>
        <v>0</v>
      </c>
      <c r="AC794" s="730">
        <f>'NRHM State budget sheet 2013-14'!AC794</f>
        <v>0</v>
      </c>
      <c r="AD794" s="730">
        <f>'NRHM State budget sheet 2013-14'!AD794</f>
        <v>0</v>
      </c>
      <c r="AE794" s="730">
        <f>'NRHM State budget sheet 2013-14'!AE794</f>
        <v>0</v>
      </c>
      <c r="AF794" s="730">
        <f>'NRHM State budget sheet 2013-14'!AF794</f>
        <v>0</v>
      </c>
      <c r="AH794" s="619"/>
      <c r="AI794" s="606"/>
      <c r="AJ794" s="606"/>
      <c r="AL794" s="573" t="str">
        <f t="shared" si="84"/>
        <v/>
      </c>
      <c r="AM794" s="577" t="str">
        <f t="shared" si="85"/>
        <v/>
      </c>
      <c r="AN794" s="577" t="str">
        <f t="shared" si="86"/>
        <v/>
      </c>
      <c r="AO794" s="577" t="str">
        <f t="shared" si="87"/>
        <v/>
      </c>
    </row>
    <row r="795" spans="1:41" ht="41.25" hidden="1" customHeight="1" x14ac:dyDescent="0.2">
      <c r="A795" s="628" t="s">
        <v>2399</v>
      </c>
      <c r="B795" s="642"/>
      <c r="C795" s="595"/>
      <c r="D795" s="730">
        <f>'NRHM State budget sheet 2013-14'!D795</f>
        <v>0</v>
      </c>
      <c r="E795" s="730">
        <f>'NRHM State budget sheet 2013-14'!E795</f>
        <v>0</v>
      </c>
      <c r="F795" s="730">
        <f>'NRHM State budget sheet 2013-14'!F795</f>
        <v>0</v>
      </c>
      <c r="G795" s="730">
        <f>'NRHM State budget sheet 2013-14'!G795</f>
        <v>0</v>
      </c>
      <c r="H795" s="730">
        <f>'NRHM State budget sheet 2013-14'!H795</f>
        <v>0</v>
      </c>
      <c r="I795" s="730">
        <f>'NRHM State budget sheet 2013-14'!I795</f>
        <v>0</v>
      </c>
      <c r="J795" s="730">
        <f>'NRHM State budget sheet 2013-14'!J795</f>
        <v>0</v>
      </c>
      <c r="K795" s="730">
        <f>'NRHM State budget sheet 2013-14'!K795</f>
        <v>0</v>
      </c>
      <c r="L795" s="730">
        <f>'NRHM State budget sheet 2013-14'!L795</f>
        <v>0</v>
      </c>
      <c r="M795" s="730">
        <f>'NRHM State budget sheet 2013-14'!M795</f>
        <v>0</v>
      </c>
      <c r="N795" s="730">
        <f>'NRHM State budget sheet 2013-14'!N795</f>
        <v>0</v>
      </c>
      <c r="O795" s="730">
        <f>'NRHM State budget sheet 2013-14'!O795</f>
        <v>0</v>
      </c>
      <c r="P795" s="730">
        <f>'NRHM State budget sheet 2013-14'!P795</f>
        <v>0</v>
      </c>
      <c r="Q795" s="730">
        <f>'NRHM State budget sheet 2013-14'!Q795</f>
        <v>0</v>
      </c>
      <c r="R795" s="730">
        <f>'NRHM State budget sheet 2013-14'!R795</f>
        <v>0</v>
      </c>
      <c r="S795" s="730">
        <f>'NRHM State budget sheet 2013-14'!S795</f>
        <v>0</v>
      </c>
      <c r="T795" s="730">
        <f>'NRHM State budget sheet 2013-14'!T795</f>
        <v>0</v>
      </c>
      <c r="U795" s="730">
        <f>'NRHM State budget sheet 2013-14'!U795</f>
        <v>0</v>
      </c>
      <c r="V795" s="730">
        <f>'NRHM State budget sheet 2013-14'!V795</f>
        <v>0</v>
      </c>
      <c r="W795" s="730">
        <f>'NRHM State budget sheet 2013-14'!W795</f>
        <v>0</v>
      </c>
      <c r="X795" s="730">
        <f>'NRHM State budget sheet 2013-14'!X795</f>
        <v>0</v>
      </c>
      <c r="Y795" s="730">
        <f>'NRHM State budget sheet 2013-14'!Y795</f>
        <v>0</v>
      </c>
      <c r="Z795" s="730">
        <f>'NRHM State budget sheet 2013-14'!Z795</f>
        <v>0</v>
      </c>
      <c r="AA795" s="730">
        <f>'NRHM State budget sheet 2013-14'!AA795</f>
        <v>0</v>
      </c>
      <c r="AB795" s="730">
        <f>'NRHM State budget sheet 2013-14'!AB795</f>
        <v>0</v>
      </c>
      <c r="AC795" s="730">
        <f>'NRHM State budget sheet 2013-14'!AC795</f>
        <v>0</v>
      </c>
      <c r="AD795" s="730">
        <f>'NRHM State budget sheet 2013-14'!AD795</f>
        <v>0</v>
      </c>
      <c r="AE795" s="730">
        <f>'NRHM State budget sheet 2013-14'!AE795</f>
        <v>0</v>
      </c>
      <c r="AF795" s="730">
        <f>'NRHM State budget sheet 2013-14'!AF795</f>
        <v>0</v>
      </c>
      <c r="AH795" s="619"/>
      <c r="AI795" s="606"/>
      <c r="AJ795" s="606"/>
      <c r="AL795" s="573" t="str">
        <f t="shared" si="84"/>
        <v/>
      </c>
      <c r="AM795" s="577" t="str">
        <f t="shared" si="85"/>
        <v/>
      </c>
      <c r="AN795" s="577" t="str">
        <f t="shared" si="86"/>
        <v/>
      </c>
      <c r="AO795" s="577" t="str">
        <f t="shared" si="87"/>
        <v/>
      </c>
    </row>
    <row r="796" spans="1:41" ht="41.25" hidden="1" customHeight="1" x14ac:dyDescent="0.2">
      <c r="A796" s="628" t="s">
        <v>888</v>
      </c>
      <c r="B796" s="621" t="s">
        <v>889</v>
      </c>
      <c r="C796" s="595"/>
      <c r="D796" s="730">
        <f>'NRHM State budget sheet 2013-14'!D796</f>
        <v>0</v>
      </c>
      <c r="E796" s="730">
        <f>'NRHM State budget sheet 2013-14'!E796</f>
        <v>0</v>
      </c>
      <c r="F796" s="730" t="e">
        <f>'NRHM State budget sheet 2013-14'!F796</f>
        <v>#DIV/0!</v>
      </c>
      <c r="G796" s="730">
        <f>'NRHM State budget sheet 2013-14'!G796</f>
        <v>0</v>
      </c>
      <c r="H796" s="730">
        <f>'NRHM State budget sheet 2013-14'!H796</f>
        <v>0</v>
      </c>
      <c r="I796" s="730" t="e">
        <f>'NRHM State budget sheet 2013-14'!I796</f>
        <v>#DIV/0!</v>
      </c>
      <c r="J796" s="730">
        <f>'NRHM State budget sheet 2013-14'!J796</f>
        <v>0</v>
      </c>
      <c r="K796" s="730">
        <f>'NRHM State budget sheet 2013-14'!K796</f>
        <v>0</v>
      </c>
      <c r="L796" s="730">
        <f>'NRHM State budget sheet 2013-14'!L796</f>
        <v>0</v>
      </c>
      <c r="M796" s="730">
        <f>'NRHM State budget sheet 2013-14'!M796</f>
        <v>0</v>
      </c>
      <c r="N796" s="730">
        <f>'NRHM State budget sheet 2013-14'!N796</f>
        <v>0</v>
      </c>
      <c r="O796" s="730">
        <f>'NRHM State budget sheet 2013-14'!O796</f>
        <v>0</v>
      </c>
      <c r="P796" s="730">
        <f>'NRHM State budget sheet 2013-14'!P796</f>
        <v>0</v>
      </c>
      <c r="Q796" s="730">
        <f>'NRHM State budget sheet 2013-14'!Q796</f>
        <v>0</v>
      </c>
      <c r="R796" s="730">
        <f>'NRHM State budget sheet 2013-14'!R796</f>
        <v>0</v>
      </c>
      <c r="S796" s="730">
        <f>'NRHM State budget sheet 2013-14'!S796</f>
        <v>0</v>
      </c>
      <c r="T796" s="730">
        <f>'NRHM State budget sheet 2013-14'!T796</f>
        <v>0</v>
      </c>
      <c r="U796" s="730">
        <f>'NRHM State budget sheet 2013-14'!U796</f>
        <v>0</v>
      </c>
      <c r="V796" s="730">
        <f>'NRHM State budget sheet 2013-14'!V796</f>
        <v>0</v>
      </c>
      <c r="W796" s="730">
        <f>'NRHM State budget sheet 2013-14'!W796</f>
        <v>0</v>
      </c>
      <c r="X796" s="730">
        <f>'NRHM State budget sheet 2013-14'!X796</f>
        <v>0</v>
      </c>
      <c r="Y796" s="730">
        <f>'NRHM State budget sheet 2013-14'!Y796</f>
        <v>0</v>
      </c>
      <c r="Z796" s="730">
        <f>'NRHM State budget sheet 2013-14'!Z796</f>
        <v>0</v>
      </c>
      <c r="AA796" s="730">
        <f>'NRHM State budget sheet 2013-14'!AA796</f>
        <v>0</v>
      </c>
      <c r="AB796" s="730">
        <f>'NRHM State budget sheet 2013-14'!AB796</f>
        <v>0</v>
      </c>
      <c r="AC796" s="730">
        <f>'NRHM State budget sheet 2013-14'!AC796</f>
        <v>0</v>
      </c>
      <c r="AD796" s="730">
        <f>'NRHM State budget sheet 2013-14'!AD796</f>
        <v>0</v>
      </c>
      <c r="AE796" s="730">
        <f>'NRHM State budget sheet 2013-14'!AE796</f>
        <v>0</v>
      </c>
      <c r="AF796" s="730">
        <f>'NRHM State budget sheet 2013-14'!AF796</f>
        <v>0</v>
      </c>
      <c r="AH796" s="619"/>
      <c r="AI796" s="606" t="str">
        <f t="shared" si="81"/>
        <v/>
      </c>
      <c r="AJ796" s="606" t="str">
        <f t="shared" si="82"/>
        <v/>
      </c>
      <c r="AK796" s="573">
        <f t="shared" si="83"/>
        <v>0</v>
      </c>
      <c r="AL796" s="573" t="str">
        <f t="shared" si="84"/>
        <v/>
      </c>
      <c r="AM796" s="577" t="str">
        <f t="shared" si="85"/>
        <v/>
      </c>
      <c r="AN796" s="577" t="str">
        <f t="shared" si="86"/>
        <v/>
      </c>
      <c r="AO796" s="577" t="str">
        <f t="shared" si="87"/>
        <v/>
      </c>
    </row>
    <row r="797" spans="1:41" ht="41.25" hidden="1" customHeight="1" x14ac:dyDescent="0.2">
      <c r="A797" s="628" t="s">
        <v>1810</v>
      </c>
      <c r="B797" s="665" t="s">
        <v>1595</v>
      </c>
      <c r="C797" s="666"/>
      <c r="D797" s="730">
        <f>'NRHM State budget sheet 2013-14'!D797</f>
        <v>0</v>
      </c>
      <c r="E797" s="730">
        <f>'NRHM State budget sheet 2013-14'!E797</f>
        <v>0</v>
      </c>
      <c r="F797" s="730" t="e">
        <f>'NRHM State budget sheet 2013-14'!F797</f>
        <v>#DIV/0!</v>
      </c>
      <c r="G797" s="730">
        <f>'NRHM State budget sheet 2013-14'!G797</f>
        <v>0</v>
      </c>
      <c r="H797" s="730">
        <f>'NRHM State budget sheet 2013-14'!H797</f>
        <v>0</v>
      </c>
      <c r="I797" s="730" t="e">
        <f>'NRHM State budget sheet 2013-14'!I797</f>
        <v>#DIV/0!</v>
      </c>
      <c r="J797" s="730">
        <f>'NRHM State budget sheet 2013-14'!J797</f>
        <v>0</v>
      </c>
      <c r="K797" s="730">
        <f>'NRHM State budget sheet 2013-14'!K797</f>
        <v>0</v>
      </c>
      <c r="L797" s="730">
        <f>'NRHM State budget sheet 2013-14'!L797</f>
        <v>0</v>
      </c>
      <c r="M797" s="730">
        <f>'NRHM State budget sheet 2013-14'!M797</f>
        <v>0</v>
      </c>
      <c r="N797" s="730">
        <f>'NRHM State budget sheet 2013-14'!N797</f>
        <v>0</v>
      </c>
      <c r="O797" s="730">
        <f>'NRHM State budget sheet 2013-14'!O797</f>
        <v>0</v>
      </c>
      <c r="P797" s="730">
        <f>'NRHM State budget sheet 2013-14'!P797</f>
        <v>0</v>
      </c>
      <c r="Q797" s="730">
        <f>'NRHM State budget sheet 2013-14'!Q797</f>
        <v>0</v>
      </c>
      <c r="R797" s="730">
        <f>'NRHM State budget sheet 2013-14'!R797</f>
        <v>0</v>
      </c>
      <c r="S797" s="730">
        <f>'NRHM State budget sheet 2013-14'!S797</f>
        <v>0</v>
      </c>
      <c r="T797" s="730">
        <f>'NRHM State budget sheet 2013-14'!T797</f>
        <v>0</v>
      </c>
      <c r="U797" s="730">
        <f>'NRHM State budget sheet 2013-14'!U797</f>
        <v>0</v>
      </c>
      <c r="V797" s="730">
        <f>'NRHM State budget sheet 2013-14'!V797</f>
        <v>0</v>
      </c>
      <c r="W797" s="730">
        <f>'NRHM State budget sheet 2013-14'!W797</f>
        <v>0</v>
      </c>
      <c r="X797" s="730">
        <f>'NRHM State budget sheet 2013-14'!X797</f>
        <v>0</v>
      </c>
      <c r="Y797" s="730">
        <f>'NRHM State budget sheet 2013-14'!Y797</f>
        <v>0</v>
      </c>
      <c r="Z797" s="730">
        <f>'NRHM State budget sheet 2013-14'!Z797</f>
        <v>0</v>
      </c>
      <c r="AA797" s="730">
        <f>'NRHM State budget sheet 2013-14'!AA797</f>
        <v>0</v>
      </c>
      <c r="AB797" s="730">
        <f>'NRHM State budget sheet 2013-14'!AB797</f>
        <v>0</v>
      </c>
      <c r="AC797" s="730">
        <f>'NRHM State budget sheet 2013-14'!AC797</f>
        <v>0</v>
      </c>
      <c r="AD797" s="730">
        <f>'NRHM State budget sheet 2013-14'!AD797</f>
        <v>0</v>
      </c>
      <c r="AE797" s="730">
        <f>'NRHM State budget sheet 2013-14'!AE797</f>
        <v>0</v>
      </c>
      <c r="AF797" s="730">
        <f>'NRHM State budget sheet 2013-14'!AF797</f>
        <v>0</v>
      </c>
      <c r="AH797" s="619"/>
      <c r="AI797" s="606" t="str">
        <f t="shared" si="81"/>
        <v/>
      </c>
      <c r="AJ797" s="606" t="str">
        <f t="shared" si="82"/>
        <v/>
      </c>
      <c r="AK797" s="573">
        <f t="shared" si="83"/>
        <v>0</v>
      </c>
      <c r="AL797" s="573" t="str">
        <f t="shared" si="84"/>
        <v/>
      </c>
      <c r="AM797" s="577" t="str">
        <f t="shared" si="85"/>
        <v/>
      </c>
      <c r="AN797" s="577" t="str">
        <f t="shared" si="86"/>
        <v/>
      </c>
      <c r="AO797" s="577" t="str">
        <f t="shared" si="87"/>
        <v/>
      </c>
    </row>
    <row r="798" spans="1:41" ht="41.25" hidden="1" customHeight="1" x14ac:dyDescent="0.2">
      <c r="A798" s="628" t="s">
        <v>1811</v>
      </c>
      <c r="B798" s="665" t="s">
        <v>1596</v>
      </c>
      <c r="C798" s="666"/>
      <c r="D798" s="730">
        <f>'NRHM State budget sheet 2013-14'!D798</f>
        <v>0</v>
      </c>
      <c r="E798" s="730">
        <f>'NRHM State budget sheet 2013-14'!E798</f>
        <v>0</v>
      </c>
      <c r="F798" s="730" t="e">
        <f>'NRHM State budget sheet 2013-14'!F798</f>
        <v>#DIV/0!</v>
      </c>
      <c r="G798" s="730">
        <f>'NRHM State budget sheet 2013-14'!G798</f>
        <v>0</v>
      </c>
      <c r="H798" s="730">
        <f>'NRHM State budget sheet 2013-14'!H798</f>
        <v>0</v>
      </c>
      <c r="I798" s="730" t="e">
        <f>'NRHM State budget sheet 2013-14'!I798</f>
        <v>#DIV/0!</v>
      </c>
      <c r="J798" s="730">
        <f>'NRHM State budget sheet 2013-14'!J798</f>
        <v>0</v>
      </c>
      <c r="K798" s="730">
        <f>'NRHM State budget sheet 2013-14'!K798</f>
        <v>0</v>
      </c>
      <c r="L798" s="730">
        <f>'NRHM State budget sheet 2013-14'!L798</f>
        <v>0</v>
      </c>
      <c r="M798" s="730">
        <f>'NRHM State budget sheet 2013-14'!M798</f>
        <v>0</v>
      </c>
      <c r="N798" s="730">
        <f>'NRHM State budget sheet 2013-14'!N798</f>
        <v>0</v>
      </c>
      <c r="O798" s="730">
        <f>'NRHM State budget sheet 2013-14'!O798</f>
        <v>0</v>
      </c>
      <c r="P798" s="730">
        <f>'NRHM State budget sheet 2013-14'!P798</f>
        <v>0</v>
      </c>
      <c r="Q798" s="730">
        <f>'NRHM State budget sheet 2013-14'!Q798</f>
        <v>0</v>
      </c>
      <c r="R798" s="730">
        <f>'NRHM State budget sheet 2013-14'!R798</f>
        <v>0</v>
      </c>
      <c r="S798" s="730">
        <f>'NRHM State budget sheet 2013-14'!S798</f>
        <v>0</v>
      </c>
      <c r="T798" s="730">
        <f>'NRHM State budget sheet 2013-14'!T798</f>
        <v>0</v>
      </c>
      <c r="U798" s="730">
        <f>'NRHM State budget sheet 2013-14'!U798</f>
        <v>0</v>
      </c>
      <c r="V798" s="730">
        <f>'NRHM State budget sheet 2013-14'!V798</f>
        <v>0</v>
      </c>
      <c r="W798" s="730">
        <f>'NRHM State budget sheet 2013-14'!W798</f>
        <v>0</v>
      </c>
      <c r="X798" s="730">
        <f>'NRHM State budget sheet 2013-14'!X798</f>
        <v>0</v>
      </c>
      <c r="Y798" s="730">
        <f>'NRHM State budget sheet 2013-14'!Y798</f>
        <v>0</v>
      </c>
      <c r="Z798" s="730">
        <f>'NRHM State budget sheet 2013-14'!Z798</f>
        <v>0</v>
      </c>
      <c r="AA798" s="730">
        <f>'NRHM State budget sheet 2013-14'!AA798</f>
        <v>0</v>
      </c>
      <c r="AB798" s="730">
        <f>'NRHM State budget sheet 2013-14'!AB798</f>
        <v>0</v>
      </c>
      <c r="AC798" s="730">
        <f>'NRHM State budget sheet 2013-14'!AC798</f>
        <v>0</v>
      </c>
      <c r="AD798" s="730">
        <f>'NRHM State budget sheet 2013-14'!AD798</f>
        <v>0</v>
      </c>
      <c r="AE798" s="730">
        <f>'NRHM State budget sheet 2013-14'!AE798</f>
        <v>0</v>
      </c>
      <c r="AF798" s="730">
        <f>'NRHM State budget sheet 2013-14'!AF798</f>
        <v>0</v>
      </c>
      <c r="AH798" s="619"/>
      <c r="AI798" s="606" t="str">
        <f t="shared" si="81"/>
        <v/>
      </c>
      <c r="AJ798" s="606" t="str">
        <f t="shared" si="82"/>
        <v/>
      </c>
      <c r="AK798" s="573">
        <f t="shared" si="83"/>
        <v>0</v>
      </c>
      <c r="AL798" s="573" t="str">
        <f t="shared" si="84"/>
        <v/>
      </c>
      <c r="AM798" s="577" t="str">
        <f t="shared" si="85"/>
        <v/>
      </c>
      <c r="AN798" s="577" t="str">
        <f t="shared" si="86"/>
        <v/>
      </c>
      <c r="AO798" s="577" t="str">
        <f t="shared" si="87"/>
        <v/>
      </c>
    </row>
    <row r="799" spans="1:41" ht="41.25" hidden="1" customHeight="1" x14ac:dyDescent="0.2">
      <c r="A799" s="628" t="s">
        <v>1812</v>
      </c>
      <c r="B799" s="665" t="s">
        <v>1597</v>
      </c>
      <c r="C799" s="666"/>
      <c r="D799" s="730">
        <f>'NRHM State budget sheet 2013-14'!D799</f>
        <v>0</v>
      </c>
      <c r="E799" s="730">
        <f>'NRHM State budget sheet 2013-14'!E799</f>
        <v>0</v>
      </c>
      <c r="F799" s="730" t="e">
        <f>'NRHM State budget sheet 2013-14'!F799</f>
        <v>#DIV/0!</v>
      </c>
      <c r="G799" s="730">
        <f>'NRHM State budget sheet 2013-14'!G799</f>
        <v>0</v>
      </c>
      <c r="H799" s="730">
        <f>'NRHM State budget sheet 2013-14'!H799</f>
        <v>0</v>
      </c>
      <c r="I799" s="730" t="e">
        <f>'NRHM State budget sheet 2013-14'!I799</f>
        <v>#DIV/0!</v>
      </c>
      <c r="J799" s="730">
        <f>'NRHM State budget sheet 2013-14'!J799</f>
        <v>0</v>
      </c>
      <c r="K799" s="730">
        <f>'NRHM State budget sheet 2013-14'!K799</f>
        <v>0</v>
      </c>
      <c r="L799" s="730">
        <f>'NRHM State budget sheet 2013-14'!L799</f>
        <v>0</v>
      </c>
      <c r="M799" s="730">
        <f>'NRHM State budget sheet 2013-14'!M799</f>
        <v>0</v>
      </c>
      <c r="N799" s="730">
        <f>'NRHM State budget sheet 2013-14'!N799</f>
        <v>0</v>
      </c>
      <c r="O799" s="730">
        <f>'NRHM State budget sheet 2013-14'!O799</f>
        <v>0</v>
      </c>
      <c r="P799" s="730">
        <f>'NRHM State budget sheet 2013-14'!P799</f>
        <v>0</v>
      </c>
      <c r="Q799" s="730">
        <f>'NRHM State budget sheet 2013-14'!Q799</f>
        <v>0</v>
      </c>
      <c r="R799" s="730">
        <f>'NRHM State budget sheet 2013-14'!R799</f>
        <v>0</v>
      </c>
      <c r="S799" s="730">
        <f>'NRHM State budget sheet 2013-14'!S799</f>
        <v>0</v>
      </c>
      <c r="T799" s="730">
        <f>'NRHM State budget sheet 2013-14'!T799</f>
        <v>0</v>
      </c>
      <c r="U799" s="730">
        <f>'NRHM State budget sheet 2013-14'!U799</f>
        <v>0</v>
      </c>
      <c r="V799" s="730">
        <f>'NRHM State budget sheet 2013-14'!V799</f>
        <v>0</v>
      </c>
      <c r="W799" s="730">
        <f>'NRHM State budget sheet 2013-14'!W799</f>
        <v>0</v>
      </c>
      <c r="X799" s="730">
        <f>'NRHM State budget sheet 2013-14'!X799</f>
        <v>0</v>
      </c>
      <c r="Y799" s="730">
        <f>'NRHM State budget sheet 2013-14'!Y799</f>
        <v>0</v>
      </c>
      <c r="Z799" s="730">
        <f>'NRHM State budget sheet 2013-14'!Z799</f>
        <v>0</v>
      </c>
      <c r="AA799" s="730">
        <f>'NRHM State budget sheet 2013-14'!AA799</f>
        <v>0</v>
      </c>
      <c r="AB799" s="730">
        <f>'NRHM State budget sheet 2013-14'!AB799</f>
        <v>0</v>
      </c>
      <c r="AC799" s="730">
        <f>'NRHM State budget sheet 2013-14'!AC799</f>
        <v>0</v>
      </c>
      <c r="AD799" s="730">
        <f>'NRHM State budget sheet 2013-14'!AD799</f>
        <v>0</v>
      </c>
      <c r="AE799" s="730">
        <f>'NRHM State budget sheet 2013-14'!AE799</f>
        <v>0</v>
      </c>
      <c r="AF799" s="730">
        <f>'NRHM State budget sheet 2013-14'!AF799</f>
        <v>0</v>
      </c>
      <c r="AH799" s="619"/>
      <c r="AI799" s="606" t="str">
        <f t="shared" si="81"/>
        <v/>
      </c>
      <c r="AJ799" s="606" t="str">
        <f t="shared" si="82"/>
        <v/>
      </c>
      <c r="AK799" s="573">
        <f t="shared" si="83"/>
        <v>0</v>
      </c>
      <c r="AL799" s="573" t="str">
        <f t="shared" si="84"/>
        <v/>
      </c>
      <c r="AM799" s="577" t="str">
        <f t="shared" si="85"/>
        <v/>
      </c>
      <c r="AN799" s="577" t="str">
        <f t="shared" si="86"/>
        <v/>
      </c>
      <c r="AO799" s="577" t="str">
        <f t="shared" si="87"/>
        <v/>
      </c>
    </row>
    <row r="800" spans="1:41" ht="41.25" hidden="1" customHeight="1" x14ac:dyDescent="0.2">
      <c r="A800" s="628" t="s">
        <v>1813</v>
      </c>
      <c r="B800" s="665" t="s">
        <v>1598</v>
      </c>
      <c r="C800" s="666"/>
      <c r="D800" s="730">
        <f>'NRHM State budget sheet 2013-14'!D800</f>
        <v>0</v>
      </c>
      <c r="E800" s="730">
        <f>'NRHM State budget sheet 2013-14'!E800</f>
        <v>0</v>
      </c>
      <c r="F800" s="730" t="e">
        <f>'NRHM State budget sheet 2013-14'!F800</f>
        <v>#DIV/0!</v>
      </c>
      <c r="G800" s="730">
        <f>'NRHM State budget sheet 2013-14'!G800</f>
        <v>0</v>
      </c>
      <c r="H800" s="730">
        <f>'NRHM State budget sheet 2013-14'!H800</f>
        <v>0</v>
      </c>
      <c r="I800" s="730" t="e">
        <f>'NRHM State budget sheet 2013-14'!I800</f>
        <v>#DIV/0!</v>
      </c>
      <c r="J800" s="730">
        <f>'NRHM State budget sheet 2013-14'!J800</f>
        <v>0</v>
      </c>
      <c r="K800" s="730">
        <f>'NRHM State budget sheet 2013-14'!K800</f>
        <v>0</v>
      </c>
      <c r="L800" s="730">
        <f>'NRHM State budget sheet 2013-14'!L800</f>
        <v>0</v>
      </c>
      <c r="M800" s="730">
        <f>'NRHM State budget sheet 2013-14'!M800</f>
        <v>0</v>
      </c>
      <c r="N800" s="730">
        <f>'NRHM State budget sheet 2013-14'!N800</f>
        <v>0</v>
      </c>
      <c r="O800" s="730">
        <f>'NRHM State budget sheet 2013-14'!O800</f>
        <v>0</v>
      </c>
      <c r="P800" s="730">
        <f>'NRHM State budget sheet 2013-14'!P800</f>
        <v>0</v>
      </c>
      <c r="Q800" s="730">
        <f>'NRHM State budget sheet 2013-14'!Q800</f>
        <v>0</v>
      </c>
      <c r="R800" s="730">
        <f>'NRHM State budget sheet 2013-14'!R800</f>
        <v>0</v>
      </c>
      <c r="S800" s="730">
        <f>'NRHM State budget sheet 2013-14'!S800</f>
        <v>0</v>
      </c>
      <c r="T800" s="730">
        <f>'NRHM State budget sheet 2013-14'!T800</f>
        <v>0</v>
      </c>
      <c r="U800" s="730">
        <f>'NRHM State budget sheet 2013-14'!U800</f>
        <v>0</v>
      </c>
      <c r="V800" s="730">
        <f>'NRHM State budget sheet 2013-14'!V800</f>
        <v>0</v>
      </c>
      <c r="W800" s="730">
        <f>'NRHM State budget sheet 2013-14'!W800</f>
        <v>0</v>
      </c>
      <c r="X800" s="730">
        <f>'NRHM State budget sheet 2013-14'!X800</f>
        <v>0</v>
      </c>
      <c r="Y800" s="730">
        <f>'NRHM State budget sheet 2013-14'!Y800</f>
        <v>0</v>
      </c>
      <c r="Z800" s="730">
        <f>'NRHM State budget sheet 2013-14'!Z800</f>
        <v>0</v>
      </c>
      <c r="AA800" s="730">
        <f>'NRHM State budget sheet 2013-14'!AA800</f>
        <v>0</v>
      </c>
      <c r="AB800" s="730">
        <f>'NRHM State budget sheet 2013-14'!AB800</f>
        <v>0</v>
      </c>
      <c r="AC800" s="730">
        <f>'NRHM State budget sheet 2013-14'!AC800</f>
        <v>0</v>
      </c>
      <c r="AD800" s="730">
        <f>'NRHM State budget sheet 2013-14'!AD800</f>
        <v>0</v>
      </c>
      <c r="AE800" s="730">
        <f>'NRHM State budget sheet 2013-14'!AE800</f>
        <v>0</v>
      </c>
      <c r="AF800" s="730">
        <f>'NRHM State budget sheet 2013-14'!AF800</f>
        <v>0</v>
      </c>
      <c r="AH800" s="619"/>
      <c r="AI800" s="606" t="str">
        <f t="shared" si="81"/>
        <v/>
      </c>
      <c r="AJ800" s="606" t="str">
        <f t="shared" si="82"/>
        <v/>
      </c>
      <c r="AK800" s="573">
        <f t="shared" si="83"/>
        <v>0</v>
      </c>
      <c r="AL800" s="573" t="str">
        <f t="shared" si="84"/>
        <v/>
      </c>
      <c r="AM800" s="577" t="str">
        <f t="shared" si="85"/>
        <v/>
      </c>
      <c r="AN800" s="577" t="str">
        <f t="shared" si="86"/>
        <v/>
      </c>
      <c r="AO800" s="577" t="str">
        <f t="shared" si="87"/>
        <v/>
      </c>
    </row>
    <row r="801" spans="1:41" ht="41.25" hidden="1" customHeight="1" x14ac:dyDescent="0.2">
      <c r="A801" s="628" t="s">
        <v>1814</v>
      </c>
      <c r="B801" s="665" t="s">
        <v>2328</v>
      </c>
      <c r="C801" s="666"/>
      <c r="D801" s="730">
        <f>'NRHM State budget sheet 2013-14'!D801</f>
        <v>0</v>
      </c>
      <c r="E801" s="730">
        <f>'NRHM State budget sheet 2013-14'!E801</f>
        <v>0</v>
      </c>
      <c r="F801" s="730">
        <f>'NRHM State budget sheet 2013-14'!F801</f>
        <v>0</v>
      </c>
      <c r="G801" s="730">
        <f>'NRHM State budget sheet 2013-14'!G801</f>
        <v>0</v>
      </c>
      <c r="H801" s="730">
        <f>'NRHM State budget sheet 2013-14'!H801</f>
        <v>0</v>
      </c>
      <c r="I801" s="730">
        <f>'NRHM State budget sheet 2013-14'!I801</f>
        <v>0</v>
      </c>
      <c r="J801" s="730">
        <f>'NRHM State budget sheet 2013-14'!J801</f>
        <v>0</v>
      </c>
      <c r="K801" s="730">
        <f>'NRHM State budget sheet 2013-14'!K801</f>
        <v>0</v>
      </c>
      <c r="L801" s="730">
        <f>'NRHM State budget sheet 2013-14'!L801</f>
        <v>0</v>
      </c>
      <c r="M801" s="730">
        <f>'NRHM State budget sheet 2013-14'!M801</f>
        <v>0</v>
      </c>
      <c r="N801" s="730">
        <f>'NRHM State budget sheet 2013-14'!N801</f>
        <v>0</v>
      </c>
      <c r="O801" s="730">
        <f>'NRHM State budget sheet 2013-14'!O801</f>
        <v>0</v>
      </c>
      <c r="P801" s="730">
        <f>'NRHM State budget sheet 2013-14'!P801</f>
        <v>0</v>
      </c>
      <c r="Q801" s="730">
        <f>'NRHM State budget sheet 2013-14'!Q801</f>
        <v>0</v>
      </c>
      <c r="R801" s="730">
        <f>'NRHM State budget sheet 2013-14'!R801</f>
        <v>0</v>
      </c>
      <c r="S801" s="730">
        <f>'NRHM State budget sheet 2013-14'!S801</f>
        <v>0</v>
      </c>
      <c r="T801" s="730">
        <f>'NRHM State budget sheet 2013-14'!T801</f>
        <v>0</v>
      </c>
      <c r="U801" s="730">
        <f>'NRHM State budget sheet 2013-14'!U801</f>
        <v>0</v>
      </c>
      <c r="V801" s="730">
        <f>'NRHM State budget sheet 2013-14'!V801</f>
        <v>0</v>
      </c>
      <c r="W801" s="730">
        <f>'NRHM State budget sheet 2013-14'!W801</f>
        <v>0</v>
      </c>
      <c r="X801" s="730">
        <f>'NRHM State budget sheet 2013-14'!X801</f>
        <v>0</v>
      </c>
      <c r="Y801" s="730">
        <f>'NRHM State budget sheet 2013-14'!Y801</f>
        <v>0</v>
      </c>
      <c r="Z801" s="730">
        <f>'NRHM State budget sheet 2013-14'!Z801</f>
        <v>0</v>
      </c>
      <c r="AA801" s="730">
        <f>'NRHM State budget sheet 2013-14'!AA801</f>
        <v>0</v>
      </c>
      <c r="AB801" s="730">
        <f>'NRHM State budget sheet 2013-14'!AB801</f>
        <v>0</v>
      </c>
      <c r="AC801" s="730">
        <f>'NRHM State budget sheet 2013-14'!AC801</f>
        <v>0</v>
      </c>
      <c r="AD801" s="730">
        <f>'NRHM State budget sheet 2013-14'!AD801</f>
        <v>0</v>
      </c>
      <c r="AE801" s="730">
        <f>'NRHM State budget sheet 2013-14'!AE801</f>
        <v>0</v>
      </c>
      <c r="AF801" s="730">
        <f>'NRHM State budget sheet 2013-14'!AF801</f>
        <v>0</v>
      </c>
      <c r="AH801" s="619"/>
      <c r="AI801" s="606" t="str">
        <f t="shared" si="81"/>
        <v/>
      </c>
      <c r="AJ801" s="606" t="str">
        <f t="shared" si="82"/>
        <v/>
      </c>
      <c r="AK801" s="573">
        <f t="shared" si="83"/>
        <v>0</v>
      </c>
      <c r="AL801" s="573" t="str">
        <f t="shared" si="84"/>
        <v/>
      </c>
      <c r="AM801" s="577" t="str">
        <f t="shared" si="85"/>
        <v/>
      </c>
      <c r="AN801" s="577" t="str">
        <f t="shared" si="86"/>
        <v/>
      </c>
      <c r="AO801" s="577" t="str">
        <f t="shared" si="87"/>
        <v/>
      </c>
    </row>
    <row r="802" spans="1:41" ht="41.25" hidden="1" customHeight="1" x14ac:dyDescent="0.2">
      <c r="A802" s="628" t="s">
        <v>2327</v>
      </c>
      <c r="B802" s="665" t="s">
        <v>1599</v>
      </c>
      <c r="C802" s="666"/>
      <c r="D802" s="730">
        <f>'NRHM State budget sheet 2013-14'!D802</f>
        <v>0</v>
      </c>
      <c r="E802" s="730">
        <f>'NRHM State budget sheet 2013-14'!E802</f>
        <v>0</v>
      </c>
      <c r="F802" s="730" t="e">
        <f>'NRHM State budget sheet 2013-14'!F802</f>
        <v>#DIV/0!</v>
      </c>
      <c r="G802" s="730">
        <f>'NRHM State budget sheet 2013-14'!G802</f>
        <v>0</v>
      </c>
      <c r="H802" s="730">
        <f>'NRHM State budget sheet 2013-14'!H802</f>
        <v>0</v>
      </c>
      <c r="I802" s="730" t="e">
        <f>'NRHM State budget sheet 2013-14'!I802</f>
        <v>#DIV/0!</v>
      </c>
      <c r="J802" s="730">
        <f>'NRHM State budget sheet 2013-14'!J802</f>
        <v>0</v>
      </c>
      <c r="K802" s="730">
        <f>'NRHM State budget sheet 2013-14'!K802</f>
        <v>0</v>
      </c>
      <c r="L802" s="730">
        <f>'NRHM State budget sheet 2013-14'!L802</f>
        <v>0</v>
      </c>
      <c r="M802" s="730">
        <f>'NRHM State budget sheet 2013-14'!M802</f>
        <v>0</v>
      </c>
      <c r="N802" s="730">
        <f>'NRHM State budget sheet 2013-14'!N802</f>
        <v>0</v>
      </c>
      <c r="O802" s="730">
        <f>'NRHM State budget sheet 2013-14'!O802</f>
        <v>0</v>
      </c>
      <c r="P802" s="730">
        <f>'NRHM State budget sheet 2013-14'!P802</f>
        <v>0</v>
      </c>
      <c r="Q802" s="730">
        <f>'NRHM State budget sheet 2013-14'!Q802</f>
        <v>0</v>
      </c>
      <c r="R802" s="730">
        <f>'NRHM State budget sheet 2013-14'!R802</f>
        <v>0</v>
      </c>
      <c r="S802" s="730">
        <f>'NRHM State budget sheet 2013-14'!S802</f>
        <v>0</v>
      </c>
      <c r="T802" s="730">
        <f>'NRHM State budget sheet 2013-14'!T802</f>
        <v>0</v>
      </c>
      <c r="U802" s="730">
        <f>'NRHM State budget sheet 2013-14'!U802</f>
        <v>0</v>
      </c>
      <c r="V802" s="730">
        <f>'NRHM State budget sheet 2013-14'!V802</f>
        <v>0</v>
      </c>
      <c r="W802" s="730">
        <f>'NRHM State budget sheet 2013-14'!W802</f>
        <v>0</v>
      </c>
      <c r="X802" s="730">
        <f>'NRHM State budget sheet 2013-14'!X802</f>
        <v>0</v>
      </c>
      <c r="Y802" s="730">
        <f>'NRHM State budget sheet 2013-14'!Y802</f>
        <v>0</v>
      </c>
      <c r="Z802" s="730">
        <f>'NRHM State budget sheet 2013-14'!Z802</f>
        <v>0</v>
      </c>
      <c r="AA802" s="730">
        <f>'NRHM State budget sheet 2013-14'!AA802</f>
        <v>0</v>
      </c>
      <c r="AB802" s="730">
        <f>'NRHM State budget sheet 2013-14'!AB802</f>
        <v>0</v>
      </c>
      <c r="AC802" s="730">
        <f>'NRHM State budget sheet 2013-14'!AC802</f>
        <v>0</v>
      </c>
      <c r="AD802" s="730">
        <f>'NRHM State budget sheet 2013-14'!AD802</f>
        <v>0</v>
      </c>
      <c r="AE802" s="730">
        <f>'NRHM State budget sheet 2013-14'!AE802</f>
        <v>0</v>
      </c>
      <c r="AF802" s="730">
        <f>'NRHM State budget sheet 2013-14'!AF802</f>
        <v>0</v>
      </c>
      <c r="AH802" s="619"/>
      <c r="AI802" s="606" t="str">
        <f t="shared" si="81"/>
        <v/>
      </c>
      <c r="AJ802" s="606" t="str">
        <f t="shared" si="82"/>
        <v/>
      </c>
      <c r="AK802" s="573">
        <f t="shared" si="83"/>
        <v>0</v>
      </c>
      <c r="AL802" s="573" t="str">
        <f t="shared" si="84"/>
        <v/>
      </c>
      <c r="AM802" s="577" t="str">
        <f t="shared" si="85"/>
        <v/>
      </c>
      <c r="AN802" s="577" t="str">
        <f t="shared" si="86"/>
        <v/>
      </c>
      <c r="AO802" s="577" t="str">
        <f t="shared" si="87"/>
        <v/>
      </c>
    </row>
    <row r="803" spans="1:41" ht="41.25" hidden="1" customHeight="1" x14ac:dyDescent="0.2">
      <c r="A803" s="628" t="s">
        <v>2329</v>
      </c>
      <c r="B803" s="660"/>
      <c r="C803" s="666"/>
      <c r="D803" s="730">
        <f>'NRHM State budget sheet 2013-14'!D803</f>
        <v>0</v>
      </c>
      <c r="E803" s="730">
        <f>'NRHM State budget sheet 2013-14'!E803</f>
        <v>0</v>
      </c>
      <c r="F803" s="730">
        <f>'NRHM State budget sheet 2013-14'!F803</f>
        <v>0</v>
      </c>
      <c r="G803" s="730">
        <f>'NRHM State budget sheet 2013-14'!G803</f>
        <v>0</v>
      </c>
      <c r="H803" s="730">
        <f>'NRHM State budget sheet 2013-14'!H803</f>
        <v>0</v>
      </c>
      <c r="I803" s="730">
        <f>'NRHM State budget sheet 2013-14'!I803</f>
        <v>0</v>
      </c>
      <c r="J803" s="730">
        <f>'NRHM State budget sheet 2013-14'!J803</f>
        <v>0</v>
      </c>
      <c r="K803" s="730">
        <f>'NRHM State budget sheet 2013-14'!K803</f>
        <v>0</v>
      </c>
      <c r="L803" s="730">
        <f>'NRHM State budget sheet 2013-14'!L803</f>
        <v>0</v>
      </c>
      <c r="M803" s="730">
        <f>'NRHM State budget sheet 2013-14'!M803</f>
        <v>0</v>
      </c>
      <c r="N803" s="730">
        <f>'NRHM State budget sheet 2013-14'!N803</f>
        <v>0</v>
      </c>
      <c r="O803" s="730">
        <f>'NRHM State budget sheet 2013-14'!O803</f>
        <v>0</v>
      </c>
      <c r="P803" s="730">
        <f>'NRHM State budget sheet 2013-14'!P803</f>
        <v>0</v>
      </c>
      <c r="Q803" s="730">
        <f>'NRHM State budget sheet 2013-14'!Q803</f>
        <v>0</v>
      </c>
      <c r="R803" s="730">
        <f>'NRHM State budget sheet 2013-14'!R803</f>
        <v>0</v>
      </c>
      <c r="S803" s="730">
        <f>'NRHM State budget sheet 2013-14'!S803</f>
        <v>0</v>
      </c>
      <c r="T803" s="730">
        <f>'NRHM State budget sheet 2013-14'!T803</f>
        <v>0</v>
      </c>
      <c r="U803" s="730">
        <f>'NRHM State budget sheet 2013-14'!U803</f>
        <v>0</v>
      </c>
      <c r="V803" s="730">
        <f>'NRHM State budget sheet 2013-14'!V803</f>
        <v>0</v>
      </c>
      <c r="W803" s="730">
        <f>'NRHM State budget sheet 2013-14'!W803</f>
        <v>0</v>
      </c>
      <c r="X803" s="730">
        <f>'NRHM State budget sheet 2013-14'!X803</f>
        <v>0</v>
      </c>
      <c r="Y803" s="730">
        <f>'NRHM State budget sheet 2013-14'!Y803</f>
        <v>0</v>
      </c>
      <c r="Z803" s="730">
        <f>'NRHM State budget sheet 2013-14'!Z803</f>
        <v>0</v>
      </c>
      <c r="AA803" s="730">
        <f>'NRHM State budget sheet 2013-14'!AA803</f>
        <v>0</v>
      </c>
      <c r="AB803" s="730">
        <f>'NRHM State budget sheet 2013-14'!AB803</f>
        <v>0</v>
      </c>
      <c r="AC803" s="730">
        <f>'NRHM State budget sheet 2013-14'!AC803</f>
        <v>0</v>
      </c>
      <c r="AD803" s="730">
        <f>'NRHM State budget sheet 2013-14'!AD803</f>
        <v>0</v>
      </c>
      <c r="AE803" s="730">
        <f>'NRHM State budget sheet 2013-14'!AE803</f>
        <v>0</v>
      </c>
      <c r="AF803" s="730">
        <f>'NRHM State budget sheet 2013-14'!AF803</f>
        <v>0</v>
      </c>
      <c r="AH803" s="619"/>
      <c r="AI803" s="606" t="str">
        <f t="shared" si="81"/>
        <v/>
      </c>
      <c r="AJ803" s="606" t="str">
        <f t="shared" si="82"/>
        <v/>
      </c>
      <c r="AK803" s="573">
        <f t="shared" si="83"/>
        <v>0</v>
      </c>
      <c r="AL803" s="573" t="str">
        <f t="shared" si="84"/>
        <v/>
      </c>
      <c r="AM803" s="577" t="str">
        <f t="shared" si="85"/>
        <v/>
      </c>
      <c r="AN803" s="577" t="str">
        <f t="shared" si="86"/>
        <v/>
      </c>
      <c r="AO803" s="577" t="str">
        <f t="shared" si="87"/>
        <v/>
      </c>
    </row>
    <row r="804" spans="1:41" ht="41.25" hidden="1" customHeight="1" x14ac:dyDescent="0.2">
      <c r="A804" s="628" t="s">
        <v>2330</v>
      </c>
      <c r="B804" s="660"/>
      <c r="C804" s="666"/>
      <c r="D804" s="730">
        <f>'NRHM State budget sheet 2013-14'!D804</f>
        <v>0</v>
      </c>
      <c r="E804" s="730">
        <f>'NRHM State budget sheet 2013-14'!E804</f>
        <v>0</v>
      </c>
      <c r="F804" s="730">
        <f>'NRHM State budget sheet 2013-14'!F804</f>
        <v>0</v>
      </c>
      <c r="G804" s="730">
        <f>'NRHM State budget sheet 2013-14'!G804</f>
        <v>0</v>
      </c>
      <c r="H804" s="730">
        <f>'NRHM State budget sheet 2013-14'!H804</f>
        <v>0</v>
      </c>
      <c r="I804" s="730">
        <f>'NRHM State budget sheet 2013-14'!I804</f>
        <v>0</v>
      </c>
      <c r="J804" s="730">
        <f>'NRHM State budget sheet 2013-14'!J804</f>
        <v>0</v>
      </c>
      <c r="K804" s="730">
        <f>'NRHM State budget sheet 2013-14'!K804</f>
        <v>0</v>
      </c>
      <c r="L804" s="730">
        <f>'NRHM State budget sheet 2013-14'!L804</f>
        <v>0</v>
      </c>
      <c r="M804" s="730">
        <f>'NRHM State budget sheet 2013-14'!M804</f>
        <v>0</v>
      </c>
      <c r="N804" s="730">
        <f>'NRHM State budget sheet 2013-14'!N804</f>
        <v>0</v>
      </c>
      <c r="O804" s="730">
        <f>'NRHM State budget sheet 2013-14'!O804</f>
        <v>0</v>
      </c>
      <c r="P804" s="730">
        <f>'NRHM State budget sheet 2013-14'!P804</f>
        <v>0</v>
      </c>
      <c r="Q804" s="730">
        <f>'NRHM State budget sheet 2013-14'!Q804</f>
        <v>0</v>
      </c>
      <c r="R804" s="730">
        <f>'NRHM State budget sheet 2013-14'!R804</f>
        <v>0</v>
      </c>
      <c r="S804" s="730">
        <f>'NRHM State budget sheet 2013-14'!S804</f>
        <v>0</v>
      </c>
      <c r="T804" s="730">
        <f>'NRHM State budget sheet 2013-14'!T804</f>
        <v>0</v>
      </c>
      <c r="U804" s="730">
        <f>'NRHM State budget sheet 2013-14'!U804</f>
        <v>0</v>
      </c>
      <c r="V804" s="730">
        <f>'NRHM State budget sheet 2013-14'!V804</f>
        <v>0</v>
      </c>
      <c r="W804" s="730">
        <f>'NRHM State budget sheet 2013-14'!W804</f>
        <v>0</v>
      </c>
      <c r="X804" s="730">
        <f>'NRHM State budget sheet 2013-14'!X804</f>
        <v>0</v>
      </c>
      <c r="Y804" s="730">
        <f>'NRHM State budget sheet 2013-14'!Y804</f>
        <v>0</v>
      </c>
      <c r="Z804" s="730">
        <f>'NRHM State budget sheet 2013-14'!Z804</f>
        <v>0</v>
      </c>
      <c r="AA804" s="730">
        <f>'NRHM State budget sheet 2013-14'!AA804</f>
        <v>0</v>
      </c>
      <c r="AB804" s="730">
        <f>'NRHM State budget sheet 2013-14'!AB804</f>
        <v>0</v>
      </c>
      <c r="AC804" s="730">
        <f>'NRHM State budget sheet 2013-14'!AC804</f>
        <v>0</v>
      </c>
      <c r="AD804" s="730">
        <f>'NRHM State budget sheet 2013-14'!AD804</f>
        <v>0</v>
      </c>
      <c r="AE804" s="730">
        <f>'NRHM State budget sheet 2013-14'!AE804</f>
        <v>0</v>
      </c>
      <c r="AF804" s="730">
        <f>'NRHM State budget sheet 2013-14'!AF804</f>
        <v>0</v>
      </c>
      <c r="AH804" s="619"/>
      <c r="AI804" s="606" t="str">
        <f t="shared" si="81"/>
        <v/>
      </c>
      <c r="AJ804" s="606" t="str">
        <f t="shared" si="82"/>
        <v/>
      </c>
      <c r="AK804" s="573">
        <f t="shared" si="83"/>
        <v>0</v>
      </c>
      <c r="AL804" s="573" t="str">
        <f t="shared" si="84"/>
        <v/>
      </c>
      <c r="AM804" s="577" t="str">
        <f t="shared" si="85"/>
        <v/>
      </c>
      <c r="AN804" s="577" t="str">
        <f t="shared" si="86"/>
        <v/>
      </c>
      <c r="AO804" s="577" t="str">
        <f t="shared" si="87"/>
        <v/>
      </c>
    </row>
    <row r="805" spans="1:41" ht="41.25" hidden="1" customHeight="1" x14ac:dyDescent="0.2">
      <c r="A805" s="628" t="s">
        <v>890</v>
      </c>
      <c r="B805" s="621" t="s">
        <v>891</v>
      </c>
      <c r="C805" s="595"/>
      <c r="D805" s="730">
        <f>'NRHM State budget sheet 2013-14'!D805</f>
        <v>0</v>
      </c>
      <c r="E805" s="730">
        <f>'NRHM State budget sheet 2013-14'!E805</f>
        <v>0</v>
      </c>
      <c r="F805" s="730">
        <f>'NRHM State budget sheet 2013-14'!F805</f>
        <v>0</v>
      </c>
      <c r="G805" s="730">
        <f>'NRHM State budget sheet 2013-14'!G805</f>
        <v>0</v>
      </c>
      <c r="H805" s="730">
        <f>'NRHM State budget sheet 2013-14'!H805</f>
        <v>0</v>
      </c>
      <c r="I805" s="730">
        <f>'NRHM State budget sheet 2013-14'!I805</f>
        <v>0</v>
      </c>
      <c r="J805" s="730">
        <f>'NRHM State budget sheet 2013-14'!J805</f>
        <v>0</v>
      </c>
      <c r="K805" s="730">
        <f>'NRHM State budget sheet 2013-14'!K805</f>
        <v>0</v>
      </c>
      <c r="L805" s="730">
        <f>'NRHM State budget sheet 2013-14'!L805</f>
        <v>0</v>
      </c>
      <c r="M805" s="730">
        <f>'NRHM State budget sheet 2013-14'!M805</f>
        <v>0</v>
      </c>
      <c r="N805" s="730">
        <f>'NRHM State budget sheet 2013-14'!N805</f>
        <v>0</v>
      </c>
      <c r="O805" s="730">
        <f>'NRHM State budget sheet 2013-14'!O805</f>
        <v>0</v>
      </c>
      <c r="P805" s="730">
        <f>'NRHM State budget sheet 2013-14'!P805</f>
        <v>0</v>
      </c>
      <c r="Q805" s="730">
        <f>'NRHM State budget sheet 2013-14'!Q805</f>
        <v>0</v>
      </c>
      <c r="R805" s="730">
        <f>'NRHM State budget sheet 2013-14'!R805</f>
        <v>0</v>
      </c>
      <c r="S805" s="730">
        <f>'NRHM State budget sheet 2013-14'!S805</f>
        <v>0</v>
      </c>
      <c r="T805" s="730">
        <f>'NRHM State budget sheet 2013-14'!T805</f>
        <v>0</v>
      </c>
      <c r="U805" s="730">
        <f>'NRHM State budget sheet 2013-14'!U805</f>
        <v>0</v>
      </c>
      <c r="V805" s="730">
        <f>'NRHM State budget sheet 2013-14'!V805</f>
        <v>0</v>
      </c>
      <c r="W805" s="730">
        <f>'NRHM State budget sheet 2013-14'!W805</f>
        <v>0</v>
      </c>
      <c r="X805" s="730">
        <f>'NRHM State budget sheet 2013-14'!X805</f>
        <v>0</v>
      </c>
      <c r="Y805" s="730">
        <f>'NRHM State budget sheet 2013-14'!Y805</f>
        <v>0</v>
      </c>
      <c r="Z805" s="730">
        <f>'NRHM State budget sheet 2013-14'!Z805</f>
        <v>0</v>
      </c>
      <c r="AA805" s="730">
        <f>'NRHM State budget sheet 2013-14'!AA805</f>
        <v>0</v>
      </c>
      <c r="AB805" s="730">
        <f>'NRHM State budget sheet 2013-14'!AB805</f>
        <v>0</v>
      </c>
      <c r="AC805" s="730">
        <f>'NRHM State budget sheet 2013-14'!AC805</f>
        <v>0</v>
      </c>
      <c r="AD805" s="730">
        <f>'NRHM State budget sheet 2013-14'!AD805</f>
        <v>0</v>
      </c>
      <c r="AE805" s="730">
        <f>'NRHM State budget sheet 2013-14'!AE805</f>
        <v>0</v>
      </c>
      <c r="AF805" s="730">
        <f>'NRHM State budget sheet 2013-14'!AF805</f>
        <v>0</v>
      </c>
      <c r="AH805" s="619"/>
      <c r="AI805" s="606" t="str">
        <f t="shared" si="81"/>
        <v/>
      </c>
      <c r="AJ805" s="606" t="str">
        <f t="shared" si="82"/>
        <v/>
      </c>
      <c r="AK805" s="573">
        <f t="shared" si="83"/>
        <v>0</v>
      </c>
      <c r="AL805" s="573" t="str">
        <f t="shared" si="84"/>
        <v/>
      </c>
      <c r="AM805" s="577" t="str">
        <f t="shared" si="85"/>
        <v/>
      </c>
      <c r="AN805" s="577" t="str">
        <f t="shared" si="86"/>
        <v/>
      </c>
      <c r="AO805" s="577" t="str">
        <f t="shared" si="87"/>
        <v/>
      </c>
    </row>
    <row r="806" spans="1:41" ht="41.25" hidden="1" customHeight="1" x14ac:dyDescent="0.2">
      <c r="A806" s="628" t="s">
        <v>2400</v>
      </c>
      <c r="B806" s="642"/>
      <c r="C806" s="595"/>
      <c r="D806" s="730">
        <f>'NRHM State budget sheet 2013-14'!D806</f>
        <v>0</v>
      </c>
      <c r="E806" s="730">
        <f>'NRHM State budget sheet 2013-14'!E806</f>
        <v>0</v>
      </c>
      <c r="F806" s="730">
        <f>'NRHM State budget sheet 2013-14'!F806</f>
        <v>0</v>
      </c>
      <c r="G806" s="730">
        <f>'NRHM State budget sheet 2013-14'!G806</f>
        <v>0</v>
      </c>
      <c r="H806" s="730">
        <f>'NRHM State budget sheet 2013-14'!H806</f>
        <v>0</v>
      </c>
      <c r="I806" s="730">
        <f>'NRHM State budget sheet 2013-14'!I806</f>
        <v>0</v>
      </c>
      <c r="J806" s="730">
        <f>'NRHM State budget sheet 2013-14'!J806</f>
        <v>0</v>
      </c>
      <c r="K806" s="730">
        <f>'NRHM State budget sheet 2013-14'!K806</f>
        <v>0</v>
      </c>
      <c r="L806" s="730">
        <f>'NRHM State budget sheet 2013-14'!L806</f>
        <v>0</v>
      </c>
      <c r="M806" s="730">
        <f>'NRHM State budget sheet 2013-14'!M806</f>
        <v>0</v>
      </c>
      <c r="N806" s="730">
        <f>'NRHM State budget sheet 2013-14'!N806</f>
        <v>0</v>
      </c>
      <c r="O806" s="730">
        <f>'NRHM State budget sheet 2013-14'!O806</f>
        <v>0</v>
      </c>
      <c r="P806" s="730">
        <f>'NRHM State budget sheet 2013-14'!P806</f>
        <v>0</v>
      </c>
      <c r="Q806" s="730">
        <f>'NRHM State budget sheet 2013-14'!Q806</f>
        <v>0</v>
      </c>
      <c r="R806" s="730">
        <f>'NRHM State budget sheet 2013-14'!R806</f>
        <v>0</v>
      </c>
      <c r="S806" s="730">
        <f>'NRHM State budget sheet 2013-14'!S806</f>
        <v>0</v>
      </c>
      <c r="T806" s="730">
        <f>'NRHM State budget sheet 2013-14'!T806</f>
        <v>0</v>
      </c>
      <c r="U806" s="730">
        <f>'NRHM State budget sheet 2013-14'!U806</f>
        <v>0</v>
      </c>
      <c r="V806" s="730">
        <f>'NRHM State budget sheet 2013-14'!V806</f>
        <v>0</v>
      </c>
      <c r="W806" s="730">
        <f>'NRHM State budget sheet 2013-14'!W806</f>
        <v>0</v>
      </c>
      <c r="X806" s="730">
        <f>'NRHM State budget sheet 2013-14'!X806</f>
        <v>0</v>
      </c>
      <c r="Y806" s="730">
        <f>'NRHM State budget sheet 2013-14'!Y806</f>
        <v>0</v>
      </c>
      <c r="Z806" s="730">
        <f>'NRHM State budget sheet 2013-14'!Z806</f>
        <v>0</v>
      </c>
      <c r="AA806" s="730">
        <f>'NRHM State budget sheet 2013-14'!AA806</f>
        <v>0</v>
      </c>
      <c r="AB806" s="730">
        <f>'NRHM State budget sheet 2013-14'!AB806</f>
        <v>0</v>
      </c>
      <c r="AC806" s="730">
        <f>'NRHM State budget sheet 2013-14'!AC806</f>
        <v>0</v>
      </c>
      <c r="AD806" s="730">
        <f>'NRHM State budget sheet 2013-14'!AD806</f>
        <v>0</v>
      </c>
      <c r="AE806" s="730">
        <f>'NRHM State budget sheet 2013-14'!AE806</f>
        <v>0</v>
      </c>
      <c r="AF806" s="730">
        <f>'NRHM State budget sheet 2013-14'!AF806</f>
        <v>0</v>
      </c>
      <c r="AH806" s="619"/>
      <c r="AI806" s="606"/>
      <c r="AJ806" s="606"/>
      <c r="AL806" s="573" t="str">
        <f t="shared" si="84"/>
        <v/>
      </c>
      <c r="AM806" s="577" t="str">
        <f t="shared" si="85"/>
        <v/>
      </c>
      <c r="AN806" s="577" t="str">
        <f t="shared" si="86"/>
        <v/>
      </c>
      <c r="AO806" s="577" t="str">
        <f t="shared" si="87"/>
        <v/>
      </c>
    </row>
    <row r="807" spans="1:41" ht="41.25" hidden="1" customHeight="1" x14ac:dyDescent="0.2">
      <c r="A807" s="628" t="s">
        <v>2401</v>
      </c>
      <c r="B807" s="642"/>
      <c r="C807" s="595"/>
      <c r="D807" s="730">
        <f>'NRHM State budget sheet 2013-14'!D807</f>
        <v>0</v>
      </c>
      <c r="E807" s="730">
        <f>'NRHM State budget sheet 2013-14'!E807</f>
        <v>0</v>
      </c>
      <c r="F807" s="730">
        <f>'NRHM State budget sheet 2013-14'!F807</f>
        <v>0</v>
      </c>
      <c r="G807" s="730">
        <f>'NRHM State budget sheet 2013-14'!G807</f>
        <v>0</v>
      </c>
      <c r="H807" s="730">
        <f>'NRHM State budget sheet 2013-14'!H807</f>
        <v>0</v>
      </c>
      <c r="I807" s="730">
        <f>'NRHM State budget sheet 2013-14'!I807</f>
        <v>0</v>
      </c>
      <c r="J807" s="730">
        <f>'NRHM State budget sheet 2013-14'!J807</f>
        <v>0</v>
      </c>
      <c r="K807" s="730">
        <f>'NRHM State budget sheet 2013-14'!K807</f>
        <v>0</v>
      </c>
      <c r="L807" s="730">
        <f>'NRHM State budget sheet 2013-14'!L807</f>
        <v>0</v>
      </c>
      <c r="M807" s="730">
        <f>'NRHM State budget sheet 2013-14'!M807</f>
        <v>0</v>
      </c>
      <c r="N807" s="730">
        <f>'NRHM State budget sheet 2013-14'!N807</f>
        <v>0</v>
      </c>
      <c r="O807" s="730">
        <f>'NRHM State budget sheet 2013-14'!O807</f>
        <v>0</v>
      </c>
      <c r="P807" s="730">
        <f>'NRHM State budget sheet 2013-14'!P807</f>
        <v>0</v>
      </c>
      <c r="Q807" s="730">
        <f>'NRHM State budget sheet 2013-14'!Q807</f>
        <v>0</v>
      </c>
      <c r="R807" s="730">
        <f>'NRHM State budget sheet 2013-14'!R807</f>
        <v>0</v>
      </c>
      <c r="S807" s="730">
        <f>'NRHM State budget sheet 2013-14'!S807</f>
        <v>0</v>
      </c>
      <c r="T807" s="730">
        <f>'NRHM State budget sheet 2013-14'!T807</f>
        <v>0</v>
      </c>
      <c r="U807" s="730">
        <f>'NRHM State budget sheet 2013-14'!U807</f>
        <v>0</v>
      </c>
      <c r="V807" s="730">
        <f>'NRHM State budget sheet 2013-14'!V807</f>
        <v>0</v>
      </c>
      <c r="W807" s="730">
        <f>'NRHM State budget sheet 2013-14'!W807</f>
        <v>0</v>
      </c>
      <c r="X807" s="730">
        <f>'NRHM State budget sheet 2013-14'!X807</f>
        <v>0</v>
      </c>
      <c r="Y807" s="730">
        <f>'NRHM State budget sheet 2013-14'!Y807</f>
        <v>0</v>
      </c>
      <c r="Z807" s="730">
        <f>'NRHM State budget sheet 2013-14'!Z807</f>
        <v>0</v>
      </c>
      <c r="AA807" s="730">
        <f>'NRHM State budget sheet 2013-14'!AA807</f>
        <v>0</v>
      </c>
      <c r="AB807" s="730">
        <f>'NRHM State budget sheet 2013-14'!AB807</f>
        <v>0</v>
      </c>
      <c r="AC807" s="730">
        <f>'NRHM State budget sheet 2013-14'!AC807</f>
        <v>0</v>
      </c>
      <c r="AD807" s="730">
        <f>'NRHM State budget sheet 2013-14'!AD807</f>
        <v>0</v>
      </c>
      <c r="AE807" s="730">
        <f>'NRHM State budget sheet 2013-14'!AE807</f>
        <v>0</v>
      </c>
      <c r="AF807" s="730">
        <f>'NRHM State budget sheet 2013-14'!AF807</f>
        <v>0</v>
      </c>
      <c r="AH807" s="619"/>
      <c r="AI807" s="606"/>
      <c r="AJ807" s="606"/>
      <c r="AL807" s="573" t="str">
        <f t="shared" si="84"/>
        <v/>
      </c>
      <c r="AM807" s="577" t="str">
        <f t="shared" si="85"/>
        <v/>
      </c>
      <c r="AN807" s="577" t="str">
        <f t="shared" si="86"/>
        <v/>
      </c>
      <c r="AO807" s="577" t="str">
        <f t="shared" si="87"/>
        <v/>
      </c>
    </row>
    <row r="808" spans="1:41" ht="41.25" hidden="1" customHeight="1" x14ac:dyDescent="0.2">
      <c r="A808" s="628" t="s">
        <v>2402</v>
      </c>
      <c r="B808" s="642"/>
      <c r="C808" s="595"/>
      <c r="D808" s="730">
        <f>'NRHM State budget sheet 2013-14'!D808</f>
        <v>0</v>
      </c>
      <c r="E808" s="730">
        <f>'NRHM State budget sheet 2013-14'!E808</f>
        <v>0</v>
      </c>
      <c r="F808" s="730">
        <f>'NRHM State budget sheet 2013-14'!F808</f>
        <v>0</v>
      </c>
      <c r="G808" s="730">
        <f>'NRHM State budget sheet 2013-14'!G808</f>
        <v>0</v>
      </c>
      <c r="H808" s="730">
        <f>'NRHM State budget sheet 2013-14'!H808</f>
        <v>0</v>
      </c>
      <c r="I808" s="730">
        <f>'NRHM State budget sheet 2013-14'!I808</f>
        <v>0</v>
      </c>
      <c r="J808" s="730">
        <f>'NRHM State budget sheet 2013-14'!J808</f>
        <v>0</v>
      </c>
      <c r="K808" s="730">
        <f>'NRHM State budget sheet 2013-14'!K808</f>
        <v>0</v>
      </c>
      <c r="L808" s="730">
        <f>'NRHM State budget sheet 2013-14'!L808</f>
        <v>0</v>
      </c>
      <c r="M808" s="730">
        <f>'NRHM State budget sheet 2013-14'!M808</f>
        <v>0</v>
      </c>
      <c r="N808" s="730">
        <f>'NRHM State budget sheet 2013-14'!N808</f>
        <v>0</v>
      </c>
      <c r="O808" s="730">
        <f>'NRHM State budget sheet 2013-14'!O808</f>
        <v>0</v>
      </c>
      <c r="P808" s="730">
        <f>'NRHM State budget sheet 2013-14'!P808</f>
        <v>0</v>
      </c>
      <c r="Q808" s="730">
        <f>'NRHM State budget sheet 2013-14'!Q808</f>
        <v>0</v>
      </c>
      <c r="R808" s="730">
        <f>'NRHM State budget sheet 2013-14'!R808</f>
        <v>0</v>
      </c>
      <c r="S808" s="730">
        <f>'NRHM State budget sheet 2013-14'!S808</f>
        <v>0</v>
      </c>
      <c r="T808" s="730">
        <f>'NRHM State budget sheet 2013-14'!T808</f>
        <v>0</v>
      </c>
      <c r="U808" s="730">
        <f>'NRHM State budget sheet 2013-14'!U808</f>
        <v>0</v>
      </c>
      <c r="V808" s="730">
        <f>'NRHM State budget sheet 2013-14'!V808</f>
        <v>0</v>
      </c>
      <c r="W808" s="730">
        <f>'NRHM State budget sheet 2013-14'!W808</f>
        <v>0</v>
      </c>
      <c r="X808" s="730">
        <f>'NRHM State budget sheet 2013-14'!X808</f>
        <v>0</v>
      </c>
      <c r="Y808" s="730">
        <f>'NRHM State budget sheet 2013-14'!Y808</f>
        <v>0</v>
      </c>
      <c r="Z808" s="730">
        <f>'NRHM State budget sheet 2013-14'!Z808</f>
        <v>0</v>
      </c>
      <c r="AA808" s="730">
        <f>'NRHM State budget sheet 2013-14'!AA808</f>
        <v>0</v>
      </c>
      <c r="AB808" s="730">
        <f>'NRHM State budget sheet 2013-14'!AB808</f>
        <v>0</v>
      </c>
      <c r="AC808" s="730">
        <f>'NRHM State budget sheet 2013-14'!AC808</f>
        <v>0</v>
      </c>
      <c r="AD808" s="730">
        <f>'NRHM State budget sheet 2013-14'!AD808</f>
        <v>0</v>
      </c>
      <c r="AE808" s="730">
        <f>'NRHM State budget sheet 2013-14'!AE808</f>
        <v>0</v>
      </c>
      <c r="AF808" s="730">
        <f>'NRHM State budget sheet 2013-14'!AF808</f>
        <v>0</v>
      </c>
      <c r="AH808" s="619"/>
      <c r="AI808" s="606"/>
      <c r="AJ808" s="606"/>
      <c r="AL808" s="573" t="str">
        <f t="shared" si="84"/>
        <v/>
      </c>
      <c r="AM808" s="577" t="str">
        <f t="shared" si="85"/>
        <v/>
      </c>
      <c r="AN808" s="577" t="str">
        <f t="shared" si="86"/>
        <v/>
      </c>
      <c r="AO808" s="577" t="str">
        <f t="shared" si="87"/>
        <v/>
      </c>
    </row>
    <row r="809" spans="1:41" ht="41.25" hidden="1" customHeight="1" x14ac:dyDescent="0.2">
      <c r="A809" s="628" t="s">
        <v>2403</v>
      </c>
      <c r="B809" s="642"/>
      <c r="C809" s="595"/>
      <c r="D809" s="730">
        <f>'NRHM State budget sheet 2013-14'!D809</f>
        <v>0</v>
      </c>
      <c r="E809" s="730">
        <f>'NRHM State budget sheet 2013-14'!E809</f>
        <v>0</v>
      </c>
      <c r="F809" s="730">
        <f>'NRHM State budget sheet 2013-14'!F809</f>
        <v>0</v>
      </c>
      <c r="G809" s="730">
        <f>'NRHM State budget sheet 2013-14'!G809</f>
        <v>0</v>
      </c>
      <c r="H809" s="730">
        <f>'NRHM State budget sheet 2013-14'!H809</f>
        <v>0</v>
      </c>
      <c r="I809" s="730">
        <f>'NRHM State budget sheet 2013-14'!I809</f>
        <v>0</v>
      </c>
      <c r="J809" s="730">
        <f>'NRHM State budget sheet 2013-14'!J809</f>
        <v>0</v>
      </c>
      <c r="K809" s="730">
        <f>'NRHM State budget sheet 2013-14'!K809</f>
        <v>0</v>
      </c>
      <c r="L809" s="730">
        <f>'NRHM State budget sheet 2013-14'!L809</f>
        <v>0</v>
      </c>
      <c r="M809" s="730">
        <f>'NRHM State budget sheet 2013-14'!M809</f>
        <v>0</v>
      </c>
      <c r="N809" s="730">
        <f>'NRHM State budget sheet 2013-14'!N809</f>
        <v>0</v>
      </c>
      <c r="O809" s="730">
        <f>'NRHM State budget sheet 2013-14'!O809</f>
        <v>0</v>
      </c>
      <c r="P809" s="730">
        <f>'NRHM State budget sheet 2013-14'!P809</f>
        <v>0</v>
      </c>
      <c r="Q809" s="730">
        <f>'NRHM State budget sheet 2013-14'!Q809</f>
        <v>0</v>
      </c>
      <c r="R809" s="730">
        <f>'NRHM State budget sheet 2013-14'!R809</f>
        <v>0</v>
      </c>
      <c r="S809" s="730">
        <f>'NRHM State budget sheet 2013-14'!S809</f>
        <v>0</v>
      </c>
      <c r="T809" s="730">
        <f>'NRHM State budget sheet 2013-14'!T809</f>
        <v>0</v>
      </c>
      <c r="U809" s="730">
        <f>'NRHM State budget sheet 2013-14'!U809</f>
        <v>0</v>
      </c>
      <c r="V809" s="730">
        <f>'NRHM State budget sheet 2013-14'!V809</f>
        <v>0</v>
      </c>
      <c r="W809" s="730">
        <f>'NRHM State budget sheet 2013-14'!W809</f>
        <v>0</v>
      </c>
      <c r="X809" s="730">
        <f>'NRHM State budget sheet 2013-14'!X809</f>
        <v>0</v>
      </c>
      <c r="Y809" s="730">
        <f>'NRHM State budget sheet 2013-14'!Y809</f>
        <v>0</v>
      </c>
      <c r="Z809" s="730">
        <f>'NRHM State budget sheet 2013-14'!Z809</f>
        <v>0</v>
      </c>
      <c r="AA809" s="730">
        <f>'NRHM State budget sheet 2013-14'!AA809</f>
        <v>0</v>
      </c>
      <c r="AB809" s="730">
        <f>'NRHM State budget sheet 2013-14'!AB809</f>
        <v>0</v>
      </c>
      <c r="AC809" s="730">
        <f>'NRHM State budget sheet 2013-14'!AC809</f>
        <v>0</v>
      </c>
      <c r="AD809" s="730">
        <f>'NRHM State budget sheet 2013-14'!AD809</f>
        <v>0</v>
      </c>
      <c r="AE809" s="730">
        <f>'NRHM State budget sheet 2013-14'!AE809</f>
        <v>0</v>
      </c>
      <c r="AF809" s="730">
        <f>'NRHM State budget sheet 2013-14'!AF809</f>
        <v>0</v>
      </c>
      <c r="AH809" s="619"/>
      <c r="AI809" s="606"/>
      <c r="AJ809" s="606"/>
      <c r="AL809" s="573" t="str">
        <f t="shared" si="84"/>
        <v/>
      </c>
      <c r="AM809" s="577" t="str">
        <f t="shared" si="85"/>
        <v/>
      </c>
      <c r="AN809" s="577" t="str">
        <f t="shared" si="86"/>
        <v/>
      </c>
      <c r="AO809" s="577" t="str">
        <f t="shared" si="87"/>
        <v/>
      </c>
    </row>
    <row r="810" spans="1:41" ht="41.25" hidden="1" customHeight="1" x14ac:dyDescent="0.2">
      <c r="A810" s="628" t="s">
        <v>892</v>
      </c>
      <c r="B810" s="621" t="s">
        <v>1494</v>
      </c>
      <c r="C810" s="627"/>
      <c r="D810" s="730">
        <f>'NRHM State budget sheet 2013-14'!D810</f>
        <v>0</v>
      </c>
      <c r="E810" s="730">
        <f>'NRHM State budget sheet 2013-14'!E810</f>
        <v>0</v>
      </c>
      <c r="F810" s="730" t="e">
        <f>'NRHM State budget sheet 2013-14'!F810</f>
        <v>#DIV/0!</v>
      </c>
      <c r="G810" s="730">
        <f>'NRHM State budget sheet 2013-14'!G810</f>
        <v>0</v>
      </c>
      <c r="H810" s="730">
        <f>'NRHM State budget sheet 2013-14'!H810</f>
        <v>0</v>
      </c>
      <c r="I810" s="730" t="e">
        <f>'NRHM State budget sheet 2013-14'!I810</f>
        <v>#DIV/0!</v>
      </c>
      <c r="J810" s="730">
        <f>'NRHM State budget sheet 2013-14'!J810</f>
        <v>0</v>
      </c>
      <c r="K810" s="730">
        <f>'NRHM State budget sheet 2013-14'!K810</f>
        <v>0</v>
      </c>
      <c r="L810" s="730">
        <f>'NRHM State budget sheet 2013-14'!L810</f>
        <v>0</v>
      </c>
      <c r="M810" s="730">
        <f>'NRHM State budget sheet 2013-14'!M810</f>
        <v>0</v>
      </c>
      <c r="N810" s="730">
        <f>'NRHM State budget sheet 2013-14'!N810</f>
        <v>0</v>
      </c>
      <c r="O810" s="730">
        <f>'NRHM State budget sheet 2013-14'!O810</f>
        <v>0</v>
      </c>
      <c r="P810" s="730">
        <f>'NRHM State budget sheet 2013-14'!P810</f>
        <v>0</v>
      </c>
      <c r="Q810" s="730">
        <f>'NRHM State budget sheet 2013-14'!Q810</f>
        <v>0</v>
      </c>
      <c r="R810" s="730">
        <f>'NRHM State budget sheet 2013-14'!R810</f>
        <v>0</v>
      </c>
      <c r="S810" s="730">
        <f>'NRHM State budget sheet 2013-14'!S810</f>
        <v>0</v>
      </c>
      <c r="T810" s="730">
        <f>'NRHM State budget sheet 2013-14'!T810</f>
        <v>0</v>
      </c>
      <c r="U810" s="730">
        <f>'NRHM State budget sheet 2013-14'!U810</f>
        <v>0</v>
      </c>
      <c r="V810" s="730">
        <f>'NRHM State budget sheet 2013-14'!V810</f>
        <v>0</v>
      </c>
      <c r="W810" s="730">
        <f>'NRHM State budget sheet 2013-14'!W810</f>
        <v>0</v>
      </c>
      <c r="X810" s="730">
        <f>'NRHM State budget sheet 2013-14'!X810</f>
        <v>0</v>
      </c>
      <c r="Y810" s="730">
        <f>'NRHM State budget sheet 2013-14'!Y810</f>
        <v>0</v>
      </c>
      <c r="Z810" s="730">
        <f>'NRHM State budget sheet 2013-14'!Z810</f>
        <v>0</v>
      </c>
      <c r="AA810" s="730">
        <f>'NRHM State budget sheet 2013-14'!AA810</f>
        <v>0</v>
      </c>
      <c r="AB810" s="730">
        <f>'NRHM State budget sheet 2013-14'!AB810</f>
        <v>0</v>
      </c>
      <c r="AC810" s="730">
        <f>'NRHM State budget sheet 2013-14'!AC810</f>
        <v>0</v>
      </c>
      <c r="AD810" s="730">
        <f>'NRHM State budget sheet 2013-14'!AD810</f>
        <v>0</v>
      </c>
      <c r="AE810" s="730">
        <f>'NRHM State budget sheet 2013-14'!AE810</f>
        <v>0</v>
      </c>
      <c r="AF810" s="730">
        <f>'NRHM State budget sheet 2013-14'!AF810</f>
        <v>0</v>
      </c>
      <c r="AH810" s="619"/>
      <c r="AI810" s="606" t="str">
        <f t="shared" si="81"/>
        <v/>
      </c>
      <c r="AJ810" s="606" t="str">
        <f t="shared" si="82"/>
        <v/>
      </c>
      <c r="AK810" s="573">
        <f t="shared" si="83"/>
        <v>0</v>
      </c>
      <c r="AL810" s="573" t="str">
        <f t="shared" si="84"/>
        <v/>
      </c>
      <c r="AM810" s="577" t="str">
        <f t="shared" si="85"/>
        <v/>
      </c>
      <c r="AN810" s="577" t="str">
        <f t="shared" si="86"/>
        <v/>
      </c>
      <c r="AO810" s="577" t="str">
        <f t="shared" si="87"/>
        <v/>
      </c>
    </row>
    <row r="811" spans="1:41" ht="41.25" hidden="1" customHeight="1" x14ac:dyDescent="0.2">
      <c r="A811" s="628" t="s">
        <v>1491</v>
      </c>
      <c r="B811" s="621" t="s">
        <v>1463</v>
      </c>
      <c r="C811" s="595"/>
      <c r="D811" s="730">
        <f>'NRHM State budget sheet 2013-14'!D811</f>
        <v>0</v>
      </c>
      <c r="E811" s="730">
        <f>'NRHM State budget sheet 2013-14'!E811</f>
        <v>0</v>
      </c>
      <c r="F811" s="730" t="e">
        <f>'NRHM State budget sheet 2013-14'!F811</f>
        <v>#DIV/0!</v>
      </c>
      <c r="G811" s="730">
        <f>'NRHM State budget sheet 2013-14'!G811</f>
        <v>0</v>
      </c>
      <c r="H811" s="730">
        <f>'NRHM State budget sheet 2013-14'!H811</f>
        <v>0</v>
      </c>
      <c r="I811" s="730" t="e">
        <f>'NRHM State budget sheet 2013-14'!I811</f>
        <v>#DIV/0!</v>
      </c>
      <c r="J811" s="730">
        <f>'NRHM State budget sheet 2013-14'!J811</f>
        <v>8</v>
      </c>
      <c r="K811" s="730">
        <f>'NRHM State budget sheet 2013-14'!K811</f>
        <v>0</v>
      </c>
      <c r="L811" s="730">
        <f>'NRHM State budget sheet 2013-14'!L811</f>
        <v>0</v>
      </c>
      <c r="M811" s="730">
        <f>'NRHM State budget sheet 2013-14'!M811</f>
        <v>0</v>
      </c>
      <c r="N811" s="730">
        <f>'NRHM State budget sheet 2013-14'!N811</f>
        <v>0</v>
      </c>
      <c r="O811" s="730">
        <f>'NRHM State budget sheet 2013-14'!O811</f>
        <v>0</v>
      </c>
      <c r="P811" s="730">
        <f>'NRHM State budget sheet 2013-14'!P811</f>
        <v>0</v>
      </c>
      <c r="Q811" s="730">
        <f>'NRHM State budget sheet 2013-14'!Q811</f>
        <v>0</v>
      </c>
      <c r="R811" s="730">
        <f>'NRHM State budget sheet 2013-14'!R811</f>
        <v>0</v>
      </c>
      <c r="S811" s="730">
        <f>'NRHM State budget sheet 2013-14'!S811</f>
        <v>0</v>
      </c>
      <c r="T811" s="730">
        <f>'NRHM State budget sheet 2013-14'!T811</f>
        <v>0</v>
      </c>
      <c r="U811" s="730">
        <f>'NRHM State budget sheet 2013-14'!U811</f>
        <v>0</v>
      </c>
      <c r="V811" s="730">
        <f>'NRHM State budget sheet 2013-14'!V811</f>
        <v>0</v>
      </c>
      <c r="W811" s="730">
        <f>'NRHM State budget sheet 2013-14'!W811</f>
        <v>0</v>
      </c>
      <c r="X811" s="730">
        <f>'NRHM State budget sheet 2013-14'!X811</f>
        <v>0</v>
      </c>
      <c r="Y811" s="730">
        <f>'NRHM State budget sheet 2013-14'!Y811</f>
        <v>0</v>
      </c>
      <c r="Z811" s="730">
        <f>'NRHM State budget sheet 2013-14'!Z811</f>
        <v>0</v>
      </c>
      <c r="AA811" s="730">
        <f>'NRHM State budget sheet 2013-14'!AA811</f>
        <v>0</v>
      </c>
      <c r="AB811" s="730">
        <f>'NRHM State budget sheet 2013-14'!AB811</f>
        <v>0</v>
      </c>
      <c r="AC811" s="730">
        <f>'NRHM State budget sheet 2013-14'!AC811</f>
        <v>0</v>
      </c>
      <c r="AD811" s="730">
        <f>'NRHM State budget sheet 2013-14'!AD811</f>
        <v>0</v>
      </c>
      <c r="AE811" s="730">
        <f>'NRHM State budget sheet 2013-14'!AE811</f>
        <v>0</v>
      </c>
      <c r="AF811" s="730">
        <f>'NRHM State budget sheet 2013-14'!AF811</f>
        <v>0</v>
      </c>
      <c r="AH811" s="619"/>
      <c r="AI811" s="606" t="str">
        <f t="shared" si="81"/>
        <v/>
      </c>
      <c r="AJ811" s="606" t="str">
        <f t="shared" si="82"/>
        <v/>
      </c>
      <c r="AK811" s="573">
        <f t="shared" si="83"/>
        <v>0</v>
      </c>
      <c r="AL811" s="573" t="str">
        <f t="shared" si="84"/>
        <v/>
      </c>
      <c r="AM811" s="577" t="str">
        <f t="shared" si="85"/>
        <v/>
      </c>
      <c r="AN811" s="577" t="str">
        <f t="shared" si="86"/>
        <v/>
      </c>
      <c r="AO811" s="577" t="str">
        <f t="shared" si="87"/>
        <v/>
      </c>
    </row>
    <row r="812" spans="1:41" ht="41.25" hidden="1" customHeight="1" x14ac:dyDescent="0.2">
      <c r="A812" s="628" t="s">
        <v>2207</v>
      </c>
      <c r="B812" s="665" t="s">
        <v>1600</v>
      </c>
      <c r="C812" s="666"/>
      <c r="D812" s="730">
        <f>'NRHM State budget sheet 2013-14'!D812</f>
        <v>0</v>
      </c>
      <c r="E812" s="730">
        <f>'NRHM State budget sheet 2013-14'!E812</f>
        <v>0</v>
      </c>
      <c r="F812" s="730" t="e">
        <f>'NRHM State budget sheet 2013-14'!F812</f>
        <v>#DIV/0!</v>
      </c>
      <c r="G812" s="730">
        <f>'NRHM State budget sheet 2013-14'!G812</f>
        <v>0</v>
      </c>
      <c r="H812" s="730">
        <f>'NRHM State budget sheet 2013-14'!H812</f>
        <v>0</v>
      </c>
      <c r="I812" s="730" t="e">
        <f>'NRHM State budget sheet 2013-14'!I812</f>
        <v>#DIV/0!</v>
      </c>
      <c r="J812" s="730">
        <f>'NRHM State budget sheet 2013-14'!J812</f>
        <v>2</v>
      </c>
      <c r="K812" s="730">
        <f>'NRHM State budget sheet 2013-14'!K812</f>
        <v>0</v>
      </c>
      <c r="L812" s="730">
        <f>'NRHM State budget sheet 2013-14'!L812</f>
        <v>0</v>
      </c>
      <c r="M812" s="730">
        <f>'NRHM State budget sheet 2013-14'!M812</f>
        <v>0</v>
      </c>
      <c r="N812" s="730">
        <f>'NRHM State budget sheet 2013-14'!N812</f>
        <v>0</v>
      </c>
      <c r="O812" s="730">
        <f>'NRHM State budget sheet 2013-14'!O812</f>
        <v>0</v>
      </c>
      <c r="P812" s="730">
        <f>'NRHM State budget sheet 2013-14'!P812</f>
        <v>0</v>
      </c>
      <c r="Q812" s="730">
        <f>'NRHM State budget sheet 2013-14'!Q812</f>
        <v>0</v>
      </c>
      <c r="R812" s="730">
        <f>'NRHM State budget sheet 2013-14'!R812</f>
        <v>0</v>
      </c>
      <c r="S812" s="730">
        <f>'NRHM State budget sheet 2013-14'!S812</f>
        <v>0</v>
      </c>
      <c r="T812" s="730">
        <f>'NRHM State budget sheet 2013-14'!T812</f>
        <v>0</v>
      </c>
      <c r="U812" s="730">
        <f>'NRHM State budget sheet 2013-14'!U812</f>
        <v>0</v>
      </c>
      <c r="V812" s="730">
        <f>'NRHM State budget sheet 2013-14'!V812</f>
        <v>0</v>
      </c>
      <c r="W812" s="730">
        <f>'NRHM State budget sheet 2013-14'!W812</f>
        <v>0</v>
      </c>
      <c r="X812" s="730">
        <f>'NRHM State budget sheet 2013-14'!X812</f>
        <v>0</v>
      </c>
      <c r="Y812" s="730">
        <f>'NRHM State budget sheet 2013-14'!Y812</f>
        <v>0</v>
      </c>
      <c r="Z812" s="730">
        <f>'NRHM State budget sheet 2013-14'!Z812</f>
        <v>0</v>
      </c>
      <c r="AA812" s="730">
        <f>'NRHM State budget sheet 2013-14'!AA812</f>
        <v>0</v>
      </c>
      <c r="AB812" s="730">
        <f>'NRHM State budget sheet 2013-14'!AB812</f>
        <v>0</v>
      </c>
      <c r="AC812" s="730">
        <f>'NRHM State budget sheet 2013-14'!AC812</f>
        <v>0</v>
      </c>
      <c r="AD812" s="730">
        <f>'NRHM State budget sheet 2013-14'!AD812</f>
        <v>0</v>
      </c>
      <c r="AE812" s="730">
        <f>'NRHM State budget sheet 2013-14'!AE812</f>
        <v>0</v>
      </c>
      <c r="AF812" s="730">
        <f>'NRHM State budget sheet 2013-14'!AF812</f>
        <v>0</v>
      </c>
      <c r="AH812" s="619"/>
      <c r="AI812" s="606" t="str">
        <f t="shared" si="81"/>
        <v/>
      </c>
      <c r="AJ812" s="606" t="str">
        <f t="shared" si="82"/>
        <v/>
      </c>
      <c r="AK812" s="573">
        <f t="shared" si="83"/>
        <v>0</v>
      </c>
      <c r="AL812" s="573" t="str">
        <f t="shared" si="84"/>
        <v/>
      </c>
      <c r="AM812" s="577" t="str">
        <f t="shared" si="85"/>
        <v/>
      </c>
      <c r="AN812" s="577" t="str">
        <f t="shared" si="86"/>
        <v/>
      </c>
      <c r="AO812" s="577" t="str">
        <f t="shared" si="87"/>
        <v/>
      </c>
    </row>
    <row r="813" spans="1:41" ht="41.25" hidden="1" customHeight="1" x14ac:dyDescent="0.2">
      <c r="A813" s="628" t="s">
        <v>2208</v>
      </c>
      <c r="B813" s="665" t="s">
        <v>1850</v>
      </c>
      <c r="C813" s="666"/>
      <c r="D813" s="730">
        <f>'NRHM State budget sheet 2013-14'!D813</f>
        <v>0</v>
      </c>
      <c r="E813" s="730">
        <f>'NRHM State budget sheet 2013-14'!E813</f>
        <v>0</v>
      </c>
      <c r="F813" s="730" t="e">
        <f>'NRHM State budget sheet 2013-14'!F813</f>
        <v>#DIV/0!</v>
      </c>
      <c r="G813" s="730">
        <f>'NRHM State budget sheet 2013-14'!G813</f>
        <v>0</v>
      </c>
      <c r="H813" s="730">
        <f>'NRHM State budget sheet 2013-14'!H813</f>
        <v>0</v>
      </c>
      <c r="I813" s="730" t="e">
        <f>'NRHM State budget sheet 2013-14'!I813</f>
        <v>#DIV/0!</v>
      </c>
      <c r="J813" s="730">
        <f>'NRHM State budget sheet 2013-14'!J813</f>
        <v>6</v>
      </c>
      <c r="K813" s="730">
        <f>'NRHM State budget sheet 2013-14'!K813</f>
        <v>0</v>
      </c>
      <c r="L813" s="730">
        <f>'NRHM State budget sheet 2013-14'!L813</f>
        <v>0</v>
      </c>
      <c r="M813" s="730">
        <f>'NRHM State budget sheet 2013-14'!M813</f>
        <v>0</v>
      </c>
      <c r="N813" s="730">
        <f>'NRHM State budget sheet 2013-14'!N813</f>
        <v>0</v>
      </c>
      <c r="O813" s="730">
        <f>'NRHM State budget sheet 2013-14'!O813</f>
        <v>0</v>
      </c>
      <c r="P813" s="730">
        <f>'NRHM State budget sheet 2013-14'!P813</f>
        <v>0</v>
      </c>
      <c r="Q813" s="730">
        <f>'NRHM State budget sheet 2013-14'!Q813</f>
        <v>0</v>
      </c>
      <c r="R813" s="730">
        <f>'NRHM State budget sheet 2013-14'!R813</f>
        <v>0</v>
      </c>
      <c r="S813" s="730">
        <f>'NRHM State budget sheet 2013-14'!S813</f>
        <v>0</v>
      </c>
      <c r="T813" s="730">
        <f>'NRHM State budget sheet 2013-14'!T813</f>
        <v>0</v>
      </c>
      <c r="U813" s="730">
        <f>'NRHM State budget sheet 2013-14'!U813</f>
        <v>0</v>
      </c>
      <c r="V813" s="730">
        <f>'NRHM State budget sheet 2013-14'!V813</f>
        <v>0</v>
      </c>
      <c r="W813" s="730">
        <f>'NRHM State budget sheet 2013-14'!W813</f>
        <v>0</v>
      </c>
      <c r="X813" s="730">
        <f>'NRHM State budget sheet 2013-14'!X813</f>
        <v>0</v>
      </c>
      <c r="Y813" s="730">
        <f>'NRHM State budget sheet 2013-14'!Y813</f>
        <v>0</v>
      </c>
      <c r="Z813" s="730">
        <f>'NRHM State budget sheet 2013-14'!Z813</f>
        <v>0</v>
      </c>
      <c r="AA813" s="730">
        <f>'NRHM State budget sheet 2013-14'!AA813</f>
        <v>0</v>
      </c>
      <c r="AB813" s="730">
        <f>'NRHM State budget sheet 2013-14'!AB813</f>
        <v>0</v>
      </c>
      <c r="AC813" s="730">
        <f>'NRHM State budget sheet 2013-14'!AC813</f>
        <v>0</v>
      </c>
      <c r="AD813" s="730">
        <f>'NRHM State budget sheet 2013-14'!AD813</f>
        <v>0</v>
      </c>
      <c r="AE813" s="730">
        <f>'NRHM State budget sheet 2013-14'!AE813</f>
        <v>0</v>
      </c>
      <c r="AF813" s="730">
        <f>'NRHM State budget sheet 2013-14'!AF813</f>
        <v>0</v>
      </c>
      <c r="AH813" s="619"/>
      <c r="AI813" s="606" t="str">
        <f t="shared" si="81"/>
        <v/>
      </c>
      <c r="AJ813" s="606" t="str">
        <f t="shared" si="82"/>
        <v/>
      </c>
      <c r="AK813" s="573">
        <f t="shared" si="83"/>
        <v>0</v>
      </c>
      <c r="AL813" s="573" t="str">
        <f t="shared" si="84"/>
        <v/>
      </c>
      <c r="AM813" s="577" t="str">
        <f t="shared" si="85"/>
        <v/>
      </c>
      <c r="AN813" s="577" t="str">
        <f t="shared" si="86"/>
        <v/>
      </c>
      <c r="AO813" s="577" t="str">
        <f t="shared" si="87"/>
        <v/>
      </c>
    </row>
    <row r="814" spans="1:41" ht="41.25" hidden="1" customHeight="1" x14ac:dyDescent="0.2">
      <c r="A814" s="628" t="s">
        <v>1492</v>
      </c>
      <c r="B814" s="621" t="s">
        <v>1464</v>
      </c>
      <c r="C814" s="595"/>
      <c r="D814" s="730">
        <f>'NRHM State budget sheet 2013-14'!D814</f>
        <v>0</v>
      </c>
      <c r="E814" s="730">
        <f>'NRHM State budget sheet 2013-14'!E814</f>
        <v>0</v>
      </c>
      <c r="F814" s="730" t="e">
        <f>'NRHM State budget sheet 2013-14'!F814</f>
        <v>#DIV/0!</v>
      </c>
      <c r="G814" s="730">
        <f>'NRHM State budget sheet 2013-14'!G814</f>
        <v>0</v>
      </c>
      <c r="H814" s="730">
        <f>'NRHM State budget sheet 2013-14'!H814</f>
        <v>0</v>
      </c>
      <c r="I814" s="730" t="e">
        <f>'NRHM State budget sheet 2013-14'!I814</f>
        <v>#DIV/0!</v>
      </c>
      <c r="J814" s="730">
        <f>'NRHM State budget sheet 2013-14'!J814</f>
        <v>0</v>
      </c>
      <c r="K814" s="730">
        <f>'NRHM State budget sheet 2013-14'!K814</f>
        <v>0</v>
      </c>
      <c r="L814" s="730">
        <f>'NRHM State budget sheet 2013-14'!L814</f>
        <v>0</v>
      </c>
      <c r="M814" s="730">
        <f>'NRHM State budget sheet 2013-14'!M814</f>
        <v>0</v>
      </c>
      <c r="N814" s="730">
        <f>'NRHM State budget sheet 2013-14'!N814</f>
        <v>0</v>
      </c>
      <c r="O814" s="730">
        <f>'NRHM State budget sheet 2013-14'!O814</f>
        <v>0</v>
      </c>
      <c r="P814" s="730">
        <f>'NRHM State budget sheet 2013-14'!P814</f>
        <v>0</v>
      </c>
      <c r="Q814" s="730">
        <f>'NRHM State budget sheet 2013-14'!Q814</f>
        <v>0</v>
      </c>
      <c r="R814" s="730">
        <f>'NRHM State budget sheet 2013-14'!R814</f>
        <v>0</v>
      </c>
      <c r="S814" s="730">
        <f>'NRHM State budget sheet 2013-14'!S814</f>
        <v>0</v>
      </c>
      <c r="T814" s="730">
        <f>'NRHM State budget sheet 2013-14'!T814</f>
        <v>0</v>
      </c>
      <c r="U814" s="730">
        <f>'NRHM State budget sheet 2013-14'!U814</f>
        <v>0</v>
      </c>
      <c r="V814" s="730">
        <f>'NRHM State budget sheet 2013-14'!V814</f>
        <v>0</v>
      </c>
      <c r="W814" s="730">
        <f>'NRHM State budget sheet 2013-14'!W814</f>
        <v>0</v>
      </c>
      <c r="X814" s="730">
        <f>'NRHM State budget sheet 2013-14'!X814</f>
        <v>0</v>
      </c>
      <c r="Y814" s="730">
        <f>'NRHM State budget sheet 2013-14'!Y814</f>
        <v>0</v>
      </c>
      <c r="Z814" s="730">
        <f>'NRHM State budget sheet 2013-14'!Z814</f>
        <v>0</v>
      </c>
      <c r="AA814" s="730">
        <f>'NRHM State budget sheet 2013-14'!AA814</f>
        <v>0</v>
      </c>
      <c r="AB814" s="730">
        <f>'NRHM State budget sheet 2013-14'!AB814</f>
        <v>0</v>
      </c>
      <c r="AC814" s="730">
        <f>'NRHM State budget sheet 2013-14'!AC814</f>
        <v>0</v>
      </c>
      <c r="AD814" s="730">
        <f>'NRHM State budget sheet 2013-14'!AD814</f>
        <v>0</v>
      </c>
      <c r="AE814" s="730">
        <f>'NRHM State budget sheet 2013-14'!AE814</f>
        <v>0</v>
      </c>
      <c r="AF814" s="730">
        <f>'NRHM State budget sheet 2013-14'!AF814</f>
        <v>0</v>
      </c>
      <c r="AH814" s="619"/>
      <c r="AI814" s="606" t="str">
        <f t="shared" si="81"/>
        <v/>
      </c>
      <c r="AJ814" s="606" t="str">
        <f t="shared" si="82"/>
        <v/>
      </c>
      <c r="AK814" s="573">
        <f t="shared" si="83"/>
        <v>0</v>
      </c>
      <c r="AL814" s="573" t="str">
        <f t="shared" si="84"/>
        <v/>
      </c>
      <c r="AM814" s="577" t="str">
        <f t="shared" si="85"/>
        <v/>
      </c>
      <c r="AN814" s="577" t="str">
        <f t="shared" si="86"/>
        <v/>
      </c>
      <c r="AO814" s="577" t="str">
        <f t="shared" si="87"/>
        <v/>
      </c>
    </row>
    <row r="815" spans="1:41" ht="41.25" hidden="1" customHeight="1" x14ac:dyDescent="0.2">
      <c r="A815" s="628" t="s">
        <v>1493</v>
      </c>
      <c r="B815" s="662" t="s">
        <v>1465</v>
      </c>
      <c r="C815" s="633"/>
      <c r="D815" s="730">
        <f>'NRHM State budget sheet 2013-14'!D815</f>
        <v>0</v>
      </c>
      <c r="E815" s="730">
        <f>'NRHM State budget sheet 2013-14'!E815</f>
        <v>0</v>
      </c>
      <c r="F815" s="730" t="e">
        <f>'NRHM State budget sheet 2013-14'!F815</f>
        <v>#DIV/0!</v>
      </c>
      <c r="G815" s="730">
        <f>'NRHM State budget sheet 2013-14'!G815</f>
        <v>0</v>
      </c>
      <c r="H815" s="730">
        <f>'NRHM State budget sheet 2013-14'!H815</f>
        <v>0</v>
      </c>
      <c r="I815" s="730" t="e">
        <f>'NRHM State budget sheet 2013-14'!I815</f>
        <v>#DIV/0!</v>
      </c>
      <c r="J815" s="730">
        <f>'NRHM State budget sheet 2013-14'!J815</f>
        <v>0</v>
      </c>
      <c r="K815" s="730">
        <f>'NRHM State budget sheet 2013-14'!K815</f>
        <v>0</v>
      </c>
      <c r="L815" s="730">
        <f>'NRHM State budget sheet 2013-14'!L815</f>
        <v>0</v>
      </c>
      <c r="M815" s="730">
        <f>'NRHM State budget sheet 2013-14'!M815</f>
        <v>0</v>
      </c>
      <c r="N815" s="730">
        <f>'NRHM State budget sheet 2013-14'!N815</f>
        <v>0</v>
      </c>
      <c r="O815" s="730">
        <f>'NRHM State budget sheet 2013-14'!O815</f>
        <v>0</v>
      </c>
      <c r="P815" s="730">
        <f>'NRHM State budget sheet 2013-14'!P815</f>
        <v>0</v>
      </c>
      <c r="Q815" s="730">
        <f>'NRHM State budget sheet 2013-14'!Q815</f>
        <v>0</v>
      </c>
      <c r="R815" s="730">
        <f>'NRHM State budget sheet 2013-14'!R815</f>
        <v>0</v>
      </c>
      <c r="S815" s="730">
        <f>'NRHM State budget sheet 2013-14'!S815</f>
        <v>0</v>
      </c>
      <c r="T815" s="730">
        <f>'NRHM State budget sheet 2013-14'!T815</f>
        <v>0</v>
      </c>
      <c r="U815" s="730">
        <f>'NRHM State budget sheet 2013-14'!U815</f>
        <v>0</v>
      </c>
      <c r="V815" s="730">
        <f>'NRHM State budget sheet 2013-14'!V815</f>
        <v>0</v>
      </c>
      <c r="W815" s="730">
        <f>'NRHM State budget sheet 2013-14'!W815</f>
        <v>0</v>
      </c>
      <c r="X815" s="730">
        <f>'NRHM State budget sheet 2013-14'!X815</f>
        <v>0</v>
      </c>
      <c r="Y815" s="730">
        <f>'NRHM State budget sheet 2013-14'!Y815</f>
        <v>0</v>
      </c>
      <c r="Z815" s="730">
        <f>'NRHM State budget sheet 2013-14'!Z815</f>
        <v>0</v>
      </c>
      <c r="AA815" s="730">
        <f>'NRHM State budget sheet 2013-14'!AA815</f>
        <v>0</v>
      </c>
      <c r="AB815" s="730">
        <f>'NRHM State budget sheet 2013-14'!AB815</f>
        <v>0</v>
      </c>
      <c r="AC815" s="730">
        <f>'NRHM State budget sheet 2013-14'!AC815</f>
        <v>0</v>
      </c>
      <c r="AD815" s="730">
        <f>'NRHM State budget sheet 2013-14'!AD815</f>
        <v>0</v>
      </c>
      <c r="AE815" s="730">
        <f>'NRHM State budget sheet 2013-14'!AE815</f>
        <v>0</v>
      </c>
      <c r="AF815" s="730">
        <f>'NRHM State budget sheet 2013-14'!AF815</f>
        <v>0</v>
      </c>
      <c r="AH815" s="619"/>
      <c r="AI815" s="606" t="str">
        <f t="shared" si="81"/>
        <v/>
      </c>
      <c r="AJ815" s="606" t="str">
        <f t="shared" si="82"/>
        <v/>
      </c>
      <c r="AK815" s="573">
        <f t="shared" si="83"/>
        <v>0</v>
      </c>
      <c r="AL815" s="573" t="str">
        <f t="shared" si="84"/>
        <v/>
      </c>
      <c r="AM815" s="577" t="str">
        <f t="shared" si="85"/>
        <v/>
      </c>
      <c r="AN815" s="577" t="str">
        <f t="shared" si="86"/>
        <v/>
      </c>
      <c r="AO815" s="577" t="str">
        <f t="shared" si="87"/>
        <v/>
      </c>
    </row>
    <row r="816" spans="1:41" ht="41.25" hidden="1" customHeight="1" x14ac:dyDescent="0.2">
      <c r="A816" s="628" t="s">
        <v>1495</v>
      </c>
      <c r="B816" s="621" t="s">
        <v>2209</v>
      </c>
      <c r="C816" s="627"/>
      <c r="D816" s="730">
        <f>'NRHM State budget sheet 2013-14'!D816</f>
        <v>0</v>
      </c>
      <c r="E816" s="730">
        <f>'NRHM State budget sheet 2013-14'!E816</f>
        <v>0</v>
      </c>
      <c r="F816" s="730" t="e">
        <f>'NRHM State budget sheet 2013-14'!F816</f>
        <v>#DIV/0!</v>
      </c>
      <c r="G816" s="730">
        <f>'NRHM State budget sheet 2013-14'!G816</f>
        <v>0</v>
      </c>
      <c r="H816" s="730">
        <f>'NRHM State budget sheet 2013-14'!H816</f>
        <v>0</v>
      </c>
      <c r="I816" s="730" t="e">
        <f>'NRHM State budget sheet 2013-14'!I816</f>
        <v>#DIV/0!</v>
      </c>
      <c r="J816" s="730">
        <f>'NRHM State budget sheet 2013-14'!J816</f>
        <v>0</v>
      </c>
      <c r="K816" s="730">
        <f>'NRHM State budget sheet 2013-14'!K816</f>
        <v>0</v>
      </c>
      <c r="L816" s="730">
        <f>'NRHM State budget sheet 2013-14'!L816</f>
        <v>0</v>
      </c>
      <c r="M816" s="730">
        <f>'NRHM State budget sheet 2013-14'!M816</f>
        <v>0</v>
      </c>
      <c r="N816" s="730">
        <f>'NRHM State budget sheet 2013-14'!N816</f>
        <v>0</v>
      </c>
      <c r="O816" s="730">
        <f>'NRHM State budget sheet 2013-14'!O816</f>
        <v>0</v>
      </c>
      <c r="P816" s="730">
        <f>'NRHM State budget sheet 2013-14'!P816</f>
        <v>0</v>
      </c>
      <c r="Q816" s="730">
        <f>'NRHM State budget sheet 2013-14'!Q816</f>
        <v>0</v>
      </c>
      <c r="R816" s="730">
        <f>'NRHM State budget sheet 2013-14'!R816</f>
        <v>0</v>
      </c>
      <c r="S816" s="730">
        <f>'NRHM State budget sheet 2013-14'!S816</f>
        <v>0</v>
      </c>
      <c r="T816" s="730">
        <f>'NRHM State budget sheet 2013-14'!T816</f>
        <v>0</v>
      </c>
      <c r="U816" s="730">
        <f>'NRHM State budget sheet 2013-14'!U816</f>
        <v>0</v>
      </c>
      <c r="V816" s="730">
        <f>'NRHM State budget sheet 2013-14'!V816</f>
        <v>0</v>
      </c>
      <c r="W816" s="730">
        <f>'NRHM State budget sheet 2013-14'!W816</f>
        <v>0</v>
      </c>
      <c r="X816" s="730">
        <f>'NRHM State budget sheet 2013-14'!X816</f>
        <v>0</v>
      </c>
      <c r="Y816" s="730">
        <f>'NRHM State budget sheet 2013-14'!Y816</f>
        <v>0</v>
      </c>
      <c r="Z816" s="730">
        <f>'NRHM State budget sheet 2013-14'!Z816</f>
        <v>0</v>
      </c>
      <c r="AA816" s="730">
        <f>'NRHM State budget sheet 2013-14'!AA816</f>
        <v>0</v>
      </c>
      <c r="AB816" s="730">
        <f>'NRHM State budget sheet 2013-14'!AB816</f>
        <v>0</v>
      </c>
      <c r="AC816" s="730">
        <f>'NRHM State budget sheet 2013-14'!AC816</f>
        <v>0</v>
      </c>
      <c r="AD816" s="730">
        <f>'NRHM State budget sheet 2013-14'!AD816</f>
        <v>0</v>
      </c>
      <c r="AE816" s="730">
        <f>'NRHM State budget sheet 2013-14'!AE816</f>
        <v>0</v>
      </c>
      <c r="AF816" s="730">
        <f>'NRHM State budget sheet 2013-14'!AF816</f>
        <v>0</v>
      </c>
      <c r="AH816" s="619"/>
      <c r="AI816" s="606" t="str">
        <f t="shared" ref="AI816:AI900" si="88">IF(OR(AM816="The proposed budget is more that 30% increase over FY 12-13 budget. Consider revising or provide explanation",AN816="Please check, there is a proposed budget but FY 12-13 expenditure is  &lt;30%", AN816="Please check, there is a proposed budget but FY 12-13 expenditure is  &lt;50%", AN816="Please check, there is a proposed budget but FY 12-13 expenditure is  &lt;60%",AO816="New activity? If not kindly provide the details of the progress (physical and financial) for FY 2012-13"),1,"")</f>
        <v/>
      </c>
      <c r="AJ816" s="606" t="str">
        <f t="shared" ref="AJ816:AJ900" si="89">IF(AND(G816&gt;=0.00000000001,H816&gt;=0.0000000000001),H816/G816*100,"")</f>
        <v/>
      </c>
      <c r="AK816" s="573">
        <f t="shared" ref="AK816:AK900" si="90">AF816-G816</f>
        <v>0</v>
      </c>
      <c r="AL816" s="573" t="str">
        <f t="shared" si="84"/>
        <v/>
      </c>
      <c r="AM816" s="577" t="str">
        <f t="shared" si="85"/>
        <v/>
      </c>
      <c r="AN816" s="577" t="str">
        <f t="shared" si="86"/>
        <v/>
      </c>
      <c r="AO816" s="577" t="str">
        <f t="shared" si="87"/>
        <v/>
      </c>
    </row>
    <row r="817" spans="1:41" ht="41.25" hidden="1" customHeight="1" x14ac:dyDescent="0.2">
      <c r="A817" s="649" t="s">
        <v>894</v>
      </c>
      <c r="B817" s="621" t="s">
        <v>1524</v>
      </c>
      <c r="C817" s="595"/>
      <c r="D817" s="730">
        <f>'NRHM State budget sheet 2013-14'!D817</f>
        <v>0</v>
      </c>
      <c r="E817" s="730">
        <f>'NRHM State budget sheet 2013-14'!E817</f>
        <v>0</v>
      </c>
      <c r="F817" s="730" t="e">
        <f>'NRHM State budget sheet 2013-14'!F817</f>
        <v>#DIV/0!</v>
      </c>
      <c r="G817" s="730">
        <f>'NRHM State budget sheet 2013-14'!G817</f>
        <v>0</v>
      </c>
      <c r="H817" s="730">
        <f>'NRHM State budget sheet 2013-14'!H817</f>
        <v>0</v>
      </c>
      <c r="I817" s="730" t="e">
        <f>'NRHM State budget sheet 2013-14'!I817</f>
        <v>#DIV/0!</v>
      </c>
      <c r="J817" s="730">
        <f>'NRHM State budget sheet 2013-14'!J817</f>
        <v>5000027</v>
      </c>
      <c r="K817" s="730">
        <f>'NRHM State budget sheet 2013-14'!K817</f>
        <v>0</v>
      </c>
      <c r="L817" s="730">
        <f>'NRHM State budget sheet 2013-14'!L817</f>
        <v>0</v>
      </c>
      <c r="M817" s="730">
        <f>'NRHM State budget sheet 2013-14'!M817</f>
        <v>0</v>
      </c>
      <c r="N817" s="730">
        <f>'NRHM State budget sheet 2013-14'!N817</f>
        <v>0</v>
      </c>
      <c r="O817" s="730">
        <f>'NRHM State budget sheet 2013-14'!O817</f>
        <v>0</v>
      </c>
      <c r="P817" s="730">
        <f>'NRHM State budget sheet 2013-14'!P817</f>
        <v>0</v>
      </c>
      <c r="Q817" s="730">
        <f>'NRHM State budget sheet 2013-14'!Q817</f>
        <v>0</v>
      </c>
      <c r="R817" s="730">
        <f>'NRHM State budget sheet 2013-14'!R817</f>
        <v>0</v>
      </c>
      <c r="S817" s="730">
        <f>'NRHM State budget sheet 2013-14'!S817</f>
        <v>0</v>
      </c>
      <c r="T817" s="730">
        <f>'NRHM State budget sheet 2013-14'!T817</f>
        <v>0</v>
      </c>
      <c r="U817" s="730">
        <f>'NRHM State budget sheet 2013-14'!U817</f>
        <v>0</v>
      </c>
      <c r="V817" s="730">
        <f>'NRHM State budget sheet 2013-14'!V817</f>
        <v>0</v>
      </c>
      <c r="W817" s="730">
        <f>'NRHM State budget sheet 2013-14'!W817</f>
        <v>0</v>
      </c>
      <c r="X817" s="730">
        <f>'NRHM State budget sheet 2013-14'!X817</f>
        <v>0</v>
      </c>
      <c r="Y817" s="730">
        <f>'NRHM State budget sheet 2013-14'!Y817</f>
        <v>0</v>
      </c>
      <c r="Z817" s="730">
        <f>'NRHM State budget sheet 2013-14'!Z817</f>
        <v>0</v>
      </c>
      <c r="AA817" s="730">
        <f>'NRHM State budget sheet 2013-14'!AA817</f>
        <v>0</v>
      </c>
      <c r="AB817" s="730">
        <f>'NRHM State budget sheet 2013-14'!AB817</f>
        <v>0</v>
      </c>
      <c r="AC817" s="730">
        <f>'NRHM State budget sheet 2013-14'!AC817</f>
        <v>0</v>
      </c>
      <c r="AD817" s="730">
        <f>'NRHM State budget sheet 2013-14'!AD817</f>
        <v>0</v>
      </c>
      <c r="AE817" s="730">
        <f>'NRHM State budget sheet 2013-14'!AE817</f>
        <v>0</v>
      </c>
      <c r="AF817" s="730">
        <f>'NRHM State budget sheet 2013-14'!AF817</f>
        <v>0</v>
      </c>
      <c r="AH817" s="619"/>
      <c r="AI817" s="606" t="str">
        <f t="shared" si="88"/>
        <v/>
      </c>
      <c r="AJ817" s="606" t="str">
        <f t="shared" si="89"/>
        <v/>
      </c>
      <c r="AK817" s="573">
        <f t="shared" si="90"/>
        <v>0</v>
      </c>
      <c r="AL817" s="573" t="str">
        <f t="shared" si="84"/>
        <v/>
      </c>
      <c r="AM817" s="577" t="str">
        <f t="shared" si="85"/>
        <v/>
      </c>
      <c r="AN817" s="577" t="str">
        <f t="shared" si="86"/>
        <v/>
      </c>
      <c r="AO817" s="577" t="str">
        <f t="shared" si="87"/>
        <v/>
      </c>
    </row>
    <row r="818" spans="1:41" ht="41.25" hidden="1" customHeight="1" x14ac:dyDescent="0.2">
      <c r="A818" s="628" t="s">
        <v>896</v>
      </c>
      <c r="B818" s="621" t="s">
        <v>897</v>
      </c>
      <c r="C818" s="595"/>
      <c r="D818" s="730">
        <f>'NRHM State budget sheet 2013-14'!D818</f>
        <v>0</v>
      </c>
      <c r="E818" s="730">
        <f>'NRHM State budget sheet 2013-14'!E818</f>
        <v>0</v>
      </c>
      <c r="F818" s="730" t="e">
        <f>'NRHM State budget sheet 2013-14'!F818</f>
        <v>#DIV/0!</v>
      </c>
      <c r="G818" s="730">
        <f>'NRHM State budget sheet 2013-14'!G818</f>
        <v>0</v>
      </c>
      <c r="H818" s="730">
        <f>'NRHM State budget sheet 2013-14'!H818</f>
        <v>0</v>
      </c>
      <c r="I818" s="730" t="e">
        <f>'NRHM State budget sheet 2013-14'!I818</f>
        <v>#DIV/0!</v>
      </c>
      <c r="J818" s="730">
        <f>'NRHM State budget sheet 2013-14'!J818</f>
        <v>21</v>
      </c>
      <c r="K818" s="730">
        <f>'NRHM State budget sheet 2013-14'!K818</f>
        <v>0</v>
      </c>
      <c r="L818" s="730">
        <f>'NRHM State budget sheet 2013-14'!L818</f>
        <v>0</v>
      </c>
      <c r="M818" s="730">
        <f>'NRHM State budget sheet 2013-14'!M818</f>
        <v>0</v>
      </c>
      <c r="N818" s="730">
        <f>'NRHM State budget sheet 2013-14'!N818</f>
        <v>0</v>
      </c>
      <c r="O818" s="730">
        <f>'NRHM State budget sheet 2013-14'!O818</f>
        <v>0</v>
      </c>
      <c r="P818" s="730">
        <f>'NRHM State budget sheet 2013-14'!P818</f>
        <v>0</v>
      </c>
      <c r="Q818" s="730">
        <f>'NRHM State budget sheet 2013-14'!Q818</f>
        <v>0</v>
      </c>
      <c r="R818" s="730">
        <f>'NRHM State budget sheet 2013-14'!R818</f>
        <v>0</v>
      </c>
      <c r="S818" s="730">
        <f>'NRHM State budget sheet 2013-14'!S818</f>
        <v>0</v>
      </c>
      <c r="T818" s="730">
        <f>'NRHM State budget sheet 2013-14'!T818</f>
        <v>0</v>
      </c>
      <c r="U818" s="730">
        <f>'NRHM State budget sheet 2013-14'!U818</f>
        <v>0</v>
      </c>
      <c r="V818" s="730">
        <f>'NRHM State budget sheet 2013-14'!V818</f>
        <v>0</v>
      </c>
      <c r="W818" s="730">
        <f>'NRHM State budget sheet 2013-14'!W818</f>
        <v>0</v>
      </c>
      <c r="X818" s="730">
        <f>'NRHM State budget sheet 2013-14'!X818</f>
        <v>0</v>
      </c>
      <c r="Y818" s="730">
        <f>'NRHM State budget sheet 2013-14'!Y818</f>
        <v>0</v>
      </c>
      <c r="Z818" s="730">
        <f>'NRHM State budget sheet 2013-14'!Z818</f>
        <v>0</v>
      </c>
      <c r="AA818" s="730">
        <f>'NRHM State budget sheet 2013-14'!AA818</f>
        <v>0</v>
      </c>
      <c r="AB818" s="730">
        <f>'NRHM State budget sheet 2013-14'!AB818</f>
        <v>0</v>
      </c>
      <c r="AC818" s="730">
        <f>'NRHM State budget sheet 2013-14'!AC818</f>
        <v>0</v>
      </c>
      <c r="AD818" s="730">
        <f>'NRHM State budget sheet 2013-14'!AD818</f>
        <v>0</v>
      </c>
      <c r="AE818" s="730">
        <f>'NRHM State budget sheet 2013-14'!AE818</f>
        <v>0</v>
      </c>
      <c r="AF818" s="730">
        <f>'NRHM State budget sheet 2013-14'!AF818</f>
        <v>0</v>
      </c>
      <c r="AH818" s="619"/>
      <c r="AI818" s="606" t="str">
        <f t="shared" si="88"/>
        <v/>
      </c>
      <c r="AJ818" s="606" t="str">
        <f t="shared" si="89"/>
        <v/>
      </c>
      <c r="AK818" s="573">
        <f t="shared" si="90"/>
        <v>0</v>
      </c>
      <c r="AL818" s="573" t="str">
        <f t="shared" si="84"/>
        <v/>
      </c>
      <c r="AM818" s="577" t="str">
        <f t="shared" si="85"/>
        <v/>
      </c>
      <c r="AN818" s="577" t="str">
        <f t="shared" si="86"/>
        <v/>
      </c>
      <c r="AO818" s="577" t="str">
        <f t="shared" si="87"/>
        <v/>
      </c>
    </row>
    <row r="819" spans="1:41" ht="41.25" hidden="1" customHeight="1" x14ac:dyDescent="0.2">
      <c r="A819" s="628" t="s">
        <v>1815</v>
      </c>
      <c r="B819" s="665" t="s">
        <v>1590</v>
      </c>
      <c r="C819" s="666"/>
      <c r="D819" s="730">
        <f>'NRHM State budget sheet 2013-14'!D819</f>
        <v>0</v>
      </c>
      <c r="E819" s="730">
        <f>'NRHM State budget sheet 2013-14'!E819</f>
        <v>0</v>
      </c>
      <c r="F819" s="730" t="e">
        <f>'NRHM State budget sheet 2013-14'!F819</f>
        <v>#DIV/0!</v>
      </c>
      <c r="G819" s="730">
        <f>'NRHM State budget sheet 2013-14'!G819</f>
        <v>0</v>
      </c>
      <c r="H819" s="730">
        <f>'NRHM State budget sheet 2013-14'!H819</f>
        <v>0</v>
      </c>
      <c r="I819" s="730" t="e">
        <f>'NRHM State budget sheet 2013-14'!I819</f>
        <v>#DIV/0!</v>
      </c>
      <c r="J819" s="730">
        <f>'NRHM State budget sheet 2013-14'!J819</f>
        <v>19</v>
      </c>
      <c r="K819" s="730">
        <f>'NRHM State budget sheet 2013-14'!K819</f>
        <v>0</v>
      </c>
      <c r="L819" s="730">
        <f>'NRHM State budget sheet 2013-14'!L819</f>
        <v>0</v>
      </c>
      <c r="M819" s="730">
        <f>'NRHM State budget sheet 2013-14'!M819</f>
        <v>0</v>
      </c>
      <c r="N819" s="730">
        <f>'NRHM State budget sheet 2013-14'!N819</f>
        <v>0</v>
      </c>
      <c r="O819" s="730">
        <f>'NRHM State budget sheet 2013-14'!O819</f>
        <v>0</v>
      </c>
      <c r="P819" s="730">
        <f>'NRHM State budget sheet 2013-14'!P819</f>
        <v>0</v>
      </c>
      <c r="Q819" s="730">
        <f>'NRHM State budget sheet 2013-14'!Q819</f>
        <v>0</v>
      </c>
      <c r="R819" s="730">
        <f>'NRHM State budget sheet 2013-14'!R819</f>
        <v>0</v>
      </c>
      <c r="S819" s="730">
        <f>'NRHM State budget sheet 2013-14'!S819</f>
        <v>0</v>
      </c>
      <c r="T819" s="730">
        <f>'NRHM State budget sheet 2013-14'!T819</f>
        <v>0</v>
      </c>
      <c r="U819" s="730">
        <f>'NRHM State budget sheet 2013-14'!U819</f>
        <v>0</v>
      </c>
      <c r="V819" s="730">
        <f>'NRHM State budget sheet 2013-14'!V819</f>
        <v>0</v>
      </c>
      <c r="W819" s="730">
        <f>'NRHM State budget sheet 2013-14'!W819</f>
        <v>0</v>
      </c>
      <c r="X819" s="730">
        <f>'NRHM State budget sheet 2013-14'!X819</f>
        <v>0</v>
      </c>
      <c r="Y819" s="730">
        <f>'NRHM State budget sheet 2013-14'!Y819</f>
        <v>0</v>
      </c>
      <c r="Z819" s="730">
        <f>'NRHM State budget sheet 2013-14'!Z819</f>
        <v>0</v>
      </c>
      <c r="AA819" s="730">
        <f>'NRHM State budget sheet 2013-14'!AA819</f>
        <v>0</v>
      </c>
      <c r="AB819" s="730">
        <f>'NRHM State budget sheet 2013-14'!AB819</f>
        <v>0</v>
      </c>
      <c r="AC819" s="730">
        <f>'NRHM State budget sheet 2013-14'!AC819</f>
        <v>0</v>
      </c>
      <c r="AD819" s="730">
        <f>'NRHM State budget sheet 2013-14'!AD819</f>
        <v>0</v>
      </c>
      <c r="AE819" s="730">
        <f>'NRHM State budget sheet 2013-14'!AE819</f>
        <v>0</v>
      </c>
      <c r="AF819" s="730">
        <f>'NRHM State budget sheet 2013-14'!AF819</f>
        <v>0</v>
      </c>
      <c r="AH819" s="619"/>
      <c r="AI819" s="606" t="str">
        <f t="shared" si="88"/>
        <v/>
      </c>
      <c r="AJ819" s="606" t="str">
        <f t="shared" si="89"/>
        <v/>
      </c>
      <c r="AK819" s="573">
        <f t="shared" si="90"/>
        <v>0</v>
      </c>
      <c r="AL819" s="573" t="str">
        <f t="shared" si="84"/>
        <v/>
      </c>
      <c r="AM819" s="577" t="str">
        <f t="shared" si="85"/>
        <v/>
      </c>
      <c r="AN819" s="577" t="str">
        <f t="shared" si="86"/>
        <v/>
      </c>
      <c r="AO819" s="577" t="str">
        <f t="shared" si="87"/>
        <v/>
      </c>
    </row>
    <row r="820" spans="1:41" ht="41.25" hidden="1" customHeight="1" x14ac:dyDescent="0.2">
      <c r="A820" s="628" t="s">
        <v>1816</v>
      </c>
      <c r="B820" s="665" t="s">
        <v>1591</v>
      </c>
      <c r="C820" s="666"/>
      <c r="D820" s="730">
        <f>'NRHM State budget sheet 2013-14'!D820</f>
        <v>0</v>
      </c>
      <c r="E820" s="730">
        <f>'NRHM State budget sheet 2013-14'!E820</f>
        <v>0</v>
      </c>
      <c r="F820" s="730" t="e">
        <f>'NRHM State budget sheet 2013-14'!F820</f>
        <v>#DIV/0!</v>
      </c>
      <c r="G820" s="730">
        <f>'NRHM State budget sheet 2013-14'!G820</f>
        <v>0</v>
      </c>
      <c r="H820" s="730">
        <f>'NRHM State budget sheet 2013-14'!H820</f>
        <v>0</v>
      </c>
      <c r="I820" s="730" t="e">
        <f>'NRHM State budget sheet 2013-14'!I820</f>
        <v>#DIV/0!</v>
      </c>
      <c r="J820" s="730">
        <f>'NRHM State budget sheet 2013-14'!J820</f>
        <v>2</v>
      </c>
      <c r="K820" s="730">
        <f>'NRHM State budget sheet 2013-14'!K820</f>
        <v>0</v>
      </c>
      <c r="L820" s="730">
        <f>'NRHM State budget sheet 2013-14'!L820</f>
        <v>0</v>
      </c>
      <c r="M820" s="730">
        <f>'NRHM State budget sheet 2013-14'!M820</f>
        <v>0</v>
      </c>
      <c r="N820" s="730">
        <f>'NRHM State budget sheet 2013-14'!N820</f>
        <v>0</v>
      </c>
      <c r="O820" s="730">
        <f>'NRHM State budget sheet 2013-14'!O820</f>
        <v>0</v>
      </c>
      <c r="P820" s="730">
        <f>'NRHM State budget sheet 2013-14'!P820</f>
        <v>0</v>
      </c>
      <c r="Q820" s="730">
        <f>'NRHM State budget sheet 2013-14'!Q820</f>
        <v>0</v>
      </c>
      <c r="R820" s="730">
        <f>'NRHM State budget sheet 2013-14'!R820</f>
        <v>0</v>
      </c>
      <c r="S820" s="730">
        <f>'NRHM State budget sheet 2013-14'!S820</f>
        <v>0</v>
      </c>
      <c r="T820" s="730">
        <f>'NRHM State budget sheet 2013-14'!T820</f>
        <v>0</v>
      </c>
      <c r="U820" s="730">
        <f>'NRHM State budget sheet 2013-14'!U820</f>
        <v>0</v>
      </c>
      <c r="V820" s="730">
        <f>'NRHM State budget sheet 2013-14'!V820</f>
        <v>0</v>
      </c>
      <c r="W820" s="730">
        <f>'NRHM State budget sheet 2013-14'!W820</f>
        <v>0</v>
      </c>
      <c r="X820" s="730">
        <f>'NRHM State budget sheet 2013-14'!X820</f>
        <v>0</v>
      </c>
      <c r="Y820" s="730">
        <f>'NRHM State budget sheet 2013-14'!Y820</f>
        <v>0</v>
      </c>
      <c r="Z820" s="730">
        <f>'NRHM State budget sheet 2013-14'!Z820</f>
        <v>0</v>
      </c>
      <c r="AA820" s="730">
        <f>'NRHM State budget sheet 2013-14'!AA820</f>
        <v>0</v>
      </c>
      <c r="AB820" s="730">
        <f>'NRHM State budget sheet 2013-14'!AB820</f>
        <v>0</v>
      </c>
      <c r="AC820" s="730">
        <f>'NRHM State budget sheet 2013-14'!AC820</f>
        <v>0</v>
      </c>
      <c r="AD820" s="730">
        <f>'NRHM State budget sheet 2013-14'!AD820</f>
        <v>0</v>
      </c>
      <c r="AE820" s="730">
        <f>'NRHM State budget sheet 2013-14'!AE820</f>
        <v>0</v>
      </c>
      <c r="AF820" s="730">
        <f>'NRHM State budget sheet 2013-14'!AF820</f>
        <v>0</v>
      </c>
      <c r="AH820" s="619"/>
      <c r="AI820" s="606" t="str">
        <f t="shared" si="88"/>
        <v/>
      </c>
      <c r="AJ820" s="606" t="str">
        <f t="shared" si="89"/>
        <v/>
      </c>
      <c r="AK820" s="573">
        <f t="shared" si="90"/>
        <v>0</v>
      </c>
      <c r="AL820" s="573" t="str">
        <f t="shared" si="84"/>
        <v/>
      </c>
      <c r="AM820" s="577" t="str">
        <f t="shared" si="85"/>
        <v/>
      </c>
      <c r="AN820" s="577" t="str">
        <f t="shared" si="86"/>
        <v/>
      </c>
      <c r="AO820" s="577" t="str">
        <f t="shared" si="87"/>
        <v/>
      </c>
    </row>
    <row r="821" spans="1:41" ht="41.25" hidden="1" customHeight="1" x14ac:dyDescent="0.2">
      <c r="A821" s="628" t="s">
        <v>1817</v>
      </c>
      <c r="B821" s="665" t="s">
        <v>1544</v>
      </c>
      <c r="C821" s="666"/>
      <c r="D821" s="730">
        <f>'NRHM State budget sheet 2013-14'!D821</f>
        <v>0</v>
      </c>
      <c r="E821" s="730">
        <f>'NRHM State budget sheet 2013-14'!E821</f>
        <v>0</v>
      </c>
      <c r="F821" s="730" t="e">
        <f>'NRHM State budget sheet 2013-14'!F821</f>
        <v>#DIV/0!</v>
      </c>
      <c r="G821" s="730">
        <f>'NRHM State budget sheet 2013-14'!G821</f>
        <v>0</v>
      </c>
      <c r="H821" s="730">
        <f>'NRHM State budget sheet 2013-14'!H821</f>
        <v>0</v>
      </c>
      <c r="I821" s="730" t="e">
        <f>'NRHM State budget sheet 2013-14'!I821</f>
        <v>#DIV/0!</v>
      </c>
      <c r="J821" s="730">
        <f>'NRHM State budget sheet 2013-14'!J821</f>
        <v>0</v>
      </c>
      <c r="K821" s="730">
        <f>'NRHM State budget sheet 2013-14'!K821</f>
        <v>0</v>
      </c>
      <c r="L821" s="730">
        <f>'NRHM State budget sheet 2013-14'!L821</f>
        <v>0</v>
      </c>
      <c r="M821" s="730">
        <f>'NRHM State budget sheet 2013-14'!M821</f>
        <v>0</v>
      </c>
      <c r="N821" s="730">
        <f>'NRHM State budget sheet 2013-14'!N821</f>
        <v>0</v>
      </c>
      <c r="O821" s="730">
        <f>'NRHM State budget sheet 2013-14'!O821</f>
        <v>0</v>
      </c>
      <c r="P821" s="730">
        <f>'NRHM State budget sheet 2013-14'!P821</f>
        <v>0</v>
      </c>
      <c r="Q821" s="730">
        <f>'NRHM State budget sheet 2013-14'!Q821</f>
        <v>0</v>
      </c>
      <c r="R821" s="730">
        <f>'NRHM State budget sheet 2013-14'!R821</f>
        <v>0</v>
      </c>
      <c r="S821" s="730">
        <f>'NRHM State budget sheet 2013-14'!S821</f>
        <v>0</v>
      </c>
      <c r="T821" s="730">
        <f>'NRHM State budget sheet 2013-14'!T821</f>
        <v>0</v>
      </c>
      <c r="U821" s="730">
        <f>'NRHM State budget sheet 2013-14'!U821</f>
        <v>0</v>
      </c>
      <c r="V821" s="730">
        <f>'NRHM State budget sheet 2013-14'!V821</f>
        <v>0</v>
      </c>
      <c r="W821" s="730">
        <f>'NRHM State budget sheet 2013-14'!W821</f>
        <v>0</v>
      </c>
      <c r="X821" s="730">
        <f>'NRHM State budget sheet 2013-14'!X821</f>
        <v>0</v>
      </c>
      <c r="Y821" s="730">
        <f>'NRHM State budget sheet 2013-14'!Y821</f>
        <v>0</v>
      </c>
      <c r="Z821" s="730">
        <f>'NRHM State budget sheet 2013-14'!Z821</f>
        <v>0</v>
      </c>
      <c r="AA821" s="730">
        <f>'NRHM State budget sheet 2013-14'!AA821</f>
        <v>0</v>
      </c>
      <c r="AB821" s="730">
        <f>'NRHM State budget sheet 2013-14'!AB821</f>
        <v>0</v>
      </c>
      <c r="AC821" s="730">
        <f>'NRHM State budget sheet 2013-14'!AC821</f>
        <v>0</v>
      </c>
      <c r="AD821" s="730">
        <f>'NRHM State budget sheet 2013-14'!AD821</f>
        <v>0</v>
      </c>
      <c r="AE821" s="730">
        <f>'NRHM State budget sheet 2013-14'!AE821</f>
        <v>0</v>
      </c>
      <c r="AF821" s="730">
        <f>'NRHM State budget sheet 2013-14'!AF821</f>
        <v>0</v>
      </c>
      <c r="AH821" s="619"/>
      <c r="AI821" s="606" t="str">
        <f t="shared" si="88"/>
        <v/>
      </c>
      <c r="AJ821" s="606" t="str">
        <f t="shared" si="89"/>
        <v/>
      </c>
      <c r="AK821" s="573">
        <f t="shared" si="90"/>
        <v>0</v>
      </c>
      <c r="AL821" s="573" t="str">
        <f t="shared" si="84"/>
        <v/>
      </c>
      <c r="AM821" s="577" t="str">
        <f t="shared" si="85"/>
        <v/>
      </c>
      <c r="AN821" s="577" t="str">
        <f t="shared" si="86"/>
        <v/>
      </c>
      <c r="AO821" s="577" t="str">
        <f t="shared" si="87"/>
        <v/>
      </c>
    </row>
    <row r="822" spans="1:41" ht="41.25" hidden="1" customHeight="1" x14ac:dyDescent="0.2">
      <c r="A822" s="628" t="s">
        <v>2331</v>
      </c>
      <c r="B822" s="660"/>
      <c r="C822" s="666"/>
      <c r="D822" s="730">
        <f>'NRHM State budget sheet 2013-14'!D822</f>
        <v>0</v>
      </c>
      <c r="E822" s="730">
        <f>'NRHM State budget sheet 2013-14'!E822</f>
        <v>0</v>
      </c>
      <c r="F822" s="730">
        <f>'NRHM State budget sheet 2013-14'!F822</f>
        <v>0</v>
      </c>
      <c r="G822" s="730">
        <f>'NRHM State budget sheet 2013-14'!G822</f>
        <v>0</v>
      </c>
      <c r="H822" s="730">
        <f>'NRHM State budget sheet 2013-14'!H822</f>
        <v>0</v>
      </c>
      <c r="I822" s="730">
        <f>'NRHM State budget sheet 2013-14'!I822</f>
        <v>0</v>
      </c>
      <c r="J822" s="730">
        <f>'NRHM State budget sheet 2013-14'!J822</f>
        <v>0</v>
      </c>
      <c r="K822" s="730">
        <f>'NRHM State budget sheet 2013-14'!K822</f>
        <v>0</v>
      </c>
      <c r="L822" s="730">
        <f>'NRHM State budget sheet 2013-14'!L822</f>
        <v>0</v>
      </c>
      <c r="M822" s="730">
        <f>'NRHM State budget sheet 2013-14'!M822</f>
        <v>0</v>
      </c>
      <c r="N822" s="730">
        <f>'NRHM State budget sheet 2013-14'!N822</f>
        <v>0</v>
      </c>
      <c r="O822" s="730">
        <f>'NRHM State budget sheet 2013-14'!O822</f>
        <v>0</v>
      </c>
      <c r="P822" s="730">
        <f>'NRHM State budget sheet 2013-14'!P822</f>
        <v>0</v>
      </c>
      <c r="Q822" s="730">
        <f>'NRHM State budget sheet 2013-14'!Q822</f>
        <v>0</v>
      </c>
      <c r="R822" s="730">
        <f>'NRHM State budget sheet 2013-14'!R822</f>
        <v>0</v>
      </c>
      <c r="S822" s="730">
        <f>'NRHM State budget sheet 2013-14'!S822</f>
        <v>0</v>
      </c>
      <c r="T822" s="730">
        <f>'NRHM State budget sheet 2013-14'!T822</f>
        <v>0</v>
      </c>
      <c r="U822" s="730">
        <f>'NRHM State budget sheet 2013-14'!U822</f>
        <v>0</v>
      </c>
      <c r="V822" s="730">
        <f>'NRHM State budget sheet 2013-14'!V822</f>
        <v>0</v>
      </c>
      <c r="W822" s="730">
        <f>'NRHM State budget sheet 2013-14'!W822</f>
        <v>0</v>
      </c>
      <c r="X822" s="730">
        <f>'NRHM State budget sheet 2013-14'!X822</f>
        <v>0</v>
      </c>
      <c r="Y822" s="730">
        <f>'NRHM State budget sheet 2013-14'!Y822</f>
        <v>0</v>
      </c>
      <c r="Z822" s="730">
        <f>'NRHM State budget sheet 2013-14'!Z822</f>
        <v>0</v>
      </c>
      <c r="AA822" s="730">
        <f>'NRHM State budget sheet 2013-14'!AA822</f>
        <v>0</v>
      </c>
      <c r="AB822" s="730">
        <f>'NRHM State budget sheet 2013-14'!AB822</f>
        <v>0</v>
      </c>
      <c r="AC822" s="730">
        <f>'NRHM State budget sheet 2013-14'!AC822</f>
        <v>0</v>
      </c>
      <c r="AD822" s="730">
        <f>'NRHM State budget sheet 2013-14'!AD822</f>
        <v>0</v>
      </c>
      <c r="AE822" s="730">
        <f>'NRHM State budget sheet 2013-14'!AE822</f>
        <v>0</v>
      </c>
      <c r="AF822" s="730">
        <f>'NRHM State budget sheet 2013-14'!AF822</f>
        <v>0</v>
      </c>
      <c r="AH822" s="619"/>
      <c r="AI822" s="606" t="str">
        <f t="shared" si="88"/>
        <v/>
      </c>
      <c r="AJ822" s="606" t="str">
        <f t="shared" si="89"/>
        <v/>
      </c>
      <c r="AK822" s="573">
        <f t="shared" si="90"/>
        <v>0</v>
      </c>
      <c r="AL822" s="573" t="str">
        <f t="shared" si="84"/>
        <v/>
      </c>
      <c r="AM822" s="577" t="str">
        <f t="shared" si="85"/>
        <v/>
      </c>
      <c r="AN822" s="577" t="str">
        <f t="shared" si="86"/>
        <v/>
      </c>
      <c r="AO822" s="577" t="str">
        <f t="shared" si="87"/>
        <v/>
      </c>
    </row>
    <row r="823" spans="1:41" ht="41.25" hidden="1" customHeight="1" x14ac:dyDescent="0.2">
      <c r="A823" s="628" t="s">
        <v>2332</v>
      </c>
      <c r="B823" s="660"/>
      <c r="C823" s="666"/>
      <c r="D823" s="730">
        <f>'NRHM State budget sheet 2013-14'!D823</f>
        <v>0</v>
      </c>
      <c r="E823" s="730">
        <f>'NRHM State budget sheet 2013-14'!E823</f>
        <v>0</v>
      </c>
      <c r="F823" s="730">
        <f>'NRHM State budget sheet 2013-14'!F823</f>
        <v>0</v>
      </c>
      <c r="G823" s="730">
        <f>'NRHM State budget sheet 2013-14'!G823</f>
        <v>0</v>
      </c>
      <c r="H823" s="730">
        <f>'NRHM State budget sheet 2013-14'!H823</f>
        <v>0</v>
      </c>
      <c r="I823" s="730">
        <f>'NRHM State budget sheet 2013-14'!I823</f>
        <v>0</v>
      </c>
      <c r="J823" s="730">
        <f>'NRHM State budget sheet 2013-14'!J823</f>
        <v>0</v>
      </c>
      <c r="K823" s="730">
        <f>'NRHM State budget sheet 2013-14'!K823</f>
        <v>0</v>
      </c>
      <c r="L823" s="730">
        <f>'NRHM State budget sheet 2013-14'!L823</f>
        <v>0</v>
      </c>
      <c r="M823" s="730">
        <f>'NRHM State budget sheet 2013-14'!M823</f>
        <v>0</v>
      </c>
      <c r="N823" s="730">
        <f>'NRHM State budget sheet 2013-14'!N823</f>
        <v>0</v>
      </c>
      <c r="O823" s="730">
        <f>'NRHM State budget sheet 2013-14'!O823</f>
        <v>0</v>
      </c>
      <c r="P823" s="730">
        <f>'NRHM State budget sheet 2013-14'!P823</f>
        <v>0</v>
      </c>
      <c r="Q823" s="730">
        <f>'NRHM State budget sheet 2013-14'!Q823</f>
        <v>0</v>
      </c>
      <c r="R823" s="730">
        <f>'NRHM State budget sheet 2013-14'!R823</f>
        <v>0</v>
      </c>
      <c r="S823" s="730">
        <f>'NRHM State budget sheet 2013-14'!S823</f>
        <v>0</v>
      </c>
      <c r="T823" s="730">
        <f>'NRHM State budget sheet 2013-14'!T823</f>
        <v>0</v>
      </c>
      <c r="U823" s="730">
        <f>'NRHM State budget sheet 2013-14'!U823</f>
        <v>0</v>
      </c>
      <c r="V823" s="730">
        <f>'NRHM State budget sheet 2013-14'!V823</f>
        <v>0</v>
      </c>
      <c r="W823" s="730">
        <f>'NRHM State budget sheet 2013-14'!W823</f>
        <v>0</v>
      </c>
      <c r="X823" s="730">
        <f>'NRHM State budget sheet 2013-14'!X823</f>
        <v>0</v>
      </c>
      <c r="Y823" s="730">
        <f>'NRHM State budget sheet 2013-14'!Y823</f>
        <v>0</v>
      </c>
      <c r="Z823" s="730">
        <f>'NRHM State budget sheet 2013-14'!Z823</f>
        <v>0</v>
      </c>
      <c r="AA823" s="730">
        <f>'NRHM State budget sheet 2013-14'!AA823</f>
        <v>0</v>
      </c>
      <c r="AB823" s="730">
        <f>'NRHM State budget sheet 2013-14'!AB823</f>
        <v>0</v>
      </c>
      <c r="AC823" s="730">
        <f>'NRHM State budget sheet 2013-14'!AC823</f>
        <v>0</v>
      </c>
      <c r="AD823" s="730">
        <f>'NRHM State budget sheet 2013-14'!AD823</f>
        <v>0</v>
      </c>
      <c r="AE823" s="730">
        <f>'NRHM State budget sheet 2013-14'!AE823</f>
        <v>0</v>
      </c>
      <c r="AF823" s="730">
        <f>'NRHM State budget sheet 2013-14'!AF823</f>
        <v>0</v>
      </c>
      <c r="AH823" s="619"/>
      <c r="AI823" s="606" t="str">
        <f t="shared" si="88"/>
        <v/>
      </c>
      <c r="AJ823" s="606" t="str">
        <f t="shared" si="89"/>
        <v/>
      </c>
      <c r="AK823" s="573">
        <f t="shared" si="90"/>
        <v>0</v>
      </c>
      <c r="AL823" s="573" t="str">
        <f t="shared" si="84"/>
        <v/>
      </c>
      <c r="AM823" s="577" t="str">
        <f t="shared" si="85"/>
        <v/>
      </c>
      <c r="AN823" s="577" t="str">
        <f t="shared" si="86"/>
        <v/>
      </c>
      <c r="AO823" s="577" t="str">
        <f t="shared" si="87"/>
        <v/>
      </c>
    </row>
    <row r="824" spans="1:41" ht="41.25" hidden="1" customHeight="1" x14ac:dyDescent="0.2">
      <c r="A824" s="628" t="s">
        <v>1818</v>
      </c>
      <c r="B824" s="665" t="s">
        <v>1601</v>
      </c>
      <c r="C824" s="666"/>
      <c r="D824" s="730">
        <f>'NRHM State budget sheet 2013-14'!D824</f>
        <v>0</v>
      </c>
      <c r="E824" s="730">
        <f>'NRHM State budget sheet 2013-14'!E824</f>
        <v>0</v>
      </c>
      <c r="F824" s="730" t="e">
        <f>'NRHM State budget sheet 2013-14'!F824</f>
        <v>#DIV/0!</v>
      </c>
      <c r="G824" s="730">
        <f>'NRHM State budget sheet 2013-14'!G824</f>
        <v>0</v>
      </c>
      <c r="H824" s="730">
        <f>'NRHM State budget sheet 2013-14'!H824</f>
        <v>0</v>
      </c>
      <c r="I824" s="730" t="e">
        <f>'NRHM State budget sheet 2013-14'!I824</f>
        <v>#DIV/0!</v>
      </c>
      <c r="J824" s="730">
        <f>'NRHM State budget sheet 2013-14'!J824</f>
        <v>5</v>
      </c>
      <c r="K824" s="730">
        <f>'NRHM State budget sheet 2013-14'!K824</f>
        <v>0</v>
      </c>
      <c r="L824" s="730">
        <f>'NRHM State budget sheet 2013-14'!L824</f>
        <v>0</v>
      </c>
      <c r="M824" s="730">
        <f>'NRHM State budget sheet 2013-14'!M824</f>
        <v>0</v>
      </c>
      <c r="N824" s="730">
        <f>'NRHM State budget sheet 2013-14'!N824</f>
        <v>0</v>
      </c>
      <c r="O824" s="730">
        <f>'NRHM State budget sheet 2013-14'!O824</f>
        <v>0</v>
      </c>
      <c r="P824" s="730">
        <f>'NRHM State budget sheet 2013-14'!P824</f>
        <v>0</v>
      </c>
      <c r="Q824" s="730">
        <f>'NRHM State budget sheet 2013-14'!Q824</f>
        <v>0</v>
      </c>
      <c r="R824" s="730">
        <f>'NRHM State budget sheet 2013-14'!R824</f>
        <v>0</v>
      </c>
      <c r="S824" s="730">
        <f>'NRHM State budget sheet 2013-14'!S824</f>
        <v>0</v>
      </c>
      <c r="T824" s="730">
        <f>'NRHM State budget sheet 2013-14'!T824</f>
        <v>0</v>
      </c>
      <c r="U824" s="730">
        <f>'NRHM State budget sheet 2013-14'!U824</f>
        <v>0</v>
      </c>
      <c r="V824" s="730">
        <f>'NRHM State budget sheet 2013-14'!V824</f>
        <v>0</v>
      </c>
      <c r="W824" s="730">
        <f>'NRHM State budget sheet 2013-14'!W824</f>
        <v>0</v>
      </c>
      <c r="X824" s="730">
        <f>'NRHM State budget sheet 2013-14'!X824</f>
        <v>0</v>
      </c>
      <c r="Y824" s="730">
        <f>'NRHM State budget sheet 2013-14'!Y824</f>
        <v>0</v>
      </c>
      <c r="Z824" s="730">
        <f>'NRHM State budget sheet 2013-14'!Z824</f>
        <v>0</v>
      </c>
      <c r="AA824" s="730">
        <f>'NRHM State budget sheet 2013-14'!AA824</f>
        <v>0</v>
      </c>
      <c r="AB824" s="730">
        <f>'NRHM State budget sheet 2013-14'!AB824</f>
        <v>0</v>
      </c>
      <c r="AC824" s="730">
        <f>'NRHM State budget sheet 2013-14'!AC824</f>
        <v>0</v>
      </c>
      <c r="AD824" s="730">
        <f>'NRHM State budget sheet 2013-14'!AD824</f>
        <v>0</v>
      </c>
      <c r="AE824" s="730">
        <f>'NRHM State budget sheet 2013-14'!AE824</f>
        <v>0</v>
      </c>
      <c r="AF824" s="730">
        <f>'NRHM State budget sheet 2013-14'!AF824</f>
        <v>0</v>
      </c>
      <c r="AH824" s="619"/>
      <c r="AI824" s="606" t="str">
        <f t="shared" si="88"/>
        <v/>
      </c>
      <c r="AJ824" s="606" t="str">
        <f t="shared" si="89"/>
        <v/>
      </c>
      <c r="AK824" s="573">
        <f t="shared" si="90"/>
        <v>0</v>
      </c>
      <c r="AL824" s="573" t="str">
        <f t="shared" si="84"/>
        <v/>
      </c>
      <c r="AM824" s="577" t="str">
        <f t="shared" si="85"/>
        <v/>
      </c>
      <c r="AN824" s="577" t="str">
        <f t="shared" si="86"/>
        <v/>
      </c>
      <c r="AO824" s="577" t="str">
        <f t="shared" si="87"/>
        <v/>
      </c>
    </row>
    <row r="825" spans="1:41" ht="41.25" hidden="1" customHeight="1" x14ac:dyDescent="0.2">
      <c r="A825" s="628" t="s">
        <v>1819</v>
      </c>
      <c r="B825" s="665" t="s">
        <v>1602</v>
      </c>
      <c r="C825" s="666"/>
      <c r="D825" s="730">
        <f>'NRHM State budget sheet 2013-14'!D825</f>
        <v>0</v>
      </c>
      <c r="E825" s="730">
        <f>'NRHM State budget sheet 2013-14'!E825</f>
        <v>0</v>
      </c>
      <c r="F825" s="730" t="e">
        <f>'NRHM State budget sheet 2013-14'!F825</f>
        <v>#DIV/0!</v>
      </c>
      <c r="G825" s="730">
        <f>'NRHM State budget sheet 2013-14'!G825</f>
        <v>0</v>
      </c>
      <c r="H825" s="730">
        <f>'NRHM State budget sheet 2013-14'!H825</f>
        <v>0</v>
      </c>
      <c r="I825" s="730" t="e">
        <f>'NRHM State budget sheet 2013-14'!I825</f>
        <v>#DIV/0!</v>
      </c>
      <c r="J825" s="730">
        <f>'NRHM State budget sheet 2013-14'!J825</f>
        <v>1</v>
      </c>
      <c r="K825" s="730">
        <f>'NRHM State budget sheet 2013-14'!K825</f>
        <v>0</v>
      </c>
      <c r="L825" s="730">
        <f>'NRHM State budget sheet 2013-14'!L825</f>
        <v>0</v>
      </c>
      <c r="M825" s="730">
        <f>'NRHM State budget sheet 2013-14'!M825</f>
        <v>0</v>
      </c>
      <c r="N825" s="730">
        <f>'NRHM State budget sheet 2013-14'!N825</f>
        <v>0</v>
      </c>
      <c r="O825" s="730">
        <f>'NRHM State budget sheet 2013-14'!O825</f>
        <v>0</v>
      </c>
      <c r="P825" s="730">
        <f>'NRHM State budget sheet 2013-14'!P825</f>
        <v>0</v>
      </c>
      <c r="Q825" s="730">
        <f>'NRHM State budget sheet 2013-14'!Q825</f>
        <v>0</v>
      </c>
      <c r="R825" s="730">
        <f>'NRHM State budget sheet 2013-14'!R825</f>
        <v>0</v>
      </c>
      <c r="S825" s="730">
        <f>'NRHM State budget sheet 2013-14'!S825</f>
        <v>0</v>
      </c>
      <c r="T825" s="730">
        <f>'NRHM State budget sheet 2013-14'!T825</f>
        <v>0</v>
      </c>
      <c r="U825" s="730">
        <f>'NRHM State budget sheet 2013-14'!U825</f>
        <v>0</v>
      </c>
      <c r="V825" s="730">
        <f>'NRHM State budget sheet 2013-14'!V825</f>
        <v>0</v>
      </c>
      <c r="W825" s="730">
        <f>'NRHM State budget sheet 2013-14'!W825</f>
        <v>0</v>
      </c>
      <c r="X825" s="730">
        <f>'NRHM State budget sheet 2013-14'!X825</f>
        <v>0</v>
      </c>
      <c r="Y825" s="730">
        <f>'NRHM State budget sheet 2013-14'!Y825</f>
        <v>0</v>
      </c>
      <c r="Z825" s="730">
        <f>'NRHM State budget sheet 2013-14'!Z825</f>
        <v>0</v>
      </c>
      <c r="AA825" s="730">
        <f>'NRHM State budget sheet 2013-14'!AA825</f>
        <v>0</v>
      </c>
      <c r="AB825" s="730">
        <f>'NRHM State budget sheet 2013-14'!AB825</f>
        <v>0</v>
      </c>
      <c r="AC825" s="730">
        <f>'NRHM State budget sheet 2013-14'!AC825</f>
        <v>0</v>
      </c>
      <c r="AD825" s="730">
        <f>'NRHM State budget sheet 2013-14'!AD825</f>
        <v>0</v>
      </c>
      <c r="AE825" s="730">
        <f>'NRHM State budget sheet 2013-14'!AE825</f>
        <v>0</v>
      </c>
      <c r="AF825" s="730">
        <f>'NRHM State budget sheet 2013-14'!AF825</f>
        <v>0</v>
      </c>
      <c r="AH825" s="619"/>
      <c r="AI825" s="606" t="str">
        <f t="shared" si="88"/>
        <v/>
      </c>
      <c r="AJ825" s="606" t="str">
        <f t="shared" si="89"/>
        <v/>
      </c>
      <c r="AK825" s="573">
        <f t="shared" si="90"/>
        <v>0</v>
      </c>
      <c r="AL825" s="573" t="str">
        <f t="shared" si="84"/>
        <v/>
      </c>
      <c r="AM825" s="577" t="str">
        <f t="shared" si="85"/>
        <v/>
      </c>
      <c r="AN825" s="577" t="str">
        <f t="shared" si="86"/>
        <v/>
      </c>
      <c r="AO825" s="577" t="str">
        <f t="shared" si="87"/>
        <v/>
      </c>
    </row>
    <row r="826" spans="1:41" ht="41.25" hidden="1" customHeight="1" x14ac:dyDescent="0.2">
      <c r="A826" s="628" t="s">
        <v>898</v>
      </c>
      <c r="B826" s="621" t="s">
        <v>899</v>
      </c>
      <c r="C826" s="595"/>
      <c r="D826" s="730">
        <f>'NRHM State budget sheet 2013-14'!D826</f>
        <v>0</v>
      </c>
      <c r="E826" s="730">
        <f>'NRHM State budget sheet 2013-14'!E826</f>
        <v>0</v>
      </c>
      <c r="F826" s="730">
        <f>'NRHM State budget sheet 2013-14'!F826</f>
        <v>0</v>
      </c>
      <c r="G826" s="730">
        <f>'NRHM State budget sheet 2013-14'!G826</f>
        <v>0</v>
      </c>
      <c r="H826" s="730">
        <f>'NRHM State budget sheet 2013-14'!H826</f>
        <v>0</v>
      </c>
      <c r="I826" s="730">
        <f>'NRHM State budget sheet 2013-14'!I826</f>
        <v>0</v>
      </c>
      <c r="J826" s="730">
        <f>'NRHM State budget sheet 2013-14'!J826</f>
        <v>0</v>
      </c>
      <c r="K826" s="730">
        <f>'NRHM State budget sheet 2013-14'!K826</f>
        <v>0</v>
      </c>
      <c r="L826" s="730">
        <f>'NRHM State budget sheet 2013-14'!L826</f>
        <v>0</v>
      </c>
      <c r="M826" s="730">
        <f>'NRHM State budget sheet 2013-14'!M826</f>
        <v>0</v>
      </c>
      <c r="N826" s="730">
        <f>'NRHM State budget sheet 2013-14'!N826</f>
        <v>0</v>
      </c>
      <c r="O826" s="730">
        <f>'NRHM State budget sheet 2013-14'!O826</f>
        <v>0</v>
      </c>
      <c r="P826" s="730">
        <f>'NRHM State budget sheet 2013-14'!P826</f>
        <v>0</v>
      </c>
      <c r="Q826" s="730">
        <f>'NRHM State budget sheet 2013-14'!Q826</f>
        <v>0</v>
      </c>
      <c r="R826" s="730">
        <f>'NRHM State budget sheet 2013-14'!R826</f>
        <v>0</v>
      </c>
      <c r="S826" s="730">
        <f>'NRHM State budget sheet 2013-14'!S826</f>
        <v>0</v>
      </c>
      <c r="T826" s="730">
        <f>'NRHM State budget sheet 2013-14'!T826</f>
        <v>0</v>
      </c>
      <c r="U826" s="730">
        <f>'NRHM State budget sheet 2013-14'!U826</f>
        <v>0</v>
      </c>
      <c r="V826" s="730">
        <f>'NRHM State budget sheet 2013-14'!V826</f>
        <v>0</v>
      </c>
      <c r="W826" s="730">
        <f>'NRHM State budget sheet 2013-14'!W826</f>
        <v>0</v>
      </c>
      <c r="X826" s="730">
        <f>'NRHM State budget sheet 2013-14'!X826</f>
        <v>0</v>
      </c>
      <c r="Y826" s="730">
        <f>'NRHM State budget sheet 2013-14'!Y826</f>
        <v>0</v>
      </c>
      <c r="Z826" s="730">
        <f>'NRHM State budget sheet 2013-14'!Z826</f>
        <v>0</v>
      </c>
      <c r="AA826" s="730">
        <f>'NRHM State budget sheet 2013-14'!AA826</f>
        <v>0</v>
      </c>
      <c r="AB826" s="730">
        <f>'NRHM State budget sheet 2013-14'!AB826</f>
        <v>0</v>
      </c>
      <c r="AC826" s="730">
        <f>'NRHM State budget sheet 2013-14'!AC826</f>
        <v>0</v>
      </c>
      <c r="AD826" s="730">
        <f>'NRHM State budget sheet 2013-14'!AD826</f>
        <v>0</v>
      </c>
      <c r="AE826" s="730">
        <f>'NRHM State budget sheet 2013-14'!AE826</f>
        <v>0</v>
      </c>
      <c r="AF826" s="730">
        <f>'NRHM State budget sheet 2013-14'!AF826</f>
        <v>0</v>
      </c>
      <c r="AH826" s="619"/>
      <c r="AI826" s="606" t="str">
        <f t="shared" si="88"/>
        <v/>
      </c>
      <c r="AJ826" s="606" t="str">
        <f t="shared" si="89"/>
        <v/>
      </c>
      <c r="AK826" s="573">
        <f t="shared" si="90"/>
        <v>0</v>
      </c>
      <c r="AL826" s="573" t="str">
        <f t="shared" si="84"/>
        <v/>
      </c>
      <c r="AM826" s="577" t="str">
        <f t="shared" si="85"/>
        <v/>
      </c>
      <c r="AN826" s="577" t="str">
        <f t="shared" si="86"/>
        <v/>
      </c>
      <c r="AO826" s="577" t="str">
        <f t="shared" si="87"/>
        <v/>
      </c>
    </row>
    <row r="827" spans="1:41" ht="41.25" hidden="1" customHeight="1" x14ac:dyDescent="0.2">
      <c r="A827" s="628" t="s">
        <v>2404</v>
      </c>
      <c r="B827" s="642"/>
      <c r="C827" s="595"/>
      <c r="D827" s="730">
        <f>'NRHM State budget sheet 2013-14'!D827</f>
        <v>0</v>
      </c>
      <c r="E827" s="730">
        <f>'NRHM State budget sheet 2013-14'!E827</f>
        <v>0</v>
      </c>
      <c r="F827" s="730">
        <f>'NRHM State budget sheet 2013-14'!F827</f>
        <v>0</v>
      </c>
      <c r="G827" s="730">
        <f>'NRHM State budget sheet 2013-14'!G827</f>
        <v>0</v>
      </c>
      <c r="H827" s="730">
        <f>'NRHM State budget sheet 2013-14'!H827</f>
        <v>0</v>
      </c>
      <c r="I827" s="730">
        <f>'NRHM State budget sheet 2013-14'!I827</f>
        <v>0</v>
      </c>
      <c r="J827" s="730">
        <f>'NRHM State budget sheet 2013-14'!J827</f>
        <v>0</v>
      </c>
      <c r="K827" s="730">
        <f>'NRHM State budget sheet 2013-14'!K827</f>
        <v>0</v>
      </c>
      <c r="L827" s="730">
        <f>'NRHM State budget sheet 2013-14'!L827</f>
        <v>0</v>
      </c>
      <c r="M827" s="730">
        <f>'NRHM State budget sheet 2013-14'!M827</f>
        <v>0</v>
      </c>
      <c r="N827" s="730">
        <f>'NRHM State budget sheet 2013-14'!N827</f>
        <v>0</v>
      </c>
      <c r="O827" s="730">
        <f>'NRHM State budget sheet 2013-14'!O827</f>
        <v>0</v>
      </c>
      <c r="P827" s="730">
        <f>'NRHM State budget sheet 2013-14'!P827</f>
        <v>0</v>
      </c>
      <c r="Q827" s="730">
        <f>'NRHM State budget sheet 2013-14'!Q827</f>
        <v>0</v>
      </c>
      <c r="R827" s="730">
        <f>'NRHM State budget sheet 2013-14'!R827</f>
        <v>0</v>
      </c>
      <c r="S827" s="730">
        <f>'NRHM State budget sheet 2013-14'!S827</f>
        <v>0</v>
      </c>
      <c r="T827" s="730">
        <f>'NRHM State budget sheet 2013-14'!T827</f>
        <v>0</v>
      </c>
      <c r="U827" s="730">
        <f>'NRHM State budget sheet 2013-14'!U827</f>
        <v>0</v>
      </c>
      <c r="V827" s="730">
        <f>'NRHM State budget sheet 2013-14'!V827</f>
        <v>0</v>
      </c>
      <c r="W827" s="730">
        <f>'NRHM State budget sheet 2013-14'!W827</f>
        <v>0</v>
      </c>
      <c r="X827" s="730">
        <f>'NRHM State budget sheet 2013-14'!X827</f>
        <v>0</v>
      </c>
      <c r="Y827" s="730">
        <f>'NRHM State budget sheet 2013-14'!Y827</f>
        <v>0</v>
      </c>
      <c r="Z827" s="730">
        <f>'NRHM State budget sheet 2013-14'!Z827</f>
        <v>0</v>
      </c>
      <c r="AA827" s="730">
        <f>'NRHM State budget sheet 2013-14'!AA827</f>
        <v>0</v>
      </c>
      <c r="AB827" s="730">
        <f>'NRHM State budget sheet 2013-14'!AB827</f>
        <v>0</v>
      </c>
      <c r="AC827" s="730">
        <f>'NRHM State budget sheet 2013-14'!AC827</f>
        <v>0</v>
      </c>
      <c r="AD827" s="730">
        <f>'NRHM State budget sheet 2013-14'!AD827</f>
        <v>0</v>
      </c>
      <c r="AE827" s="730">
        <f>'NRHM State budget sheet 2013-14'!AE827</f>
        <v>0</v>
      </c>
      <c r="AF827" s="730">
        <f>'NRHM State budget sheet 2013-14'!AF827</f>
        <v>0</v>
      </c>
      <c r="AH827" s="619"/>
      <c r="AI827" s="606"/>
      <c r="AJ827" s="606"/>
      <c r="AL827" s="573" t="str">
        <f t="shared" si="84"/>
        <v/>
      </c>
      <c r="AM827" s="577" t="str">
        <f t="shared" si="85"/>
        <v/>
      </c>
      <c r="AN827" s="577" t="str">
        <f t="shared" si="86"/>
        <v/>
      </c>
      <c r="AO827" s="577" t="str">
        <f t="shared" si="87"/>
        <v/>
      </c>
    </row>
    <row r="828" spans="1:41" ht="41.25" hidden="1" customHeight="1" x14ac:dyDescent="0.2">
      <c r="A828" s="628" t="s">
        <v>2405</v>
      </c>
      <c r="B828" s="642"/>
      <c r="C828" s="595"/>
      <c r="D828" s="730">
        <f>'NRHM State budget sheet 2013-14'!D828</f>
        <v>0</v>
      </c>
      <c r="E828" s="730">
        <f>'NRHM State budget sheet 2013-14'!E828</f>
        <v>0</v>
      </c>
      <c r="F828" s="730">
        <f>'NRHM State budget sheet 2013-14'!F828</f>
        <v>0</v>
      </c>
      <c r="G828" s="730">
        <f>'NRHM State budget sheet 2013-14'!G828</f>
        <v>0</v>
      </c>
      <c r="H828" s="730">
        <f>'NRHM State budget sheet 2013-14'!H828</f>
        <v>0</v>
      </c>
      <c r="I828" s="730">
        <f>'NRHM State budget sheet 2013-14'!I828</f>
        <v>0</v>
      </c>
      <c r="J828" s="730">
        <f>'NRHM State budget sheet 2013-14'!J828</f>
        <v>0</v>
      </c>
      <c r="K828" s="730">
        <f>'NRHM State budget sheet 2013-14'!K828</f>
        <v>0</v>
      </c>
      <c r="L828" s="730">
        <f>'NRHM State budget sheet 2013-14'!L828</f>
        <v>0</v>
      </c>
      <c r="M828" s="730">
        <f>'NRHM State budget sheet 2013-14'!M828</f>
        <v>0</v>
      </c>
      <c r="N828" s="730">
        <f>'NRHM State budget sheet 2013-14'!N828</f>
        <v>0</v>
      </c>
      <c r="O828" s="730">
        <f>'NRHM State budget sheet 2013-14'!O828</f>
        <v>0</v>
      </c>
      <c r="P828" s="730">
        <f>'NRHM State budget sheet 2013-14'!P828</f>
        <v>0</v>
      </c>
      <c r="Q828" s="730">
        <f>'NRHM State budget sheet 2013-14'!Q828</f>
        <v>0</v>
      </c>
      <c r="R828" s="730">
        <f>'NRHM State budget sheet 2013-14'!R828</f>
        <v>0</v>
      </c>
      <c r="S828" s="730">
        <f>'NRHM State budget sheet 2013-14'!S828</f>
        <v>0</v>
      </c>
      <c r="T828" s="730">
        <f>'NRHM State budget sheet 2013-14'!T828</f>
        <v>0</v>
      </c>
      <c r="U828" s="730">
        <f>'NRHM State budget sheet 2013-14'!U828</f>
        <v>0</v>
      </c>
      <c r="V828" s="730">
        <f>'NRHM State budget sheet 2013-14'!V828</f>
        <v>0</v>
      </c>
      <c r="W828" s="730">
        <f>'NRHM State budget sheet 2013-14'!W828</f>
        <v>0</v>
      </c>
      <c r="X828" s="730">
        <f>'NRHM State budget sheet 2013-14'!X828</f>
        <v>0</v>
      </c>
      <c r="Y828" s="730">
        <f>'NRHM State budget sheet 2013-14'!Y828</f>
        <v>0</v>
      </c>
      <c r="Z828" s="730">
        <f>'NRHM State budget sheet 2013-14'!Z828</f>
        <v>0</v>
      </c>
      <c r="AA828" s="730">
        <f>'NRHM State budget sheet 2013-14'!AA828</f>
        <v>0</v>
      </c>
      <c r="AB828" s="730">
        <f>'NRHM State budget sheet 2013-14'!AB828</f>
        <v>0</v>
      </c>
      <c r="AC828" s="730">
        <f>'NRHM State budget sheet 2013-14'!AC828</f>
        <v>0</v>
      </c>
      <c r="AD828" s="730">
        <f>'NRHM State budget sheet 2013-14'!AD828</f>
        <v>0</v>
      </c>
      <c r="AE828" s="730">
        <f>'NRHM State budget sheet 2013-14'!AE828</f>
        <v>0</v>
      </c>
      <c r="AF828" s="730">
        <f>'NRHM State budget sheet 2013-14'!AF828</f>
        <v>0</v>
      </c>
      <c r="AH828" s="619"/>
      <c r="AI828" s="606"/>
      <c r="AJ828" s="606"/>
      <c r="AL828" s="573" t="str">
        <f t="shared" si="84"/>
        <v/>
      </c>
      <c r="AM828" s="577" t="str">
        <f t="shared" si="85"/>
        <v/>
      </c>
      <c r="AN828" s="577" t="str">
        <f t="shared" si="86"/>
        <v/>
      </c>
      <c r="AO828" s="577" t="str">
        <f t="shared" si="87"/>
        <v/>
      </c>
    </row>
    <row r="829" spans="1:41" ht="41.25" hidden="1" customHeight="1" x14ac:dyDescent="0.2">
      <c r="A829" s="628" t="s">
        <v>2406</v>
      </c>
      <c r="B829" s="642"/>
      <c r="C829" s="595"/>
      <c r="D829" s="730">
        <f>'NRHM State budget sheet 2013-14'!D829</f>
        <v>0</v>
      </c>
      <c r="E829" s="730">
        <f>'NRHM State budget sheet 2013-14'!E829</f>
        <v>0</v>
      </c>
      <c r="F829" s="730">
        <f>'NRHM State budget sheet 2013-14'!F829</f>
        <v>0</v>
      </c>
      <c r="G829" s="730">
        <f>'NRHM State budget sheet 2013-14'!G829</f>
        <v>0</v>
      </c>
      <c r="H829" s="730">
        <f>'NRHM State budget sheet 2013-14'!H829</f>
        <v>0</v>
      </c>
      <c r="I829" s="730">
        <f>'NRHM State budget sheet 2013-14'!I829</f>
        <v>0</v>
      </c>
      <c r="J829" s="730">
        <f>'NRHM State budget sheet 2013-14'!J829</f>
        <v>0</v>
      </c>
      <c r="K829" s="730">
        <f>'NRHM State budget sheet 2013-14'!K829</f>
        <v>0</v>
      </c>
      <c r="L829" s="730">
        <f>'NRHM State budget sheet 2013-14'!L829</f>
        <v>0</v>
      </c>
      <c r="M829" s="730">
        <f>'NRHM State budget sheet 2013-14'!M829</f>
        <v>0</v>
      </c>
      <c r="N829" s="730">
        <f>'NRHM State budget sheet 2013-14'!N829</f>
        <v>0</v>
      </c>
      <c r="O829" s="730">
        <f>'NRHM State budget sheet 2013-14'!O829</f>
        <v>0</v>
      </c>
      <c r="P829" s="730">
        <f>'NRHM State budget sheet 2013-14'!P829</f>
        <v>0</v>
      </c>
      <c r="Q829" s="730">
        <f>'NRHM State budget sheet 2013-14'!Q829</f>
        <v>0</v>
      </c>
      <c r="R829" s="730">
        <f>'NRHM State budget sheet 2013-14'!R829</f>
        <v>0</v>
      </c>
      <c r="S829" s="730">
        <f>'NRHM State budget sheet 2013-14'!S829</f>
        <v>0</v>
      </c>
      <c r="T829" s="730">
        <f>'NRHM State budget sheet 2013-14'!T829</f>
        <v>0</v>
      </c>
      <c r="U829" s="730">
        <f>'NRHM State budget sheet 2013-14'!U829</f>
        <v>0</v>
      </c>
      <c r="V829" s="730">
        <f>'NRHM State budget sheet 2013-14'!V829</f>
        <v>0</v>
      </c>
      <c r="W829" s="730">
        <f>'NRHM State budget sheet 2013-14'!W829</f>
        <v>0</v>
      </c>
      <c r="X829" s="730">
        <f>'NRHM State budget sheet 2013-14'!X829</f>
        <v>0</v>
      </c>
      <c r="Y829" s="730">
        <f>'NRHM State budget sheet 2013-14'!Y829</f>
        <v>0</v>
      </c>
      <c r="Z829" s="730">
        <f>'NRHM State budget sheet 2013-14'!Z829</f>
        <v>0</v>
      </c>
      <c r="AA829" s="730">
        <f>'NRHM State budget sheet 2013-14'!AA829</f>
        <v>0</v>
      </c>
      <c r="AB829" s="730">
        <f>'NRHM State budget sheet 2013-14'!AB829</f>
        <v>0</v>
      </c>
      <c r="AC829" s="730">
        <f>'NRHM State budget sheet 2013-14'!AC829</f>
        <v>0</v>
      </c>
      <c r="AD829" s="730">
        <f>'NRHM State budget sheet 2013-14'!AD829</f>
        <v>0</v>
      </c>
      <c r="AE829" s="730">
        <f>'NRHM State budget sheet 2013-14'!AE829</f>
        <v>0</v>
      </c>
      <c r="AF829" s="730">
        <f>'NRHM State budget sheet 2013-14'!AF829</f>
        <v>0</v>
      </c>
      <c r="AH829" s="619"/>
      <c r="AI829" s="606"/>
      <c r="AJ829" s="606"/>
      <c r="AL829" s="573" t="str">
        <f t="shared" si="84"/>
        <v/>
      </c>
      <c r="AM829" s="577" t="str">
        <f t="shared" si="85"/>
        <v/>
      </c>
      <c r="AN829" s="577" t="str">
        <f t="shared" si="86"/>
        <v/>
      </c>
      <c r="AO829" s="577" t="str">
        <f t="shared" si="87"/>
        <v/>
      </c>
    </row>
    <row r="830" spans="1:41" ht="41.25" hidden="1" customHeight="1" x14ac:dyDescent="0.2">
      <c r="A830" s="628" t="s">
        <v>900</v>
      </c>
      <c r="B830" s="621" t="s">
        <v>901</v>
      </c>
      <c r="C830" s="595"/>
      <c r="D830" s="730">
        <f>'NRHM State budget sheet 2013-14'!D830</f>
        <v>0</v>
      </c>
      <c r="E830" s="730">
        <f>'NRHM State budget sheet 2013-14'!E830</f>
        <v>0</v>
      </c>
      <c r="F830" s="730">
        <f>'NRHM State budget sheet 2013-14'!F830</f>
        <v>0</v>
      </c>
      <c r="G830" s="730">
        <f>'NRHM State budget sheet 2013-14'!G830</f>
        <v>0</v>
      </c>
      <c r="H830" s="730">
        <f>'NRHM State budget sheet 2013-14'!H830</f>
        <v>0</v>
      </c>
      <c r="I830" s="730">
        <f>'NRHM State budget sheet 2013-14'!I830</f>
        <v>0</v>
      </c>
      <c r="J830" s="730">
        <f>'NRHM State budget sheet 2013-14'!J830</f>
        <v>0</v>
      </c>
      <c r="K830" s="730">
        <f>'NRHM State budget sheet 2013-14'!K830</f>
        <v>0</v>
      </c>
      <c r="L830" s="730">
        <f>'NRHM State budget sheet 2013-14'!L830</f>
        <v>0</v>
      </c>
      <c r="M830" s="730">
        <f>'NRHM State budget sheet 2013-14'!M830</f>
        <v>0</v>
      </c>
      <c r="N830" s="730">
        <f>'NRHM State budget sheet 2013-14'!N830</f>
        <v>0</v>
      </c>
      <c r="O830" s="730">
        <f>'NRHM State budget sheet 2013-14'!O830</f>
        <v>0</v>
      </c>
      <c r="P830" s="730">
        <f>'NRHM State budget sheet 2013-14'!P830</f>
        <v>0</v>
      </c>
      <c r="Q830" s="730">
        <f>'NRHM State budget sheet 2013-14'!Q830</f>
        <v>0</v>
      </c>
      <c r="R830" s="730">
        <f>'NRHM State budget sheet 2013-14'!R830</f>
        <v>0</v>
      </c>
      <c r="S830" s="730">
        <f>'NRHM State budget sheet 2013-14'!S830</f>
        <v>0</v>
      </c>
      <c r="T830" s="730">
        <f>'NRHM State budget sheet 2013-14'!T830</f>
        <v>0</v>
      </c>
      <c r="U830" s="730">
        <f>'NRHM State budget sheet 2013-14'!U830</f>
        <v>0</v>
      </c>
      <c r="V830" s="730">
        <f>'NRHM State budget sheet 2013-14'!V830</f>
        <v>0</v>
      </c>
      <c r="W830" s="730">
        <f>'NRHM State budget sheet 2013-14'!W830</f>
        <v>0</v>
      </c>
      <c r="X830" s="730">
        <f>'NRHM State budget sheet 2013-14'!X830</f>
        <v>0</v>
      </c>
      <c r="Y830" s="730">
        <f>'NRHM State budget sheet 2013-14'!Y830</f>
        <v>0</v>
      </c>
      <c r="Z830" s="730">
        <f>'NRHM State budget sheet 2013-14'!Z830</f>
        <v>0</v>
      </c>
      <c r="AA830" s="730">
        <f>'NRHM State budget sheet 2013-14'!AA830</f>
        <v>0</v>
      </c>
      <c r="AB830" s="730">
        <f>'NRHM State budget sheet 2013-14'!AB830</f>
        <v>0</v>
      </c>
      <c r="AC830" s="730">
        <f>'NRHM State budget sheet 2013-14'!AC830</f>
        <v>0</v>
      </c>
      <c r="AD830" s="730">
        <f>'NRHM State budget sheet 2013-14'!AD830</f>
        <v>0</v>
      </c>
      <c r="AE830" s="730">
        <f>'NRHM State budget sheet 2013-14'!AE830</f>
        <v>0</v>
      </c>
      <c r="AF830" s="730">
        <f>'NRHM State budget sheet 2013-14'!AF830</f>
        <v>0</v>
      </c>
      <c r="AH830" s="619"/>
      <c r="AI830" s="606" t="str">
        <f t="shared" si="88"/>
        <v/>
      </c>
      <c r="AJ830" s="606" t="str">
        <f t="shared" si="89"/>
        <v/>
      </c>
      <c r="AK830" s="573">
        <f t="shared" si="90"/>
        <v>0</v>
      </c>
      <c r="AL830" s="573" t="str">
        <f t="shared" si="84"/>
        <v/>
      </c>
      <c r="AM830" s="577" t="str">
        <f t="shared" si="85"/>
        <v/>
      </c>
      <c r="AN830" s="577" t="str">
        <f t="shared" si="86"/>
        <v/>
      </c>
      <c r="AO830" s="577" t="str">
        <f t="shared" si="87"/>
        <v/>
      </c>
    </row>
    <row r="831" spans="1:41" ht="41.25" hidden="1" customHeight="1" x14ac:dyDescent="0.2">
      <c r="A831" s="628" t="s">
        <v>2407</v>
      </c>
      <c r="B831" s="642"/>
      <c r="C831" s="595"/>
      <c r="D831" s="730">
        <f>'NRHM State budget sheet 2013-14'!D831</f>
        <v>0</v>
      </c>
      <c r="E831" s="730">
        <f>'NRHM State budget sheet 2013-14'!E831</f>
        <v>0</v>
      </c>
      <c r="F831" s="730">
        <f>'NRHM State budget sheet 2013-14'!F831</f>
        <v>0</v>
      </c>
      <c r="G831" s="730">
        <f>'NRHM State budget sheet 2013-14'!G831</f>
        <v>0</v>
      </c>
      <c r="H831" s="730">
        <f>'NRHM State budget sheet 2013-14'!H831</f>
        <v>0</v>
      </c>
      <c r="I831" s="730">
        <f>'NRHM State budget sheet 2013-14'!I831</f>
        <v>0</v>
      </c>
      <c r="J831" s="730">
        <f>'NRHM State budget sheet 2013-14'!J831</f>
        <v>0</v>
      </c>
      <c r="K831" s="730">
        <f>'NRHM State budget sheet 2013-14'!K831</f>
        <v>0</v>
      </c>
      <c r="L831" s="730">
        <f>'NRHM State budget sheet 2013-14'!L831</f>
        <v>0</v>
      </c>
      <c r="M831" s="730">
        <f>'NRHM State budget sheet 2013-14'!M831</f>
        <v>0</v>
      </c>
      <c r="N831" s="730">
        <f>'NRHM State budget sheet 2013-14'!N831</f>
        <v>0</v>
      </c>
      <c r="O831" s="730">
        <f>'NRHM State budget sheet 2013-14'!O831</f>
        <v>0</v>
      </c>
      <c r="P831" s="730">
        <f>'NRHM State budget sheet 2013-14'!P831</f>
        <v>0</v>
      </c>
      <c r="Q831" s="730">
        <f>'NRHM State budget sheet 2013-14'!Q831</f>
        <v>0</v>
      </c>
      <c r="R831" s="730">
        <f>'NRHM State budget sheet 2013-14'!R831</f>
        <v>0</v>
      </c>
      <c r="S831" s="730">
        <f>'NRHM State budget sheet 2013-14'!S831</f>
        <v>0</v>
      </c>
      <c r="T831" s="730">
        <f>'NRHM State budget sheet 2013-14'!T831</f>
        <v>0</v>
      </c>
      <c r="U831" s="730">
        <f>'NRHM State budget sheet 2013-14'!U831</f>
        <v>0</v>
      </c>
      <c r="V831" s="730">
        <f>'NRHM State budget sheet 2013-14'!V831</f>
        <v>0</v>
      </c>
      <c r="W831" s="730">
        <f>'NRHM State budget sheet 2013-14'!W831</f>
        <v>0</v>
      </c>
      <c r="X831" s="730">
        <f>'NRHM State budget sheet 2013-14'!X831</f>
        <v>0</v>
      </c>
      <c r="Y831" s="730">
        <f>'NRHM State budget sheet 2013-14'!Y831</f>
        <v>0</v>
      </c>
      <c r="Z831" s="730">
        <f>'NRHM State budget sheet 2013-14'!Z831</f>
        <v>0</v>
      </c>
      <c r="AA831" s="730">
        <f>'NRHM State budget sheet 2013-14'!AA831</f>
        <v>0</v>
      </c>
      <c r="AB831" s="730">
        <f>'NRHM State budget sheet 2013-14'!AB831</f>
        <v>0</v>
      </c>
      <c r="AC831" s="730">
        <f>'NRHM State budget sheet 2013-14'!AC831</f>
        <v>0</v>
      </c>
      <c r="AD831" s="730">
        <f>'NRHM State budget sheet 2013-14'!AD831</f>
        <v>0</v>
      </c>
      <c r="AE831" s="730">
        <f>'NRHM State budget sheet 2013-14'!AE831</f>
        <v>0</v>
      </c>
      <c r="AF831" s="730">
        <f>'NRHM State budget sheet 2013-14'!AF831</f>
        <v>0</v>
      </c>
      <c r="AH831" s="619"/>
      <c r="AI831" s="606"/>
      <c r="AJ831" s="606"/>
      <c r="AL831" s="573" t="str">
        <f t="shared" si="84"/>
        <v/>
      </c>
      <c r="AM831" s="577" t="str">
        <f t="shared" si="85"/>
        <v/>
      </c>
      <c r="AN831" s="577" t="str">
        <f t="shared" si="86"/>
        <v/>
      </c>
      <c r="AO831" s="577" t="str">
        <f t="shared" si="87"/>
        <v/>
      </c>
    </row>
    <row r="832" spans="1:41" ht="41.25" hidden="1" customHeight="1" x14ac:dyDescent="0.2">
      <c r="A832" s="628" t="s">
        <v>2408</v>
      </c>
      <c r="B832" s="642"/>
      <c r="C832" s="595"/>
      <c r="D832" s="730">
        <f>'NRHM State budget sheet 2013-14'!D832</f>
        <v>0</v>
      </c>
      <c r="E832" s="730">
        <f>'NRHM State budget sheet 2013-14'!E832</f>
        <v>0</v>
      </c>
      <c r="F832" s="730">
        <f>'NRHM State budget sheet 2013-14'!F832</f>
        <v>0</v>
      </c>
      <c r="G832" s="730">
        <f>'NRHM State budget sheet 2013-14'!G832</f>
        <v>0</v>
      </c>
      <c r="H832" s="730">
        <f>'NRHM State budget sheet 2013-14'!H832</f>
        <v>0</v>
      </c>
      <c r="I832" s="730">
        <f>'NRHM State budget sheet 2013-14'!I832</f>
        <v>0</v>
      </c>
      <c r="J832" s="730">
        <f>'NRHM State budget sheet 2013-14'!J832</f>
        <v>0</v>
      </c>
      <c r="K832" s="730">
        <f>'NRHM State budget sheet 2013-14'!K832</f>
        <v>0</v>
      </c>
      <c r="L832" s="730">
        <f>'NRHM State budget sheet 2013-14'!L832</f>
        <v>0</v>
      </c>
      <c r="M832" s="730">
        <f>'NRHM State budget sheet 2013-14'!M832</f>
        <v>0</v>
      </c>
      <c r="N832" s="730">
        <f>'NRHM State budget sheet 2013-14'!N832</f>
        <v>0</v>
      </c>
      <c r="O832" s="730">
        <f>'NRHM State budget sheet 2013-14'!O832</f>
        <v>0</v>
      </c>
      <c r="P832" s="730">
        <f>'NRHM State budget sheet 2013-14'!P832</f>
        <v>0</v>
      </c>
      <c r="Q832" s="730">
        <f>'NRHM State budget sheet 2013-14'!Q832</f>
        <v>0</v>
      </c>
      <c r="R832" s="730">
        <f>'NRHM State budget sheet 2013-14'!R832</f>
        <v>0</v>
      </c>
      <c r="S832" s="730">
        <f>'NRHM State budget sheet 2013-14'!S832</f>
        <v>0</v>
      </c>
      <c r="T832" s="730">
        <f>'NRHM State budget sheet 2013-14'!T832</f>
        <v>0</v>
      </c>
      <c r="U832" s="730">
        <f>'NRHM State budget sheet 2013-14'!U832</f>
        <v>0</v>
      </c>
      <c r="V832" s="730">
        <f>'NRHM State budget sheet 2013-14'!V832</f>
        <v>0</v>
      </c>
      <c r="W832" s="730">
        <f>'NRHM State budget sheet 2013-14'!W832</f>
        <v>0</v>
      </c>
      <c r="X832" s="730">
        <f>'NRHM State budget sheet 2013-14'!X832</f>
        <v>0</v>
      </c>
      <c r="Y832" s="730">
        <f>'NRHM State budget sheet 2013-14'!Y832</f>
        <v>0</v>
      </c>
      <c r="Z832" s="730">
        <f>'NRHM State budget sheet 2013-14'!Z832</f>
        <v>0</v>
      </c>
      <c r="AA832" s="730">
        <f>'NRHM State budget sheet 2013-14'!AA832</f>
        <v>0</v>
      </c>
      <c r="AB832" s="730">
        <f>'NRHM State budget sheet 2013-14'!AB832</f>
        <v>0</v>
      </c>
      <c r="AC832" s="730">
        <f>'NRHM State budget sheet 2013-14'!AC832</f>
        <v>0</v>
      </c>
      <c r="AD832" s="730">
        <f>'NRHM State budget sheet 2013-14'!AD832</f>
        <v>0</v>
      </c>
      <c r="AE832" s="730">
        <f>'NRHM State budget sheet 2013-14'!AE832</f>
        <v>0</v>
      </c>
      <c r="AF832" s="730">
        <f>'NRHM State budget sheet 2013-14'!AF832</f>
        <v>0</v>
      </c>
      <c r="AH832" s="619"/>
      <c r="AI832" s="606"/>
      <c r="AJ832" s="606"/>
      <c r="AL832" s="573" t="str">
        <f t="shared" si="84"/>
        <v/>
      </c>
      <c r="AM832" s="577" t="str">
        <f t="shared" si="85"/>
        <v/>
      </c>
      <c r="AN832" s="577" t="str">
        <f t="shared" si="86"/>
        <v/>
      </c>
      <c r="AO832" s="577" t="str">
        <f t="shared" si="87"/>
        <v/>
      </c>
    </row>
    <row r="833" spans="1:41" ht="41.25" hidden="1" customHeight="1" x14ac:dyDescent="0.2">
      <c r="A833" s="628" t="s">
        <v>2409</v>
      </c>
      <c r="B833" s="642"/>
      <c r="C833" s="595"/>
      <c r="D833" s="730">
        <f>'NRHM State budget sheet 2013-14'!D833</f>
        <v>0</v>
      </c>
      <c r="E833" s="730">
        <f>'NRHM State budget sheet 2013-14'!E833</f>
        <v>0</v>
      </c>
      <c r="F833" s="730">
        <f>'NRHM State budget sheet 2013-14'!F833</f>
        <v>0</v>
      </c>
      <c r="G833" s="730">
        <f>'NRHM State budget sheet 2013-14'!G833</f>
        <v>0</v>
      </c>
      <c r="H833" s="730">
        <f>'NRHM State budget sheet 2013-14'!H833</f>
        <v>0</v>
      </c>
      <c r="I833" s="730">
        <f>'NRHM State budget sheet 2013-14'!I833</f>
        <v>0</v>
      </c>
      <c r="J833" s="730">
        <f>'NRHM State budget sheet 2013-14'!J833</f>
        <v>0</v>
      </c>
      <c r="K833" s="730">
        <f>'NRHM State budget sheet 2013-14'!K833</f>
        <v>0</v>
      </c>
      <c r="L833" s="730">
        <f>'NRHM State budget sheet 2013-14'!L833</f>
        <v>0</v>
      </c>
      <c r="M833" s="730">
        <f>'NRHM State budget sheet 2013-14'!M833</f>
        <v>0</v>
      </c>
      <c r="N833" s="730">
        <f>'NRHM State budget sheet 2013-14'!N833</f>
        <v>0</v>
      </c>
      <c r="O833" s="730">
        <f>'NRHM State budget sheet 2013-14'!O833</f>
        <v>0</v>
      </c>
      <c r="P833" s="730">
        <f>'NRHM State budget sheet 2013-14'!P833</f>
        <v>0</v>
      </c>
      <c r="Q833" s="730">
        <f>'NRHM State budget sheet 2013-14'!Q833</f>
        <v>0</v>
      </c>
      <c r="R833" s="730">
        <f>'NRHM State budget sheet 2013-14'!R833</f>
        <v>0</v>
      </c>
      <c r="S833" s="730">
        <f>'NRHM State budget sheet 2013-14'!S833</f>
        <v>0</v>
      </c>
      <c r="T833" s="730">
        <f>'NRHM State budget sheet 2013-14'!T833</f>
        <v>0</v>
      </c>
      <c r="U833" s="730">
        <f>'NRHM State budget sheet 2013-14'!U833</f>
        <v>0</v>
      </c>
      <c r="V833" s="730">
        <f>'NRHM State budget sheet 2013-14'!V833</f>
        <v>0</v>
      </c>
      <c r="W833" s="730">
        <f>'NRHM State budget sheet 2013-14'!W833</f>
        <v>0</v>
      </c>
      <c r="X833" s="730">
        <f>'NRHM State budget sheet 2013-14'!X833</f>
        <v>0</v>
      </c>
      <c r="Y833" s="730">
        <f>'NRHM State budget sheet 2013-14'!Y833</f>
        <v>0</v>
      </c>
      <c r="Z833" s="730">
        <f>'NRHM State budget sheet 2013-14'!Z833</f>
        <v>0</v>
      </c>
      <c r="AA833" s="730">
        <f>'NRHM State budget sheet 2013-14'!AA833</f>
        <v>0</v>
      </c>
      <c r="AB833" s="730">
        <f>'NRHM State budget sheet 2013-14'!AB833</f>
        <v>0</v>
      </c>
      <c r="AC833" s="730">
        <f>'NRHM State budget sheet 2013-14'!AC833</f>
        <v>0</v>
      </c>
      <c r="AD833" s="730">
        <f>'NRHM State budget sheet 2013-14'!AD833</f>
        <v>0</v>
      </c>
      <c r="AE833" s="730">
        <f>'NRHM State budget sheet 2013-14'!AE833</f>
        <v>0</v>
      </c>
      <c r="AF833" s="730">
        <f>'NRHM State budget sheet 2013-14'!AF833</f>
        <v>0</v>
      </c>
      <c r="AH833" s="619"/>
      <c r="AI833" s="606"/>
      <c r="AJ833" s="606"/>
      <c r="AL833" s="573" t="str">
        <f t="shared" si="84"/>
        <v/>
      </c>
      <c r="AM833" s="577" t="str">
        <f t="shared" si="85"/>
        <v/>
      </c>
      <c r="AN833" s="577" t="str">
        <f t="shared" si="86"/>
        <v/>
      </c>
      <c r="AO833" s="577" t="str">
        <f t="shared" si="87"/>
        <v/>
      </c>
    </row>
    <row r="834" spans="1:41" ht="41.25" hidden="1" customHeight="1" x14ac:dyDescent="0.2">
      <c r="A834" s="628" t="s">
        <v>902</v>
      </c>
      <c r="B834" s="621" t="s">
        <v>903</v>
      </c>
      <c r="C834" s="595"/>
      <c r="D834" s="730">
        <f>'NRHM State budget sheet 2013-14'!D834</f>
        <v>0</v>
      </c>
      <c r="E834" s="730">
        <f>'NRHM State budget sheet 2013-14'!E834</f>
        <v>0</v>
      </c>
      <c r="F834" s="730">
        <f>'NRHM State budget sheet 2013-14'!F834</f>
        <v>0</v>
      </c>
      <c r="G834" s="730">
        <f>'NRHM State budget sheet 2013-14'!G834</f>
        <v>0</v>
      </c>
      <c r="H834" s="730">
        <f>'NRHM State budget sheet 2013-14'!H834</f>
        <v>0</v>
      </c>
      <c r="I834" s="730">
        <f>'NRHM State budget sheet 2013-14'!I834</f>
        <v>0</v>
      </c>
      <c r="J834" s="730">
        <f>'NRHM State budget sheet 2013-14'!J834</f>
        <v>0</v>
      </c>
      <c r="K834" s="730">
        <f>'NRHM State budget sheet 2013-14'!K834</f>
        <v>0</v>
      </c>
      <c r="L834" s="730">
        <f>'NRHM State budget sheet 2013-14'!L834</f>
        <v>0</v>
      </c>
      <c r="M834" s="730">
        <f>'NRHM State budget sheet 2013-14'!M834</f>
        <v>0</v>
      </c>
      <c r="N834" s="730">
        <f>'NRHM State budget sheet 2013-14'!N834</f>
        <v>0</v>
      </c>
      <c r="O834" s="730">
        <f>'NRHM State budget sheet 2013-14'!O834</f>
        <v>0</v>
      </c>
      <c r="P834" s="730">
        <f>'NRHM State budget sheet 2013-14'!P834</f>
        <v>0</v>
      </c>
      <c r="Q834" s="730">
        <f>'NRHM State budget sheet 2013-14'!Q834</f>
        <v>0</v>
      </c>
      <c r="R834" s="730">
        <f>'NRHM State budget sheet 2013-14'!R834</f>
        <v>0</v>
      </c>
      <c r="S834" s="730">
        <f>'NRHM State budget sheet 2013-14'!S834</f>
        <v>0</v>
      </c>
      <c r="T834" s="730">
        <f>'NRHM State budget sheet 2013-14'!T834</f>
        <v>0</v>
      </c>
      <c r="U834" s="730">
        <f>'NRHM State budget sheet 2013-14'!U834</f>
        <v>0</v>
      </c>
      <c r="V834" s="730">
        <f>'NRHM State budget sheet 2013-14'!V834</f>
        <v>0</v>
      </c>
      <c r="W834" s="730">
        <f>'NRHM State budget sheet 2013-14'!W834</f>
        <v>0</v>
      </c>
      <c r="X834" s="730">
        <f>'NRHM State budget sheet 2013-14'!X834</f>
        <v>0</v>
      </c>
      <c r="Y834" s="730">
        <f>'NRHM State budget sheet 2013-14'!Y834</f>
        <v>0</v>
      </c>
      <c r="Z834" s="730">
        <f>'NRHM State budget sheet 2013-14'!Z834</f>
        <v>0</v>
      </c>
      <c r="AA834" s="730">
        <f>'NRHM State budget sheet 2013-14'!AA834</f>
        <v>0</v>
      </c>
      <c r="AB834" s="730">
        <f>'NRHM State budget sheet 2013-14'!AB834</f>
        <v>0</v>
      </c>
      <c r="AC834" s="730">
        <f>'NRHM State budget sheet 2013-14'!AC834</f>
        <v>0</v>
      </c>
      <c r="AD834" s="730">
        <f>'NRHM State budget sheet 2013-14'!AD834</f>
        <v>0</v>
      </c>
      <c r="AE834" s="730">
        <f>'NRHM State budget sheet 2013-14'!AE834</f>
        <v>0</v>
      </c>
      <c r="AF834" s="730">
        <f>'NRHM State budget sheet 2013-14'!AF834</f>
        <v>0</v>
      </c>
      <c r="AH834" s="619"/>
      <c r="AI834" s="606" t="str">
        <f t="shared" si="88"/>
        <v/>
      </c>
      <c r="AJ834" s="606" t="str">
        <f t="shared" si="89"/>
        <v/>
      </c>
      <c r="AK834" s="573">
        <f t="shared" si="90"/>
        <v>0</v>
      </c>
      <c r="AL834" s="573" t="str">
        <f t="shared" si="84"/>
        <v/>
      </c>
      <c r="AM834" s="577" t="str">
        <f t="shared" si="85"/>
        <v/>
      </c>
      <c r="AN834" s="577" t="str">
        <f t="shared" si="86"/>
        <v/>
      </c>
      <c r="AO834" s="577" t="str">
        <f t="shared" si="87"/>
        <v/>
      </c>
    </row>
    <row r="835" spans="1:41" ht="41.25" hidden="1" customHeight="1" x14ac:dyDescent="0.2">
      <c r="A835" s="628" t="s">
        <v>2410</v>
      </c>
      <c r="B835" s="642"/>
      <c r="C835" s="595"/>
      <c r="D835" s="730">
        <f>'NRHM State budget sheet 2013-14'!D835</f>
        <v>0</v>
      </c>
      <c r="E835" s="730">
        <f>'NRHM State budget sheet 2013-14'!E835</f>
        <v>0</v>
      </c>
      <c r="F835" s="730">
        <f>'NRHM State budget sheet 2013-14'!F835</f>
        <v>0</v>
      </c>
      <c r="G835" s="730">
        <f>'NRHM State budget sheet 2013-14'!G835</f>
        <v>0</v>
      </c>
      <c r="H835" s="730">
        <f>'NRHM State budget sheet 2013-14'!H835</f>
        <v>0</v>
      </c>
      <c r="I835" s="730">
        <f>'NRHM State budget sheet 2013-14'!I835</f>
        <v>0</v>
      </c>
      <c r="J835" s="730">
        <f>'NRHM State budget sheet 2013-14'!J835</f>
        <v>0</v>
      </c>
      <c r="K835" s="730">
        <f>'NRHM State budget sheet 2013-14'!K835</f>
        <v>0</v>
      </c>
      <c r="L835" s="730">
        <f>'NRHM State budget sheet 2013-14'!L835</f>
        <v>0</v>
      </c>
      <c r="M835" s="730">
        <f>'NRHM State budget sheet 2013-14'!M835</f>
        <v>0</v>
      </c>
      <c r="N835" s="730">
        <f>'NRHM State budget sheet 2013-14'!N835</f>
        <v>0</v>
      </c>
      <c r="O835" s="730">
        <f>'NRHM State budget sheet 2013-14'!O835</f>
        <v>0</v>
      </c>
      <c r="P835" s="730">
        <f>'NRHM State budget sheet 2013-14'!P835</f>
        <v>0</v>
      </c>
      <c r="Q835" s="730">
        <f>'NRHM State budget sheet 2013-14'!Q835</f>
        <v>0</v>
      </c>
      <c r="R835" s="730">
        <f>'NRHM State budget sheet 2013-14'!R835</f>
        <v>0</v>
      </c>
      <c r="S835" s="730">
        <f>'NRHM State budget sheet 2013-14'!S835</f>
        <v>0</v>
      </c>
      <c r="T835" s="730">
        <f>'NRHM State budget sheet 2013-14'!T835</f>
        <v>0</v>
      </c>
      <c r="U835" s="730">
        <f>'NRHM State budget sheet 2013-14'!U835</f>
        <v>0</v>
      </c>
      <c r="V835" s="730">
        <f>'NRHM State budget sheet 2013-14'!V835</f>
        <v>0</v>
      </c>
      <c r="W835" s="730">
        <f>'NRHM State budget sheet 2013-14'!W835</f>
        <v>0</v>
      </c>
      <c r="X835" s="730">
        <f>'NRHM State budget sheet 2013-14'!X835</f>
        <v>0</v>
      </c>
      <c r="Y835" s="730">
        <f>'NRHM State budget sheet 2013-14'!Y835</f>
        <v>0</v>
      </c>
      <c r="Z835" s="730">
        <f>'NRHM State budget sheet 2013-14'!Z835</f>
        <v>0</v>
      </c>
      <c r="AA835" s="730">
        <f>'NRHM State budget sheet 2013-14'!AA835</f>
        <v>0</v>
      </c>
      <c r="AB835" s="730">
        <f>'NRHM State budget sheet 2013-14'!AB835</f>
        <v>0</v>
      </c>
      <c r="AC835" s="730">
        <f>'NRHM State budget sheet 2013-14'!AC835</f>
        <v>0</v>
      </c>
      <c r="AD835" s="730">
        <f>'NRHM State budget sheet 2013-14'!AD835</f>
        <v>0</v>
      </c>
      <c r="AE835" s="730">
        <f>'NRHM State budget sheet 2013-14'!AE835</f>
        <v>0</v>
      </c>
      <c r="AF835" s="730">
        <f>'NRHM State budget sheet 2013-14'!AF835</f>
        <v>0</v>
      </c>
      <c r="AH835" s="619"/>
      <c r="AI835" s="606"/>
      <c r="AJ835" s="606"/>
      <c r="AL835" s="573" t="str">
        <f t="shared" si="84"/>
        <v/>
      </c>
      <c r="AM835" s="577" t="str">
        <f t="shared" si="85"/>
        <v/>
      </c>
      <c r="AN835" s="577" t="str">
        <f t="shared" si="86"/>
        <v/>
      </c>
      <c r="AO835" s="577" t="str">
        <f t="shared" si="87"/>
        <v/>
      </c>
    </row>
    <row r="836" spans="1:41" ht="41.25" hidden="1" customHeight="1" x14ac:dyDescent="0.2">
      <c r="A836" s="628" t="s">
        <v>2411</v>
      </c>
      <c r="B836" s="642"/>
      <c r="C836" s="595"/>
      <c r="D836" s="730">
        <f>'NRHM State budget sheet 2013-14'!D836</f>
        <v>0</v>
      </c>
      <c r="E836" s="730">
        <f>'NRHM State budget sheet 2013-14'!E836</f>
        <v>0</v>
      </c>
      <c r="F836" s="730">
        <f>'NRHM State budget sheet 2013-14'!F836</f>
        <v>0</v>
      </c>
      <c r="G836" s="730">
        <f>'NRHM State budget sheet 2013-14'!G836</f>
        <v>0</v>
      </c>
      <c r="H836" s="730">
        <f>'NRHM State budget sheet 2013-14'!H836</f>
        <v>0</v>
      </c>
      <c r="I836" s="730">
        <f>'NRHM State budget sheet 2013-14'!I836</f>
        <v>0</v>
      </c>
      <c r="J836" s="730">
        <f>'NRHM State budget sheet 2013-14'!J836</f>
        <v>0</v>
      </c>
      <c r="K836" s="730">
        <f>'NRHM State budget sheet 2013-14'!K836</f>
        <v>0</v>
      </c>
      <c r="L836" s="730">
        <f>'NRHM State budget sheet 2013-14'!L836</f>
        <v>0</v>
      </c>
      <c r="M836" s="730">
        <f>'NRHM State budget sheet 2013-14'!M836</f>
        <v>0</v>
      </c>
      <c r="N836" s="730">
        <f>'NRHM State budget sheet 2013-14'!N836</f>
        <v>0</v>
      </c>
      <c r="O836" s="730">
        <f>'NRHM State budget sheet 2013-14'!O836</f>
        <v>0</v>
      </c>
      <c r="P836" s="730">
        <f>'NRHM State budget sheet 2013-14'!P836</f>
        <v>0</v>
      </c>
      <c r="Q836" s="730">
        <f>'NRHM State budget sheet 2013-14'!Q836</f>
        <v>0</v>
      </c>
      <c r="R836" s="730">
        <f>'NRHM State budget sheet 2013-14'!R836</f>
        <v>0</v>
      </c>
      <c r="S836" s="730">
        <f>'NRHM State budget sheet 2013-14'!S836</f>
        <v>0</v>
      </c>
      <c r="T836" s="730">
        <f>'NRHM State budget sheet 2013-14'!T836</f>
        <v>0</v>
      </c>
      <c r="U836" s="730">
        <f>'NRHM State budget sheet 2013-14'!U836</f>
        <v>0</v>
      </c>
      <c r="V836" s="730">
        <f>'NRHM State budget sheet 2013-14'!V836</f>
        <v>0</v>
      </c>
      <c r="W836" s="730">
        <f>'NRHM State budget sheet 2013-14'!W836</f>
        <v>0</v>
      </c>
      <c r="X836" s="730">
        <f>'NRHM State budget sheet 2013-14'!X836</f>
        <v>0</v>
      </c>
      <c r="Y836" s="730">
        <f>'NRHM State budget sheet 2013-14'!Y836</f>
        <v>0</v>
      </c>
      <c r="Z836" s="730">
        <f>'NRHM State budget sheet 2013-14'!Z836</f>
        <v>0</v>
      </c>
      <c r="AA836" s="730">
        <f>'NRHM State budget sheet 2013-14'!AA836</f>
        <v>0</v>
      </c>
      <c r="AB836" s="730">
        <f>'NRHM State budget sheet 2013-14'!AB836</f>
        <v>0</v>
      </c>
      <c r="AC836" s="730">
        <f>'NRHM State budget sheet 2013-14'!AC836</f>
        <v>0</v>
      </c>
      <c r="AD836" s="730">
        <f>'NRHM State budget sheet 2013-14'!AD836</f>
        <v>0</v>
      </c>
      <c r="AE836" s="730">
        <f>'NRHM State budget sheet 2013-14'!AE836</f>
        <v>0</v>
      </c>
      <c r="AF836" s="730">
        <f>'NRHM State budget sheet 2013-14'!AF836</f>
        <v>0</v>
      </c>
      <c r="AH836" s="619"/>
      <c r="AI836" s="606"/>
      <c r="AJ836" s="606"/>
      <c r="AL836" s="573" t="str">
        <f t="shared" si="84"/>
        <v/>
      </c>
      <c r="AM836" s="577" t="str">
        <f t="shared" si="85"/>
        <v/>
      </c>
      <c r="AN836" s="577" t="str">
        <f t="shared" si="86"/>
        <v/>
      </c>
      <c r="AO836" s="577" t="str">
        <f t="shared" si="87"/>
        <v/>
      </c>
    </row>
    <row r="837" spans="1:41" ht="41.25" hidden="1" customHeight="1" x14ac:dyDescent="0.2">
      <c r="A837" s="628" t="s">
        <v>2412</v>
      </c>
      <c r="B837" s="642"/>
      <c r="C837" s="595"/>
      <c r="D837" s="730">
        <f>'NRHM State budget sheet 2013-14'!D837</f>
        <v>0</v>
      </c>
      <c r="E837" s="730">
        <f>'NRHM State budget sheet 2013-14'!E837</f>
        <v>0</v>
      </c>
      <c r="F837" s="730">
        <f>'NRHM State budget sheet 2013-14'!F837</f>
        <v>0</v>
      </c>
      <c r="G837" s="730">
        <f>'NRHM State budget sheet 2013-14'!G837</f>
        <v>0</v>
      </c>
      <c r="H837" s="730">
        <f>'NRHM State budget sheet 2013-14'!H837</f>
        <v>0</v>
      </c>
      <c r="I837" s="730">
        <f>'NRHM State budget sheet 2013-14'!I837</f>
        <v>0</v>
      </c>
      <c r="J837" s="730">
        <f>'NRHM State budget sheet 2013-14'!J837</f>
        <v>0</v>
      </c>
      <c r="K837" s="730">
        <f>'NRHM State budget sheet 2013-14'!K837</f>
        <v>0</v>
      </c>
      <c r="L837" s="730">
        <f>'NRHM State budget sheet 2013-14'!L837</f>
        <v>0</v>
      </c>
      <c r="M837" s="730">
        <f>'NRHM State budget sheet 2013-14'!M837</f>
        <v>0</v>
      </c>
      <c r="N837" s="730">
        <f>'NRHM State budget sheet 2013-14'!N837</f>
        <v>0</v>
      </c>
      <c r="O837" s="730">
        <f>'NRHM State budget sheet 2013-14'!O837</f>
        <v>0</v>
      </c>
      <c r="P837" s="730">
        <f>'NRHM State budget sheet 2013-14'!P837</f>
        <v>0</v>
      </c>
      <c r="Q837" s="730">
        <f>'NRHM State budget sheet 2013-14'!Q837</f>
        <v>0</v>
      </c>
      <c r="R837" s="730">
        <f>'NRHM State budget sheet 2013-14'!R837</f>
        <v>0</v>
      </c>
      <c r="S837" s="730">
        <f>'NRHM State budget sheet 2013-14'!S837</f>
        <v>0</v>
      </c>
      <c r="T837" s="730">
        <f>'NRHM State budget sheet 2013-14'!T837</f>
        <v>0</v>
      </c>
      <c r="U837" s="730">
        <f>'NRHM State budget sheet 2013-14'!U837</f>
        <v>0</v>
      </c>
      <c r="V837" s="730">
        <f>'NRHM State budget sheet 2013-14'!V837</f>
        <v>0</v>
      </c>
      <c r="W837" s="730">
        <f>'NRHM State budget sheet 2013-14'!W837</f>
        <v>0</v>
      </c>
      <c r="X837" s="730">
        <f>'NRHM State budget sheet 2013-14'!X837</f>
        <v>0</v>
      </c>
      <c r="Y837" s="730">
        <f>'NRHM State budget sheet 2013-14'!Y837</f>
        <v>0</v>
      </c>
      <c r="Z837" s="730">
        <f>'NRHM State budget sheet 2013-14'!Z837</f>
        <v>0</v>
      </c>
      <c r="AA837" s="730">
        <f>'NRHM State budget sheet 2013-14'!AA837</f>
        <v>0</v>
      </c>
      <c r="AB837" s="730">
        <f>'NRHM State budget sheet 2013-14'!AB837</f>
        <v>0</v>
      </c>
      <c r="AC837" s="730">
        <f>'NRHM State budget sheet 2013-14'!AC837</f>
        <v>0</v>
      </c>
      <c r="AD837" s="730">
        <f>'NRHM State budget sheet 2013-14'!AD837</f>
        <v>0</v>
      </c>
      <c r="AE837" s="730">
        <f>'NRHM State budget sheet 2013-14'!AE837</f>
        <v>0</v>
      </c>
      <c r="AF837" s="730">
        <f>'NRHM State budget sheet 2013-14'!AF837</f>
        <v>0</v>
      </c>
      <c r="AH837" s="619"/>
      <c r="AI837" s="606"/>
      <c r="AJ837" s="606"/>
      <c r="AL837" s="573" t="str">
        <f t="shared" si="84"/>
        <v/>
      </c>
      <c r="AM837" s="577" t="str">
        <f t="shared" si="85"/>
        <v/>
      </c>
      <c r="AN837" s="577" t="str">
        <f t="shared" si="86"/>
        <v/>
      </c>
      <c r="AO837" s="577" t="str">
        <f t="shared" si="87"/>
        <v/>
      </c>
    </row>
    <row r="838" spans="1:41" ht="41.25" hidden="1" customHeight="1" x14ac:dyDescent="0.2">
      <c r="A838" s="628" t="s">
        <v>904</v>
      </c>
      <c r="B838" s="621" t="s">
        <v>905</v>
      </c>
      <c r="C838" s="627"/>
      <c r="D838" s="730">
        <f>'NRHM State budget sheet 2013-14'!D838</f>
        <v>0</v>
      </c>
      <c r="E838" s="730">
        <f>'NRHM State budget sheet 2013-14'!E838</f>
        <v>0</v>
      </c>
      <c r="F838" s="730" t="e">
        <f>'NRHM State budget sheet 2013-14'!F838</f>
        <v>#DIV/0!</v>
      </c>
      <c r="G838" s="730">
        <f>'NRHM State budget sheet 2013-14'!G838</f>
        <v>0</v>
      </c>
      <c r="H838" s="730">
        <f>'NRHM State budget sheet 2013-14'!H838</f>
        <v>0</v>
      </c>
      <c r="I838" s="730" t="e">
        <f>'NRHM State budget sheet 2013-14'!I838</f>
        <v>#DIV/0!</v>
      </c>
      <c r="J838" s="730">
        <f>'NRHM State budget sheet 2013-14'!J838</f>
        <v>0</v>
      </c>
      <c r="K838" s="730">
        <f>'NRHM State budget sheet 2013-14'!K838</f>
        <v>0</v>
      </c>
      <c r="L838" s="730">
        <f>'NRHM State budget sheet 2013-14'!L838</f>
        <v>0</v>
      </c>
      <c r="M838" s="730">
        <f>'NRHM State budget sheet 2013-14'!M838</f>
        <v>0</v>
      </c>
      <c r="N838" s="730">
        <f>'NRHM State budget sheet 2013-14'!N838</f>
        <v>0</v>
      </c>
      <c r="O838" s="730">
        <f>'NRHM State budget sheet 2013-14'!O838</f>
        <v>0</v>
      </c>
      <c r="P838" s="730">
        <f>'NRHM State budget sheet 2013-14'!P838</f>
        <v>0</v>
      </c>
      <c r="Q838" s="730">
        <f>'NRHM State budget sheet 2013-14'!Q838</f>
        <v>0</v>
      </c>
      <c r="R838" s="730">
        <f>'NRHM State budget sheet 2013-14'!R838</f>
        <v>0</v>
      </c>
      <c r="S838" s="730">
        <f>'NRHM State budget sheet 2013-14'!S838</f>
        <v>0</v>
      </c>
      <c r="T838" s="730">
        <f>'NRHM State budget sheet 2013-14'!T838</f>
        <v>0</v>
      </c>
      <c r="U838" s="730">
        <f>'NRHM State budget sheet 2013-14'!U838</f>
        <v>0</v>
      </c>
      <c r="V838" s="730">
        <f>'NRHM State budget sheet 2013-14'!V838</f>
        <v>0</v>
      </c>
      <c r="W838" s="730">
        <f>'NRHM State budget sheet 2013-14'!W838</f>
        <v>0</v>
      </c>
      <c r="X838" s="730">
        <f>'NRHM State budget sheet 2013-14'!X838</f>
        <v>0</v>
      </c>
      <c r="Y838" s="730">
        <f>'NRHM State budget sheet 2013-14'!Y838</f>
        <v>0</v>
      </c>
      <c r="Z838" s="730">
        <f>'NRHM State budget sheet 2013-14'!Z838</f>
        <v>0</v>
      </c>
      <c r="AA838" s="730">
        <f>'NRHM State budget sheet 2013-14'!AA838</f>
        <v>0</v>
      </c>
      <c r="AB838" s="730">
        <f>'NRHM State budget sheet 2013-14'!AB838</f>
        <v>0</v>
      </c>
      <c r="AC838" s="730">
        <f>'NRHM State budget sheet 2013-14'!AC838</f>
        <v>0</v>
      </c>
      <c r="AD838" s="730">
        <f>'NRHM State budget sheet 2013-14'!AD838</f>
        <v>0</v>
      </c>
      <c r="AE838" s="730">
        <f>'NRHM State budget sheet 2013-14'!AE838</f>
        <v>0</v>
      </c>
      <c r="AF838" s="730">
        <f>'NRHM State budget sheet 2013-14'!AF838</f>
        <v>0</v>
      </c>
      <c r="AH838" s="619"/>
      <c r="AI838" s="606" t="str">
        <f t="shared" si="88"/>
        <v/>
      </c>
      <c r="AJ838" s="606" t="str">
        <f t="shared" si="89"/>
        <v/>
      </c>
      <c r="AK838" s="573">
        <f t="shared" si="90"/>
        <v>0</v>
      </c>
      <c r="AL838" s="573" t="str">
        <f t="shared" si="84"/>
        <v/>
      </c>
      <c r="AM838" s="577" t="str">
        <f t="shared" si="85"/>
        <v/>
      </c>
      <c r="AN838" s="577" t="str">
        <f t="shared" si="86"/>
        <v/>
      </c>
      <c r="AO838" s="577" t="str">
        <f t="shared" si="87"/>
        <v/>
      </c>
    </row>
    <row r="839" spans="1:41" ht="41.25" hidden="1" customHeight="1" x14ac:dyDescent="0.2">
      <c r="A839" s="628" t="s">
        <v>2210</v>
      </c>
      <c r="B839" s="621" t="s">
        <v>1487</v>
      </c>
      <c r="C839" s="627"/>
      <c r="D839" s="730">
        <f>'NRHM State budget sheet 2013-14'!D839</f>
        <v>0</v>
      </c>
      <c r="E839" s="730">
        <f>'NRHM State budget sheet 2013-14'!E839</f>
        <v>0</v>
      </c>
      <c r="F839" s="730" t="e">
        <f>'NRHM State budget sheet 2013-14'!F839</f>
        <v>#DIV/0!</v>
      </c>
      <c r="G839" s="730">
        <f>'NRHM State budget sheet 2013-14'!G839</f>
        <v>0</v>
      </c>
      <c r="H839" s="730">
        <f>'NRHM State budget sheet 2013-14'!H839</f>
        <v>0</v>
      </c>
      <c r="I839" s="730" t="e">
        <f>'NRHM State budget sheet 2013-14'!I839</f>
        <v>#DIV/0!</v>
      </c>
      <c r="J839" s="730">
        <f>'NRHM State budget sheet 2013-14'!J839</f>
        <v>0</v>
      </c>
      <c r="K839" s="730">
        <f>'NRHM State budget sheet 2013-14'!K839</f>
        <v>0</v>
      </c>
      <c r="L839" s="730">
        <f>'NRHM State budget sheet 2013-14'!L839</f>
        <v>0</v>
      </c>
      <c r="M839" s="730">
        <f>'NRHM State budget sheet 2013-14'!M839</f>
        <v>0</v>
      </c>
      <c r="N839" s="730">
        <f>'NRHM State budget sheet 2013-14'!N839</f>
        <v>0</v>
      </c>
      <c r="O839" s="730">
        <f>'NRHM State budget sheet 2013-14'!O839</f>
        <v>0</v>
      </c>
      <c r="P839" s="730">
        <f>'NRHM State budget sheet 2013-14'!P839</f>
        <v>0</v>
      </c>
      <c r="Q839" s="730">
        <f>'NRHM State budget sheet 2013-14'!Q839</f>
        <v>0</v>
      </c>
      <c r="R839" s="730">
        <f>'NRHM State budget sheet 2013-14'!R839</f>
        <v>0</v>
      </c>
      <c r="S839" s="730">
        <f>'NRHM State budget sheet 2013-14'!S839</f>
        <v>0</v>
      </c>
      <c r="T839" s="730">
        <f>'NRHM State budget sheet 2013-14'!T839</f>
        <v>0</v>
      </c>
      <c r="U839" s="730">
        <f>'NRHM State budget sheet 2013-14'!U839</f>
        <v>0</v>
      </c>
      <c r="V839" s="730">
        <f>'NRHM State budget sheet 2013-14'!V839</f>
        <v>0</v>
      </c>
      <c r="W839" s="730">
        <f>'NRHM State budget sheet 2013-14'!W839</f>
        <v>0</v>
      </c>
      <c r="X839" s="730">
        <f>'NRHM State budget sheet 2013-14'!X839</f>
        <v>0</v>
      </c>
      <c r="Y839" s="730">
        <f>'NRHM State budget sheet 2013-14'!Y839</f>
        <v>0</v>
      </c>
      <c r="Z839" s="730">
        <f>'NRHM State budget sheet 2013-14'!Z839</f>
        <v>0</v>
      </c>
      <c r="AA839" s="730">
        <f>'NRHM State budget sheet 2013-14'!AA839</f>
        <v>0</v>
      </c>
      <c r="AB839" s="730">
        <f>'NRHM State budget sheet 2013-14'!AB839</f>
        <v>0</v>
      </c>
      <c r="AC839" s="730">
        <f>'NRHM State budget sheet 2013-14'!AC839</f>
        <v>0</v>
      </c>
      <c r="AD839" s="730">
        <f>'NRHM State budget sheet 2013-14'!AD839</f>
        <v>0</v>
      </c>
      <c r="AE839" s="730">
        <f>'NRHM State budget sheet 2013-14'!AE839</f>
        <v>0</v>
      </c>
      <c r="AF839" s="730">
        <f>'NRHM State budget sheet 2013-14'!AF839</f>
        <v>0</v>
      </c>
      <c r="AH839" s="619"/>
      <c r="AI839" s="606" t="str">
        <f t="shared" si="88"/>
        <v/>
      </c>
      <c r="AJ839" s="606" t="str">
        <f t="shared" si="89"/>
        <v/>
      </c>
      <c r="AK839" s="573">
        <f t="shared" si="90"/>
        <v>0</v>
      </c>
      <c r="AL839" s="573" t="str">
        <f t="shared" si="84"/>
        <v/>
      </c>
      <c r="AM839" s="577" t="str">
        <f t="shared" si="85"/>
        <v/>
      </c>
      <c r="AN839" s="577" t="str">
        <f t="shared" si="86"/>
        <v/>
      </c>
      <c r="AO839" s="577" t="str">
        <f t="shared" si="87"/>
        <v/>
      </c>
    </row>
    <row r="840" spans="1:41" ht="41.25" hidden="1" customHeight="1" x14ac:dyDescent="0.2">
      <c r="A840" s="628" t="s">
        <v>2211</v>
      </c>
      <c r="B840" s="621" t="s">
        <v>1488</v>
      </c>
      <c r="C840" s="627"/>
      <c r="D840" s="730">
        <f>'NRHM State budget sheet 2013-14'!D840</f>
        <v>0</v>
      </c>
      <c r="E840" s="730">
        <f>'NRHM State budget sheet 2013-14'!E840</f>
        <v>0</v>
      </c>
      <c r="F840" s="730" t="e">
        <f>'NRHM State budget sheet 2013-14'!F840</f>
        <v>#DIV/0!</v>
      </c>
      <c r="G840" s="730">
        <f>'NRHM State budget sheet 2013-14'!G840</f>
        <v>0</v>
      </c>
      <c r="H840" s="730">
        <f>'NRHM State budget sheet 2013-14'!H840</f>
        <v>0</v>
      </c>
      <c r="I840" s="730" t="e">
        <f>'NRHM State budget sheet 2013-14'!I840</f>
        <v>#DIV/0!</v>
      </c>
      <c r="J840" s="730">
        <f>'NRHM State budget sheet 2013-14'!J840</f>
        <v>0</v>
      </c>
      <c r="K840" s="730">
        <f>'NRHM State budget sheet 2013-14'!K840</f>
        <v>0</v>
      </c>
      <c r="L840" s="730">
        <f>'NRHM State budget sheet 2013-14'!L840</f>
        <v>0</v>
      </c>
      <c r="M840" s="730">
        <f>'NRHM State budget sheet 2013-14'!M840</f>
        <v>0</v>
      </c>
      <c r="N840" s="730">
        <f>'NRHM State budget sheet 2013-14'!N840</f>
        <v>0</v>
      </c>
      <c r="O840" s="730">
        <f>'NRHM State budget sheet 2013-14'!O840</f>
        <v>0</v>
      </c>
      <c r="P840" s="730">
        <f>'NRHM State budget sheet 2013-14'!P840</f>
        <v>0</v>
      </c>
      <c r="Q840" s="730">
        <f>'NRHM State budget sheet 2013-14'!Q840</f>
        <v>0</v>
      </c>
      <c r="R840" s="730">
        <f>'NRHM State budget sheet 2013-14'!R840</f>
        <v>0</v>
      </c>
      <c r="S840" s="730">
        <f>'NRHM State budget sheet 2013-14'!S840</f>
        <v>0</v>
      </c>
      <c r="T840" s="730">
        <f>'NRHM State budget sheet 2013-14'!T840</f>
        <v>0</v>
      </c>
      <c r="U840" s="730">
        <f>'NRHM State budget sheet 2013-14'!U840</f>
        <v>0</v>
      </c>
      <c r="V840" s="730">
        <f>'NRHM State budget sheet 2013-14'!V840</f>
        <v>0</v>
      </c>
      <c r="W840" s="730">
        <f>'NRHM State budget sheet 2013-14'!W840</f>
        <v>0</v>
      </c>
      <c r="X840" s="730">
        <f>'NRHM State budget sheet 2013-14'!X840</f>
        <v>0</v>
      </c>
      <c r="Y840" s="730">
        <f>'NRHM State budget sheet 2013-14'!Y840</f>
        <v>0</v>
      </c>
      <c r="Z840" s="730">
        <f>'NRHM State budget sheet 2013-14'!Z840</f>
        <v>0</v>
      </c>
      <c r="AA840" s="730">
        <f>'NRHM State budget sheet 2013-14'!AA840</f>
        <v>0</v>
      </c>
      <c r="AB840" s="730">
        <f>'NRHM State budget sheet 2013-14'!AB840</f>
        <v>0</v>
      </c>
      <c r="AC840" s="730">
        <f>'NRHM State budget sheet 2013-14'!AC840</f>
        <v>0</v>
      </c>
      <c r="AD840" s="730">
        <f>'NRHM State budget sheet 2013-14'!AD840</f>
        <v>0</v>
      </c>
      <c r="AE840" s="730">
        <f>'NRHM State budget sheet 2013-14'!AE840</f>
        <v>0</v>
      </c>
      <c r="AF840" s="730">
        <f>'NRHM State budget sheet 2013-14'!AF840</f>
        <v>0</v>
      </c>
      <c r="AH840" s="619"/>
      <c r="AI840" s="606" t="str">
        <f t="shared" si="88"/>
        <v/>
      </c>
      <c r="AJ840" s="606" t="str">
        <f t="shared" si="89"/>
        <v/>
      </c>
      <c r="AK840" s="573">
        <f t="shared" si="90"/>
        <v>0</v>
      </c>
      <c r="AL840" s="573" t="str">
        <f t="shared" ref="AL840:AL903" si="91">IF(AND(G840&gt;=0.00000000001,AF840&gt;=0.0000000000001),((AF840-G840)/G840)*100,"")</f>
        <v/>
      </c>
      <c r="AM840" s="577" t="str">
        <f t="shared" ref="AM840:AM903" si="92">IF(AND(G840&gt;=0.000000001,AL840&gt;=30.000000000001),"The proposed budget is more that 30% increase over FY 12-13 budget. Consider revising or provide explanation","")</f>
        <v/>
      </c>
      <c r="AN840" s="577" t="str">
        <f t="shared" ref="AN840:AN903" si="93">IF(AND(AJ840&lt;30,AK840&gt;=0.000001),"Please check, there is a proposed budget but FY 12-13 expenditure is  &lt;30%","")&amp;IF(AND(AJ840&gt;30,AJ840&lt;50,AK840&gt;=0.000001),"Please check, there is a proposed budget but FY 12-13 expenditure is  &lt;50%","")&amp;IF(AND(AJ840&gt;50,AJ840&lt;60,AK840&gt;=0.000001),"Please check, there is a proposed budget but FY 12-13 expenditure is  &lt;60%","")</f>
        <v/>
      </c>
      <c r="AO840" s="577" t="str">
        <f t="shared" ref="AO840:AO903" si="94">IF(AND(G840=0,AF840&gt;=0.0000001), "New activity? If not kindly provide the details of the progress (physical and financial) for FY 2012-13", "")</f>
        <v/>
      </c>
    </row>
    <row r="841" spans="1:41" ht="41.25" hidden="1" customHeight="1" x14ac:dyDescent="0.2">
      <c r="A841" s="628" t="s">
        <v>1482</v>
      </c>
      <c r="B841" s="621" t="s">
        <v>1480</v>
      </c>
      <c r="C841" s="595"/>
      <c r="D841" s="730">
        <f>'NRHM State budget sheet 2013-14'!D841</f>
        <v>0</v>
      </c>
      <c r="E841" s="730">
        <f>'NRHM State budget sheet 2013-14'!E841</f>
        <v>0</v>
      </c>
      <c r="F841" s="730" t="e">
        <f>'NRHM State budget sheet 2013-14'!F841</f>
        <v>#DIV/0!</v>
      </c>
      <c r="G841" s="730">
        <f>'NRHM State budget sheet 2013-14'!G841</f>
        <v>0</v>
      </c>
      <c r="H841" s="730">
        <f>'NRHM State budget sheet 2013-14'!H841</f>
        <v>0</v>
      </c>
      <c r="I841" s="730" t="e">
        <f>'NRHM State budget sheet 2013-14'!I841</f>
        <v>#DIV/0!</v>
      </c>
      <c r="J841" s="730">
        <f>'NRHM State budget sheet 2013-14'!J841</f>
        <v>5000000</v>
      </c>
      <c r="K841" s="730">
        <f>'NRHM State budget sheet 2013-14'!K841</f>
        <v>0</v>
      </c>
      <c r="L841" s="730">
        <f>'NRHM State budget sheet 2013-14'!L841</f>
        <v>0</v>
      </c>
      <c r="M841" s="730">
        <f>'NRHM State budget sheet 2013-14'!M841</f>
        <v>0</v>
      </c>
      <c r="N841" s="730">
        <f>'NRHM State budget sheet 2013-14'!N841</f>
        <v>0</v>
      </c>
      <c r="O841" s="730">
        <f>'NRHM State budget sheet 2013-14'!O841</f>
        <v>0</v>
      </c>
      <c r="P841" s="730">
        <f>'NRHM State budget sheet 2013-14'!P841</f>
        <v>0</v>
      </c>
      <c r="Q841" s="730">
        <f>'NRHM State budget sheet 2013-14'!Q841</f>
        <v>0</v>
      </c>
      <c r="R841" s="730">
        <f>'NRHM State budget sheet 2013-14'!R841</f>
        <v>0</v>
      </c>
      <c r="S841" s="730">
        <f>'NRHM State budget sheet 2013-14'!S841</f>
        <v>0</v>
      </c>
      <c r="T841" s="730">
        <f>'NRHM State budget sheet 2013-14'!T841</f>
        <v>0</v>
      </c>
      <c r="U841" s="730">
        <f>'NRHM State budget sheet 2013-14'!U841</f>
        <v>0</v>
      </c>
      <c r="V841" s="730">
        <f>'NRHM State budget sheet 2013-14'!V841</f>
        <v>0</v>
      </c>
      <c r="W841" s="730">
        <f>'NRHM State budget sheet 2013-14'!W841</f>
        <v>0</v>
      </c>
      <c r="X841" s="730">
        <f>'NRHM State budget sheet 2013-14'!X841</f>
        <v>0</v>
      </c>
      <c r="Y841" s="730">
        <f>'NRHM State budget sheet 2013-14'!Y841</f>
        <v>0</v>
      </c>
      <c r="Z841" s="730">
        <f>'NRHM State budget sheet 2013-14'!Z841</f>
        <v>0</v>
      </c>
      <c r="AA841" s="730">
        <f>'NRHM State budget sheet 2013-14'!AA841</f>
        <v>0</v>
      </c>
      <c r="AB841" s="730">
        <f>'NRHM State budget sheet 2013-14'!AB841</f>
        <v>0</v>
      </c>
      <c r="AC841" s="730">
        <f>'NRHM State budget sheet 2013-14'!AC841</f>
        <v>0</v>
      </c>
      <c r="AD841" s="730">
        <f>'NRHM State budget sheet 2013-14'!AD841</f>
        <v>0</v>
      </c>
      <c r="AE841" s="730">
        <f>'NRHM State budget sheet 2013-14'!AE841</f>
        <v>0</v>
      </c>
      <c r="AF841" s="730">
        <f>'NRHM State budget sheet 2013-14'!AF841</f>
        <v>0</v>
      </c>
      <c r="AH841" s="619"/>
      <c r="AI841" s="606" t="str">
        <f t="shared" si="88"/>
        <v/>
      </c>
      <c r="AJ841" s="606" t="str">
        <f t="shared" si="89"/>
        <v/>
      </c>
      <c r="AK841" s="573">
        <f t="shared" si="90"/>
        <v>0</v>
      </c>
      <c r="AL841" s="573" t="str">
        <f t="shared" si="91"/>
        <v/>
      </c>
      <c r="AM841" s="577" t="str">
        <f t="shared" si="92"/>
        <v/>
      </c>
      <c r="AN841" s="577" t="str">
        <f t="shared" si="93"/>
        <v/>
      </c>
      <c r="AO841" s="577" t="str">
        <f t="shared" si="94"/>
        <v/>
      </c>
    </row>
    <row r="842" spans="1:41" ht="41.25" hidden="1" customHeight="1" x14ac:dyDescent="0.2">
      <c r="A842" s="628" t="s">
        <v>2212</v>
      </c>
      <c r="B842" s="621" t="s">
        <v>1461</v>
      </c>
      <c r="C842" s="627"/>
      <c r="D842" s="730">
        <f>'NRHM State budget sheet 2013-14'!D842</f>
        <v>0</v>
      </c>
      <c r="E842" s="730">
        <f>'NRHM State budget sheet 2013-14'!E842</f>
        <v>0</v>
      </c>
      <c r="F842" s="730" t="e">
        <f>'NRHM State budget sheet 2013-14'!F842</f>
        <v>#DIV/0!</v>
      </c>
      <c r="G842" s="730">
        <f>'NRHM State budget sheet 2013-14'!G842</f>
        <v>0</v>
      </c>
      <c r="H842" s="730">
        <f>'NRHM State budget sheet 2013-14'!H842</f>
        <v>0</v>
      </c>
      <c r="I842" s="730" t="e">
        <f>'NRHM State budget sheet 2013-14'!I842</f>
        <v>#DIV/0!</v>
      </c>
      <c r="J842" s="730">
        <f>'NRHM State budget sheet 2013-14'!J842</f>
        <v>3000000</v>
      </c>
      <c r="K842" s="730">
        <f>'NRHM State budget sheet 2013-14'!K842</f>
        <v>0</v>
      </c>
      <c r="L842" s="730">
        <f>'NRHM State budget sheet 2013-14'!L842</f>
        <v>0</v>
      </c>
      <c r="M842" s="730">
        <f>'NRHM State budget sheet 2013-14'!M842</f>
        <v>0</v>
      </c>
      <c r="N842" s="730">
        <f>'NRHM State budget sheet 2013-14'!N842</f>
        <v>0</v>
      </c>
      <c r="O842" s="730">
        <f>'NRHM State budget sheet 2013-14'!O842</f>
        <v>0</v>
      </c>
      <c r="P842" s="730">
        <f>'NRHM State budget sheet 2013-14'!P842</f>
        <v>0</v>
      </c>
      <c r="Q842" s="730">
        <f>'NRHM State budget sheet 2013-14'!Q842</f>
        <v>0</v>
      </c>
      <c r="R842" s="730">
        <f>'NRHM State budget sheet 2013-14'!R842</f>
        <v>0</v>
      </c>
      <c r="S842" s="730">
        <f>'NRHM State budget sheet 2013-14'!S842</f>
        <v>0</v>
      </c>
      <c r="T842" s="730">
        <f>'NRHM State budget sheet 2013-14'!T842</f>
        <v>0</v>
      </c>
      <c r="U842" s="730">
        <f>'NRHM State budget sheet 2013-14'!U842</f>
        <v>0</v>
      </c>
      <c r="V842" s="730">
        <f>'NRHM State budget sheet 2013-14'!V842</f>
        <v>0</v>
      </c>
      <c r="W842" s="730">
        <f>'NRHM State budget sheet 2013-14'!W842</f>
        <v>0</v>
      </c>
      <c r="X842" s="730">
        <f>'NRHM State budget sheet 2013-14'!X842</f>
        <v>0</v>
      </c>
      <c r="Y842" s="730">
        <f>'NRHM State budget sheet 2013-14'!Y842</f>
        <v>0</v>
      </c>
      <c r="Z842" s="730">
        <f>'NRHM State budget sheet 2013-14'!Z842</f>
        <v>0</v>
      </c>
      <c r="AA842" s="730">
        <f>'NRHM State budget sheet 2013-14'!AA842</f>
        <v>0</v>
      </c>
      <c r="AB842" s="730">
        <f>'NRHM State budget sheet 2013-14'!AB842</f>
        <v>0</v>
      </c>
      <c r="AC842" s="730">
        <f>'NRHM State budget sheet 2013-14'!AC842</f>
        <v>0</v>
      </c>
      <c r="AD842" s="730">
        <f>'NRHM State budget sheet 2013-14'!AD842</f>
        <v>0</v>
      </c>
      <c r="AE842" s="730">
        <f>'NRHM State budget sheet 2013-14'!AE842</f>
        <v>0</v>
      </c>
      <c r="AF842" s="730">
        <f>'NRHM State budget sheet 2013-14'!AF842</f>
        <v>0</v>
      </c>
      <c r="AH842" s="619"/>
      <c r="AI842" s="606" t="str">
        <f t="shared" si="88"/>
        <v/>
      </c>
      <c r="AJ842" s="606" t="str">
        <f t="shared" si="89"/>
        <v/>
      </c>
      <c r="AK842" s="573">
        <f t="shared" si="90"/>
        <v>0</v>
      </c>
      <c r="AL842" s="573" t="str">
        <f t="shared" si="91"/>
        <v/>
      </c>
      <c r="AM842" s="577" t="str">
        <f t="shared" si="92"/>
        <v/>
      </c>
      <c r="AN842" s="577" t="str">
        <f t="shared" si="93"/>
        <v/>
      </c>
      <c r="AO842" s="577" t="str">
        <f t="shared" si="94"/>
        <v/>
      </c>
    </row>
    <row r="843" spans="1:41" ht="41.25" hidden="1" customHeight="1" x14ac:dyDescent="0.2">
      <c r="A843" s="628" t="s">
        <v>2213</v>
      </c>
      <c r="B843" s="621" t="s">
        <v>1462</v>
      </c>
      <c r="C843" s="627"/>
      <c r="D843" s="730">
        <f>'NRHM State budget sheet 2013-14'!D843</f>
        <v>0</v>
      </c>
      <c r="E843" s="730">
        <f>'NRHM State budget sheet 2013-14'!E843</f>
        <v>0</v>
      </c>
      <c r="F843" s="730" t="e">
        <f>'NRHM State budget sheet 2013-14'!F843</f>
        <v>#DIV/0!</v>
      </c>
      <c r="G843" s="730">
        <f>'NRHM State budget sheet 2013-14'!G843</f>
        <v>0</v>
      </c>
      <c r="H843" s="730">
        <f>'NRHM State budget sheet 2013-14'!H843</f>
        <v>0</v>
      </c>
      <c r="I843" s="730" t="e">
        <f>'NRHM State budget sheet 2013-14'!I843</f>
        <v>#DIV/0!</v>
      </c>
      <c r="J843" s="730">
        <f>'NRHM State budget sheet 2013-14'!J843</f>
        <v>2000000</v>
      </c>
      <c r="K843" s="730">
        <f>'NRHM State budget sheet 2013-14'!K843</f>
        <v>0</v>
      </c>
      <c r="L843" s="730">
        <f>'NRHM State budget sheet 2013-14'!L843</f>
        <v>0</v>
      </c>
      <c r="M843" s="730">
        <f>'NRHM State budget sheet 2013-14'!M843</f>
        <v>0</v>
      </c>
      <c r="N843" s="730">
        <f>'NRHM State budget sheet 2013-14'!N843</f>
        <v>0</v>
      </c>
      <c r="O843" s="730">
        <f>'NRHM State budget sheet 2013-14'!O843</f>
        <v>0</v>
      </c>
      <c r="P843" s="730">
        <f>'NRHM State budget sheet 2013-14'!P843</f>
        <v>0</v>
      </c>
      <c r="Q843" s="730">
        <f>'NRHM State budget sheet 2013-14'!Q843</f>
        <v>0</v>
      </c>
      <c r="R843" s="730">
        <f>'NRHM State budget sheet 2013-14'!R843</f>
        <v>0</v>
      </c>
      <c r="S843" s="730">
        <f>'NRHM State budget sheet 2013-14'!S843</f>
        <v>0</v>
      </c>
      <c r="T843" s="730">
        <f>'NRHM State budget sheet 2013-14'!T843</f>
        <v>0</v>
      </c>
      <c r="U843" s="730">
        <f>'NRHM State budget sheet 2013-14'!U843</f>
        <v>0</v>
      </c>
      <c r="V843" s="730">
        <f>'NRHM State budget sheet 2013-14'!V843</f>
        <v>0</v>
      </c>
      <c r="W843" s="730">
        <f>'NRHM State budget sheet 2013-14'!W843</f>
        <v>0</v>
      </c>
      <c r="X843" s="730">
        <f>'NRHM State budget sheet 2013-14'!X843</f>
        <v>0</v>
      </c>
      <c r="Y843" s="730">
        <f>'NRHM State budget sheet 2013-14'!Y843</f>
        <v>0</v>
      </c>
      <c r="Z843" s="730">
        <f>'NRHM State budget sheet 2013-14'!Z843</f>
        <v>0</v>
      </c>
      <c r="AA843" s="730">
        <f>'NRHM State budget sheet 2013-14'!AA843</f>
        <v>0</v>
      </c>
      <c r="AB843" s="730">
        <f>'NRHM State budget sheet 2013-14'!AB843</f>
        <v>0</v>
      </c>
      <c r="AC843" s="730">
        <f>'NRHM State budget sheet 2013-14'!AC843</f>
        <v>0</v>
      </c>
      <c r="AD843" s="730">
        <f>'NRHM State budget sheet 2013-14'!AD843</f>
        <v>0</v>
      </c>
      <c r="AE843" s="730">
        <f>'NRHM State budget sheet 2013-14'!AE843</f>
        <v>0</v>
      </c>
      <c r="AF843" s="730">
        <f>'NRHM State budget sheet 2013-14'!AF843</f>
        <v>0</v>
      </c>
      <c r="AH843" s="619"/>
      <c r="AI843" s="606" t="str">
        <f t="shared" si="88"/>
        <v/>
      </c>
      <c r="AJ843" s="606" t="str">
        <f t="shared" si="89"/>
        <v/>
      </c>
      <c r="AK843" s="573">
        <f t="shared" si="90"/>
        <v>0</v>
      </c>
      <c r="AL843" s="573" t="str">
        <f t="shared" si="91"/>
        <v/>
      </c>
      <c r="AM843" s="577" t="str">
        <f t="shared" si="92"/>
        <v/>
      </c>
      <c r="AN843" s="577" t="str">
        <f t="shared" si="93"/>
        <v/>
      </c>
      <c r="AO843" s="577" t="str">
        <f t="shared" si="94"/>
        <v/>
      </c>
    </row>
    <row r="844" spans="1:41" ht="41.25" hidden="1" customHeight="1" x14ac:dyDescent="0.2">
      <c r="A844" s="628" t="s">
        <v>1483</v>
      </c>
      <c r="B844" s="621" t="s">
        <v>1481</v>
      </c>
      <c r="C844" s="595"/>
      <c r="D844" s="730">
        <f>'NRHM State budget sheet 2013-14'!D844</f>
        <v>0</v>
      </c>
      <c r="E844" s="730">
        <f>'NRHM State budget sheet 2013-14'!E844</f>
        <v>0</v>
      </c>
      <c r="F844" s="730" t="e">
        <f>'NRHM State budget sheet 2013-14'!F844</f>
        <v>#DIV/0!</v>
      </c>
      <c r="G844" s="730">
        <f>'NRHM State budget sheet 2013-14'!G844</f>
        <v>0</v>
      </c>
      <c r="H844" s="730">
        <f>'NRHM State budget sheet 2013-14'!H844</f>
        <v>0</v>
      </c>
      <c r="I844" s="730" t="e">
        <f>'NRHM State budget sheet 2013-14'!I844</f>
        <v>#DIV/0!</v>
      </c>
      <c r="J844" s="730">
        <f>'NRHM State budget sheet 2013-14'!J844</f>
        <v>6</v>
      </c>
      <c r="K844" s="730">
        <f>'NRHM State budget sheet 2013-14'!K844</f>
        <v>0</v>
      </c>
      <c r="L844" s="730">
        <f>'NRHM State budget sheet 2013-14'!L844</f>
        <v>0</v>
      </c>
      <c r="M844" s="730">
        <f>'NRHM State budget sheet 2013-14'!M844</f>
        <v>0</v>
      </c>
      <c r="N844" s="730">
        <f>'NRHM State budget sheet 2013-14'!N844</f>
        <v>0</v>
      </c>
      <c r="O844" s="730">
        <f>'NRHM State budget sheet 2013-14'!O844</f>
        <v>0</v>
      </c>
      <c r="P844" s="730">
        <f>'NRHM State budget sheet 2013-14'!P844</f>
        <v>0</v>
      </c>
      <c r="Q844" s="730">
        <f>'NRHM State budget sheet 2013-14'!Q844</f>
        <v>0</v>
      </c>
      <c r="R844" s="730">
        <f>'NRHM State budget sheet 2013-14'!R844</f>
        <v>0</v>
      </c>
      <c r="S844" s="730">
        <f>'NRHM State budget sheet 2013-14'!S844</f>
        <v>0</v>
      </c>
      <c r="T844" s="730">
        <f>'NRHM State budget sheet 2013-14'!T844</f>
        <v>0</v>
      </c>
      <c r="U844" s="730">
        <f>'NRHM State budget sheet 2013-14'!U844</f>
        <v>0</v>
      </c>
      <c r="V844" s="730">
        <f>'NRHM State budget sheet 2013-14'!V844</f>
        <v>0</v>
      </c>
      <c r="W844" s="730">
        <f>'NRHM State budget sheet 2013-14'!W844</f>
        <v>0</v>
      </c>
      <c r="X844" s="730">
        <f>'NRHM State budget sheet 2013-14'!X844</f>
        <v>0</v>
      </c>
      <c r="Y844" s="730">
        <f>'NRHM State budget sheet 2013-14'!Y844</f>
        <v>0</v>
      </c>
      <c r="Z844" s="730">
        <f>'NRHM State budget sheet 2013-14'!Z844</f>
        <v>0</v>
      </c>
      <c r="AA844" s="730">
        <f>'NRHM State budget sheet 2013-14'!AA844</f>
        <v>0</v>
      </c>
      <c r="AB844" s="730">
        <f>'NRHM State budget sheet 2013-14'!AB844</f>
        <v>0</v>
      </c>
      <c r="AC844" s="730">
        <f>'NRHM State budget sheet 2013-14'!AC844</f>
        <v>0</v>
      </c>
      <c r="AD844" s="730">
        <f>'NRHM State budget sheet 2013-14'!AD844</f>
        <v>0</v>
      </c>
      <c r="AE844" s="730">
        <f>'NRHM State budget sheet 2013-14'!AE844</f>
        <v>0</v>
      </c>
      <c r="AF844" s="730">
        <f>'NRHM State budget sheet 2013-14'!AF844</f>
        <v>0</v>
      </c>
      <c r="AH844" s="619"/>
      <c r="AI844" s="606" t="str">
        <f t="shared" si="88"/>
        <v/>
      </c>
      <c r="AJ844" s="606" t="str">
        <f t="shared" si="89"/>
        <v/>
      </c>
      <c r="AK844" s="573">
        <f t="shared" si="90"/>
        <v>0</v>
      </c>
      <c r="AL844" s="573" t="str">
        <f t="shared" si="91"/>
        <v/>
      </c>
      <c r="AM844" s="577" t="str">
        <f t="shared" si="92"/>
        <v/>
      </c>
      <c r="AN844" s="577" t="str">
        <f t="shared" si="93"/>
        <v/>
      </c>
      <c r="AO844" s="577" t="str">
        <f t="shared" si="94"/>
        <v/>
      </c>
    </row>
    <row r="845" spans="1:41" ht="41.25" hidden="1" customHeight="1" x14ac:dyDescent="0.2">
      <c r="A845" s="628" t="s">
        <v>1485</v>
      </c>
      <c r="B845" s="621" t="s">
        <v>1484</v>
      </c>
      <c r="C845" s="595"/>
      <c r="D845" s="730">
        <f>'NRHM State budget sheet 2013-14'!D845</f>
        <v>0</v>
      </c>
      <c r="E845" s="730">
        <f>'NRHM State budget sheet 2013-14'!E845</f>
        <v>0</v>
      </c>
      <c r="F845" s="730" t="e">
        <f>'NRHM State budget sheet 2013-14'!F845</f>
        <v>#DIV/0!</v>
      </c>
      <c r="G845" s="730">
        <f>'NRHM State budget sheet 2013-14'!G845</f>
        <v>0</v>
      </c>
      <c r="H845" s="730">
        <f>'NRHM State budget sheet 2013-14'!H845</f>
        <v>0</v>
      </c>
      <c r="I845" s="730" t="e">
        <f>'NRHM State budget sheet 2013-14'!I845</f>
        <v>#DIV/0!</v>
      </c>
      <c r="J845" s="730">
        <f>'NRHM State budget sheet 2013-14'!J845</f>
        <v>0</v>
      </c>
      <c r="K845" s="730">
        <f>'NRHM State budget sheet 2013-14'!K845</f>
        <v>0</v>
      </c>
      <c r="L845" s="730">
        <f>'NRHM State budget sheet 2013-14'!L845</f>
        <v>0</v>
      </c>
      <c r="M845" s="730">
        <f>'NRHM State budget sheet 2013-14'!M845</f>
        <v>0</v>
      </c>
      <c r="N845" s="730">
        <f>'NRHM State budget sheet 2013-14'!N845</f>
        <v>0</v>
      </c>
      <c r="O845" s="730">
        <f>'NRHM State budget sheet 2013-14'!O845</f>
        <v>0</v>
      </c>
      <c r="P845" s="730">
        <f>'NRHM State budget sheet 2013-14'!P845</f>
        <v>0</v>
      </c>
      <c r="Q845" s="730">
        <f>'NRHM State budget sheet 2013-14'!Q845</f>
        <v>0</v>
      </c>
      <c r="R845" s="730">
        <f>'NRHM State budget sheet 2013-14'!R845</f>
        <v>0</v>
      </c>
      <c r="S845" s="730">
        <f>'NRHM State budget sheet 2013-14'!S845</f>
        <v>0</v>
      </c>
      <c r="T845" s="730">
        <f>'NRHM State budget sheet 2013-14'!T845</f>
        <v>0</v>
      </c>
      <c r="U845" s="730">
        <f>'NRHM State budget sheet 2013-14'!U845</f>
        <v>0</v>
      </c>
      <c r="V845" s="730">
        <f>'NRHM State budget sheet 2013-14'!V845</f>
        <v>0</v>
      </c>
      <c r="W845" s="730">
        <f>'NRHM State budget sheet 2013-14'!W845</f>
        <v>0</v>
      </c>
      <c r="X845" s="730">
        <f>'NRHM State budget sheet 2013-14'!X845</f>
        <v>0</v>
      </c>
      <c r="Y845" s="730">
        <f>'NRHM State budget sheet 2013-14'!Y845</f>
        <v>0</v>
      </c>
      <c r="Z845" s="730">
        <f>'NRHM State budget sheet 2013-14'!Z845</f>
        <v>0</v>
      </c>
      <c r="AA845" s="730">
        <f>'NRHM State budget sheet 2013-14'!AA845</f>
        <v>0</v>
      </c>
      <c r="AB845" s="730">
        <f>'NRHM State budget sheet 2013-14'!AB845</f>
        <v>0</v>
      </c>
      <c r="AC845" s="730">
        <f>'NRHM State budget sheet 2013-14'!AC845</f>
        <v>0</v>
      </c>
      <c r="AD845" s="730">
        <f>'NRHM State budget sheet 2013-14'!AD845</f>
        <v>0</v>
      </c>
      <c r="AE845" s="730">
        <f>'NRHM State budget sheet 2013-14'!AE845</f>
        <v>0</v>
      </c>
      <c r="AF845" s="730">
        <f>'NRHM State budget sheet 2013-14'!AF845</f>
        <v>0</v>
      </c>
      <c r="AH845" s="619"/>
      <c r="AI845" s="606" t="str">
        <f t="shared" si="88"/>
        <v/>
      </c>
      <c r="AJ845" s="606" t="str">
        <f t="shared" si="89"/>
        <v/>
      </c>
      <c r="AK845" s="573">
        <f t="shared" si="90"/>
        <v>0</v>
      </c>
      <c r="AL845" s="573" t="str">
        <f t="shared" si="91"/>
        <v/>
      </c>
      <c r="AM845" s="577" t="str">
        <f t="shared" si="92"/>
        <v/>
      </c>
      <c r="AN845" s="577" t="str">
        <f t="shared" si="93"/>
        <v/>
      </c>
      <c r="AO845" s="577" t="str">
        <f t="shared" si="94"/>
        <v/>
      </c>
    </row>
    <row r="846" spans="1:41" ht="41.25" hidden="1" customHeight="1" x14ac:dyDescent="0.2">
      <c r="A846" s="628" t="s">
        <v>1489</v>
      </c>
      <c r="B846" s="621" t="s">
        <v>1486</v>
      </c>
      <c r="C846" s="595"/>
      <c r="D846" s="730">
        <f>'NRHM State budget sheet 2013-14'!D846</f>
        <v>0</v>
      </c>
      <c r="E846" s="730">
        <f>'NRHM State budget sheet 2013-14'!E846</f>
        <v>0</v>
      </c>
      <c r="F846" s="730" t="e">
        <f>'NRHM State budget sheet 2013-14'!F846</f>
        <v>#DIV/0!</v>
      </c>
      <c r="G846" s="730">
        <f>'NRHM State budget sheet 2013-14'!G846</f>
        <v>0</v>
      </c>
      <c r="H846" s="730">
        <f>'NRHM State budget sheet 2013-14'!H846</f>
        <v>0</v>
      </c>
      <c r="I846" s="730" t="e">
        <f>'NRHM State budget sheet 2013-14'!I846</f>
        <v>#DIV/0!</v>
      </c>
      <c r="J846" s="730">
        <f>'NRHM State budget sheet 2013-14'!J846</f>
        <v>0</v>
      </c>
      <c r="K846" s="730">
        <f>'NRHM State budget sheet 2013-14'!K846</f>
        <v>0</v>
      </c>
      <c r="L846" s="730">
        <f>'NRHM State budget sheet 2013-14'!L846</f>
        <v>0</v>
      </c>
      <c r="M846" s="730">
        <f>'NRHM State budget sheet 2013-14'!M846</f>
        <v>0</v>
      </c>
      <c r="N846" s="730">
        <f>'NRHM State budget sheet 2013-14'!N846</f>
        <v>0</v>
      </c>
      <c r="O846" s="730">
        <f>'NRHM State budget sheet 2013-14'!O846</f>
        <v>0</v>
      </c>
      <c r="P846" s="730">
        <f>'NRHM State budget sheet 2013-14'!P846</f>
        <v>0</v>
      </c>
      <c r="Q846" s="730">
        <f>'NRHM State budget sheet 2013-14'!Q846</f>
        <v>0</v>
      </c>
      <c r="R846" s="730">
        <f>'NRHM State budget sheet 2013-14'!R846</f>
        <v>0</v>
      </c>
      <c r="S846" s="730">
        <f>'NRHM State budget sheet 2013-14'!S846</f>
        <v>0</v>
      </c>
      <c r="T846" s="730">
        <f>'NRHM State budget sheet 2013-14'!T846</f>
        <v>0</v>
      </c>
      <c r="U846" s="730">
        <f>'NRHM State budget sheet 2013-14'!U846</f>
        <v>0</v>
      </c>
      <c r="V846" s="730">
        <f>'NRHM State budget sheet 2013-14'!V846</f>
        <v>0</v>
      </c>
      <c r="W846" s="730">
        <f>'NRHM State budget sheet 2013-14'!W846</f>
        <v>0</v>
      </c>
      <c r="X846" s="730">
        <f>'NRHM State budget sheet 2013-14'!X846</f>
        <v>0</v>
      </c>
      <c r="Y846" s="730">
        <f>'NRHM State budget sheet 2013-14'!Y846</f>
        <v>0</v>
      </c>
      <c r="Z846" s="730">
        <f>'NRHM State budget sheet 2013-14'!Z846</f>
        <v>0</v>
      </c>
      <c r="AA846" s="730">
        <f>'NRHM State budget sheet 2013-14'!AA846</f>
        <v>0</v>
      </c>
      <c r="AB846" s="730">
        <f>'NRHM State budget sheet 2013-14'!AB846</f>
        <v>0</v>
      </c>
      <c r="AC846" s="730">
        <f>'NRHM State budget sheet 2013-14'!AC846</f>
        <v>0</v>
      </c>
      <c r="AD846" s="730">
        <f>'NRHM State budget sheet 2013-14'!AD846</f>
        <v>0</v>
      </c>
      <c r="AE846" s="730">
        <f>'NRHM State budget sheet 2013-14'!AE846</f>
        <v>0</v>
      </c>
      <c r="AF846" s="730">
        <f>'NRHM State budget sheet 2013-14'!AF846</f>
        <v>0</v>
      </c>
      <c r="AH846" s="619"/>
      <c r="AI846" s="606" t="str">
        <f t="shared" si="88"/>
        <v/>
      </c>
      <c r="AJ846" s="606" t="str">
        <f t="shared" si="89"/>
        <v/>
      </c>
      <c r="AK846" s="573">
        <f t="shared" si="90"/>
        <v>0</v>
      </c>
      <c r="AL846" s="573" t="str">
        <f t="shared" si="91"/>
        <v/>
      </c>
      <c r="AM846" s="577" t="str">
        <f t="shared" si="92"/>
        <v/>
      </c>
      <c r="AN846" s="577" t="str">
        <f t="shared" si="93"/>
        <v/>
      </c>
      <c r="AO846" s="577" t="str">
        <f t="shared" si="94"/>
        <v/>
      </c>
    </row>
    <row r="847" spans="1:41" ht="41.25" customHeight="1" x14ac:dyDescent="0.2">
      <c r="A847" s="649" t="s">
        <v>906</v>
      </c>
      <c r="B847" s="621" t="s">
        <v>2283</v>
      </c>
      <c r="C847" s="595"/>
      <c r="D847" s="730">
        <f>'NRHM State budget sheet 2013-14'!D847</f>
        <v>0</v>
      </c>
      <c r="E847" s="730">
        <f>'NRHM State budget sheet 2013-14'!E847</f>
        <v>0</v>
      </c>
      <c r="F847" s="730" t="e">
        <f>'NRHM State budget sheet 2013-14'!F847</f>
        <v>#DIV/0!</v>
      </c>
      <c r="G847" s="730">
        <f>'NRHM State budget sheet 2013-14'!G847</f>
        <v>0</v>
      </c>
      <c r="H847" s="730">
        <f>'NRHM State budget sheet 2013-14'!H847</f>
        <v>0</v>
      </c>
      <c r="I847" s="730" t="e">
        <f>'NRHM State budget sheet 2013-14'!I847</f>
        <v>#DIV/0!</v>
      </c>
      <c r="J847" s="730">
        <f>'NRHM State budget sheet 2013-14'!J847</f>
        <v>1</v>
      </c>
      <c r="K847" s="730">
        <f>'NRHM State budget sheet 2013-14'!K847</f>
        <v>1440000</v>
      </c>
      <c r="L847" s="730">
        <f>'NRHM State budget sheet 2013-14'!L847</f>
        <v>0</v>
      </c>
      <c r="M847" s="730">
        <f>'NRHM State budget sheet 2013-14'!M847</f>
        <v>0</v>
      </c>
      <c r="N847" s="730">
        <f>'NRHM State budget sheet 2013-14'!N847</f>
        <v>0</v>
      </c>
      <c r="O847" s="730">
        <f>'NRHM State budget sheet 2013-14'!O847</f>
        <v>0</v>
      </c>
      <c r="P847" s="730">
        <f>'NRHM State budget sheet 2013-14'!P847</f>
        <v>0</v>
      </c>
      <c r="Q847" s="730">
        <f>'NRHM State budget sheet 2013-14'!Q847</f>
        <v>0</v>
      </c>
      <c r="R847" s="730">
        <f>'NRHM State budget sheet 2013-14'!R847</f>
        <v>0</v>
      </c>
      <c r="S847" s="730">
        <f>'NRHM State budget sheet 2013-14'!S847</f>
        <v>0</v>
      </c>
      <c r="T847" s="730">
        <f>'NRHM State budget sheet 2013-14'!T847</f>
        <v>0</v>
      </c>
      <c r="U847" s="730">
        <f>'NRHM State budget sheet 2013-14'!U847</f>
        <v>0</v>
      </c>
      <c r="V847" s="730">
        <f>'NRHM State budget sheet 2013-14'!V847</f>
        <v>0</v>
      </c>
      <c r="W847" s="730">
        <f>'NRHM State budget sheet 2013-14'!W847</f>
        <v>0</v>
      </c>
      <c r="X847" s="730">
        <f>'NRHM State budget sheet 2013-14'!X847</f>
        <v>0</v>
      </c>
      <c r="Y847" s="730">
        <f>'NRHM State budget sheet 2013-14'!Y847</f>
        <v>0</v>
      </c>
      <c r="Z847" s="730">
        <f>'NRHM State budget sheet 2013-14'!Z847</f>
        <v>0</v>
      </c>
      <c r="AA847" s="730">
        <f>'NRHM State budget sheet 2013-14'!AA847</f>
        <v>0</v>
      </c>
      <c r="AB847" s="730">
        <f>'NRHM State budget sheet 2013-14'!AB847</f>
        <v>0</v>
      </c>
      <c r="AC847" s="730">
        <f>'NRHM State budget sheet 2013-14'!AC847</f>
        <v>0</v>
      </c>
      <c r="AD847" s="730">
        <f>'NRHM State budget sheet 2013-14'!AD847</f>
        <v>0</v>
      </c>
      <c r="AE847" s="730">
        <f>'NRHM State budget sheet 2013-14'!AE847</f>
        <v>0</v>
      </c>
      <c r="AF847" s="730">
        <f>'NRHM State budget sheet 2013-14'!AF847</f>
        <v>14.4</v>
      </c>
      <c r="AH847" s="619"/>
      <c r="AI847" s="606">
        <f t="shared" si="88"/>
        <v>1</v>
      </c>
      <c r="AJ847" s="606" t="str">
        <f t="shared" si="89"/>
        <v/>
      </c>
      <c r="AK847" s="573">
        <f t="shared" si="90"/>
        <v>14.4</v>
      </c>
      <c r="AL847" s="573" t="str">
        <f t="shared" si="91"/>
        <v/>
      </c>
      <c r="AM847" s="577" t="str">
        <f t="shared" si="92"/>
        <v/>
      </c>
      <c r="AN847" s="577" t="str">
        <f t="shared" si="93"/>
        <v/>
      </c>
      <c r="AO847" s="577" t="str">
        <f t="shared" si="94"/>
        <v>New activity? If not kindly provide the details of the progress (physical and financial) for FY 2012-13</v>
      </c>
    </row>
    <row r="848" spans="1:41" ht="41.25" hidden="1" customHeight="1" x14ac:dyDescent="0.2">
      <c r="A848" s="628" t="s">
        <v>2333</v>
      </c>
      <c r="B848" s="621" t="s">
        <v>1398</v>
      </c>
      <c r="C848" s="627"/>
      <c r="D848" s="730">
        <f>'NRHM State budget sheet 2013-14'!D848</f>
        <v>0</v>
      </c>
      <c r="E848" s="730">
        <f>'NRHM State budget sheet 2013-14'!E848</f>
        <v>0</v>
      </c>
      <c r="F848" s="730" t="e">
        <f>'NRHM State budget sheet 2013-14'!F848</f>
        <v>#DIV/0!</v>
      </c>
      <c r="G848" s="730">
        <f>'NRHM State budget sheet 2013-14'!G848</f>
        <v>0</v>
      </c>
      <c r="H848" s="730">
        <f>'NRHM State budget sheet 2013-14'!H848</f>
        <v>0</v>
      </c>
      <c r="I848" s="730" t="e">
        <f>'NRHM State budget sheet 2013-14'!I848</f>
        <v>#DIV/0!</v>
      </c>
      <c r="J848" s="730">
        <f>'NRHM State budget sheet 2013-14'!J848</f>
        <v>0</v>
      </c>
      <c r="K848" s="730">
        <f>'NRHM State budget sheet 2013-14'!K848</f>
        <v>0</v>
      </c>
      <c r="L848" s="730">
        <f>'NRHM State budget sheet 2013-14'!L848</f>
        <v>0</v>
      </c>
      <c r="M848" s="730">
        <f>'NRHM State budget sheet 2013-14'!M848</f>
        <v>0</v>
      </c>
      <c r="N848" s="730">
        <f>'NRHM State budget sheet 2013-14'!N848</f>
        <v>0</v>
      </c>
      <c r="O848" s="730">
        <f>'NRHM State budget sheet 2013-14'!O848</f>
        <v>0</v>
      </c>
      <c r="P848" s="730">
        <f>'NRHM State budget sheet 2013-14'!P848</f>
        <v>0</v>
      </c>
      <c r="Q848" s="730">
        <f>'NRHM State budget sheet 2013-14'!Q848</f>
        <v>0</v>
      </c>
      <c r="R848" s="730">
        <f>'NRHM State budget sheet 2013-14'!R848</f>
        <v>0</v>
      </c>
      <c r="S848" s="730">
        <f>'NRHM State budget sheet 2013-14'!S848</f>
        <v>0</v>
      </c>
      <c r="T848" s="730">
        <f>'NRHM State budget sheet 2013-14'!T848</f>
        <v>0</v>
      </c>
      <c r="U848" s="730">
        <f>'NRHM State budget sheet 2013-14'!U848</f>
        <v>0</v>
      </c>
      <c r="V848" s="730">
        <f>'NRHM State budget sheet 2013-14'!V848</f>
        <v>0</v>
      </c>
      <c r="W848" s="730">
        <f>'NRHM State budget sheet 2013-14'!W848</f>
        <v>0</v>
      </c>
      <c r="X848" s="730">
        <f>'NRHM State budget sheet 2013-14'!X848</f>
        <v>0</v>
      </c>
      <c r="Y848" s="730">
        <f>'NRHM State budget sheet 2013-14'!Y848</f>
        <v>0</v>
      </c>
      <c r="Z848" s="730">
        <f>'NRHM State budget sheet 2013-14'!Z848</f>
        <v>0</v>
      </c>
      <c r="AA848" s="730">
        <f>'NRHM State budget sheet 2013-14'!AA848</f>
        <v>0</v>
      </c>
      <c r="AB848" s="730">
        <f>'NRHM State budget sheet 2013-14'!AB848</f>
        <v>0</v>
      </c>
      <c r="AC848" s="730">
        <f>'NRHM State budget sheet 2013-14'!AC848</f>
        <v>0</v>
      </c>
      <c r="AD848" s="730">
        <f>'NRHM State budget sheet 2013-14'!AD848</f>
        <v>0</v>
      </c>
      <c r="AE848" s="730">
        <f>'NRHM State budget sheet 2013-14'!AE848</f>
        <v>0</v>
      </c>
      <c r="AF848" s="730">
        <f>'NRHM State budget sheet 2013-14'!AF848</f>
        <v>0</v>
      </c>
      <c r="AG848" s="604"/>
      <c r="AH848" s="619"/>
      <c r="AI848" s="606" t="str">
        <f t="shared" si="88"/>
        <v/>
      </c>
      <c r="AJ848" s="606" t="str">
        <f t="shared" si="89"/>
        <v/>
      </c>
      <c r="AK848" s="573">
        <f t="shared" si="90"/>
        <v>0</v>
      </c>
      <c r="AL848" s="573" t="str">
        <f t="shared" si="91"/>
        <v/>
      </c>
      <c r="AM848" s="577" t="str">
        <f t="shared" si="92"/>
        <v/>
      </c>
      <c r="AN848" s="577" t="str">
        <f t="shared" si="93"/>
        <v/>
      </c>
      <c r="AO848" s="577" t="str">
        <f t="shared" si="94"/>
        <v/>
      </c>
    </row>
    <row r="849" spans="1:41" ht="41.25" hidden="1" customHeight="1" x14ac:dyDescent="0.25">
      <c r="A849" s="628" t="s">
        <v>2334</v>
      </c>
      <c r="B849" s="665" t="s">
        <v>1588</v>
      </c>
      <c r="C849" s="659"/>
      <c r="D849" s="730">
        <f>'NRHM State budget sheet 2013-14'!D849</f>
        <v>0</v>
      </c>
      <c r="E849" s="730">
        <f>'NRHM State budget sheet 2013-14'!E849</f>
        <v>0</v>
      </c>
      <c r="F849" s="730" t="e">
        <f>'NRHM State budget sheet 2013-14'!F849</f>
        <v>#DIV/0!</v>
      </c>
      <c r="G849" s="730">
        <f>'NRHM State budget sheet 2013-14'!G849</f>
        <v>0</v>
      </c>
      <c r="H849" s="730">
        <f>'NRHM State budget sheet 2013-14'!H849</f>
        <v>0</v>
      </c>
      <c r="I849" s="730" t="e">
        <f>'NRHM State budget sheet 2013-14'!I849</f>
        <v>#DIV/0!</v>
      </c>
      <c r="J849" s="730">
        <f>'NRHM State budget sheet 2013-14'!J849</f>
        <v>0</v>
      </c>
      <c r="K849" s="730">
        <f>'NRHM State budget sheet 2013-14'!K849</f>
        <v>0</v>
      </c>
      <c r="L849" s="730">
        <f>'NRHM State budget sheet 2013-14'!L849</f>
        <v>0</v>
      </c>
      <c r="M849" s="730">
        <f>'NRHM State budget sheet 2013-14'!M849</f>
        <v>0</v>
      </c>
      <c r="N849" s="730">
        <f>'NRHM State budget sheet 2013-14'!N849</f>
        <v>0</v>
      </c>
      <c r="O849" s="730">
        <f>'NRHM State budget sheet 2013-14'!O849</f>
        <v>0</v>
      </c>
      <c r="P849" s="730">
        <f>'NRHM State budget sheet 2013-14'!P849</f>
        <v>0</v>
      </c>
      <c r="Q849" s="730">
        <f>'NRHM State budget sheet 2013-14'!Q849</f>
        <v>0</v>
      </c>
      <c r="R849" s="730">
        <f>'NRHM State budget sheet 2013-14'!R849</f>
        <v>0</v>
      </c>
      <c r="S849" s="730">
        <f>'NRHM State budget sheet 2013-14'!S849</f>
        <v>0</v>
      </c>
      <c r="T849" s="730">
        <f>'NRHM State budget sheet 2013-14'!T849</f>
        <v>0</v>
      </c>
      <c r="U849" s="730">
        <f>'NRHM State budget sheet 2013-14'!U849</f>
        <v>0</v>
      </c>
      <c r="V849" s="730">
        <f>'NRHM State budget sheet 2013-14'!V849</f>
        <v>0</v>
      </c>
      <c r="W849" s="730">
        <f>'NRHM State budget sheet 2013-14'!W849</f>
        <v>0</v>
      </c>
      <c r="X849" s="730">
        <f>'NRHM State budget sheet 2013-14'!X849</f>
        <v>0</v>
      </c>
      <c r="Y849" s="730">
        <f>'NRHM State budget sheet 2013-14'!Y849</f>
        <v>0</v>
      </c>
      <c r="Z849" s="730">
        <f>'NRHM State budget sheet 2013-14'!Z849</f>
        <v>0</v>
      </c>
      <c r="AA849" s="730">
        <f>'NRHM State budget sheet 2013-14'!AA849</f>
        <v>0</v>
      </c>
      <c r="AB849" s="730">
        <f>'NRHM State budget sheet 2013-14'!AB849</f>
        <v>0</v>
      </c>
      <c r="AC849" s="730">
        <f>'NRHM State budget sheet 2013-14'!AC849</f>
        <v>0</v>
      </c>
      <c r="AD849" s="730">
        <f>'NRHM State budget sheet 2013-14'!AD849</f>
        <v>0</v>
      </c>
      <c r="AE849" s="730">
        <f>'NRHM State budget sheet 2013-14'!AE849</f>
        <v>0</v>
      </c>
      <c r="AF849" s="730">
        <f>'NRHM State budget sheet 2013-14'!AF849</f>
        <v>0</v>
      </c>
      <c r="AG849" s="604"/>
      <c r="AH849" s="619"/>
      <c r="AI849" s="606" t="str">
        <f t="shared" si="88"/>
        <v/>
      </c>
      <c r="AJ849" s="606" t="str">
        <f t="shared" si="89"/>
        <v/>
      </c>
      <c r="AK849" s="573">
        <f t="shared" si="90"/>
        <v>0</v>
      </c>
      <c r="AL849" s="573" t="str">
        <f t="shared" si="91"/>
        <v/>
      </c>
      <c r="AM849" s="577" t="str">
        <f t="shared" si="92"/>
        <v/>
      </c>
      <c r="AN849" s="577" t="str">
        <f t="shared" si="93"/>
        <v/>
      </c>
      <c r="AO849" s="577" t="str">
        <f t="shared" si="94"/>
        <v/>
      </c>
    </row>
    <row r="850" spans="1:41" ht="41.25" hidden="1" customHeight="1" x14ac:dyDescent="0.25">
      <c r="A850" s="628" t="s">
        <v>2335</v>
      </c>
      <c r="B850" s="665" t="s">
        <v>1589</v>
      </c>
      <c r="C850" s="659"/>
      <c r="D850" s="730">
        <f>'NRHM State budget sheet 2013-14'!D850</f>
        <v>0</v>
      </c>
      <c r="E850" s="730">
        <f>'NRHM State budget sheet 2013-14'!E850</f>
        <v>0</v>
      </c>
      <c r="F850" s="730" t="e">
        <f>'NRHM State budget sheet 2013-14'!F850</f>
        <v>#DIV/0!</v>
      </c>
      <c r="G850" s="730">
        <f>'NRHM State budget sheet 2013-14'!G850</f>
        <v>0</v>
      </c>
      <c r="H850" s="730">
        <f>'NRHM State budget sheet 2013-14'!H850</f>
        <v>0</v>
      </c>
      <c r="I850" s="730" t="e">
        <f>'NRHM State budget sheet 2013-14'!I850</f>
        <v>#DIV/0!</v>
      </c>
      <c r="J850" s="730">
        <f>'NRHM State budget sheet 2013-14'!J850</f>
        <v>1</v>
      </c>
      <c r="K850" s="730">
        <f>'NRHM State budget sheet 2013-14'!K850</f>
        <v>1440000</v>
      </c>
      <c r="L850" s="730">
        <f>'NRHM State budget sheet 2013-14'!L850</f>
        <v>0</v>
      </c>
      <c r="M850" s="730">
        <f>'NRHM State budget sheet 2013-14'!M850</f>
        <v>0</v>
      </c>
      <c r="N850" s="730">
        <f>'NRHM State budget sheet 2013-14'!N850</f>
        <v>0</v>
      </c>
      <c r="O850" s="730">
        <f>'NRHM State budget sheet 2013-14'!O850</f>
        <v>0</v>
      </c>
      <c r="P850" s="730">
        <f>'NRHM State budget sheet 2013-14'!P850</f>
        <v>0</v>
      </c>
      <c r="Q850" s="730">
        <f>'NRHM State budget sheet 2013-14'!Q850</f>
        <v>0</v>
      </c>
      <c r="R850" s="730">
        <f>'NRHM State budget sheet 2013-14'!R850</f>
        <v>0</v>
      </c>
      <c r="S850" s="730">
        <f>'NRHM State budget sheet 2013-14'!S850</f>
        <v>0</v>
      </c>
      <c r="T850" s="730">
        <f>'NRHM State budget sheet 2013-14'!T850</f>
        <v>0</v>
      </c>
      <c r="U850" s="730">
        <f>'NRHM State budget sheet 2013-14'!U850</f>
        <v>0</v>
      </c>
      <c r="V850" s="730">
        <f>'NRHM State budget sheet 2013-14'!V850</f>
        <v>0</v>
      </c>
      <c r="W850" s="730">
        <f>'NRHM State budget sheet 2013-14'!W850</f>
        <v>0</v>
      </c>
      <c r="X850" s="730">
        <f>'NRHM State budget sheet 2013-14'!X850</f>
        <v>0</v>
      </c>
      <c r="Y850" s="730">
        <f>'NRHM State budget sheet 2013-14'!Y850</f>
        <v>0</v>
      </c>
      <c r="Z850" s="730">
        <f>'NRHM State budget sheet 2013-14'!Z850</f>
        <v>0</v>
      </c>
      <c r="AA850" s="730">
        <f>'NRHM State budget sheet 2013-14'!AA850</f>
        <v>0</v>
      </c>
      <c r="AB850" s="730">
        <f>'NRHM State budget sheet 2013-14'!AB850</f>
        <v>0</v>
      </c>
      <c r="AC850" s="730">
        <f>'NRHM State budget sheet 2013-14'!AC850</f>
        <v>0</v>
      </c>
      <c r="AD850" s="730">
        <f>'NRHM State budget sheet 2013-14'!AD850</f>
        <v>0</v>
      </c>
      <c r="AE850" s="730">
        <f>'NRHM State budget sheet 2013-14'!AE850</f>
        <v>0</v>
      </c>
      <c r="AF850" s="730">
        <f>'NRHM State budget sheet 2013-14'!AF850</f>
        <v>14.4</v>
      </c>
      <c r="AG850" s="604"/>
      <c r="AH850" s="619"/>
      <c r="AI850" s="606">
        <f t="shared" si="88"/>
        <v>1</v>
      </c>
      <c r="AJ850" s="606" t="str">
        <f t="shared" si="89"/>
        <v/>
      </c>
      <c r="AK850" s="573">
        <f t="shared" si="90"/>
        <v>14.4</v>
      </c>
      <c r="AL850" s="573" t="str">
        <f t="shared" si="91"/>
        <v/>
      </c>
      <c r="AM850" s="577" t="str">
        <f t="shared" si="92"/>
        <v/>
      </c>
      <c r="AN850" s="577" t="str">
        <f t="shared" si="93"/>
        <v/>
      </c>
      <c r="AO850" s="577" t="str">
        <f t="shared" si="94"/>
        <v>New activity? If not kindly provide the details of the progress (physical and financial) for FY 2012-13</v>
      </c>
    </row>
    <row r="851" spans="1:41" ht="41.25" hidden="1" customHeight="1" x14ac:dyDescent="0.2">
      <c r="A851" s="628" t="s">
        <v>2336</v>
      </c>
      <c r="B851" s="662" t="s">
        <v>1399</v>
      </c>
      <c r="C851" s="663"/>
      <c r="D851" s="730">
        <f>'NRHM State budget sheet 2013-14'!D851</f>
        <v>0</v>
      </c>
      <c r="E851" s="730">
        <f>'NRHM State budget sheet 2013-14'!E851</f>
        <v>0</v>
      </c>
      <c r="F851" s="730" t="e">
        <f>'NRHM State budget sheet 2013-14'!F851</f>
        <v>#DIV/0!</v>
      </c>
      <c r="G851" s="730">
        <f>'NRHM State budget sheet 2013-14'!G851</f>
        <v>0</v>
      </c>
      <c r="H851" s="730">
        <f>'NRHM State budget sheet 2013-14'!H851</f>
        <v>0</v>
      </c>
      <c r="I851" s="730" t="e">
        <f>'NRHM State budget sheet 2013-14'!I851</f>
        <v>#DIV/0!</v>
      </c>
      <c r="J851" s="730">
        <f>'NRHM State budget sheet 2013-14'!J851</f>
        <v>0</v>
      </c>
      <c r="K851" s="730">
        <f>'NRHM State budget sheet 2013-14'!K851</f>
        <v>0</v>
      </c>
      <c r="L851" s="730">
        <f>'NRHM State budget sheet 2013-14'!L851</f>
        <v>0</v>
      </c>
      <c r="M851" s="730">
        <f>'NRHM State budget sheet 2013-14'!M851</f>
        <v>0</v>
      </c>
      <c r="N851" s="730">
        <f>'NRHM State budget sheet 2013-14'!N851</f>
        <v>0</v>
      </c>
      <c r="O851" s="730">
        <f>'NRHM State budget sheet 2013-14'!O851</f>
        <v>0</v>
      </c>
      <c r="P851" s="730">
        <f>'NRHM State budget sheet 2013-14'!P851</f>
        <v>0</v>
      </c>
      <c r="Q851" s="730">
        <f>'NRHM State budget sheet 2013-14'!Q851</f>
        <v>0</v>
      </c>
      <c r="R851" s="730">
        <f>'NRHM State budget sheet 2013-14'!R851</f>
        <v>0</v>
      </c>
      <c r="S851" s="730">
        <f>'NRHM State budget sheet 2013-14'!S851</f>
        <v>0</v>
      </c>
      <c r="T851" s="730">
        <f>'NRHM State budget sheet 2013-14'!T851</f>
        <v>0</v>
      </c>
      <c r="U851" s="730">
        <f>'NRHM State budget sheet 2013-14'!U851</f>
        <v>0</v>
      </c>
      <c r="V851" s="730">
        <f>'NRHM State budget sheet 2013-14'!V851</f>
        <v>0</v>
      </c>
      <c r="W851" s="730">
        <f>'NRHM State budget sheet 2013-14'!W851</f>
        <v>0</v>
      </c>
      <c r="X851" s="730">
        <f>'NRHM State budget sheet 2013-14'!X851</f>
        <v>0</v>
      </c>
      <c r="Y851" s="730">
        <f>'NRHM State budget sheet 2013-14'!Y851</f>
        <v>0</v>
      </c>
      <c r="Z851" s="730">
        <f>'NRHM State budget sheet 2013-14'!Z851</f>
        <v>0</v>
      </c>
      <c r="AA851" s="730">
        <f>'NRHM State budget sheet 2013-14'!AA851</f>
        <v>0</v>
      </c>
      <c r="AB851" s="730">
        <f>'NRHM State budget sheet 2013-14'!AB851</f>
        <v>0</v>
      </c>
      <c r="AC851" s="730">
        <f>'NRHM State budget sheet 2013-14'!AC851</f>
        <v>0</v>
      </c>
      <c r="AD851" s="730">
        <f>'NRHM State budget sheet 2013-14'!AD851</f>
        <v>0</v>
      </c>
      <c r="AE851" s="730">
        <f>'NRHM State budget sheet 2013-14'!AE851</f>
        <v>0</v>
      </c>
      <c r="AF851" s="730">
        <f>'NRHM State budget sheet 2013-14'!AF851</f>
        <v>0</v>
      </c>
      <c r="AG851" s="604"/>
      <c r="AH851" s="619"/>
      <c r="AI851" s="606" t="str">
        <f t="shared" si="88"/>
        <v/>
      </c>
      <c r="AJ851" s="606" t="str">
        <f t="shared" si="89"/>
        <v/>
      </c>
      <c r="AK851" s="573">
        <f t="shared" si="90"/>
        <v>0</v>
      </c>
      <c r="AL851" s="573" t="str">
        <f t="shared" si="91"/>
        <v/>
      </c>
      <c r="AM851" s="577" t="str">
        <f t="shared" si="92"/>
        <v/>
      </c>
      <c r="AN851" s="577" t="str">
        <f t="shared" si="93"/>
        <v/>
      </c>
      <c r="AO851" s="577" t="str">
        <f t="shared" si="94"/>
        <v/>
      </c>
    </row>
    <row r="852" spans="1:41" ht="41.25" hidden="1" customHeight="1" x14ac:dyDescent="0.2">
      <c r="A852" s="628" t="s">
        <v>2337</v>
      </c>
      <c r="B852" s="641"/>
      <c r="C852" s="663"/>
      <c r="D852" s="730">
        <f>'NRHM State budget sheet 2013-14'!D852</f>
        <v>0</v>
      </c>
      <c r="E852" s="730">
        <f>'NRHM State budget sheet 2013-14'!E852</f>
        <v>0</v>
      </c>
      <c r="F852" s="730">
        <f>'NRHM State budget sheet 2013-14'!F852</f>
        <v>0</v>
      </c>
      <c r="G852" s="730">
        <f>'NRHM State budget sheet 2013-14'!G852</f>
        <v>0</v>
      </c>
      <c r="H852" s="730">
        <f>'NRHM State budget sheet 2013-14'!H852</f>
        <v>0</v>
      </c>
      <c r="I852" s="730">
        <f>'NRHM State budget sheet 2013-14'!I852</f>
        <v>0</v>
      </c>
      <c r="J852" s="730">
        <f>'NRHM State budget sheet 2013-14'!J852</f>
        <v>0</v>
      </c>
      <c r="K852" s="730">
        <f>'NRHM State budget sheet 2013-14'!K852</f>
        <v>0</v>
      </c>
      <c r="L852" s="730">
        <f>'NRHM State budget sheet 2013-14'!L852</f>
        <v>0</v>
      </c>
      <c r="M852" s="730">
        <f>'NRHM State budget sheet 2013-14'!M852</f>
        <v>0</v>
      </c>
      <c r="N852" s="730">
        <f>'NRHM State budget sheet 2013-14'!N852</f>
        <v>0</v>
      </c>
      <c r="O852" s="730">
        <f>'NRHM State budget sheet 2013-14'!O852</f>
        <v>0</v>
      </c>
      <c r="P852" s="730">
        <f>'NRHM State budget sheet 2013-14'!P852</f>
        <v>0</v>
      </c>
      <c r="Q852" s="730">
        <f>'NRHM State budget sheet 2013-14'!Q852</f>
        <v>0</v>
      </c>
      <c r="R852" s="730">
        <f>'NRHM State budget sheet 2013-14'!R852</f>
        <v>0</v>
      </c>
      <c r="S852" s="730">
        <f>'NRHM State budget sheet 2013-14'!S852</f>
        <v>0</v>
      </c>
      <c r="T852" s="730">
        <f>'NRHM State budget sheet 2013-14'!T852</f>
        <v>0</v>
      </c>
      <c r="U852" s="730">
        <f>'NRHM State budget sheet 2013-14'!U852</f>
        <v>0</v>
      </c>
      <c r="V852" s="730">
        <f>'NRHM State budget sheet 2013-14'!V852</f>
        <v>0</v>
      </c>
      <c r="W852" s="730">
        <f>'NRHM State budget sheet 2013-14'!W852</f>
        <v>0</v>
      </c>
      <c r="X852" s="730">
        <f>'NRHM State budget sheet 2013-14'!X852</f>
        <v>0</v>
      </c>
      <c r="Y852" s="730">
        <f>'NRHM State budget sheet 2013-14'!Y852</f>
        <v>0</v>
      </c>
      <c r="Z852" s="730">
        <f>'NRHM State budget sheet 2013-14'!Z852</f>
        <v>0</v>
      </c>
      <c r="AA852" s="730">
        <f>'NRHM State budget sheet 2013-14'!AA852</f>
        <v>0</v>
      </c>
      <c r="AB852" s="730">
        <f>'NRHM State budget sheet 2013-14'!AB852</f>
        <v>0</v>
      </c>
      <c r="AC852" s="730">
        <f>'NRHM State budget sheet 2013-14'!AC852</f>
        <v>0</v>
      </c>
      <c r="AD852" s="730">
        <f>'NRHM State budget sheet 2013-14'!AD852</f>
        <v>0</v>
      </c>
      <c r="AE852" s="730">
        <f>'NRHM State budget sheet 2013-14'!AE852</f>
        <v>0</v>
      </c>
      <c r="AF852" s="730">
        <f>'NRHM State budget sheet 2013-14'!AF852</f>
        <v>0</v>
      </c>
      <c r="AG852" s="604"/>
      <c r="AH852" s="619"/>
      <c r="AI852" s="606" t="str">
        <f t="shared" si="88"/>
        <v/>
      </c>
      <c r="AJ852" s="606" t="str">
        <f t="shared" si="89"/>
        <v/>
      </c>
      <c r="AK852" s="573">
        <f t="shared" si="90"/>
        <v>0</v>
      </c>
      <c r="AL852" s="573" t="str">
        <f t="shared" si="91"/>
        <v/>
      </c>
      <c r="AM852" s="577" t="str">
        <f t="shared" si="92"/>
        <v/>
      </c>
      <c r="AN852" s="577" t="str">
        <f t="shared" si="93"/>
        <v/>
      </c>
      <c r="AO852" s="577" t="str">
        <f t="shared" si="94"/>
        <v/>
      </c>
    </row>
    <row r="853" spans="1:41" ht="41.25" hidden="1" customHeight="1" x14ac:dyDescent="0.2">
      <c r="A853" s="628" t="s">
        <v>2338</v>
      </c>
      <c r="B853" s="641"/>
      <c r="C853" s="663"/>
      <c r="D853" s="730">
        <f>'NRHM State budget sheet 2013-14'!D853</f>
        <v>0</v>
      </c>
      <c r="E853" s="730">
        <f>'NRHM State budget sheet 2013-14'!E853</f>
        <v>0</v>
      </c>
      <c r="F853" s="730">
        <f>'NRHM State budget sheet 2013-14'!F853</f>
        <v>0</v>
      </c>
      <c r="G853" s="730">
        <f>'NRHM State budget sheet 2013-14'!G853</f>
        <v>0</v>
      </c>
      <c r="H853" s="730">
        <f>'NRHM State budget sheet 2013-14'!H853</f>
        <v>0</v>
      </c>
      <c r="I853" s="730">
        <f>'NRHM State budget sheet 2013-14'!I853</f>
        <v>0</v>
      </c>
      <c r="J853" s="730">
        <f>'NRHM State budget sheet 2013-14'!J853</f>
        <v>0</v>
      </c>
      <c r="K853" s="730">
        <f>'NRHM State budget sheet 2013-14'!K853</f>
        <v>0</v>
      </c>
      <c r="L853" s="730">
        <f>'NRHM State budget sheet 2013-14'!L853</f>
        <v>0</v>
      </c>
      <c r="M853" s="730">
        <f>'NRHM State budget sheet 2013-14'!M853</f>
        <v>0</v>
      </c>
      <c r="N853" s="730">
        <f>'NRHM State budget sheet 2013-14'!N853</f>
        <v>0</v>
      </c>
      <c r="O853" s="730">
        <f>'NRHM State budget sheet 2013-14'!O853</f>
        <v>0</v>
      </c>
      <c r="P853" s="730">
        <f>'NRHM State budget sheet 2013-14'!P853</f>
        <v>0</v>
      </c>
      <c r="Q853" s="730">
        <f>'NRHM State budget sheet 2013-14'!Q853</f>
        <v>0</v>
      </c>
      <c r="R853" s="730">
        <f>'NRHM State budget sheet 2013-14'!R853</f>
        <v>0</v>
      </c>
      <c r="S853" s="730">
        <f>'NRHM State budget sheet 2013-14'!S853</f>
        <v>0</v>
      </c>
      <c r="T853" s="730">
        <f>'NRHM State budget sheet 2013-14'!T853</f>
        <v>0</v>
      </c>
      <c r="U853" s="730">
        <f>'NRHM State budget sheet 2013-14'!U853</f>
        <v>0</v>
      </c>
      <c r="V853" s="730">
        <f>'NRHM State budget sheet 2013-14'!V853</f>
        <v>0</v>
      </c>
      <c r="W853" s="730">
        <f>'NRHM State budget sheet 2013-14'!W853</f>
        <v>0</v>
      </c>
      <c r="X853" s="730">
        <f>'NRHM State budget sheet 2013-14'!X853</f>
        <v>0</v>
      </c>
      <c r="Y853" s="730">
        <f>'NRHM State budget sheet 2013-14'!Y853</f>
        <v>0</v>
      </c>
      <c r="Z853" s="730">
        <f>'NRHM State budget sheet 2013-14'!Z853</f>
        <v>0</v>
      </c>
      <c r="AA853" s="730">
        <f>'NRHM State budget sheet 2013-14'!AA853</f>
        <v>0</v>
      </c>
      <c r="AB853" s="730">
        <f>'NRHM State budget sheet 2013-14'!AB853</f>
        <v>0</v>
      </c>
      <c r="AC853" s="730">
        <f>'NRHM State budget sheet 2013-14'!AC853</f>
        <v>0</v>
      </c>
      <c r="AD853" s="730">
        <f>'NRHM State budget sheet 2013-14'!AD853</f>
        <v>0</v>
      </c>
      <c r="AE853" s="730">
        <f>'NRHM State budget sheet 2013-14'!AE853</f>
        <v>0</v>
      </c>
      <c r="AF853" s="730">
        <f>'NRHM State budget sheet 2013-14'!AF853</f>
        <v>0</v>
      </c>
      <c r="AG853" s="604"/>
      <c r="AH853" s="619"/>
      <c r="AI853" s="606" t="str">
        <f t="shared" si="88"/>
        <v/>
      </c>
      <c r="AJ853" s="606" t="str">
        <f t="shared" si="89"/>
        <v/>
      </c>
      <c r="AK853" s="573">
        <f t="shared" si="90"/>
        <v>0</v>
      </c>
      <c r="AL853" s="573" t="str">
        <f t="shared" si="91"/>
        <v/>
      </c>
      <c r="AM853" s="577" t="str">
        <f t="shared" si="92"/>
        <v/>
      </c>
      <c r="AN853" s="577" t="str">
        <f t="shared" si="93"/>
        <v/>
      </c>
      <c r="AO853" s="577" t="str">
        <f t="shared" si="94"/>
        <v/>
      </c>
    </row>
    <row r="854" spans="1:41" ht="78" customHeight="1" x14ac:dyDescent="0.2">
      <c r="A854" s="649" t="s">
        <v>908</v>
      </c>
      <c r="B854" s="621" t="s">
        <v>1691</v>
      </c>
      <c r="C854" s="595"/>
      <c r="D854" s="730">
        <f>'NRHM State budget sheet 2013-14'!D854</f>
        <v>0</v>
      </c>
      <c r="E854" s="730">
        <f>'NRHM State budget sheet 2013-14'!E854</f>
        <v>0</v>
      </c>
      <c r="F854" s="730" t="e">
        <f>'NRHM State budget sheet 2013-14'!F854</f>
        <v>#DIV/0!</v>
      </c>
      <c r="G854" s="730">
        <f>'NRHM State budget sheet 2013-14'!G854</f>
        <v>0</v>
      </c>
      <c r="H854" s="730">
        <f>'NRHM State budget sheet 2013-14'!H854</f>
        <v>0</v>
      </c>
      <c r="I854" s="730" t="e">
        <f>'NRHM State budget sheet 2013-14'!I854</f>
        <v>#DIV/0!</v>
      </c>
      <c r="J854" s="730">
        <f>'NRHM State budget sheet 2013-14'!J854</f>
        <v>0</v>
      </c>
      <c r="K854" s="730">
        <f>'NRHM State budget sheet 2013-14'!K854</f>
        <v>0</v>
      </c>
      <c r="L854" s="730">
        <f>'NRHM State budget sheet 2013-14'!L854</f>
        <v>0</v>
      </c>
      <c r="M854" s="730">
        <f>'NRHM State budget sheet 2013-14'!M854</f>
        <v>0</v>
      </c>
      <c r="N854" s="730">
        <f>'NRHM State budget sheet 2013-14'!N854</f>
        <v>0</v>
      </c>
      <c r="O854" s="730">
        <f>'NRHM State budget sheet 2013-14'!O854</f>
        <v>0</v>
      </c>
      <c r="P854" s="730">
        <f>'NRHM State budget sheet 2013-14'!P854</f>
        <v>0</v>
      </c>
      <c r="Q854" s="730">
        <f>'NRHM State budget sheet 2013-14'!Q854</f>
        <v>0</v>
      </c>
      <c r="R854" s="730">
        <f>'NRHM State budget sheet 2013-14'!R854</f>
        <v>0</v>
      </c>
      <c r="S854" s="730">
        <f>'NRHM State budget sheet 2013-14'!S854</f>
        <v>0</v>
      </c>
      <c r="T854" s="730">
        <f>'NRHM State budget sheet 2013-14'!T854</f>
        <v>0</v>
      </c>
      <c r="U854" s="730">
        <f>'NRHM State budget sheet 2013-14'!U854</f>
        <v>0</v>
      </c>
      <c r="V854" s="730">
        <f>'NRHM State budget sheet 2013-14'!V854</f>
        <v>0</v>
      </c>
      <c r="W854" s="730">
        <f>'NRHM State budget sheet 2013-14'!W854</f>
        <v>0</v>
      </c>
      <c r="X854" s="730">
        <f>'NRHM State budget sheet 2013-14'!X854</f>
        <v>0</v>
      </c>
      <c r="Y854" s="730">
        <f>'NRHM State budget sheet 2013-14'!Y854</f>
        <v>0</v>
      </c>
      <c r="Z854" s="730">
        <f>'NRHM State budget sheet 2013-14'!Z854</f>
        <v>0</v>
      </c>
      <c r="AA854" s="730">
        <f>'NRHM State budget sheet 2013-14'!AA854</f>
        <v>0</v>
      </c>
      <c r="AB854" s="730">
        <f>'NRHM State budget sheet 2013-14'!AB854</f>
        <v>0</v>
      </c>
      <c r="AC854" s="730">
        <f>'NRHM State budget sheet 2013-14'!AC854</f>
        <v>0</v>
      </c>
      <c r="AD854" s="730">
        <f>'NRHM State budget sheet 2013-14'!AD854</f>
        <v>0</v>
      </c>
      <c r="AE854" s="730">
        <f>'NRHM State budget sheet 2013-14'!AE854</f>
        <v>0</v>
      </c>
      <c r="AF854" s="730">
        <f>'NRHM State budget sheet 2013-14'!AF854</f>
        <v>0</v>
      </c>
      <c r="AH854" s="605" t="s">
        <v>2038</v>
      </c>
      <c r="AI854" s="606" t="str">
        <f t="shared" si="88"/>
        <v/>
      </c>
      <c r="AJ854" s="606" t="str">
        <f t="shared" si="89"/>
        <v/>
      </c>
      <c r="AK854" s="573">
        <f t="shared" si="90"/>
        <v>0</v>
      </c>
      <c r="AL854" s="573" t="str">
        <f t="shared" si="91"/>
        <v/>
      </c>
      <c r="AM854" s="577" t="str">
        <f t="shared" si="92"/>
        <v/>
      </c>
      <c r="AN854" s="577" t="str">
        <f t="shared" si="93"/>
        <v/>
      </c>
      <c r="AO854" s="577" t="str">
        <f t="shared" si="94"/>
        <v/>
      </c>
    </row>
    <row r="855" spans="1:41" ht="41.25" hidden="1" customHeight="1" x14ac:dyDescent="0.2">
      <c r="A855" s="649" t="s">
        <v>1536</v>
      </c>
      <c r="B855" s="621" t="s">
        <v>1537</v>
      </c>
      <c r="C855" s="595"/>
      <c r="D855" s="730">
        <f>'NRHM State budget sheet 2013-14'!D855</f>
        <v>0</v>
      </c>
      <c r="E855" s="730">
        <f>'NRHM State budget sheet 2013-14'!E855</f>
        <v>0</v>
      </c>
      <c r="F855" s="730" t="e">
        <f>'NRHM State budget sheet 2013-14'!F855</f>
        <v>#DIV/0!</v>
      </c>
      <c r="G855" s="730">
        <f>'NRHM State budget sheet 2013-14'!G855</f>
        <v>0</v>
      </c>
      <c r="H855" s="730">
        <f>'NRHM State budget sheet 2013-14'!H855</f>
        <v>0</v>
      </c>
      <c r="I855" s="730" t="e">
        <f>'NRHM State budget sheet 2013-14'!I855</f>
        <v>#DIV/0!</v>
      </c>
      <c r="J855" s="730">
        <f>'NRHM State budget sheet 2013-14'!J855</f>
        <v>0</v>
      </c>
      <c r="K855" s="730">
        <f>'NRHM State budget sheet 2013-14'!K855</f>
        <v>0</v>
      </c>
      <c r="L855" s="730">
        <f>'NRHM State budget sheet 2013-14'!L855</f>
        <v>0</v>
      </c>
      <c r="M855" s="730">
        <f>'NRHM State budget sheet 2013-14'!M855</f>
        <v>0</v>
      </c>
      <c r="N855" s="730">
        <f>'NRHM State budget sheet 2013-14'!N855</f>
        <v>0</v>
      </c>
      <c r="O855" s="730">
        <f>'NRHM State budget sheet 2013-14'!O855</f>
        <v>0</v>
      </c>
      <c r="P855" s="730">
        <f>'NRHM State budget sheet 2013-14'!P855</f>
        <v>0</v>
      </c>
      <c r="Q855" s="730">
        <f>'NRHM State budget sheet 2013-14'!Q855</f>
        <v>0</v>
      </c>
      <c r="R855" s="730">
        <f>'NRHM State budget sheet 2013-14'!R855</f>
        <v>0</v>
      </c>
      <c r="S855" s="730">
        <f>'NRHM State budget sheet 2013-14'!S855</f>
        <v>0</v>
      </c>
      <c r="T855" s="730">
        <f>'NRHM State budget sheet 2013-14'!T855</f>
        <v>0</v>
      </c>
      <c r="U855" s="730">
        <f>'NRHM State budget sheet 2013-14'!U855</f>
        <v>0</v>
      </c>
      <c r="V855" s="730">
        <f>'NRHM State budget sheet 2013-14'!V855</f>
        <v>0</v>
      </c>
      <c r="W855" s="730">
        <f>'NRHM State budget sheet 2013-14'!W855</f>
        <v>0</v>
      </c>
      <c r="X855" s="730">
        <f>'NRHM State budget sheet 2013-14'!X855</f>
        <v>0</v>
      </c>
      <c r="Y855" s="730">
        <f>'NRHM State budget sheet 2013-14'!Y855</f>
        <v>0</v>
      </c>
      <c r="Z855" s="730">
        <f>'NRHM State budget sheet 2013-14'!Z855</f>
        <v>0</v>
      </c>
      <c r="AA855" s="730">
        <f>'NRHM State budget sheet 2013-14'!AA855</f>
        <v>0</v>
      </c>
      <c r="AB855" s="730">
        <f>'NRHM State budget sheet 2013-14'!AB855</f>
        <v>0</v>
      </c>
      <c r="AC855" s="730">
        <f>'NRHM State budget sheet 2013-14'!AC855</f>
        <v>0</v>
      </c>
      <c r="AD855" s="730">
        <f>'NRHM State budget sheet 2013-14'!AD855</f>
        <v>0</v>
      </c>
      <c r="AE855" s="730">
        <f>'NRHM State budget sheet 2013-14'!AE855</f>
        <v>0</v>
      </c>
      <c r="AF855" s="730">
        <f>'NRHM State budget sheet 2013-14'!AF855</f>
        <v>0</v>
      </c>
      <c r="AH855" s="619"/>
      <c r="AI855" s="606" t="str">
        <f t="shared" si="88"/>
        <v/>
      </c>
      <c r="AJ855" s="606" t="str">
        <f t="shared" si="89"/>
        <v/>
      </c>
      <c r="AK855" s="573">
        <f t="shared" si="90"/>
        <v>0</v>
      </c>
      <c r="AL855" s="573" t="str">
        <f t="shared" si="91"/>
        <v/>
      </c>
      <c r="AM855" s="577" t="str">
        <f t="shared" si="92"/>
        <v/>
      </c>
      <c r="AN855" s="577" t="str">
        <f t="shared" si="93"/>
        <v/>
      </c>
      <c r="AO855" s="577" t="str">
        <f t="shared" si="94"/>
        <v/>
      </c>
    </row>
    <row r="856" spans="1:41" ht="41.25" customHeight="1" x14ac:dyDescent="0.2">
      <c r="A856" s="649" t="s">
        <v>910</v>
      </c>
      <c r="B856" s="621" t="s">
        <v>911</v>
      </c>
      <c r="C856" s="595"/>
      <c r="D856" s="730">
        <f>'NRHM State budget sheet 2013-14'!D856</f>
        <v>0</v>
      </c>
      <c r="E856" s="730">
        <f>'NRHM State budget sheet 2013-14'!E856</f>
        <v>0</v>
      </c>
      <c r="F856" s="730" t="e">
        <f>'NRHM State budget sheet 2013-14'!F856</f>
        <v>#DIV/0!</v>
      </c>
      <c r="G856" s="730">
        <f>'NRHM State budget sheet 2013-14'!G856</f>
        <v>0</v>
      </c>
      <c r="H856" s="730">
        <f>'NRHM State budget sheet 2013-14'!H856</f>
        <v>0</v>
      </c>
      <c r="I856" s="730" t="e">
        <f>'NRHM State budget sheet 2013-14'!I856</f>
        <v>#DIV/0!</v>
      </c>
      <c r="J856" s="730">
        <f>'NRHM State budget sheet 2013-14'!J856</f>
        <v>0</v>
      </c>
      <c r="K856" s="730">
        <f>'NRHM State budget sheet 2013-14'!K856</f>
        <v>0</v>
      </c>
      <c r="L856" s="730">
        <f>'NRHM State budget sheet 2013-14'!L856</f>
        <v>0</v>
      </c>
      <c r="M856" s="730">
        <f>'NRHM State budget sheet 2013-14'!M856</f>
        <v>0</v>
      </c>
      <c r="N856" s="730">
        <f>'NRHM State budget sheet 2013-14'!N856</f>
        <v>0</v>
      </c>
      <c r="O856" s="730">
        <f>'NRHM State budget sheet 2013-14'!O856</f>
        <v>0</v>
      </c>
      <c r="P856" s="730">
        <f>'NRHM State budget sheet 2013-14'!P856</f>
        <v>0</v>
      </c>
      <c r="Q856" s="730">
        <f>'NRHM State budget sheet 2013-14'!Q856</f>
        <v>0</v>
      </c>
      <c r="R856" s="730">
        <f>'NRHM State budget sheet 2013-14'!R856</f>
        <v>0</v>
      </c>
      <c r="S856" s="730">
        <f>'NRHM State budget sheet 2013-14'!S856</f>
        <v>0</v>
      </c>
      <c r="T856" s="730">
        <f>'NRHM State budget sheet 2013-14'!T856</f>
        <v>0</v>
      </c>
      <c r="U856" s="730">
        <f>'NRHM State budget sheet 2013-14'!U856</f>
        <v>0</v>
      </c>
      <c r="V856" s="730">
        <f>'NRHM State budget sheet 2013-14'!V856</f>
        <v>0</v>
      </c>
      <c r="W856" s="730">
        <f>'NRHM State budget sheet 2013-14'!W856</f>
        <v>0</v>
      </c>
      <c r="X856" s="730">
        <f>'NRHM State budget sheet 2013-14'!X856</f>
        <v>0</v>
      </c>
      <c r="Y856" s="730">
        <f>'NRHM State budget sheet 2013-14'!Y856</f>
        <v>0</v>
      </c>
      <c r="Z856" s="730">
        <f>'NRHM State budget sheet 2013-14'!Z856</f>
        <v>0</v>
      </c>
      <c r="AA856" s="730">
        <f>'NRHM State budget sheet 2013-14'!AA856</f>
        <v>0</v>
      </c>
      <c r="AB856" s="730">
        <f>'NRHM State budget sheet 2013-14'!AB856</f>
        <v>0</v>
      </c>
      <c r="AC856" s="730">
        <f>'NRHM State budget sheet 2013-14'!AC856</f>
        <v>0</v>
      </c>
      <c r="AD856" s="730">
        <f>'NRHM State budget sheet 2013-14'!AD856</f>
        <v>0</v>
      </c>
      <c r="AE856" s="730">
        <f>'NRHM State budget sheet 2013-14'!AE856</f>
        <v>0</v>
      </c>
      <c r="AF856" s="730">
        <f>'NRHM State budget sheet 2013-14'!AF856</f>
        <v>0</v>
      </c>
      <c r="AH856" s="619"/>
      <c r="AI856" s="606" t="str">
        <f t="shared" si="88"/>
        <v/>
      </c>
      <c r="AJ856" s="606" t="str">
        <f t="shared" si="89"/>
        <v/>
      </c>
      <c r="AK856" s="573">
        <f t="shared" si="90"/>
        <v>0</v>
      </c>
      <c r="AL856" s="573" t="str">
        <f t="shared" si="91"/>
        <v/>
      </c>
      <c r="AM856" s="577" t="str">
        <f t="shared" si="92"/>
        <v/>
      </c>
      <c r="AN856" s="577" t="str">
        <f t="shared" si="93"/>
        <v/>
      </c>
      <c r="AO856" s="577" t="str">
        <f t="shared" si="94"/>
        <v/>
      </c>
    </row>
    <row r="857" spans="1:41" ht="41.25" customHeight="1" x14ac:dyDescent="0.2">
      <c r="A857" s="649" t="s">
        <v>912</v>
      </c>
      <c r="B857" s="621" t="s">
        <v>913</v>
      </c>
      <c r="C857" s="595"/>
      <c r="D857" s="730">
        <f>'NRHM State budget sheet 2013-14'!D857</f>
        <v>0</v>
      </c>
      <c r="E857" s="730">
        <f>'NRHM State budget sheet 2013-14'!E857</f>
        <v>0</v>
      </c>
      <c r="F857" s="730" t="e">
        <f>'NRHM State budget sheet 2013-14'!F857</f>
        <v>#DIV/0!</v>
      </c>
      <c r="G857" s="730">
        <f>'NRHM State budget sheet 2013-14'!G857</f>
        <v>0</v>
      </c>
      <c r="H857" s="730">
        <f>'NRHM State budget sheet 2013-14'!H857</f>
        <v>0</v>
      </c>
      <c r="I857" s="730" t="e">
        <f>'NRHM State budget sheet 2013-14'!I857</f>
        <v>#DIV/0!</v>
      </c>
      <c r="J857" s="730">
        <f>'NRHM State budget sheet 2013-14'!J857</f>
        <v>1</v>
      </c>
      <c r="K857" s="730">
        <f>'NRHM State budget sheet 2013-14'!K857</f>
        <v>500000</v>
      </c>
      <c r="L857" s="730">
        <f>'NRHM State budget sheet 2013-14'!L857</f>
        <v>0</v>
      </c>
      <c r="M857" s="730">
        <f>'NRHM State budget sheet 2013-14'!M857</f>
        <v>0</v>
      </c>
      <c r="N857" s="730">
        <f>'NRHM State budget sheet 2013-14'!N857</f>
        <v>0</v>
      </c>
      <c r="O857" s="730">
        <f>'NRHM State budget sheet 2013-14'!O857</f>
        <v>0</v>
      </c>
      <c r="P857" s="730">
        <f>'NRHM State budget sheet 2013-14'!P857</f>
        <v>0</v>
      </c>
      <c r="Q857" s="730">
        <f>'NRHM State budget sheet 2013-14'!Q857</f>
        <v>0</v>
      </c>
      <c r="R857" s="730">
        <f>'NRHM State budget sheet 2013-14'!R857</f>
        <v>0</v>
      </c>
      <c r="S857" s="730">
        <f>'NRHM State budget sheet 2013-14'!S857</f>
        <v>0</v>
      </c>
      <c r="T857" s="730">
        <f>'NRHM State budget sheet 2013-14'!T857</f>
        <v>0</v>
      </c>
      <c r="U857" s="730">
        <f>'NRHM State budget sheet 2013-14'!U857</f>
        <v>0</v>
      </c>
      <c r="V857" s="730">
        <f>'NRHM State budget sheet 2013-14'!V857</f>
        <v>0</v>
      </c>
      <c r="W857" s="730">
        <f>'NRHM State budget sheet 2013-14'!W857</f>
        <v>0</v>
      </c>
      <c r="X857" s="730">
        <f>'NRHM State budget sheet 2013-14'!X857</f>
        <v>0</v>
      </c>
      <c r="Y857" s="730">
        <f>'NRHM State budget sheet 2013-14'!Y857</f>
        <v>0</v>
      </c>
      <c r="Z857" s="730">
        <f>'NRHM State budget sheet 2013-14'!Z857</f>
        <v>0</v>
      </c>
      <c r="AA857" s="730">
        <f>'NRHM State budget sheet 2013-14'!AA857</f>
        <v>0</v>
      </c>
      <c r="AB857" s="730">
        <f>'NRHM State budget sheet 2013-14'!AB857</f>
        <v>0</v>
      </c>
      <c r="AC857" s="730">
        <f>'NRHM State budget sheet 2013-14'!AC857</f>
        <v>0</v>
      </c>
      <c r="AD857" s="730">
        <f>'NRHM State budget sheet 2013-14'!AD857</f>
        <v>0</v>
      </c>
      <c r="AE857" s="730">
        <f>'NRHM State budget sheet 2013-14'!AE857</f>
        <v>0</v>
      </c>
      <c r="AF857" s="730">
        <f>'NRHM State budget sheet 2013-14'!AF857</f>
        <v>5</v>
      </c>
      <c r="AH857" s="619"/>
      <c r="AI857" s="606">
        <f t="shared" si="88"/>
        <v>1</v>
      </c>
      <c r="AJ857" s="606" t="str">
        <f t="shared" si="89"/>
        <v/>
      </c>
      <c r="AK857" s="573">
        <f t="shared" si="90"/>
        <v>5</v>
      </c>
      <c r="AL857" s="573" t="str">
        <f t="shared" si="91"/>
        <v/>
      </c>
      <c r="AM857" s="577" t="str">
        <f t="shared" si="92"/>
        <v/>
      </c>
      <c r="AN857" s="577" t="str">
        <f t="shared" si="93"/>
        <v/>
      </c>
      <c r="AO857" s="577" t="str">
        <f t="shared" si="94"/>
        <v>New activity? If not kindly provide the details of the progress (physical and financial) for FY 2012-13</v>
      </c>
    </row>
    <row r="858" spans="1:41" ht="41.25" customHeight="1" x14ac:dyDescent="0.2">
      <c r="A858" s="649" t="s">
        <v>914</v>
      </c>
      <c r="B858" s="621" t="s">
        <v>915</v>
      </c>
      <c r="C858" s="595"/>
      <c r="D858" s="730">
        <f>'NRHM State budget sheet 2013-14'!D858</f>
        <v>0</v>
      </c>
      <c r="E858" s="730">
        <f>'NRHM State budget sheet 2013-14'!E858</f>
        <v>0</v>
      </c>
      <c r="F858" s="730">
        <f>'NRHM State budget sheet 2013-14'!F858</f>
        <v>0</v>
      </c>
      <c r="G858" s="730">
        <f>'NRHM State budget sheet 2013-14'!G858</f>
        <v>0</v>
      </c>
      <c r="H858" s="730">
        <f>'NRHM State budget sheet 2013-14'!H858</f>
        <v>0</v>
      </c>
      <c r="I858" s="730">
        <f>'NRHM State budget sheet 2013-14'!I858</f>
        <v>0</v>
      </c>
      <c r="J858" s="730">
        <f>'NRHM State budget sheet 2013-14'!J858</f>
        <v>0</v>
      </c>
      <c r="K858" s="730">
        <f>'NRHM State budget sheet 2013-14'!K858</f>
        <v>0</v>
      </c>
      <c r="L858" s="730">
        <f>'NRHM State budget sheet 2013-14'!L858</f>
        <v>0</v>
      </c>
      <c r="M858" s="730">
        <f>'NRHM State budget sheet 2013-14'!M858</f>
        <v>0</v>
      </c>
      <c r="N858" s="730">
        <f>'NRHM State budget sheet 2013-14'!N858</f>
        <v>0</v>
      </c>
      <c r="O858" s="730">
        <f>'NRHM State budget sheet 2013-14'!O858</f>
        <v>0</v>
      </c>
      <c r="P858" s="730">
        <f>'NRHM State budget sheet 2013-14'!P858</f>
        <v>0</v>
      </c>
      <c r="Q858" s="730">
        <f>'NRHM State budget sheet 2013-14'!Q858</f>
        <v>0</v>
      </c>
      <c r="R858" s="730">
        <f>'NRHM State budget sheet 2013-14'!R858</f>
        <v>0</v>
      </c>
      <c r="S858" s="730">
        <f>'NRHM State budget sheet 2013-14'!S858</f>
        <v>0</v>
      </c>
      <c r="T858" s="730">
        <f>'NRHM State budget sheet 2013-14'!T858</f>
        <v>0</v>
      </c>
      <c r="U858" s="730">
        <f>'NRHM State budget sheet 2013-14'!U858</f>
        <v>0</v>
      </c>
      <c r="V858" s="730">
        <f>'NRHM State budget sheet 2013-14'!V858</f>
        <v>0</v>
      </c>
      <c r="W858" s="730">
        <f>'NRHM State budget sheet 2013-14'!W858</f>
        <v>0</v>
      </c>
      <c r="X858" s="730">
        <f>'NRHM State budget sheet 2013-14'!X858</f>
        <v>0</v>
      </c>
      <c r="Y858" s="730">
        <f>'NRHM State budget sheet 2013-14'!Y858</f>
        <v>0</v>
      </c>
      <c r="Z858" s="730">
        <f>'NRHM State budget sheet 2013-14'!Z858</f>
        <v>0</v>
      </c>
      <c r="AA858" s="730">
        <f>'NRHM State budget sheet 2013-14'!AA858</f>
        <v>0</v>
      </c>
      <c r="AB858" s="730">
        <f>'NRHM State budget sheet 2013-14'!AB858</f>
        <v>0</v>
      </c>
      <c r="AC858" s="730">
        <f>'NRHM State budget sheet 2013-14'!AC858</f>
        <v>0</v>
      </c>
      <c r="AD858" s="730">
        <f>'NRHM State budget sheet 2013-14'!AD858</f>
        <v>0</v>
      </c>
      <c r="AE858" s="730">
        <f>'NRHM State budget sheet 2013-14'!AE858</f>
        <v>0</v>
      </c>
      <c r="AF858" s="730">
        <f>'NRHM State budget sheet 2013-14'!AF858</f>
        <v>0</v>
      </c>
      <c r="AH858" s="605" t="s">
        <v>2041</v>
      </c>
      <c r="AI858" s="606" t="str">
        <f t="shared" si="88"/>
        <v/>
      </c>
      <c r="AJ858" s="606" t="str">
        <f t="shared" si="89"/>
        <v/>
      </c>
      <c r="AK858" s="573">
        <f t="shared" si="90"/>
        <v>0</v>
      </c>
      <c r="AL858" s="573" t="str">
        <f t="shared" si="91"/>
        <v/>
      </c>
      <c r="AM858" s="577" t="str">
        <f t="shared" si="92"/>
        <v/>
      </c>
      <c r="AN858" s="577" t="str">
        <f t="shared" si="93"/>
        <v/>
      </c>
      <c r="AO858" s="577" t="str">
        <f t="shared" si="94"/>
        <v/>
      </c>
    </row>
    <row r="859" spans="1:41" ht="41.25" hidden="1" customHeight="1" x14ac:dyDescent="0.2">
      <c r="A859" s="628" t="s">
        <v>2358</v>
      </c>
      <c r="B859" s="621" t="s">
        <v>2359</v>
      </c>
      <c r="C859" s="595"/>
      <c r="D859" s="730">
        <f>'NRHM State budget sheet 2013-14'!D859</f>
        <v>0</v>
      </c>
      <c r="E859" s="730">
        <f>'NRHM State budget sheet 2013-14'!E859</f>
        <v>0</v>
      </c>
      <c r="F859" s="730">
        <f>'NRHM State budget sheet 2013-14'!F859</f>
        <v>0</v>
      </c>
      <c r="G859" s="730">
        <f>'NRHM State budget sheet 2013-14'!G859</f>
        <v>0</v>
      </c>
      <c r="H859" s="730">
        <f>'NRHM State budget sheet 2013-14'!H859</f>
        <v>0</v>
      </c>
      <c r="I859" s="730">
        <f>'NRHM State budget sheet 2013-14'!I859</f>
        <v>0</v>
      </c>
      <c r="J859" s="730">
        <f>'NRHM State budget sheet 2013-14'!J859</f>
        <v>0</v>
      </c>
      <c r="K859" s="730">
        <f>'NRHM State budget sheet 2013-14'!K859</f>
        <v>0</v>
      </c>
      <c r="L859" s="730">
        <f>'NRHM State budget sheet 2013-14'!L859</f>
        <v>0</v>
      </c>
      <c r="M859" s="730">
        <f>'NRHM State budget sheet 2013-14'!M859</f>
        <v>0</v>
      </c>
      <c r="N859" s="730">
        <f>'NRHM State budget sheet 2013-14'!N859</f>
        <v>0</v>
      </c>
      <c r="O859" s="730">
        <f>'NRHM State budget sheet 2013-14'!O859</f>
        <v>0</v>
      </c>
      <c r="P859" s="730">
        <f>'NRHM State budget sheet 2013-14'!P859</f>
        <v>0</v>
      </c>
      <c r="Q859" s="730">
        <f>'NRHM State budget sheet 2013-14'!Q859</f>
        <v>0</v>
      </c>
      <c r="R859" s="730">
        <f>'NRHM State budget sheet 2013-14'!R859</f>
        <v>0</v>
      </c>
      <c r="S859" s="730">
        <f>'NRHM State budget sheet 2013-14'!S859</f>
        <v>0</v>
      </c>
      <c r="T859" s="730">
        <f>'NRHM State budget sheet 2013-14'!T859</f>
        <v>0</v>
      </c>
      <c r="U859" s="730">
        <f>'NRHM State budget sheet 2013-14'!U859</f>
        <v>0</v>
      </c>
      <c r="V859" s="730">
        <f>'NRHM State budget sheet 2013-14'!V859</f>
        <v>0</v>
      </c>
      <c r="W859" s="730">
        <f>'NRHM State budget sheet 2013-14'!W859</f>
        <v>0</v>
      </c>
      <c r="X859" s="730">
        <f>'NRHM State budget sheet 2013-14'!X859</f>
        <v>0</v>
      </c>
      <c r="Y859" s="730">
        <f>'NRHM State budget sheet 2013-14'!Y859</f>
        <v>0</v>
      </c>
      <c r="Z859" s="730">
        <f>'NRHM State budget sheet 2013-14'!Z859</f>
        <v>0</v>
      </c>
      <c r="AA859" s="730">
        <f>'NRHM State budget sheet 2013-14'!AA859</f>
        <v>0</v>
      </c>
      <c r="AB859" s="730">
        <f>'NRHM State budget sheet 2013-14'!AB859</f>
        <v>0</v>
      </c>
      <c r="AC859" s="730">
        <f>'NRHM State budget sheet 2013-14'!AC859</f>
        <v>0</v>
      </c>
      <c r="AD859" s="730">
        <f>'NRHM State budget sheet 2013-14'!AD859</f>
        <v>0</v>
      </c>
      <c r="AE859" s="730">
        <f>'NRHM State budget sheet 2013-14'!AE859</f>
        <v>0</v>
      </c>
      <c r="AF859" s="730">
        <f>'NRHM State budget sheet 2013-14'!AF859</f>
        <v>0</v>
      </c>
      <c r="AH859" s="605"/>
      <c r="AI859" s="606"/>
      <c r="AJ859" s="606"/>
      <c r="AL859" s="573" t="str">
        <f t="shared" si="91"/>
        <v/>
      </c>
      <c r="AM859" s="577" t="str">
        <f t="shared" si="92"/>
        <v/>
      </c>
      <c r="AN859" s="577" t="str">
        <f t="shared" si="93"/>
        <v/>
      </c>
      <c r="AO859" s="577" t="str">
        <f t="shared" si="94"/>
        <v/>
      </c>
    </row>
    <row r="860" spans="1:41" ht="41.25" hidden="1" customHeight="1" x14ac:dyDescent="0.2">
      <c r="A860" s="628" t="s">
        <v>2360</v>
      </c>
      <c r="B860" s="621" t="s">
        <v>2361</v>
      </c>
      <c r="C860" s="595"/>
      <c r="D860" s="730">
        <f>'NRHM State budget sheet 2013-14'!D860</f>
        <v>0</v>
      </c>
      <c r="E860" s="730">
        <f>'NRHM State budget sheet 2013-14'!E860</f>
        <v>0</v>
      </c>
      <c r="F860" s="730">
        <f>'NRHM State budget sheet 2013-14'!F860</f>
        <v>0</v>
      </c>
      <c r="G860" s="730">
        <f>'NRHM State budget sheet 2013-14'!G860</f>
        <v>0</v>
      </c>
      <c r="H860" s="730">
        <f>'NRHM State budget sheet 2013-14'!H860</f>
        <v>0</v>
      </c>
      <c r="I860" s="730">
        <f>'NRHM State budget sheet 2013-14'!I860</f>
        <v>0</v>
      </c>
      <c r="J860" s="730">
        <f>'NRHM State budget sheet 2013-14'!J860</f>
        <v>0</v>
      </c>
      <c r="K860" s="730">
        <f>'NRHM State budget sheet 2013-14'!K860</f>
        <v>0</v>
      </c>
      <c r="L860" s="730">
        <f>'NRHM State budget sheet 2013-14'!L860</f>
        <v>0</v>
      </c>
      <c r="M860" s="730">
        <f>'NRHM State budget sheet 2013-14'!M860</f>
        <v>0</v>
      </c>
      <c r="N860" s="730">
        <f>'NRHM State budget sheet 2013-14'!N860</f>
        <v>0</v>
      </c>
      <c r="O860" s="730">
        <f>'NRHM State budget sheet 2013-14'!O860</f>
        <v>0</v>
      </c>
      <c r="P860" s="730">
        <f>'NRHM State budget sheet 2013-14'!P860</f>
        <v>0</v>
      </c>
      <c r="Q860" s="730">
        <f>'NRHM State budget sheet 2013-14'!Q860</f>
        <v>0</v>
      </c>
      <c r="R860" s="730">
        <f>'NRHM State budget sheet 2013-14'!R860</f>
        <v>0</v>
      </c>
      <c r="S860" s="730">
        <f>'NRHM State budget sheet 2013-14'!S860</f>
        <v>0</v>
      </c>
      <c r="T860" s="730">
        <f>'NRHM State budget sheet 2013-14'!T860</f>
        <v>0</v>
      </c>
      <c r="U860" s="730">
        <f>'NRHM State budget sheet 2013-14'!U860</f>
        <v>0</v>
      </c>
      <c r="V860" s="730">
        <f>'NRHM State budget sheet 2013-14'!V860</f>
        <v>0</v>
      </c>
      <c r="W860" s="730">
        <f>'NRHM State budget sheet 2013-14'!W860</f>
        <v>0</v>
      </c>
      <c r="X860" s="730">
        <f>'NRHM State budget sheet 2013-14'!X860</f>
        <v>0</v>
      </c>
      <c r="Y860" s="730">
        <f>'NRHM State budget sheet 2013-14'!Y860</f>
        <v>0</v>
      </c>
      <c r="Z860" s="730">
        <f>'NRHM State budget sheet 2013-14'!Z860</f>
        <v>0</v>
      </c>
      <c r="AA860" s="730">
        <f>'NRHM State budget sheet 2013-14'!AA860</f>
        <v>0</v>
      </c>
      <c r="AB860" s="730">
        <f>'NRHM State budget sheet 2013-14'!AB860</f>
        <v>0</v>
      </c>
      <c r="AC860" s="730">
        <f>'NRHM State budget sheet 2013-14'!AC860</f>
        <v>0</v>
      </c>
      <c r="AD860" s="730">
        <f>'NRHM State budget sheet 2013-14'!AD860</f>
        <v>0</v>
      </c>
      <c r="AE860" s="730">
        <f>'NRHM State budget sheet 2013-14'!AE860</f>
        <v>0</v>
      </c>
      <c r="AF860" s="730">
        <f>'NRHM State budget sheet 2013-14'!AF860</f>
        <v>0</v>
      </c>
      <c r="AH860" s="605"/>
      <c r="AI860" s="606"/>
      <c r="AJ860" s="606"/>
      <c r="AL860" s="573" t="str">
        <f t="shared" si="91"/>
        <v/>
      </c>
      <c r="AM860" s="577" t="str">
        <f t="shared" si="92"/>
        <v/>
      </c>
      <c r="AN860" s="577" t="str">
        <f t="shared" si="93"/>
        <v/>
      </c>
      <c r="AO860" s="577" t="str">
        <f t="shared" si="94"/>
        <v/>
      </c>
    </row>
    <row r="861" spans="1:41" ht="41.25" customHeight="1" x14ac:dyDescent="0.2">
      <c r="A861" s="649" t="s">
        <v>916</v>
      </c>
      <c r="B861" s="621" t="s">
        <v>917</v>
      </c>
      <c r="C861" s="595"/>
      <c r="D861" s="730">
        <f>'NRHM State budget sheet 2013-14'!D861</f>
        <v>0</v>
      </c>
      <c r="E861" s="730">
        <f>'NRHM State budget sheet 2013-14'!E861</f>
        <v>0</v>
      </c>
      <c r="F861" s="730" t="e">
        <f>'NRHM State budget sheet 2013-14'!F861</f>
        <v>#DIV/0!</v>
      </c>
      <c r="G861" s="730">
        <f>'NRHM State budget sheet 2013-14'!G861</f>
        <v>0</v>
      </c>
      <c r="H861" s="730">
        <f>'NRHM State budget sheet 2013-14'!H861</f>
        <v>0</v>
      </c>
      <c r="I861" s="730" t="e">
        <f>'NRHM State budget sheet 2013-14'!I861</f>
        <v>#DIV/0!</v>
      </c>
      <c r="J861" s="730">
        <f>'NRHM State budget sheet 2013-14'!J861</f>
        <v>0</v>
      </c>
      <c r="K861" s="730">
        <f>'NRHM State budget sheet 2013-14'!K861</f>
        <v>0</v>
      </c>
      <c r="L861" s="730">
        <f>'NRHM State budget sheet 2013-14'!L861</f>
        <v>0</v>
      </c>
      <c r="M861" s="730">
        <f>'NRHM State budget sheet 2013-14'!M861</f>
        <v>0</v>
      </c>
      <c r="N861" s="730">
        <f>'NRHM State budget sheet 2013-14'!N861</f>
        <v>0</v>
      </c>
      <c r="O861" s="730">
        <f>'NRHM State budget sheet 2013-14'!O861</f>
        <v>0</v>
      </c>
      <c r="P861" s="730">
        <f>'NRHM State budget sheet 2013-14'!P861</f>
        <v>0</v>
      </c>
      <c r="Q861" s="730">
        <f>'NRHM State budget sheet 2013-14'!Q861</f>
        <v>0</v>
      </c>
      <c r="R861" s="730">
        <f>'NRHM State budget sheet 2013-14'!R861</f>
        <v>0</v>
      </c>
      <c r="S861" s="730">
        <f>'NRHM State budget sheet 2013-14'!S861</f>
        <v>0</v>
      </c>
      <c r="T861" s="730">
        <f>'NRHM State budget sheet 2013-14'!T861</f>
        <v>0</v>
      </c>
      <c r="U861" s="730">
        <f>'NRHM State budget sheet 2013-14'!U861</f>
        <v>0</v>
      </c>
      <c r="V861" s="730">
        <f>'NRHM State budget sheet 2013-14'!V861</f>
        <v>0</v>
      </c>
      <c r="W861" s="730">
        <f>'NRHM State budget sheet 2013-14'!W861</f>
        <v>0</v>
      </c>
      <c r="X861" s="730">
        <f>'NRHM State budget sheet 2013-14'!X861</f>
        <v>0</v>
      </c>
      <c r="Y861" s="730">
        <f>'NRHM State budget sheet 2013-14'!Y861</f>
        <v>0</v>
      </c>
      <c r="Z861" s="730">
        <f>'NRHM State budget sheet 2013-14'!Z861</f>
        <v>0</v>
      </c>
      <c r="AA861" s="730">
        <f>'NRHM State budget sheet 2013-14'!AA861</f>
        <v>0</v>
      </c>
      <c r="AB861" s="730">
        <f>'NRHM State budget sheet 2013-14'!AB861</f>
        <v>0</v>
      </c>
      <c r="AC861" s="730">
        <f>'NRHM State budget sheet 2013-14'!AC861</f>
        <v>0</v>
      </c>
      <c r="AD861" s="730">
        <f>'NRHM State budget sheet 2013-14'!AD861</f>
        <v>0</v>
      </c>
      <c r="AE861" s="730">
        <f>'NRHM State budget sheet 2013-14'!AE861</f>
        <v>0</v>
      </c>
      <c r="AF861" s="730">
        <f>'NRHM State budget sheet 2013-14'!AF861</f>
        <v>0</v>
      </c>
      <c r="AH861" s="619"/>
      <c r="AI861" s="606" t="str">
        <f t="shared" si="88"/>
        <v/>
      </c>
      <c r="AJ861" s="606" t="str">
        <f t="shared" si="89"/>
        <v/>
      </c>
      <c r="AK861" s="573">
        <f t="shared" si="90"/>
        <v>0</v>
      </c>
      <c r="AL861" s="573" t="str">
        <f t="shared" si="91"/>
        <v/>
      </c>
      <c r="AM861" s="577" t="str">
        <f t="shared" si="92"/>
        <v/>
      </c>
      <c r="AN861" s="577" t="str">
        <f t="shared" si="93"/>
        <v/>
      </c>
      <c r="AO861" s="577" t="str">
        <f t="shared" si="94"/>
        <v/>
      </c>
    </row>
    <row r="862" spans="1:41" ht="41.25" hidden="1" customHeight="1" x14ac:dyDescent="0.2">
      <c r="A862" s="628" t="s">
        <v>918</v>
      </c>
      <c r="B862" s="621" t="s">
        <v>919</v>
      </c>
      <c r="C862" s="627"/>
      <c r="D862" s="730">
        <f>'NRHM State budget sheet 2013-14'!D862</f>
        <v>0</v>
      </c>
      <c r="E862" s="730">
        <f>'NRHM State budget sheet 2013-14'!E862</f>
        <v>0</v>
      </c>
      <c r="F862" s="730" t="e">
        <f>'NRHM State budget sheet 2013-14'!F862</f>
        <v>#DIV/0!</v>
      </c>
      <c r="G862" s="730">
        <f>'NRHM State budget sheet 2013-14'!G862</f>
        <v>0</v>
      </c>
      <c r="H862" s="730">
        <f>'NRHM State budget sheet 2013-14'!H862</f>
        <v>0</v>
      </c>
      <c r="I862" s="730" t="e">
        <f>'NRHM State budget sheet 2013-14'!I862</f>
        <v>#DIV/0!</v>
      </c>
      <c r="J862" s="730">
        <f>'NRHM State budget sheet 2013-14'!J862</f>
        <v>0</v>
      </c>
      <c r="K862" s="730">
        <f>'NRHM State budget sheet 2013-14'!K862</f>
        <v>0</v>
      </c>
      <c r="L862" s="730">
        <f>'NRHM State budget sheet 2013-14'!L862</f>
        <v>0</v>
      </c>
      <c r="M862" s="730">
        <f>'NRHM State budget sheet 2013-14'!M862</f>
        <v>0</v>
      </c>
      <c r="N862" s="730">
        <f>'NRHM State budget sheet 2013-14'!N862</f>
        <v>0</v>
      </c>
      <c r="O862" s="730">
        <f>'NRHM State budget sheet 2013-14'!O862</f>
        <v>0</v>
      </c>
      <c r="P862" s="730">
        <f>'NRHM State budget sheet 2013-14'!P862</f>
        <v>0</v>
      </c>
      <c r="Q862" s="730">
        <f>'NRHM State budget sheet 2013-14'!Q862</f>
        <v>0</v>
      </c>
      <c r="R862" s="730">
        <f>'NRHM State budget sheet 2013-14'!R862</f>
        <v>0</v>
      </c>
      <c r="S862" s="730">
        <f>'NRHM State budget sheet 2013-14'!S862</f>
        <v>0</v>
      </c>
      <c r="T862" s="730">
        <f>'NRHM State budget sheet 2013-14'!T862</f>
        <v>0</v>
      </c>
      <c r="U862" s="730">
        <f>'NRHM State budget sheet 2013-14'!U862</f>
        <v>0</v>
      </c>
      <c r="V862" s="730">
        <f>'NRHM State budget sheet 2013-14'!V862</f>
        <v>0</v>
      </c>
      <c r="W862" s="730">
        <f>'NRHM State budget sheet 2013-14'!W862</f>
        <v>0</v>
      </c>
      <c r="X862" s="730">
        <f>'NRHM State budget sheet 2013-14'!X862</f>
        <v>0</v>
      </c>
      <c r="Y862" s="730">
        <f>'NRHM State budget sheet 2013-14'!Y862</f>
        <v>0</v>
      </c>
      <c r="Z862" s="730">
        <f>'NRHM State budget sheet 2013-14'!Z862</f>
        <v>0</v>
      </c>
      <c r="AA862" s="730">
        <f>'NRHM State budget sheet 2013-14'!AA862</f>
        <v>0</v>
      </c>
      <c r="AB862" s="730">
        <f>'NRHM State budget sheet 2013-14'!AB862</f>
        <v>0</v>
      </c>
      <c r="AC862" s="730">
        <f>'NRHM State budget sheet 2013-14'!AC862</f>
        <v>0</v>
      </c>
      <c r="AD862" s="730">
        <f>'NRHM State budget sheet 2013-14'!AD862</f>
        <v>0</v>
      </c>
      <c r="AE862" s="730">
        <f>'NRHM State budget sheet 2013-14'!AE862</f>
        <v>0</v>
      </c>
      <c r="AF862" s="730">
        <f>'NRHM State budget sheet 2013-14'!AF862</f>
        <v>0</v>
      </c>
      <c r="AH862" s="619"/>
      <c r="AI862" s="606" t="str">
        <f t="shared" si="88"/>
        <v/>
      </c>
      <c r="AJ862" s="606" t="str">
        <f t="shared" si="89"/>
        <v/>
      </c>
      <c r="AK862" s="573">
        <f t="shared" si="90"/>
        <v>0</v>
      </c>
      <c r="AL862" s="573" t="str">
        <f t="shared" si="91"/>
        <v/>
      </c>
      <c r="AM862" s="577" t="str">
        <f t="shared" si="92"/>
        <v/>
      </c>
      <c r="AN862" s="577" t="str">
        <f t="shared" si="93"/>
        <v/>
      </c>
      <c r="AO862" s="577" t="str">
        <f t="shared" si="94"/>
        <v/>
      </c>
    </row>
    <row r="863" spans="1:41" ht="41.25" hidden="1" customHeight="1" x14ac:dyDescent="0.2">
      <c r="A863" s="628" t="s">
        <v>920</v>
      </c>
      <c r="B863" s="621" t="s">
        <v>921</v>
      </c>
      <c r="C863" s="627"/>
      <c r="D863" s="730">
        <f>'NRHM State budget sheet 2013-14'!D863</f>
        <v>0</v>
      </c>
      <c r="E863" s="730">
        <f>'NRHM State budget sheet 2013-14'!E863</f>
        <v>0</v>
      </c>
      <c r="F863" s="730" t="e">
        <f>'NRHM State budget sheet 2013-14'!F863</f>
        <v>#DIV/0!</v>
      </c>
      <c r="G863" s="730">
        <f>'NRHM State budget sheet 2013-14'!G863</f>
        <v>0</v>
      </c>
      <c r="H863" s="730">
        <f>'NRHM State budget sheet 2013-14'!H863</f>
        <v>0</v>
      </c>
      <c r="I863" s="730" t="e">
        <f>'NRHM State budget sheet 2013-14'!I863</f>
        <v>#DIV/0!</v>
      </c>
      <c r="J863" s="730">
        <f>'NRHM State budget sheet 2013-14'!J863</f>
        <v>0</v>
      </c>
      <c r="K863" s="730">
        <f>'NRHM State budget sheet 2013-14'!K863</f>
        <v>0</v>
      </c>
      <c r="L863" s="730">
        <f>'NRHM State budget sheet 2013-14'!L863</f>
        <v>0</v>
      </c>
      <c r="M863" s="730">
        <f>'NRHM State budget sheet 2013-14'!M863</f>
        <v>0</v>
      </c>
      <c r="N863" s="730">
        <f>'NRHM State budget sheet 2013-14'!N863</f>
        <v>0</v>
      </c>
      <c r="O863" s="730">
        <f>'NRHM State budget sheet 2013-14'!O863</f>
        <v>0</v>
      </c>
      <c r="P863" s="730">
        <f>'NRHM State budget sheet 2013-14'!P863</f>
        <v>0</v>
      </c>
      <c r="Q863" s="730">
        <f>'NRHM State budget sheet 2013-14'!Q863</f>
        <v>0</v>
      </c>
      <c r="R863" s="730">
        <f>'NRHM State budget sheet 2013-14'!R863</f>
        <v>0</v>
      </c>
      <c r="S863" s="730">
        <f>'NRHM State budget sheet 2013-14'!S863</f>
        <v>0</v>
      </c>
      <c r="T863" s="730">
        <f>'NRHM State budget sheet 2013-14'!T863</f>
        <v>0</v>
      </c>
      <c r="U863" s="730">
        <f>'NRHM State budget sheet 2013-14'!U863</f>
        <v>0</v>
      </c>
      <c r="V863" s="730">
        <f>'NRHM State budget sheet 2013-14'!V863</f>
        <v>0</v>
      </c>
      <c r="W863" s="730">
        <f>'NRHM State budget sheet 2013-14'!W863</f>
        <v>0</v>
      </c>
      <c r="X863" s="730">
        <f>'NRHM State budget sheet 2013-14'!X863</f>
        <v>0</v>
      </c>
      <c r="Y863" s="730">
        <f>'NRHM State budget sheet 2013-14'!Y863</f>
        <v>0</v>
      </c>
      <c r="Z863" s="730">
        <f>'NRHM State budget sheet 2013-14'!Z863</f>
        <v>0</v>
      </c>
      <c r="AA863" s="730">
        <f>'NRHM State budget sheet 2013-14'!AA863</f>
        <v>0</v>
      </c>
      <c r="AB863" s="730">
        <f>'NRHM State budget sheet 2013-14'!AB863</f>
        <v>0</v>
      </c>
      <c r="AC863" s="730">
        <f>'NRHM State budget sheet 2013-14'!AC863</f>
        <v>0</v>
      </c>
      <c r="AD863" s="730">
        <f>'NRHM State budget sheet 2013-14'!AD863</f>
        <v>0</v>
      </c>
      <c r="AE863" s="730">
        <f>'NRHM State budget sheet 2013-14'!AE863</f>
        <v>0</v>
      </c>
      <c r="AF863" s="730">
        <f>'NRHM State budget sheet 2013-14'!AF863</f>
        <v>0</v>
      </c>
      <c r="AH863" s="619"/>
      <c r="AI863" s="606" t="str">
        <f t="shared" si="88"/>
        <v/>
      </c>
      <c r="AJ863" s="606" t="str">
        <f t="shared" si="89"/>
        <v/>
      </c>
      <c r="AK863" s="573">
        <f t="shared" si="90"/>
        <v>0</v>
      </c>
      <c r="AL863" s="573" t="str">
        <f t="shared" si="91"/>
        <v/>
      </c>
      <c r="AM863" s="577" t="str">
        <f t="shared" si="92"/>
        <v/>
      </c>
      <c r="AN863" s="577" t="str">
        <f t="shared" si="93"/>
        <v/>
      </c>
      <c r="AO863" s="577" t="str">
        <f t="shared" si="94"/>
        <v/>
      </c>
    </row>
    <row r="864" spans="1:41" ht="41.25" hidden="1" customHeight="1" x14ac:dyDescent="0.2">
      <c r="A864" s="628" t="s">
        <v>922</v>
      </c>
      <c r="B864" s="621" t="s">
        <v>923</v>
      </c>
      <c r="C864" s="627"/>
      <c r="D864" s="730">
        <f>'NRHM State budget sheet 2013-14'!D864</f>
        <v>0</v>
      </c>
      <c r="E864" s="730">
        <f>'NRHM State budget sheet 2013-14'!E864</f>
        <v>0</v>
      </c>
      <c r="F864" s="730" t="e">
        <f>'NRHM State budget sheet 2013-14'!F864</f>
        <v>#DIV/0!</v>
      </c>
      <c r="G864" s="730">
        <f>'NRHM State budget sheet 2013-14'!G864</f>
        <v>0</v>
      </c>
      <c r="H864" s="730">
        <f>'NRHM State budget sheet 2013-14'!H864</f>
        <v>0</v>
      </c>
      <c r="I864" s="730" t="e">
        <f>'NRHM State budget sheet 2013-14'!I864</f>
        <v>#DIV/0!</v>
      </c>
      <c r="J864" s="730">
        <f>'NRHM State budget sheet 2013-14'!J864</f>
        <v>0</v>
      </c>
      <c r="K864" s="730">
        <f>'NRHM State budget sheet 2013-14'!K864</f>
        <v>0</v>
      </c>
      <c r="L864" s="730">
        <f>'NRHM State budget sheet 2013-14'!L864</f>
        <v>0</v>
      </c>
      <c r="M864" s="730">
        <f>'NRHM State budget sheet 2013-14'!M864</f>
        <v>0</v>
      </c>
      <c r="N864" s="730">
        <f>'NRHM State budget sheet 2013-14'!N864</f>
        <v>0</v>
      </c>
      <c r="O864" s="730">
        <f>'NRHM State budget sheet 2013-14'!O864</f>
        <v>0</v>
      </c>
      <c r="P864" s="730">
        <f>'NRHM State budget sheet 2013-14'!P864</f>
        <v>0</v>
      </c>
      <c r="Q864" s="730">
        <f>'NRHM State budget sheet 2013-14'!Q864</f>
        <v>0</v>
      </c>
      <c r="R864" s="730">
        <f>'NRHM State budget sheet 2013-14'!R864</f>
        <v>0</v>
      </c>
      <c r="S864" s="730">
        <f>'NRHM State budget sheet 2013-14'!S864</f>
        <v>0</v>
      </c>
      <c r="T864" s="730">
        <f>'NRHM State budget sheet 2013-14'!T864</f>
        <v>0</v>
      </c>
      <c r="U864" s="730">
        <f>'NRHM State budget sheet 2013-14'!U864</f>
        <v>0</v>
      </c>
      <c r="V864" s="730">
        <f>'NRHM State budget sheet 2013-14'!V864</f>
        <v>0</v>
      </c>
      <c r="W864" s="730">
        <f>'NRHM State budget sheet 2013-14'!W864</f>
        <v>0</v>
      </c>
      <c r="X864" s="730">
        <f>'NRHM State budget sheet 2013-14'!X864</f>
        <v>0</v>
      </c>
      <c r="Y864" s="730">
        <f>'NRHM State budget sheet 2013-14'!Y864</f>
        <v>0</v>
      </c>
      <c r="Z864" s="730">
        <f>'NRHM State budget sheet 2013-14'!Z864</f>
        <v>0</v>
      </c>
      <c r="AA864" s="730">
        <f>'NRHM State budget sheet 2013-14'!AA864</f>
        <v>0</v>
      </c>
      <c r="AB864" s="730">
        <f>'NRHM State budget sheet 2013-14'!AB864</f>
        <v>0</v>
      </c>
      <c r="AC864" s="730">
        <f>'NRHM State budget sheet 2013-14'!AC864</f>
        <v>0</v>
      </c>
      <c r="AD864" s="730">
        <f>'NRHM State budget sheet 2013-14'!AD864</f>
        <v>0</v>
      </c>
      <c r="AE864" s="730">
        <f>'NRHM State budget sheet 2013-14'!AE864</f>
        <v>0</v>
      </c>
      <c r="AF864" s="730">
        <f>'NRHM State budget sheet 2013-14'!AF864</f>
        <v>0</v>
      </c>
      <c r="AH864" s="619"/>
      <c r="AI864" s="606" t="str">
        <f t="shared" si="88"/>
        <v/>
      </c>
      <c r="AJ864" s="606" t="str">
        <f t="shared" si="89"/>
        <v/>
      </c>
      <c r="AK864" s="573">
        <f t="shared" si="90"/>
        <v>0</v>
      </c>
      <c r="AL864" s="573" t="str">
        <f t="shared" si="91"/>
        <v/>
      </c>
      <c r="AM864" s="577" t="str">
        <f t="shared" si="92"/>
        <v/>
      </c>
      <c r="AN864" s="577" t="str">
        <f t="shared" si="93"/>
        <v/>
      </c>
      <c r="AO864" s="577" t="str">
        <f t="shared" si="94"/>
        <v/>
      </c>
    </row>
    <row r="865" spans="1:41" ht="41.25" hidden="1" customHeight="1" x14ac:dyDescent="0.2">
      <c r="A865" s="628" t="s">
        <v>924</v>
      </c>
      <c r="B865" s="621" t="s">
        <v>925</v>
      </c>
      <c r="C865" s="627"/>
      <c r="D865" s="730">
        <f>'NRHM State budget sheet 2013-14'!D865</f>
        <v>0</v>
      </c>
      <c r="E865" s="730">
        <f>'NRHM State budget sheet 2013-14'!E865</f>
        <v>0</v>
      </c>
      <c r="F865" s="730" t="e">
        <f>'NRHM State budget sheet 2013-14'!F865</f>
        <v>#DIV/0!</v>
      </c>
      <c r="G865" s="730">
        <f>'NRHM State budget sheet 2013-14'!G865</f>
        <v>0</v>
      </c>
      <c r="H865" s="730">
        <f>'NRHM State budget sheet 2013-14'!H865</f>
        <v>0</v>
      </c>
      <c r="I865" s="730" t="e">
        <f>'NRHM State budget sheet 2013-14'!I865</f>
        <v>#DIV/0!</v>
      </c>
      <c r="J865" s="730">
        <f>'NRHM State budget sheet 2013-14'!J865</f>
        <v>0</v>
      </c>
      <c r="K865" s="730">
        <f>'NRHM State budget sheet 2013-14'!K865</f>
        <v>0</v>
      </c>
      <c r="L865" s="730">
        <f>'NRHM State budget sheet 2013-14'!L865</f>
        <v>0</v>
      </c>
      <c r="M865" s="730">
        <f>'NRHM State budget sheet 2013-14'!M865</f>
        <v>0</v>
      </c>
      <c r="N865" s="730">
        <f>'NRHM State budget sheet 2013-14'!N865</f>
        <v>0</v>
      </c>
      <c r="O865" s="730">
        <f>'NRHM State budget sheet 2013-14'!O865</f>
        <v>0</v>
      </c>
      <c r="P865" s="730">
        <f>'NRHM State budget sheet 2013-14'!P865</f>
        <v>0</v>
      </c>
      <c r="Q865" s="730">
        <f>'NRHM State budget sheet 2013-14'!Q865</f>
        <v>0</v>
      </c>
      <c r="R865" s="730">
        <f>'NRHM State budget sheet 2013-14'!R865</f>
        <v>0</v>
      </c>
      <c r="S865" s="730">
        <f>'NRHM State budget sheet 2013-14'!S865</f>
        <v>0</v>
      </c>
      <c r="T865" s="730">
        <f>'NRHM State budget sheet 2013-14'!T865</f>
        <v>0</v>
      </c>
      <c r="U865" s="730">
        <f>'NRHM State budget sheet 2013-14'!U865</f>
        <v>0</v>
      </c>
      <c r="V865" s="730">
        <f>'NRHM State budget sheet 2013-14'!V865</f>
        <v>0</v>
      </c>
      <c r="W865" s="730">
        <f>'NRHM State budget sheet 2013-14'!W865</f>
        <v>0</v>
      </c>
      <c r="X865" s="730">
        <f>'NRHM State budget sheet 2013-14'!X865</f>
        <v>0</v>
      </c>
      <c r="Y865" s="730">
        <f>'NRHM State budget sheet 2013-14'!Y865</f>
        <v>0</v>
      </c>
      <c r="Z865" s="730">
        <f>'NRHM State budget sheet 2013-14'!Z865</f>
        <v>0</v>
      </c>
      <c r="AA865" s="730">
        <f>'NRHM State budget sheet 2013-14'!AA865</f>
        <v>0</v>
      </c>
      <c r="AB865" s="730">
        <f>'NRHM State budget sheet 2013-14'!AB865</f>
        <v>0</v>
      </c>
      <c r="AC865" s="730">
        <f>'NRHM State budget sheet 2013-14'!AC865</f>
        <v>0</v>
      </c>
      <c r="AD865" s="730">
        <f>'NRHM State budget sheet 2013-14'!AD865</f>
        <v>0</v>
      </c>
      <c r="AE865" s="730">
        <f>'NRHM State budget sheet 2013-14'!AE865</f>
        <v>0</v>
      </c>
      <c r="AF865" s="730">
        <f>'NRHM State budget sheet 2013-14'!AF865</f>
        <v>0</v>
      </c>
      <c r="AH865" s="619"/>
      <c r="AI865" s="606" t="str">
        <f t="shared" si="88"/>
        <v/>
      </c>
      <c r="AJ865" s="606" t="str">
        <f t="shared" si="89"/>
        <v/>
      </c>
      <c r="AK865" s="573">
        <f t="shared" si="90"/>
        <v>0</v>
      </c>
      <c r="AL865" s="573" t="str">
        <f t="shared" si="91"/>
        <v/>
      </c>
      <c r="AM865" s="577" t="str">
        <f t="shared" si="92"/>
        <v/>
      </c>
      <c r="AN865" s="577" t="str">
        <f t="shared" si="93"/>
        <v/>
      </c>
      <c r="AO865" s="577" t="str">
        <f t="shared" si="94"/>
        <v/>
      </c>
    </row>
    <row r="866" spans="1:41" ht="41.25" hidden="1" customHeight="1" x14ac:dyDescent="0.2">
      <c r="A866" s="628" t="s">
        <v>926</v>
      </c>
      <c r="B866" s="621" t="s">
        <v>927</v>
      </c>
      <c r="C866" s="627"/>
      <c r="D866" s="730">
        <f>'NRHM State budget sheet 2013-14'!D866</f>
        <v>0</v>
      </c>
      <c r="E866" s="730">
        <f>'NRHM State budget sheet 2013-14'!E866</f>
        <v>0</v>
      </c>
      <c r="F866" s="730" t="e">
        <f>'NRHM State budget sheet 2013-14'!F866</f>
        <v>#DIV/0!</v>
      </c>
      <c r="G866" s="730">
        <f>'NRHM State budget sheet 2013-14'!G866</f>
        <v>0</v>
      </c>
      <c r="H866" s="730">
        <f>'NRHM State budget sheet 2013-14'!H866</f>
        <v>0</v>
      </c>
      <c r="I866" s="730" t="e">
        <f>'NRHM State budget sheet 2013-14'!I866</f>
        <v>#DIV/0!</v>
      </c>
      <c r="J866" s="730">
        <f>'NRHM State budget sheet 2013-14'!J866</f>
        <v>0</v>
      </c>
      <c r="K866" s="730">
        <f>'NRHM State budget sheet 2013-14'!K866</f>
        <v>0</v>
      </c>
      <c r="L866" s="730">
        <f>'NRHM State budget sheet 2013-14'!L866</f>
        <v>0</v>
      </c>
      <c r="M866" s="730">
        <f>'NRHM State budget sheet 2013-14'!M866</f>
        <v>0</v>
      </c>
      <c r="N866" s="730">
        <f>'NRHM State budget sheet 2013-14'!N866</f>
        <v>0</v>
      </c>
      <c r="O866" s="730">
        <f>'NRHM State budget sheet 2013-14'!O866</f>
        <v>0</v>
      </c>
      <c r="P866" s="730">
        <f>'NRHM State budget sheet 2013-14'!P866</f>
        <v>0</v>
      </c>
      <c r="Q866" s="730">
        <f>'NRHM State budget sheet 2013-14'!Q866</f>
        <v>0</v>
      </c>
      <c r="R866" s="730">
        <f>'NRHM State budget sheet 2013-14'!R866</f>
        <v>0</v>
      </c>
      <c r="S866" s="730">
        <f>'NRHM State budget sheet 2013-14'!S866</f>
        <v>0</v>
      </c>
      <c r="T866" s="730">
        <f>'NRHM State budget sheet 2013-14'!T866</f>
        <v>0</v>
      </c>
      <c r="U866" s="730">
        <f>'NRHM State budget sheet 2013-14'!U866</f>
        <v>0</v>
      </c>
      <c r="V866" s="730">
        <f>'NRHM State budget sheet 2013-14'!V866</f>
        <v>0</v>
      </c>
      <c r="W866" s="730">
        <f>'NRHM State budget sheet 2013-14'!W866</f>
        <v>0</v>
      </c>
      <c r="X866" s="730">
        <f>'NRHM State budget sheet 2013-14'!X866</f>
        <v>0</v>
      </c>
      <c r="Y866" s="730">
        <f>'NRHM State budget sheet 2013-14'!Y866</f>
        <v>0</v>
      </c>
      <c r="Z866" s="730">
        <f>'NRHM State budget sheet 2013-14'!Z866</f>
        <v>0</v>
      </c>
      <c r="AA866" s="730">
        <f>'NRHM State budget sheet 2013-14'!AA866</f>
        <v>0</v>
      </c>
      <c r="AB866" s="730">
        <f>'NRHM State budget sheet 2013-14'!AB866</f>
        <v>0</v>
      </c>
      <c r="AC866" s="730">
        <f>'NRHM State budget sheet 2013-14'!AC866</f>
        <v>0</v>
      </c>
      <c r="AD866" s="730">
        <f>'NRHM State budget sheet 2013-14'!AD866</f>
        <v>0</v>
      </c>
      <c r="AE866" s="730">
        <f>'NRHM State budget sheet 2013-14'!AE866</f>
        <v>0</v>
      </c>
      <c r="AF866" s="730">
        <f>'NRHM State budget sheet 2013-14'!AF866</f>
        <v>0</v>
      </c>
      <c r="AH866" s="619"/>
      <c r="AI866" s="606" t="str">
        <f t="shared" si="88"/>
        <v/>
      </c>
      <c r="AJ866" s="606" t="str">
        <f t="shared" si="89"/>
        <v/>
      </c>
      <c r="AK866" s="573">
        <f t="shared" si="90"/>
        <v>0</v>
      </c>
      <c r="AL866" s="573" t="str">
        <f t="shared" si="91"/>
        <v/>
      </c>
      <c r="AM866" s="577" t="str">
        <f t="shared" si="92"/>
        <v/>
      </c>
      <c r="AN866" s="577" t="str">
        <f t="shared" si="93"/>
        <v/>
      </c>
      <c r="AO866" s="577" t="str">
        <f t="shared" si="94"/>
        <v/>
      </c>
    </row>
    <row r="867" spans="1:41" ht="41.25" hidden="1" customHeight="1" x14ac:dyDescent="0.2">
      <c r="A867" s="628" t="s">
        <v>928</v>
      </c>
      <c r="B867" s="621" t="s">
        <v>929</v>
      </c>
      <c r="C867" s="627"/>
      <c r="D867" s="730">
        <f>'NRHM State budget sheet 2013-14'!D867</f>
        <v>0</v>
      </c>
      <c r="E867" s="730">
        <f>'NRHM State budget sheet 2013-14'!E867</f>
        <v>0</v>
      </c>
      <c r="F867" s="730" t="e">
        <f>'NRHM State budget sheet 2013-14'!F867</f>
        <v>#DIV/0!</v>
      </c>
      <c r="G867" s="730">
        <f>'NRHM State budget sheet 2013-14'!G867</f>
        <v>0</v>
      </c>
      <c r="H867" s="730">
        <f>'NRHM State budget sheet 2013-14'!H867</f>
        <v>0</v>
      </c>
      <c r="I867" s="730" t="e">
        <f>'NRHM State budget sheet 2013-14'!I867</f>
        <v>#DIV/0!</v>
      </c>
      <c r="J867" s="730">
        <f>'NRHM State budget sheet 2013-14'!J867</f>
        <v>0</v>
      </c>
      <c r="K867" s="730">
        <f>'NRHM State budget sheet 2013-14'!K867</f>
        <v>0</v>
      </c>
      <c r="L867" s="730">
        <f>'NRHM State budget sheet 2013-14'!L867</f>
        <v>0</v>
      </c>
      <c r="M867" s="730">
        <f>'NRHM State budget sheet 2013-14'!M867</f>
        <v>0</v>
      </c>
      <c r="N867" s="730">
        <f>'NRHM State budget sheet 2013-14'!N867</f>
        <v>0</v>
      </c>
      <c r="O867" s="730">
        <f>'NRHM State budget sheet 2013-14'!O867</f>
        <v>0</v>
      </c>
      <c r="P867" s="730">
        <f>'NRHM State budget sheet 2013-14'!P867</f>
        <v>0</v>
      </c>
      <c r="Q867" s="730">
        <f>'NRHM State budget sheet 2013-14'!Q867</f>
        <v>0</v>
      </c>
      <c r="R867" s="730">
        <f>'NRHM State budget sheet 2013-14'!R867</f>
        <v>0</v>
      </c>
      <c r="S867" s="730">
        <f>'NRHM State budget sheet 2013-14'!S867</f>
        <v>0</v>
      </c>
      <c r="T867" s="730">
        <f>'NRHM State budget sheet 2013-14'!T867</f>
        <v>0</v>
      </c>
      <c r="U867" s="730">
        <f>'NRHM State budget sheet 2013-14'!U867</f>
        <v>0</v>
      </c>
      <c r="V867" s="730">
        <f>'NRHM State budget sheet 2013-14'!V867</f>
        <v>0</v>
      </c>
      <c r="W867" s="730">
        <f>'NRHM State budget sheet 2013-14'!W867</f>
        <v>0</v>
      </c>
      <c r="X867" s="730">
        <f>'NRHM State budget sheet 2013-14'!X867</f>
        <v>0</v>
      </c>
      <c r="Y867" s="730">
        <f>'NRHM State budget sheet 2013-14'!Y867</f>
        <v>0</v>
      </c>
      <c r="Z867" s="730">
        <f>'NRHM State budget sheet 2013-14'!Z867</f>
        <v>0</v>
      </c>
      <c r="AA867" s="730">
        <f>'NRHM State budget sheet 2013-14'!AA867</f>
        <v>0</v>
      </c>
      <c r="AB867" s="730">
        <f>'NRHM State budget sheet 2013-14'!AB867</f>
        <v>0</v>
      </c>
      <c r="AC867" s="730">
        <f>'NRHM State budget sheet 2013-14'!AC867</f>
        <v>0</v>
      </c>
      <c r="AD867" s="730">
        <f>'NRHM State budget sheet 2013-14'!AD867</f>
        <v>0</v>
      </c>
      <c r="AE867" s="730">
        <f>'NRHM State budget sheet 2013-14'!AE867</f>
        <v>0</v>
      </c>
      <c r="AF867" s="730">
        <f>'NRHM State budget sheet 2013-14'!AF867</f>
        <v>0</v>
      </c>
      <c r="AH867" s="619"/>
      <c r="AI867" s="606" t="str">
        <f t="shared" si="88"/>
        <v/>
      </c>
      <c r="AJ867" s="606" t="str">
        <f t="shared" si="89"/>
        <v/>
      </c>
      <c r="AK867" s="573">
        <f t="shared" si="90"/>
        <v>0</v>
      </c>
      <c r="AL867" s="573" t="str">
        <f t="shared" si="91"/>
        <v/>
      </c>
      <c r="AM867" s="577" t="str">
        <f t="shared" si="92"/>
        <v/>
      </c>
      <c r="AN867" s="577" t="str">
        <f t="shared" si="93"/>
        <v/>
      </c>
      <c r="AO867" s="577" t="str">
        <f t="shared" si="94"/>
        <v/>
      </c>
    </row>
    <row r="868" spans="1:41" ht="41.25" hidden="1" customHeight="1" x14ac:dyDescent="0.2">
      <c r="A868" s="649" t="s">
        <v>2155</v>
      </c>
      <c r="B868" s="621" t="s">
        <v>1423</v>
      </c>
      <c r="C868" s="627"/>
      <c r="D868" s="730">
        <f>'NRHM State budget sheet 2013-14'!D868</f>
        <v>0</v>
      </c>
      <c r="E868" s="730">
        <f>'NRHM State budget sheet 2013-14'!E868</f>
        <v>0</v>
      </c>
      <c r="F868" s="730" t="e">
        <f>'NRHM State budget sheet 2013-14'!F868</f>
        <v>#DIV/0!</v>
      </c>
      <c r="G868" s="730">
        <f>'NRHM State budget sheet 2013-14'!G868</f>
        <v>0</v>
      </c>
      <c r="H868" s="730">
        <f>'NRHM State budget sheet 2013-14'!H868</f>
        <v>0</v>
      </c>
      <c r="I868" s="730" t="e">
        <f>'NRHM State budget sheet 2013-14'!I868</f>
        <v>#DIV/0!</v>
      </c>
      <c r="J868" s="730">
        <f>'NRHM State budget sheet 2013-14'!J868</f>
        <v>0</v>
      </c>
      <c r="K868" s="730">
        <f>'NRHM State budget sheet 2013-14'!K868</f>
        <v>0</v>
      </c>
      <c r="L868" s="730">
        <f>'NRHM State budget sheet 2013-14'!L868</f>
        <v>0</v>
      </c>
      <c r="M868" s="730">
        <f>'NRHM State budget sheet 2013-14'!M868</f>
        <v>0</v>
      </c>
      <c r="N868" s="730">
        <f>'NRHM State budget sheet 2013-14'!N868</f>
        <v>0</v>
      </c>
      <c r="O868" s="730">
        <f>'NRHM State budget sheet 2013-14'!O868</f>
        <v>0</v>
      </c>
      <c r="P868" s="730">
        <f>'NRHM State budget sheet 2013-14'!P868</f>
        <v>0</v>
      </c>
      <c r="Q868" s="730">
        <f>'NRHM State budget sheet 2013-14'!Q868</f>
        <v>0</v>
      </c>
      <c r="R868" s="730">
        <f>'NRHM State budget sheet 2013-14'!R868</f>
        <v>0</v>
      </c>
      <c r="S868" s="730">
        <f>'NRHM State budget sheet 2013-14'!S868</f>
        <v>0</v>
      </c>
      <c r="T868" s="730">
        <f>'NRHM State budget sheet 2013-14'!T868</f>
        <v>0</v>
      </c>
      <c r="U868" s="730">
        <f>'NRHM State budget sheet 2013-14'!U868</f>
        <v>0</v>
      </c>
      <c r="V868" s="730">
        <f>'NRHM State budget sheet 2013-14'!V868</f>
        <v>0</v>
      </c>
      <c r="W868" s="730">
        <f>'NRHM State budget sheet 2013-14'!W868</f>
        <v>0</v>
      </c>
      <c r="X868" s="730">
        <f>'NRHM State budget sheet 2013-14'!X868</f>
        <v>0</v>
      </c>
      <c r="Y868" s="730">
        <f>'NRHM State budget sheet 2013-14'!Y868</f>
        <v>0</v>
      </c>
      <c r="Z868" s="730">
        <f>'NRHM State budget sheet 2013-14'!Z868</f>
        <v>0</v>
      </c>
      <c r="AA868" s="730">
        <f>'NRHM State budget sheet 2013-14'!AA868</f>
        <v>0</v>
      </c>
      <c r="AB868" s="730">
        <f>'NRHM State budget sheet 2013-14'!AB868</f>
        <v>0</v>
      </c>
      <c r="AC868" s="730">
        <f>'NRHM State budget sheet 2013-14'!AC868</f>
        <v>0</v>
      </c>
      <c r="AD868" s="730">
        <f>'NRHM State budget sheet 2013-14'!AD868</f>
        <v>0</v>
      </c>
      <c r="AE868" s="730">
        <f>'NRHM State budget sheet 2013-14'!AE868</f>
        <v>0</v>
      </c>
      <c r="AF868" s="730">
        <f>'NRHM State budget sheet 2013-14'!AF868</f>
        <v>0</v>
      </c>
      <c r="AH868" s="619"/>
      <c r="AI868" s="606" t="str">
        <f t="shared" si="88"/>
        <v/>
      </c>
      <c r="AJ868" s="606" t="str">
        <f t="shared" si="89"/>
        <v/>
      </c>
      <c r="AK868" s="573">
        <f t="shared" si="90"/>
        <v>0</v>
      </c>
      <c r="AL868" s="573" t="str">
        <f t="shared" si="91"/>
        <v/>
      </c>
      <c r="AM868" s="577" t="str">
        <f t="shared" si="92"/>
        <v/>
      </c>
      <c r="AN868" s="577" t="str">
        <f t="shared" si="93"/>
        <v/>
      </c>
      <c r="AO868" s="577" t="str">
        <f t="shared" si="94"/>
        <v/>
      </c>
    </row>
    <row r="869" spans="1:41" ht="41.25" customHeight="1" x14ac:dyDescent="0.2">
      <c r="A869" s="649" t="s">
        <v>930</v>
      </c>
      <c r="B869" s="621" t="s">
        <v>1692</v>
      </c>
      <c r="C869" s="627"/>
      <c r="D869" s="730">
        <f>'NRHM State budget sheet 2013-14'!D869</f>
        <v>0</v>
      </c>
      <c r="E869" s="730">
        <f>'NRHM State budget sheet 2013-14'!E869</f>
        <v>0</v>
      </c>
      <c r="F869" s="730">
        <f>'NRHM State budget sheet 2013-14'!F869</f>
        <v>0</v>
      </c>
      <c r="G869" s="730">
        <f>'NRHM State budget sheet 2013-14'!G869</f>
        <v>0</v>
      </c>
      <c r="H869" s="730">
        <f>'NRHM State budget sheet 2013-14'!H869</f>
        <v>0</v>
      </c>
      <c r="I869" s="730">
        <f>'NRHM State budget sheet 2013-14'!I869</f>
        <v>0</v>
      </c>
      <c r="J869" s="730">
        <f>'NRHM State budget sheet 2013-14'!J869</f>
        <v>0</v>
      </c>
      <c r="K869" s="730">
        <f>'NRHM State budget sheet 2013-14'!K869</f>
        <v>0</v>
      </c>
      <c r="L869" s="730">
        <f>'NRHM State budget sheet 2013-14'!L869</f>
        <v>0</v>
      </c>
      <c r="M869" s="730">
        <f>'NRHM State budget sheet 2013-14'!M869</f>
        <v>0</v>
      </c>
      <c r="N869" s="730">
        <f>'NRHM State budget sheet 2013-14'!N869</f>
        <v>0</v>
      </c>
      <c r="O869" s="730">
        <f>'NRHM State budget sheet 2013-14'!O869</f>
        <v>0</v>
      </c>
      <c r="P869" s="730">
        <f>'NRHM State budget sheet 2013-14'!P869</f>
        <v>0</v>
      </c>
      <c r="Q869" s="730">
        <f>'NRHM State budget sheet 2013-14'!Q869</f>
        <v>0</v>
      </c>
      <c r="R869" s="730">
        <f>'NRHM State budget sheet 2013-14'!R869</f>
        <v>0</v>
      </c>
      <c r="S869" s="730">
        <f>'NRHM State budget sheet 2013-14'!S869</f>
        <v>0</v>
      </c>
      <c r="T869" s="730">
        <f>'NRHM State budget sheet 2013-14'!T869</f>
        <v>0</v>
      </c>
      <c r="U869" s="730">
        <f>'NRHM State budget sheet 2013-14'!U869</f>
        <v>0</v>
      </c>
      <c r="V869" s="730">
        <f>'NRHM State budget sheet 2013-14'!V869</f>
        <v>0</v>
      </c>
      <c r="W869" s="730">
        <f>'NRHM State budget sheet 2013-14'!W869</f>
        <v>0</v>
      </c>
      <c r="X869" s="730">
        <f>'NRHM State budget sheet 2013-14'!X869</f>
        <v>0</v>
      </c>
      <c r="Y869" s="730">
        <f>'NRHM State budget sheet 2013-14'!Y869</f>
        <v>0</v>
      </c>
      <c r="Z869" s="730">
        <f>'NRHM State budget sheet 2013-14'!Z869</f>
        <v>0</v>
      </c>
      <c r="AA869" s="730">
        <f>'NRHM State budget sheet 2013-14'!AA869</f>
        <v>0</v>
      </c>
      <c r="AB869" s="730">
        <f>'NRHM State budget sheet 2013-14'!AB869</f>
        <v>0</v>
      </c>
      <c r="AC869" s="730">
        <f>'NRHM State budget sheet 2013-14'!AC869</f>
        <v>0</v>
      </c>
      <c r="AD869" s="730">
        <f>'NRHM State budget sheet 2013-14'!AD869</f>
        <v>0</v>
      </c>
      <c r="AE869" s="730">
        <f>'NRHM State budget sheet 2013-14'!AE869</f>
        <v>0</v>
      </c>
      <c r="AF869" s="730">
        <f>'NRHM State budget sheet 2013-14'!AF869</f>
        <v>0</v>
      </c>
      <c r="AH869" s="619"/>
      <c r="AI869" s="606" t="str">
        <f t="shared" si="88"/>
        <v/>
      </c>
      <c r="AJ869" s="606" t="str">
        <f t="shared" si="89"/>
        <v/>
      </c>
      <c r="AK869" s="573">
        <f t="shared" si="90"/>
        <v>0</v>
      </c>
      <c r="AL869" s="573" t="str">
        <f t="shared" si="91"/>
        <v/>
      </c>
      <c r="AM869" s="577" t="str">
        <f t="shared" si="92"/>
        <v/>
      </c>
      <c r="AN869" s="577" t="str">
        <f t="shared" si="93"/>
        <v/>
      </c>
      <c r="AO869" s="577" t="str">
        <f t="shared" si="94"/>
        <v/>
      </c>
    </row>
    <row r="870" spans="1:41" ht="41.25" hidden="1" customHeight="1" x14ac:dyDescent="0.2">
      <c r="A870" s="628" t="s">
        <v>2413</v>
      </c>
      <c r="B870" s="642"/>
      <c r="C870" s="627"/>
      <c r="D870" s="730">
        <f>'NRHM State budget sheet 2013-14'!D870</f>
        <v>0</v>
      </c>
      <c r="E870" s="730">
        <f>'NRHM State budget sheet 2013-14'!E870</f>
        <v>0</v>
      </c>
      <c r="F870" s="730">
        <f>'NRHM State budget sheet 2013-14'!F870</f>
        <v>0</v>
      </c>
      <c r="G870" s="730">
        <f>'NRHM State budget sheet 2013-14'!G870</f>
        <v>0</v>
      </c>
      <c r="H870" s="730">
        <f>'NRHM State budget sheet 2013-14'!H870</f>
        <v>0</v>
      </c>
      <c r="I870" s="730">
        <f>'NRHM State budget sheet 2013-14'!I870</f>
        <v>0</v>
      </c>
      <c r="J870" s="730">
        <f>'NRHM State budget sheet 2013-14'!J870</f>
        <v>0</v>
      </c>
      <c r="K870" s="730">
        <f>'NRHM State budget sheet 2013-14'!K870</f>
        <v>0</v>
      </c>
      <c r="L870" s="730">
        <f>'NRHM State budget sheet 2013-14'!L870</f>
        <v>0</v>
      </c>
      <c r="M870" s="730">
        <f>'NRHM State budget sheet 2013-14'!M870</f>
        <v>0</v>
      </c>
      <c r="N870" s="730">
        <f>'NRHM State budget sheet 2013-14'!N870</f>
        <v>0</v>
      </c>
      <c r="O870" s="730">
        <f>'NRHM State budget sheet 2013-14'!O870</f>
        <v>0</v>
      </c>
      <c r="P870" s="730">
        <f>'NRHM State budget sheet 2013-14'!P870</f>
        <v>0</v>
      </c>
      <c r="Q870" s="730">
        <f>'NRHM State budget sheet 2013-14'!Q870</f>
        <v>0</v>
      </c>
      <c r="R870" s="730">
        <f>'NRHM State budget sheet 2013-14'!R870</f>
        <v>0</v>
      </c>
      <c r="S870" s="730">
        <f>'NRHM State budget sheet 2013-14'!S870</f>
        <v>0</v>
      </c>
      <c r="T870" s="730">
        <f>'NRHM State budget sheet 2013-14'!T870</f>
        <v>0</v>
      </c>
      <c r="U870" s="730">
        <f>'NRHM State budget sheet 2013-14'!U870</f>
        <v>0</v>
      </c>
      <c r="V870" s="730">
        <f>'NRHM State budget sheet 2013-14'!V870</f>
        <v>0</v>
      </c>
      <c r="W870" s="730">
        <f>'NRHM State budget sheet 2013-14'!W870</f>
        <v>0</v>
      </c>
      <c r="X870" s="730">
        <f>'NRHM State budget sheet 2013-14'!X870</f>
        <v>0</v>
      </c>
      <c r="Y870" s="730">
        <f>'NRHM State budget sheet 2013-14'!Y870</f>
        <v>0</v>
      </c>
      <c r="Z870" s="730">
        <f>'NRHM State budget sheet 2013-14'!Z870</f>
        <v>0</v>
      </c>
      <c r="AA870" s="730">
        <f>'NRHM State budget sheet 2013-14'!AA870</f>
        <v>0</v>
      </c>
      <c r="AB870" s="730">
        <f>'NRHM State budget sheet 2013-14'!AB870</f>
        <v>0</v>
      </c>
      <c r="AC870" s="730">
        <f>'NRHM State budget sheet 2013-14'!AC870</f>
        <v>0</v>
      </c>
      <c r="AD870" s="730">
        <f>'NRHM State budget sheet 2013-14'!AD870</f>
        <v>0</v>
      </c>
      <c r="AE870" s="730">
        <f>'NRHM State budget sheet 2013-14'!AE870</f>
        <v>0</v>
      </c>
      <c r="AF870" s="730">
        <f>'NRHM State budget sheet 2013-14'!AF870</f>
        <v>0</v>
      </c>
      <c r="AH870" s="619"/>
      <c r="AI870" s="606"/>
      <c r="AJ870" s="606"/>
      <c r="AL870" s="573" t="str">
        <f t="shared" si="91"/>
        <v/>
      </c>
      <c r="AM870" s="577" t="str">
        <f t="shared" si="92"/>
        <v/>
      </c>
      <c r="AN870" s="577" t="str">
        <f t="shared" si="93"/>
        <v/>
      </c>
      <c r="AO870" s="577" t="str">
        <f t="shared" si="94"/>
        <v/>
      </c>
    </row>
    <row r="871" spans="1:41" ht="41.25" hidden="1" customHeight="1" x14ac:dyDescent="0.2">
      <c r="A871" s="628" t="s">
        <v>2414</v>
      </c>
      <c r="B871" s="642"/>
      <c r="C871" s="627"/>
      <c r="D871" s="730">
        <f>'NRHM State budget sheet 2013-14'!D871</f>
        <v>0</v>
      </c>
      <c r="E871" s="730">
        <f>'NRHM State budget sheet 2013-14'!E871</f>
        <v>0</v>
      </c>
      <c r="F871" s="730">
        <f>'NRHM State budget sheet 2013-14'!F871</f>
        <v>0</v>
      </c>
      <c r="G871" s="730">
        <f>'NRHM State budget sheet 2013-14'!G871</f>
        <v>0</v>
      </c>
      <c r="H871" s="730">
        <f>'NRHM State budget sheet 2013-14'!H871</f>
        <v>0</v>
      </c>
      <c r="I871" s="730">
        <f>'NRHM State budget sheet 2013-14'!I871</f>
        <v>0</v>
      </c>
      <c r="J871" s="730">
        <f>'NRHM State budget sheet 2013-14'!J871</f>
        <v>0</v>
      </c>
      <c r="K871" s="730">
        <f>'NRHM State budget sheet 2013-14'!K871</f>
        <v>0</v>
      </c>
      <c r="L871" s="730">
        <f>'NRHM State budget sheet 2013-14'!L871</f>
        <v>0</v>
      </c>
      <c r="M871" s="730">
        <f>'NRHM State budget sheet 2013-14'!M871</f>
        <v>0</v>
      </c>
      <c r="N871" s="730">
        <f>'NRHM State budget sheet 2013-14'!N871</f>
        <v>0</v>
      </c>
      <c r="O871" s="730">
        <f>'NRHM State budget sheet 2013-14'!O871</f>
        <v>0</v>
      </c>
      <c r="P871" s="730">
        <f>'NRHM State budget sheet 2013-14'!P871</f>
        <v>0</v>
      </c>
      <c r="Q871" s="730">
        <f>'NRHM State budget sheet 2013-14'!Q871</f>
        <v>0</v>
      </c>
      <c r="R871" s="730">
        <f>'NRHM State budget sheet 2013-14'!R871</f>
        <v>0</v>
      </c>
      <c r="S871" s="730">
        <f>'NRHM State budget sheet 2013-14'!S871</f>
        <v>0</v>
      </c>
      <c r="T871" s="730">
        <f>'NRHM State budget sheet 2013-14'!T871</f>
        <v>0</v>
      </c>
      <c r="U871" s="730">
        <f>'NRHM State budget sheet 2013-14'!U871</f>
        <v>0</v>
      </c>
      <c r="V871" s="730">
        <f>'NRHM State budget sheet 2013-14'!V871</f>
        <v>0</v>
      </c>
      <c r="W871" s="730">
        <f>'NRHM State budget sheet 2013-14'!W871</f>
        <v>0</v>
      </c>
      <c r="X871" s="730">
        <f>'NRHM State budget sheet 2013-14'!X871</f>
        <v>0</v>
      </c>
      <c r="Y871" s="730">
        <f>'NRHM State budget sheet 2013-14'!Y871</f>
        <v>0</v>
      </c>
      <c r="Z871" s="730">
        <f>'NRHM State budget sheet 2013-14'!Z871</f>
        <v>0</v>
      </c>
      <c r="AA871" s="730">
        <f>'NRHM State budget sheet 2013-14'!AA871</f>
        <v>0</v>
      </c>
      <c r="AB871" s="730">
        <f>'NRHM State budget sheet 2013-14'!AB871</f>
        <v>0</v>
      </c>
      <c r="AC871" s="730">
        <f>'NRHM State budget sheet 2013-14'!AC871</f>
        <v>0</v>
      </c>
      <c r="AD871" s="730">
        <f>'NRHM State budget sheet 2013-14'!AD871</f>
        <v>0</v>
      </c>
      <c r="AE871" s="730">
        <f>'NRHM State budget sheet 2013-14'!AE871</f>
        <v>0</v>
      </c>
      <c r="AF871" s="730">
        <f>'NRHM State budget sheet 2013-14'!AF871</f>
        <v>0</v>
      </c>
      <c r="AH871" s="619"/>
      <c r="AI871" s="606"/>
      <c r="AJ871" s="606"/>
      <c r="AL871" s="573" t="str">
        <f t="shared" si="91"/>
        <v/>
      </c>
      <c r="AM871" s="577" t="str">
        <f t="shared" si="92"/>
        <v/>
      </c>
      <c r="AN871" s="577" t="str">
        <f t="shared" si="93"/>
        <v/>
      </c>
      <c r="AO871" s="577" t="str">
        <f t="shared" si="94"/>
        <v/>
      </c>
    </row>
    <row r="872" spans="1:41" ht="41.25" hidden="1" customHeight="1" x14ac:dyDescent="0.2">
      <c r="A872" s="628" t="s">
        <v>2415</v>
      </c>
      <c r="B872" s="642"/>
      <c r="C872" s="627"/>
      <c r="D872" s="730">
        <f>'NRHM State budget sheet 2013-14'!D872</f>
        <v>0</v>
      </c>
      <c r="E872" s="730">
        <f>'NRHM State budget sheet 2013-14'!E872</f>
        <v>0</v>
      </c>
      <c r="F872" s="730">
        <f>'NRHM State budget sheet 2013-14'!F872</f>
        <v>0</v>
      </c>
      <c r="G872" s="730">
        <f>'NRHM State budget sheet 2013-14'!G872</f>
        <v>0</v>
      </c>
      <c r="H872" s="730">
        <f>'NRHM State budget sheet 2013-14'!H872</f>
        <v>0</v>
      </c>
      <c r="I872" s="730">
        <f>'NRHM State budget sheet 2013-14'!I872</f>
        <v>0</v>
      </c>
      <c r="J872" s="730">
        <f>'NRHM State budget sheet 2013-14'!J872</f>
        <v>0</v>
      </c>
      <c r="K872" s="730">
        <f>'NRHM State budget sheet 2013-14'!K872</f>
        <v>0</v>
      </c>
      <c r="L872" s="730">
        <f>'NRHM State budget sheet 2013-14'!L872</f>
        <v>0</v>
      </c>
      <c r="M872" s="730">
        <f>'NRHM State budget sheet 2013-14'!M872</f>
        <v>0</v>
      </c>
      <c r="N872" s="730">
        <f>'NRHM State budget sheet 2013-14'!N872</f>
        <v>0</v>
      </c>
      <c r="O872" s="730">
        <f>'NRHM State budget sheet 2013-14'!O872</f>
        <v>0</v>
      </c>
      <c r="P872" s="730">
        <f>'NRHM State budget sheet 2013-14'!P872</f>
        <v>0</v>
      </c>
      <c r="Q872" s="730">
        <f>'NRHM State budget sheet 2013-14'!Q872</f>
        <v>0</v>
      </c>
      <c r="R872" s="730">
        <f>'NRHM State budget sheet 2013-14'!R872</f>
        <v>0</v>
      </c>
      <c r="S872" s="730">
        <f>'NRHM State budget sheet 2013-14'!S872</f>
        <v>0</v>
      </c>
      <c r="T872" s="730">
        <f>'NRHM State budget sheet 2013-14'!T872</f>
        <v>0</v>
      </c>
      <c r="U872" s="730">
        <f>'NRHM State budget sheet 2013-14'!U872</f>
        <v>0</v>
      </c>
      <c r="V872" s="730">
        <f>'NRHM State budget sheet 2013-14'!V872</f>
        <v>0</v>
      </c>
      <c r="W872" s="730">
        <f>'NRHM State budget sheet 2013-14'!W872</f>
        <v>0</v>
      </c>
      <c r="X872" s="730">
        <f>'NRHM State budget sheet 2013-14'!X872</f>
        <v>0</v>
      </c>
      <c r="Y872" s="730">
        <f>'NRHM State budget sheet 2013-14'!Y872</f>
        <v>0</v>
      </c>
      <c r="Z872" s="730">
        <f>'NRHM State budget sheet 2013-14'!Z872</f>
        <v>0</v>
      </c>
      <c r="AA872" s="730">
        <f>'NRHM State budget sheet 2013-14'!AA872</f>
        <v>0</v>
      </c>
      <c r="AB872" s="730">
        <f>'NRHM State budget sheet 2013-14'!AB872</f>
        <v>0</v>
      </c>
      <c r="AC872" s="730">
        <f>'NRHM State budget sheet 2013-14'!AC872</f>
        <v>0</v>
      </c>
      <c r="AD872" s="730">
        <f>'NRHM State budget sheet 2013-14'!AD872</f>
        <v>0</v>
      </c>
      <c r="AE872" s="730">
        <f>'NRHM State budget sheet 2013-14'!AE872</f>
        <v>0</v>
      </c>
      <c r="AF872" s="730">
        <f>'NRHM State budget sheet 2013-14'!AF872</f>
        <v>0</v>
      </c>
      <c r="AH872" s="619"/>
      <c r="AI872" s="606"/>
      <c r="AJ872" s="606"/>
      <c r="AL872" s="573" t="str">
        <f t="shared" si="91"/>
        <v/>
      </c>
      <c r="AM872" s="577" t="str">
        <f t="shared" si="92"/>
        <v/>
      </c>
      <c r="AN872" s="577" t="str">
        <f t="shared" si="93"/>
        <v/>
      </c>
      <c r="AO872" s="577" t="str">
        <f t="shared" si="94"/>
        <v/>
      </c>
    </row>
    <row r="873" spans="1:41" ht="41.25" hidden="1" customHeight="1" x14ac:dyDescent="0.2">
      <c r="A873" s="628" t="s">
        <v>2416</v>
      </c>
      <c r="B873" s="642"/>
      <c r="C873" s="627"/>
      <c r="D873" s="730">
        <f>'NRHM State budget sheet 2013-14'!D873</f>
        <v>0</v>
      </c>
      <c r="E873" s="730">
        <f>'NRHM State budget sheet 2013-14'!E873</f>
        <v>0</v>
      </c>
      <c r="F873" s="730">
        <f>'NRHM State budget sheet 2013-14'!F873</f>
        <v>0</v>
      </c>
      <c r="G873" s="730">
        <f>'NRHM State budget sheet 2013-14'!G873</f>
        <v>0</v>
      </c>
      <c r="H873" s="730">
        <f>'NRHM State budget sheet 2013-14'!H873</f>
        <v>0</v>
      </c>
      <c r="I873" s="730">
        <f>'NRHM State budget sheet 2013-14'!I873</f>
        <v>0</v>
      </c>
      <c r="J873" s="730">
        <f>'NRHM State budget sheet 2013-14'!J873</f>
        <v>0</v>
      </c>
      <c r="K873" s="730">
        <f>'NRHM State budget sheet 2013-14'!K873</f>
        <v>0</v>
      </c>
      <c r="L873" s="730">
        <f>'NRHM State budget sheet 2013-14'!L873</f>
        <v>0</v>
      </c>
      <c r="M873" s="730">
        <f>'NRHM State budget sheet 2013-14'!M873</f>
        <v>0</v>
      </c>
      <c r="N873" s="730">
        <f>'NRHM State budget sheet 2013-14'!N873</f>
        <v>0</v>
      </c>
      <c r="O873" s="730">
        <f>'NRHM State budget sheet 2013-14'!O873</f>
        <v>0</v>
      </c>
      <c r="P873" s="730">
        <f>'NRHM State budget sheet 2013-14'!P873</f>
        <v>0</v>
      </c>
      <c r="Q873" s="730">
        <f>'NRHM State budget sheet 2013-14'!Q873</f>
        <v>0</v>
      </c>
      <c r="R873" s="730">
        <f>'NRHM State budget sheet 2013-14'!R873</f>
        <v>0</v>
      </c>
      <c r="S873" s="730">
        <f>'NRHM State budget sheet 2013-14'!S873</f>
        <v>0</v>
      </c>
      <c r="T873" s="730">
        <f>'NRHM State budget sheet 2013-14'!T873</f>
        <v>0</v>
      </c>
      <c r="U873" s="730">
        <f>'NRHM State budget sheet 2013-14'!U873</f>
        <v>0</v>
      </c>
      <c r="V873" s="730">
        <f>'NRHM State budget sheet 2013-14'!V873</f>
        <v>0</v>
      </c>
      <c r="W873" s="730">
        <f>'NRHM State budget sheet 2013-14'!W873</f>
        <v>0</v>
      </c>
      <c r="X873" s="730">
        <f>'NRHM State budget sheet 2013-14'!X873</f>
        <v>0</v>
      </c>
      <c r="Y873" s="730">
        <f>'NRHM State budget sheet 2013-14'!Y873</f>
        <v>0</v>
      </c>
      <c r="Z873" s="730">
        <f>'NRHM State budget sheet 2013-14'!Z873</f>
        <v>0</v>
      </c>
      <c r="AA873" s="730">
        <f>'NRHM State budget sheet 2013-14'!AA873</f>
        <v>0</v>
      </c>
      <c r="AB873" s="730">
        <f>'NRHM State budget sheet 2013-14'!AB873</f>
        <v>0</v>
      </c>
      <c r="AC873" s="730">
        <f>'NRHM State budget sheet 2013-14'!AC873</f>
        <v>0</v>
      </c>
      <c r="AD873" s="730">
        <f>'NRHM State budget sheet 2013-14'!AD873</f>
        <v>0</v>
      </c>
      <c r="AE873" s="730">
        <f>'NRHM State budget sheet 2013-14'!AE873</f>
        <v>0</v>
      </c>
      <c r="AF873" s="730">
        <f>'NRHM State budget sheet 2013-14'!AF873</f>
        <v>0</v>
      </c>
      <c r="AH873" s="619"/>
      <c r="AI873" s="606"/>
      <c r="AJ873" s="606"/>
      <c r="AL873" s="573" t="str">
        <f t="shared" si="91"/>
        <v/>
      </c>
      <c r="AM873" s="577" t="str">
        <f t="shared" si="92"/>
        <v/>
      </c>
      <c r="AN873" s="577" t="str">
        <f t="shared" si="93"/>
        <v/>
      </c>
      <c r="AO873" s="577" t="str">
        <f t="shared" si="94"/>
        <v/>
      </c>
    </row>
    <row r="874" spans="1:41" ht="41.25" hidden="1" customHeight="1" x14ac:dyDescent="0.2">
      <c r="A874" s="628" t="s">
        <v>2417</v>
      </c>
      <c r="B874" s="642"/>
      <c r="C874" s="627"/>
      <c r="D874" s="730">
        <f>'NRHM State budget sheet 2013-14'!D874</f>
        <v>0</v>
      </c>
      <c r="E874" s="730">
        <f>'NRHM State budget sheet 2013-14'!E874</f>
        <v>0</v>
      </c>
      <c r="F874" s="730">
        <f>'NRHM State budget sheet 2013-14'!F874</f>
        <v>0</v>
      </c>
      <c r="G874" s="730">
        <f>'NRHM State budget sheet 2013-14'!G874</f>
        <v>0</v>
      </c>
      <c r="H874" s="730">
        <f>'NRHM State budget sheet 2013-14'!H874</f>
        <v>0</v>
      </c>
      <c r="I874" s="730">
        <f>'NRHM State budget sheet 2013-14'!I874</f>
        <v>0</v>
      </c>
      <c r="J874" s="730">
        <f>'NRHM State budget sheet 2013-14'!J874</f>
        <v>0</v>
      </c>
      <c r="K874" s="730">
        <f>'NRHM State budget sheet 2013-14'!K874</f>
        <v>0</v>
      </c>
      <c r="L874" s="730">
        <f>'NRHM State budget sheet 2013-14'!L874</f>
        <v>0</v>
      </c>
      <c r="M874" s="730">
        <f>'NRHM State budget sheet 2013-14'!M874</f>
        <v>0</v>
      </c>
      <c r="N874" s="730">
        <f>'NRHM State budget sheet 2013-14'!N874</f>
        <v>0</v>
      </c>
      <c r="O874" s="730">
        <f>'NRHM State budget sheet 2013-14'!O874</f>
        <v>0</v>
      </c>
      <c r="P874" s="730">
        <f>'NRHM State budget sheet 2013-14'!P874</f>
        <v>0</v>
      </c>
      <c r="Q874" s="730">
        <f>'NRHM State budget sheet 2013-14'!Q874</f>
        <v>0</v>
      </c>
      <c r="R874" s="730">
        <f>'NRHM State budget sheet 2013-14'!R874</f>
        <v>0</v>
      </c>
      <c r="S874" s="730">
        <f>'NRHM State budget sheet 2013-14'!S874</f>
        <v>0</v>
      </c>
      <c r="T874" s="730">
        <f>'NRHM State budget sheet 2013-14'!T874</f>
        <v>0</v>
      </c>
      <c r="U874" s="730">
        <f>'NRHM State budget sheet 2013-14'!U874</f>
        <v>0</v>
      </c>
      <c r="V874" s="730">
        <f>'NRHM State budget sheet 2013-14'!V874</f>
        <v>0</v>
      </c>
      <c r="W874" s="730">
        <f>'NRHM State budget sheet 2013-14'!W874</f>
        <v>0</v>
      </c>
      <c r="X874" s="730">
        <f>'NRHM State budget sheet 2013-14'!X874</f>
        <v>0</v>
      </c>
      <c r="Y874" s="730">
        <f>'NRHM State budget sheet 2013-14'!Y874</f>
        <v>0</v>
      </c>
      <c r="Z874" s="730">
        <f>'NRHM State budget sheet 2013-14'!Z874</f>
        <v>0</v>
      </c>
      <c r="AA874" s="730">
        <f>'NRHM State budget sheet 2013-14'!AA874</f>
        <v>0</v>
      </c>
      <c r="AB874" s="730">
        <f>'NRHM State budget sheet 2013-14'!AB874</f>
        <v>0</v>
      </c>
      <c r="AC874" s="730">
        <f>'NRHM State budget sheet 2013-14'!AC874</f>
        <v>0</v>
      </c>
      <c r="AD874" s="730">
        <f>'NRHM State budget sheet 2013-14'!AD874</f>
        <v>0</v>
      </c>
      <c r="AE874" s="730">
        <f>'NRHM State budget sheet 2013-14'!AE874</f>
        <v>0</v>
      </c>
      <c r="AF874" s="730">
        <f>'NRHM State budget sheet 2013-14'!AF874</f>
        <v>0</v>
      </c>
      <c r="AH874" s="619"/>
      <c r="AI874" s="606"/>
      <c r="AJ874" s="606"/>
      <c r="AL874" s="573" t="str">
        <f t="shared" si="91"/>
        <v/>
      </c>
      <c r="AM874" s="577" t="str">
        <f t="shared" si="92"/>
        <v/>
      </c>
      <c r="AN874" s="577" t="str">
        <f t="shared" si="93"/>
        <v/>
      </c>
      <c r="AO874" s="577" t="str">
        <f t="shared" si="94"/>
        <v/>
      </c>
    </row>
    <row r="875" spans="1:41" ht="41.25" hidden="1" customHeight="1" x14ac:dyDescent="0.2">
      <c r="A875" s="628" t="s">
        <v>2418</v>
      </c>
      <c r="B875" s="642"/>
      <c r="C875" s="627"/>
      <c r="D875" s="730">
        <f>'NRHM State budget sheet 2013-14'!D875</f>
        <v>0</v>
      </c>
      <c r="E875" s="730">
        <f>'NRHM State budget sheet 2013-14'!E875</f>
        <v>0</v>
      </c>
      <c r="F875" s="730">
        <f>'NRHM State budget sheet 2013-14'!F875</f>
        <v>0</v>
      </c>
      <c r="G875" s="730">
        <f>'NRHM State budget sheet 2013-14'!G875</f>
        <v>0</v>
      </c>
      <c r="H875" s="730">
        <f>'NRHM State budget sheet 2013-14'!H875</f>
        <v>0</v>
      </c>
      <c r="I875" s="730">
        <f>'NRHM State budget sheet 2013-14'!I875</f>
        <v>0</v>
      </c>
      <c r="J875" s="730">
        <f>'NRHM State budget sheet 2013-14'!J875</f>
        <v>0</v>
      </c>
      <c r="K875" s="730">
        <f>'NRHM State budget sheet 2013-14'!K875</f>
        <v>0</v>
      </c>
      <c r="L875" s="730">
        <f>'NRHM State budget sheet 2013-14'!L875</f>
        <v>0</v>
      </c>
      <c r="M875" s="730">
        <f>'NRHM State budget sheet 2013-14'!M875</f>
        <v>0</v>
      </c>
      <c r="N875" s="730">
        <f>'NRHM State budget sheet 2013-14'!N875</f>
        <v>0</v>
      </c>
      <c r="O875" s="730">
        <f>'NRHM State budget sheet 2013-14'!O875</f>
        <v>0</v>
      </c>
      <c r="P875" s="730">
        <f>'NRHM State budget sheet 2013-14'!P875</f>
        <v>0</v>
      </c>
      <c r="Q875" s="730">
        <f>'NRHM State budget sheet 2013-14'!Q875</f>
        <v>0</v>
      </c>
      <c r="R875" s="730">
        <f>'NRHM State budget sheet 2013-14'!R875</f>
        <v>0</v>
      </c>
      <c r="S875" s="730">
        <f>'NRHM State budget sheet 2013-14'!S875</f>
        <v>0</v>
      </c>
      <c r="T875" s="730">
        <f>'NRHM State budget sheet 2013-14'!T875</f>
        <v>0</v>
      </c>
      <c r="U875" s="730">
        <f>'NRHM State budget sheet 2013-14'!U875</f>
        <v>0</v>
      </c>
      <c r="V875" s="730">
        <f>'NRHM State budget sheet 2013-14'!V875</f>
        <v>0</v>
      </c>
      <c r="W875" s="730">
        <f>'NRHM State budget sheet 2013-14'!W875</f>
        <v>0</v>
      </c>
      <c r="X875" s="730">
        <f>'NRHM State budget sheet 2013-14'!X875</f>
        <v>0</v>
      </c>
      <c r="Y875" s="730">
        <f>'NRHM State budget sheet 2013-14'!Y875</f>
        <v>0</v>
      </c>
      <c r="Z875" s="730">
        <f>'NRHM State budget sheet 2013-14'!Z875</f>
        <v>0</v>
      </c>
      <c r="AA875" s="730">
        <f>'NRHM State budget sheet 2013-14'!AA875</f>
        <v>0</v>
      </c>
      <c r="AB875" s="730">
        <f>'NRHM State budget sheet 2013-14'!AB875</f>
        <v>0</v>
      </c>
      <c r="AC875" s="730">
        <f>'NRHM State budget sheet 2013-14'!AC875</f>
        <v>0</v>
      </c>
      <c r="AD875" s="730">
        <f>'NRHM State budget sheet 2013-14'!AD875</f>
        <v>0</v>
      </c>
      <c r="AE875" s="730">
        <f>'NRHM State budget sheet 2013-14'!AE875</f>
        <v>0</v>
      </c>
      <c r="AF875" s="730">
        <f>'NRHM State budget sheet 2013-14'!AF875</f>
        <v>0</v>
      </c>
      <c r="AH875" s="619"/>
      <c r="AI875" s="606"/>
      <c r="AJ875" s="606"/>
      <c r="AL875" s="573" t="str">
        <f t="shared" si="91"/>
        <v/>
      </c>
      <c r="AM875" s="577" t="str">
        <f t="shared" si="92"/>
        <v/>
      </c>
      <c r="AN875" s="577" t="str">
        <f t="shared" si="93"/>
        <v/>
      </c>
      <c r="AO875" s="577" t="str">
        <f t="shared" si="94"/>
        <v/>
      </c>
    </row>
    <row r="876" spans="1:41" ht="41.25" hidden="1" customHeight="1" x14ac:dyDescent="0.2">
      <c r="A876" s="628" t="s">
        <v>2419</v>
      </c>
      <c r="B876" s="642"/>
      <c r="C876" s="627"/>
      <c r="D876" s="730">
        <f>'NRHM State budget sheet 2013-14'!D876</f>
        <v>0</v>
      </c>
      <c r="E876" s="730">
        <f>'NRHM State budget sheet 2013-14'!E876</f>
        <v>0</v>
      </c>
      <c r="F876" s="730">
        <f>'NRHM State budget sheet 2013-14'!F876</f>
        <v>0</v>
      </c>
      <c r="G876" s="730">
        <f>'NRHM State budget sheet 2013-14'!G876</f>
        <v>0</v>
      </c>
      <c r="H876" s="730">
        <f>'NRHM State budget sheet 2013-14'!H876</f>
        <v>0</v>
      </c>
      <c r="I876" s="730">
        <f>'NRHM State budget sheet 2013-14'!I876</f>
        <v>0</v>
      </c>
      <c r="J876" s="730">
        <f>'NRHM State budget sheet 2013-14'!J876</f>
        <v>0</v>
      </c>
      <c r="K876" s="730">
        <f>'NRHM State budget sheet 2013-14'!K876</f>
        <v>0</v>
      </c>
      <c r="L876" s="730">
        <f>'NRHM State budget sheet 2013-14'!L876</f>
        <v>0</v>
      </c>
      <c r="M876" s="730">
        <f>'NRHM State budget sheet 2013-14'!M876</f>
        <v>0</v>
      </c>
      <c r="N876" s="730">
        <f>'NRHM State budget sheet 2013-14'!N876</f>
        <v>0</v>
      </c>
      <c r="O876" s="730">
        <f>'NRHM State budget sheet 2013-14'!O876</f>
        <v>0</v>
      </c>
      <c r="P876" s="730">
        <f>'NRHM State budget sheet 2013-14'!P876</f>
        <v>0</v>
      </c>
      <c r="Q876" s="730">
        <f>'NRHM State budget sheet 2013-14'!Q876</f>
        <v>0</v>
      </c>
      <c r="R876" s="730">
        <f>'NRHM State budget sheet 2013-14'!R876</f>
        <v>0</v>
      </c>
      <c r="S876" s="730">
        <f>'NRHM State budget sheet 2013-14'!S876</f>
        <v>0</v>
      </c>
      <c r="T876" s="730">
        <f>'NRHM State budget sheet 2013-14'!T876</f>
        <v>0</v>
      </c>
      <c r="U876" s="730">
        <f>'NRHM State budget sheet 2013-14'!U876</f>
        <v>0</v>
      </c>
      <c r="V876" s="730">
        <f>'NRHM State budget sheet 2013-14'!V876</f>
        <v>0</v>
      </c>
      <c r="W876" s="730">
        <f>'NRHM State budget sheet 2013-14'!W876</f>
        <v>0</v>
      </c>
      <c r="X876" s="730">
        <f>'NRHM State budget sheet 2013-14'!X876</f>
        <v>0</v>
      </c>
      <c r="Y876" s="730">
        <f>'NRHM State budget sheet 2013-14'!Y876</f>
        <v>0</v>
      </c>
      <c r="Z876" s="730">
        <f>'NRHM State budget sheet 2013-14'!Z876</f>
        <v>0</v>
      </c>
      <c r="AA876" s="730">
        <f>'NRHM State budget sheet 2013-14'!AA876</f>
        <v>0</v>
      </c>
      <c r="AB876" s="730">
        <f>'NRHM State budget sheet 2013-14'!AB876</f>
        <v>0</v>
      </c>
      <c r="AC876" s="730">
        <f>'NRHM State budget sheet 2013-14'!AC876</f>
        <v>0</v>
      </c>
      <c r="AD876" s="730">
        <f>'NRHM State budget sheet 2013-14'!AD876</f>
        <v>0</v>
      </c>
      <c r="AE876" s="730">
        <f>'NRHM State budget sheet 2013-14'!AE876</f>
        <v>0</v>
      </c>
      <c r="AF876" s="730">
        <f>'NRHM State budget sheet 2013-14'!AF876</f>
        <v>0</v>
      </c>
      <c r="AH876" s="619"/>
      <c r="AI876" s="606"/>
      <c r="AJ876" s="606"/>
      <c r="AL876" s="573" t="str">
        <f t="shared" si="91"/>
        <v/>
      </c>
      <c r="AM876" s="577" t="str">
        <f t="shared" si="92"/>
        <v/>
      </c>
      <c r="AN876" s="577" t="str">
        <f t="shared" si="93"/>
        <v/>
      </c>
      <c r="AO876" s="577" t="str">
        <f t="shared" si="94"/>
        <v/>
      </c>
    </row>
    <row r="877" spans="1:41" ht="41.25" hidden="1" customHeight="1" x14ac:dyDescent="0.2">
      <c r="A877" s="628" t="s">
        <v>2420</v>
      </c>
      <c r="B877" s="642"/>
      <c r="C877" s="627"/>
      <c r="D877" s="730">
        <f>'NRHM State budget sheet 2013-14'!D877</f>
        <v>0</v>
      </c>
      <c r="E877" s="730">
        <f>'NRHM State budget sheet 2013-14'!E877</f>
        <v>0</v>
      </c>
      <c r="F877" s="730">
        <f>'NRHM State budget sheet 2013-14'!F877</f>
        <v>0</v>
      </c>
      <c r="G877" s="730">
        <f>'NRHM State budget sheet 2013-14'!G877</f>
        <v>0</v>
      </c>
      <c r="H877" s="730">
        <f>'NRHM State budget sheet 2013-14'!H877</f>
        <v>0</v>
      </c>
      <c r="I877" s="730">
        <f>'NRHM State budget sheet 2013-14'!I877</f>
        <v>0</v>
      </c>
      <c r="J877" s="730">
        <f>'NRHM State budget sheet 2013-14'!J877</f>
        <v>0</v>
      </c>
      <c r="K877" s="730">
        <f>'NRHM State budget sheet 2013-14'!K877</f>
        <v>0</v>
      </c>
      <c r="L877" s="730">
        <f>'NRHM State budget sheet 2013-14'!L877</f>
        <v>0</v>
      </c>
      <c r="M877" s="730">
        <f>'NRHM State budget sheet 2013-14'!M877</f>
        <v>0</v>
      </c>
      <c r="N877" s="730">
        <f>'NRHM State budget sheet 2013-14'!N877</f>
        <v>0</v>
      </c>
      <c r="O877" s="730">
        <f>'NRHM State budget sheet 2013-14'!O877</f>
        <v>0</v>
      </c>
      <c r="P877" s="730">
        <f>'NRHM State budget sheet 2013-14'!P877</f>
        <v>0</v>
      </c>
      <c r="Q877" s="730">
        <f>'NRHM State budget sheet 2013-14'!Q877</f>
        <v>0</v>
      </c>
      <c r="R877" s="730">
        <f>'NRHM State budget sheet 2013-14'!R877</f>
        <v>0</v>
      </c>
      <c r="S877" s="730">
        <f>'NRHM State budget sheet 2013-14'!S877</f>
        <v>0</v>
      </c>
      <c r="T877" s="730">
        <f>'NRHM State budget sheet 2013-14'!T877</f>
        <v>0</v>
      </c>
      <c r="U877" s="730">
        <f>'NRHM State budget sheet 2013-14'!U877</f>
        <v>0</v>
      </c>
      <c r="V877" s="730">
        <f>'NRHM State budget sheet 2013-14'!V877</f>
        <v>0</v>
      </c>
      <c r="W877" s="730">
        <f>'NRHM State budget sheet 2013-14'!W877</f>
        <v>0</v>
      </c>
      <c r="X877" s="730">
        <f>'NRHM State budget sheet 2013-14'!X877</f>
        <v>0</v>
      </c>
      <c r="Y877" s="730">
        <f>'NRHM State budget sheet 2013-14'!Y877</f>
        <v>0</v>
      </c>
      <c r="Z877" s="730">
        <f>'NRHM State budget sheet 2013-14'!Z877</f>
        <v>0</v>
      </c>
      <c r="AA877" s="730">
        <f>'NRHM State budget sheet 2013-14'!AA877</f>
        <v>0</v>
      </c>
      <c r="AB877" s="730">
        <f>'NRHM State budget sheet 2013-14'!AB877</f>
        <v>0</v>
      </c>
      <c r="AC877" s="730">
        <f>'NRHM State budget sheet 2013-14'!AC877</f>
        <v>0</v>
      </c>
      <c r="AD877" s="730">
        <f>'NRHM State budget sheet 2013-14'!AD877</f>
        <v>0</v>
      </c>
      <c r="AE877" s="730">
        <f>'NRHM State budget sheet 2013-14'!AE877</f>
        <v>0</v>
      </c>
      <c r="AF877" s="730">
        <f>'NRHM State budget sheet 2013-14'!AF877</f>
        <v>0</v>
      </c>
      <c r="AH877" s="619"/>
      <c r="AI877" s="606"/>
      <c r="AJ877" s="606"/>
      <c r="AL877" s="573" t="str">
        <f t="shared" si="91"/>
        <v/>
      </c>
      <c r="AM877" s="577" t="str">
        <f t="shared" si="92"/>
        <v/>
      </c>
      <c r="AN877" s="577" t="str">
        <f t="shared" si="93"/>
        <v/>
      </c>
      <c r="AO877" s="577" t="str">
        <f t="shared" si="94"/>
        <v/>
      </c>
    </row>
    <row r="878" spans="1:41" ht="41.25" hidden="1" customHeight="1" x14ac:dyDescent="0.2">
      <c r="A878" s="628" t="s">
        <v>2421</v>
      </c>
      <c r="B878" s="642"/>
      <c r="C878" s="627"/>
      <c r="D878" s="730">
        <f>'NRHM State budget sheet 2013-14'!D878</f>
        <v>0</v>
      </c>
      <c r="E878" s="730">
        <f>'NRHM State budget sheet 2013-14'!E878</f>
        <v>0</v>
      </c>
      <c r="F878" s="730">
        <f>'NRHM State budget sheet 2013-14'!F878</f>
        <v>0</v>
      </c>
      <c r="G878" s="730">
        <f>'NRHM State budget sheet 2013-14'!G878</f>
        <v>0</v>
      </c>
      <c r="H878" s="730">
        <f>'NRHM State budget sheet 2013-14'!H878</f>
        <v>0</v>
      </c>
      <c r="I878" s="730">
        <f>'NRHM State budget sheet 2013-14'!I878</f>
        <v>0</v>
      </c>
      <c r="J878" s="730">
        <f>'NRHM State budget sheet 2013-14'!J878</f>
        <v>0</v>
      </c>
      <c r="K878" s="730">
        <f>'NRHM State budget sheet 2013-14'!K878</f>
        <v>0</v>
      </c>
      <c r="L878" s="730">
        <f>'NRHM State budget sheet 2013-14'!L878</f>
        <v>0</v>
      </c>
      <c r="M878" s="730">
        <f>'NRHM State budget sheet 2013-14'!M878</f>
        <v>0</v>
      </c>
      <c r="N878" s="730">
        <f>'NRHM State budget sheet 2013-14'!N878</f>
        <v>0</v>
      </c>
      <c r="O878" s="730">
        <f>'NRHM State budget sheet 2013-14'!O878</f>
        <v>0</v>
      </c>
      <c r="P878" s="730">
        <f>'NRHM State budget sheet 2013-14'!P878</f>
        <v>0</v>
      </c>
      <c r="Q878" s="730">
        <f>'NRHM State budget sheet 2013-14'!Q878</f>
        <v>0</v>
      </c>
      <c r="R878" s="730">
        <f>'NRHM State budget sheet 2013-14'!R878</f>
        <v>0</v>
      </c>
      <c r="S878" s="730">
        <f>'NRHM State budget sheet 2013-14'!S878</f>
        <v>0</v>
      </c>
      <c r="T878" s="730">
        <f>'NRHM State budget sheet 2013-14'!T878</f>
        <v>0</v>
      </c>
      <c r="U878" s="730">
        <f>'NRHM State budget sheet 2013-14'!U878</f>
        <v>0</v>
      </c>
      <c r="V878" s="730">
        <f>'NRHM State budget sheet 2013-14'!V878</f>
        <v>0</v>
      </c>
      <c r="W878" s="730">
        <f>'NRHM State budget sheet 2013-14'!W878</f>
        <v>0</v>
      </c>
      <c r="X878" s="730">
        <f>'NRHM State budget sheet 2013-14'!X878</f>
        <v>0</v>
      </c>
      <c r="Y878" s="730">
        <f>'NRHM State budget sheet 2013-14'!Y878</f>
        <v>0</v>
      </c>
      <c r="Z878" s="730">
        <f>'NRHM State budget sheet 2013-14'!Z878</f>
        <v>0</v>
      </c>
      <c r="AA878" s="730">
        <f>'NRHM State budget sheet 2013-14'!AA878</f>
        <v>0</v>
      </c>
      <c r="AB878" s="730">
        <f>'NRHM State budget sheet 2013-14'!AB878</f>
        <v>0</v>
      </c>
      <c r="AC878" s="730">
        <f>'NRHM State budget sheet 2013-14'!AC878</f>
        <v>0</v>
      </c>
      <c r="AD878" s="730">
        <f>'NRHM State budget sheet 2013-14'!AD878</f>
        <v>0</v>
      </c>
      <c r="AE878" s="730">
        <f>'NRHM State budget sheet 2013-14'!AE878</f>
        <v>0</v>
      </c>
      <c r="AF878" s="730">
        <f>'NRHM State budget sheet 2013-14'!AF878</f>
        <v>0</v>
      </c>
      <c r="AH878" s="619"/>
      <c r="AI878" s="606"/>
      <c r="AJ878" s="606"/>
      <c r="AL878" s="573" t="str">
        <f t="shared" si="91"/>
        <v/>
      </c>
      <c r="AM878" s="577" t="str">
        <f t="shared" si="92"/>
        <v/>
      </c>
      <c r="AN878" s="577" t="str">
        <f t="shared" si="93"/>
        <v/>
      </c>
      <c r="AO878" s="577" t="str">
        <f t="shared" si="94"/>
        <v/>
      </c>
    </row>
    <row r="879" spans="1:41" ht="41.25" hidden="1" customHeight="1" x14ac:dyDescent="0.2">
      <c r="A879" s="628" t="s">
        <v>2422</v>
      </c>
      <c r="B879" s="642"/>
      <c r="C879" s="627"/>
      <c r="D879" s="730">
        <f>'NRHM State budget sheet 2013-14'!D879</f>
        <v>0</v>
      </c>
      <c r="E879" s="730">
        <f>'NRHM State budget sheet 2013-14'!E879</f>
        <v>0</v>
      </c>
      <c r="F879" s="730">
        <f>'NRHM State budget sheet 2013-14'!F879</f>
        <v>0</v>
      </c>
      <c r="G879" s="730">
        <f>'NRHM State budget sheet 2013-14'!G879</f>
        <v>0</v>
      </c>
      <c r="H879" s="730">
        <f>'NRHM State budget sheet 2013-14'!H879</f>
        <v>0</v>
      </c>
      <c r="I879" s="730">
        <f>'NRHM State budget sheet 2013-14'!I879</f>
        <v>0</v>
      </c>
      <c r="J879" s="730">
        <f>'NRHM State budget sheet 2013-14'!J879</f>
        <v>0</v>
      </c>
      <c r="K879" s="730">
        <f>'NRHM State budget sheet 2013-14'!K879</f>
        <v>0</v>
      </c>
      <c r="L879" s="730">
        <f>'NRHM State budget sheet 2013-14'!L879</f>
        <v>0</v>
      </c>
      <c r="M879" s="730">
        <f>'NRHM State budget sheet 2013-14'!M879</f>
        <v>0</v>
      </c>
      <c r="N879" s="730">
        <f>'NRHM State budget sheet 2013-14'!N879</f>
        <v>0</v>
      </c>
      <c r="O879" s="730">
        <f>'NRHM State budget sheet 2013-14'!O879</f>
        <v>0</v>
      </c>
      <c r="P879" s="730">
        <f>'NRHM State budget sheet 2013-14'!P879</f>
        <v>0</v>
      </c>
      <c r="Q879" s="730">
        <f>'NRHM State budget sheet 2013-14'!Q879</f>
        <v>0</v>
      </c>
      <c r="R879" s="730">
        <f>'NRHM State budget sheet 2013-14'!R879</f>
        <v>0</v>
      </c>
      <c r="S879" s="730">
        <f>'NRHM State budget sheet 2013-14'!S879</f>
        <v>0</v>
      </c>
      <c r="T879" s="730">
        <f>'NRHM State budget sheet 2013-14'!T879</f>
        <v>0</v>
      </c>
      <c r="U879" s="730">
        <f>'NRHM State budget sheet 2013-14'!U879</f>
        <v>0</v>
      </c>
      <c r="V879" s="730">
        <f>'NRHM State budget sheet 2013-14'!V879</f>
        <v>0</v>
      </c>
      <c r="W879" s="730">
        <f>'NRHM State budget sheet 2013-14'!W879</f>
        <v>0</v>
      </c>
      <c r="X879" s="730">
        <f>'NRHM State budget sheet 2013-14'!X879</f>
        <v>0</v>
      </c>
      <c r="Y879" s="730">
        <f>'NRHM State budget sheet 2013-14'!Y879</f>
        <v>0</v>
      </c>
      <c r="Z879" s="730">
        <f>'NRHM State budget sheet 2013-14'!Z879</f>
        <v>0</v>
      </c>
      <c r="AA879" s="730">
        <f>'NRHM State budget sheet 2013-14'!AA879</f>
        <v>0</v>
      </c>
      <c r="AB879" s="730">
        <f>'NRHM State budget sheet 2013-14'!AB879</f>
        <v>0</v>
      </c>
      <c r="AC879" s="730">
        <f>'NRHM State budget sheet 2013-14'!AC879</f>
        <v>0</v>
      </c>
      <c r="AD879" s="730">
        <f>'NRHM State budget sheet 2013-14'!AD879</f>
        <v>0</v>
      </c>
      <c r="AE879" s="730">
        <f>'NRHM State budget sheet 2013-14'!AE879</f>
        <v>0</v>
      </c>
      <c r="AF879" s="730">
        <f>'NRHM State budget sheet 2013-14'!AF879</f>
        <v>0</v>
      </c>
      <c r="AH879" s="619"/>
      <c r="AI879" s="606"/>
      <c r="AJ879" s="606"/>
      <c r="AL879" s="573" t="str">
        <f t="shared" si="91"/>
        <v/>
      </c>
      <c r="AM879" s="577" t="str">
        <f t="shared" si="92"/>
        <v/>
      </c>
      <c r="AN879" s="577" t="str">
        <f t="shared" si="93"/>
        <v/>
      </c>
      <c r="AO879" s="577" t="str">
        <f t="shared" si="94"/>
        <v/>
      </c>
    </row>
    <row r="880" spans="1:41" s="579" customFormat="1" ht="41.25" customHeight="1" x14ac:dyDescent="0.2">
      <c r="A880" s="649" t="s">
        <v>932</v>
      </c>
      <c r="B880" s="621" t="s">
        <v>933</v>
      </c>
      <c r="C880" s="595"/>
      <c r="D880" s="730">
        <f>'NRHM State budget sheet 2013-14'!D880</f>
        <v>0</v>
      </c>
      <c r="E880" s="730">
        <f>'NRHM State budget sheet 2013-14'!E880</f>
        <v>0</v>
      </c>
      <c r="F880" s="730" t="e">
        <f>'NRHM State budget sheet 2013-14'!F880</f>
        <v>#DIV/0!</v>
      </c>
      <c r="G880" s="730">
        <f>'NRHM State budget sheet 2013-14'!G880</f>
        <v>0</v>
      </c>
      <c r="H880" s="730">
        <f>'NRHM State budget sheet 2013-14'!H880</f>
        <v>0</v>
      </c>
      <c r="I880" s="730" t="e">
        <f>'NRHM State budget sheet 2013-14'!I880</f>
        <v>#DIV/0!</v>
      </c>
      <c r="J880" s="730">
        <f>'NRHM State budget sheet 2013-14'!J880</f>
        <v>1271</v>
      </c>
      <c r="K880" s="730">
        <f>'NRHM State budget sheet 2013-14'!K880</f>
        <v>2265550</v>
      </c>
      <c r="L880" s="730">
        <f>'NRHM State budget sheet 2013-14'!L880</f>
        <v>0</v>
      </c>
      <c r="M880" s="730">
        <f>'NRHM State budget sheet 2013-14'!M880</f>
        <v>0</v>
      </c>
      <c r="N880" s="730">
        <f>'NRHM State budget sheet 2013-14'!N880</f>
        <v>0</v>
      </c>
      <c r="O880" s="730">
        <f>'NRHM State budget sheet 2013-14'!O880</f>
        <v>0</v>
      </c>
      <c r="P880" s="730">
        <f>'NRHM State budget sheet 2013-14'!P880</f>
        <v>0</v>
      </c>
      <c r="Q880" s="730">
        <f>'NRHM State budget sheet 2013-14'!Q880</f>
        <v>0</v>
      </c>
      <c r="R880" s="730">
        <f>'NRHM State budget sheet 2013-14'!R880</f>
        <v>0</v>
      </c>
      <c r="S880" s="730">
        <f>'NRHM State budget sheet 2013-14'!S880</f>
        <v>0</v>
      </c>
      <c r="T880" s="730">
        <f>'NRHM State budget sheet 2013-14'!T880</f>
        <v>0</v>
      </c>
      <c r="U880" s="730">
        <f>'NRHM State budget sheet 2013-14'!U880</f>
        <v>0</v>
      </c>
      <c r="V880" s="730">
        <f>'NRHM State budget sheet 2013-14'!V880</f>
        <v>0</v>
      </c>
      <c r="W880" s="730">
        <f>'NRHM State budget sheet 2013-14'!W880</f>
        <v>0</v>
      </c>
      <c r="X880" s="730">
        <f>'NRHM State budget sheet 2013-14'!X880</f>
        <v>0</v>
      </c>
      <c r="Y880" s="730">
        <f>'NRHM State budget sheet 2013-14'!Y880</f>
        <v>0</v>
      </c>
      <c r="Z880" s="730">
        <f>'NRHM State budget sheet 2013-14'!Z880</f>
        <v>0</v>
      </c>
      <c r="AA880" s="730">
        <f>'NRHM State budget sheet 2013-14'!AA880</f>
        <v>0</v>
      </c>
      <c r="AB880" s="730">
        <f>'NRHM State budget sheet 2013-14'!AB880</f>
        <v>0</v>
      </c>
      <c r="AC880" s="730">
        <f>'NRHM State budget sheet 2013-14'!AC880</f>
        <v>0</v>
      </c>
      <c r="AD880" s="730">
        <f>'NRHM State budget sheet 2013-14'!AD880</f>
        <v>0</v>
      </c>
      <c r="AE880" s="730">
        <f>'NRHM State budget sheet 2013-14'!AE880</f>
        <v>0</v>
      </c>
      <c r="AF880" s="730">
        <f>'NRHM State budget sheet 2013-14'!AF880</f>
        <v>39.195</v>
      </c>
      <c r="AH880" s="648"/>
      <c r="AI880" s="606">
        <f t="shared" si="88"/>
        <v>1</v>
      </c>
      <c r="AJ880" s="606" t="str">
        <f t="shared" si="89"/>
        <v/>
      </c>
      <c r="AK880" s="573">
        <f t="shared" si="90"/>
        <v>39.195</v>
      </c>
      <c r="AL880" s="573" t="str">
        <f t="shared" si="91"/>
        <v/>
      </c>
      <c r="AM880" s="577" t="str">
        <f t="shared" si="92"/>
        <v/>
      </c>
      <c r="AN880" s="577" t="str">
        <f t="shared" si="93"/>
        <v/>
      </c>
      <c r="AO880" s="577" t="str">
        <f t="shared" si="94"/>
        <v>New activity? If not kindly provide the details of the progress (physical and financial) for FY 2012-13</v>
      </c>
    </row>
    <row r="881" spans="1:41" ht="41.25" customHeight="1" x14ac:dyDescent="0.2">
      <c r="A881" s="628" t="s">
        <v>934</v>
      </c>
      <c r="B881" s="621" t="s">
        <v>935</v>
      </c>
      <c r="C881" s="627"/>
      <c r="D881" s="730">
        <f>'NRHM State budget sheet 2013-14'!D881</f>
        <v>0</v>
      </c>
      <c r="E881" s="730">
        <f>'NRHM State budget sheet 2013-14'!E881</f>
        <v>0</v>
      </c>
      <c r="F881" s="730" t="e">
        <f>'NRHM State budget sheet 2013-14'!F881</f>
        <v>#DIV/0!</v>
      </c>
      <c r="G881" s="730">
        <f>'NRHM State budget sheet 2013-14'!G881</f>
        <v>0</v>
      </c>
      <c r="H881" s="730">
        <f>'NRHM State budget sheet 2013-14'!H881</f>
        <v>0</v>
      </c>
      <c r="I881" s="730" t="e">
        <f>'NRHM State budget sheet 2013-14'!I881</f>
        <v>#DIV/0!</v>
      </c>
      <c r="J881" s="730">
        <f>'NRHM State budget sheet 2013-14'!J881</f>
        <v>1264</v>
      </c>
      <c r="K881" s="730">
        <f>'NRHM State budget sheet 2013-14'!K881</f>
        <v>695550</v>
      </c>
      <c r="L881" s="730">
        <f>'NRHM State budget sheet 2013-14'!L881</f>
        <v>0</v>
      </c>
      <c r="M881" s="730">
        <f>'NRHM State budget sheet 2013-14'!M881</f>
        <v>0</v>
      </c>
      <c r="N881" s="730">
        <f>'NRHM State budget sheet 2013-14'!N881</f>
        <v>0</v>
      </c>
      <c r="O881" s="730">
        <f>'NRHM State budget sheet 2013-14'!O881</f>
        <v>0</v>
      </c>
      <c r="P881" s="730">
        <f>'NRHM State budget sheet 2013-14'!P881</f>
        <v>0</v>
      </c>
      <c r="Q881" s="730">
        <f>'NRHM State budget sheet 2013-14'!Q881</f>
        <v>0</v>
      </c>
      <c r="R881" s="730">
        <f>'NRHM State budget sheet 2013-14'!R881</f>
        <v>0</v>
      </c>
      <c r="S881" s="730">
        <f>'NRHM State budget sheet 2013-14'!S881</f>
        <v>0</v>
      </c>
      <c r="T881" s="730">
        <f>'NRHM State budget sheet 2013-14'!T881</f>
        <v>0</v>
      </c>
      <c r="U881" s="730">
        <f>'NRHM State budget sheet 2013-14'!U881</f>
        <v>0</v>
      </c>
      <c r="V881" s="730">
        <f>'NRHM State budget sheet 2013-14'!V881</f>
        <v>0</v>
      </c>
      <c r="W881" s="730">
        <f>'NRHM State budget sheet 2013-14'!W881</f>
        <v>0</v>
      </c>
      <c r="X881" s="730">
        <f>'NRHM State budget sheet 2013-14'!X881</f>
        <v>0</v>
      </c>
      <c r="Y881" s="730">
        <f>'NRHM State budget sheet 2013-14'!Y881</f>
        <v>0</v>
      </c>
      <c r="Z881" s="730">
        <f>'NRHM State budget sheet 2013-14'!Z881</f>
        <v>0</v>
      </c>
      <c r="AA881" s="730">
        <f>'NRHM State budget sheet 2013-14'!AA881</f>
        <v>0</v>
      </c>
      <c r="AB881" s="730">
        <f>'NRHM State budget sheet 2013-14'!AB881</f>
        <v>0</v>
      </c>
      <c r="AC881" s="730">
        <f>'NRHM State budget sheet 2013-14'!AC881</f>
        <v>0</v>
      </c>
      <c r="AD881" s="730">
        <f>'NRHM State budget sheet 2013-14'!AD881</f>
        <v>0</v>
      </c>
      <c r="AE881" s="730">
        <f>'NRHM State budget sheet 2013-14'!AE881</f>
        <v>0</v>
      </c>
      <c r="AF881" s="730">
        <f>'NRHM State budget sheet 2013-14'!AF881</f>
        <v>23.494999999999997</v>
      </c>
      <c r="AH881" s="619"/>
      <c r="AI881" s="606">
        <f t="shared" si="88"/>
        <v>1</v>
      </c>
      <c r="AJ881" s="606" t="str">
        <f t="shared" si="89"/>
        <v/>
      </c>
      <c r="AK881" s="573">
        <f t="shared" si="90"/>
        <v>23.494999999999997</v>
      </c>
      <c r="AL881" s="573" t="str">
        <f t="shared" si="91"/>
        <v/>
      </c>
      <c r="AM881" s="577" t="str">
        <f t="shared" si="92"/>
        <v/>
      </c>
      <c r="AN881" s="577" t="str">
        <f t="shared" si="93"/>
        <v/>
      </c>
      <c r="AO881" s="577" t="str">
        <f t="shared" si="94"/>
        <v>New activity? If not kindly provide the details of the progress (physical and financial) for FY 2012-13</v>
      </c>
    </row>
    <row r="882" spans="1:41" ht="41.25" hidden="1" customHeight="1" x14ac:dyDescent="0.2">
      <c r="A882" s="628" t="s">
        <v>1443</v>
      </c>
      <c r="B882" s="621" t="s">
        <v>1425</v>
      </c>
      <c r="C882" s="627"/>
      <c r="D882" s="730">
        <f>'NRHM State budget sheet 2013-14'!D882</f>
        <v>0</v>
      </c>
      <c r="E882" s="730">
        <f>'NRHM State budget sheet 2013-14'!E882</f>
        <v>0</v>
      </c>
      <c r="F882" s="730" t="e">
        <f>'NRHM State budget sheet 2013-14'!F882</f>
        <v>#DIV/0!</v>
      </c>
      <c r="G882" s="730">
        <f>'NRHM State budget sheet 2013-14'!G882</f>
        <v>0</v>
      </c>
      <c r="H882" s="730">
        <f>'NRHM State budget sheet 2013-14'!H882</f>
        <v>0</v>
      </c>
      <c r="I882" s="730" t="e">
        <f>'NRHM State budget sheet 2013-14'!I882</f>
        <v>#DIV/0!</v>
      </c>
      <c r="J882" s="730">
        <f>'NRHM State budget sheet 2013-14'!J882</f>
        <v>1</v>
      </c>
      <c r="K882" s="730">
        <f>'NRHM State budget sheet 2013-14'!K882</f>
        <v>250000</v>
      </c>
      <c r="L882" s="730">
        <f>'NRHM State budget sheet 2013-14'!L882</f>
        <v>0</v>
      </c>
      <c r="M882" s="730">
        <f>'NRHM State budget sheet 2013-14'!M882</f>
        <v>0</v>
      </c>
      <c r="N882" s="730">
        <f>'NRHM State budget sheet 2013-14'!N882</f>
        <v>0</v>
      </c>
      <c r="O882" s="730">
        <f>'NRHM State budget sheet 2013-14'!O882</f>
        <v>0</v>
      </c>
      <c r="P882" s="730">
        <f>'NRHM State budget sheet 2013-14'!P882</f>
        <v>0</v>
      </c>
      <c r="Q882" s="730">
        <f>'NRHM State budget sheet 2013-14'!Q882</f>
        <v>0</v>
      </c>
      <c r="R882" s="730">
        <f>'NRHM State budget sheet 2013-14'!R882</f>
        <v>0</v>
      </c>
      <c r="S882" s="730">
        <f>'NRHM State budget sheet 2013-14'!S882</f>
        <v>0</v>
      </c>
      <c r="T882" s="730">
        <f>'NRHM State budget sheet 2013-14'!T882</f>
        <v>0</v>
      </c>
      <c r="U882" s="730">
        <f>'NRHM State budget sheet 2013-14'!U882</f>
        <v>0</v>
      </c>
      <c r="V882" s="730">
        <f>'NRHM State budget sheet 2013-14'!V882</f>
        <v>0</v>
      </c>
      <c r="W882" s="730">
        <f>'NRHM State budget sheet 2013-14'!W882</f>
        <v>0</v>
      </c>
      <c r="X882" s="730">
        <f>'NRHM State budget sheet 2013-14'!X882</f>
        <v>0</v>
      </c>
      <c r="Y882" s="730">
        <f>'NRHM State budget sheet 2013-14'!Y882</f>
        <v>0</v>
      </c>
      <c r="Z882" s="730">
        <f>'NRHM State budget sheet 2013-14'!Z882</f>
        <v>0</v>
      </c>
      <c r="AA882" s="730">
        <f>'NRHM State budget sheet 2013-14'!AA882</f>
        <v>0</v>
      </c>
      <c r="AB882" s="730">
        <f>'NRHM State budget sheet 2013-14'!AB882</f>
        <v>0</v>
      </c>
      <c r="AC882" s="730">
        <f>'NRHM State budget sheet 2013-14'!AC882</f>
        <v>0</v>
      </c>
      <c r="AD882" s="730">
        <f>'NRHM State budget sheet 2013-14'!AD882</f>
        <v>0</v>
      </c>
      <c r="AE882" s="730">
        <f>'NRHM State budget sheet 2013-14'!AE882</f>
        <v>0</v>
      </c>
      <c r="AF882" s="730">
        <f>'NRHM State budget sheet 2013-14'!AF882</f>
        <v>2.5</v>
      </c>
      <c r="AH882" s="619"/>
      <c r="AI882" s="606">
        <f t="shared" si="88"/>
        <v>1</v>
      </c>
      <c r="AJ882" s="606" t="str">
        <f t="shared" si="89"/>
        <v/>
      </c>
      <c r="AK882" s="573">
        <f t="shared" si="90"/>
        <v>2.5</v>
      </c>
      <c r="AL882" s="573" t="str">
        <f t="shared" si="91"/>
        <v/>
      </c>
      <c r="AM882" s="577" t="str">
        <f t="shared" si="92"/>
        <v/>
      </c>
      <c r="AN882" s="577" t="str">
        <f t="shared" si="93"/>
        <v/>
      </c>
      <c r="AO882" s="577" t="str">
        <f t="shared" si="94"/>
        <v>New activity? If not kindly provide the details of the progress (physical and financial) for FY 2012-13</v>
      </c>
    </row>
    <row r="883" spans="1:41" ht="41.25" hidden="1" customHeight="1" x14ac:dyDescent="0.2">
      <c r="A883" s="628" t="s">
        <v>1444</v>
      </c>
      <c r="B883" s="621" t="s">
        <v>1426</v>
      </c>
      <c r="C883" s="627"/>
      <c r="D883" s="730">
        <f>'NRHM State budget sheet 2013-14'!D883</f>
        <v>0</v>
      </c>
      <c r="E883" s="730">
        <f>'NRHM State budget sheet 2013-14'!E883</f>
        <v>0</v>
      </c>
      <c r="F883" s="730" t="e">
        <f>'NRHM State budget sheet 2013-14'!F883</f>
        <v>#DIV/0!</v>
      </c>
      <c r="G883" s="730">
        <f>'NRHM State budget sheet 2013-14'!G883</f>
        <v>0</v>
      </c>
      <c r="H883" s="730">
        <f>'NRHM State budget sheet 2013-14'!H883</f>
        <v>0</v>
      </c>
      <c r="I883" s="730" t="e">
        <f>'NRHM State budget sheet 2013-14'!I883</f>
        <v>#DIV/0!</v>
      </c>
      <c r="J883" s="730">
        <f>'NRHM State budget sheet 2013-14'!J883</f>
        <v>0</v>
      </c>
      <c r="K883" s="730">
        <f>'NRHM State budget sheet 2013-14'!K883</f>
        <v>0</v>
      </c>
      <c r="L883" s="730">
        <f>'NRHM State budget sheet 2013-14'!L883</f>
        <v>0</v>
      </c>
      <c r="M883" s="730">
        <f>'NRHM State budget sheet 2013-14'!M883</f>
        <v>0</v>
      </c>
      <c r="N883" s="730">
        <f>'NRHM State budget sheet 2013-14'!N883</f>
        <v>0</v>
      </c>
      <c r="O883" s="730">
        <f>'NRHM State budget sheet 2013-14'!O883</f>
        <v>0</v>
      </c>
      <c r="P883" s="730">
        <f>'NRHM State budget sheet 2013-14'!P883</f>
        <v>0</v>
      </c>
      <c r="Q883" s="730">
        <f>'NRHM State budget sheet 2013-14'!Q883</f>
        <v>0</v>
      </c>
      <c r="R883" s="730">
        <f>'NRHM State budget sheet 2013-14'!R883</f>
        <v>0</v>
      </c>
      <c r="S883" s="730">
        <f>'NRHM State budget sheet 2013-14'!S883</f>
        <v>0</v>
      </c>
      <c r="T883" s="730">
        <f>'NRHM State budget sheet 2013-14'!T883</f>
        <v>0</v>
      </c>
      <c r="U883" s="730">
        <f>'NRHM State budget sheet 2013-14'!U883</f>
        <v>0</v>
      </c>
      <c r="V883" s="730">
        <f>'NRHM State budget sheet 2013-14'!V883</f>
        <v>0</v>
      </c>
      <c r="W883" s="730">
        <f>'NRHM State budget sheet 2013-14'!W883</f>
        <v>0</v>
      </c>
      <c r="X883" s="730">
        <f>'NRHM State budget sheet 2013-14'!X883</f>
        <v>0</v>
      </c>
      <c r="Y883" s="730">
        <f>'NRHM State budget sheet 2013-14'!Y883</f>
        <v>0</v>
      </c>
      <c r="Z883" s="730">
        <f>'NRHM State budget sheet 2013-14'!Z883</f>
        <v>0</v>
      </c>
      <c r="AA883" s="730">
        <f>'NRHM State budget sheet 2013-14'!AA883</f>
        <v>0</v>
      </c>
      <c r="AB883" s="730">
        <f>'NRHM State budget sheet 2013-14'!AB883</f>
        <v>0</v>
      </c>
      <c r="AC883" s="730">
        <f>'NRHM State budget sheet 2013-14'!AC883</f>
        <v>0</v>
      </c>
      <c r="AD883" s="730">
        <f>'NRHM State budget sheet 2013-14'!AD883</f>
        <v>0</v>
      </c>
      <c r="AE883" s="730">
        <f>'NRHM State budget sheet 2013-14'!AE883</f>
        <v>0</v>
      </c>
      <c r="AF883" s="730">
        <f>'NRHM State budget sheet 2013-14'!AF883</f>
        <v>0</v>
      </c>
      <c r="AH883" s="619"/>
      <c r="AI883" s="606" t="str">
        <f t="shared" si="88"/>
        <v/>
      </c>
      <c r="AJ883" s="606" t="str">
        <f t="shared" si="89"/>
        <v/>
      </c>
      <c r="AK883" s="573">
        <f t="shared" si="90"/>
        <v>0</v>
      </c>
      <c r="AL883" s="573" t="str">
        <f t="shared" si="91"/>
        <v/>
      </c>
      <c r="AM883" s="577" t="str">
        <f t="shared" si="92"/>
        <v/>
      </c>
      <c r="AN883" s="577" t="str">
        <f t="shared" si="93"/>
        <v/>
      </c>
      <c r="AO883" s="577" t="str">
        <f t="shared" si="94"/>
        <v/>
      </c>
    </row>
    <row r="884" spans="1:41" ht="41.25" hidden="1" customHeight="1" x14ac:dyDescent="0.2">
      <c r="A884" s="628" t="s">
        <v>1445</v>
      </c>
      <c r="B884" s="621" t="s">
        <v>1427</v>
      </c>
      <c r="C884" s="627"/>
      <c r="D884" s="730">
        <f>'NRHM State budget sheet 2013-14'!D884</f>
        <v>0</v>
      </c>
      <c r="E884" s="730">
        <f>'NRHM State budget sheet 2013-14'!E884</f>
        <v>0</v>
      </c>
      <c r="F884" s="730" t="e">
        <f>'NRHM State budget sheet 2013-14'!F884</f>
        <v>#DIV/0!</v>
      </c>
      <c r="G884" s="730">
        <f>'NRHM State budget sheet 2013-14'!G884</f>
        <v>0</v>
      </c>
      <c r="H884" s="730">
        <f>'NRHM State budget sheet 2013-14'!H884</f>
        <v>0</v>
      </c>
      <c r="I884" s="730" t="e">
        <f>'NRHM State budget sheet 2013-14'!I884</f>
        <v>#DIV/0!</v>
      </c>
      <c r="J884" s="730">
        <f>'NRHM State budget sheet 2013-14'!J884</f>
        <v>1</v>
      </c>
      <c r="K884" s="730">
        <f>'NRHM State budget sheet 2013-14'!K884</f>
        <v>30000</v>
      </c>
      <c r="L884" s="730">
        <f>'NRHM State budget sheet 2013-14'!L884</f>
        <v>0</v>
      </c>
      <c r="M884" s="730">
        <f>'NRHM State budget sheet 2013-14'!M884</f>
        <v>0</v>
      </c>
      <c r="N884" s="730">
        <f>'NRHM State budget sheet 2013-14'!N884</f>
        <v>0</v>
      </c>
      <c r="O884" s="730">
        <f>'NRHM State budget sheet 2013-14'!O884</f>
        <v>0</v>
      </c>
      <c r="P884" s="730">
        <f>'NRHM State budget sheet 2013-14'!P884</f>
        <v>0</v>
      </c>
      <c r="Q884" s="730">
        <f>'NRHM State budget sheet 2013-14'!Q884</f>
        <v>0</v>
      </c>
      <c r="R884" s="730">
        <f>'NRHM State budget sheet 2013-14'!R884</f>
        <v>0</v>
      </c>
      <c r="S884" s="730">
        <f>'NRHM State budget sheet 2013-14'!S884</f>
        <v>0</v>
      </c>
      <c r="T884" s="730">
        <f>'NRHM State budget sheet 2013-14'!T884</f>
        <v>0</v>
      </c>
      <c r="U884" s="730">
        <f>'NRHM State budget sheet 2013-14'!U884</f>
        <v>0</v>
      </c>
      <c r="V884" s="730">
        <f>'NRHM State budget sheet 2013-14'!V884</f>
        <v>0</v>
      </c>
      <c r="W884" s="730">
        <f>'NRHM State budget sheet 2013-14'!W884</f>
        <v>0</v>
      </c>
      <c r="X884" s="730">
        <f>'NRHM State budget sheet 2013-14'!X884</f>
        <v>0</v>
      </c>
      <c r="Y884" s="730">
        <f>'NRHM State budget sheet 2013-14'!Y884</f>
        <v>0</v>
      </c>
      <c r="Z884" s="730">
        <f>'NRHM State budget sheet 2013-14'!Z884</f>
        <v>0</v>
      </c>
      <c r="AA884" s="730">
        <f>'NRHM State budget sheet 2013-14'!AA884</f>
        <v>0</v>
      </c>
      <c r="AB884" s="730">
        <f>'NRHM State budget sheet 2013-14'!AB884</f>
        <v>0</v>
      </c>
      <c r="AC884" s="730">
        <f>'NRHM State budget sheet 2013-14'!AC884</f>
        <v>0</v>
      </c>
      <c r="AD884" s="730">
        <f>'NRHM State budget sheet 2013-14'!AD884</f>
        <v>0</v>
      </c>
      <c r="AE884" s="730">
        <f>'NRHM State budget sheet 2013-14'!AE884</f>
        <v>0</v>
      </c>
      <c r="AF884" s="730">
        <f>'NRHM State budget sheet 2013-14'!AF884</f>
        <v>0.3</v>
      </c>
      <c r="AH884" s="619"/>
      <c r="AI884" s="606">
        <f t="shared" si="88"/>
        <v>1</v>
      </c>
      <c r="AJ884" s="606" t="str">
        <f t="shared" si="89"/>
        <v/>
      </c>
      <c r="AK884" s="573">
        <f t="shared" si="90"/>
        <v>0.3</v>
      </c>
      <c r="AL884" s="573" t="str">
        <f t="shared" si="91"/>
        <v/>
      </c>
      <c r="AM884" s="577" t="str">
        <f t="shared" si="92"/>
        <v/>
      </c>
      <c r="AN884" s="577" t="str">
        <f t="shared" si="93"/>
        <v/>
      </c>
      <c r="AO884" s="577" t="str">
        <f t="shared" si="94"/>
        <v>New activity? If not kindly provide the details of the progress (physical and financial) for FY 2012-13</v>
      </c>
    </row>
    <row r="885" spans="1:41" ht="41.25" hidden="1" customHeight="1" x14ac:dyDescent="0.2">
      <c r="A885" s="628" t="s">
        <v>1446</v>
      </c>
      <c r="B885" s="621" t="s">
        <v>1428</v>
      </c>
      <c r="C885" s="627"/>
      <c r="D885" s="730">
        <f>'NRHM State budget sheet 2013-14'!D885</f>
        <v>0</v>
      </c>
      <c r="E885" s="730">
        <f>'NRHM State budget sheet 2013-14'!E885</f>
        <v>0</v>
      </c>
      <c r="F885" s="730" t="e">
        <f>'NRHM State budget sheet 2013-14'!F885</f>
        <v>#DIV/0!</v>
      </c>
      <c r="G885" s="730">
        <f>'NRHM State budget sheet 2013-14'!G885</f>
        <v>0</v>
      </c>
      <c r="H885" s="730">
        <f>'NRHM State budget sheet 2013-14'!H885</f>
        <v>0</v>
      </c>
      <c r="I885" s="730" t="e">
        <f>'NRHM State budget sheet 2013-14'!I885</f>
        <v>#DIV/0!</v>
      </c>
      <c r="J885" s="730">
        <f>'NRHM State budget sheet 2013-14'!J885</f>
        <v>0</v>
      </c>
      <c r="K885" s="730">
        <f>'NRHM State budget sheet 2013-14'!K885</f>
        <v>0</v>
      </c>
      <c r="L885" s="730">
        <f>'NRHM State budget sheet 2013-14'!L885</f>
        <v>0</v>
      </c>
      <c r="M885" s="730">
        <f>'NRHM State budget sheet 2013-14'!M885</f>
        <v>0</v>
      </c>
      <c r="N885" s="730">
        <f>'NRHM State budget sheet 2013-14'!N885</f>
        <v>0</v>
      </c>
      <c r="O885" s="730">
        <f>'NRHM State budget sheet 2013-14'!O885</f>
        <v>0</v>
      </c>
      <c r="P885" s="730">
        <f>'NRHM State budget sheet 2013-14'!P885</f>
        <v>0</v>
      </c>
      <c r="Q885" s="730">
        <f>'NRHM State budget sheet 2013-14'!Q885</f>
        <v>0</v>
      </c>
      <c r="R885" s="730">
        <f>'NRHM State budget sheet 2013-14'!R885</f>
        <v>0</v>
      </c>
      <c r="S885" s="730">
        <f>'NRHM State budget sheet 2013-14'!S885</f>
        <v>0</v>
      </c>
      <c r="T885" s="730">
        <f>'NRHM State budget sheet 2013-14'!T885</f>
        <v>0</v>
      </c>
      <c r="U885" s="730">
        <f>'NRHM State budget sheet 2013-14'!U885</f>
        <v>0</v>
      </c>
      <c r="V885" s="730">
        <f>'NRHM State budget sheet 2013-14'!V885</f>
        <v>0</v>
      </c>
      <c r="W885" s="730">
        <f>'NRHM State budget sheet 2013-14'!W885</f>
        <v>0</v>
      </c>
      <c r="X885" s="730">
        <f>'NRHM State budget sheet 2013-14'!X885</f>
        <v>0</v>
      </c>
      <c r="Y885" s="730">
        <f>'NRHM State budget sheet 2013-14'!Y885</f>
        <v>0</v>
      </c>
      <c r="Z885" s="730">
        <f>'NRHM State budget sheet 2013-14'!Z885</f>
        <v>0</v>
      </c>
      <c r="AA885" s="730">
        <f>'NRHM State budget sheet 2013-14'!AA885</f>
        <v>0</v>
      </c>
      <c r="AB885" s="730">
        <f>'NRHM State budget sheet 2013-14'!AB885</f>
        <v>0</v>
      </c>
      <c r="AC885" s="730">
        <f>'NRHM State budget sheet 2013-14'!AC885</f>
        <v>0</v>
      </c>
      <c r="AD885" s="730">
        <f>'NRHM State budget sheet 2013-14'!AD885</f>
        <v>0</v>
      </c>
      <c r="AE885" s="730">
        <f>'NRHM State budget sheet 2013-14'!AE885</f>
        <v>0</v>
      </c>
      <c r="AF885" s="730">
        <f>'NRHM State budget sheet 2013-14'!AF885</f>
        <v>0</v>
      </c>
      <c r="AH885" s="619"/>
      <c r="AI885" s="606" t="str">
        <f t="shared" si="88"/>
        <v/>
      </c>
      <c r="AJ885" s="606" t="str">
        <f t="shared" si="89"/>
        <v/>
      </c>
      <c r="AK885" s="573">
        <f t="shared" si="90"/>
        <v>0</v>
      </c>
      <c r="AL885" s="573" t="str">
        <f t="shared" si="91"/>
        <v/>
      </c>
      <c r="AM885" s="577" t="str">
        <f t="shared" si="92"/>
        <v/>
      </c>
      <c r="AN885" s="577" t="str">
        <f t="shared" si="93"/>
        <v/>
      </c>
      <c r="AO885" s="577" t="str">
        <f t="shared" si="94"/>
        <v/>
      </c>
    </row>
    <row r="886" spans="1:41" ht="41.25" hidden="1" customHeight="1" x14ac:dyDescent="0.2">
      <c r="A886" s="628" t="s">
        <v>1851</v>
      </c>
      <c r="B886" s="621" t="s">
        <v>1442</v>
      </c>
      <c r="C886" s="627"/>
      <c r="D886" s="730">
        <f>'NRHM State budget sheet 2013-14'!D886</f>
        <v>0</v>
      </c>
      <c r="E886" s="730">
        <f>'NRHM State budget sheet 2013-14'!E886</f>
        <v>0</v>
      </c>
      <c r="F886" s="730" t="e">
        <f>'NRHM State budget sheet 2013-14'!F886</f>
        <v>#DIV/0!</v>
      </c>
      <c r="G886" s="730">
        <f>'NRHM State budget sheet 2013-14'!G886</f>
        <v>0</v>
      </c>
      <c r="H886" s="730">
        <f>'NRHM State budget sheet 2013-14'!H886</f>
        <v>0</v>
      </c>
      <c r="I886" s="730" t="e">
        <f>'NRHM State budget sheet 2013-14'!I886</f>
        <v>#DIV/0!</v>
      </c>
      <c r="J886" s="730">
        <f>'NRHM State budget sheet 2013-14'!J886</f>
        <v>4</v>
      </c>
      <c r="K886" s="730">
        <f>'NRHM State budget sheet 2013-14'!K886</f>
        <v>40000</v>
      </c>
      <c r="L886" s="730">
        <f>'NRHM State budget sheet 2013-14'!L886</f>
        <v>0</v>
      </c>
      <c r="M886" s="730">
        <f>'NRHM State budget sheet 2013-14'!M886</f>
        <v>0</v>
      </c>
      <c r="N886" s="730">
        <f>'NRHM State budget sheet 2013-14'!N886</f>
        <v>0</v>
      </c>
      <c r="O886" s="730">
        <f>'NRHM State budget sheet 2013-14'!O886</f>
        <v>0</v>
      </c>
      <c r="P886" s="730">
        <f>'NRHM State budget sheet 2013-14'!P886</f>
        <v>0</v>
      </c>
      <c r="Q886" s="730">
        <f>'NRHM State budget sheet 2013-14'!Q886</f>
        <v>0</v>
      </c>
      <c r="R886" s="730">
        <f>'NRHM State budget sheet 2013-14'!R886</f>
        <v>0</v>
      </c>
      <c r="S886" s="730">
        <f>'NRHM State budget sheet 2013-14'!S886</f>
        <v>0</v>
      </c>
      <c r="T886" s="730">
        <f>'NRHM State budget sheet 2013-14'!T886</f>
        <v>0</v>
      </c>
      <c r="U886" s="730">
        <f>'NRHM State budget sheet 2013-14'!U886</f>
        <v>0</v>
      </c>
      <c r="V886" s="730">
        <f>'NRHM State budget sheet 2013-14'!V886</f>
        <v>0</v>
      </c>
      <c r="W886" s="730">
        <f>'NRHM State budget sheet 2013-14'!W886</f>
        <v>0</v>
      </c>
      <c r="X886" s="730">
        <f>'NRHM State budget sheet 2013-14'!X886</f>
        <v>0</v>
      </c>
      <c r="Y886" s="730">
        <f>'NRHM State budget sheet 2013-14'!Y886</f>
        <v>0</v>
      </c>
      <c r="Z886" s="730">
        <f>'NRHM State budget sheet 2013-14'!Z886</f>
        <v>0</v>
      </c>
      <c r="AA886" s="730">
        <f>'NRHM State budget sheet 2013-14'!AA886</f>
        <v>0</v>
      </c>
      <c r="AB886" s="730">
        <f>'NRHM State budget sheet 2013-14'!AB886</f>
        <v>0</v>
      </c>
      <c r="AC886" s="730">
        <f>'NRHM State budget sheet 2013-14'!AC886</f>
        <v>0</v>
      </c>
      <c r="AD886" s="730">
        <f>'NRHM State budget sheet 2013-14'!AD886</f>
        <v>0</v>
      </c>
      <c r="AE886" s="730">
        <f>'NRHM State budget sheet 2013-14'!AE886</f>
        <v>0</v>
      </c>
      <c r="AF886" s="730">
        <f>'NRHM State budget sheet 2013-14'!AF886</f>
        <v>1.6</v>
      </c>
      <c r="AH886" s="619"/>
      <c r="AI886" s="606">
        <f t="shared" si="88"/>
        <v>1</v>
      </c>
      <c r="AJ886" s="606" t="str">
        <f t="shared" si="89"/>
        <v/>
      </c>
      <c r="AK886" s="573">
        <f t="shared" si="90"/>
        <v>1.6</v>
      </c>
      <c r="AL886" s="573" t="str">
        <f t="shared" si="91"/>
        <v/>
      </c>
      <c r="AM886" s="577" t="str">
        <f t="shared" si="92"/>
        <v/>
      </c>
      <c r="AN886" s="577" t="str">
        <f t="shared" si="93"/>
        <v/>
      </c>
      <c r="AO886" s="577" t="str">
        <f t="shared" si="94"/>
        <v>New activity? If not kindly provide the details of the progress (physical and financial) for FY 2012-13</v>
      </c>
    </row>
    <row r="887" spans="1:41" ht="41.25" hidden="1" customHeight="1" x14ac:dyDescent="0.2">
      <c r="A887" s="628" t="s">
        <v>1852</v>
      </c>
      <c r="B887" s="621" t="s">
        <v>1429</v>
      </c>
      <c r="C887" s="627"/>
      <c r="D887" s="730">
        <f>'NRHM State budget sheet 2013-14'!D887</f>
        <v>0</v>
      </c>
      <c r="E887" s="730">
        <f>'NRHM State budget sheet 2013-14'!E887</f>
        <v>0</v>
      </c>
      <c r="F887" s="730" t="e">
        <f>'NRHM State budget sheet 2013-14'!F887</f>
        <v>#DIV/0!</v>
      </c>
      <c r="G887" s="730">
        <f>'NRHM State budget sheet 2013-14'!G887</f>
        <v>0</v>
      </c>
      <c r="H887" s="730">
        <f>'NRHM State budget sheet 2013-14'!H887</f>
        <v>0</v>
      </c>
      <c r="I887" s="730" t="e">
        <f>'NRHM State budget sheet 2013-14'!I887</f>
        <v>#DIV/0!</v>
      </c>
      <c r="J887" s="730">
        <f>'NRHM State budget sheet 2013-14'!J887</f>
        <v>20</v>
      </c>
      <c r="K887" s="730">
        <f>'NRHM State budget sheet 2013-14'!K887</f>
        <v>30000</v>
      </c>
      <c r="L887" s="730">
        <f>'NRHM State budget sheet 2013-14'!L887</f>
        <v>0</v>
      </c>
      <c r="M887" s="730">
        <f>'NRHM State budget sheet 2013-14'!M887</f>
        <v>0</v>
      </c>
      <c r="N887" s="730">
        <f>'NRHM State budget sheet 2013-14'!N887</f>
        <v>0</v>
      </c>
      <c r="O887" s="730">
        <f>'NRHM State budget sheet 2013-14'!O887</f>
        <v>0</v>
      </c>
      <c r="P887" s="730">
        <f>'NRHM State budget sheet 2013-14'!P887</f>
        <v>0</v>
      </c>
      <c r="Q887" s="730">
        <f>'NRHM State budget sheet 2013-14'!Q887</f>
        <v>0</v>
      </c>
      <c r="R887" s="730">
        <f>'NRHM State budget sheet 2013-14'!R887</f>
        <v>0</v>
      </c>
      <c r="S887" s="730">
        <f>'NRHM State budget sheet 2013-14'!S887</f>
        <v>0</v>
      </c>
      <c r="T887" s="730">
        <f>'NRHM State budget sheet 2013-14'!T887</f>
        <v>0</v>
      </c>
      <c r="U887" s="730">
        <f>'NRHM State budget sheet 2013-14'!U887</f>
        <v>0</v>
      </c>
      <c r="V887" s="730">
        <f>'NRHM State budget sheet 2013-14'!V887</f>
        <v>0</v>
      </c>
      <c r="W887" s="730">
        <f>'NRHM State budget sheet 2013-14'!W887</f>
        <v>0</v>
      </c>
      <c r="X887" s="730">
        <f>'NRHM State budget sheet 2013-14'!X887</f>
        <v>0</v>
      </c>
      <c r="Y887" s="730">
        <f>'NRHM State budget sheet 2013-14'!Y887</f>
        <v>0</v>
      </c>
      <c r="Z887" s="730">
        <f>'NRHM State budget sheet 2013-14'!Z887</f>
        <v>0</v>
      </c>
      <c r="AA887" s="730">
        <f>'NRHM State budget sheet 2013-14'!AA887</f>
        <v>0</v>
      </c>
      <c r="AB887" s="730">
        <f>'NRHM State budget sheet 2013-14'!AB887</f>
        <v>0</v>
      </c>
      <c r="AC887" s="730">
        <f>'NRHM State budget sheet 2013-14'!AC887</f>
        <v>0</v>
      </c>
      <c r="AD887" s="730">
        <f>'NRHM State budget sheet 2013-14'!AD887</f>
        <v>0</v>
      </c>
      <c r="AE887" s="730">
        <f>'NRHM State budget sheet 2013-14'!AE887</f>
        <v>0</v>
      </c>
      <c r="AF887" s="730">
        <f>'NRHM State budget sheet 2013-14'!AF887</f>
        <v>6</v>
      </c>
      <c r="AH887" s="619"/>
      <c r="AI887" s="606">
        <f t="shared" si="88"/>
        <v>1</v>
      </c>
      <c r="AJ887" s="606" t="str">
        <f t="shared" si="89"/>
        <v/>
      </c>
      <c r="AK887" s="573">
        <f t="shared" si="90"/>
        <v>6</v>
      </c>
      <c r="AL887" s="573" t="str">
        <f t="shared" si="91"/>
        <v/>
      </c>
      <c r="AM887" s="577" t="str">
        <f t="shared" si="92"/>
        <v/>
      </c>
      <c r="AN887" s="577" t="str">
        <f t="shared" si="93"/>
        <v/>
      </c>
      <c r="AO887" s="577" t="str">
        <f t="shared" si="94"/>
        <v>New activity? If not kindly provide the details of the progress (physical and financial) for FY 2012-13</v>
      </c>
    </row>
    <row r="888" spans="1:41" ht="41.25" hidden="1" customHeight="1" x14ac:dyDescent="0.2">
      <c r="A888" s="628" t="s">
        <v>1853</v>
      </c>
      <c r="B888" s="621" t="s">
        <v>1430</v>
      </c>
      <c r="C888" s="627"/>
      <c r="D888" s="730">
        <f>'NRHM State budget sheet 2013-14'!D888</f>
        <v>0</v>
      </c>
      <c r="E888" s="730">
        <f>'NRHM State budget sheet 2013-14'!E888</f>
        <v>0</v>
      </c>
      <c r="F888" s="730" t="e">
        <f>'NRHM State budget sheet 2013-14'!F888</f>
        <v>#DIV/0!</v>
      </c>
      <c r="G888" s="730">
        <f>'NRHM State budget sheet 2013-14'!G888</f>
        <v>0</v>
      </c>
      <c r="H888" s="730">
        <f>'NRHM State budget sheet 2013-14'!H888</f>
        <v>0</v>
      </c>
      <c r="I888" s="730" t="e">
        <f>'NRHM State budget sheet 2013-14'!I888</f>
        <v>#DIV/0!</v>
      </c>
      <c r="J888" s="730">
        <f>'NRHM State budget sheet 2013-14'!J888</f>
        <v>30</v>
      </c>
      <c r="K888" s="730">
        <f>'NRHM State budget sheet 2013-14'!K888</f>
        <v>10000</v>
      </c>
      <c r="L888" s="730">
        <f>'NRHM State budget sheet 2013-14'!L888</f>
        <v>0</v>
      </c>
      <c r="M888" s="730">
        <f>'NRHM State budget sheet 2013-14'!M888</f>
        <v>0</v>
      </c>
      <c r="N888" s="730">
        <f>'NRHM State budget sheet 2013-14'!N888</f>
        <v>0</v>
      </c>
      <c r="O888" s="730">
        <f>'NRHM State budget sheet 2013-14'!O888</f>
        <v>0</v>
      </c>
      <c r="P888" s="730">
        <f>'NRHM State budget sheet 2013-14'!P888</f>
        <v>0</v>
      </c>
      <c r="Q888" s="730">
        <f>'NRHM State budget sheet 2013-14'!Q888</f>
        <v>0</v>
      </c>
      <c r="R888" s="730">
        <f>'NRHM State budget sheet 2013-14'!R888</f>
        <v>0</v>
      </c>
      <c r="S888" s="730">
        <f>'NRHM State budget sheet 2013-14'!S888</f>
        <v>0</v>
      </c>
      <c r="T888" s="730">
        <f>'NRHM State budget sheet 2013-14'!T888</f>
        <v>0</v>
      </c>
      <c r="U888" s="730">
        <f>'NRHM State budget sheet 2013-14'!U888</f>
        <v>0</v>
      </c>
      <c r="V888" s="730">
        <f>'NRHM State budget sheet 2013-14'!V888</f>
        <v>0</v>
      </c>
      <c r="W888" s="730">
        <f>'NRHM State budget sheet 2013-14'!W888</f>
        <v>0</v>
      </c>
      <c r="X888" s="730">
        <f>'NRHM State budget sheet 2013-14'!X888</f>
        <v>0</v>
      </c>
      <c r="Y888" s="730">
        <f>'NRHM State budget sheet 2013-14'!Y888</f>
        <v>0</v>
      </c>
      <c r="Z888" s="730">
        <f>'NRHM State budget sheet 2013-14'!Z888</f>
        <v>0</v>
      </c>
      <c r="AA888" s="730">
        <f>'NRHM State budget sheet 2013-14'!AA888</f>
        <v>0</v>
      </c>
      <c r="AB888" s="730">
        <f>'NRHM State budget sheet 2013-14'!AB888</f>
        <v>0</v>
      </c>
      <c r="AC888" s="730">
        <f>'NRHM State budget sheet 2013-14'!AC888</f>
        <v>0</v>
      </c>
      <c r="AD888" s="730">
        <f>'NRHM State budget sheet 2013-14'!AD888</f>
        <v>0</v>
      </c>
      <c r="AE888" s="730">
        <f>'NRHM State budget sheet 2013-14'!AE888</f>
        <v>0</v>
      </c>
      <c r="AF888" s="730">
        <f>'NRHM State budget sheet 2013-14'!AF888</f>
        <v>3</v>
      </c>
      <c r="AH888" s="619"/>
      <c r="AI888" s="606">
        <f t="shared" si="88"/>
        <v>1</v>
      </c>
      <c r="AJ888" s="606" t="str">
        <f t="shared" si="89"/>
        <v/>
      </c>
      <c r="AK888" s="573">
        <f t="shared" si="90"/>
        <v>3</v>
      </c>
      <c r="AL888" s="573" t="str">
        <f t="shared" si="91"/>
        <v/>
      </c>
      <c r="AM888" s="577" t="str">
        <f t="shared" si="92"/>
        <v/>
      </c>
      <c r="AN888" s="577" t="str">
        <f t="shared" si="93"/>
        <v/>
      </c>
      <c r="AO888" s="577" t="str">
        <f t="shared" si="94"/>
        <v>New activity? If not kindly provide the details of the progress (physical and financial) for FY 2012-13</v>
      </c>
    </row>
    <row r="889" spans="1:41" ht="41.25" hidden="1" customHeight="1" x14ac:dyDescent="0.2">
      <c r="A889" s="628" t="s">
        <v>1854</v>
      </c>
      <c r="B889" s="621" t="s">
        <v>1431</v>
      </c>
      <c r="C889" s="627"/>
      <c r="D889" s="730">
        <f>'NRHM State budget sheet 2013-14'!D889</f>
        <v>0</v>
      </c>
      <c r="E889" s="730">
        <f>'NRHM State budget sheet 2013-14'!E889</f>
        <v>0</v>
      </c>
      <c r="F889" s="730" t="e">
        <f>'NRHM State budget sheet 2013-14'!F889</f>
        <v>#DIV/0!</v>
      </c>
      <c r="G889" s="730">
        <f>'NRHM State budget sheet 2013-14'!G889</f>
        <v>0</v>
      </c>
      <c r="H889" s="730">
        <f>'NRHM State budget sheet 2013-14'!H889</f>
        <v>0</v>
      </c>
      <c r="I889" s="730" t="e">
        <f>'NRHM State budget sheet 2013-14'!I889</f>
        <v>#DIV/0!</v>
      </c>
      <c r="J889" s="730">
        <f>'NRHM State budget sheet 2013-14'!J889</f>
        <v>1000</v>
      </c>
      <c r="K889" s="730">
        <f>'NRHM State budget sheet 2013-14'!K889</f>
        <v>150</v>
      </c>
      <c r="L889" s="730">
        <f>'NRHM State budget sheet 2013-14'!L889</f>
        <v>0</v>
      </c>
      <c r="M889" s="730">
        <f>'NRHM State budget sheet 2013-14'!M889</f>
        <v>0</v>
      </c>
      <c r="N889" s="730">
        <f>'NRHM State budget sheet 2013-14'!N889</f>
        <v>0</v>
      </c>
      <c r="O889" s="730">
        <f>'NRHM State budget sheet 2013-14'!O889</f>
        <v>0</v>
      </c>
      <c r="P889" s="730">
        <f>'NRHM State budget sheet 2013-14'!P889</f>
        <v>0</v>
      </c>
      <c r="Q889" s="730">
        <f>'NRHM State budget sheet 2013-14'!Q889</f>
        <v>0</v>
      </c>
      <c r="R889" s="730">
        <f>'NRHM State budget sheet 2013-14'!R889</f>
        <v>0</v>
      </c>
      <c r="S889" s="730">
        <f>'NRHM State budget sheet 2013-14'!S889</f>
        <v>0</v>
      </c>
      <c r="T889" s="730">
        <f>'NRHM State budget sheet 2013-14'!T889</f>
        <v>0</v>
      </c>
      <c r="U889" s="730">
        <f>'NRHM State budget sheet 2013-14'!U889</f>
        <v>0</v>
      </c>
      <c r="V889" s="730">
        <f>'NRHM State budget sheet 2013-14'!V889</f>
        <v>0</v>
      </c>
      <c r="W889" s="730">
        <f>'NRHM State budget sheet 2013-14'!W889</f>
        <v>0</v>
      </c>
      <c r="X889" s="730">
        <f>'NRHM State budget sheet 2013-14'!X889</f>
        <v>0</v>
      </c>
      <c r="Y889" s="730">
        <f>'NRHM State budget sheet 2013-14'!Y889</f>
        <v>0</v>
      </c>
      <c r="Z889" s="730">
        <f>'NRHM State budget sheet 2013-14'!Z889</f>
        <v>0</v>
      </c>
      <c r="AA889" s="730">
        <f>'NRHM State budget sheet 2013-14'!AA889</f>
        <v>0</v>
      </c>
      <c r="AB889" s="730">
        <f>'NRHM State budget sheet 2013-14'!AB889</f>
        <v>0</v>
      </c>
      <c r="AC889" s="730">
        <f>'NRHM State budget sheet 2013-14'!AC889</f>
        <v>0</v>
      </c>
      <c r="AD889" s="730">
        <f>'NRHM State budget sheet 2013-14'!AD889</f>
        <v>0</v>
      </c>
      <c r="AE889" s="730">
        <f>'NRHM State budget sheet 2013-14'!AE889</f>
        <v>0</v>
      </c>
      <c r="AF889" s="730">
        <f>'NRHM State budget sheet 2013-14'!AF889</f>
        <v>1.5</v>
      </c>
      <c r="AH889" s="619"/>
      <c r="AI889" s="606">
        <f t="shared" si="88"/>
        <v>1</v>
      </c>
      <c r="AJ889" s="606" t="str">
        <f t="shared" si="89"/>
        <v/>
      </c>
      <c r="AK889" s="573">
        <f t="shared" si="90"/>
        <v>1.5</v>
      </c>
      <c r="AL889" s="573" t="str">
        <f t="shared" si="91"/>
        <v/>
      </c>
      <c r="AM889" s="577" t="str">
        <f t="shared" si="92"/>
        <v/>
      </c>
      <c r="AN889" s="577" t="str">
        <f t="shared" si="93"/>
        <v/>
      </c>
      <c r="AO889" s="577" t="str">
        <f t="shared" si="94"/>
        <v>New activity? If not kindly provide the details of the progress (physical and financial) for FY 2012-13</v>
      </c>
    </row>
    <row r="890" spans="1:41" ht="41.25" hidden="1" customHeight="1" x14ac:dyDescent="0.2">
      <c r="A890" s="628" t="s">
        <v>1855</v>
      </c>
      <c r="B890" s="621" t="s">
        <v>1441</v>
      </c>
      <c r="C890" s="627"/>
      <c r="D890" s="730">
        <f>'NRHM State budget sheet 2013-14'!D890</f>
        <v>0</v>
      </c>
      <c r="E890" s="730">
        <f>'NRHM State budget sheet 2013-14'!E890</f>
        <v>0</v>
      </c>
      <c r="F890" s="730" t="e">
        <f>'NRHM State budget sheet 2013-14'!F890</f>
        <v>#DIV/0!</v>
      </c>
      <c r="G890" s="730">
        <f>'NRHM State budget sheet 2013-14'!G890</f>
        <v>0</v>
      </c>
      <c r="H890" s="730">
        <f>'NRHM State budget sheet 2013-14'!H890</f>
        <v>0</v>
      </c>
      <c r="I890" s="730" t="e">
        <f>'NRHM State budget sheet 2013-14'!I890</f>
        <v>#DIV/0!</v>
      </c>
      <c r="J890" s="730">
        <f>'NRHM State budget sheet 2013-14'!J890</f>
        <v>50</v>
      </c>
      <c r="K890" s="730">
        <f>'NRHM State budget sheet 2013-14'!K890</f>
        <v>150</v>
      </c>
      <c r="L890" s="730">
        <f>'NRHM State budget sheet 2013-14'!L890</f>
        <v>0</v>
      </c>
      <c r="M890" s="730">
        <f>'NRHM State budget sheet 2013-14'!M890</f>
        <v>0</v>
      </c>
      <c r="N890" s="730">
        <f>'NRHM State budget sheet 2013-14'!N890</f>
        <v>0</v>
      </c>
      <c r="O890" s="730">
        <f>'NRHM State budget sheet 2013-14'!O890</f>
        <v>0</v>
      </c>
      <c r="P890" s="730">
        <f>'NRHM State budget sheet 2013-14'!P890</f>
        <v>0</v>
      </c>
      <c r="Q890" s="730">
        <f>'NRHM State budget sheet 2013-14'!Q890</f>
        <v>0</v>
      </c>
      <c r="R890" s="730">
        <f>'NRHM State budget sheet 2013-14'!R890</f>
        <v>0</v>
      </c>
      <c r="S890" s="730">
        <f>'NRHM State budget sheet 2013-14'!S890</f>
        <v>0</v>
      </c>
      <c r="T890" s="730">
        <f>'NRHM State budget sheet 2013-14'!T890</f>
        <v>0</v>
      </c>
      <c r="U890" s="730">
        <f>'NRHM State budget sheet 2013-14'!U890</f>
        <v>0</v>
      </c>
      <c r="V890" s="730">
        <f>'NRHM State budget sheet 2013-14'!V890</f>
        <v>0</v>
      </c>
      <c r="W890" s="730">
        <f>'NRHM State budget sheet 2013-14'!W890</f>
        <v>0</v>
      </c>
      <c r="X890" s="730">
        <f>'NRHM State budget sheet 2013-14'!X890</f>
        <v>0</v>
      </c>
      <c r="Y890" s="730">
        <f>'NRHM State budget sheet 2013-14'!Y890</f>
        <v>0</v>
      </c>
      <c r="Z890" s="730">
        <f>'NRHM State budget sheet 2013-14'!Z890</f>
        <v>0</v>
      </c>
      <c r="AA890" s="730">
        <f>'NRHM State budget sheet 2013-14'!AA890</f>
        <v>0</v>
      </c>
      <c r="AB890" s="730">
        <f>'NRHM State budget sheet 2013-14'!AB890</f>
        <v>0</v>
      </c>
      <c r="AC890" s="730">
        <f>'NRHM State budget sheet 2013-14'!AC890</f>
        <v>0</v>
      </c>
      <c r="AD890" s="730">
        <f>'NRHM State budget sheet 2013-14'!AD890</f>
        <v>0</v>
      </c>
      <c r="AE890" s="730">
        <f>'NRHM State budget sheet 2013-14'!AE890</f>
        <v>0</v>
      </c>
      <c r="AF890" s="730">
        <f>'NRHM State budget sheet 2013-14'!AF890</f>
        <v>7.4999999999999997E-2</v>
      </c>
      <c r="AH890" s="619"/>
      <c r="AI890" s="606">
        <f t="shared" si="88"/>
        <v>1</v>
      </c>
      <c r="AJ890" s="606" t="str">
        <f t="shared" si="89"/>
        <v/>
      </c>
      <c r="AK890" s="573">
        <f t="shared" si="90"/>
        <v>7.4999999999999997E-2</v>
      </c>
      <c r="AL890" s="573" t="str">
        <f t="shared" si="91"/>
        <v/>
      </c>
      <c r="AM890" s="577" t="str">
        <f t="shared" si="92"/>
        <v/>
      </c>
      <c r="AN890" s="577" t="str">
        <f t="shared" si="93"/>
        <v/>
      </c>
      <c r="AO890" s="577" t="str">
        <f t="shared" si="94"/>
        <v>New activity? If not kindly provide the details of the progress (physical and financial) for FY 2012-13</v>
      </c>
    </row>
    <row r="891" spans="1:41" ht="41.25" hidden="1" customHeight="1" x14ac:dyDescent="0.2">
      <c r="A891" s="628" t="s">
        <v>1856</v>
      </c>
      <c r="B891" s="621" t="s">
        <v>1440</v>
      </c>
      <c r="C891" s="627"/>
      <c r="D891" s="730">
        <f>'NRHM State budget sheet 2013-14'!D891</f>
        <v>0</v>
      </c>
      <c r="E891" s="730">
        <f>'NRHM State budget sheet 2013-14'!E891</f>
        <v>0</v>
      </c>
      <c r="F891" s="730" t="e">
        <f>'NRHM State budget sheet 2013-14'!F891</f>
        <v>#DIV/0!</v>
      </c>
      <c r="G891" s="730">
        <f>'NRHM State budget sheet 2013-14'!G891</f>
        <v>0</v>
      </c>
      <c r="H891" s="730">
        <f>'NRHM State budget sheet 2013-14'!H891</f>
        <v>0</v>
      </c>
      <c r="I891" s="730" t="e">
        <f>'NRHM State budget sheet 2013-14'!I891</f>
        <v>#DIV/0!</v>
      </c>
      <c r="J891" s="730">
        <f>'NRHM State budget sheet 2013-14'!J891</f>
        <v>100</v>
      </c>
      <c r="K891" s="730">
        <f>'NRHM State budget sheet 2013-14'!K891</f>
        <v>250</v>
      </c>
      <c r="L891" s="730">
        <f>'NRHM State budget sheet 2013-14'!L891</f>
        <v>0</v>
      </c>
      <c r="M891" s="730">
        <f>'NRHM State budget sheet 2013-14'!M891</f>
        <v>0</v>
      </c>
      <c r="N891" s="730">
        <f>'NRHM State budget sheet 2013-14'!N891</f>
        <v>0</v>
      </c>
      <c r="O891" s="730">
        <f>'NRHM State budget sheet 2013-14'!O891</f>
        <v>0</v>
      </c>
      <c r="P891" s="730">
        <f>'NRHM State budget sheet 2013-14'!P891</f>
        <v>0</v>
      </c>
      <c r="Q891" s="730">
        <f>'NRHM State budget sheet 2013-14'!Q891</f>
        <v>0</v>
      </c>
      <c r="R891" s="730">
        <f>'NRHM State budget sheet 2013-14'!R891</f>
        <v>0</v>
      </c>
      <c r="S891" s="730">
        <f>'NRHM State budget sheet 2013-14'!S891</f>
        <v>0</v>
      </c>
      <c r="T891" s="730">
        <f>'NRHM State budget sheet 2013-14'!T891</f>
        <v>0</v>
      </c>
      <c r="U891" s="730">
        <f>'NRHM State budget sheet 2013-14'!U891</f>
        <v>0</v>
      </c>
      <c r="V891" s="730">
        <f>'NRHM State budget sheet 2013-14'!V891</f>
        <v>0</v>
      </c>
      <c r="W891" s="730">
        <f>'NRHM State budget sheet 2013-14'!W891</f>
        <v>0</v>
      </c>
      <c r="X891" s="730">
        <f>'NRHM State budget sheet 2013-14'!X891</f>
        <v>0</v>
      </c>
      <c r="Y891" s="730">
        <f>'NRHM State budget sheet 2013-14'!Y891</f>
        <v>0</v>
      </c>
      <c r="Z891" s="730">
        <f>'NRHM State budget sheet 2013-14'!Z891</f>
        <v>0</v>
      </c>
      <c r="AA891" s="730">
        <f>'NRHM State budget sheet 2013-14'!AA891</f>
        <v>0</v>
      </c>
      <c r="AB891" s="730">
        <f>'NRHM State budget sheet 2013-14'!AB891</f>
        <v>0</v>
      </c>
      <c r="AC891" s="730">
        <f>'NRHM State budget sheet 2013-14'!AC891</f>
        <v>0</v>
      </c>
      <c r="AD891" s="730">
        <f>'NRHM State budget sheet 2013-14'!AD891</f>
        <v>0</v>
      </c>
      <c r="AE891" s="730">
        <f>'NRHM State budget sheet 2013-14'!AE891</f>
        <v>0</v>
      </c>
      <c r="AF891" s="730">
        <f>'NRHM State budget sheet 2013-14'!AF891</f>
        <v>0.25</v>
      </c>
      <c r="AH891" s="619"/>
      <c r="AI891" s="606">
        <f t="shared" si="88"/>
        <v>1</v>
      </c>
      <c r="AJ891" s="606" t="str">
        <f t="shared" si="89"/>
        <v/>
      </c>
      <c r="AK891" s="573">
        <f t="shared" si="90"/>
        <v>0.25</v>
      </c>
      <c r="AL891" s="573" t="str">
        <f t="shared" si="91"/>
        <v/>
      </c>
      <c r="AM891" s="577" t="str">
        <f t="shared" si="92"/>
        <v/>
      </c>
      <c r="AN891" s="577" t="str">
        <f t="shared" si="93"/>
        <v/>
      </c>
      <c r="AO891" s="577" t="str">
        <f t="shared" si="94"/>
        <v>New activity? If not kindly provide the details of the progress (physical and financial) for FY 2012-13</v>
      </c>
    </row>
    <row r="892" spans="1:41" ht="41.25" hidden="1" customHeight="1" x14ac:dyDescent="0.2">
      <c r="A892" s="628" t="s">
        <v>1857</v>
      </c>
      <c r="B892" s="621" t="s">
        <v>1439</v>
      </c>
      <c r="C892" s="627"/>
      <c r="D892" s="730">
        <f>'NRHM State budget sheet 2013-14'!D892</f>
        <v>0</v>
      </c>
      <c r="E892" s="730">
        <f>'NRHM State budget sheet 2013-14'!E892</f>
        <v>0</v>
      </c>
      <c r="F892" s="730" t="e">
        <f>'NRHM State budget sheet 2013-14'!F892</f>
        <v>#DIV/0!</v>
      </c>
      <c r="G892" s="730">
        <f>'NRHM State budget sheet 2013-14'!G892</f>
        <v>0</v>
      </c>
      <c r="H892" s="730">
        <f>'NRHM State budget sheet 2013-14'!H892</f>
        <v>0</v>
      </c>
      <c r="I892" s="730" t="e">
        <f>'NRHM State budget sheet 2013-14'!I892</f>
        <v>#DIV/0!</v>
      </c>
      <c r="J892" s="730">
        <f>'NRHM State budget sheet 2013-14'!J892</f>
        <v>41</v>
      </c>
      <c r="K892" s="730">
        <f>'NRHM State budget sheet 2013-14'!K892</f>
        <v>2000</v>
      </c>
      <c r="L892" s="730">
        <f>'NRHM State budget sheet 2013-14'!L892</f>
        <v>0</v>
      </c>
      <c r="M892" s="730">
        <f>'NRHM State budget sheet 2013-14'!M892</f>
        <v>0</v>
      </c>
      <c r="N892" s="730">
        <f>'NRHM State budget sheet 2013-14'!N892</f>
        <v>0</v>
      </c>
      <c r="O892" s="730">
        <f>'NRHM State budget sheet 2013-14'!O892</f>
        <v>0</v>
      </c>
      <c r="P892" s="730">
        <f>'NRHM State budget sheet 2013-14'!P892</f>
        <v>0</v>
      </c>
      <c r="Q892" s="730">
        <f>'NRHM State budget sheet 2013-14'!Q892</f>
        <v>0</v>
      </c>
      <c r="R892" s="730">
        <f>'NRHM State budget sheet 2013-14'!R892</f>
        <v>0</v>
      </c>
      <c r="S892" s="730">
        <f>'NRHM State budget sheet 2013-14'!S892</f>
        <v>0</v>
      </c>
      <c r="T892" s="730">
        <f>'NRHM State budget sheet 2013-14'!T892</f>
        <v>0</v>
      </c>
      <c r="U892" s="730">
        <f>'NRHM State budget sheet 2013-14'!U892</f>
        <v>0</v>
      </c>
      <c r="V892" s="730">
        <f>'NRHM State budget sheet 2013-14'!V892</f>
        <v>0</v>
      </c>
      <c r="W892" s="730">
        <f>'NRHM State budget sheet 2013-14'!W892</f>
        <v>0</v>
      </c>
      <c r="X892" s="730">
        <f>'NRHM State budget sheet 2013-14'!X892</f>
        <v>0</v>
      </c>
      <c r="Y892" s="730">
        <f>'NRHM State budget sheet 2013-14'!Y892</f>
        <v>0</v>
      </c>
      <c r="Z892" s="730">
        <f>'NRHM State budget sheet 2013-14'!Z892</f>
        <v>0</v>
      </c>
      <c r="AA892" s="730">
        <f>'NRHM State budget sheet 2013-14'!AA892</f>
        <v>0</v>
      </c>
      <c r="AB892" s="730">
        <f>'NRHM State budget sheet 2013-14'!AB892</f>
        <v>0</v>
      </c>
      <c r="AC892" s="730">
        <f>'NRHM State budget sheet 2013-14'!AC892</f>
        <v>0</v>
      </c>
      <c r="AD892" s="730">
        <f>'NRHM State budget sheet 2013-14'!AD892</f>
        <v>0</v>
      </c>
      <c r="AE892" s="730">
        <f>'NRHM State budget sheet 2013-14'!AE892</f>
        <v>0</v>
      </c>
      <c r="AF892" s="730">
        <f>'NRHM State budget sheet 2013-14'!AF892</f>
        <v>0.82</v>
      </c>
      <c r="AH892" s="619"/>
      <c r="AI892" s="606">
        <f t="shared" si="88"/>
        <v>1</v>
      </c>
      <c r="AJ892" s="606" t="str">
        <f t="shared" si="89"/>
        <v/>
      </c>
      <c r="AK892" s="573">
        <f t="shared" si="90"/>
        <v>0.82</v>
      </c>
      <c r="AL892" s="573" t="str">
        <f t="shared" si="91"/>
        <v/>
      </c>
      <c r="AM892" s="577" t="str">
        <f t="shared" si="92"/>
        <v/>
      </c>
      <c r="AN892" s="577" t="str">
        <f t="shared" si="93"/>
        <v/>
      </c>
      <c r="AO892" s="577" t="str">
        <f t="shared" si="94"/>
        <v>New activity? If not kindly provide the details of the progress (physical and financial) for FY 2012-13</v>
      </c>
    </row>
    <row r="893" spans="1:41" ht="41.25" hidden="1" customHeight="1" x14ac:dyDescent="0.2">
      <c r="A893" s="628" t="s">
        <v>1858</v>
      </c>
      <c r="B893" s="621" t="s">
        <v>1438</v>
      </c>
      <c r="C893" s="627"/>
      <c r="D893" s="730">
        <f>'NRHM State budget sheet 2013-14'!D893</f>
        <v>0</v>
      </c>
      <c r="E893" s="730">
        <f>'NRHM State budget sheet 2013-14'!E893</f>
        <v>0</v>
      </c>
      <c r="F893" s="730" t="e">
        <f>'NRHM State budget sheet 2013-14'!F893</f>
        <v>#DIV/0!</v>
      </c>
      <c r="G893" s="730">
        <f>'NRHM State budget sheet 2013-14'!G893</f>
        <v>0</v>
      </c>
      <c r="H893" s="730">
        <f>'NRHM State budget sheet 2013-14'!H893</f>
        <v>0</v>
      </c>
      <c r="I893" s="730" t="e">
        <f>'NRHM State budget sheet 2013-14'!I893</f>
        <v>#DIV/0!</v>
      </c>
      <c r="J893" s="730">
        <f>'NRHM State budget sheet 2013-14'!J893</f>
        <v>5</v>
      </c>
      <c r="K893" s="730">
        <f>'NRHM State budget sheet 2013-14'!K893</f>
        <v>3000</v>
      </c>
      <c r="L893" s="730">
        <f>'NRHM State budget sheet 2013-14'!L893</f>
        <v>0</v>
      </c>
      <c r="M893" s="730">
        <f>'NRHM State budget sheet 2013-14'!M893</f>
        <v>0</v>
      </c>
      <c r="N893" s="730">
        <f>'NRHM State budget sheet 2013-14'!N893</f>
        <v>0</v>
      </c>
      <c r="O893" s="730">
        <f>'NRHM State budget sheet 2013-14'!O893</f>
        <v>0</v>
      </c>
      <c r="P893" s="730">
        <f>'NRHM State budget sheet 2013-14'!P893</f>
        <v>0</v>
      </c>
      <c r="Q893" s="730">
        <f>'NRHM State budget sheet 2013-14'!Q893</f>
        <v>0</v>
      </c>
      <c r="R893" s="730">
        <f>'NRHM State budget sheet 2013-14'!R893</f>
        <v>0</v>
      </c>
      <c r="S893" s="730">
        <f>'NRHM State budget sheet 2013-14'!S893</f>
        <v>0</v>
      </c>
      <c r="T893" s="730">
        <f>'NRHM State budget sheet 2013-14'!T893</f>
        <v>0</v>
      </c>
      <c r="U893" s="730">
        <f>'NRHM State budget sheet 2013-14'!U893</f>
        <v>0</v>
      </c>
      <c r="V893" s="730">
        <f>'NRHM State budget sheet 2013-14'!V893</f>
        <v>0</v>
      </c>
      <c r="W893" s="730">
        <f>'NRHM State budget sheet 2013-14'!W893</f>
        <v>0</v>
      </c>
      <c r="X893" s="730">
        <f>'NRHM State budget sheet 2013-14'!X893</f>
        <v>0</v>
      </c>
      <c r="Y893" s="730">
        <f>'NRHM State budget sheet 2013-14'!Y893</f>
        <v>0</v>
      </c>
      <c r="Z893" s="730">
        <f>'NRHM State budget sheet 2013-14'!Z893</f>
        <v>0</v>
      </c>
      <c r="AA893" s="730">
        <f>'NRHM State budget sheet 2013-14'!AA893</f>
        <v>0</v>
      </c>
      <c r="AB893" s="730">
        <f>'NRHM State budget sheet 2013-14'!AB893</f>
        <v>0</v>
      </c>
      <c r="AC893" s="730">
        <f>'NRHM State budget sheet 2013-14'!AC893</f>
        <v>0</v>
      </c>
      <c r="AD893" s="730">
        <f>'NRHM State budget sheet 2013-14'!AD893</f>
        <v>0</v>
      </c>
      <c r="AE893" s="730">
        <f>'NRHM State budget sheet 2013-14'!AE893</f>
        <v>0</v>
      </c>
      <c r="AF893" s="730">
        <f>'NRHM State budget sheet 2013-14'!AF893</f>
        <v>0.15</v>
      </c>
      <c r="AH893" s="619"/>
      <c r="AI893" s="606">
        <f t="shared" si="88"/>
        <v>1</v>
      </c>
      <c r="AJ893" s="606" t="str">
        <f t="shared" si="89"/>
        <v/>
      </c>
      <c r="AK893" s="573">
        <f t="shared" si="90"/>
        <v>0.15</v>
      </c>
      <c r="AL893" s="573" t="str">
        <f t="shared" si="91"/>
        <v/>
      </c>
      <c r="AM893" s="577" t="str">
        <f t="shared" si="92"/>
        <v/>
      </c>
      <c r="AN893" s="577" t="str">
        <f t="shared" si="93"/>
        <v/>
      </c>
      <c r="AO893" s="577" t="str">
        <f t="shared" si="94"/>
        <v>New activity? If not kindly provide the details of the progress (physical and financial) for FY 2012-13</v>
      </c>
    </row>
    <row r="894" spans="1:41" ht="41.25" hidden="1" customHeight="1" x14ac:dyDescent="0.2">
      <c r="A894" s="628" t="s">
        <v>1859</v>
      </c>
      <c r="B894" s="621" t="s">
        <v>1437</v>
      </c>
      <c r="C894" s="627"/>
      <c r="D894" s="730">
        <f>'NRHM State budget sheet 2013-14'!D894</f>
        <v>0</v>
      </c>
      <c r="E894" s="730">
        <f>'NRHM State budget sheet 2013-14'!E894</f>
        <v>0</v>
      </c>
      <c r="F894" s="730" t="e">
        <f>'NRHM State budget sheet 2013-14'!F894</f>
        <v>#DIV/0!</v>
      </c>
      <c r="G894" s="730">
        <f>'NRHM State budget sheet 2013-14'!G894</f>
        <v>0</v>
      </c>
      <c r="H894" s="730">
        <f>'NRHM State budget sheet 2013-14'!H894</f>
        <v>0</v>
      </c>
      <c r="I894" s="730" t="e">
        <f>'NRHM State budget sheet 2013-14'!I894</f>
        <v>#DIV/0!</v>
      </c>
      <c r="J894" s="730">
        <f>'NRHM State budget sheet 2013-14'!J894</f>
        <v>1</v>
      </c>
      <c r="K894" s="730">
        <f>'NRHM State budget sheet 2013-14'!K894</f>
        <v>250000</v>
      </c>
      <c r="L894" s="730">
        <f>'NRHM State budget sheet 2013-14'!L894</f>
        <v>0</v>
      </c>
      <c r="M894" s="730">
        <f>'NRHM State budget sheet 2013-14'!M894</f>
        <v>0</v>
      </c>
      <c r="N894" s="730">
        <f>'NRHM State budget sheet 2013-14'!N894</f>
        <v>0</v>
      </c>
      <c r="O894" s="730">
        <f>'NRHM State budget sheet 2013-14'!O894</f>
        <v>0</v>
      </c>
      <c r="P894" s="730">
        <f>'NRHM State budget sheet 2013-14'!P894</f>
        <v>0</v>
      </c>
      <c r="Q894" s="730">
        <f>'NRHM State budget sheet 2013-14'!Q894</f>
        <v>0</v>
      </c>
      <c r="R894" s="730">
        <f>'NRHM State budget sheet 2013-14'!R894</f>
        <v>0</v>
      </c>
      <c r="S894" s="730">
        <f>'NRHM State budget sheet 2013-14'!S894</f>
        <v>0</v>
      </c>
      <c r="T894" s="730">
        <f>'NRHM State budget sheet 2013-14'!T894</f>
        <v>0</v>
      </c>
      <c r="U894" s="730">
        <f>'NRHM State budget sheet 2013-14'!U894</f>
        <v>0</v>
      </c>
      <c r="V894" s="730">
        <f>'NRHM State budget sheet 2013-14'!V894</f>
        <v>0</v>
      </c>
      <c r="W894" s="730">
        <f>'NRHM State budget sheet 2013-14'!W894</f>
        <v>0</v>
      </c>
      <c r="X894" s="730">
        <f>'NRHM State budget sheet 2013-14'!X894</f>
        <v>0</v>
      </c>
      <c r="Y894" s="730">
        <f>'NRHM State budget sheet 2013-14'!Y894</f>
        <v>0</v>
      </c>
      <c r="Z894" s="730">
        <f>'NRHM State budget sheet 2013-14'!Z894</f>
        <v>0</v>
      </c>
      <c r="AA894" s="730">
        <f>'NRHM State budget sheet 2013-14'!AA894</f>
        <v>0</v>
      </c>
      <c r="AB894" s="730">
        <f>'NRHM State budget sheet 2013-14'!AB894</f>
        <v>0</v>
      </c>
      <c r="AC894" s="730">
        <f>'NRHM State budget sheet 2013-14'!AC894</f>
        <v>0</v>
      </c>
      <c r="AD894" s="730">
        <f>'NRHM State budget sheet 2013-14'!AD894</f>
        <v>0</v>
      </c>
      <c r="AE894" s="730">
        <f>'NRHM State budget sheet 2013-14'!AE894</f>
        <v>0</v>
      </c>
      <c r="AF894" s="730">
        <f>'NRHM State budget sheet 2013-14'!AF894</f>
        <v>2.5</v>
      </c>
      <c r="AH894" s="619"/>
      <c r="AI894" s="606">
        <f t="shared" si="88"/>
        <v>1</v>
      </c>
      <c r="AJ894" s="606" t="str">
        <f t="shared" si="89"/>
        <v/>
      </c>
      <c r="AK894" s="573">
        <f t="shared" si="90"/>
        <v>2.5</v>
      </c>
      <c r="AL894" s="573" t="str">
        <f t="shared" si="91"/>
        <v/>
      </c>
      <c r="AM894" s="577" t="str">
        <f t="shared" si="92"/>
        <v/>
      </c>
      <c r="AN894" s="577" t="str">
        <f t="shared" si="93"/>
        <v/>
      </c>
      <c r="AO894" s="577" t="str">
        <f t="shared" si="94"/>
        <v>New activity? If not kindly provide the details of the progress (physical and financial) for FY 2012-13</v>
      </c>
    </row>
    <row r="895" spans="1:41" ht="41.25" hidden="1" customHeight="1" x14ac:dyDescent="0.2">
      <c r="A895" s="628" t="s">
        <v>1860</v>
      </c>
      <c r="B895" s="621" t="s">
        <v>1436</v>
      </c>
      <c r="C895" s="627"/>
      <c r="D895" s="730">
        <f>'NRHM State budget sheet 2013-14'!D895</f>
        <v>0</v>
      </c>
      <c r="E895" s="730">
        <f>'NRHM State budget sheet 2013-14'!E895</f>
        <v>0</v>
      </c>
      <c r="F895" s="730" t="e">
        <f>'NRHM State budget sheet 2013-14'!F895</f>
        <v>#DIV/0!</v>
      </c>
      <c r="G895" s="730">
        <f>'NRHM State budget sheet 2013-14'!G895</f>
        <v>0</v>
      </c>
      <c r="H895" s="730">
        <f>'NRHM State budget sheet 2013-14'!H895</f>
        <v>0</v>
      </c>
      <c r="I895" s="730" t="e">
        <f>'NRHM State budget sheet 2013-14'!I895</f>
        <v>#DIV/0!</v>
      </c>
      <c r="J895" s="730">
        <f>'NRHM State budget sheet 2013-14'!J895</f>
        <v>1</v>
      </c>
      <c r="K895" s="730">
        <f>'NRHM State budget sheet 2013-14'!K895</f>
        <v>10000</v>
      </c>
      <c r="L895" s="730">
        <f>'NRHM State budget sheet 2013-14'!L895</f>
        <v>0</v>
      </c>
      <c r="M895" s="730">
        <f>'NRHM State budget sheet 2013-14'!M895</f>
        <v>0</v>
      </c>
      <c r="N895" s="730">
        <f>'NRHM State budget sheet 2013-14'!N895</f>
        <v>0</v>
      </c>
      <c r="O895" s="730">
        <f>'NRHM State budget sheet 2013-14'!O895</f>
        <v>0</v>
      </c>
      <c r="P895" s="730">
        <f>'NRHM State budget sheet 2013-14'!P895</f>
        <v>0</v>
      </c>
      <c r="Q895" s="730">
        <f>'NRHM State budget sheet 2013-14'!Q895</f>
        <v>0</v>
      </c>
      <c r="R895" s="730">
        <f>'NRHM State budget sheet 2013-14'!R895</f>
        <v>0</v>
      </c>
      <c r="S895" s="730">
        <f>'NRHM State budget sheet 2013-14'!S895</f>
        <v>0</v>
      </c>
      <c r="T895" s="730">
        <f>'NRHM State budget sheet 2013-14'!T895</f>
        <v>0</v>
      </c>
      <c r="U895" s="730">
        <f>'NRHM State budget sheet 2013-14'!U895</f>
        <v>0</v>
      </c>
      <c r="V895" s="730">
        <f>'NRHM State budget sheet 2013-14'!V895</f>
        <v>0</v>
      </c>
      <c r="W895" s="730">
        <f>'NRHM State budget sheet 2013-14'!W895</f>
        <v>0</v>
      </c>
      <c r="X895" s="730">
        <f>'NRHM State budget sheet 2013-14'!X895</f>
        <v>0</v>
      </c>
      <c r="Y895" s="730">
        <f>'NRHM State budget sheet 2013-14'!Y895</f>
        <v>0</v>
      </c>
      <c r="Z895" s="730">
        <f>'NRHM State budget sheet 2013-14'!Z895</f>
        <v>0</v>
      </c>
      <c r="AA895" s="730">
        <f>'NRHM State budget sheet 2013-14'!AA895</f>
        <v>0</v>
      </c>
      <c r="AB895" s="730">
        <f>'NRHM State budget sheet 2013-14'!AB895</f>
        <v>0</v>
      </c>
      <c r="AC895" s="730">
        <f>'NRHM State budget sheet 2013-14'!AC895</f>
        <v>0</v>
      </c>
      <c r="AD895" s="730">
        <f>'NRHM State budget sheet 2013-14'!AD895</f>
        <v>0</v>
      </c>
      <c r="AE895" s="730">
        <f>'NRHM State budget sheet 2013-14'!AE895</f>
        <v>0</v>
      </c>
      <c r="AF895" s="730">
        <f>'NRHM State budget sheet 2013-14'!AF895</f>
        <v>0.1</v>
      </c>
      <c r="AH895" s="619"/>
      <c r="AI895" s="606">
        <f t="shared" si="88"/>
        <v>1</v>
      </c>
      <c r="AJ895" s="606" t="str">
        <f t="shared" si="89"/>
        <v/>
      </c>
      <c r="AK895" s="573">
        <f t="shared" si="90"/>
        <v>0.1</v>
      </c>
      <c r="AL895" s="573" t="str">
        <f t="shared" si="91"/>
        <v/>
      </c>
      <c r="AM895" s="577" t="str">
        <f t="shared" si="92"/>
        <v/>
      </c>
      <c r="AN895" s="577" t="str">
        <f t="shared" si="93"/>
        <v/>
      </c>
      <c r="AO895" s="577" t="str">
        <f t="shared" si="94"/>
        <v>New activity? If not kindly provide the details of the progress (physical and financial) for FY 2012-13</v>
      </c>
    </row>
    <row r="896" spans="1:41" ht="41.25" hidden="1" customHeight="1" x14ac:dyDescent="0.2">
      <c r="A896" s="628" t="s">
        <v>1861</v>
      </c>
      <c r="B896" s="621" t="s">
        <v>1435</v>
      </c>
      <c r="C896" s="627"/>
      <c r="D896" s="730">
        <f>'NRHM State budget sheet 2013-14'!D896</f>
        <v>0</v>
      </c>
      <c r="E896" s="730">
        <f>'NRHM State budget sheet 2013-14'!E896</f>
        <v>0</v>
      </c>
      <c r="F896" s="730" t="e">
        <f>'NRHM State budget sheet 2013-14'!F896</f>
        <v>#DIV/0!</v>
      </c>
      <c r="G896" s="730">
        <f>'NRHM State budget sheet 2013-14'!G896</f>
        <v>0</v>
      </c>
      <c r="H896" s="730">
        <f>'NRHM State budget sheet 2013-14'!H896</f>
        <v>0</v>
      </c>
      <c r="I896" s="730" t="e">
        <f>'NRHM State budget sheet 2013-14'!I896</f>
        <v>#DIV/0!</v>
      </c>
      <c r="J896" s="730">
        <f>'NRHM State budget sheet 2013-14'!J896</f>
        <v>1</v>
      </c>
      <c r="K896" s="730">
        <f>'NRHM State budget sheet 2013-14'!K896</f>
        <v>20000</v>
      </c>
      <c r="L896" s="730">
        <f>'NRHM State budget sheet 2013-14'!L896</f>
        <v>0</v>
      </c>
      <c r="M896" s="730">
        <f>'NRHM State budget sheet 2013-14'!M896</f>
        <v>0</v>
      </c>
      <c r="N896" s="730">
        <f>'NRHM State budget sheet 2013-14'!N896</f>
        <v>0</v>
      </c>
      <c r="O896" s="730">
        <f>'NRHM State budget sheet 2013-14'!O896</f>
        <v>0</v>
      </c>
      <c r="P896" s="730">
        <f>'NRHM State budget sheet 2013-14'!P896</f>
        <v>0</v>
      </c>
      <c r="Q896" s="730">
        <f>'NRHM State budget sheet 2013-14'!Q896</f>
        <v>0</v>
      </c>
      <c r="R896" s="730">
        <f>'NRHM State budget sheet 2013-14'!R896</f>
        <v>0</v>
      </c>
      <c r="S896" s="730">
        <f>'NRHM State budget sheet 2013-14'!S896</f>
        <v>0</v>
      </c>
      <c r="T896" s="730">
        <f>'NRHM State budget sheet 2013-14'!T896</f>
        <v>0</v>
      </c>
      <c r="U896" s="730">
        <f>'NRHM State budget sheet 2013-14'!U896</f>
        <v>0</v>
      </c>
      <c r="V896" s="730">
        <f>'NRHM State budget sheet 2013-14'!V896</f>
        <v>0</v>
      </c>
      <c r="W896" s="730">
        <f>'NRHM State budget sheet 2013-14'!W896</f>
        <v>0</v>
      </c>
      <c r="X896" s="730">
        <f>'NRHM State budget sheet 2013-14'!X896</f>
        <v>0</v>
      </c>
      <c r="Y896" s="730">
        <f>'NRHM State budget sheet 2013-14'!Y896</f>
        <v>0</v>
      </c>
      <c r="Z896" s="730">
        <f>'NRHM State budget sheet 2013-14'!Z896</f>
        <v>0</v>
      </c>
      <c r="AA896" s="730">
        <f>'NRHM State budget sheet 2013-14'!AA896</f>
        <v>0</v>
      </c>
      <c r="AB896" s="730">
        <f>'NRHM State budget sheet 2013-14'!AB896</f>
        <v>0</v>
      </c>
      <c r="AC896" s="730">
        <f>'NRHM State budget sheet 2013-14'!AC896</f>
        <v>0</v>
      </c>
      <c r="AD896" s="730">
        <f>'NRHM State budget sheet 2013-14'!AD896</f>
        <v>0</v>
      </c>
      <c r="AE896" s="730">
        <f>'NRHM State budget sheet 2013-14'!AE896</f>
        <v>0</v>
      </c>
      <c r="AF896" s="730">
        <f>'NRHM State budget sheet 2013-14'!AF896</f>
        <v>0.2</v>
      </c>
      <c r="AH896" s="619"/>
      <c r="AI896" s="606">
        <f t="shared" si="88"/>
        <v>1</v>
      </c>
      <c r="AJ896" s="606" t="str">
        <f t="shared" si="89"/>
        <v/>
      </c>
      <c r="AK896" s="573">
        <f t="shared" si="90"/>
        <v>0.2</v>
      </c>
      <c r="AL896" s="573" t="str">
        <f t="shared" si="91"/>
        <v/>
      </c>
      <c r="AM896" s="577" t="str">
        <f t="shared" si="92"/>
        <v/>
      </c>
      <c r="AN896" s="577" t="str">
        <f t="shared" si="93"/>
        <v/>
      </c>
      <c r="AO896" s="577" t="str">
        <f t="shared" si="94"/>
        <v>New activity? If not kindly provide the details of the progress (physical and financial) for FY 2012-13</v>
      </c>
    </row>
    <row r="897" spans="1:41" ht="41.25" hidden="1" customHeight="1" x14ac:dyDescent="0.2">
      <c r="A897" s="628" t="s">
        <v>1862</v>
      </c>
      <c r="B897" s="621" t="s">
        <v>1434</v>
      </c>
      <c r="C897" s="627"/>
      <c r="D897" s="730">
        <f>'NRHM State budget sheet 2013-14'!D897</f>
        <v>0</v>
      </c>
      <c r="E897" s="730">
        <f>'NRHM State budget sheet 2013-14'!E897</f>
        <v>0</v>
      </c>
      <c r="F897" s="730" t="e">
        <f>'NRHM State budget sheet 2013-14'!F897</f>
        <v>#DIV/0!</v>
      </c>
      <c r="G897" s="730">
        <f>'NRHM State budget sheet 2013-14'!G897</f>
        <v>0</v>
      </c>
      <c r="H897" s="730">
        <f>'NRHM State budget sheet 2013-14'!H897</f>
        <v>0</v>
      </c>
      <c r="I897" s="730" t="e">
        <f>'NRHM State budget sheet 2013-14'!I897</f>
        <v>#DIV/0!</v>
      </c>
      <c r="J897" s="730">
        <f>'NRHM State budget sheet 2013-14'!J897</f>
        <v>0</v>
      </c>
      <c r="K897" s="730">
        <f>'NRHM State budget sheet 2013-14'!K897</f>
        <v>0</v>
      </c>
      <c r="L897" s="730">
        <f>'NRHM State budget sheet 2013-14'!L897</f>
        <v>0</v>
      </c>
      <c r="M897" s="730">
        <f>'NRHM State budget sheet 2013-14'!M897</f>
        <v>0</v>
      </c>
      <c r="N897" s="730">
        <f>'NRHM State budget sheet 2013-14'!N897</f>
        <v>0</v>
      </c>
      <c r="O897" s="730">
        <f>'NRHM State budget sheet 2013-14'!O897</f>
        <v>0</v>
      </c>
      <c r="P897" s="730">
        <f>'NRHM State budget sheet 2013-14'!P897</f>
        <v>0</v>
      </c>
      <c r="Q897" s="730">
        <f>'NRHM State budget sheet 2013-14'!Q897</f>
        <v>0</v>
      </c>
      <c r="R897" s="730">
        <f>'NRHM State budget sheet 2013-14'!R897</f>
        <v>0</v>
      </c>
      <c r="S897" s="730">
        <f>'NRHM State budget sheet 2013-14'!S897</f>
        <v>0</v>
      </c>
      <c r="T897" s="730">
        <f>'NRHM State budget sheet 2013-14'!T897</f>
        <v>0</v>
      </c>
      <c r="U897" s="730">
        <f>'NRHM State budget sheet 2013-14'!U897</f>
        <v>0</v>
      </c>
      <c r="V897" s="730">
        <f>'NRHM State budget sheet 2013-14'!V897</f>
        <v>0</v>
      </c>
      <c r="W897" s="730">
        <f>'NRHM State budget sheet 2013-14'!W897</f>
        <v>0</v>
      </c>
      <c r="X897" s="730">
        <f>'NRHM State budget sheet 2013-14'!X897</f>
        <v>0</v>
      </c>
      <c r="Y897" s="730">
        <f>'NRHM State budget sheet 2013-14'!Y897</f>
        <v>0</v>
      </c>
      <c r="Z897" s="730">
        <f>'NRHM State budget sheet 2013-14'!Z897</f>
        <v>0</v>
      </c>
      <c r="AA897" s="730">
        <f>'NRHM State budget sheet 2013-14'!AA897</f>
        <v>0</v>
      </c>
      <c r="AB897" s="730">
        <f>'NRHM State budget sheet 2013-14'!AB897</f>
        <v>0</v>
      </c>
      <c r="AC897" s="730">
        <f>'NRHM State budget sheet 2013-14'!AC897</f>
        <v>0</v>
      </c>
      <c r="AD897" s="730">
        <f>'NRHM State budget sheet 2013-14'!AD897</f>
        <v>0</v>
      </c>
      <c r="AE897" s="730">
        <f>'NRHM State budget sheet 2013-14'!AE897</f>
        <v>0</v>
      </c>
      <c r="AF897" s="730">
        <f>'NRHM State budget sheet 2013-14'!AF897</f>
        <v>0</v>
      </c>
      <c r="AH897" s="619"/>
      <c r="AI897" s="606" t="str">
        <f t="shared" si="88"/>
        <v/>
      </c>
      <c r="AJ897" s="606" t="str">
        <f t="shared" si="89"/>
        <v/>
      </c>
      <c r="AK897" s="573">
        <f t="shared" si="90"/>
        <v>0</v>
      </c>
      <c r="AL897" s="573" t="str">
        <f t="shared" si="91"/>
        <v/>
      </c>
      <c r="AM897" s="577" t="str">
        <f t="shared" si="92"/>
        <v/>
      </c>
      <c r="AN897" s="577" t="str">
        <f t="shared" si="93"/>
        <v/>
      </c>
      <c r="AO897" s="577" t="str">
        <f t="shared" si="94"/>
        <v/>
      </c>
    </row>
    <row r="898" spans="1:41" ht="41.25" hidden="1" customHeight="1" x14ac:dyDescent="0.2">
      <c r="A898" s="628" t="s">
        <v>1863</v>
      </c>
      <c r="B898" s="621" t="s">
        <v>1433</v>
      </c>
      <c r="C898" s="627"/>
      <c r="D898" s="730">
        <f>'NRHM State budget sheet 2013-14'!D898</f>
        <v>0</v>
      </c>
      <c r="E898" s="730">
        <f>'NRHM State budget sheet 2013-14'!E898</f>
        <v>0</v>
      </c>
      <c r="F898" s="730" t="e">
        <f>'NRHM State budget sheet 2013-14'!F898</f>
        <v>#DIV/0!</v>
      </c>
      <c r="G898" s="730">
        <f>'NRHM State budget sheet 2013-14'!G898</f>
        <v>0</v>
      </c>
      <c r="H898" s="730">
        <f>'NRHM State budget sheet 2013-14'!H898</f>
        <v>0</v>
      </c>
      <c r="I898" s="730" t="e">
        <f>'NRHM State budget sheet 2013-14'!I898</f>
        <v>#DIV/0!</v>
      </c>
      <c r="J898" s="730">
        <f>'NRHM State budget sheet 2013-14'!J898</f>
        <v>9</v>
      </c>
      <c r="K898" s="730">
        <f>'NRHM State budget sheet 2013-14'!K898</f>
        <v>50000</v>
      </c>
      <c r="L898" s="730">
        <f>'NRHM State budget sheet 2013-14'!L898</f>
        <v>0</v>
      </c>
      <c r="M898" s="730">
        <f>'NRHM State budget sheet 2013-14'!M898</f>
        <v>0</v>
      </c>
      <c r="N898" s="730">
        <f>'NRHM State budget sheet 2013-14'!N898</f>
        <v>0</v>
      </c>
      <c r="O898" s="730">
        <f>'NRHM State budget sheet 2013-14'!O898</f>
        <v>0</v>
      </c>
      <c r="P898" s="730">
        <f>'NRHM State budget sheet 2013-14'!P898</f>
        <v>0</v>
      </c>
      <c r="Q898" s="730">
        <f>'NRHM State budget sheet 2013-14'!Q898</f>
        <v>0</v>
      </c>
      <c r="R898" s="730">
        <f>'NRHM State budget sheet 2013-14'!R898</f>
        <v>0</v>
      </c>
      <c r="S898" s="730">
        <f>'NRHM State budget sheet 2013-14'!S898</f>
        <v>0</v>
      </c>
      <c r="T898" s="730">
        <f>'NRHM State budget sheet 2013-14'!T898</f>
        <v>0</v>
      </c>
      <c r="U898" s="730">
        <f>'NRHM State budget sheet 2013-14'!U898</f>
        <v>0</v>
      </c>
      <c r="V898" s="730">
        <f>'NRHM State budget sheet 2013-14'!V898</f>
        <v>0</v>
      </c>
      <c r="W898" s="730">
        <f>'NRHM State budget sheet 2013-14'!W898</f>
        <v>0</v>
      </c>
      <c r="X898" s="730">
        <f>'NRHM State budget sheet 2013-14'!X898</f>
        <v>0</v>
      </c>
      <c r="Y898" s="730">
        <f>'NRHM State budget sheet 2013-14'!Y898</f>
        <v>0</v>
      </c>
      <c r="Z898" s="730">
        <f>'NRHM State budget sheet 2013-14'!Z898</f>
        <v>0</v>
      </c>
      <c r="AA898" s="730">
        <f>'NRHM State budget sheet 2013-14'!AA898</f>
        <v>0</v>
      </c>
      <c r="AB898" s="730">
        <f>'NRHM State budget sheet 2013-14'!AB898</f>
        <v>0</v>
      </c>
      <c r="AC898" s="730">
        <f>'NRHM State budget sheet 2013-14'!AC898</f>
        <v>0</v>
      </c>
      <c r="AD898" s="730">
        <f>'NRHM State budget sheet 2013-14'!AD898</f>
        <v>0</v>
      </c>
      <c r="AE898" s="730">
        <f>'NRHM State budget sheet 2013-14'!AE898</f>
        <v>0</v>
      </c>
      <c r="AF898" s="730">
        <f>'NRHM State budget sheet 2013-14'!AF898</f>
        <v>4.5</v>
      </c>
      <c r="AH898" s="619"/>
      <c r="AI898" s="606">
        <f t="shared" si="88"/>
        <v>1</v>
      </c>
      <c r="AJ898" s="606" t="str">
        <f t="shared" si="89"/>
        <v/>
      </c>
      <c r="AK898" s="573">
        <f t="shared" si="90"/>
        <v>4.5</v>
      </c>
      <c r="AL898" s="573" t="str">
        <f t="shared" si="91"/>
        <v/>
      </c>
      <c r="AM898" s="577" t="str">
        <f t="shared" si="92"/>
        <v/>
      </c>
      <c r="AN898" s="577" t="str">
        <f t="shared" si="93"/>
        <v/>
      </c>
      <c r="AO898" s="577" t="str">
        <f t="shared" si="94"/>
        <v>New activity? If not kindly provide the details of the progress (physical and financial) for FY 2012-13</v>
      </c>
    </row>
    <row r="899" spans="1:41" ht="41.25" hidden="1" customHeight="1" x14ac:dyDescent="0.2">
      <c r="A899" s="628" t="s">
        <v>1864</v>
      </c>
      <c r="B899" s="621" t="s">
        <v>1432</v>
      </c>
      <c r="C899" s="627"/>
      <c r="D899" s="730">
        <f>'NRHM State budget sheet 2013-14'!D899</f>
        <v>0</v>
      </c>
      <c r="E899" s="730">
        <f>'NRHM State budget sheet 2013-14'!E899</f>
        <v>0</v>
      </c>
      <c r="F899" s="730" t="e">
        <f>'NRHM State budget sheet 2013-14'!F899</f>
        <v>#DIV/0!</v>
      </c>
      <c r="G899" s="730">
        <f>'NRHM State budget sheet 2013-14'!G899</f>
        <v>0</v>
      </c>
      <c r="H899" s="730">
        <f>'NRHM State budget sheet 2013-14'!H899</f>
        <v>0</v>
      </c>
      <c r="I899" s="730" t="e">
        <f>'NRHM State budget sheet 2013-14'!I899</f>
        <v>#DIV/0!</v>
      </c>
      <c r="J899" s="730">
        <f>'NRHM State budget sheet 2013-14'!J899</f>
        <v>0</v>
      </c>
      <c r="K899" s="730">
        <f>'NRHM State budget sheet 2013-14'!K899</f>
        <v>0</v>
      </c>
      <c r="L899" s="730">
        <f>'NRHM State budget sheet 2013-14'!L899</f>
        <v>0</v>
      </c>
      <c r="M899" s="730">
        <f>'NRHM State budget sheet 2013-14'!M899</f>
        <v>0</v>
      </c>
      <c r="N899" s="730">
        <f>'NRHM State budget sheet 2013-14'!N899</f>
        <v>0</v>
      </c>
      <c r="O899" s="730">
        <f>'NRHM State budget sheet 2013-14'!O899</f>
        <v>0</v>
      </c>
      <c r="P899" s="730">
        <f>'NRHM State budget sheet 2013-14'!P899</f>
        <v>0</v>
      </c>
      <c r="Q899" s="730">
        <f>'NRHM State budget sheet 2013-14'!Q899</f>
        <v>0</v>
      </c>
      <c r="R899" s="730">
        <f>'NRHM State budget sheet 2013-14'!R899</f>
        <v>0</v>
      </c>
      <c r="S899" s="730">
        <f>'NRHM State budget sheet 2013-14'!S899</f>
        <v>0</v>
      </c>
      <c r="T899" s="730">
        <f>'NRHM State budget sheet 2013-14'!T899</f>
        <v>0</v>
      </c>
      <c r="U899" s="730">
        <f>'NRHM State budget sheet 2013-14'!U899</f>
        <v>0</v>
      </c>
      <c r="V899" s="730">
        <f>'NRHM State budget sheet 2013-14'!V899</f>
        <v>0</v>
      </c>
      <c r="W899" s="730">
        <f>'NRHM State budget sheet 2013-14'!W899</f>
        <v>0</v>
      </c>
      <c r="X899" s="730">
        <f>'NRHM State budget sheet 2013-14'!X899</f>
        <v>0</v>
      </c>
      <c r="Y899" s="730">
        <f>'NRHM State budget sheet 2013-14'!Y899</f>
        <v>0</v>
      </c>
      <c r="Z899" s="730">
        <f>'NRHM State budget sheet 2013-14'!Z899</f>
        <v>0</v>
      </c>
      <c r="AA899" s="730">
        <f>'NRHM State budget sheet 2013-14'!AA899</f>
        <v>0</v>
      </c>
      <c r="AB899" s="730">
        <f>'NRHM State budget sheet 2013-14'!AB899</f>
        <v>0</v>
      </c>
      <c r="AC899" s="730">
        <f>'NRHM State budget sheet 2013-14'!AC899</f>
        <v>0</v>
      </c>
      <c r="AD899" s="730">
        <f>'NRHM State budget sheet 2013-14'!AD899</f>
        <v>0</v>
      </c>
      <c r="AE899" s="730">
        <f>'NRHM State budget sheet 2013-14'!AE899</f>
        <v>0</v>
      </c>
      <c r="AF899" s="730">
        <f>'NRHM State budget sheet 2013-14'!AF899</f>
        <v>0</v>
      </c>
      <c r="AH899" s="619"/>
      <c r="AI899" s="606" t="str">
        <f t="shared" si="88"/>
        <v/>
      </c>
      <c r="AJ899" s="606" t="str">
        <f t="shared" si="89"/>
        <v/>
      </c>
      <c r="AK899" s="573">
        <f t="shared" si="90"/>
        <v>0</v>
      </c>
      <c r="AL899" s="573" t="str">
        <f t="shared" si="91"/>
        <v/>
      </c>
      <c r="AM899" s="577" t="str">
        <f t="shared" si="92"/>
        <v/>
      </c>
      <c r="AN899" s="577" t="str">
        <f t="shared" si="93"/>
        <v/>
      </c>
      <c r="AO899" s="577" t="str">
        <f t="shared" si="94"/>
        <v/>
      </c>
    </row>
    <row r="900" spans="1:41" ht="41.25" hidden="1" customHeight="1" x14ac:dyDescent="0.2">
      <c r="A900" s="628" t="s">
        <v>1865</v>
      </c>
      <c r="B900" s="665" t="s">
        <v>1624</v>
      </c>
      <c r="C900" s="666"/>
      <c r="D900" s="730">
        <f>'NRHM State budget sheet 2013-14'!D900</f>
        <v>0</v>
      </c>
      <c r="E900" s="730">
        <f>'NRHM State budget sheet 2013-14'!E900</f>
        <v>0</v>
      </c>
      <c r="F900" s="730" t="e">
        <f>'NRHM State budget sheet 2013-14'!F900</f>
        <v>#DIV/0!</v>
      </c>
      <c r="G900" s="730">
        <f>'NRHM State budget sheet 2013-14'!G900</f>
        <v>0</v>
      </c>
      <c r="H900" s="730">
        <f>'NRHM State budget sheet 2013-14'!H900</f>
        <v>0</v>
      </c>
      <c r="I900" s="730" t="e">
        <f>'NRHM State budget sheet 2013-14'!I900</f>
        <v>#DIV/0!</v>
      </c>
      <c r="J900" s="730">
        <f>'NRHM State budget sheet 2013-14'!J900</f>
        <v>0</v>
      </c>
      <c r="K900" s="730">
        <f>'NRHM State budget sheet 2013-14'!K900</f>
        <v>0</v>
      </c>
      <c r="L900" s="730">
        <f>'NRHM State budget sheet 2013-14'!L900</f>
        <v>0</v>
      </c>
      <c r="M900" s="730">
        <f>'NRHM State budget sheet 2013-14'!M900</f>
        <v>0</v>
      </c>
      <c r="N900" s="730">
        <f>'NRHM State budget sheet 2013-14'!N900</f>
        <v>0</v>
      </c>
      <c r="O900" s="730">
        <f>'NRHM State budget sheet 2013-14'!O900</f>
        <v>0</v>
      </c>
      <c r="P900" s="730">
        <f>'NRHM State budget sheet 2013-14'!P900</f>
        <v>0</v>
      </c>
      <c r="Q900" s="730">
        <f>'NRHM State budget sheet 2013-14'!Q900</f>
        <v>0</v>
      </c>
      <c r="R900" s="730">
        <f>'NRHM State budget sheet 2013-14'!R900</f>
        <v>0</v>
      </c>
      <c r="S900" s="730">
        <f>'NRHM State budget sheet 2013-14'!S900</f>
        <v>0</v>
      </c>
      <c r="T900" s="730">
        <f>'NRHM State budget sheet 2013-14'!T900</f>
        <v>0</v>
      </c>
      <c r="U900" s="730">
        <f>'NRHM State budget sheet 2013-14'!U900</f>
        <v>0</v>
      </c>
      <c r="V900" s="730">
        <f>'NRHM State budget sheet 2013-14'!V900</f>
        <v>0</v>
      </c>
      <c r="W900" s="730">
        <f>'NRHM State budget sheet 2013-14'!W900</f>
        <v>0</v>
      </c>
      <c r="X900" s="730">
        <f>'NRHM State budget sheet 2013-14'!X900</f>
        <v>0</v>
      </c>
      <c r="Y900" s="730">
        <f>'NRHM State budget sheet 2013-14'!Y900</f>
        <v>0</v>
      </c>
      <c r="Z900" s="730">
        <f>'NRHM State budget sheet 2013-14'!Z900</f>
        <v>0</v>
      </c>
      <c r="AA900" s="730">
        <f>'NRHM State budget sheet 2013-14'!AA900</f>
        <v>0</v>
      </c>
      <c r="AB900" s="730">
        <f>'NRHM State budget sheet 2013-14'!AB900</f>
        <v>0</v>
      </c>
      <c r="AC900" s="730">
        <f>'NRHM State budget sheet 2013-14'!AC900</f>
        <v>0</v>
      </c>
      <c r="AD900" s="730">
        <f>'NRHM State budget sheet 2013-14'!AD900</f>
        <v>0</v>
      </c>
      <c r="AE900" s="730">
        <f>'NRHM State budget sheet 2013-14'!AE900</f>
        <v>0</v>
      </c>
      <c r="AF900" s="730">
        <f>'NRHM State budget sheet 2013-14'!AF900</f>
        <v>0</v>
      </c>
      <c r="AH900" s="619"/>
      <c r="AI900" s="606" t="str">
        <f t="shared" si="88"/>
        <v/>
      </c>
      <c r="AJ900" s="606" t="str">
        <f t="shared" si="89"/>
        <v/>
      </c>
      <c r="AK900" s="573">
        <f t="shared" si="90"/>
        <v>0</v>
      </c>
      <c r="AL900" s="573" t="str">
        <f t="shared" si="91"/>
        <v/>
      </c>
      <c r="AM900" s="577" t="str">
        <f t="shared" si="92"/>
        <v/>
      </c>
      <c r="AN900" s="577" t="str">
        <f t="shared" si="93"/>
        <v/>
      </c>
      <c r="AO900" s="577" t="str">
        <f t="shared" si="94"/>
        <v/>
      </c>
    </row>
    <row r="901" spans="1:41" ht="41.25" hidden="1" customHeight="1" x14ac:dyDescent="0.2">
      <c r="A901" s="628" t="s">
        <v>1866</v>
      </c>
      <c r="B901" s="665" t="s">
        <v>1625</v>
      </c>
      <c r="C901" s="666"/>
      <c r="D901" s="730">
        <f>'NRHM State budget sheet 2013-14'!D901</f>
        <v>0</v>
      </c>
      <c r="E901" s="730">
        <f>'NRHM State budget sheet 2013-14'!E901</f>
        <v>0</v>
      </c>
      <c r="F901" s="730" t="e">
        <f>'NRHM State budget sheet 2013-14'!F901</f>
        <v>#DIV/0!</v>
      </c>
      <c r="G901" s="730">
        <f>'NRHM State budget sheet 2013-14'!G901</f>
        <v>0</v>
      </c>
      <c r="H901" s="730">
        <f>'NRHM State budget sheet 2013-14'!H901</f>
        <v>0</v>
      </c>
      <c r="I901" s="730" t="e">
        <f>'NRHM State budget sheet 2013-14'!I901</f>
        <v>#DIV/0!</v>
      </c>
      <c r="J901" s="730">
        <f>'NRHM State budget sheet 2013-14'!J901</f>
        <v>0</v>
      </c>
      <c r="K901" s="730">
        <f>'NRHM State budget sheet 2013-14'!K901</f>
        <v>0</v>
      </c>
      <c r="L901" s="730">
        <f>'NRHM State budget sheet 2013-14'!L901</f>
        <v>0</v>
      </c>
      <c r="M901" s="730">
        <f>'NRHM State budget sheet 2013-14'!M901</f>
        <v>0</v>
      </c>
      <c r="N901" s="730">
        <f>'NRHM State budget sheet 2013-14'!N901</f>
        <v>0</v>
      </c>
      <c r="O901" s="730">
        <f>'NRHM State budget sheet 2013-14'!O901</f>
        <v>0</v>
      </c>
      <c r="P901" s="730">
        <f>'NRHM State budget sheet 2013-14'!P901</f>
        <v>0</v>
      </c>
      <c r="Q901" s="730">
        <f>'NRHM State budget sheet 2013-14'!Q901</f>
        <v>0</v>
      </c>
      <c r="R901" s="730">
        <f>'NRHM State budget sheet 2013-14'!R901</f>
        <v>0</v>
      </c>
      <c r="S901" s="730">
        <f>'NRHM State budget sheet 2013-14'!S901</f>
        <v>0</v>
      </c>
      <c r="T901" s="730">
        <f>'NRHM State budget sheet 2013-14'!T901</f>
        <v>0</v>
      </c>
      <c r="U901" s="730">
        <f>'NRHM State budget sheet 2013-14'!U901</f>
        <v>0</v>
      </c>
      <c r="V901" s="730">
        <f>'NRHM State budget sheet 2013-14'!V901</f>
        <v>0</v>
      </c>
      <c r="W901" s="730">
        <f>'NRHM State budget sheet 2013-14'!W901</f>
        <v>0</v>
      </c>
      <c r="X901" s="730">
        <f>'NRHM State budget sheet 2013-14'!X901</f>
        <v>0</v>
      </c>
      <c r="Y901" s="730">
        <f>'NRHM State budget sheet 2013-14'!Y901</f>
        <v>0</v>
      </c>
      <c r="Z901" s="730">
        <f>'NRHM State budget sheet 2013-14'!Z901</f>
        <v>0</v>
      </c>
      <c r="AA901" s="730">
        <f>'NRHM State budget sheet 2013-14'!AA901</f>
        <v>0</v>
      </c>
      <c r="AB901" s="730">
        <f>'NRHM State budget sheet 2013-14'!AB901</f>
        <v>0</v>
      </c>
      <c r="AC901" s="730">
        <f>'NRHM State budget sheet 2013-14'!AC901</f>
        <v>0</v>
      </c>
      <c r="AD901" s="730">
        <f>'NRHM State budget sheet 2013-14'!AD901</f>
        <v>0</v>
      </c>
      <c r="AE901" s="730">
        <f>'NRHM State budget sheet 2013-14'!AE901</f>
        <v>0</v>
      </c>
      <c r="AF901" s="730">
        <f>'NRHM State budget sheet 2013-14'!AF901</f>
        <v>0</v>
      </c>
      <c r="AH901" s="619"/>
      <c r="AI901" s="606" t="str">
        <f t="shared" ref="AI901:AI964" si="95">IF(OR(AM901="The proposed budget is more that 30% increase over FY 12-13 budget. Consider revising or provide explanation",AN901="Please check, there is a proposed budget but FY 12-13 expenditure is  &lt;30%", AN901="Please check, there is a proposed budget but FY 12-13 expenditure is  &lt;50%", AN901="Please check, there is a proposed budget but FY 12-13 expenditure is  &lt;60%",AO901="New activity? If not kindly provide the details of the progress (physical and financial) for FY 2012-13"),1,"")</f>
        <v/>
      </c>
      <c r="AJ901" s="606" t="str">
        <f t="shared" ref="AJ901:AJ964" si="96">IF(AND(G901&gt;=0.00000000001,H901&gt;=0.0000000000001),H901/G901*100,"")</f>
        <v/>
      </c>
      <c r="AK901" s="573">
        <f t="shared" ref="AK901:AK964" si="97">AF901-G901</f>
        <v>0</v>
      </c>
      <c r="AL901" s="573" t="str">
        <f t="shared" si="91"/>
        <v/>
      </c>
      <c r="AM901" s="577" t="str">
        <f t="shared" si="92"/>
        <v/>
      </c>
      <c r="AN901" s="577" t="str">
        <f t="shared" si="93"/>
        <v/>
      </c>
      <c r="AO901" s="577" t="str">
        <f t="shared" si="94"/>
        <v/>
      </c>
    </row>
    <row r="902" spans="1:41" ht="41.25" hidden="1" customHeight="1" x14ac:dyDescent="0.2">
      <c r="A902" s="628" t="s">
        <v>1867</v>
      </c>
      <c r="B902" s="665" t="s">
        <v>1626</v>
      </c>
      <c r="C902" s="666"/>
      <c r="D902" s="730">
        <f>'NRHM State budget sheet 2013-14'!D902</f>
        <v>0</v>
      </c>
      <c r="E902" s="730">
        <f>'NRHM State budget sheet 2013-14'!E902</f>
        <v>0</v>
      </c>
      <c r="F902" s="730" t="e">
        <f>'NRHM State budget sheet 2013-14'!F902</f>
        <v>#DIV/0!</v>
      </c>
      <c r="G902" s="730">
        <f>'NRHM State budget sheet 2013-14'!G902</f>
        <v>0</v>
      </c>
      <c r="H902" s="730">
        <f>'NRHM State budget sheet 2013-14'!H902</f>
        <v>0</v>
      </c>
      <c r="I902" s="730" t="e">
        <f>'NRHM State budget sheet 2013-14'!I902</f>
        <v>#DIV/0!</v>
      </c>
      <c r="J902" s="730">
        <f>'NRHM State budget sheet 2013-14'!J902</f>
        <v>0</v>
      </c>
      <c r="K902" s="730">
        <f>'NRHM State budget sheet 2013-14'!K902</f>
        <v>0</v>
      </c>
      <c r="L902" s="730">
        <f>'NRHM State budget sheet 2013-14'!L902</f>
        <v>0</v>
      </c>
      <c r="M902" s="730">
        <f>'NRHM State budget sheet 2013-14'!M902</f>
        <v>0</v>
      </c>
      <c r="N902" s="730">
        <f>'NRHM State budget sheet 2013-14'!N902</f>
        <v>0</v>
      </c>
      <c r="O902" s="730">
        <f>'NRHM State budget sheet 2013-14'!O902</f>
        <v>0</v>
      </c>
      <c r="P902" s="730">
        <f>'NRHM State budget sheet 2013-14'!P902</f>
        <v>0</v>
      </c>
      <c r="Q902" s="730">
        <f>'NRHM State budget sheet 2013-14'!Q902</f>
        <v>0</v>
      </c>
      <c r="R902" s="730">
        <f>'NRHM State budget sheet 2013-14'!R902</f>
        <v>0</v>
      </c>
      <c r="S902" s="730">
        <f>'NRHM State budget sheet 2013-14'!S902</f>
        <v>0</v>
      </c>
      <c r="T902" s="730">
        <f>'NRHM State budget sheet 2013-14'!T902</f>
        <v>0</v>
      </c>
      <c r="U902" s="730">
        <f>'NRHM State budget sheet 2013-14'!U902</f>
        <v>0</v>
      </c>
      <c r="V902" s="730">
        <f>'NRHM State budget sheet 2013-14'!V902</f>
        <v>0</v>
      </c>
      <c r="W902" s="730">
        <f>'NRHM State budget sheet 2013-14'!W902</f>
        <v>0</v>
      </c>
      <c r="X902" s="730">
        <f>'NRHM State budget sheet 2013-14'!X902</f>
        <v>0</v>
      </c>
      <c r="Y902" s="730">
        <f>'NRHM State budget sheet 2013-14'!Y902</f>
        <v>0</v>
      </c>
      <c r="Z902" s="730">
        <f>'NRHM State budget sheet 2013-14'!Z902</f>
        <v>0</v>
      </c>
      <c r="AA902" s="730">
        <f>'NRHM State budget sheet 2013-14'!AA902</f>
        <v>0</v>
      </c>
      <c r="AB902" s="730">
        <f>'NRHM State budget sheet 2013-14'!AB902</f>
        <v>0</v>
      </c>
      <c r="AC902" s="730">
        <f>'NRHM State budget sheet 2013-14'!AC902</f>
        <v>0</v>
      </c>
      <c r="AD902" s="730">
        <f>'NRHM State budget sheet 2013-14'!AD902</f>
        <v>0</v>
      </c>
      <c r="AE902" s="730">
        <f>'NRHM State budget sheet 2013-14'!AE902</f>
        <v>0</v>
      </c>
      <c r="AF902" s="730">
        <f>'NRHM State budget sheet 2013-14'!AF902</f>
        <v>0</v>
      </c>
      <c r="AH902" s="619"/>
      <c r="AI902" s="606" t="str">
        <f t="shared" si="95"/>
        <v/>
      </c>
      <c r="AJ902" s="606" t="str">
        <f t="shared" si="96"/>
        <v/>
      </c>
      <c r="AK902" s="573">
        <f t="shared" si="97"/>
        <v>0</v>
      </c>
      <c r="AL902" s="573" t="str">
        <f t="shared" si="91"/>
        <v/>
      </c>
      <c r="AM902" s="577" t="str">
        <f t="shared" si="92"/>
        <v/>
      </c>
      <c r="AN902" s="577" t="str">
        <f t="shared" si="93"/>
        <v/>
      </c>
      <c r="AO902" s="577" t="str">
        <f t="shared" si="94"/>
        <v/>
      </c>
    </row>
    <row r="903" spans="1:41" ht="41.25" hidden="1" customHeight="1" x14ac:dyDescent="0.2">
      <c r="A903" s="628" t="s">
        <v>1868</v>
      </c>
      <c r="B903" s="621" t="s">
        <v>759</v>
      </c>
      <c r="C903" s="627"/>
      <c r="D903" s="730">
        <f>'NRHM State budget sheet 2013-14'!D903</f>
        <v>0</v>
      </c>
      <c r="E903" s="730">
        <f>'NRHM State budget sheet 2013-14'!E903</f>
        <v>0</v>
      </c>
      <c r="F903" s="730" t="e">
        <f>'NRHM State budget sheet 2013-14'!F903</f>
        <v>#DIV/0!</v>
      </c>
      <c r="G903" s="730">
        <f>'NRHM State budget sheet 2013-14'!G903</f>
        <v>0</v>
      </c>
      <c r="H903" s="730">
        <f>'NRHM State budget sheet 2013-14'!H903</f>
        <v>0</v>
      </c>
      <c r="I903" s="730" t="e">
        <f>'NRHM State budget sheet 2013-14'!I903</f>
        <v>#DIV/0!</v>
      </c>
      <c r="J903" s="730">
        <f>'NRHM State budget sheet 2013-14'!J903</f>
        <v>0</v>
      </c>
      <c r="K903" s="730">
        <f>'NRHM State budget sheet 2013-14'!K903</f>
        <v>0</v>
      </c>
      <c r="L903" s="730">
        <f>'NRHM State budget sheet 2013-14'!L903</f>
        <v>0</v>
      </c>
      <c r="M903" s="730">
        <f>'NRHM State budget sheet 2013-14'!M903</f>
        <v>0</v>
      </c>
      <c r="N903" s="730">
        <f>'NRHM State budget sheet 2013-14'!N903</f>
        <v>0</v>
      </c>
      <c r="O903" s="730">
        <f>'NRHM State budget sheet 2013-14'!O903</f>
        <v>0</v>
      </c>
      <c r="P903" s="730">
        <f>'NRHM State budget sheet 2013-14'!P903</f>
        <v>0</v>
      </c>
      <c r="Q903" s="730">
        <f>'NRHM State budget sheet 2013-14'!Q903</f>
        <v>0</v>
      </c>
      <c r="R903" s="730">
        <f>'NRHM State budget sheet 2013-14'!R903</f>
        <v>0</v>
      </c>
      <c r="S903" s="730">
        <f>'NRHM State budget sheet 2013-14'!S903</f>
        <v>0</v>
      </c>
      <c r="T903" s="730">
        <f>'NRHM State budget sheet 2013-14'!T903</f>
        <v>0</v>
      </c>
      <c r="U903" s="730">
        <f>'NRHM State budget sheet 2013-14'!U903</f>
        <v>0</v>
      </c>
      <c r="V903" s="730">
        <f>'NRHM State budget sheet 2013-14'!V903</f>
        <v>0</v>
      </c>
      <c r="W903" s="730">
        <f>'NRHM State budget sheet 2013-14'!W903</f>
        <v>0</v>
      </c>
      <c r="X903" s="730">
        <f>'NRHM State budget sheet 2013-14'!X903</f>
        <v>0</v>
      </c>
      <c r="Y903" s="730">
        <f>'NRHM State budget sheet 2013-14'!Y903</f>
        <v>0</v>
      </c>
      <c r="Z903" s="730">
        <f>'NRHM State budget sheet 2013-14'!Z903</f>
        <v>0</v>
      </c>
      <c r="AA903" s="730">
        <f>'NRHM State budget sheet 2013-14'!AA903</f>
        <v>0</v>
      </c>
      <c r="AB903" s="730">
        <f>'NRHM State budget sheet 2013-14'!AB903</f>
        <v>0</v>
      </c>
      <c r="AC903" s="730">
        <f>'NRHM State budget sheet 2013-14'!AC903</f>
        <v>0</v>
      </c>
      <c r="AD903" s="730">
        <f>'NRHM State budget sheet 2013-14'!AD903</f>
        <v>0</v>
      </c>
      <c r="AE903" s="730">
        <f>'NRHM State budget sheet 2013-14'!AE903</f>
        <v>0</v>
      </c>
      <c r="AF903" s="730">
        <f>'NRHM State budget sheet 2013-14'!AF903</f>
        <v>0</v>
      </c>
      <c r="AH903" s="619"/>
      <c r="AI903" s="606" t="str">
        <f t="shared" si="95"/>
        <v/>
      </c>
      <c r="AJ903" s="606" t="str">
        <f t="shared" si="96"/>
        <v/>
      </c>
      <c r="AK903" s="573">
        <f t="shared" si="97"/>
        <v>0</v>
      </c>
      <c r="AL903" s="573" t="str">
        <f t="shared" si="91"/>
        <v/>
      </c>
      <c r="AM903" s="577" t="str">
        <f t="shared" si="92"/>
        <v/>
      </c>
      <c r="AN903" s="577" t="str">
        <f t="shared" si="93"/>
        <v/>
      </c>
      <c r="AO903" s="577" t="str">
        <f t="shared" si="94"/>
        <v/>
      </c>
    </row>
    <row r="904" spans="1:41" ht="41.25" customHeight="1" x14ac:dyDescent="0.2">
      <c r="A904" s="649" t="s">
        <v>936</v>
      </c>
      <c r="B904" s="621" t="s">
        <v>937</v>
      </c>
      <c r="C904" s="595"/>
      <c r="D904" s="730">
        <f>'NRHM State budget sheet 2013-14'!D904</f>
        <v>0</v>
      </c>
      <c r="E904" s="730">
        <f>'NRHM State budget sheet 2013-14'!E904</f>
        <v>0</v>
      </c>
      <c r="F904" s="730" t="e">
        <f>'NRHM State budget sheet 2013-14'!F904</f>
        <v>#DIV/0!</v>
      </c>
      <c r="G904" s="730">
        <f>'NRHM State budget sheet 2013-14'!G904</f>
        <v>0</v>
      </c>
      <c r="H904" s="730">
        <f>'NRHM State budget sheet 2013-14'!H904</f>
        <v>0</v>
      </c>
      <c r="I904" s="730" t="e">
        <f>'NRHM State budget sheet 2013-14'!I904</f>
        <v>#DIV/0!</v>
      </c>
      <c r="J904" s="730">
        <f>'NRHM State budget sheet 2013-14'!J904</f>
        <v>1</v>
      </c>
      <c r="K904" s="730">
        <f>'NRHM State budget sheet 2013-14'!K904</f>
        <v>180000</v>
      </c>
      <c r="L904" s="730">
        <f>'NRHM State budget sheet 2013-14'!L904</f>
        <v>0</v>
      </c>
      <c r="M904" s="730">
        <f>'NRHM State budget sheet 2013-14'!M904</f>
        <v>0</v>
      </c>
      <c r="N904" s="730">
        <f>'NRHM State budget sheet 2013-14'!N904</f>
        <v>0</v>
      </c>
      <c r="O904" s="730">
        <f>'NRHM State budget sheet 2013-14'!O904</f>
        <v>0</v>
      </c>
      <c r="P904" s="730">
        <f>'NRHM State budget sheet 2013-14'!P904</f>
        <v>0</v>
      </c>
      <c r="Q904" s="730">
        <f>'NRHM State budget sheet 2013-14'!Q904</f>
        <v>0</v>
      </c>
      <c r="R904" s="730">
        <f>'NRHM State budget sheet 2013-14'!R904</f>
        <v>0</v>
      </c>
      <c r="S904" s="730">
        <f>'NRHM State budget sheet 2013-14'!S904</f>
        <v>0</v>
      </c>
      <c r="T904" s="730">
        <f>'NRHM State budget sheet 2013-14'!T904</f>
        <v>0</v>
      </c>
      <c r="U904" s="730">
        <f>'NRHM State budget sheet 2013-14'!U904</f>
        <v>0</v>
      </c>
      <c r="V904" s="730">
        <f>'NRHM State budget sheet 2013-14'!V904</f>
        <v>0</v>
      </c>
      <c r="W904" s="730">
        <f>'NRHM State budget sheet 2013-14'!W904</f>
        <v>0</v>
      </c>
      <c r="X904" s="730">
        <f>'NRHM State budget sheet 2013-14'!X904</f>
        <v>0</v>
      </c>
      <c r="Y904" s="730">
        <f>'NRHM State budget sheet 2013-14'!Y904</f>
        <v>0</v>
      </c>
      <c r="Z904" s="730">
        <f>'NRHM State budget sheet 2013-14'!Z904</f>
        <v>0</v>
      </c>
      <c r="AA904" s="730">
        <f>'NRHM State budget sheet 2013-14'!AA904</f>
        <v>0</v>
      </c>
      <c r="AB904" s="730">
        <f>'NRHM State budget sheet 2013-14'!AB904</f>
        <v>0</v>
      </c>
      <c r="AC904" s="730">
        <f>'NRHM State budget sheet 2013-14'!AC904</f>
        <v>0</v>
      </c>
      <c r="AD904" s="730">
        <f>'NRHM State budget sheet 2013-14'!AD904</f>
        <v>0</v>
      </c>
      <c r="AE904" s="730">
        <f>'NRHM State budget sheet 2013-14'!AE904</f>
        <v>0</v>
      </c>
      <c r="AF904" s="730">
        <f>'NRHM State budget sheet 2013-14'!AF904</f>
        <v>1.8</v>
      </c>
      <c r="AH904" s="619"/>
      <c r="AI904" s="606">
        <f t="shared" si="95"/>
        <v>1</v>
      </c>
      <c r="AJ904" s="606" t="str">
        <f t="shared" si="96"/>
        <v/>
      </c>
      <c r="AK904" s="573">
        <f t="shared" si="97"/>
        <v>1.8</v>
      </c>
      <c r="AL904" s="573" t="str">
        <f t="shared" ref="AL904:AL967" si="98">IF(AND(G904&gt;=0.00000000001,AF904&gt;=0.0000000000001),((AF904-G904)/G904)*100,"")</f>
        <v/>
      </c>
      <c r="AM904" s="577" t="str">
        <f t="shared" ref="AM904:AM967" si="99">IF(AND(G904&gt;=0.000000001,AL904&gt;=30.000000000001),"The proposed budget is more that 30% increase over FY 12-13 budget. Consider revising or provide explanation","")</f>
        <v/>
      </c>
      <c r="AN904" s="577" t="str">
        <f t="shared" ref="AN904:AN967" si="100">IF(AND(AJ904&lt;30,AK904&gt;=0.000001),"Please check, there is a proposed budget but FY 12-13 expenditure is  &lt;30%","")&amp;IF(AND(AJ904&gt;30,AJ904&lt;50,AK904&gt;=0.000001),"Please check, there is a proposed budget but FY 12-13 expenditure is  &lt;50%","")&amp;IF(AND(AJ904&gt;50,AJ904&lt;60,AK904&gt;=0.000001),"Please check, there is a proposed budget but FY 12-13 expenditure is  &lt;60%","")</f>
        <v/>
      </c>
      <c r="AO904" s="577" t="str">
        <f t="shared" ref="AO904:AO967" si="101">IF(AND(G904=0,AF904&gt;=0.0000001), "New activity? If not kindly provide the details of the progress (physical and financial) for FY 2012-13", "")</f>
        <v>New activity? If not kindly provide the details of the progress (physical and financial) for FY 2012-13</v>
      </c>
    </row>
    <row r="905" spans="1:41" ht="41.25" hidden="1" customHeight="1" x14ac:dyDescent="0.2">
      <c r="A905" s="628" t="s">
        <v>1820</v>
      </c>
      <c r="B905" s="621" t="s">
        <v>1447</v>
      </c>
      <c r="C905" s="627"/>
      <c r="D905" s="730">
        <f>'NRHM State budget sheet 2013-14'!D905</f>
        <v>0</v>
      </c>
      <c r="E905" s="730">
        <f>'NRHM State budget sheet 2013-14'!E905</f>
        <v>0</v>
      </c>
      <c r="F905" s="730" t="e">
        <f>'NRHM State budget sheet 2013-14'!F905</f>
        <v>#DIV/0!</v>
      </c>
      <c r="G905" s="730">
        <f>'NRHM State budget sheet 2013-14'!G905</f>
        <v>0</v>
      </c>
      <c r="H905" s="730">
        <f>'NRHM State budget sheet 2013-14'!H905</f>
        <v>0</v>
      </c>
      <c r="I905" s="730" t="e">
        <f>'NRHM State budget sheet 2013-14'!I905</f>
        <v>#DIV/0!</v>
      </c>
      <c r="J905" s="730">
        <f>'NRHM State budget sheet 2013-14'!J905</f>
        <v>0</v>
      </c>
      <c r="K905" s="730">
        <f>'NRHM State budget sheet 2013-14'!K905</f>
        <v>0</v>
      </c>
      <c r="L905" s="730">
        <f>'NRHM State budget sheet 2013-14'!L905</f>
        <v>0</v>
      </c>
      <c r="M905" s="730">
        <f>'NRHM State budget sheet 2013-14'!M905</f>
        <v>0</v>
      </c>
      <c r="N905" s="730">
        <f>'NRHM State budget sheet 2013-14'!N905</f>
        <v>0</v>
      </c>
      <c r="O905" s="730">
        <f>'NRHM State budget sheet 2013-14'!O905</f>
        <v>0</v>
      </c>
      <c r="P905" s="730">
        <f>'NRHM State budget sheet 2013-14'!P905</f>
        <v>0</v>
      </c>
      <c r="Q905" s="730">
        <f>'NRHM State budget sheet 2013-14'!Q905</f>
        <v>0</v>
      </c>
      <c r="R905" s="730">
        <f>'NRHM State budget sheet 2013-14'!R905</f>
        <v>0</v>
      </c>
      <c r="S905" s="730">
        <f>'NRHM State budget sheet 2013-14'!S905</f>
        <v>0</v>
      </c>
      <c r="T905" s="730">
        <f>'NRHM State budget sheet 2013-14'!T905</f>
        <v>0</v>
      </c>
      <c r="U905" s="730">
        <f>'NRHM State budget sheet 2013-14'!U905</f>
        <v>0</v>
      </c>
      <c r="V905" s="730">
        <f>'NRHM State budget sheet 2013-14'!V905</f>
        <v>0</v>
      </c>
      <c r="W905" s="730">
        <f>'NRHM State budget sheet 2013-14'!W905</f>
        <v>0</v>
      </c>
      <c r="X905" s="730">
        <f>'NRHM State budget sheet 2013-14'!X905</f>
        <v>0</v>
      </c>
      <c r="Y905" s="730">
        <f>'NRHM State budget sheet 2013-14'!Y905</f>
        <v>0</v>
      </c>
      <c r="Z905" s="730">
        <f>'NRHM State budget sheet 2013-14'!Z905</f>
        <v>0</v>
      </c>
      <c r="AA905" s="730">
        <f>'NRHM State budget sheet 2013-14'!AA905</f>
        <v>0</v>
      </c>
      <c r="AB905" s="730">
        <f>'NRHM State budget sheet 2013-14'!AB905</f>
        <v>0</v>
      </c>
      <c r="AC905" s="730">
        <f>'NRHM State budget sheet 2013-14'!AC905</f>
        <v>0</v>
      </c>
      <c r="AD905" s="730">
        <f>'NRHM State budget sheet 2013-14'!AD905</f>
        <v>0</v>
      </c>
      <c r="AE905" s="730">
        <f>'NRHM State budget sheet 2013-14'!AE905</f>
        <v>0</v>
      </c>
      <c r="AF905" s="730">
        <f>'NRHM State budget sheet 2013-14'!AF905</f>
        <v>0</v>
      </c>
      <c r="AH905" s="619"/>
      <c r="AI905" s="606" t="str">
        <f t="shared" si="95"/>
        <v/>
      </c>
      <c r="AJ905" s="606" t="str">
        <f t="shared" si="96"/>
        <v/>
      </c>
      <c r="AK905" s="573">
        <f t="shared" si="97"/>
        <v>0</v>
      </c>
      <c r="AL905" s="573" t="str">
        <f t="shared" si="98"/>
        <v/>
      </c>
      <c r="AM905" s="577" t="str">
        <f t="shared" si="99"/>
        <v/>
      </c>
      <c r="AN905" s="577" t="str">
        <f t="shared" si="100"/>
        <v/>
      </c>
      <c r="AO905" s="577" t="str">
        <f t="shared" si="101"/>
        <v/>
      </c>
    </row>
    <row r="906" spans="1:41" ht="41.25" hidden="1" customHeight="1" x14ac:dyDescent="0.2">
      <c r="A906" s="628" t="s">
        <v>1821</v>
      </c>
      <c r="B906" s="621" t="s">
        <v>1448</v>
      </c>
      <c r="C906" s="627"/>
      <c r="D906" s="730">
        <f>'NRHM State budget sheet 2013-14'!D906</f>
        <v>0</v>
      </c>
      <c r="E906" s="730">
        <f>'NRHM State budget sheet 2013-14'!E906</f>
        <v>0</v>
      </c>
      <c r="F906" s="730" t="e">
        <f>'NRHM State budget sheet 2013-14'!F906</f>
        <v>#DIV/0!</v>
      </c>
      <c r="G906" s="730">
        <f>'NRHM State budget sheet 2013-14'!G906</f>
        <v>0</v>
      </c>
      <c r="H906" s="730">
        <f>'NRHM State budget sheet 2013-14'!H906</f>
        <v>0</v>
      </c>
      <c r="I906" s="730" t="e">
        <f>'NRHM State budget sheet 2013-14'!I906</f>
        <v>#DIV/0!</v>
      </c>
      <c r="J906" s="730">
        <f>'NRHM State budget sheet 2013-14'!J906</f>
        <v>1</v>
      </c>
      <c r="K906" s="730">
        <f>'NRHM State budget sheet 2013-14'!K906</f>
        <v>180000</v>
      </c>
      <c r="L906" s="730">
        <f>'NRHM State budget sheet 2013-14'!L906</f>
        <v>0</v>
      </c>
      <c r="M906" s="730">
        <f>'NRHM State budget sheet 2013-14'!M906</f>
        <v>0</v>
      </c>
      <c r="N906" s="730">
        <f>'NRHM State budget sheet 2013-14'!N906</f>
        <v>0</v>
      </c>
      <c r="O906" s="730">
        <f>'NRHM State budget sheet 2013-14'!O906</f>
        <v>0</v>
      </c>
      <c r="P906" s="730">
        <f>'NRHM State budget sheet 2013-14'!P906</f>
        <v>0</v>
      </c>
      <c r="Q906" s="730">
        <f>'NRHM State budget sheet 2013-14'!Q906</f>
        <v>0</v>
      </c>
      <c r="R906" s="730">
        <f>'NRHM State budget sheet 2013-14'!R906</f>
        <v>0</v>
      </c>
      <c r="S906" s="730">
        <f>'NRHM State budget sheet 2013-14'!S906</f>
        <v>0</v>
      </c>
      <c r="T906" s="730">
        <f>'NRHM State budget sheet 2013-14'!T906</f>
        <v>0</v>
      </c>
      <c r="U906" s="730">
        <f>'NRHM State budget sheet 2013-14'!U906</f>
        <v>0</v>
      </c>
      <c r="V906" s="730">
        <f>'NRHM State budget sheet 2013-14'!V906</f>
        <v>0</v>
      </c>
      <c r="W906" s="730">
        <f>'NRHM State budget sheet 2013-14'!W906</f>
        <v>0</v>
      </c>
      <c r="X906" s="730">
        <f>'NRHM State budget sheet 2013-14'!X906</f>
        <v>0</v>
      </c>
      <c r="Y906" s="730">
        <f>'NRHM State budget sheet 2013-14'!Y906</f>
        <v>0</v>
      </c>
      <c r="Z906" s="730">
        <f>'NRHM State budget sheet 2013-14'!Z906</f>
        <v>0</v>
      </c>
      <c r="AA906" s="730">
        <f>'NRHM State budget sheet 2013-14'!AA906</f>
        <v>0</v>
      </c>
      <c r="AB906" s="730">
        <f>'NRHM State budget sheet 2013-14'!AB906</f>
        <v>0</v>
      </c>
      <c r="AC906" s="730">
        <f>'NRHM State budget sheet 2013-14'!AC906</f>
        <v>0</v>
      </c>
      <c r="AD906" s="730">
        <f>'NRHM State budget sheet 2013-14'!AD906</f>
        <v>0</v>
      </c>
      <c r="AE906" s="730">
        <f>'NRHM State budget sheet 2013-14'!AE906</f>
        <v>0</v>
      </c>
      <c r="AF906" s="730">
        <f>'NRHM State budget sheet 2013-14'!AF906</f>
        <v>1.8</v>
      </c>
      <c r="AH906" s="619"/>
      <c r="AI906" s="606">
        <f t="shared" si="95"/>
        <v>1</v>
      </c>
      <c r="AJ906" s="606" t="str">
        <f t="shared" si="96"/>
        <v/>
      </c>
      <c r="AK906" s="573">
        <f t="shared" si="97"/>
        <v>1.8</v>
      </c>
      <c r="AL906" s="573" t="str">
        <f t="shared" si="98"/>
        <v/>
      </c>
      <c r="AM906" s="577" t="str">
        <f t="shared" si="99"/>
        <v/>
      </c>
      <c r="AN906" s="577" t="str">
        <f t="shared" si="100"/>
        <v/>
      </c>
      <c r="AO906" s="577" t="str">
        <f t="shared" si="101"/>
        <v>New activity? If not kindly provide the details of the progress (physical and financial) for FY 2012-13</v>
      </c>
    </row>
    <row r="907" spans="1:41" ht="41.25" hidden="1" customHeight="1" x14ac:dyDescent="0.2">
      <c r="A907" s="628" t="s">
        <v>1822</v>
      </c>
      <c r="B907" s="621" t="s">
        <v>2170</v>
      </c>
      <c r="C907" s="627"/>
      <c r="D907" s="730">
        <f>'NRHM State budget sheet 2013-14'!D907</f>
        <v>0</v>
      </c>
      <c r="E907" s="730">
        <f>'NRHM State budget sheet 2013-14'!E907</f>
        <v>0</v>
      </c>
      <c r="F907" s="730" t="e">
        <f>'NRHM State budget sheet 2013-14'!F907</f>
        <v>#DIV/0!</v>
      </c>
      <c r="G907" s="730">
        <f>'NRHM State budget sheet 2013-14'!G907</f>
        <v>0</v>
      </c>
      <c r="H907" s="730">
        <f>'NRHM State budget sheet 2013-14'!H907</f>
        <v>0</v>
      </c>
      <c r="I907" s="730" t="e">
        <f>'NRHM State budget sheet 2013-14'!I907</f>
        <v>#DIV/0!</v>
      </c>
      <c r="J907" s="730">
        <f>'NRHM State budget sheet 2013-14'!J907</f>
        <v>0</v>
      </c>
      <c r="K907" s="730">
        <f>'NRHM State budget sheet 2013-14'!K907</f>
        <v>0</v>
      </c>
      <c r="L907" s="730">
        <f>'NRHM State budget sheet 2013-14'!L907</f>
        <v>0</v>
      </c>
      <c r="M907" s="730">
        <f>'NRHM State budget sheet 2013-14'!M907</f>
        <v>0</v>
      </c>
      <c r="N907" s="730">
        <f>'NRHM State budget sheet 2013-14'!N907</f>
        <v>0</v>
      </c>
      <c r="O907" s="730">
        <f>'NRHM State budget sheet 2013-14'!O907</f>
        <v>0</v>
      </c>
      <c r="P907" s="730">
        <f>'NRHM State budget sheet 2013-14'!P907</f>
        <v>0</v>
      </c>
      <c r="Q907" s="730">
        <f>'NRHM State budget sheet 2013-14'!Q907</f>
        <v>0</v>
      </c>
      <c r="R907" s="730">
        <f>'NRHM State budget sheet 2013-14'!R907</f>
        <v>0</v>
      </c>
      <c r="S907" s="730">
        <f>'NRHM State budget sheet 2013-14'!S907</f>
        <v>0</v>
      </c>
      <c r="T907" s="730">
        <f>'NRHM State budget sheet 2013-14'!T907</f>
        <v>0</v>
      </c>
      <c r="U907" s="730">
        <f>'NRHM State budget sheet 2013-14'!U907</f>
        <v>0</v>
      </c>
      <c r="V907" s="730">
        <f>'NRHM State budget sheet 2013-14'!V907</f>
        <v>0</v>
      </c>
      <c r="W907" s="730">
        <f>'NRHM State budget sheet 2013-14'!W907</f>
        <v>0</v>
      </c>
      <c r="X907" s="730">
        <f>'NRHM State budget sheet 2013-14'!X907</f>
        <v>0</v>
      </c>
      <c r="Y907" s="730">
        <f>'NRHM State budget sheet 2013-14'!Y907</f>
        <v>0</v>
      </c>
      <c r="Z907" s="730">
        <f>'NRHM State budget sheet 2013-14'!Z907</f>
        <v>0</v>
      </c>
      <c r="AA907" s="730">
        <f>'NRHM State budget sheet 2013-14'!AA907</f>
        <v>0</v>
      </c>
      <c r="AB907" s="730">
        <f>'NRHM State budget sheet 2013-14'!AB907</f>
        <v>0</v>
      </c>
      <c r="AC907" s="730">
        <f>'NRHM State budget sheet 2013-14'!AC907</f>
        <v>0</v>
      </c>
      <c r="AD907" s="730">
        <f>'NRHM State budget sheet 2013-14'!AD907</f>
        <v>0</v>
      </c>
      <c r="AE907" s="730">
        <f>'NRHM State budget sheet 2013-14'!AE907</f>
        <v>0</v>
      </c>
      <c r="AF907" s="730">
        <f>'NRHM State budget sheet 2013-14'!AF907</f>
        <v>0</v>
      </c>
      <c r="AH907" s="619"/>
      <c r="AI907" s="606" t="str">
        <f t="shared" si="95"/>
        <v/>
      </c>
      <c r="AJ907" s="606" t="str">
        <f t="shared" si="96"/>
        <v/>
      </c>
      <c r="AK907" s="573">
        <f t="shared" si="97"/>
        <v>0</v>
      </c>
      <c r="AL907" s="573" t="str">
        <f t="shared" si="98"/>
        <v/>
      </c>
      <c r="AM907" s="577" t="str">
        <f t="shared" si="99"/>
        <v/>
      </c>
      <c r="AN907" s="577" t="str">
        <f t="shared" si="100"/>
        <v/>
      </c>
      <c r="AO907" s="577" t="str">
        <f t="shared" si="101"/>
        <v/>
      </c>
    </row>
    <row r="908" spans="1:41" ht="41.25" customHeight="1" x14ac:dyDescent="0.2">
      <c r="A908" s="649" t="s">
        <v>938</v>
      </c>
      <c r="B908" s="621" t="s">
        <v>939</v>
      </c>
      <c r="C908" s="595"/>
      <c r="D908" s="730">
        <f>'NRHM State budget sheet 2013-14'!D908</f>
        <v>0</v>
      </c>
      <c r="E908" s="730">
        <f>'NRHM State budget sheet 2013-14'!E908</f>
        <v>0</v>
      </c>
      <c r="F908" s="730" t="e">
        <f>'NRHM State budget sheet 2013-14'!F908</f>
        <v>#DIV/0!</v>
      </c>
      <c r="G908" s="730">
        <f>'NRHM State budget sheet 2013-14'!G908</f>
        <v>0</v>
      </c>
      <c r="H908" s="730">
        <f>'NRHM State budget sheet 2013-14'!H908</f>
        <v>0</v>
      </c>
      <c r="I908" s="730" t="e">
        <f>'NRHM State budget sheet 2013-14'!I908</f>
        <v>#DIV/0!</v>
      </c>
      <c r="J908" s="730">
        <f>'NRHM State budget sheet 2013-14'!J908</f>
        <v>4</v>
      </c>
      <c r="K908" s="730">
        <f>'NRHM State budget sheet 2013-14'!K908</f>
        <v>160000</v>
      </c>
      <c r="L908" s="730">
        <f>'NRHM State budget sheet 2013-14'!L908</f>
        <v>0</v>
      </c>
      <c r="M908" s="730">
        <f>'NRHM State budget sheet 2013-14'!M908</f>
        <v>0</v>
      </c>
      <c r="N908" s="730">
        <f>'NRHM State budget sheet 2013-14'!N908</f>
        <v>0</v>
      </c>
      <c r="O908" s="730">
        <f>'NRHM State budget sheet 2013-14'!O908</f>
        <v>0</v>
      </c>
      <c r="P908" s="730">
        <f>'NRHM State budget sheet 2013-14'!P908</f>
        <v>0</v>
      </c>
      <c r="Q908" s="730">
        <f>'NRHM State budget sheet 2013-14'!Q908</f>
        <v>0</v>
      </c>
      <c r="R908" s="730">
        <f>'NRHM State budget sheet 2013-14'!R908</f>
        <v>0</v>
      </c>
      <c r="S908" s="730">
        <f>'NRHM State budget sheet 2013-14'!S908</f>
        <v>0</v>
      </c>
      <c r="T908" s="730">
        <f>'NRHM State budget sheet 2013-14'!T908</f>
        <v>0</v>
      </c>
      <c r="U908" s="730">
        <f>'NRHM State budget sheet 2013-14'!U908</f>
        <v>0</v>
      </c>
      <c r="V908" s="730">
        <f>'NRHM State budget sheet 2013-14'!V908</f>
        <v>0</v>
      </c>
      <c r="W908" s="730">
        <f>'NRHM State budget sheet 2013-14'!W908</f>
        <v>0</v>
      </c>
      <c r="X908" s="730">
        <f>'NRHM State budget sheet 2013-14'!X908</f>
        <v>0</v>
      </c>
      <c r="Y908" s="730">
        <f>'NRHM State budget sheet 2013-14'!Y908</f>
        <v>0</v>
      </c>
      <c r="Z908" s="730">
        <f>'NRHM State budget sheet 2013-14'!Z908</f>
        <v>0</v>
      </c>
      <c r="AA908" s="730">
        <f>'NRHM State budget sheet 2013-14'!AA908</f>
        <v>0</v>
      </c>
      <c r="AB908" s="730">
        <f>'NRHM State budget sheet 2013-14'!AB908</f>
        <v>0</v>
      </c>
      <c r="AC908" s="730">
        <f>'NRHM State budget sheet 2013-14'!AC908</f>
        <v>0</v>
      </c>
      <c r="AD908" s="730">
        <f>'NRHM State budget sheet 2013-14'!AD908</f>
        <v>0</v>
      </c>
      <c r="AE908" s="730">
        <f>'NRHM State budget sheet 2013-14'!AE908</f>
        <v>0</v>
      </c>
      <c r="AF908" s="730">
        <f>'NRHM State budget sheet 2013-14'!AF908</f>
        <v>1.6</v>
      </c>
      <c r="AH908" s="619"/>
      <c r="AI908" s="606">
        <f t="shared" si="95"/>
        <v>1</v>
      </c>
      <c r="AJ908" s="606" t="str">
        <f t="shared" si="96"/>
        <v/>
      </c>
      <c r="AK908" s="573">
        <f t="shared" si="97"/>
        <v>1.6</v>
      </c>
      <c r="AL908" s="573" t="str">
        <f t="shared" si="98"/>
        <v/>
      </c>
      <c r="AM908" s="577" t="str">
        <f t="shared" si="99"/>
        <v/>
      </c>
      <c r="AN908" s="577" t="str">
        <f t="shared" si="100"/>
        <v/>
      </c>
      <c r="AO908" s="577" t="str">
        <f t="shared" si="101"/>
        <v>New activity? If not kindly provide the details of the progress (physical and financial) for FY 2012-13</v>
      </c>
    </row>
    <row r="909" spans="1:41" ht="66" hidden="1" customHeight="1" x14ac:dyDescent="0.2">
      <c r="A909" s="628" t="s">
        <v>1823</v>
      </c>
      <c r="B909" s="621" t="s">
        <v>1449</v>
      </c>
      <c r="C909" s="627"/>
      <c r="D909" s="730">
        <f>'NRHM State budget sheet 2013-14'!D909</f>
        <v>0</v>
      </c>
      <c r="E909" s="730">
        <f>'NRHM State budget sheet 2013-14'!E909</f>
        <v>0</v>
      </c>
      <c r="F909" s="730" t="e">
        <f>'NRHM State budget sheet 2013-14'!F909</f>
        <v>#DIV/0!</v>
      </c>
      <c r="G909" s="730">
        <f>'NRHM State budget sheet 2013-14'!G909</f>
        <v>0</v>
      </c>
      <c r="H909" s="730">
        <f>'NRHM State budget sheet 2013-14'!H909</f>
        <v>0</v>
      </c>
      <c r="I909" s="730" t="e">
        <f>'NRHM State budget sheet 2013-14'!I909</f>
        <v>#DIV/0!</v>
      </c>
      <c r="J909" s="730">
        <f>'NRHM State budget sheet 2013-14'!J909</f>
        <v>1</v>
      </c>
      <c r="K909" s="730">
        <f>'NRHM State budget sheet 2013-14'!K909</f>
        <v>50000</v>
      </c>
      <c r="L909" s="730">
        <f>'NRHM State budget sheet 2013-14'!L909</f>
        <v>0</v>
      </c>
      <c r="M909" s="730">
        <f>'NRHM State budget sheet 2013-14'!M909</f>
        <v>0</v>
      </c>
      <c r="N909" s="730">
        <f>'NRHM State budget sheet 2013-14'!N909</f>
        <v>0</v>
      </c>
      <c r="O909" s="730">
        <f>'NRHM State budget sheet 2013-14'!O909</f>
        <v>0</v>
      </c>
      <c r="P909" s="730">
        <f>'NRHM State budget sheet 2013-14'!P909</f>
        <v>0</v>
      </c>
      <c r="Q909" s="730">
        <f>'NRHM State budget sheet 2013-14'!Q909</f>
        <v>0</v>
      </c>
      <c r="R909" s="730">
        <f>'NRHM State budget sheet 2013-14'!R909</f>
        <v>0</v>
      </c>
      <c r="S909" s="730">
        <f>'NRHM State budget sheet 2013-14'!S909</f>
        <v>0</v>
      </c>
      <c r="T909" s="730">
        <f>'NRHM State budget sheet 2013-14'!T909</f>
        <v>0</v>
      </c>
      <c r="U909" s="730">
        <f>'NRHM State budget sheet 2013-14'!U909</f>
        <v>0</v>
      </c>
      <c r="V909" s="730">
        <f>'NRHM State budget sheet 2013-14'!V909</f>
        <v>0</v>
      </c>
      <c r="W909" s="730">
        <f>'NRHM State budget sheet 2013-14'!W909</f>
        <v>0</v>
      </c>
      <c r="X909" s="730">
        <f>'NRHM State budget sheet 2013-14'!X909</f>
        <v>0</v>
      </c>
      <c r="Y909" s="730">
        <f>'NRHM State budget sheet 2013-14'!Y909</f>
        <v>0</v>
      </c>
      <c r="Z909" s="730">
        <f>'NRHM State budget sheet 2013-14'!Z909</f>
        <v>0</v>
      </c>
      <c r="AA909" s="730">
        <f>'NRHM State budget sheet 2013-14'!AA909</f>
        <v>0</v>
      </c>
      <c r="AB909" s="730">
        <f>'NRHM State budget sheet 2013-14'!AB909</f>
        <v>0</v>
      </c>
      <c r="AC909" s="730">
        <f>'NRHM State budget sheet 2013-14'!AC909</f>
        <v>0</v>
      </c>
      <c r="AD909" s="730">
        <f>'NRHM State budget sheet 2013-14'!AD909</f>
        <v>0</v>
      </c>
      <c r="AE909" s="730">
        <f>'NRHM State budget sheet 2013-14'!AE909</f>
        <v>0</v>
      </c>
      <c r="AF909" s="730">
        <f>'NRHM State budget sheet 2013-14'!AF909</f>
        <v>0.5</v>
      </c>
      <c r="AH909" s="619"/>
      <c r="AI909" s="606">
        <f t="shared" si="95"/>
        <v>1</v>
      </c>
      <c r="AJ909" s="606" t="str">
        <f t="shared" si="96"/>
        <v/>
      </c>
      <c r="AK909" s="573">
        <f t="shared" si="97"/>
        <v>0.5</v>
      </c>
      <c r="AL909" s="573" t="str">
        <f t="shared" si="98"/>
        <v/>
      </c>
      <c r="AM909" s="577" t="str">
        <f t="shared" si="99"/>
        <v/>
      </c>
      <c r="AN909" s="577" t="str">
        <f t="shared" si="100"/>
        <v/>
      </c>
      <c r="AO909" s="577" t="str">
        <f t="shared" si="101"/>
        <v>New activity? If not kindly provide the details of the progress (physical and financial) for FY 2012-13</v>
      </c>
    </row>
    <row r="910" spans="1:41" ht="41.25" hidden="1" customHeight="1" x14ac:dyDescent="0.2">
      <c r="A910" s="628" t="s">
        <v>1824</v>
      </c>
      <c r="B910" s="621" t="s">
        <v>1450</v>
      </c>
      <c r="C910" s="627"/>
      <c r="D910" s="730">
        <f>'NRHM State budget sheet 2013-14'!D910</f>
        <v>0</v>
      </c>
      <c r="E910" s="730">
        <f>'NRHM State budget sheet 2013-14'!E910</f>
        <v>0</v>
      </c>
      <c r="F910" s="730" t="e">
        <f>'NRHM State budget sheet 2013-14'!F910</f>
        <v>#DIV/0!</v>
      </c>
      <c r="G910" s="730">
        <f>'NRHM State budget sheet 2013-14'!G910</f>
        <v>0</v>
      </c>
      <c r="H910" s="730">
        <f>'NRHM State budget sheet 2013-14'!H910</f>
        <v>0</v>
      </c>
      <c r="I910" s="730" t="e">
        <f>'NRHM State budget sheet 2013-14'!I910</f>
        <v>#DIV/0!</v>
      </c>
      <c r="J910" s="730">
        <f>'NRHM State budget sheet 2013-14'!J910</f>
        <v>1</v>
      </c>
      <c r="K910" s="730">
        <f>'NRHM State budget sheet 2013-14'!K910</f>
        <v>40000</v>
      </c>
      <c r="L910" s="730">
        <f>'NRHM State budget sheet 2013-14'!L910</f>
        <v>0</v>
      </c>
      <c r="M910" s="730">
        <f>'NRHM State budget sheet 2013-14'!M910</f>
        <v>0</v>
      </c>
      <c r="N910" s="730">
        <f>'NRHM State budget sheet 2013-14'!N910</f>
        <v>0</v>
      </c>
      <c r="O910" s="730">
        <f>'NRHM State budget sheet 2013-14'!O910</f>
        <v>0</v>
      </c>
      <c r="P910" s="730">
        <f>'NRHM State budget sheet 2013-14'!P910</f>
        <v>0</v>
      </c>
      <c r="Q910" s="730">
        <f>'NRHM State budget sheet 2013-14'!Q910</f>
        <v>0</v>
      </c>
      <c r="R910" s="730">
        <f>'NRHM State budget sheet 2013-14'!R910</f>
        <v>0</v>
      </c>
      <c r="S910" s="730">
        <f>'NRHM State budget sheet 2013-14'!S910</f>
        <v>0</v>
      </c>
      <c r="T910" s="730">
        <f>'NRHM State budget sheet 2013-14'!T910</f>
        <v>0</v>
      </c>
      <c r="U910" s="730">
        <f>'NRHM State budget sheet 2013-14'!U910</f>
        <v>0</v>
      </c>
      <c r="V910" s="730">
        <f>'NRHM State budget sheet 2013-14'!V910</f>
        <v>0</v>
      </c>
      <c r="W910" s="730">
        <f>'NRHM State budget sheet 2013-14'!W910</f>
        <v>0</v>
      </c>
      <c r="X910" s="730">
        <f>'NRHM State budget sheet 2013-14'!X910</f>
        <v>0</v>
      </c>
      <c r="Y910" s="730">
        <f>'NRHM State budget sheet 2013-14'!Y910</f>
        <v>0</v>
      </c>
      <c r="Z910" s="730">
        <f>'NRHM State budget sheet 2013-14'!Z910</f>
        <v>0</v>
      </c>
      <c r="AA910" s="730">
        <f>'NRHM State budget sheet 2013-14'!AA910</f>
        <v>0</v>
      </c>
      <c r="AB910" s="730">
        <f>'NRHM State budget sheet 2013-14'!AB910</f>
        <v>0</v>
      </c>
      <c r="AC910" s="730">
        <f>'NRHM State budget sheet 2013-14'!AC910</f>
        <v>0</v>
      </c>
      <c r="AD910" s="730">
        <f>'NRHM State budget sheet 2013-14'!AD910</f>
        <v>0</v>
      </c>
      <c r="AE910" s="730">
        <f>'NRHM State budget sheet 2013-14'!AE910</f>
        <v>0</v>
      </c>
      <c r="AF910" s="730">
        <f>'NRHM State budget sheet 2013-14'!AF910</f>
        <v>0.4</v>
      </c>
      <c r="AH910" s="619"/>
      <c r="AI910" s="606">
        <f t="shared" si="95"/>
        <v>1</v>
      </c>
      <c r="AJ910" s="606" t="str">
        <f t="shared" si="96"/>
        <v/>
      </c>
      <c r="AK910" s="573">
        <f t="shared" si="97"/>
        <v>0.4</v>
      </c>
      <c r="AL910" s="573" t="str">
        <f t="shared" si="98"/>
        <v/>
      </c>
      <c r="AM910" s="577" t="str">
        <f t="shared" si="99"/>
        <v/>
      </c>
      <c r="AN910" s="577" t="str">
        <f t="shared" si="100"/>
        <v/>
      </c>
      <c r="AO910" s="577" t="str">
        <f t="shared" si="101"/>
        <v>New activity? If not kindly provide the details of the progress (physical and financial) for FY 2012-13</v>
      </c>
    </row>
    <row r="911" spans="1:41" ht="41.25" hidden="1" customHeight="1" x14ac:dyDescent="0.2">
      <c r="A911" s="628" t="s">
        <v>1825</v>
      </c>
      <c r="B911" s="621" t="s">
        <v>1451</v>
      </c>
      <c r="C911" s="627"/>
      <c r="D911" s="730">
        <f>'NRHM State budget sheet 2013-14'!D911</f>
        <v>0</v>
      </c>
      <c r="E911" s="730">
        <f>'NRHM State budget sheet 2013-14'!E911</f>
        <v>0</v>
      </c>
      <c r="F911" s="730" t="e">
        <f>'NRHM State budget sheet 2013-14'!F911</f>
        <v>#DIV/0!</v>
      </c>
      <c r="G911" s="730">
        <f>'NRHM State budget sheet 2013-14'!G911</f>
        <v>0</v>
      </c>
      <c r="H911" s="730">
        <f>'NRHM State budget sheet 2013-14'!H911</f>
        <v>0</v>
      </c>
      <c r="I911" s="730" t="e">
        <f>'NRHM State budget sheet 2013-14'!I911</f>
        <v>#DIV/0!</v>
      </c>
      <c r="J911" s="730">
        <f>'NRHM State budget sheet 2013-14'!J911</f>
        <v>0</v>
      </c>
      <c r="K911" s="730">
        <f>'NRHM State budget sheet 2013-14'!K911</f>
        <v>0</v>
      </c>
      <c r="L911" s="730">
        <f>'NRHM State budget sheet 2013-14'!L911</f>
        <v>0</v>
      </c>
      <c r="M911" s="730">
        <f>'NRHM State budget sheet 2013-14'!M911</f>
        <v>0</v>
      </c>
      <c r="N911" s="730">
        <f>'NRHM State budget sheet 2013-14'!N911</f>
        <v>0</v>
      </c>
      <c r="O911" s="730">
        <f>'NRHM State budget sheet 2013-14'!O911</f>
        <v>0</v>
      </c>
      <c r="P911" s="730">
        <f>'NRHM State budget sheet 2013-14'!P911</f>
        <v>0</v>
      </c>
      <c r="Q911" s="730">
        <f>'NRHM State budget sheet 2013-14'!Q911</f>
        <v>0</v>
      </c>
      <c r="R911" s="730">
        <f>'NRHM State budget sheet 2013-14'!R911</f>
        <v>0</v>
      </c>
      <c r="S911" s="730">
        <f>'NRHM State budget sheet 2013-14'!S911</f>
        <v>0</v>
      </c>
      <c r="T911" s="730">
        <f>'NRHM State budget sheet 2013-14'!T911</f>
        <v>0</v>
      </c>
      <c r="U911" s="730">
        <f>'NRHM State budget sheet 2013-14'!U911</f>
        <v>0</v>
      </c>
      <c r="V911" s="730">
        <f>'NRHM State budget sheet 2013-14'!V911</f>
        <v>0</v>
      </c>
      <c r="W911" s="730">
        <f>'NRHM State budget sheet 2013-14'!W911</f>
        <v>0</v>
      </c>
      <c r="X911" s="730">
        <f>'NRHM State budget sheet 2013-14'!X911</f>
        <v>0</v>
      </c>
      <c r="Y911" s="730">
        <f>'NRHM State budget sheet 2013-14'!Y911</f>
        <v>0</v>
      </c>
      <c r="Z911" s="730">
        <f>'NRHM State budget sheet 2013-14'!Z911</f>
        <v>0</v>
      </c>
      <c r="AA911" s="730">
        <f>'NRHM State budget sheet 2013-14'!AA911</f>
        <v>0</v>
      </c>
      <c r="AB911" s="730">
        <f>'NRHM State budget sheet 2013-14'!AB911</f>
        <v>0</v>
      </c>
      <c r="AC911" s="730">
        <f>'NRHM State budget sheet 2013-14'!AC911</f>
        <v>0</v>
      </c>
      <c r="AD911" s="730">
        <f>'NRHM State budget sheet 2013-14'!AD911</f>
        <v>0</v>
      </c>
      <c r="AE911" s="730">
        <f>'NRHM State budget sheet 2013-14'!AE911</f>
        <v>0</v>
      </c>
      <c r="AF911" s="730">
        <f>'NRHM State budget sheet 2013-14'!AF911</f>
        <v>0</v>
      </c>
      <c r="AH911" s="619"/>
      <c r="AI911" s="606" t="str">
        <f t="shared" si="95"/>
        <v/>
      </c>
      <c r="AJ911" s="606" t="str">
        <f t="shared" si="96"/>
        <v/>
      </c>
      <c r="AK911" s="573">
        <f t="shared" si="97"/>
        <v>0</v>
      </c>
      <c r="AL911" s="573" t="str">
        <f t="shared" si="98"/>
        <v/>
      </c>
      <c r="AM911" s="577" t="str">
        <f t="shared" si="99"/>
        <v/>
      </c>
      <c r="AN911" s="577" t="str">
        <f t="shared" si="100"/>
        <v/>
      </c>
      <c r="AO911" s="577" t="str">
        <f t="shared" si="101"/>
        <v/>
      </c>
    </row>
    <row r="912" spans="1:41" ht="41.25" hidden="1" customHeight="1" x14ac:dyDescent="0.2">
      <c r="A912" s="628" t="s">
        <v>1826</v>
      </c>
      <c r="B912" s="621" t="s">
        <v>1452</v>
      </c>
      <c r="C912" s="627"/>
      <c r="D912" s="730">
        <f>'NRHM State budget sheet 2013-14'!D912</f>
        <v>0</v>
      </c>
      <c r="E912" s="730">
        <f>'NRHM State budget sheet 2013-14'!E912</f>
        <v>0</v>
      </c>
      <c r="F912" s="730" t="e">
        <f>'NRHM State budget sheet 2013-14'!F912</f>
        <v>#DIV/0!</v>
      </c>
      <c r="G912" s="730">
        <f>'NRHM State budget sheet 2013-14'!G912</f>
        <v>0</v>
      </c>
      <c r="H912" s="730">
        <f>'NRHM State budget sheet 2013-14'!H912</f>
        <v>0</v>
      </c>
      <c r="I912" s="730" t="e">
        <f>'NRHM State budget sheet 2013-14'!I912</f>
        <v>#DIV/0!</v>
      </c>
      <c r="J912" s="730">
        <f>'NRHM State budget sheet 2013-14'!J912</f>
        <v>1</v>
      </c>
      <c r="K912" s="730">
        <f>'NRHM State budget sheet 2013-14'!K912</f>
        <v>35000</v>
      </c>
      <c r="L912" s="730">
        <f>'NRHM State budget sheet 2013-14'!L912</f>
        <v>0</v>
      </c>
      <c r="M912" s="730">
        <f>'NRHM State budget sheet 2013-14'!M912</f>
        <v>0</v>
      </c>
      <c r="N912" s="730">
        <f>'NRHM State budget sheet 2013-14'!N912</f>
        <v>0</v>
      </c>
      <c r="O912" s="730">
        <f>'NRHM State budget sheet 2013-14'!O912</f>
        <v>0</v>
      </c>
      <c r="P912" s="730">
        <f>'NRHM State budget sheet 2013-14'!P912</f>
        <v>0</v>
      </c>
      <c r="Q912" s="730">
        <f>'NRHM State budget sheet 2013-14'!Q912</f>
        <v>0</v>
      </c>
      <c r="R912" s="730">
        <f>'NRHM State budget sheet 2013-14'!R912</f>
        <v>0</v>
      </c>
      <c r="S912" s="730">
        <f>'NRHM State budget sheet 2013-14'!S912</f>
        <v>0</v>
      </c>
      <c r="T912" s="730">
        <f>'NRHM State budget sheet 2013-14'!T912</f>
        <v>0</v>
      </c>
      <c r="U912" s="730">
        <f>'NRHM State budget sheet 2013-14'!U912</f>
        <v>0</v>
      </c>
      <c r="V912" s="730">
        <f>'NRHM State budget sheet 2013-14'!V912</f>
        <v>0</v>
      </c>
      <c r="W912" s="730">
        <f>'NRHM State budget sheet 2013-14'!W912</f>
        <v>0</v>
      </c>
      <c r="X912" s="730">
        <f>'NRHM State budget sheet 2013-14'!X912</f>
        <v>0</v>
      </c>
      <c r="Y912" s="730">
        <f>'NRHM State budget sheet 2013-14'!Y912</f>
        <v>0</v>
      </c>
      <c r="Z912" s="730">
        <f>'NRHM State budget sheet 2013-14'!Z912</f>
        <v>0</v>
      </c>
      <c r="AA912" s="730">
        <f>'NRHM State budget sheet 2013-14'!AA912</f>
        <v>0</v>
      </c>
      <c r="AB912" s="730">
        <f>'NRHM State budget sheet 2013-14'!AB912</f>
        <v>0</v>
      </c>
      <c r="AC912" s="730">
        <f>'NRHM State budget sheet 2013-14'!AC912</f>
        <v>0</v>
      </c>
      <c r="AD912" s="730">
        <f>'NRHM State budget sheet 2013-14'!AD912</f>
        <v>0</v>
      </c>
      <c r="AE912" s="730">
        <f>'NRHM State budget sheet 2013-14'!AE912</f>
        <v>0</v>
      </c>
      <c r="AF912" s="730">
        <f>'NRHM State budget sheet 2013-14'!AF912</f>
        <v>0.35</v>
      </c>
      <c r="AH912" s="619"/>
      <c r="AI912" s="606">
        <f t="shared" si="95"/>
        <v>1</v>
      </c>
      <c r="AJ912" s="606" t="str">
        <f t="shared" si="96"/>
        <v/>
      </c>
      <c r="AK912" s="573">
        <f t="shared" si="97"/>
        <v>0.35</v>
      </c>
      <c r="AL912" s="573" t="str">
        <f t="shared" si="98"/>
        <v/>
      </c>
      <c r="AM912" s="577" t="str">
        <f t="shared" si="99"/>
        <v/>
      </c>
      <c r="AN912" s="577" t="str">
        <f t="shared" si="100"/>
        <v/>
      </c>
      <c r="AO912" s="577" t="str">
        <f t="shared" si="101"/>
        <v>New activity? If not kindly provide the details of the progress (physical and financial) for FY 2012-13</v>
      </c>
    </row>
    <row r="913" spans="1:41" ht="41.25" hidden="1" customHeight="1" x14ac:dyDescent="0.2">
      <c r="A913" s="628" t="s">
        <v>1827</v>
      </c>
      <c r="B913" s="621" t="s">
        <v>1453</v>
      </c>
      <c r="C913" s="627"/>
      <c r="D913" s="730">
        <f>'NRHM State budget sheet 2013-14'!D913</f>
        <v>0</v>
      </c>
      <c r="E913" s="730">
        <f>'NRHM State budget sheet 2013-14'!E913</f>
        <v>0</v>
      </c>
      <c r="F913" s="730" t="e">
        <f>'NRHM State budget sheet 2013-14'!F913</f>
        <v>#DIV/0!</v>
      </c>
      <c r="G913" s="730">
        <f>'NRHM State budget sheet 2013-14'!G913</f>
        <v>0</v>
      </c>
      <c r="H913" s="730">
        <f>'NRHM State budget sheet 2013-14'!H913</f>
        <v>0</v>
      </c>
      <c r="I913" s="730" t="e">
        <f>'NRHM State budget sheet 2013-14'!I913</f>
        <v>#DIV/0!</v>
      </c>
      <c r="J913" s="730">
        <f>'NRHM State budget sheet 2013-14'!J913</f>
        <v>1</v>
      </c>
      <c r="K913" s="730">
        <f>'NRHM State budget sheet 2013-14'!K913</f>
        <v>35000</v>
      </c>
      <c r="L913" s="730">
        <f>'NRHM State budget sheet 2013-14'!L913</f>
        <v>0</v>
      </c>
      <c r="M913" s="730">
        <f>'NRHM State budget sheet 2013-14'!M913</f>
        <v>0</v>
      </c>
      <c r="N913" s="730">
        <f>'NRHM State budget sheet 2013-14'!N913</f>
        <v>0</v>
      </c>
      <c r="O913" s="730">
        <f>'NRHM State budget sheet 2013-14'!O913</f>
        <v>0</v>
      </c>
      <c r="P913" s="730">
        <f>'NRHM State budget sheet 2013-14'!P913</f>
        <v>0</v>
      </c>
      <c r="Q913" s="730">
        <f>'NRHM State budget sheet 2013-14'!Q913</f>
        <v>0</v>
      </c>
      <c r="R913" s="730">
        <f>'NRHM State budget sheet 2013-14'!R913</f>
        <v>0</v>
      </c>
      <c r="S913" s="730">
        <f>'NRHM State budget sheet 2013-14'!S913</f>
        <v>0</v>
      </c>
      <c r="T913" s="730">
        <f>'NRHM State budget sheet 2013-14'!T913</f>
        <v>0</v>
      </c>
      <c r="U913" s="730">
        <f>'NRHM State budget sheet 2013-14'!U913</f>
        <v>0</v>
      </c>
      <c r="V913" s="730">
        <f>'NRHM State budget sheet 2013-14'!V913</f>
        <v>0</v>
      </c>
      <c r="W913" s="730">
        <f>'NRHM State budget sheet 2013-14'!W913</f>
        <v>0</v>
      </c>
      <c r="X913" s="730">
        <f>'NRHM State budget sheet 2013-14'!X913</f>
        <v>0</v>
      </c>
      <c r="Y913" s="730">
        <f>'NRHM State budget sheet 2013-14'!Y913</f>
        <v>0</v>
      </c>
      <c r="Z913" s="730">
        <f>'NRHM State budget sheet 2013-14'!Z913</f>
        <v>0</v>
      </c>
      <c r="AA913" s="730">
        <f>'NRHM State budget sheet 2013-14'!AA913</f>
        <v>0</v>
      </c>
      <c r="AB913" s="730">
        <f>'NRHM State budget sheet 2013-14'!AB913</f>
        <v>0</v>
      </c>
      <c r="AC913" s="730">
        <f>'NRHM State budget sheet 2013-14'!AC913</f>
        <v>0</v>
      </c>
      <c r="AD913" s="730">
        <f>'NRHM State budget sheet 2013-14'!AD913</f>
        <v>0</v>
      </c>
      <c r="AE913" s="730">
        <f>'NRHM State budget sheet 2013-14'!AE913</f>
        <v>0</v>
      </c>
      <c r="AF913" s="730">
        <f>'NRHM State budget sheet 2013-14'!AF913</f>
        <v>0.35</v>
      </c>
      <c r="AH913" s="619"/>
      <c r="AI913" s="606">
        <f t="shared" si="95"/>
        <v>1</v>
      </c>
      <c r="AJ913" s="606" t="str">
        <f t="shared" si="96"/>
        <v/>
      </c>
      <c r="AK913" s="573">
        <f t="shared" si="97"/>
        <v>0.35</v>
      </c>
      <c r="AL913" s="573" t="str">
        <f t="shared" si="98"/>
        <v/>
      </c>
      <c r="AM913" s="577" t="str">
        <f t="shared" si="99"/>
        <v/>
      </c>
      <c r="AN913" s="577" t="str">
        <f t="shared" si="100"/>
        <v/>
      </c>
      <c r="AO913" s="577" t="str">
        <f t="shared" si="101"/>
        <v>New activity? If not kindly provide the details of the progress (physical and financial) for FY 2012-13</v>
      </c>
    </row>
    <row r="914" spans="1:41" ht="41.25" hidden="1" customHeight="1" x14ac:dyDescent="0.2">
      <c r="A914" s="628" t="s">
        <v>1828</v>
      </c>
      <c r="B914" s="621" t="s">
        <v>759</v>
      </c>
      <c r="C914" s="627"/>
      <c r="D914" s="730">
        <f>'NRHM State budget sheet 2013-14'!D914</f>
        <v>0</v>
      </c>
      <c r="E914" s="730">
        <f>'NRHM State budget sheet 2013-14'!E914</f>
        <v>0</v>
      </c>
      <c r="F914" s="730" t="e">
        <f>'NRHM State budget sheet 2013-14'!F914</f>
        <v>#DIV/0!</v>
      </c>
      <c r="G914" s="730">
        <f>'NRHM State budget sheet 2013-14'!G914</f>
        <v>0</v>
      </c>
      <c r="H914" s="730">
        <f>'NRHM State budget sheet 2013-14'!H914</f>
        <v>0</v>
      </c>
      <c r="I914" s="730" t="e">
        <f>'NRHM State budget sheet 2013-14'!I914</f>
        <v>#DIV/0!</v>
      </c>
      <c r="J914" s="730">
        <f>'NRHM State budget sheet 2013-14'!J914</f>
        <v>0</v>
      </c>
      <c r="K914" s="730">
        <f>'NRHM State budget sheet 2013-14'!K914</f>
        <v>0</v>
      </c>
      <c r="L914" s="730">
        <f>'NRHM State budget sheet 2013-14'!L914</f>
        <v>0</v>
      </c>
      <c r="M914" s="730">
        <f>'NRHM State budget sheet 2013-14'!M914</f>
        <v>0</v>
      </c>
      <c r="N914" s="730">
        <f>'NRHM State budget sheet 2013-14'!N914</f>
        <v>0</v>
      </c>
      <c r="O914" s="730">
        <f>'NRHM State budget sheet 2013-14'!O914</f>
        <v>0</v>
      </c>
      <c r="P914" s="730">
        <f>'NRHM State budget sheet 2013-14'!P914</f>
        <v>0</v>
      </c>
      <c r="Q914" s="730">
        <f>'NRHM State budget sheet 2013-14'!Q914</f>
        <v>0</v>
      </c>
      <c r="R914" s="730">
        <f>'NRHM State budget sheet 2013-14'!R914</f>
        <v>0</v>
      </c>
      <c r="S914" s="730">
        <f>'NRHM State budget sheet 2013-14'!S914</f>
        <v>0</v>
      </c>
      <c r="T914" s="730">
        <f>'NRHM State budget sheet 2013-14'!T914</f>
        <v>0</v>
      </c>
      <c r="U914" s="730">
        <f>'NRHM State budget sheet 2013-14'!U914</f>
        <v>0</v>
      </c>
      <c r="V914" s="730">
        <f>'NRHM State budget sheet 2013-14'!V914</f>
        <v>0</v>
      </c>
      <c r="W914" s="730">
        <f>'NRHM State budget sheet 2013-14'!W914</f>
        <v>0</v>
      </c>
      <c r="X914" s="730">
        <f>'NRHM State budget sheet 2013-14'!X914</f>
        <v>0</v>
      </c>
      <c r="Y914" s="730">
        <f>'NRHM State budget sheet 2013-14'!Y914</f>
        <v>0</v>
      </c>
      <c r="Z914" s="730">
        <f>'NRHM State budget sheet 2013-14'!Z914</f>
        <v>0</v>
      </c>
      <c r="AA914" s="730">
        <f>'NRHM State budget sheet 2013-14'!AA914</f>
        <v>0</v>
      </c>
      <c r="AB914" s="730">
        <f>'NRHM State budget sheet 2013-14'!AB914</f>
        <v>0</v>
      </c>
      <c r="AC914" s="730">
        <f>'NRHM State budget sheet 2013-14'!AC914</f>
        <v>0</v>
      </c>
      <c r="AD914" s="730">
        <f>'NRHM State budget sheet 2013-14'!AD914</f>
        <v>0</v>
      </c>
      <c r="AE914" s="730">
        <f>'NRHM State budget sheet 2013-14'!AE914</f>
        <v>0</v>
      </c>
      <c r="AF914" s="730">
        <f>'NRHM State budget sheet 2013-14'!AF914</f>
        <v>0</v>
      </c>
      <c r="AH914" s="619"/>
      <c r="AI914" s="606" t="str">
        <f t="shared" si="95"/>
        <v/>
      </c>
      <c r="AJ914" s="606" t="str">
        <f t="shared" si="96"/>
        <v/>
      </c>
      <c r="AK914" s="573">
        <f t="shared" si="97"/>
        <v>0</v>
      </c>
      <c r="AL914" s="573" t="str">
        <f t="shared" si="98"/>
        <v/>
      </c>
      <c r="AM914" s="577" t="str">
        <f t="shared" si="99"/>
        <v/>
      </c>
      <c r="AN914" s="577" t="str">
        <f t="shared" si="100"/>
        <v/>
      </c>
      <c r="AO914" s="577" t="str">
        <f t="shared" si="101"/>
        <v/>
      </c>
    </row>
    <row r="915" spans="1:41" ht="41.25" customHeight="1" x14ac:dyDescent="0.2">
      <c r="A915" s="649" t="s">
        <v>940</v>
      </c>
      <c r="B915" s="621" t="s">
        <v>941</v>
      </c>
      <c r="C915" s="595"/>
      <c r="D915" s="730">
        <f>'NRHM State budget sheet 2013-14'!D915</f>
        <v>0</v>
      </c>
      <c r="E915" s="730">
        <f>'NRHM State budget sheet 2013-14'!E915</f>
        <v>0</v>
      </c>
      <c r="F915" s="730" t="e">
        <f>'NRHM State budget sheet 2013-14'!F915</f>
        <v>#DIV/0!</v>
      </c>
      <c r="G915" s="730">
        <f>'NRHM State budget sheet 2013-14'!G915</f>
        <v>0</v>
      </c>
      <c r="H915" s="730">
        <f>'NRHM State budget sheet 2013-14'!H915</f>
        <v>0</v>
      </c>
      <c r="I915" s="730" t="e">
        <f>'NRHM State budget sheet 2013-14'!I915</f>
        <v>#DIV/0!</v>
      </c>
      <c r="J915" s="730">
        <f>'NRHM State budget sheet 2013-14'!J915</f>
        <v>1</v>
      </c>
      <c r="K915" s="730">
        <f>'NRHM State budget sheet 2013-14'!K915</f>
        <v>30000</v>
      </c>
      <c r="L915" s="730">
        <f>'NRHM State budget sheet 2013-14'!L915</f>
        <v>0</v>
      </c>
      <c r="M915" s="730">
        <f>'NRHM State budget sheet 2013-14'!M915</f>
        <v>0</v>
      </c>
      <c r="N915" s="730">
        <f>'NRHM State budget sheet 2013-14'!N915</f>
        <v>0</v>
      </c>
      <c r="O915" s="730">
        <f>'NRHM State budget sheet 2013-14'!O915</f>
        <v>0</v>
      </c>
      <c r="P915" s="730">
        <f>'NRHM State budget sheet 2013-14'!P915</f>
        <v>0</v>
      </c>
      <c r="Q915" s="730">
        <f>'NRHM State budget sheet 2013-14'!Q915</f>
        <v>0</v>
      </c>
      <c r="R915" s="730">
        <f>'NRHM State budget sheet 2013-14'!R915</f>
        <v>0</v>
      </c>
      <c r="S915" s="730">
        <f>'NRHM State budget sheet 2013-14'!S915</f>
        <v>0</v>
      </c>
      <c r="T915" s="730">
        <f>'NRHM State budget sheet 2013-14'!T915</f>
        <v>0</v>
      </c>
      <c r="U915" s="730">
        <f>'NRHM State budget sheet 2013-14'!U915</f>
        <v>0</v>
      </c>
      <c r="V915" s="730">
        <f>'NRHM State budget sheet 2013-14'!V915</f>
        <v>0</v>
      </c>
      <c r="W915" s="730">
        <f>'NRHM State budget sheet 2013-14'!W915</f>
        <v>0</v>
      </c>
      <c r="X915" s="730">
        <f>'NRHM State budget sheet 2013-14'!X915</f>
        <v>0</v>
      </c>
      <c r="Y915" s="730">
        <f>'NRHM State budget sheet 2013-14'!Y915</f>
        <v>0</v>
      </c>
      <c r="Z915" s="730">
        <f>'NRHM State budget sheet 2013-14'!Z915</f>
        <v>0</v>
      </c>
      <c r="AA915" s="730">
        <f>'NRHM State budget sheet 2013-14'!AA915</f>
        <v>0</v>
      </c>
      <c r="AB915" s="730">
        <f>'NRHM State budget sheet 2013-14'!AB915</f>
        <v>0</v>
      </c>
      <c r="AC915" s="730">
        <f>'NRHM State budget sheet 2013-14'!AC915</f>
        <v>0</v>
      </c>
      <c r="AD915" s="730">
        <f>'NRHM State budget sheet 2013-14'!AD915</f>
        <v>0</v>
      </c>
      <c r="AE915" s="730">
        <f>'NRHM State budget sheet 2013-14'!AE915</f>
        <v>0</v>
      </c>
      <c r="AF915" s="730">
        <f>'NRHM State budget sheet 2013-14'!AF915</f>
        <v>0.3</v>
      </c>
      <c r="AH915" s="619"/>
      <c r="AI915" s="606">
        <f t="shared" si="95"/>
        <v>1</v>
      </c>
      <c r="AJ915" s="606" t="str">
        <f t="shared" si="96"/>
        <v/>
      </c>
      <c r="AK915" s="573">
        <f t="shared" si="97"/>
        <v>0.3</v>
      </c>
      <c r="AL915" s="573" t="str">
        <f t="shared" si="98"/>
        <v/>
      </c>
      <c r="AM915" s="577" t="str">
        <f t="shared" si="99"/>
        <v/>
      </c>
      <c r="AN915" s="577" t="str">
        <f t="shared" si="100"/>
        <v/>
      </c>
      <c r="AO915" s="577" t="str">
        <f t="shared" si="101"/>
        <v>New activity? If not kindly provide the details of the progress (physical and financial) for FY 2012-13</v>
      </c>
    </row>
    <row r="916" spans="1:41" ht="41.25" customHeight="1" x14ac:dyDescent="0.2">
      <c r="A916" s="649" t="s">
        <v>942</v>
      </c>
      <c r="B916" s="621" t="s">
        <v>132</v>
      </c>
      <c r="C916" s="595"/>
      <c r="D916" s="730">
        <f>'NRHM State budget sheet 2013-14'!D916</f>
        <v>0</v>
      </c>
      <c r="E916" s="730">
        <f>'NRHM State budget sheet 2013-14'!E916</f>
        <v>0</v>
      </c>
      <c r="F916" s="730" t="e">
        <f>'NRHM State budget sheet 2013-14'!F916</f>
        <v>#DIV/0!</v>
      </c>
      <c r="G916" s="730">
        <f>'NRHM State budget sheet 2013-14'!G916</f>
        <v>0</v>
      </c>
      <c r="H916" s="730">
        <f>'NRHM State budget sheet 2013-14'!H916</f>
        <v>0</v>
      </c>
      <c r="I916" s="730" t="e">
        <f>'NRHM State budget sheet 2013-14'!I916</f>
        <v>#DIV/0!</v>
      </c>
      <c r="J916" s="730">
        <f>'NRHM State budget sheet 2013-14'!J916</f>
        <v>0</v>
      </c>
      <c r="K916" s="730">
        <f>'NRHM State budget sheet 2013-14'!K916</f>
        <v>0</v>
      </c>
      <c r="L916" s="730">
        <f>'NRHM State budget sheet 2013-14'!L916</f>
        <v>0</v>
      </c>
      <c r="M916" s="730">
        <f>'NRHM State budget sheet 2013-14'!M916</f>
        <v>0</v>
      </c>
      <c r="N916" s="730">
        <f>'NRHM State budget sheet 2013-14'!N916</f>
        <v>0</v>
      </c>
      <c r="O916" s="730">
        <f>'NRHM State budget sheet 2013-14'!O916</f>
        <v>0</v>
      </c>
      <c r="P916" s="730">
        <f>'NRHM State budget sheet 2013-14'!P916</f>
        <v>0</v>
      </c>
      <c r="Q916" s="730">
        <f>'NRHM State budget sheet 2013-14'!Q916</f>
        <v>0</v>
      </c>
      <c r="R916" s="730">
        <f>'NRHM State budget sheet 2013-14'!R916</f>
        <v>0</v>
      </c>
      <c r="S916" s="730">
        <f>'NRHM State budget sheet 2013-14'!S916</f>
        <v>0</v>
      </c>
      <c r="T916" s="730">
        <f>'NRHM State budget sheet 2013-14'!T916</f>
        <v>0</v>
      </c>
      <c r="U916" s="730">
        <f>'NRHM State budget sheet 2013-14'!U916</f>
        <v>0</v>
      </c>
      <c r="V916" s="730">
        <f>'NRHM State budget sheet 2013-14'!V916</f>
        <v>0</v>
      </c>
      <c r="W916" s="730">
        <f>'NRHM State budget sheet 2013-14'!W916</f>
        <v>0</v>
      </c>
      <c r="X916" s="730">
        <f>'NRHM State budget sheet 2013-14'!X916</f>
        <v>0</v>
      </c>
      <c r="Y916" s="730">
        <f>'NRHM State budget sheet 2013-14'!Y916</f>
        <v>0</v>
      </c>
      <c r="Z916" s="730">
        <f>'NRHM State budget sheet 2013-14'!Z916</f>
        <v>0</v>
      </c>
      <c r="AA916" s="730">
        <f>'NRHM State budget sheet 2013-14'!AA916</f>
        <v>0</v>
      </c>
      <c r="AB916" s="730">
        <f>'NRHM State budget sheet 2013-14'!AB916</f>
        <v>0</v>
      </c>
      <c r="AC916" s="730">
        <f>'NRHM State budget sheet 2013-14'!AC916</f>
        <v>0</v>
      </c>
      <c r="AD916" s="730">
        <f>'NRHM State budget sheet 2013-14'!AD916</f>
        <v>0</v>
      </c>
      <c r="AE916" s="730">
        <f>'NRHM State budget sheet 2013-14'!AE916</f>
        <v>0</v>
      </c>
      <c r="AF916" s="730">
        <f>'NRHM State budget sheet 2013-14'!AF916</f>
        <v>0</v>
      </c>
      <c r="AH916" s="619"/>
      <c r="AI916" s="606" t="str">
        <f t="shared" si="95"/>
        <v/>
      </c>
      <c r="AJ916" s="606" t="str">
        <f t="shared" si="96"/>
        <v/>
      </c>
      <c r="AK916" s="573">
        <f t="shared" si="97"/>
        <v>0</v>
      </c>
      <c r="AL916" s="573" t="str">
        <f t="shared" si="98"/>
        <v/>
      </c>
      <c r="AM916" s="577" t="str">
        <f t="shared" si="99"/>
        <v/>
      </c>
      <c r="AN916" s="577" t="str">
        <f t="shared" si="100"/>
        <v/>
      </c>
      <c r="AO916" s="577" t="str">
        <f t="shared" si="101"/>
        <v/>
      </c>
    </row>
    <row r="917" spans="1:41" ht="41.25" customHeight="1" x14ac:dyDescent="0.2">
      <c r="A917" s="649" t="s">
        <v>943</v>
      </c>
      <c r="B917" s="621" t="s">
        <v>944</v>
      </c>
      <c r="C917" s="595"/>
      <c r="D917" s="730">
        <f>'NRHM State budget sheet 2013-14'!D917</f>
        <v>0</v>
      </c>
      <c r="E917" s="730">
        <f>'NRHM State budget sheet 2013-14'!E917</f>
        <v>0</v>
      </c>
      <c r="F917" s="730" t="e">
        <f>'NRHM State budget sheet 2013-14'!F917</f>
        <v>#DIV/0!</v>
      </c>
      <c r="G917" s="730">
        <f>'NRHM State budget sheet 2013-14'!G917</f>
        <v>0</v>
      </c>
      <c r="H917" s="730">
        <f>'NRHM State budget sheet 2013-14'!H917</f>
        <v>0</v>
      </c>
      <c r="I917" s="730" t="e">
        <f>'NRHM State budget sheet 2013-14'!I917</f>
        <v>#DIV/0!</v>
      </c>
      <c r="J917" s="730">
        <f>'NRHM State budget sheet 2013-14'!J917</f>
        <v>1</v>
      </c>
      <c r="K917" s="730">
        <f>'NRHM State budget sheet 2013-14'!K917</f>
        <v>1200000</v>
      </c>
      <c r="L917" s="730">
        <f>'NRHM State budget sheet 2013-14'!L917</f>
        <v>0</v>
      </c>
      <c r="M917" s="730">
        <f>'NRHM State budget sheet 2013-14'!M917</f>
        <v>0</v>
      </c>
      <c r="N917" s="730">
        <f>'NRHM State budget sheet 2013-14'!N917</f>
        <v>0</v>
      </c>
      <c r="O917" s="730">
        <f>'NRHM State budget sheet 2013-14'!O917</f>
        <v>0</v>
      </c>
      <c r="P917" s="730">
        <f>'NRHM State budget sheet 2013-14'!P917</f>
        <v>0</v>
      </c>
      <c r="Q917" s="730">
        <f>'NRHM State budget sheet 2013-14'!Q917</f>
        <v>0</v>
      </c>
      <c r="R917" s="730">
        <f>'NRHM State budget sheet 2013-14'!R917</f>
        <v>0</v>
      </c>
      <c r="S917" s="730">
        <f>'NRHM State budget sheet 2013-14'!S917</f>
        <v>0</v>
      </c>
      <c r="T917" s="730">
        <f>'NRHM State budget sheet 2013-14'!T917</f>
        <v>0</v>
      </c>
      <c r="U917" s="730">
        <f>'NRHM State budget sheet 2013-14'!U917</f>
        <v>0</v>
      </c>
      <c r="V917" s="730">
        <f>'NRHM State budget sheet 2013-14'!V917</f>
        <v>0</v>
      </c>
      <c r="W917" s="730">
        <f>'NRHM State budget sheet 2013-14'!W917</f>
        <v>0</v>
      </c>
      <c r="X917" s="730">
        <f>'NRHM State budget sheet 2013-14'!X917</f>
        <v>0</v>
      </c>
      <c r="Y917" s="730">
        <f>'NRHM State budget sheet 2013-14'!Y917</f>
        <v>0</v>
      </c>
      <c r="Z917" s="730">
        <f>'NRHM State budget sheet 2013-14'!Z917</f>
        <v>0</v>
      </c>
      <c r="AA917" s="730">
        <f>'NRHM State budget sheet 2013-14'!AA917</f>
        <v>0</v>
      </c>
      <c r="AB917" s="730">
        <f>'NRHM State budget sheet 2013-14'!AB917</f>
        <v>0</v>
      </c>
      <c r="AC917" s="730">
        <f>'NRHM State budget sheet 2013-14'!AC917</f>
        <v>0</v>
      </c>
      <c r="AD917" s="730">
        <f>'NRHM State budget sheet 2013-14'!AD917</f>
        <v>0</v>
      </c>
      <c r="AE917" s="730">
        <f>'NRHM State budget sheet 2013-14'!AE917</f>
        <v>0</v>
      </c>
      <c r="AF917" s="730">
        <f>'NRHM State budget sheet 2013-14'!AF917</f>
        <v>12</v>
      </c>
      <c r="AH917" s="619"/>
      <c r="AI917" s="606">
        <f t="shared" si="95"/>
        <v>1</v>
      </c>
      <c r="AJ917" s="606" t="str">
        <f t="shared" si="96"/>
        <v/>
      </c>
      <c r="AK917" s="573">
        <f t="shared" si="97"/>
        <v>12</v>
      </c>
      <c r="AL917" s="573" t="str">
        <f t="shared" si="98"/>
        <v/>
      </c>
      <c r="AM917" s="577" t="str">
        <f t="shared" si="99"/>
        <v/>
      </c>
      <c r="AN917" s="577" t="str">
        <f t="shared" si="100"/>
        <v/>
      </c>
      <c r="AO917" s="577" t="str">
        <f t="shared" si="101"/>
        <v>New activity? If not kindly provide the details of the progress (physical and financial) for FY 2012-13</v>
      </c>
    </row>
    <row r="918" spans="1:41" ht="41.25" customHeight="1" x14ac:dyDescent="0.25">
      <c r="A918" s="649" t="s">
        <v>2350</v>
      </c>
      <c r="B918" s="665" t="s">
        <v>1634</v>
      </c>
      <c r="C918" s="668"/>
      <c r="D918" s="730">
        <f>'NRHM State budget sheet 2013-14'!D918</f>
        <v>0</v>
      </c>
      <c r="E918" s="730">
        <f>'NRHM State budget sheet 2013-14'!E918</f>
        <v>0</v>
      </c>
      <c r="F918" s="730" t="e">
        <f>'NRHM State budget sheet 2013-14'!F918</f>
        <v>#DIV/0!</v>
      </c>
      <c r="G918" s="730">
        <f>'NRHM State budget sheet 2013-14'!G918</f>
        <v>0</v>
      </c>
      <c r="H918" s="730">
        <f>'NRHM State budget sheet 2013-14'!H918</f>
        <v>0</v>
      </c>
      <c r="I918" s="730" t="e">
        <f>'NRHM State budget sheet 2013-14'!I918</f>
        <v>#DIV/0!</v>
      </c>
      <c r="J918" s="730">
        <f>'NRHM State budget sheet 2013-14'!J918</f>
        <v>0</v>
      </c>
      <c r="K918" s="730">
        <f>'NRHM State budget sheet 2013-14'!K918</f>
        <v>0</v>
      </c>
      <c r="L918" s="730">
        <f>'NRHM State budget sheet 2013-14'!L918</f>
        <v>0</v>
      </c>
      <c r="M918" s="730">
        <f>'NRHM State budget sheet 2013-14'!M918</f>
        <v>0</v>
      </c>
      <c r="N918" s="730">
        <f>'NRHM State budget sheet 2013-14'!N918</f>
        <v>0</v>
      </c>
      <c r="O918" s="730">
        <f>'NRHM State budget sheet 2013-14'!O918</f>
        <v>0</v>
      </c>
      <c r="P918" s="730">
        <f>'NRHM State budget sheet 2013-14'!P918</f>
        <v>0</v>
      </c>
      <c r="Q918" s="730">
        <f>'NRHM State budget sheet 2013-14'!Q918</f>
        <v>0</v>
      </c>
      <c r="R918" s="730">
        <f>'NRHM State budget sheet 2013-14'!R918</f>
        <v>0</v>
      </c>
      <c r="S918" s="730">
        <f>'NRHM State budget sheet 2013-14'!S918</f>
        <v>0</v>
      </c>
      <c r="T918" s="730">
        <f>'NRHM State budget sheet 2013-14'!T918</f>
        <v>0</v>
      </c>
      <c r="U918" s="730">
        <f>'NRHM State budget sheet 2013-14'!U918</f>
        <v>0</v>
      </c>
      <c r="V918" s="730">
        <f>'NRHM State budget sheet 2013-14'!V918</f>
        <v>0</v>
      </c>
      <c r="W918" s="730">
        <f>'NRHM State budget sheet 2013-14'!W918</f>
        <v>0</v>
      </c>
      <c r="X918" s="730">
        <f>'NRHM State budget sheet 2013-14'!X918</f>
        <v>0</v>
      </c>
      <c r="Y918" s="730">
        <f>'NRHM State budget sheet 2013-14'!Y918</f>
        <v>0</v>
      </c>
      <c r="Z918" s="730">
        <f>'NRHM State budget sheet 2013-14'!Z918</f>
        <v>0</v>
      </c>
      <c r="AA918" s="730">
        <f>'NRHM State budget sheet 2013-14'!AA918</f>
        <v>0</v>
      </c>
      <c r="AB918" s="730">
        <f>'NRHM State budget sheet 2013-14'!AB918</f>
        <v>0</v>
      </c>
      <c r="AC918" s="730">
        <f>'NRHM State budget sheet 2013-14'!AC918</f>
        <v>0</v>
      </c>
      <c r="AD918" s="730">
        <f>'NRHM State budget sheet 2013-14'!AD918</f>
        <v>0</v>
      </c>
      <c r="AE918" s="730">
        <f>'NRHM State budget sheet 2013-14'!AE918</f>
        <v>0</v>
      </c>
      <c r="AF918" s="730">
        <f>'NRHM State budget sheet 2013-14'!AF918</f>
        <v>0</v>
      </c>
      <c r="AH918" s="619"/>
      <c r="AI918" s="606" t="str">
        <f t="shared" si="95"/>
        <v/>
      </c>
      <c r="AJ918" s="606" t="str">
        <f t="shared" si="96"/>
        <v/>
      </c>
      <c r="AK918" s="573">
        <f t="shared" si="97"/>
        <v>0</v>
      </c>
      <c r="AL918" s="573" t="str">
        <f t="shared" si="98"/>
        <v/>
      </c>
      <c r="AM918" s="577" t="str">
        <f t="shared" si="99"/>
        <v/>
      </c>
      <c r="AN918" s="577" t="str">
        <f t="shared" si="100"/>
        <v/>
      </c>
      <c r="AO918" s="577" t="str">
        <f t="shared" si="101"/>
        <v/>
      </c>
    </row>
    <row r="919" spans="1:41" ht="41.25" customHeight="1" x14ac:dyDescent="0.25">
      <c r="A919" s="628" t="s">
        <v>2351</v>
      </c>
      <c r="B919" s="665" t="s">
        <v>1635</v>
      </c>
      <c r="C919" s="705"/>
      <c r="D919" s="730">
        <f>'NRHM State budget sheet 2013-14'!D919</f>
        <v>0</v>
      </c>
      <c r="E919" s="730">
        <f>'NRHM State budget sheet 2013-14'!E919</f>
        <v>0</v>
      </c>
      <c r="F919" s="730" t="e">
        <f>'NRHM State budget sheet 2013-14'!F919</f>
        <v>#DIV/0!</v>
      </c>
      <c r="G919" s="730">
        <f>'NRHM State budget sheet 2013-14'!G919</f>
        <v>0</v>
      </c>
      <c r="H919" s="730">
        <f>'NRHM State budget sheet 2013-14'!H919</f>
        <v>0</v>
      </c>
      <c r="I919" s="730" t="e">
        <f>'NRHM State budget sheet 2013-14'!I919</f>
        <v>#DIV/0!</v>
      </c>
      <c r="J919" s="730">
        <f>'NRHM State budget sheet 2013-14'!J919</f>
        <v>0</v>
      </c>
      <c r="K919" s="730">
        <f>'NRHM State budget sheet 2013-14'!K919</f>
        <v>0</v>
      </c>
      <c r="L919" s="730">
        <f>'NRHM State budget sheet 2013-14'!L919</f>
        <v>0</v>
      </c>
      <c r="M919" s="730">
        <f>'NRHM State budget sheet 2013-14'!M919</f>
        <v>0</v>
      </c>
      <c r="N919" s="730">
        <f>'NRHM State budget sheet 2013-14'!N919</f>
        <v>0</v>
      </c>
      <c r="O919" s="730">
        <f>'NRHM State budget sheet 2013-14'!O919</f>
        <v>0</v>
      </c>
      <c r="P919" s="730">
        <f>'NRHM State budget sheet 2013-14'!P919</f>
        <v>0</v>
      </c>
      <c r="Q919" s="730">
        <f>'NRHM State budget sheet 2013-14'!Q919</f>
        <v>0</v>
      </c>
      <c r="R919" s="730">
        <f>'NRHM State budget sheet 2013-14'!R919</f>
        <v>0</v>
      </c>
      <c r="S919" s="730">
        <f>'NRHM State budget sheet 2013-14'!S919</f>
        <v>0</v>
      </c>
      <c r="T919" s="730">
        <f>'NRHM State budget sheet 2013-14'!T919</f>
        <v>0</v>
      </c>
      <c r="U919" s="730">
        <f>'NRHM State budget sheet 2013-14'!U919</f>
        <v>0</v>
      </c>
      <c r="V919" s="730">
        <f>'NRHM State budget sheet 2013-14'!V919</f>
        <v>0</v>
      </c>
      <c r="W919" s="730">
        <f>'NRHM State budget sheet 2013-14'!W919</f>
        <v>0</v>
      </c>
      <c r="X919" s="730">
        <f>'NRHM State budget sheet 2013-14'!X919</f>
        <v>0</v>
      </c>
      <c r="Y919" s="730">
        <f>'NRHM State budget sheet 2013-14'!Y919</f>
        <v>0</v>
      </c>
      <c r="Z919" s="730">
        <f>'NRHM State budget sheet 2013-14'!Z919</f>
        <v>0</v>
      </c>
      <c r="AA919" s="730">
        <f>'NRHM State budget sheet 2013-14'!AA919</f>
        <v>0</v>
      </c>
      <c r="AB919" s="730">
        <f>'NRHM State budget sheet 2013-14'!AB919</f>
        <v>0</v>
      </c>
      <c r="AC919" s="730">
        <f>'NRHM State budget sheet 2013-14'!AC919</f>
        <v>0</v>
      </c>
      <c r="AD919" s="730">
        <f>'NRHM State budget sheet 2013-14'!AD919</f>
        <v>0</v>
      </c>
      <c r="AE919" s="730">
        <f>'NRHM State budget sheet 2013-14'!AE919</f>
        <v>0</v>
      </c>
      <c r="AF919" s="730">
        <f>'NRHM State budget sheet 2013-14'!AF919</f>
        <v>0</v>
      </c>
      <c r="AG919" s="617"/>
      <c r="AH919" s="619"/>
      <c r="AI919" s="606" t="str">
        <f t="shared" si="95"/>
        <v/>
      </c>
      <c r="AJ919" s="606" t="str">
        <f t="shared" si="96"/>
        <v/>
      </c>
      <c r="AK919" s="573">
        <f t="shared" si="97"/>
        <v>0</v>
      </c>
      <c r="AL919" s="573" t="str">
        <f t="shared" si="98"/>
        <v/>
      </c>
      <c r="AM919" s="577" t="str">
        <f t="shared" si="99"/>
        <v/>
      </c>
      <c r="AN919" s="577" t="str">
        <f t="shared" si="100"/>
        <v/>
      </c>
      <c r="AO919" s="577" t="str">
        <f t="shared" si="101"/>
        <v/>
      </c>
    </row>
    <row r="920" spans="1:41" ht="41.25" hidden="1" customHeight="1" x14ac:dyDescent="0.25">
      <c r="A920" s="628" t="s">
        <v>2720</v>
      </c>
      <c r="B920" s="665" t="s">
        <v>1549</v>
      </c>
      <c r="C920" s="705"/>
      <c r="D920" s="730">
        <f>'NRHM State budget sheet 2013-14'!D920</f>
        <v>0</v>
      </c>
      <c r="E920" s="730">
        <f>'NRHM State budget sheet 2013-14'!E920</f>
        <v>0</v>
      </c>
      <c r="F920" s="730" t="e">
        <f>'NRHM State budget sheet 2013-14'!F920</f>
        <v>#DIV/0!</v>
      </c>
      <c r="G920" s="730">
        <f>'NRHM State budget sheet 2013-14'!G920</f>
        <v>0</v>
      </c>
      <c r="H920" s="730">
        <f>'NRHM State budget sheet 2013-14'!H920</f>
        <v>0</v>
      </c>
      <c r="I920" s="730" t="e">
        <f>'NRHM State budget sheet 2013-14'!I920</f>
        <v>#DIV/0!</v>
      </c>
      <c r="J920" s="730">
        <f>'NRHM State budget sheet 2013-14'!J920</f>
        <v>0</v>
      </c>
      <c r="K920" s="730">
        <f>'NRHM State budget sheet 2013-14'!K920</f>
        <v>0</v>
      </c>
      <c r="L920" s="730">
        <f>'NRHM State budget sheet 2013-14'!L920</f>
        <v>0</v>
      </c>
      <c r="M920" s="730">
        <f>'NRHM State budget sheet 2013-14'!M920</f>
        <v>0</v>
      </c>
      <c r="N920" s="730">
        <f>'NRHM State budget sheet 2013-14'!N920</f>
        <v>0</v>
      </c>
      <c r="O920" s="730">
        <f>'NRHM State budget sheet 2013-14'!O920</f>
        <v>0</v>
      </c>
      <c r="P920" s="730">
        <f>'NRHM State budget sheet 2013-14'!P920</f>
        <v>0</v>
      </c>
      <c r="Q920" s="730">
        <f>'NRHM State budget sheet 2013-14'!Q920</f>
        <v>0</v>
      </c>
      <c r="R920" s="730">
        <f>'NRHM State budget sheet 2013-14'!R920</f>
        <v>0</v>
      </c>
      <c r="S920" s="730">
        <f>'NRHM State budget sheet 2013-14'!S920</f>
        <v>0</v>
      </c>
      <c r="T920" s="730">
        <f>'NRHM State budget sheet 2013-14'!T920</f>
        <v>0</v>
      </c>
      <c r="U920" s="730">
        <f>'NRHM State budget sheet 2013-14'!U920</f>
        <v>0</v>
      </c>
      <c r="V920" s="730">
        <f>'NRHM State budget sheet 2013-14'!V920</f>
        <v>0</v>
      </c>
      <c r="W920" s="730">
        <f>'NRHM State budget sheet 2013-14'!W920</f>
        <v>0</v>
      </c>
      <c r="X920" s="730">
        <f>'NRHM State budget sheet 2013-14'!X920</f>
        <v>0</v>
      </c>
      <c r="Y920" s="730">
        <f>'NRHM State budget sheet 2013-14'!Y920</f>
        <v>0</v>
      </c>
      <c r="Z920" s="730">
        <f>'NRHM State budget sheet 2013-14'!Z920</f>
        <v>0</v>
      </c>
      <c r="AA920" s="730">
        <f>'NRHM State budget sheet 2013-14'!AA920</f>
        <v>0</v>
      </c>
      <c r="AB920" s="730">
        <f>'NRHM State budget sheet 2013-14'!AB920</f>
        <v>0</v>
      </c>
      <c r="AC920" s="730">
        <f>'NRHM State budget sheet 2013-14'!AC920</f>
        <v>0</v>
      </c>
      <c r="AD920" s="730">
        <f>'NRHM State budget sheet 2013-14'!AD920</f>
        <v>0</v>
      </c>
      <c r="AE920" s="730">
        <f>'NRHM State budget sheet 2013-14'!AE920</f>
        <v>0</v>
      </c>
      <c r="AF920" s="730">
        <f>'NRHM State budget sheet 2013-14'!AF920</f>
        <v>0</v>
      </c>
      <c r="AG920" s="617"/>
      <c r="AH920" s="619"/>
      <c r="AI920" s="606" t="str">
        <f t="shared" si="95"/>
        <v/>
      </c>
      <c r="AJ920" s="606" t="str">
        <f t="shared" si="96"/>
        <v/>
      </c>
      <c r="AK920" s="573">
        <f t="shared" si="97"/>
        <v>0</v>
      </c>
      <c r="AL920" s="573" t="str">
        <f t="shared" si="98"/>
        <v/>
      </c>
      <c r="AM920" s="577" t="str">
        <f t="shared" si="99"/>
        <v/>
      </c>
      <c r="AN920" s="577" t="str">
        <f t="shared" si="100"/>
        <v/>
      </c>
      <c r="AO920" s="577" t="str">
        <f t="shared" si="101"/>
        <v/>
      </c>
    </row>
    <row r="921" spans="1:41" ht="41.25" hidden="1" customHeight="1" x14ac:dyDescent="0.25">
      <c r="A921" s="628" t="s">
        <v>2721</v>
      </c>
      <c r="B921" s="665" t="s">
        <v>1636</v>
      </c>
      <c r="C921" s="705"/>
      <c r="D921" s="730">
        <f>'NRHM State budget sheet 2013-14'!D921</f>
        <v>0</v>
      </c>
      <c r="E921" s="730">
        <f>'NRHM State budget sheet 2013-14'!E921</f>
        <v>0</v>
      </c>
      <c r="F921" s="730" t="e">
        <f>'NRHM State budget sheet 2013-14'!F921</f>
        <v>#DIV/0!</v>
      </c>
      <c r="G921" s="730">
        <f>'NRHM State budget sheet 2013-14'!G921</f>
        <v>0</v>
      </c>
      <c r="H921" s="730">
        <f>'NRHM State budget sheet 2013-14'!H921</f>
        <v>0</v>
      </c>
      <c r="I921" s="730" t="e">
        <f>'NRHM State budget sheet 2013-14'!I921</f>
        <v>#DIV/0!</v>
      </c>
      <c r="J921" s="730">
        <f>'NRHM State budget sheet 2013-14'!J921</f>
        <v>0</v>
      </c>
      <c r="K921" s="730">
        <f>'NRHM State budget sheet 2013-14'!K921</f>
        <v>0</v>
      </c>
      <c r="L921" s="730">
        <f>'NRHM State budget sheet 2013-14'!L921</f>
        <v>0</v>
      </c>
      <c r="M921" s="730">
        <f>'NRHM State budget sheet 2013-14'!M921</f>
        <v>0</v>
      </c>
      <c r="N921" s="730">
        <f>'NRHM State budget sheet 2013-14'!N921</f>
        <v>0</v>
      </c>
      <c r="O921" s="730">
        <f>'NRHM State budget sheet 2013-14'!O921</f>
        <v>0</v>
      </c>
      <c r="P921" s="730">
        <f>'NRHM State budget sheet 2013-14'!P921</f>
        <v>0</v>
      </c>
      <c r="Q921" s="730">
        <f>'NRHM State budget sheet 2013-14'!Q921</f>
        <v>0</v>
      </c>
      <c r="R921" s="730">
        <f>'NRHM State budget sheet 2013-14'!R921</f>
        <v>0</v>
      </c>
      <c r="S921" s="730">
        <f>'NRHM State budget sheet 2013-14'!S921</f>
        <v>0</v>
      </c>
      <c r="T921" s="730">
        <f>'NRHM State budget sheet 2013-14'!T921</f>
        <v>0</v>
      </c>
      <c r="U921" s="730">
        <f>'NRHM State budget sheet 2013-14'!U921</f>
        <v>0</v>
      </c>
      <c r="V921" s="730">
        <f>'NRHM State budget sheet 2013-14'!V921</f>
        <v>0</v>
      </c>
      <c r="W921" s="730">
        <f>'NRHM State budget sheet 2013-14'!W921</f>
        <v>0</v>
      </c>
      <c r="X921" s="730">
        <f>'NRHM State budget sheet 2013-14'!X921</f>
        <v>0</v>
      </c>
      <c r="Y921" s="730">
        <f>'NRHM State budget sheet 2013-14'!Y921</f>
        <v>0</v>
      </c>
      <c r="Z921" s="730">
        <f>'NRHM State budget sheet 2013-14'!Z921</f>
        <v>0</v>
      </c>
      <c r="AA921" s="730">
        <f>'NRHM State budget sheet 2013-14'!AA921</f>
        <v>0</v>
      </c>
      <c r="AB921" s="730">
        <f>'NRHM State budget sheet 2013-14'!AB921</f>
        <v>0</v>
      </c>
      <c r="AC921" s="730">
        <f>'NRHM State budget sheet 2013-14'!AC921</f>
        <v>0</v>
      </c>
      <c r="AD921" s="730">
        <f>'NRHM State budget sheet 2013-14'!AD921</f>
        <v>0</v>
      </c>
      <c r="AE921" s="730">
        <f>'NRHM State budget sheet 2013-14'!AE921</f>
        <v>0</v>
      </c>
      <c r="AF921" s="730">
        <f>'NRHM State budget sheet 2013-14'!AF921</f>
        <v>0</v>
      </c>
      <c r="AG921" s="617"/>
      <c r="AH921" s="619"/>
      <c r="AI921" s="606" t="str">
        <f t="shared" si="95"/>
        <v/>
      </c>
      <c r="AJ921" s="606" t="str">
        <f t="shared" si="96"/>
        <v/>
      </c>
      <c r="AK921" s="573">
        <f t="shared" si="97"/>
        <v>0</v>
      </c>
      <c r="AL921" s="573" t="str">
        <f t="shared" si="98"/>
        <v/>
      </c>
      <c r="AM921" s="577" t="str">
        <f t="shared" si="99"/>
        <v/>
      </c>
      <c r="AN921" s="577" t="str">
        <f t="shared" si="100"/>
        <v/>
      </c>
      <c r="AO921" s="577" t="str">
        <f t="shared" si="101"/>
        <v/>
      </c>
    </row>
    <row r="922" spans="1:41" ht="41.25" customHeight="1" x14ac:dyDescent="0.25">
      <c r="A922" s="628" t="s">
        <v>2352</v>
      </c>
      <c r="B922" s="665" t="s">
        <v>1637</v>
      </c>
      <c r="C922" s="705"/>
      <c r="D922" s="730">
        <f>'NRHM State budget sheet 2013-14'!D922</f>
        <v>0</v>
      </c>
      <c r="E922" s="730">
        <f>'NRHM State budget sheet 2013-14'!E922</f>
        <v>0</v>
      </c>
      <c r="F922" s="730" t="e">
        <f>'NRHM State budget sheet 2013-14'!F922</f>
        <v>#DIV/0!</v>
      </c>
      <c r="G922" s="730">
        <f>'NRHM State budget sheet 2013-14'!G922</f>
        <v>0</v>
      </c>
      <c r="H922" s="730">
        <f>'NRHM State budget sheet 2013-14'!H922</f>
        <v>0</v>
      </c>
      <c r="I922" s="730" t="e">
        <f>'NRHM State budget sheet 2013-14'!I922</f>
        <v>#DIV/0!</v>
      </c>
      <c r="J922" s="730">
        <f>'NRHM State budget sheet 2013-14'!J922</f>
        <v>0</v>
      </c>
      <c r="K922" s="730">
        <f>'NRHM State budget sheet 2013-14'!K922</f>
        <v>0</v>
      </c>
      <c r="L922" s="730">
        <f>'NRHM State budget sheet 2013-14'!L922</f>
        <v>0</v>
      </c>
      <c r="M922" s="730">
        <f>'NRHM State budget sheet 2013-14'!M922</f>
        <v>0</v>
      </c>
      <c r="N922" s="730">
        <f>'NRHM State budget sheet 2013-14'!N922</f>
        <v>0</v>
      </c>
      <c r="O922" s="730">
        <f>'NRHM State budget sheet 2013-14'!O922</f>
        <v>0</v>
      </c>
      <c r="P922" s="730">
        <f>'NRHM State budget sheet 2013-14'!P922</f>
        <v>0</v>
      </c>
      <c r="Q922" s="730">
        <f>'NRHM State budget sheet 2013-14'!Q922</f>
        <v>0</v>
      </c>
      <c r="R922" s="730">
        <f>'NRHM State budget sheet 2013-14'!R922</f>
        <v>0</v>
      </c>
      <c r="S922" s="730">
        <f>'NRHM State budget sheet 2013-14'!S922</f>
        <v>0</v>
      </c>
      <c r="T922" s="730">
        <f>'NRHM State budget sheet 2013-14'!T922</f>
        <v>0</v>
      </c>
      <c r="U922" s="730">
        <f>'NRHM State budget sheet 2013-14'!U922</f>
        <v>0</v>
      </c>
      <c r="V922" s="730">
        <f>'NRHM State budget sheet 2013-14'!V922</f>
        <v>0</v>
      </c>
      <c r="W922" s="730">
        <f>'NRHM State budget sheet 2013-14'!W922</f>
        <v>0</v>
      </c>
      <c r="X922" s="730">
        <f>'NRHM State budget sheet 2013-14'!X922</f>
        <v>0</v>
      </c>
      <c r="Y922" s="730">
        <f>'NRHM State budget sheet 2013-14'!Y922</f>
        <v>0</v>
      </c>
      <c r="Z922" s="730">
        <f>'NRHM State budget sheet 2013-14'!Z922</f>
        <v>0</v>
      </c>
      <c r="AA922" s="730">
        <f>'NRHM State budget sheet 2013-14'!AA922</f>
        <v>0</v>
      </c>
      <c r="AB922" s="730">
        <f>'NRHM State budget sheet 2013-14'!AB922</f>
        <v>0</v>
      </c>
      <c r="AC922" s="730">
        <f>'NRHM State budget sheet 2013-14'!AC922</f>
        <v>0</v>
      </c>
      <c r="AD922" s="730">
        <f>'NRHM State budget sheet 2013-14'!AD922</f>
        <v>0</v>
      </c>
      <c r="AE922" s="730">
        <f>'NRHM State budget sheet 2013-14'!AE922</f>
        <v>0</v>
      </c>
      <c r="AF922" s="730">
        <f>'NRHM State budget sheet 2013-14'!AF922</f>
        <v>0</v>
      </c>
      <c r="AG922" s="617"/>
      <c r="AH922" s="619"/>
      <c r="AI922" s="606" t="str">
        <f t="shared" si="95"/>
        <v/>
      </c>
      <c r="AJ922" s="606" t="str">
        <f t="shared" si="96"/>
        <v/>
      </c>
      <c r="AK922" s="573">
        <f t="shared" si="97"/>
        <v>0</v>
      </c>
      <c r="AL922" s="573" t="str">
        <f t="shared" si="98"/>
        <v/>
      </c>
      <c r="AM922" s="577" t="str">
        <f t="shared" si="99"/>
        <v/>
      </c>
      <c r="AN922" s="577" t="str">
        <f t="shared" si="100"/>
        <v/>
      </c>
      <c r="AO922" s="577" t="str">
        <f t="shared" si="101"/>
        <v/>
      </c>
    </row>
    <row r="923" spans="1:41" ht="41.25" hidden="1" customHeight="1" x14ac:dyDescent="0.25">
      <c r="A923" s="628" t="s">
        <v>2722</v>
      </c>
      <c r="B923" s="665" t="s">
        <v>1638</v>
      </c>
      <c r="C923" s="705"/>
      <c r="D923" s="730">
        <f>'NRHM State budget sheet 2013-14'!D923</f>
        <v>0</v>
      </c>
      <c r="E923" s="730">
        <f>'NRHM State budget sheet 2013-14'!E923</f>
        <v>0</v>
      </c>
      <c r="F923" s="730" t="e">
        <f>'NRHM State budget sheet 2013-14'!F923</f>
        <v>#DIV/0!</v>
      </c>
      <c r="G923" s="730">
        <f>'NRHM State budget sheet 2013-14'!G923</f>
        <v>0</v>
      </c>
      <c r="H923" s="730">
        <f>'NRHM State budget sheet 2013-14'!H923</f>
        <v>0</v>
      </c>
      <c r="I923" s="730" t="e">
        <f>'NRHM State budget sheet 2013-14'!I923</f>
        <v>#DIV/0!</v>
      </c>
      <c r="J923" s="730">
        <f>'NRHM State budget sheet 2013-14'!J923</f>
        <v>0</v>
      </c>
      <c r="K923" s="730">
        <f>'NRHM State budget sheet 2013-14'!K923</f>
        <v>0</v>
      </c>
      <c r="L923" s="730">
        <f>'NRHM State budget sheet 2013-14'!L923</f>
        <v>0</v>
      </c>
      <c r="M923" s="730">
        <f>'NRHM State budget sheet 2013-14'!M923</f>
        <v>0</v>
      </c>
      <c r="N923" s="730">
        <f>'NRHM State budget sheet 2013-14'!N923</f>
        <v>0</v>
      </c>
      <c r="O923" s="730">
        <f>'NRHM State budget sheet 2013-14'!O923</f>
        <v>0</v>
      </c>
      <c r="P923" s="730">
        <f>'NRHM State budget sheet 2013-14'!P923</f>
        <v>0</v>
      </c>
      <c r="Q923" s="730">
        <f>'NRHM State budget sheet 2013-14'!Q923</f>
        <v>0</v>
      </c>
      <c r="R923" s="730">
        <f>'NRHM State budget sheet 2013-14'!R923</f>
        <v>0</v>
      </c>
      <c r="S923" s="730">
        <f>'NRHM State budget sheet 2013-14'!S923</f>
        <v>0</v>
      </c>
      <c r="T923" s="730">
        <f>'NRHM State budget sheet 2013-14'!T923</f>
        <v>0</v>
      </c>
      <c r="U923" s="730">
        <f>'NRHM State budget sheet 2013-14'!U923</f>
        <v>0</v>
      </c>
      <c r="V923" s="730">
        <f>'NRHM State budget sheet 2013-14'!V923</f>
        <v>0</v>
      </c>
      <c r="W923" s="730">
        <f>'NRHM State budget sheet 2013-14'!W923</f>
        <v>0</v>
      </c>
      <c r="X923" s="730">
        <f>'NRHM State budget sheet 2013-14'!X923</f>
        <v>0</v>
      </c>
      <c r="Y923" s="730">
        <f>'NRHM State budget sheet 2013-14'!Y923</f>
        <v>0</v>
      </c>
      <c r="Z923" s="730">
        <f>'NRHM State budget sheet 2013-14'!Z923</f>
        <v>0</v>
      </c>
      <c r="AA923" s="730">
        <f>'NRHM State budget sheet 2013-14'!AA923</f>
        <v>0</v>
      </c>
      <c r="AB923" s="730">
        <f>'NRHM State budget sheet 2013-14'!AB923</f>
        <v>0</v>
      </c>
      <c r="AC923" s="730">
        <f>'NRHM State budget sheet 2013-14'!AC923</f>
        <v>0</v>
      </c>
      <c r="AD923" s="730">
        <f>'NRHM State budget sheet 2013-14'!AD923</f>
        <v>0</v>
      </c>
      <c r="AE923" s="730">
        <f>'NRHM State budget sheet 2013-14'!AE923</f>
        <v>0</v>
      </c>
      <c r="AF923" s="730">
        <f>'NRHM State budget sheet 2013-14'!AF923</f>
        <v>0</v>
      </c>
      <c r="AG923" s="617"/>
      <c r="AH923" s="619"/>
      <c r="AI923" s="606" t="str">
        <f t="shared" si="95"/>
        <v/>
      </c>
      <c r="AJ923" s="606" t="str">
        <f t="shared" si="96"/>
        <v/>
      </c>
      <c r="AK923" s="573">
        <f t="shared" si="97"/>
        <v>0</v>
      </c>
      <c r="AL923" s="573" t="str">
        <f t="shared" si="98"/>
        <v/>
      </c>
      <c r="AM923" s="577" t="str">
        <f t="shared" si="99"/>
        <v/>
      </c>
      <c r="AN923" s="577" t="str">
        <f t="shared" si="100"/>
        <v/>
      </c>
      <c r="AO923" s="577" t="str">
        <f t="shared" si="101"/>
        <v/>
      </c>
    </row>
    <row r="924" spans="1:41" ht="41.25" hidden="1" customHeight="1" x14ac:dyDescent="0.25">
      <c r="A924" s="628" t="s">
        <v>2723</v>
      </c>
      <c r="B924" s="665" t="s">
        <v>1639</v>
      </c>
      <c r="C924" s="705"/>
      <c r="D924" s="730">
        <f>'NRHM State budget sheet 2013-14'!D924</f>
        <v>0</v>
      </c>
      <c r="E924" s="730">
        <f>'NRHM State budget sheet 2013-14'!E924</f>
        <v>0</v>
      </c>
      <c r="F924" s="730" t="e">
        <f>'NRHM State budget sheet 2013-14'!F924</f>
        <v>#DIV/0!</v>
      </c>
      <c r="G924" s="730">
        <f>'NRHM State budget sheet 2013-14'!G924</f>
        <v>0</v>
      </c>
      <c r="H924" s="730">
        <f>'NRHM State budget sheet 2013-14'!H924</f>
        <v>0</v>
      </c>
      <c r="I924" s="730" t="e">
        <f>'NRHM State budget sheet 2013-14'!I924</f>
        <v>#DIV/0!</v>
      </c>
      <c r="J924" s="730">
        <f>'NRHM State budget sheet 2013-14'!J924</f>
        <v>0</v>
      </c>
      <c r="K924" s="730">
        <f>'NRHM State budget sheet 2013-14'!K924</f>
        <v>0</v>
      </c>
      <c r="L924" s="730">
        <f>'NRHM State budget sheet 2013-14'!L924</f>
        <v>0</v>
      </c>
      <c r="M924" s="730">
        <f>'NRHM State budget sheet 2013-14'!M924</f>
        <v>0</v>
      </c>
      <c r="N924" s="730">
        <f>'NRHM State budget sheet 2013-14'!N924</f>
        <v>0</v>
      </c>
      <c r="O924" s="730">
        <f>'NRHM State budget sheet 2013-14'!O924</f>
        <v>0</v>
      </c>
      <c r="P924" s="730">
        <f>'NRHM State budget sheet 2013-14'!P924</f>
        <v>0</v>
      </c>
      <c r="Q924" s="730">
        <f>'NRHM State budget sheet 2013-14'!Q924</f>
        <v>0</v>
      </c>
      <c r="R924" s="730">
        <f>'NRHM State budget sheet 2013-14'!R924</f>
        <v>0</v>
      </c>
      <c r="S924" s="730">
        <f>'NRHM State budget sheet 2013-14'!S924</f>
        <v>0</v>
      </c>
      <c r="T924" s="730">
        <f>'NRHM State budget sheet 2013-14'!T924</f>
        <v>0</v>
      </c>
      <c r="U924" s="730">
        <f>'NRHM State budget sheet 2013-14'!U924</f>
        <v>0</v>
      </c>
      <c r="V924" s="730">
        <f>'NRHM State budget sheet 2013-14'!V924</f>
        <v>0</v>
      </c>
      <c r="W924" s="730">
        <f>'NRHM State budget sheet 2013-14'!W924</f>
        <v>0</v>
      </c>
      <c r="X924" s="730">
        <f>'NRHM State budget sheet 2013-14'!X924</f>
        <v>0</v>
      </c>
      <c r="Y924" s="730">
        <f>'NRHM State budget sheet 2013-14'!Y924</f>
        <v>0</v>
      </c>
      <c r="Z924" s="730">
        <f>'NRHM State budget sheet 2013-14'!Z924</f>
        <v>0</v>
      </c>
      <c r="AA924" s="730">
        <f>'NRHM State budget sheet 2013-14'!AA924</f>
        <v>0</v>
      </c>
      <c r="AB924" s="730">
        <f>'NRHM State budget sheet 2013-14'!AB924</f>
        <v>0</v>
      </c>
      <c r="AC924" s="730">
        <f>'NRHM State budget sheet 2013-14'!AC924</f>
        <v>0</v>
      </c>
      <c r="AD924" s="730">
        <f>'NRHM State budget sheet 2013-14'!AD924</f>
        <v>0</v>
      </c>
      <c r="AE924" s="730">
        <f>'NRHM State budget sheet 2013-14'!AE924</f>
        <v>0</v>
      </c>
      <c r="AF924" s="730">
        <f>'NRHM State budget sheet 2013-14'!AF924</f>
        <v>0</v>
      </c>
      <c r="AG924" s="617"/>
      <c r="AH924" s="619"/>
      <c r="AI924" s="606" t="str">
        <f t="shared" si="95"/>
        <v/>
      </c>
      <c r="AJ924" s="606" t="str">
        <f t="shared" si="96"/>
        <v/>
      </c>
      <c r="AK924" s="573">
        <f t="shared" si="97"/>
        <v>0</v>
      </c>
      <c r="AL924" s="573" t="str">
        <f t="shared" si="98"/>
        <v/>
      </c>
      <c r="AM924" s="577" t="str">
        <f t="shared" si="99"/>
        <v/>
      </c>
      <c r="AN924" s="577" t="str">
        <f t="shared" si="100"/>
        <v/>
      </c>
      <c r="AO924" s="577" t="str">
        <f t="shared" si="101"/>
        <v/>
      </c>
    </row>
    <row r="925" spans="1:41" ht="41.25" hidden="1" customHeight="1" x14ac:dyDescent="0.25">
      <c r="A925" s="628" t="s">
        <v>2724</v>
      </c>
      <c r="B925" s="665" t="s">
        <v>1640</v>
      </c>
      <c r="C925" s="705"/>
      <c r="D925" s="730">
        <f>'NRHM State budget sheet 2013-14'!D925</f>
        <v>0</v>
      </c>
      <c r="E925" s="730">
        <f>'NRHM State budget sheet 2013-14'!E925</f>
        <v>0</v>
      </c>
      <c r="F925" s="730" t="e">
        <f>'NRHM State budget sheet 2013-14'!F925</f>
        <v>#DIV/0!</v>
      </c>
      <c r="G925" s="730">
        <f>'NRHM State budget sheet 2013-14'!G925</f>
        <v>0</v>
      </c>
      <c r="H925" s="730">
        <f>'NRHM State budget sheet 2013-14'!H925</f>
        <v>0</v>
      </c>
      <c r="I925" s="730" t="e">
        <f>'NRHM State budget sheet 2013-14'!I925</f>
        <v>#DIV/0!</v>
      </c>
      <c r="J925" s="730">
        <f>'NRHM State budget sheet 2013-14'!J925</f>
        <v>0</v>
      </c>
      <c r="K925" s="730">
        <f>'NRHM State budget sheet 2013-14'!K925</f>
        <v>0</v>
      </c>
      <c r="L925" s="730">
        <f>'NRHM State budget sheet 2013-14'!L925</f>
        <v>0</v>
      </c>
      <c r="M925" s="730">
        <f>'NRHM State budget sheet 2013-14'!M925</f>
        <v>0</v>
      </c>
      <c r="N925" s="730">
        <f>'NRHM State budget sheet 2013-14'!N925</f>
        <v>0</v>
      </c>
      <c r="O925" s="730">
        <f>'NRHM State budget sheet 2013-14'!O925</f>
        <v>0</v>
      </c>
      <c r="P925" s="730">
        <f>'NRHM State budget sheet 2013-14'!P925</f>
        <v>0</v>
      </c>
      <c r="Q925" s="730">
        <f>'NRHM State budget sheet 2013-14'!Q925</f>
        <v>0</v>
      </c>
      <c r="R925" s="730">
        <f>'NRHM State budget sheet 2013-14'!R925</f>
        <v>0</v>
      </c>
      <c r="S925" s="730">
        <f>'NRHM State budget sheet 2013-14'!S925</f>
        <v>0</v>
      </c>
      <c r="T925" s="730">
        <f>'NRHM State budget sheet 2013-14'!T925</f>
        <v>0</v>
      </c>
      <c r="U925" s="730">
        <f>'NRHM State budget sheet 2013-14'!U925</f>
        <v>0</v>
      </c>
      <c r="V925" s="730">
        <f>'NRHM State budget sheet 2013-14'!V925</f>
        <v>0</v>
      </c>
      <c r="W925" s="730">
        <f>'NRHM State budget sheet 2013-14'!W925</f>
        <v>0</v>
      </c>
      <c r="X925" s="730">
        <f>'NRHM State budget sheet 2013-14'!X925</f>
        <v>0</v>
      </c>
      <c r="Y925" s="730">
        <f>'NRHM State budget sheet 2013-14'!Y925</f>
        <v>0</v>
      </c>
      <c r="Z925" s="730">
        <f>'NRHM State budget sheet 2013-14'!Z925</f>
        <v>0</v>
      </c>
      <c r="AA925" s="730">
        <f>'NRHM State budget sheet 2013-14'!AA925</f>
        <v>0</v>
      </c>
      <c r="AB925" s="730">
        <f>'NRHM State budget sheet 2013-14'!AB925</f>
        <v>0</v>
      </c>
      <c r="AC925" s="730">
        <f>'NRHM State budget sheet 2013-14'!AC925</f>
        <v>0</v>
      </c>
      <c r="AD925" s="730">
        <f>'NRHM State budget sheet 2013-14'!AD925</f>
        <v>0</v>
      </c>
      <c r="AE925" s="730">
        <f>'NRHM State budget sheet 2013-14'!AE925</f>
        <v>0</v>
      </c>
      <c r="AF925" s="730">
        <f>'NRHM State budget sheet 2013-14'!AF925</f>
        <v>0</v>
      </c>
      <c r="AG925" s="617"/>
      <c r="AH925" s="619"/>
      <c r="AI925" s="606" t="str">
        <f t="shared" si="95"/>
        <v/>
      </c>
      <c r="AJ925" s="606" t="str">
        <f t="shared" si="96"/>
        <v/>
      </c>
      <c r="AK925" s="573">
        <f t="shared" si="97"/>
        <v>0</v>
      </c>
      <c r="AL925" s="573" t="str">
        <f t="shared" si="98"/>
        <v/>
      </c>
      <c r="AM925" s="577" t="str">
        <f t="shared" si="99"/>
        <v/>
      </c>
      <c r="AN925" s="577" t="str">
        <f t="shared" si="100"/>
        <v/>
      </c>
      <c r="AO925" s="577" t="str">
        <f t="shared" si="101"/>
        <v/>
      </c>
    </row>
    <row r="926" spans="1:41" ht="41.25" hidden="1" customHeight="1" x14ac:dyDescent="0.25">
      <c r="A926" s="628" t="s">
        <v>2725</v>
      </c>
      <c r="B926" s="665" t="s">
        <v>1641</v>
      </c>
      <c r="C926" s="705"/>
      <c r="D926" s="730">
        <f>'NRHM State budget sheet 2013-14'!D926</f>
        <v>0</v>
      </c>
      <c r="E926" s="730">
        <f>'NRHM State budget sheet 2013-14'!E926</f>
        <v>0</v>
      </c>
      <c r="F926" s="730" t="e">
        <f>'NRHM State budget sheet 2013-14'!F926</f>
        <v>#DIV/0!</v>
      </c>
      <c r="G926" s="730">
        <f>'NRHM State budget sheet 2013-14'!G926</f>
        <v>0</v>
      </c>
      <c r="H926" s="730">
        <f>'NRHM State budget sheet 2013-14'!H926</f>
        <v>0</v>
      </c>
      <c r="I926" s="730" t="e">
        <f>'NRHM State budget sheet 2013-14'!I926</f>
        <v>#DIV/0!</v>
      </c>
      <c r="J926" s="730">
        <f>'NRHM State budget sheet 2013-14'!J926</f>
        <v>0</v>
      </c>
      <c r="K926" s="730">
        <f>'NRHM State budget sheet 2013-14'!K926</f>
        <v>0</v>
      </c>
      <c r="L926" s="730">
        <f>'NRHM State budget sheet 2013-14'!L926</f>
        <v>0</v>
      </c>
      <c r="M926" s="730">
        <f>'NRHM State budget sheet 2013-14'!M926</f>
        <v>0</v>
      </c>
      <c r="N926" s="730">
        <f>'NRHM State budget sheet 2013-14'!N926</f>
        <v>0</v>
      </c>
      <c r="O926" s="730">
        <f>'NRHM State budget sheet 2013-14'!O926</f>
        <v>0</v>
      </c>
      <c r="P926" s="730">
        <f>'NRHM State budget sheet 2013-14'!P926</f>
        <v>0</v>
      </c>
      <c r="Q926" s="730">
        <f>'NRHM State budget sheet 2013-14'!Q926</f>
        <v>0</v>
      </c>
      <c r="R926" s="730">
        <f>'NRHM State budget sheet 2013-14'!R926</f>
        <v>0</v>
      </c>
      <c r="S926" s="730">
        <f>'NRHM State budget sheet 2013-14'!S926</f>
        <v>0</v>
      </c>
      <c r="T926" s="730">
        <f>'NRHM State budget sheet 2013-14'!T926</f>
        <v>0</v>
      </c>
      <c r="U926" s="730">
        <f>'NRHM State budget sheet 2013-14'!U926</f>
        <v>0</v>
      </c>
      <c r="V926" s="730">
        <f>'NRHM State budget sheet 2013-14'!V926</f>
        <v>0</v>
      </c>
      <c r="W926" s="730">
        <f>'NRHM State budget sheet 2013-14'!W926</f>
        <v>0</v>
      </c>
      <c r="X926" s="730">
        <f>'NRHM State budget sheet 2013-14'!X926</f>
        <v>0</v>
      </c>
      <c r="Y926" s="730">
        <f>'NRHM State budget sheet 2013-14'!Y926</f>
        <v>0</v>
      </c>
      <c r="Z926" s="730">
        <f>'NRHM State budget sheet 2013-14'!Z926</f>
        <v>0</v>
      </c>
      <c r="AA926" s="730">
        <f>'NRHM State budget sheet 2013-14'!AA926</f>
        <v>0</v>
      </c>
      <c r="AB926" s="730">
        <f>'NRHM State budget sheet 2013-14'!AB926</f>
        <v>0</v>
      </c>
      <c r="AC926" s="730">
        <f>'NRHM State budget sheet 2013-14'!AC926</f>
        <v>0</v>
      </c>
      <c r="AD926" s="730">
        <f>'NRHM State budget sheet 2013-14'!AD926</f>
        <v>0</v>
      </c>
      <c r="AE926" s="730">
        <f>'NRHM State budget sheet 2013-14'!AE926</f>
        <v>0</v>
      </c>
      <c r="AF926" s="730">
        <f>'NRHM State budget sheet 2013-14'!AF926</f>
        <v>0</v>
      </c>
      <c r="AG926" s="617"/>
      <c r="AH926" s="619"/>
      <c r="AI926" s="606" t="str">
        <f t="shared" si="95"/>
        <v/>
      </c>
      <c r="AJ926" s="606" t="str">
        <f t="shared" si="96"/>
        <v/>
      </c>
      <c r="AK926" s="573">
        <f t="shared" si="97"/>
        <v>0</v>
      </c>
      <c r="AL926" s="573" t="str">
        <f t="shared" si="98"/>
        <v/>
      </c>
      <c r="AM926" s="577" t="str">
        <f t="shared" si="99"/>
        <v/>
      </c>
      <c r="AN926" s="577" t="str">
        <f t="shared" si="100"/>
        <v/>
      </c>
      <c r="AO926" s="577" t="str">
        <f t="shared" si="101"/>
        <v/>
      </c>
    </row>
    <row r="927" spans="1:41" ht="41.25" hidden="1" customHeight="1" x14ac:dyDescent="0.25">
      <c r="A927" s="628" t="s">
        <v>2726</v>
      </c>
      <c r="B927" s="665" t="s">
        <v>1642</v>
      </c>
      <c r="C927" s="705"/>
      <c r="D927" s="730">
        <f>'NRHM State budget sheet 2013-14'!D927</f>
        <v>0</v>
      </c>
      <c r="E927" s="730">
        <f>'NRHM State budget sheet 2013-14'!E927</f>
        <v>0</v>
      </c>
      <c r="F927" s="730" t="e">
        <f>'NRHM State budget sheet 2013-14'!F927</f>
        <v>#DIV/0!</v>
      </c>
      <c r="G927" s="730">
        <f>'NRHM State budget sheet 2013-14'!G927</f>
        <v>0</v>
      </c>
      <c r="H927" s="730">
        <f>'NRHM State budget sheet 2013-14'!H927</f>
        <v>0</v>
      </c>
      <c r="I927" s="730" t="e">
        <f>'NRHM State budget sheet 2013-14'!I927</f>
        <v>#DIV/0!</v>
      </c>
      <c r="J927" s="730">
        <f>'NRHM State budget sheet 2013-14'!J927</f>
        <v>0</v>
      </c>
      <c r="K927" s="730">
        <f>'NRHM State budget sheet 2013-14'!K927</f>
        <v>0</v>
      </c>
      <c r="L927" s="730">
        <f>'NRHM State budget sheet 2013-14'!L927</f>
        <v>0</v>
      </c>
      <c r="M927" s="730">
        <f>'NRHM State budget sheet 2013-14'!M927</f>
        <v>0</v>
      </c>
      <c r="N927" s="730">
        <f>'NRHM State budget sheet 2013-14'!N927</f>
        <v>0</v>
      </c>
      <c r="O927" s="730">
        <f>'NRHM State budget sheet 2013-14'!O927</f>
        <v>0</v>
      </c>
      <c r="P927" s="730">
        <f>'NRHM State budget sheet 2013-14'!P927</f>
        <v>0</v>
      </c>
      <c r="Q927" s="730">
        <f>'NRHM State budget sheet 2013-14'!Q927</f>
        <v>0</v>
      </c>
      <c r="R927" s="730">
        <f>'NRHM State budget sheet 2013-14'!R927</f>
        <v>0</v>
      </c>
      <c r="S927" s="730">
        <f>'NRHM State budget sheet 2013-14'!S927</f>
        <v>0</v>
      </c>
      <c r="T927" s="730">
        <f>'NRHM State budget sheet 2013-14'!T927</f>
        <v>0</v>
      </c>
      <c r="U927" s="730">
        <f>'NRHM State budget sheet 2013-14'!U927</f>
        <v>0</v>
      </c>
      <c r="V927" s="730">
        <f>'NRHM State budget sheet 2013-14'!V927</f>
        <v>0</v>
      </c>
      <c r="W927" s="730">
        <f>'NRHM State budget sheet 2013-14'!W927</f>
        <v>0</v>
      </c>
      <c r="X927" s="730">
        <f>'NRHM State budget sheet 2013-14'!X927</f>
        <v>0</v>
      </c>
      <c r="Y927" s="730">
        <f>'NRHM State budget sheet 2013-14'!Y927</f>
        <v>0</v>
      </c>
      <c r="Z927" s="730">
        <f>'NRHM State budget sheet 2013-14'!Z927</f>
        <v>0</v>
      </c>
      <c r="AA927" s="730">
        <f>'NRHM State budget sheet 2013-14'!AA927</f>
        <v>0</v>
      </c>
      <c r="AB927" s="730">
        <f>'NRHM State budget sheet 2013-14'!AB927</f>
        <v>0</v>
      </c>
      <c r="AC927" s="730">
        <f>'NRHM State budget sheet 2013-14'!AC927</f>
        <v>0</v>
      </c>
      <c r="AD927" s="730">
        <f>'NRHM State budget sheet 2013-14'!AD927</f>
        <v>0</v>
      </c>
      <c r="AE927" s="730">
        <f>'NRHM State budget sheet 2013-14'!AE927</f>
        <v>0</v>
      </c>
      <c r="AF927" s="730">
        <f>'NRHM State budget sheet 2013-14'!AF927</f>
        <v>0</v>
      </c>
      <c r="AG927" s="617"/>
      <c r="AH927" s="619"/>
      <c r="AI927" s="606" t="str">
        <f t="shared" si="95"/>
        <v/>
      </c>
      <c r="AJ927" s="606" t="str">
        <f t="shared" si="96"/>
        <v/>
      </c>
      <c r="AK927" s="573">
        <f t="shared" si="97"/>
        <v>0</v>
      </c>
      <c r="AL927" s="573" t="str">
        <f t="shared" si="98"/>
        <v/>
      </c>
      <c r="AM927" s="577" t="str">
        <f t="shared" si="99"/>
        <v/>
      </c>
      <c r="AN927" s="577" t="str">
        <f t="shared" si="100"/>
        <v/>
      </c>
      <c r="AO927" s="577" t="str">
        <f t="shared" si="101"/>
        <v/>
      </c>
    </row>
    <row r="928" spans="1:41" ht="41.25" customHeight="1" x14ac:dyDescent="0.25">
      <c r="A928" s="628" t="s">
        <v>2353</v>
      </c>
      <c r="B928" s="665" t="s">
        <v>1643</v>
      </c>
      <c r="C928" s="705"/>
      <c r="D928" s="730">
        <f>'NRHM State budget sheet 2013-14'!D928</f>
        <v>0</v>
      </c>
      <c r="E928" s="730">
        <f>'NRHM State budget sheet 2013-14'!E928</f>
        <v>0</v>
      </c>
      <c r="F928" s="730" t="e">
        <f>'NRHM State budget sheet 2013-14'!F928</f>
        <v>#DIV/0!</v>
      </c>
      <c r="G928" s="730">
        <f>'NRHM State budget sheet 2013-14'!G928</f>
        <v>0</v>
      </c>
      <c r="H928" s="730">
        <f>'NRHM State budget sheet 2013-14'!H928</f>
        <v>0</v>
      </c>
      <c r="I928" s="730" t="e">
        <f>'NRHM State budget sheet 2013-14'!I928</f>
        <v>#DIV/0!</v>
      </c>
      <c r="J928" s="730">
        <f>'NRHM State budget sheet 2013-14'!J928</f>
        <v>0</v>
      </c>
      <c r="K928" s="730">
        <f>'NRHM State budget sheet 2013-14'!K928</f>
        <v>0</v>
      </c>
      <c r="L928" s="730">
        <f>'NRHM State budget sheet 2013-14'!L928</f>
        <v>0</v>
      </c>
      <c r="M928" s="730">
        <f>'NRHM State budget sheet 2013-14'!M928</f>
        <v>0</v>
      </c>
      <c r="N928" s="730">
        <f>'NRHM State budget sheet 2013-14'!N928</f>
        <v>0</v>
      </c>
      <c r="O928" s="730">
        <f>'NRHM State budget sheet 2013-14'!O928</f>
        <v>0</v>
      </c>
      <c r="P928" s="730">
        <f>'NRHM State budget sheet 2013-14'!P928</f>
        <v>0</v>
      </c>
      <c r="Q928" s="730">
        <f>'NRHM State budget sheet 2013-14'!Q928</f>
        <v>0</v>
      </c>
      <c r="R928" s="730">
        <f>'NRHM State budget sheet 2013-14'!R928</f>
        <v>0</v>
      </c>
      <c r="S928" s="730">
        <f>'NRHM State budget sheet 2013-14'!S928</f>
        <v>0</v>
      </c>
      <c r="T928" s="730">
        <f>'NRHM State budget sheet 2013-14'!T928</f>
        <v>0</v>
      </c>
      <c r="U928" s="730">
        <f>'NRHM State budget sheet 2013-14'!U928</f>
        <v>0</v>
      </c>
      <c r="V928" s="730">
        <f>'NRHM State budget sheet 2013-14'!V928</f>
        <v>0</v>
      </c>
      <c r="W928" s="730">
        <f>'NRHM State budget sheet 2013-14'!W928</f>
        <v>0</v>
      </c>
      <c r="X928" s="730">
        <f>'NRHM State budget sheet 2013-14'!X928</f>
        <v>0</v>
      </c>
      <c r="Y928" s="730">
        <f>'NRHM State budget sheet 2013-14'!Y928</f>
        <v>0</v>
      </c>
      <c r="Z928" s="730">
        <f>'NRHM State budget sheet 2013-14'!Z928</f>
        <v>0</v>
      </c>
      <c r="AA928" s="730">
        <f>'NRHM State budget sheet 2013-14'!AA928</f>
        <v>0</v>
      </c>
      <c r="AB928" s="730">
        <f>'NRHM State budget sheet 2013-14'!AB928</f>
        <v>0</v>
      </c>
      <c r="AC928" s="730">
        <f>'NRHM State budget sheet 2013-14'!AC928</f>
        <v>0</v>
      </c>
      <c r="AD928" s="730">
        <f>'NRHM State budget sheet 2013-14'!AD928</f>
        <v>0</v>
      </c>
      <c r="AE928" s="730">
        <f>'NRHM State budget sheet 2013-14'!AE928</f>
        <v>0</v>
      </c>
      <c r="AF928" s="730">
        <f>'NRHM State budget sheet 2013-14'!AF928</f>
        <v>0</v>
      </c>
      <c r="AG928" s="617"/>
      <c r="AH928" s="619"/>
      <c r="AI928" s="606" t="str">
        <f t="shared" si="95"/>
        <v/>
      </c>
      <c r="AJ928" s="606" t="str">
        <f t="shared" si="96"/>
        <v/>
      </c>
      <c r="AK928" s="573">
        <f t="shared" si="97"/>
        <v>0</v>
      </c>
      <c r="AL928" s="573" t="str">
        <f t="shared" si="98"/>
        <v/>
      </c>
      <c r="AM928" s="577" t="str">
        <f t="shared" si="99"/>
        <v/>
      </c>
      <c r="AN928" s="577" t="str">
        <f t="shared" si="100"/>
        <v/>
      </c>
      <c r="AO928" s="577" t="str">
        <f t="shared" si="101"/>
        <v/>
      </c>
    </row>
    <row r="929" spans="1:41" ht="41.25" hidden="1" customHeight="1" x14ac:dyDescent="0.25">
      <c r="A929" s="628" t="s">
        <v>2727</v>
      </c>
      <c r="B929" s="665" t="s">
        <v>1644</v>
      </c>
      <c r="C929" s="705"/>
      <c r="D929" s="730">
        <f>'NRHM State budget sheet 2013-14'!D929</f>
        <v>0</v>
      </c>
      <c r="E929" s="730">
        <f>'NRHM State budget sheet 2013-14'!E929</f>
        <v>0</v>
      </c>
      <c r="F929" s="730" t="e">
        <f>'NRHM State budget sheet 2013-14'!F929</f>
        <v>#DIV/0!</v>
      </c>
      <c r="G929" s="730">
        <f>'NRHM State budget sheet 2013-14'!G929</f>
        <v>0</v>
      </c>
      <c r="H929" s="730">
        <f>'NRHM State budget sheet 2013-14'!H929</f>
        <v>0</v>
      </c>
      <c r="I929" s="730" t="e">
        <f>'NRHM State budget sheet 2013-14'!I929</f>
        <v>#DIV/0!</v>
      </c>
      <c r="J929" s="730">
        <f>'NRHM State budget sheet 2013-14'!J929</f>
        <v>0</v>
      </c>
      <c r="K929" s="730">
        <f>'NRHM State budget sheet 2013-14'!K929</f>
        <v>0</v>
      </c>
      <c r="L929" s="730">
        <f>'NRHM State budget sheet 2013-14'!L929</f>
        <v>0</v>
      </c>
      <c r="M929" s="730">
        <f>'NRHM State budget sheet 2013-14'!M929</f>
        <v>0</v>
      </c>
      <c r="N929" s="730">
        <f>'NRHM State budget sheet 2013-14'!N929</f>
        <v>0</v>
      </c>
      <c r="O929" s="730">
        <f>'NRHM State budget sheet 2013-14'!O929</f>
        <v>0</v>
      </c>
      <c r="P929" s="730">
        <f>'NRHM State budget sheet 2013-14'!P929</f>
        <v>0</v>
      </c>
      <c r="Q929" s="730">
        <f>'NRHM State budget sheet 2013-14'!Q929</f>
        <v>0</v>
      </c>
      <c r="R929" s="730">
        <f>'NRHM State budget sheet 2013-14'!R929</f>
        <v>0</v>
      </c>
      <c r="S929" s="730">
        <f>'NRHM State budget sheet 2013-14'!S929</f>
        <v>0</v>
      </c>
      <c r="T929" s="730">
        <f>'NRHM State budget sheet 2013-14'!T929</f>
        <v>0</v>
      </c>
      <c r="U929" s="730">
        <f>'NRHM State budget sheet 2013-14'!U929</f>
        <v>0</v>
      </c>
      <c r="V929" s="730">
        <f>'NRHM State budget sheet 2013-14'!V929</f>
        <v>0</v>
      </c>
      <c r="W929" s="730">
        <f>'NRHM State budget sheet 2013-14'!W929</f>
        <v>0</v>
      </c>
      <c r="X929" s="730">
        <f>'NRHM State budget sheet 2013-14'!X929</f>
        <v>0</v>
      </c>
      <c r="Y929" s="730">
        <f>'NRHM State budget sheet 2013-14'!Y929</f>
        <v>0</v>
      </c>
      <c r="Z929" s="730">
        <f>'NRHM State budget sheet 2013-14'!Z929</f>
        <v>0</v>
      </c>
      <c r="AA929" s="730">
        <f>'NRHM State budget sheet 2013-14'!AA929</f>
        <v>0</v>
      </c>
      <c r="AB929" s="730">
        <f>'NRHM State budget sheet 2013-14'!AB929</f>
        <v>0</v>
      </c>
      <c r="AC929" s="730">
        <f>'NRHM State budget sheet 2013-14'!AC929</f>
        <v>0</v>
      </c>
      <c r="AD929" s="730">
        <f>'NRHM State budget sheet 2013-14'!AD929</f>
        <v>0</v>
      </c>
      <c r="AE929" s="730">
        <f>'NRHM State budget sheet 2013-14'!AE929</f>
        <v>0</v>
      </c>
      <c r="AF929" s="730">
        <f>'NRHM State budget sheet 2013-14'!AF929</f>
        <v>0</v>
      </c>
      <c r="AG929" s="617"/>
      <c r="AH929" s="619"/>
      <c r="AI929" s="606" t="str">
        <f t="shared" si="95"/>
        <v/>
      </c>
      <c r="AJ929" s="606" t="str">
        <f t="shared" si="96"/>
        <v/>
      </c>
      <c r="AK929" s="573">
        <f t="shared" si="97"/>
        <v>0</v>
      </c>
      <c r="AL929" s="573" t="str">
        <f t="shared" si="98"/>
        <v/>
      </c>
      <c r="AM929" s="577" t="str">
        <f t="shared" si="99"/>
        <v/>
      </c>
      <c r="AN929" s="577" t="str">
        <f t="shared" si="100"/>
        <v/>
      </c>
      <c r="AO929" s="577" t="str">
        <f t="shared" si="101"/>
        <v/>
      </c>
    </row>
    <row r="930" spans="1:41" ht="41.25" hidden="1" customHeight="1" x14ac:dyDescent="0.25">
      <c r="A930" s="628" t="s">
        <v>2728</v>
      </c>
      <c r="B930" s="665" t="s">
        <v>1638</v>
      </c>
      <c r="C930" s="705"/>
      <c r="D930" s="730">
        <f>'NRHM State budget sheet 2013-14'!D930</f>
        <v>0</v>
      </c>
      <c r="E930" s="730">
        <f>'NRHM State budget sheet 2013-14'!E930</f>
        <v>0</v>
      </c>
      <c r="F930" s="730" t="e">
        <f>'NRHM State budget sheet 2013-14'!F930</f>
        <v>#DIV/0!</v>
      </c>
      <c r="G930" s="730">
        <f>'NRHM State budget sheet 2013-14'!G930</f>
        <v>0</v>
      </c>
      <c r="H930" s="730">
        <f>'NRHM State budget sheet 2013-14'!H930</f>
        <v>0</v>
      </c>
      <c r="I930" s="730" t="e">
        <f>'NRHM State budget sheet 2013-14'!I930</f>
        <v>#DIV/0!</v>
      </c>
      <c r="J930" s="730">
        <f>'NRHM State budget sheet 2013-14'!J930</f>
        <v>0</v>
      </c>
      <c r="K930" s="730">
        <f>'NRHM State budget sheet 2013-14'!K930</f>
        <v>0</v>
      </c>
      <c r="L930" s="730">
        <f>'NRHM State budget sheet 2013-14'!L930</f>
        <v>0</v>
      </c>
      <c r="M930" s="730">
        <f>'NRHM State budget sheet 2013-14'!M930</f>
        <v>0</v>
      </c>
      <c r="N930" s="730">
        <f>'NRHM State budget sheet 2013-14'!N930</f>
        <v>0</v>
      </c>
      <c r="O930" s="730">
        <f>'NRHM State budget sheet 2013-14'!O930</f>
        <v>0</v>
      </c>
      <c r="P930" s="730">
        <f>'NRHM State budget sheet 2013-14'!P930</f>
        <v>0</v>
      </c>
      <c r="Q930" s="730">
        <f>'NRHM State budget sheet 2013-14'!Q930</f>
        <v>0</v>
      </c>
      <c r="R930" s="730">
        <f>'NRHM State budget sheet 2013-14'!R930</f>
        <v>0</v>
      </c>
      <c r="S930" s="730">
        <f>'NRHM State budget sheet 2013-14'!S930</f>
        <v>0</v>
      </c>
      <c r="T930" s="730">
        <f>'NRHM State budget sheet 2013-14'!T930</f>
        <v>0</v>
      </c>
      <c r="U930" s="730">
        <f>'NRHM State budget sheet 2013-14'!U930</f>
        <v>0</v>
      </c>
      <c r="V930" s="730">
        <f>'NRHM State budget sheet 2013-14'!V930</f>
        <v>0</v>
      </c>
      <c r="W930" s="730">
        <f>'NRHM State budget sheet 2013-14'!W930</f>
        <v>0</v>
      </c>
      <c r="X930" s="730">
        <f>'NRHM State budget sheet 2013-14'!X930</f>
        <v>0</v>
      </c>
      <c r="Y930" s="730">
        <f>'NRHM State budget sheet 2013-14'!Y930</f>
        <v>0</v>
      </c>
      <c r="Z930" s="730">
        <f>'NRHM State budget sheet 2013-14'!Z930</f>
        <v>0</v>
      </c>
      <c r="AA930" s="730">
        <f>'NRHM State budget sheet 2013-14'!AA930</f>
        <v>0</v>
      </c>
      <c r="AB930" s="730">
        <f>'NRHM State budget sheet 2013-14'!AB930</f>
        <v>0</v>
      </c>
      <c r="AC930" s="730">
        <f>'NRHM State budget sheet 2013-14'!AC930</f>
        <v>0</v>
      </c>
      <c r="AD930" s="730">
        <f>'NRHM State budget sheet 2013-14'!AD930</f>
        <v>0</v>
      </c>
      <c r="AE930" s="730">
        <f>'NRHM State budget sheet 2013-14'!AE930</f>
        <v>0</v>
      </c>
      <c r="AF930" s="730">
        <f>'NRHM State budget sheet 2013-14'!AF930</f>
        <v>0</v>
      </c>
      <c r="AG930" s="617"/>
      <c r="AH930" s="619"/>
      <c r="AI930" s="606" t="str">
        <f t="shared" si="95"/>
        <v/>
      </c>
      <c r="AJ930" s="606" t="str">
        <f t="shared" si="96"/>
        <v/>
      </c>
      <c r="AK930" s="573">
        <f t="shared" si="97"/>
        <v>0</v>
      </c>
      <c r="AL930" s="573" t="str">
        <f t="shared" si="98"/>
        <v/>
      </c>
      <c r="AM930" s="577" t="str">
        <f t="shared" si="99"/>
        <v/>
      </c>
      <c r="AN930" s="577" t="str">
        <f t="shared" si="100"/>
        <v/>
      </c>
      <c r="AO930" s="577" t="str">
        <f t="shared" si="101"/>
        <v/>
      </c>
    </row>
    <row r="931" spans="1:41" ht="41.25" hidden="1" customHeight="1" x14ac:dyDescent="0.25">
      <c r="A931" s="628" t="s">
        <v>2729</v>
      </c>
      <c r="B931" s="665" t="s">
        <v>1641</v>
      </c>
      <c r="C931" s="705"/>
      <c r="D931" s="730">
        <f>'NRHM State budget sheet 2013-14'!D931</f>
        <v>0</v>
      </c>
      <c r="E931" s="730">
        <f>'NRHM State budget sheet 2013-14'!E931</f>
        <v>0</v>
      </c>
      <c r="F931" s="730" t="e">
        <f>'NRHM State budget sheet 2013-14'!F931</f>
        <v>#DIV/0!</v>
      </c>
      <c r="G931" s="730">
        <f>'NRHM State budget sheet 2013-14'!G931</f>
        <v>0</v>
      </c>
      <c r="H931" s="730">
        <f>'NRHM State budget sheet 2013-14'!H931</f>
        <v>0</v>
      </c>
      <c r="I931" s="730" t="e">
        <f>'NRHM State budget sheet 2013-14'!I931</f>
        <v>#DIV/0!</v>
      </c>
      <c r="J931" s="730">
        <f>'NRHM State budget sheet 2013-14'!J931</f>
        <v>0</v>
      </c>
      <c r="K931" s="730">
        <f>'NRHM State budget sheet 2013-14'!K931</f>
        <v>0</v>
      </c>
      <c r="L931" s="730">
        <f>'NRHM State budget sheet 2013-14'!L931</f>
        <v>0</v>
      </c>
      <c r="M931" s="730">
        <f>'NRHM State budget sheet 2013-14'!M931</f>
        <v>0</v>
      </c>
      <c r="N931" s="730">
        <f>'NRHM State budget sheet 2013-14'!N931</f>
        <v>0</v>
      </c>
      <c r="O931" s="730">
        <f>'NRHM State budget sheet 2013-14'!O931</f>
        <v>0</v>
      </c>
      <c r="P931" s="730">
        <f>'NRHM State budget sheet 2013-14'!P931</f>
        <v>0</v>
      </c>
      <c r="Q931" s="730">
        <f>'NRHM State budget sheet 2013-14'!Q931</f>
        <v>0</v>
      </c>
      <c r="R931" s="730">
        <f>'NRHM State budget sheet 2013-14'!R931</f>
        <v>0</v>
      </c>
      <c r="S931" s="730">
        <f>'NRHM State budget sheet 2013-14'!S931</f>
        <v>0</v>
      </c>
      <c r="T931" s="730">
        <f>'NRHM State budget sheet 2013-14'!T931</f>
        <v>0</v>
      </c>
      <c r="U931" s="730">
        <f>'NRHM State budget sheet 2013-14'!U931</f>
        <v>0</v>
      </c>
      <c r="V931" s="730">
        <f>'NRHM State budget sheet 2013-14'!V931</f>
        <v>0</v>
      </c>
      <c r="W931" s="730">
        <f>'NRHM State budget sheet 2013-14'!W931</f>
        <v>0</v>
      </c>
      <c r="X931" s="730">
        <f>'NRHM State budget sheet 2013-14'!X931</f>
        <v>0</v>
      </c>
      <c r="Y931" s="730">
        <f>'NRHM State budget sheet 2013-14'!Y931</f>
        <v>0</v>
      </c>
      <c r="Z931" s="730">
        <f>'NRHM State budget sheet 2013-14'!Z931</f>
        <v>0</v>
      </c>
      <c r="AA931" s="730">
        <f>'NRHM State budget sheet 2013-14'!AA931</f>
        <v>0</v>
      </c>
      <c r="AB931" s="730">
        <f>'NRHM State budget sheet 2013-14'!AB931</f>
        <v>0</v>
      </c>
      <c r="AC931" s="730">
        <f>'NRHM State budget sheet 2013-14'!AC931</f>
        <v>0</v>
      </c>
      <c r="AD931" s="730">
        <f>'NRHM State budget sheet 2013-14'!AD931</f>
        <v>0</v>
      </c>
      <c r="AE931" s="730">
        <f>'NRHM State budget sheet 2013-14'!AE931</f>
        <v>0</v>
      </c>
      <c r="AF931" s="730">
        <f>'NRHM State budget sheet 2013-14'!AF931</f>
        <v>0</v>
      </c>
      <c r="AG931" s="617"/>
      <c r="AH931" s="619"/>
      <c r="AI931" s="606" t="str">
        <f t="shared" si="95"/>
        <v/>
      </c>
      <c r="AJ931" s="606" t="str">
        <f t="shared" si="96"/>
        <v/>
      </c>
      <c r="AK931" s="573">
        <f t="shared" si="97"/>
        <v>0</v>
      </c>
      <c r="AL931" s="573" t="str">
        <f t="shared" si="98"/>
        <v/>
      </c>
      <c r="AM931" s="577" t="str">
        <f t="shared" si="99"/>
        <v/>
      </c>
      <c r="AN931" s="577" t="str">
        <f t="shared" si="100"/>
        <v/>
      </c>
      <c r="AO931" s="577" t="str">
        <f t="shared" si="101"/>
        <v/>
      </c>
    </row>
    <row r="932" spans="1:41" ht="41.25" hidden="1" customHeight="1" x14ac:dyDescent="0.25">
      <c r="A932" s="628" t="s">
        <v>2730</v>
      </c>
      <c r="B932" s="665" t="s">
        <v>1640</v>
      </c>
      <c r="C932" s="705"/>
      <c r="D932" s="730">
        <f>'NRHM State budget sheet 2013-14'!D932</f>
        <v>0</v>
      </c>
      <c r="E932" s="730">
        <f>'NRHM State budget sheet 2013-14'!E932</f>
        <v>0</v>
      </c>
      <c r="F932" s="730" t="e">
        <f>'NRHM State budget sheet 2013-14'!F932</f>
        <v>#DIV/0!</v>
      </c>
      <c r="G932" s="730">
        <f>'NRHM State budget sheet 2013-14'!G932</f>
        <v>0</v>
      </c>
      <c r="H932" s="730">
        <f>'NRHM State budget sheet 2013-14'!H932</f>
        <v>0</v>
      </c>
      <c r="I932" s="730" t="e">
        <f>'NRHM State budget sheet 2013-14'!I932</f>
        <v>#DIV/0!</v>
      </c>
      <c r="J932" s="730">
        <f>'NRHM State budget sheet 2013-14'!J932</f>
        <v>0</v>
      </c>
      <c r="K932" s="730">
        <f>'NRHM State budget sheet 2013-14'!K932</f>
        <v>0</v>
      </c>
      <c r="L932" s="730">
        <f>'NRHM State budget sheet 2013-14'!L932</f>
        <v>0</v>
      </c>
      <c r="M932" s="730">
        <f>'NRHM State budget sheet 2013-14'!M932</f>
        <v>0</v>
      </c>
      <c r="N932" s="730">
        <f>'NRHM State budget sheet 2013-14'!N932</f>
        <v>0</v>
      </c>
      <c r="O932" s="730">
        <f>'NRHM State budget sheet 2013-14'!O932</f>
        <v>0</v>
      </c>
      <c r="P932" s="730">
        <f>'NRHM State budget sheet 2013-14'!P932</f>
        <v>0</v>
      </c>
      <c r="Q932" s="730">
        <f>'NRHM State budget sheet 2013-14'!Q932</f>
        <v>0</v>
      </c>
      <c r="R932" s="730">
        <f>'NRHM State budget sheet 2013-14'!R932</f>
        <v>0</v>
      </c>
      <c r="S932" s="730">
        <f>'NRHM State budget sheet 2013-14'!S932</f>
        <v>0</v>
      </c>
      <c r="T932" s="730">
        <f>'NRHM State budget sheet 2013-14'!T932</f>
        <v>0</v>
      </c>
      <c r="U932" s="730">
        <f>'NRHM State budget sheet 2013-14'!U932</f>
        <v>0</v>
      </c>
      <c r="V932" s="730">
        <f>'NRHM State budget sheet 2013-14'!V932</f>
        <v>0</v>
      </c>
      <c r="W932" s="730">
        <f>'NRHM State budget sheet 2013-14'!W932</f>
        <v>0</v>
      </c>
      <c r="X932" s="730">
        <f>'NRHM State budget sheet 2013-14'!X932</f>
        <v>0</v>
      </c>
      <c r="Y932" s="730">
        <f>'NRHM State budget sheet 2013-14'!Y932</f>
        <v>0</v>
      </c>
      <c r="Z932" s="730">
        <f>'NRHM State budget sheet 2013-14'!Z932</f>
        <v>0</v>
      </c>
      <c r="AA932" s="730">
        <f>'NRHM State budget sheet 2013-14'!AA932</f>
        <v>0</v>
      </c>
      <c r="AB932" s="730">
        <f>'NRHM State budget sheet 2013-14'!AB932</f>
        <v>0</v>
      </c>
      <c r="AC932" s="730">
        <f>'NRHM State budget sheet 2013-14'!AC932</f>
        <v>0</v>
      </c>
      <c r="AD932" s="730">
        <f>'NRHM State budget sheet 2013-14'!AD932</f>
        <v>0</v>
      </c>
      <c r="AE932" s="730">
        <f>'NRHM State budget sheet 2013-14'!AE932</f>
        <v>0</v>
      </c>
      <c r="AF932" s="730">
        <f>'NRHM State budget sheet 2013-14'!AF932</f>
        <v>0</v>
      </c>
      <c r="AG932" s="617"/>
      <c r="AH932" s="619"/>
      <c r="AI932" s="606" t="str">
        <f t="shared" si="95"/>
        <v/>
      </c>
      <c r="AJ932" s="606" t="str">
        <f t="shared" si="96"/>
        <v/>
      </c>
      <c r="AK932" s="573">
        <f t="shared" si="97"/>
        <v>0</v>
      </c>
      <c r="AL932" s="573" t="str">
        <f t="shared" si="98"/>
        <v/>
      </c>
      <c r="AM932" s="577" t="str">
        <f t="shared" si="99"/>
        <v/>
      </c>
      <c r="AN932" s="577" t="str">
        <f t="shared" si="100"/>
        <v/>
      </c>
      <c r="AO932" s="577" t="str">
        <f t="shared" si="101"/>
        <v/>
      </c>
    </row>
    <row r="933" spans="1:41" ht="41.25" customHeight="1" x14ac:dyDescent="0.25">
      <c r="A933" s="628" t="s">
        <v>2354</v>
      </c>
      <c r="B933" s="665" t="s">
        <v>1645</v>
      </c>
      <c r="C933" s="705"/>
      <c r="D933" s="730">
        <f>'NRHM State budget sheet 2013-14'!D933</f>
        <v>0</v>
      </c>
      <c r="E933" s="730">
        <f>'NRHM State budget sheet 2013-14'!E933</f>
        <v>0</v>
      </c>
      <c r="F933" s="730" t="e">
        <f>'NRHM State budget sheet 2013-14'!F933</f>
        <v>#DIV/0!</v>
      </c>
      <c r="G933" s="730">
        <f>'NRHM State budget sheet 2013-14'!G933</f>
        <v>0</v>
      </c>
      <c r="H933" s="730">
        <f>'NRHM State budget sheet 2013-14'!H933</f>
        <v>0</v>
      </c>
      <c r="I933" s="730" t="e">
        <f>'NRHM State budget sheet 2013-14'!I933</f>
        <v>#DIV/0!</v>
      </c>
      <c r="J933" s="730">
        <f>'NRHM State budget sheet 2013-14'!J933</f>
        <v>0</v>
      </c>
      <c r="K933" s="730">
        <f>'NRHM State budget sheet 2013-14'!K933</f>
        <v>0</v>
      </c>
      <c r="L933" s="730">
        <f>'NRHM State budget sheet 2013-14'!L933</f>
        <v>0</v>
      </c>
      <c r="M933" s="730">
        <f>'NRHM State budget sheet 2013-14'!M933</f>
        <v>0</v>
      </c>
      <c r="N933" s="730">
        <f>'NRHM State budget sheet 2013-14'!N933</f>
        <v>0</v>
      </c>
      <c r="O933" s="730">
        <f>'NRHM State budget sheet 2013-14'!O933</f>
        <v>0</v>
      </c>
      <c r="P933" s="730">
        <f>'NRHM State budget sheet 2013-14'!P933</f>
        <v>0</v>
      </c>
      <c r="Q933" s="730">
        <f>'NRHM State budget sheet 2013-14'!Q933</f>
        <v>0</v>
      </c>
      <c r="R933" s="730">
        <f>'NRHM State budget sheet 2013-14'!R933</f>
        <v>0</v>
      </c>
      <c r="S933" s="730">
        <f>'NRHM State budget sheet 2013-14'!S933</f>
        <v>0</v>
      </c>
      <c r="T933" s="730">
        <f>'NRHM State budget sheet 2013-14'!T933</f>
        <v>0</v>
      </c>
      <c r="U933" s="730">
        <f>'NRHM State budget sheet 2013-14'!U933</f>
        <v>0</v>
      </c>
      <c r="V933" s="730">
        <f>'NRHM State budget sheet 2013-14'!V933</f>
        <v>0</v>
      </c>
      <c r="W933" s="730">
        <f>'NRHM State budget sheet 2013-14'!W933</f>
        <v>0</v>
      </c>
      <c r="X933" s="730">
        <f>'NRHM State budget sheet 2013-14'!X933</f>
        <v>0</v>
      </c>
      <c r="Y933" s="730">
        <f>'NRHM State budget sheet 2013-14'!Y933</f>
        <v>0</v>
      </c>
      <c r="Z933" s="730">
        <f>'NRHM State budget sheet 2013-14'!Z933</f>
        <v>0</v>
      </c>
      <c r="AA933" s="730">
        <f>'NRHM State budget sheet 2013-14'!AA933</f>
        <v>0</v>
      </c>
      <c r="AB933" s="730">
        <f>'NRHM State budget sheet 2013-14'!AB933</f>
        <v>0</v>
      </c>
      <c r="AC933" s="730">
        <f>'NRHM State budget sheet 2013-14'!AC933</f>
        <v>0</v>
      </c>
      <c r="AD933" s="730">
        <f>'NRHM State budget sheet 2013-14'!AD933</f>
        <v>0</v>
      </c>
      <c r="AE933" s="730">
        <f>'NRHM State budget sheet 2013-14'!AE933</f>
        <v>0</v>
      </c>
      <c r="AF933" s="730">
        <f>'NRHM State budget sheet 2013-14'!AF933</f>
        <v>0</v>
      </c>
      <c r="AG933" s="707">
        <f t="shared" ref="AG933" si="102">SUM(AG934:AG940)</f>
        <v>0</v>
      </c>
      <c r="AH933" s="619"/>
      <c r="AI933" s="606" t="str">
        <f t="shared" si="95"/>
        <v/>
      </c>
      <c r="AJ933" s="606" t="str">
        <f t="shared" si="96"/>
        <v/>
      </c>
      <c r="AK933" s="573">
        <f t="shared" si="97"/>
        <v>0</v>
      </c>
      <c r="AL933" s="573" t="str">
        <f t="shared" si="98"/>
        <v/>
      </c>
      <c r="AM933" s="577" t="str">
        <f t="shared" si="99"/>
        <v/>
      </c>
      <c r="AN933" s="577" t="str">
        <f t="shared" si="100"/>
        <v/>
      </c>
      <c r="AO933" s="577" t="str">
        <f t="shared" si="101"/>
        <v/>
      </c>
    </row>
    <row r="934" spans="1:41" ht="41.25" hidden="1" customHeight="1" x14ac:dyDescent="0.25">
      <c r="A934" s="628" t="s">
        <v>2731</v>
      </c>
      <c r="B934" s="665" t="s">
        <v>1646</v>
      </c>
      <c r="C934" s="705"/>
      <c r="D934" s="730">
        <f>'NRHM State budget sheet 2013-14'!D934</f>
        <v>0</v>
      </c>
      <c r="E934" s="730">
        <f>'NRHM State budget sheet 2013-14'!E934</f>
        <v>0</v>
      </c>
      <c r="F934" s="730" t="e">
        <f>'NRHM State budget sheet 2013-14'!F934</f>
        <v>#DIV/0!</v>
      </c>
      <c r="G934" s="730">
        <f>'NRHM State budget sheet 2013-14'!G934</f>
        <v>0</v>
      </c>
      <c r="H934" s="730">
        <f>'NRHM State budget sheet 2013-14'!H934</f>
        <v>0</v>
      </c>
      <c r="I934" s="730" t="e">
        <f>'NRHM State budget sheet 2013-14'!I934</f>
        <v>#DIV/0!</v>
      </c>
      <c r="J934" s="730">
        <f>'NRHM State budget sheet 2013-14'!J934</f>
        <v>0</v>
      </c>
      <c r="K934" s="730">
        <f>'NRHM State budget sheet 2013-14'!K934</f>
        <v>0</v>
      </c>
      <c r="L934" s="730">
        <f>'NRHM State budget sheet 2013-14'!L934</f>
        <v>0</v>
      </c>
      <c r="M934" s="730">
        <f>'NRHM State budget sheet 2013-14'!M934</f>
        <v>0</v>
      </c>
      <c r="N934" s="730">
        <f>'NRHM State budget sheet 2013-14'!N934</f>
        <v>0</v>
      </c>
      <c r="O934" s="730">
        <f>'NRHM State budget sheet 2013-14'!O934</f>
        <v>0</v>
      </c>
      <c r="P934" s="730">
        <f>'NRHM State budget sheet 2013-14'!P934</f>
        <v>0</v>
      </c>
      <c r="Q934" s="730">
        <f>'NRHM State budget sheet 2013-14'!Q934</f>
        <v>0</v>
      </c>
      <c r="R934" s="730">
        <f>'NRHM State budget sheet 2013-14'!R934</f>
        <v>0</v>
      </c>
      <c r="S934" s="730">
        <f>'NRHM State budget sheet 2013-14'!S934</f>
        <v>0</v>
      </c>
      <c r="T934" s="730">
        <f>'NRHM State budget sheet 2013-14'!T934</f>
        <v>0</v>
      </c>
      <c r="U934" s="730">
        <f>'NRHM State budget sheet 2013-14'!U934</f>
        <v>0</v>
      </c>
      <c r="V934" s="730">
        <f>'NRHM State budget sheet 2013-14'!V934</f>
        <v>0</v>
      </c>
      <c r="W934" s="730">
        <f>'NRHM State budget sheet 2013-14'!W934</f>
        <v>0</v>
      </c>
      <c r="X934" s="730">
        <f>'NRHM State budget sheet 2013-14'!X934</f>
        <v>0</v>
      </c>
      <c r="Y934" s="730">
        <f>'NRHM State budget sheet 2013-14'!Y934</f>
        <v>0</v>
      </c>
      <c r="Z934" s="730">
        <f>'NRHM State budget sheet 2013-14'!Z934</f>
        <v>0</v>
      </c>
      <c r="AA934" s="730">
        <f>'NRHM State budget sheet 2013-14'!AA934</f>
        <v>0</v>
      </c>
      <c r="AB934" s="730">
        <f>'NRHM State budget sheet 2013-14'!AB934</f>
        <v>0</v>
      </c>
      <c r="AC934" s="730">
        <f>'NRHM State budget sheet 2013-14'!AC934</f>
        <v>0</v>
      </c>
      <c r="AD934" s="730">
        <f>'NRHM State budget sheet 2013-14'!AD934</f>
        <v>0</v>
      </c>
      <c r="AE934" s="730">
        <f>'NRHM State budget sheet 2013-14'!AE934</f>
        <v>0</v>
      </c>
      <c r="AF934" s="730">
        <f>'NRHM State budget sheet 2013-14'!AF934</f>
        <v>0</v>
      </c>
      <c r="AG934" s="617"/>
      <c r="AH934" s="619"/>
      <c r="AI934" s="606" t="str">
        <f t="shared" si="95"/>
        <v/>
      </c>
      <c r="AJ934" s="606" t="str">
        <f t="shared" si="96"/>
        <v/>
      </c>
      <c r="AK934" s="573">
        <f t="shared" si="97"/>
        <v>0</v>
      </c>
      <c r="AL934" s="573" t="str">
        <f t="shared" si="98"/>
        <v/>
      </c>
      <c r="AM934" s="577" t="str">
        <f t="shared" si="99"/>
        <v/>
      </c>
      <c r="AN934" s="577" t="str">
        <f t="shared" si="100"/>
        <v/>
      </c>
      <c r="AO934" s="577" t="str">
        <f t="shared" si="101"/>
        <v/>
      </c>
    </row>
    <row r="935" spans="1:41" ht="41.25" hidden="1" customHeight="1" x14ac:dyDescent="0.25">
      <c r="A935" s="628" t="s">
        <v>2732</v>
      </c>
      <c r="B935" s="665" t="s">
        <v>1647</v>
      </c>
      <c r="C935" s="705"/>
      <c r="D935" s="730">
        <f>'NRHM State budget sheet 2013-14'!D935</f>
        <v>0</v>
      </c>
      <c r="E935" s="730">
        <f>'NRHM State budget sheet 2013-14'!E935</f>
        <v>0</v>
      </c>
      <c r="F935" s="730" t="e">
        <f>'NRHM State budget sheet 2013-14'!F935</f>
        <v>#DIV/0!</v>
      </c>
      <c r="G935" s="730">
        <f>'NRHM State budget sheet 2013-14'!G935</f>
        <v>0</v>
      </c>
      <c r="H935" s="730">
        <f>'NRHM State budget sheet 2013-14'!H935</f>
        <v>0</v>
      </c>
      <c r="I935" s="730" t="e">
        <f>'NRHM State budget sheet 2013-14'!I935</f>
        <v>#DIV/0!</v>
      </c>
      <c r="J935" s="730">
        <f>'NRHM State budget sheet 2013-14'!J935</f>
        <v>0</v>
      </c>
      <c r="K935" s="730">
        <f>'NRHM State budget sheet 2013-14'!K935</f>
        <v>0</v>
      </c>
      <c r="L935" s="730">
        <f>'NRHM State budget sheet 2013-14'!L935</f>
        <v>0</v>
      </c>
      <c r="M935" s="730">
        <f>'NRHM State budget sheet 2013-14'!M935</f>
        <v>0</v>
      </c>
      <c r="N935" s="730">
        <f>'NRHM State budget sheet 2013-14'!N935</f>
        <v>0</v>
      </c>
      <c r="O935" s="730">
        <f>'NRHM State budget sheet 2013-14'!O935</f>
        <v>0</v>
      </c>
      <c r="P935" s="730">
        <f>'NRHM State budget sheet 2013-14'!P935</f>
        <v>0</v>
      </c>
      <c r="Q935" s="730">
        <f>'NRHM State budget sheet 2013-14'!Q935</f>
        <v>0</v>
      </c>
      <c r="R935" s="730">
        <f>'NRHM State budget sheet 2013-14'!R935</f>
        <v>0</v>
      </c>
      <c r="S935" s="730">
        <f>'NRHM State budget sheet 2013-14'!S935</f>
        <v>0</v>
      </c>
      <c r="T935" s="730">
        <f>'NRHM State budget sheet 2013-14'!T935</f>
        <v>0</v>
      </c>
      <c r="U935" s="730">
        <f>'NRHM State budget sheet 2013-14'!U935</f>
        <v>0</v>
      </c>
      <c r="V935" s="730">
        <f>'NRHM State budget sheet 2013-14'!V935</f>
        <v>0</v>
      </c>
      <c r="W935" s="730">
        <f>'NRHM State budget sheet 2013-14'!W935</f>
        <v>0</v>
      </c>
      <c r="X935" s="730">
        <f>'NRHM State budget sheet 2013-14'!X935</f>
        <v>0</v>
      </c>
      <c r="Y935" s="730">
        <f>'NRHM State budget sheet 2013-14'!Y935</f>
        <v>0</v>
      </c>
      <c r="Z935" s="730">
        <f>'NRHM State budget sheet 2013-14'!Z935</f>
        <v>0</v>
      </c>
      <c r="AA935" s="730">
        <f>'NRHM State budget sheet 2013-14'!AA935</f>
        <v>0</v>
      </c>
      <c r="AB935" s="730">
        <f>'NRHM State budget sheet 2013-14'!AB935</f>
        <v>0</v>
      </c>
      <c r="AC935" s="730">
        <f>'NRHM State budget sheet 2013-14'!AC935</f>
        <v>0</v>
      </c>
      <c r="AD935" s="730">
        <f>'NRHM State budget sheet 2013-14'!AD935</f>
        <v>0</v>
      </c>
      <c r="AE935" s="730">
        <f>'NRHM State budget sheet 2013-14'!AE935</f>
        <v>0</v>
      </c>
      <c r="AF935" s="730">
        <f>'NRHM State budget sheet 2013-14'!AF935</f>
        <v>0</v>
      </c>
      <c r="AG935" s="617"/>
      <c r="AH935" s="619"/>
      <c r="AI935" s="606" t="str">
        <f t="shared" si="95"/>
        <v/>
      </c>
      <c r="AJ935" s="606" t="str">
        <f t="shared" si="96"/>
        <v/>
      </c>
      <c r="AK935" s="573">
        <f t="shared" si="97"/>
        <v>0</v>
      </c>
      <c r="AL935" s="573" t="str">
        <f t="shared" si="98"/>
        <v/>
      </c>
      <c r="AM935" s="577" t="str">
        <f t="shared" si="99"/>
        <v/>
      </c>
      <c r="AN935" s="577" t="str">
        <f t="shared" si="100"/>
        <v/>
      </c>
      <c r="AO935" s="577" t="str">
        <f t="shared" si="101"/>
        <v/>
      </c>
    </row>
    <row r="936" spans="1:41" ht="41.25" hidden="1" customHeight="1" x14ac:dyDescent="0.25">
      <c r="A936" s="628" t="s">
        <v>2733</v>
      </c>
      <c r="B936" s="665" t="s">
        <v>1648</v>
      </c>
      <c r="C936" s="705"/>
      <c r="D936" s="730">
        <f>'NRHM State budget sheet 2013-14'!D936</f>
        <v>0</v>
      </c>
      <c r="E936" s="730">
        <f>'NRHM State budget sheet 2013-14'!E936</f>
        <v>0</v>
      </c>
      <c r="F936" s="730" t="e">
        <f>'NRHM State budget sheet 2013-14'!F936</f>
        <v>#DIV/0!</v>
      </c>
      <c r="G936" s="730">
        <f>'NRHM State budget sheet 2013-14'!G936</f>
        <v>0</v>
      </c>
      <c r="H936" s="730">
        <f>'NRHM State budget sheet 2013-14'!H936</f>
        <v>0</v>
      </c>
      <c r="I936" s="730" t="e">
        <f>'NRHM State budget sheet 2013-14'!I936</f>
        <v>#DIV/0!</v>
      </c>
      <c r="J936" s="730">
        <f>'NRHM State budget sheet 2013-14'!J936</f>
        <v>0</v>
      </c>
      <c r="K936" s="730">
        <f>'NRHM State budget sheet 2013-14'!K936</f>
        <v>0</v>
      </c>
      <c r="L936" s="730">
        <f>'NRHM State budget sheet 2013-14'!L936</f>
        <v>0</v>
      </c>
      <c r="M936" s="730">
        <f>'NRHM State budget sheet 2013-14'!M936</f>
        <v>0</v>
      </c>
      <c r="N936" s="730">
        <f>'NRHM State budget sheet 2013-14'!N936</f>
        <v>0</v>
      </c>
      <c r="O936" s="730">
        <f>'NRHM State budget sheet 2013-14'!O936</f>
        <v>0</v>
      </c>
      <c r="P936" s="730">
        <f>'NRHM State budget sheet 2013-14'!P936</f>
        <v>0</v>
      </c>
      <c r="Q936" s="730">
        <f>'NRHM State budget sheet 2013-14'!Q936</f>
        <v>0</v>
      </c>
      <c r="R936" s="730">
        <f>'NRHM State budget sheet 2013-14'!R936</f>
        <v>0</v>
      </c>
      <c r="S936" s="730">
        <f>'NRHM State budget sheet 2013-14'!S936</f>
        <v>0</v>
      </c>
      <c r="T936" s="730">
        <f>'NRHM State budget sheet 2013-14'!T936</f>
        <v>0</v>
      </c>
      <c r="U936" s="730">
        <f>'NRHM State budget sheet 2013-14'!U936</f>
        <v>0</v>
      </c>
      <c r="V936" s="730">
        <f>'NRHM State budget sheet 2013-14'!V936</f>
        <v>0</v>
      </c>
      <c r="W936" s="730">
        <f>'NRHM State budget sheet 2013-14'!W936</f>
        <v>0</v>
      </c>
      <c r="X936" s="730">
        <f>'NRHM State budget sheet 2013-14'!X936</f>
        <v>0</v>
      </c>
      <c r="Y936" s="730">
        <f>'NRHM State budget sheet 2013-14'!Y936</f>
        <v>0</v>
      </c>
      <c r="Z936" s="730">
        <f>'NRHM State budget sheet 2013-14'!Z936</f>
        <v>0</v>
      </c>
      <c r="AA936" s="730">
        <f>'NRHM State budget sheet 2013-14'!AA936</f>
        <v>0</v>
      </c>
      <c r="AB936" s="730">
        <f>'NRHM State budget sheet 2013-14'!AB936</f>
        <v>0</v>
      </c>
      <c r="AC936" s="730">
        <f>'NRHM State budget sheet 2013-14'!AC936</f>
        <v>0</v>
      </c>
      <c r="AD936" s="730">
        <f>'NRHM State budget sheet 2013-14'!AD936</f>
        <v>0</v>
      </c>
      <c r="AE936" s="730">
        <f>'NRHM State budget sheet 2013-14'!AE936</f>
        <v>0</v>
      </c>
      <c r="AF936" s="730">
        <f>'NRHM State budget sheet 2013-14'!AF936</f>
        <v>0</v>
      </c>
      <c r="AG936" s="617"/>
      <c r="AH936" s="619"/>
      <c r="AI936" s="606" t="str">
        <f t="shared" si="95"/>
        <v/>
      </c>
      <c r="AJ936" s="606" t="str">
        <f t="shared" si="96"/>
        <v/>
      </c>
      <c r="AK936" s="573">
        <f t="shared" si="97"/>
        <v>0</v>
      </c>
      <c r="AL936" s="573" t="str">
        <f t="shared" si="98"/>
        <v/>
      </c>
      <c r="AM936" s="577" t="str">
        <f t="shared" si="99"/>
        <v/>
      </c>
      <c r="AN936" s="577" t="str">
        <f t="shared" si="100"/>
        <v/>
      </c>
      <c r="AO936" s="577" t="str">
        <f t="shared" si="101"/>
        <v/>
      </c>
    </row>
    <row r="937" spans="1:41" ht="41.25" hidden="1" customHeight="1" x14ac:dyDescent="0.25">
      <c r="A937" s="628" t="s">
        <v>2734</v>
      </c>
      <c r="B937" s="665" t="s">
        <v>1649</v>
      </c>
      <c r="C937" s="705"/>
      <c r="D937" s="730">
        <f>'NRHM State budget sheet 2013-14'!D937</f>
        <v>0</v>
      </c>
      <c r="E937" s="730">
        <f>'NRHM State budget sheet 2013-14'!E937</f>
        <v>0</v>
      </c>
      <c r="F937" s="730" t="e">
        <f>'NRHM State budget sheet 2013-14'!F937</f>
        <v>#DIV/0!</v>
      </c>
      <c r="G937" s="730">
        <f>'NRHM State budget sheet 2013-14'!G937</f>
        <v>0</v>
      </c>
      <c r="H937" s="730">
        <f>'NRHM State budget sheet 2013-14'!H937</f>
        <v>0</v>
      </c>
      <c r="I937" s="730" t="e">
        <f>'NRHM State budget sheet 2013-14'!I937</f>
        <v>#DIV/0!</v>
      </c>
      <c r="J937" s="730">
        <f>'NRHM State budget sheet 2013-14'!J937</f>
        <v>0</v>
      </c>
      <c r="K937" s="730">
        <f>'NRHM State budget sheet 2013-14'!K937</f>
        <v>0</v>
      </c>
      <c r="L937" s="730">
        <f>'NRHM State budget sheet 2013-14'!L937</f>
        <v>0</v>
      </c>
      <c r="M937" s="730">
        <f>'NRHM State budget sheet 2013-14'!M937</f>
        <v>0</v>
      </c>
      <c r="N937" s="730">
        <f>'NRHM State budget sheet 2013-14'!N937</f>
        <v>0</v>
      </c>
      <c r="O937" s="730">
        <f>'NRHM State budget sheet 2013-14'!O937</f>
        <v>0</v>
      </c>
      <c r="P937" s="730">
        <f>'NRHM State budget sheet 2013-14'!P937</f>
        <v>0</v>
      </c>
      <c r="Q937" s="730">
        <f>'NRHM State budget sheet 2013-14'!Q937</f>
        <v>0</v>
      </c>
      <c r="R937" s="730">
        <f>'NRHM State budget sheet 2013-14'!R937</f>
        <v>0</v>
      </c>
      <c r="S937" s="730">
        <f>'NRHM State budget sheet 2013-14'!S937</f>
        <v>0</v>
      </c>
      <c r="T937" s="730">
        <f>'NRHM State budget sheet 2013-14'!T937</f>
        <v>0</v>
      </c>
      <c r="U937" s="730">
        <f>'NRHM State budget sheet 2013-14'!U937</f>
        <v>0</v>
      </c>
      <c r="V937" s="730">
        <f>'NRHM State budget sheet 2013-14'!V937</f>
        <v>0</v>
      </c>
      <c r="W937" s="730">
        <f>'NRHM State budget sheet 2013-14'!W937</f>
        <v>0</v>
      </c>
      <c r="X937" s="730">
        <f>'NRHM State budget sheet 2013-14'!X937</f>
        <v>0</v>
      </c>
      <c r="Y937" s="730">
        <f>'NRHM State budget sheet 2013-14'!Y937</f>
        <v>0</v>
      </c>
      <c r="Z937" s="730">
        <f>'NRHM State budget sheet 2013-14'!Z937</f>
        <v>0</v>
      </c>
      <c r="AA937" s="730">
        <f>'NRHM State budget sheet 2013-14'!AA937</f>
        <v>0</v>
      </c>
      <c r="AB937" s="730">
        <f>'NRHM State budget sheet 2013-14'!AB937</f>
        <v>0</v>
      </c>
      <c r="AC937" s="730">
        <f>'NRHM State budget sheet 2013-14'!AC937</f>
        <v>0</v>
      </c>
      <c r="AD937" s="730">
        <f>'NRHM State budget sheet 2013-14'!AD937</f>
        <v>0</v>
      </c>
      <c r="AE937" s="730">
        <f>'NRHM State budget sheet 2013-14'!AE937</f>
        <v>0</v>
      </c>
      <c r="AF937" s="730">
        <f>'NRHM State budget sheet 2013-14'!AF937</f>
        <v>0</v>
      </c>
      <c r="AG937" s="617"/>
      <c r="AH937" s="619"/>
      <c r="AI937" s="606" t="str">
        <f t="shared" si="95"/>
        <v/>
      </c>
      <c r="AJ937" s="606" t="str">
        <f t="shared" si="96"/>
        <v/>
      </c>
      <c r="AK937" s="573">
        <f t="shared" si="97"/>
        <v>0</v>
      </c>
      <c r="AL937" s="573" t="str">
        <f t="shared" si="98"/>
        <v/>
      </c>
      <c r="AM937" s="577" t="str">
        <f t="shared" si="99"/>
        <v/>
      </c>
      <c r="AN937" s="577" t="str">
        <f t="shared" si="100"/>
        <v/>
      </c>
      <c r="AO937" s="577" t="str">
        <f t="shared" si="101"/>
        <v/>
      </c>
    </row>
    <row r="938" spans="1:41" ht="41.25" hidden="1" customHeight="1" x14ac:dyDescent="0.25">
      <c r="A938" s="628" t="s">
        <v>2735</v>
      </c>
      <c r="B938" s="665" t="s">
        <v>1650</v>
      </c>
      <c r="C938" s="705"/>
      <c r="D938" s="730">
        <f>'NRHM State budget sheet 2013-14'!D938</f>
        <v>0</v>
      </c>
      <c r="E938" s="730">
        <f>'NRHM State budget sheet 2013-14'!E938</f>
        <v>0</v>
      </c>
      <c r="F938" s="730" t="e">
        <f>'NRHM State budget sheet 2013-14'!F938</f>
        <v>#DIV/0!</v>
      </c>
      <c r="G938" s="730">
        <f>'NRHM State budget sheet 2013-14'!G938</f>
        <v>0</v>
      </c>
      <c r="H938" s="730">
        <f>'NRHM State budget sheet 2013-14'!H938</f>
        <v>0</v>
      </c>
      <c r="I938" s="730" t="e">
        <f>'NRHM State budget sheet 2013-14'!I938</f>
        <v>#DIV/0!</v>
      </c>
      <c r="J938" s="730">
        <f>'NRHM State budget sheet 2013-14'!J938</f>
        <v>0</v>
      </c>
      <c r="K938" s="730">
        <f>'NRHM State budget sheet 2013-14'!K938</f>
        <v>0</v>
      </c>
      <c r="L938" s="730">
        <f>'NRHM State budget sheet 2013-14'!L938</f>
        <v>0</v>
      </c>
      <c r="M938" s="730">
        <f>'NRHM State budget sheet 2013-14'!M938</f>
        <v>0</v>
      </c>
      <c r="N938" s="730">
        <f>'NRHM State budget sheet 2013-14'!N938</f>
        <v>0</v>
      </c>
      <c r="O938" s="730">
        <f>'NRHM State budget sheet 2013-14'!O938</f>
        <v>0</v>
      </c>
      <c r="P938" s="730">
        <f>'NRHM State budget sheet 2013-14'!P938</f>
        <v>0</v>
      </c>
      <c r="Q938" s="730">
        <f>'NRHM State budget sheet 2013-14'!Q938</f>
        <v>0</v>
      </c>
      <c r="R938" s="730">
        <f>'NRHM State budget sheet 2013-14'!R938</f>
        <v>0</v>
      </c>
      <c r="S938" s="730">
        <f>'NRHM State budget sheet 2013-14'!S938</f>
        <v>0</v>
      </c>
      <c r="T938" s="730">
        <f>'NRHM State budget sheet 2013-14'!T938</f>
        <v>0</v>
      </c>
      <c r="U938" s="730">
        <f>'NRHM State budget sheet 2013-14'!U938</f>
        <v>0</v>
      </c>
      <c r="V938" s="730">
        <f>'NRHM State budget sheet 2013-14'!V938</f>
        <v>0</v>
      </c>
      <c r="W938" s="730">
        <f>'NRHM State budget sheet 2013-14'!W938</f>
        <v>0</v>
      </c>
      <c r="X938" s="730">
        <f>'NRHM State budget sheet 2013-14'!X938</f>
        <v>0</v>
      </c>
      <c r="Y938" s="730">
        <f>'NRHM State budget sheet 2013-14'!Y938</f>
        <v>0</v>
      </c>
      <c r="Z938" s="730">
        <f>'NRHM State budget sheet 2013-14'!Z938</f>
        <v>0</v>
      </c>
      <c r="AA938" s="730">
        <f>'NRHM State budget sheet 2013-14'!AA938</f>
        <v>0</v>
      </c>
      <c r="AB938" s="730">
        <f>'NRHM State budget sheet 2013-14'!AB938</f>
        <v>0</v>
      </c>
      <c r="AC938" s="730">
        <f>'NRHM State budget sheet 2013-14'!AC938</f>
        <v>0</v>
      </c>
      <c r="AD938" s="730">
        <f>'NRHM State budget sheet 2013-14'!AD938</f>
        <v>0</v>
      </c>
      <c r="AE938" s="730">
        <f>'NRHM State budget sheet 2013-14'!AE938</f>
        <v>0</v>
      </c>
      <c r="AF938" s="730">
        <f>'NRHM State budget sheet 2013-14'!AF938</f>
        <v>0</v>
      </c>
      <c r="AG938" s="617"/>
      <c r="AH938" s="619"/>
      <c r="AI938" s="606" t="str">
        <f t="shared" si="95"/>
        <v/>
      </c>
      <c r="AJ938" s="606" t="str">
        <f t="shared" si="96"/>
        <v/>
      </c>
      <c r="AK938" s="573">
        <f t="shared" si="97"/>
        <v>0</v>
      </c>
      <c r="AL938" s="573" t="str">
        <f t="shared" si="98"/>
        <v/>
      </c>
      <c r="AM938" s="577" t="str">
        <f t="shared" si="99"/>
        <v/>
      </c>
      <c r="AN938" s="577" t="str">
        <f t="shared" si="100"/>
        <v/>
      </c>
      <c r="AO938" s="577" t="str">
        <f t="shared" si="101"/>
        <v/>
      </c>
    </row>
    <row r="939" spans="1:41" ht="41.25" hidden="1" customHeight="1" x14ac:dyDescent="0.25">
      <c r="A939" s="628" t="s">
        <v>2736</v>
      </c>
      <c r="B939" s="665" t="s">
        <v>1651</v>
      </c>
      <c r="C939" s="705"/>
      <c r="D939" s="730">
        <f>'NRHM State budget sheet 2013-14'!D939</f>
        <v>0</v>
      </c>
      <c r="E939" s="730">
        <f>'NRHM State budget sheet 2013-14'!E939</f>
        <v>0</v>
      </c>
      <c r="F939" s="730" t="e">
        <f>'NRHM State budget sheet 2013-14'!F939</f>
        <v>#DIV/0!</v>
      </c>
      <c r="G939" s="730">
        <f>'NRHM State budget sheet 2013-14'!G939</f>
        <v>0</v>
      </c>
      <c r="H939" s="730">
        <f>'NRHM State budget sheet 2013-14'!H939</f>
        <v>0</v>
      </c>
      <c r="I939" s="730" t="e">
        <f>'NRHM State budget sheet 2013-14'!I939</f>
        <v>#DIV/0!</v>
      </c>
      <c r="J939" s="730">
        <f>'NRHM State budget sheet 2013-14'!J939</f>
        <v>0</v>
      </c>
      <c r="K939" s="730">
        <f>'NRHM State budget sheet 2013-14'!K939</f>
        <v>0</v>
      </c>
      <c r="L939" s="730">
        <f>'NRHM State budget sheet 2013-14'!L939</f>
        <v>0</v>
      </c>
      <c r="M939" s="730">
        <f>'NRHM State budget sheet 2013-14'!M939</f>
        <v>0</v>
      </c>
      <c r="N939" s="730">
        <f>'NRHM State budget sheet 2013-14'!N939</f>
        <v>0</v>
      </c>
      <c r="O939" s="730">
        <f>'NRHM State budget sheet 2013-14'!O939</f>
        <v>0</v>
      </c>
      <c r="P939" s="730">
        <f>'NRHM State budget sheet 2013-14'!P939</f>
        <v>0</v>
      </c>
      <c r="Q939" s="730">
        <f>'NRHM State budget sheet 2013-14'!Q939</f>
        <v>0</v>
      </c>
      <c r="R939" s="730">
        <f>'NRHM State budget sheet 2013-14'!R939</f>
        <v>0</v>
      </c>
      <c r="S939" s="730">
        <f>'NRHM State budget sheet 2013-14'!S939</f>
        <v>0</v>
      </c>
      <c r="T939" s="730">
        <f>'NRHM State budget sheet 2013-14'!T939</f>
        <v>0</v>
      </c>
      <c r="U939" s="730">
        <f>'NRHM State budget sheet 2013-14'!U939</f>
        <v>0</v>
      </c>
      <c r="V939" s="730">
        <f>'NRHM State budget sheet 2013-14'!V939</f>
        <v>0</v>
      </c>
      <c r="W939" s="730">
        <f>'NRHM State budget sheet 2013-14'!W939</f>
        <v>0</v>
      </c>
      <c r="X939" s="730">
        <f>'NRHM State budget sheet 2013-14'!X939</f>
        <v>0</v>
      </c>
      <c r="Y939" s="730">
        <f>'NRHM State budget sheet 2013-14'!Y939</f>
        <v>0</v>
      </c>
      <c r="Z939" s="730">
        <f>'NRHM State budget sheet 2013-14'!Z939</f>
        <v>0</v>
      </c>
      <c r="AA939" s="730">
        <f>'NRHM State budget sheet 2013-14'!AA939</f>
        <v>0</v>
      </c>
      <c r="AB939" s="730">
        <f>'NRHM State budget sheet 2013-14'!AB939</f>
        <v>0</v>
      </c>
      <c r="AC939" s="730">
        <f>'NRHM State budget sheet 2013-14'!AC939</f>
        <v>0</v>
      </c>
      <c r="AD939" s="730">
        <f>'NRHM State budget sheet 2013-14'!AD939</f>
        <v>0</v>
      </c>
      <c r="AE939" s="730">
        <f>'NRHM State budget sheet 2013-14'!AE939</f>
        <v>0</v>
      </c>
      <c r="AF939" s="730">
        <f>'NRHM State budget sheet 2013-14'!AF939</f>
        <v>0</v>
      </c>
      <c r="AG939" s="617"/>
      <c r="AH939" s="619"/>
      <c r="AI939" s="606" t="str">
        <f t="shared" si="95"/>
        <v/>
      </c>
      <c r="AJ939" s="606" t="str">
        <f t="shared" si="96"/>
        <v/>
      </c>
      <c r="AK939" s="573">
        <f t="shared" si="97"/>
        <v>0</v>
      </c>
      <c r="AL939" s="573" t="str">
        <f t="shared" si="98"/>
        <v/>
      </c>
      <c r="AM939" s="577" t="str">
        <f t="shared" si="99"/>
        <v/>
      </c>
      <c r="AN939" s="577" t="str">
        <f t="shared" si="100"/>
        <v/>
      </c>
      <c r="AO939" s="577" t="str">
        <f t="shared" si="101"/>
        <v/>
      </c>
    </row>
    <row r="940" spans="1:41" ht="41.25" hidden="1" customHeight="1" x14ac:dyDescent="0.25">
      <c r="A940" s="628" t="s">
        <v>2737</v>
      </c>
      <c r="B940" s="665" t="s">
        <v>1652</v>
      </c>
      <c r="C940" s="705"/>
      <c r="D940" s="730">
        <f>'NRHM State budget sheet 2013-14'!D940</f>
        <v>0</v>
      </c>
      <c r="E940" s="730">
        <f>'NRHM State budget sheet 2013-14'!E940</f>
        <v>0</v>
      </c>
      <c r="F940" s="730" t="e">
        <f>'NRHM State budget sheet 2013-14'!F940</f>
        <v>#DIV/0!</v>
      </c>
      <c r="G940" s="730">
        <f>'NRHM State budget sheet 2013-14'!G940</f>
        <v>0</v>
      </c>
      <c r="H940" s="730">
        <f>'NRHM State budget sheet 2013-14'!H940</f>
        <v>0</v>
      </c>
      <c r="I940" s="730" t="e">
        <f>'NRHM State budget sheet 2013-14'!I940</f>
        <v>#DIV/0!</v>
      </c>
      <c r="J940" s="730">
        <f>'NRHM State budget sheet 2013-14'!J940</f>
        <v>0</v>
      </c>
      <c r="K940" s="730">
        <f>'NRHM State budget sheet 2013-14'!K940</f>
        <v>0</v>
      </c>
      <c r="L940" s="730">
        <f>'NRHM State budget sheet 2013-14'!L940</f>
        <v>0</v>
      </c>
      <c r="M940" s="730">
        <f>'NRHM State budget sheet 2013-14'!M940</f>
        <v>0</v>
      </c>
      <c r="N940" s="730">
        <f>'NRHM State budget sheet 2013-14'!N940</f>
        <v>0</v>
      </c>
      <c r="O940" s="730">
        <f>'NRHM State budget sheet 2013-14'!O940</f>
        <v>0</v>
      </c>
      <c r="P940" s="730">
        <f>'NRHM State budget sheet 2013-14'!P940</f>
        <v>0</v>
      </c>
      <c r="Q940" s="730">
        <f>'NRHM State budget sheet 2013-14'!Q940</f>
        <v>0</v>
      </c>
      <c r="R940" s="730">
        <f>'NRHM State budget sheet 2013-14'!R940</f>
        <v>0</v>
      </c>
      <c r="S940" s="730">
        <f>'NRHM State budget sheet 2013-14'!S940</f>
        <v>0</v>
      </c>
      <c r="T940" s="730">
        <f>'NRHM State budget sheet 2013-14'!T940</f>
        <v>0</v>
      </c>
      <c r="U940" s="730">
        <f>'NRHM State budget sheet 2013-14'!U940</f>
        <v>0</v>
      </c>
      <c r="V940" s="730">
        <f>'NRHM State budget sheet 2013-14'!V940</f>
        <v>0</v>
      </c>
      <c r="W940" s="730">
        <f>'NRHM State budget sheet 2013-14'!W940</f>
        <v>0</v>
      </c>
      <c r="X940" s="730">
        <f>'NRHM State budget sheet 2013-14'!X940</f>
        <v>0</v>
      </c>
      <c r="Y940" s="730">
        <f>'NRHM State budget sheet 2013-14'!Y940</f>
        <v>0</v>
      </c>
      <c r="Z940" s="730">
        <f>'NRHM State budget sheet 2013-14'!Z940</f>
        <v>0</v>
      </c>
      <c r="AA940" s="730">
        <f>'NRHM State budget sheet 2013-14'!AA940</f>
        <v>0</v>
      </c>
      <c r="AB940" s="730">
        <f>'NRHM State budget sheet 2013-14'!AB940</f>
        <v>0</v>
      </c>
      <c r="AC940" s="730">
        <f>'NRHM State budget sheet 2013-14'!AC940</f>
        <v>0</v>
      </c>
      <c r="AD940" s="730">
        <f>'NRHM State budget sheet 2013-14'!AD940</f>
        <v>0</v>
      </c>
      <c r="AE940" s="730">
        <f>'NRHM State budget sheet 2013-14'!AE940</f>
        <v>0</v>
      </c>
      <c r="AF940" s="730">
        <f>'NRHM State budget sheet 2013-14'!AF940</f>
        <v>0</v>
      </c>
      <c r="AG940" s="617"/>
      <c r="AH940" s="619"/>
      <c r="AI940" s="606" t="str">
        <f t="shared" si="95"/>
        <v/>
      </c>
      <c r="AJ940" s="606" t="str">
        <f t="shared" si="96"/>
        <v/>
      </c>
      <c r="AK940" s="573">
        <f t="shared" si="97"/>
        <v>0</v>
      </c>
      <c r="AL940" s="573" t="str">
        <f t="shared" si="98"/>
        <v/>
      </c>
      <c r="AM940" s="577" t="str">
        <f t="shared" si="99"/>
        <v/>
      </c>
      <c r="AN940" s="577" t="str">
        <f t="shared" si="100"/>
        <v/>
      </c>
      <c r="AO940" s="577" t="str">
        <f t="shared" si="101"/>
        <v/>
      </c>
    </row>
    <row r="941" spans="1:41" ht="41.25" customHeight="1" x14ac:dyDescent="0.25">
      <c r="A941" s="628" t="s">
        <v>2355</v>
      </c>
      <c r="B941" s="665" t="s">
        <v>1653</v>
      </c>
      <c r="C941" s="705"/>
      <c r="D941" s="730">
        <f>'NRHM State budget sheet 2013-14'!D941</f>
        <v>0</v>
      </c>
      <c r="E941" s="730">
        <f>'NRHM State budget sheet 2013-14'!E941</f>
        <v>0</v>
      </c>
      <c r="F941" s="730" t="e">
        <f>'NRHM State budget sheet 2013-14'!F941</f>
        <v>#DIV/0!</v>
      </c>
      <c r="G941" s="730">
        <f>'NRHM State budget sheet 2013-14'!G941</f>
        <v>0</v>
      </c>
      <c r="H941" s="730">
        <f>'NRHM State budget sheet 2013-14'!H941</f>
        <v>0</v>
      </c>
      <c r="I941" s="730" t="e">
        <f>'NRHM State budget sheet 2013-14'!I941</f>
        <v>#DIV/0!</v>
      </c>
      <c r="J941" s="730">
        <f>'NRHM State budget sheet 2013-14'!J941</f>
        <v>0</v>
      </c>
      <c r="K941" s="730">
        <f>'NRHM State budget sheet 2013-14'!K941</f>
        <v>0</v>
      </c>
      <c r="L941" s="730">
        <f>'NRHM State budget sheet 2013-14'!L941</f>
        <v>0</v>
      </c>
      <c r="M941" s="730">
        <f>'NRHM State budget sheet 2013-14'!M941</f>
        <v>0</v>
      </c>
      <c r="N941" s="730">
        <f>'NRHM State budget sheet 2013-14'!N941</f>
        <v>0</v>
      </c>
      <c r="O941" s="730">
        <f>'NRHM State budget sheet 2013-14'!O941</f>
        <v>0</v>
      </c>
      <c r="P941" s="730">
        <f>'NRHM State budget sheet 2013-14'!P941</f>
        <v>0</v>
      </c>
      <c r="Q941" s="730">
        <f>'NRHM State budget sheet 2013-14'!Q941</f>
        <v>0</v>
      </c>
      <c r="R941" s="730">
        <f>'NRHM State budget sheet 2013-14'!R941</f>
        <v>0</v>
      </c>
      <c r="S941" s="730">
        <f>'NRHM State budget sheet 2013-14'!S941</f>
        <v>0</v>
      </c>
      <c r="T941" s="730">
        <f>'NRHM State budget sheet 2013-14'!T941</f>
        <v>0</v>
      </c>
      <c r="U941" s="730">
        <f>'NRHM State budget sheet 2013-14'!U941</f>
        <v>0</v>
      </c>
      <c r="V941" s="730">
        <f>'NRHM State budget sheet 2013-14'!V941</f>
        <v>0</v>
      </c>
      <c r="W941" s="730">
        <f>'NRHM State budget sheet 2013-14'!W941</f>
        <v>0</v>
      </c>
      <c r="X941" s="730">
        <f>'NRHM State budget sheet 2013-14'!X941</f>
        <v>0</v>
      </c>
      <c r="Y941" s="730">
        <f>'NRHM State budget sheet 2013-14'!Y941</f>
        <v>0</v>
      </c>
      <c r="Z941" s="730">
        <f>'NRHM State budget sheet 2013-14'!Z941</f>
        <v>0</v>
      </c>
      <c r="AA941" s="730">
        <f>'NRHM State budget sheet 2013-14'!AA941</f>
        <v>0</v>
      </c>
      <c r="AB941" s="730">
        <f>'NRHM State budget sheet 2013-14'!AB941</f>
        <v>0</v>
      </c>
      <c r="AC941" s="730">
        <f>'NRHM State budget sheet 2013-14'!AC941</f>
        <v>0</v>
      </c>
      <c r="AD941" s="730">
        <f>'NRHM State budget sheet 2013-14'!AD941</f>
        <v>0</v>
      </c>
      <c r="AE941" s="730">
        <f>'NRHM State budget sheet 2013-14'!AE941</f>
        <v>0</v>
      </c>
      <c r="AF941" s="730">
        <f>'NRHM State budget sheet 2013-14'!AF941</f>
        <v>0</v>
      </c>
      <c r="AG941" s="617"/>
      <c r="AH941" s="619"/>
      <c r="AI941" s="606" t="str">
        <f t="shared" si="95"/>
        <v/>
      </c>
      <c r="AJ941" s="606" t="str">
        <f t="shared" si="96"/>
        <v/>
      </c>
      <c r="AK941" s="573">
        <f t="shared" si="97"/>
        <v>0</v>
      </c>
      <c r="AL941" s="573" t="str">
        <f t="shared" si="98"/>
        <v/>
      </c>
      <c r="AM941" s="577" t="str">
        <f t="shared" si="99"/>
        <v/>
      </c>
      <c r="AN941" s="577" t="str">
        <f t="shared" si="100"/>
        <v/>
      </c>
      <c r="AO941" s="577" t="str">
        <f t="shared" si="101"/>
        <v/>
      </c>
    </row>
    <row r="942" spans="1:41" ht="41.25" hidden="1" customHeight="1" x14ac:dyDescent="0.25">
      <c r="A942" s="628" t="s">
        <v>2738</v>
      </c>
      <c r="B942" s="665" t="s">
        <v>1654</v>
      </c>
      <c r="C942" s="705"/>
      <c r="D942" s="730">
        <f>'NRHM State budget sheet 2013-14'!D942</f>
        <v>0</v>
      </c>
      <c r="E942" s="730">
        <f>'NRHM State budget sheet 2013-14'!E942</f>
        <v>0</v>
      </c>
      <c r="F942" s="730" t="e">
        <f>'NRHM State budget sheet 2013-14'!F942</f>
        <v>#DIV/0!</v>
      </c>
      <c r="G942" s="730">
        <f>'NRHM State budget sheet 2013-14'!G942</f>
        <v>0</v>
      </c>
      <c r="H942" s="730">
        <f>'NRHM State budget sheet 2013-14'!H942</f>
        <v>0</v>
      </c>
      <c r="I942" s="730" t="e">
        <f>'NRHM State budget sheet 2013-14'!I942</f>
        <v>#DIV/0!</v>
      </c>
      <c r="J942" s="730">
        <f>'NRHM State budget sheet 2013-14'!J942</f>
        <v>0</v>
      </c>
      <c r="K942" s="730">
        <f>'NRHM State budget sheet 2013-14'!K942</f>
        <v>0</v>
      </c>
      <c r="L942" s="730">
        <f>'NRHM State budget sheet 2013-14'!L942</f>
        <v>0</v>
      </c>
      <c r="M942" s="730">
        <f>'NRHM State budget sheet 2013-14'!M942</f>
        <v>0</v>
      </c>
      <c r="N942" s="730">
        <f>'NRHM State budget sheet 2013-14'!N942</f>
        <v>0</v>
      </c>
      <c r="O942" s="730">
        <f>'NRHM State budget sheet 2013-14'!O942</f>
        <v>0</v>
      </c>
      <c r="P942" s="730">
        <f>'NRHM State budget sheet 2013-14'!P942</f>
        <v>0</v>
      </c>
      <c r="Q942" s="730">
        <f>'NRHM State budget sheet 2013-14'!Q942</f>
        <v>0</v>
      </c>
      <c r="R942" s="730">
        <f>'NRHM State budget sheet 2013-14'!R942</f>
        <v>0</v>
      </c>
      <c r="S942" s="730">
        <f>'NRHM State budget sheet 2013-14'!S942</f>
        <v>0</v>
      </c>
      <c r="T942" s="730">
        <f>'NRHM State budget sheet 2013-14'!T942</f>
        <v>0</v>
      </c>
      <c r="U942" s="730">
        <f>'NRHM State budget sheet 2013-14'!U942</f>
        <v>0</v>
      </c>
      <c r="V942" s="730">
        <f>'NRHM State budget sheet 2013-14'!V942</f>
        <v>0</v>
      </c>
      <c r="W942" s="730">
        <f>'NRHM State budget sheet 2013-14'!W942</f>
        <v>0</v>
      </c>
      <c r="X942" s="730">
        <f>'NRHM State budget sheet 2013-14'!X942</f>
        <v>0</v>
      </c>
      <c r="Y942" s="730">
        <f>'NRHM State budget sheet 2013-14'!Y942</f>
        <v>0</v>
      </c>
      <c r="Z942" s="730">
        <f>'NRHM State budget sheet 2013-14'!Z942</f>
        <v>0</v>
      </c>
      <c r="AA942" s="730">
        <f>'NRHM State budget sheet 2013-14'!AA942</f>
        <v>0</v>
      </c>
      <c r="AB942" s="730">
        <f>'NRHM State budget sheet 2013-14'!AB942</f>
        <v>0</v>
      </c>
      <c r="AC942" s="730">
        <f>'NRHM State budget sheet 2013-14'!AC942</f>
        <v>0</v>
      </c>
      <c r="AD942" s="730">
        <f>'NRHM State budget sheet 2013-14'!AD942</f>
        <v>0</v>
      </c>
      <c r="AE942" s="730">
        <f>'NRHM State budget sheet 2013-14'!AE942</f>
        <v>0</v>
      </c>
      <c r="AF942" s="730">
        <f>'NRHM State budget sheet 2013-14'!AF942</f>
        <v>0</v>
      </c>
      <c r="AG942" s="617"/>
      <c r="AH942" s="619"/>
      <c r="AI942" s="606" t="str">
        <f t="shared" si="95"/>
        <v/>
      </c>
      <c r="AJ942" s="606" t="str">
        <f t="shared" si="96"/>
        <v/>
      </c>
      <c r="AK942" s="573">
        <f t="shared" si="97"/>
        <v>0</v>
      </c>
      <c r="AL942" s="573" t="str">
        <f t="shared" si="98"/>
        <v/>
      </c>
      <c r="AM942" s="577" t="str">
        <f t="shared" si="99"/>
        <v/>
      </c>
      <c r="AN942" s="577" t="str">
        <f t="shared" si="100"/>
        <v/>
      </c>
      <c r="AO942" s="577" t="str">
        <f t="shared" si="101"/>
        <v/>
      </c>
    </row>
    <row r="943" spans="1:41" ht="41.25" hidden="1" customHeight="1" x14ac:dyDescent="0.25">
      <c r="A943" s="628" t="s">
        <v>2739</v>
      </c>
      <c r="B943" s="665" t="s">
        <v>1655</v>
      </c>
      <c r="C943" s="705"/>
      <c r="D943" s="730">
        <f>'NRHM State budget sheet 2013-14'!D943</f>
        <v>0</v>
      </c>
      <c r="E943" s="730">
        <f>'NRHM State budget sheet 2013-14'!E943</f>
        <v>0</v>
      </c>
      <c r="F943" s="730" t="e">
        <f>'NRHM State budget sheet 2013-14'!F943</f>
        <v>#DIV/0!</v>
      </c>
      <c r="G943" s="730">
        <f>'NRHM State budget sheet 2013-14'!G943</f>
        <v>0</v>
      </c>
      <c r="H943" s="730">
        <f>'NRHM State budget sheet 2013-14'!H943</f>
        <v>0</v>
      </c>
      <c r="I943" s="730" t="e">
        <f>'NRHM State budget sheet 2013-14'!I943</f>
        <v>#DIV/0!</v>
      </c>
      <c r="J943" s="730">
        <f>'NRHM State budget sheet 2013-14'!J943</f>
        <v>0</v>
      </c>
      <c r="K943" s="730">
        <f>'NRHM State budget sheet 2013-14'!K943</f>
        <v>0</v>
      </c>
      <c r="L943" s="730">
        <f>'NRHM State budget sheet 2013-14'!L943</f>
        <v>0</v>
      </c>
      <c r="M943" s="730">
        <f>'NRHM State budget sheet 2013-14'!M943</f>
        <v>0</v>
      </c>
      <c r="N943" s="730">
        <f>'NRHM State budget sheet 2013-14'!N943</f>
        <v>0</v>
      </c>
      <c r="O943" s="730">
        <f>'NRHM State budget sheet 2013-14'!O943</f>
        <v>0</v>
      </c>
      <c r="P943" s="730">
        <f>'NRHM State budget sheet 2013-14'!P943</f>
        <v>0</v>
      </c>
      <c r="Q943" s="730">
        <f>'NRHM State budget sheet 2013-14'!Q943</f>
        <v>0</v>
      </c>
      <c r="R943" s="730">
        <f>'NRHM State budget sheet 2013-14'!R943</f>
        <v>0</v>
      </c>
      <c r="S943" s="730">
        <f>'NRHM State budget sheet 2013-14'!S943</f>
        <v>0</v>
      </c>
      <c r="T943" s="730">
        <f>'NRHM State budget sheet 2013-14'!T943</f>
        <v>0</v>
      </c>
      <c r="U943" s="730">
        <f>'NRHM State budget sheet 2013-14'!U943</f>
        <v>0</v>
      </c>
      <c r="V943" s="730">
        <f>'NRHM State budget sheet 2013-14'!V943</f>
        <v>0</v>
      </c>
      <c r="W943" s="730">
        <f>'NRHM State budget sheet 2013-14'!W943</f>
        <v>0</v>
      </c>
      <c r="X943" s="730">
        <f>'NRHM State budget sheet 2013-14'!X943</f>
        <v>0</v>
      </c>
      <c r="Y943" s="730">
        <f>'NRHM State budget sheet 2013-14'!Y943</f>
        <v>0</v>
      </c>
      <c r="Z943" s="730">
        <f>'NRHM State budget sheet 2013-14'!Z943</f>
        <v>0</v>
      </c>
      <c r="AA943" s="730">
        <f>'NRHM State budget sheet 2013-14'!AA943</f>
        <v>0</v>
      </c>
      <c r="AB943" s="730">
        <f>'NRHM State budget sheet 2013-14'!AB943</f>
        <v>0</v>
      </c>
      <c r="AC943" s="730">
        <f>'NRHM State budget sheet 2013-14'!AC943</f>
        <v>0</v>
      </c>
      <c r="AD943" s="730">
        <f>'NRHM State budget sheet 2013-14'!AD943</f>
        <v>0</v>
      </c>
      <c r="AE943" s="730">
        <f>'NRHM State budget sheet 2013-14'!AE943</f>
        <v>0</v>
      </c>
      <c r="AF943" s="730">
        <f>'NRHM State budget sheet 2013-14'!AF943</f>
        <v>0</v>
      </c>
      <c r="AG943" s="617"/>
      <c r="AH943" s="619"/>
      <c r="AI943" s="606" t="str">
        <f t="shared" si="95"/>
        <v/>
      </c>
      <c r="AJ943" s="606" t="str">
        <f t="shared" si="96"/>
        <v/>
      </c>
      <c r="AK943" s="573">
        <f t="shared" si="97"/>
        <v>0</v>
      </c>
      <c r="AL943" s="573" t="str">
        <f t="shared" si="98"/>
        <v/>
      </c>
      <c r="AM943" s="577" t="str">
        <f t="shared" si="99"/>
        <v/>
      </c>
      <c r="AN943" s="577" t="str">
        <f t="shared" si="100"/>
        <v/>
      </c>
      <c r="AO943" s="577" t="str">
        <f t="shared" si="101"/>
        <v/>
      </c>
    </row>
    <row r="944" spans="1:41" ht="41.25" hidden="1" customHeight="1" x14ac:dyDescent="0.25">
      <c r="A944" s="628" t="s">
        <v>2740</v>
      </c>
      <c r="B944" s="665" t="s">
        <v>1656</v>
      </c>
      <c r="C944" s="705"/>
      <c r="D944" s="730">
        <f>'NRHM State budget sheet 2013-14'!D944</f>
        <v>0</v>
      </c>
      <c r="E944" s="730">
        <f>'NRHM State budget sheet 2013-14'!E944</f>
        <v>0</v>
      </c>
      <c r="F944" s="730" t="e">
        <f>'NRHM State budget sheet 2013-14'!F944</f>
        <v>#DIV/0!</v>
      </c>
      <c r="G944" s="730">
        <f>'NRHM State budget sheet 2013-14'!G944</f>
        <v>0</v>
      </c>
      <c r="H944" s="730">
        <f>'NRHM State budget sheet 2013-14'!H944</f>
        <v>0</v>
      </c>
      <c r="I944" s="730" t="e">
        <f>'NRHM State budget sheet 2013-14'!I944</f>
        <v>#DIV/0!</v>
      </c>
      <c r="J944" s="730">
        <f>'NRHM State budget sheet 2013-14'!J944</f>
        <v>0</v>
      </c>
      <c r="K944" s="730">
        <f>'NRHM State budget sheet 2013-14'!K944</f>
        <v>0</v>
      </c>
      <c r="L944" s="730">
        <f>'NRHM State budget sheet 2013-14'!L944</f>
        <v>0</v>
      </c>
      <c r="M944" s="730">
        <f>'NRHM State budget sheet 2013-14'!M944</f>
        <v>0</v>
      </c>
      <c r="N944" s="730">
        <f>'NRHM State budget sheet 2013-14'!N944</f>
        <v>0</v>
      </c>
      <c r="O944" s="730">
        <f>'NRHM State budget sheet 2013-14'!O944</f>
        <v>0</v>
      </c>
      <c r="P944" s="730">
        <f>'NRHM State budget sheet 2013-14'!P944</f>
        <v>0</v>
      </c>
      <c r="Q944" s="730">
        <f>'NRHM State budget sheet 2013-14'!Q944</f>
        <v>0</v>
      </c>
      <c r="R944" s="730">
        <f>'NRHM State budget sheet 2013-14'!R944</f>
        <v>0</v>
      </c>
      <c r="S944" s="730">
        <f>'NRHM State budget sheet 2013-14'!S944</f>
        <v>0</v>
      </c>
      <c r="T944" s="730">
        <f>'NRHM State budget sheet 2013-14'!T944</f>
        <v>0</v>
      </c>
      <c r="U944" s="730">
        <f>'NRHM State budget sheet 2013-14'!U944</f>
        <v>0</v>
      </c>
      <c r="V944" s="730">
        <f>'NRHM State budget sheet 2013-14'!V944</f>
        <v>0</v>
      </c>
      <c r="W944" s="730">
        <f>'NRHM State budget sheet 2013-14'!W944</f>
        <v>0</v>
      </c>
      <c r="X944" s="730">
        <f>'NRHM State budget sheet 2013-14'!X944</f>
        <v>0</v>
      </c>
      <c r="Y944" s="730">
        <f>'NRHM State budget sheet 2013-14'!Y944</f>
        <v>0</v>
      </c>
      <c r="Z944" s="730">
        <f>'NRHM State budget sheet 2013-14'!Z944</f>
        <v>0</v>
      </c>
      <c r="AA944" s="730">
        <f>'NRHM State budget sheet 2013-14'!AA944</f>
        <v>0</v>
      </c>
      <c r="AB944" s="730">
        <f>'NRHM State budget sheet 2013-14'!AB944</f>
        <v>0</v>
      </c>
      <c r="AC944" s="730">
        <f>'NRHM State budget sheet 2013-14'!AC944</f>
        <v>0</v>
      </c>
      <c r="AD944" s="730">
        <f>'NRHM State budget sheet 2013-14'!AD944</f>
        <v>0</v>
      </c>
      <c r="AE944" s="730">
        <f>'NRHM State budget sheet 2013-14'!AE944</f>
        <v>0</v>
      </c>
      <c r="AF944" s="730">
        <f>'NRHM State budget sheet 2013-14'!AF944</f>
        <v>0</v>
      </c>
      <c r="AG944" s="617"/>
      <c r="AH944" s="619"/>
      <c r="AI944" s="606" t="str">
        <f t="shared" si="95"/>
        <v/>
      </c>
      <c r="AJ944" s="606" t="str">
        <f t="shared" si="96"/>
        <v/>
      </c>
      <c r="AK944" s="573">
        <f t="shared" si="97"/>
        <v>0</v>
      </c>
      <c r="AL944" s="573" t="str">
        <f t="shared" si="98"/>
        <v/>
      </c>
      <c r="AM944" s="577" t="str">
        <f t="shared" si="99"/>
        <v/>
      </c>
      <c r="AN944" s="577" t="str">
        <f t="shared" si="100"/>
        <v/>
      </c>
      <c r="AO944" s="577" t="str">
        <f t="shared" si="101"/>
        <v/>
      </c>
    </row>
    <row r="945" spans="1:41" ht="41.25" hidden="1" customHeight="1" x14ac:dyDescent="0.25">
      <c r="A945" s="628" t="s">
        <v>2741</v>
      </c>
      <c r="B945" s="665" t="s">
        <v>1657</v>
      </c>
      <c r="C945" s="705"/>
      <c r="D945" s="730">
        <f>'NRHM State budget sheet 2013-14'!D945</f>
        <v>0</v>
      </c>
      <c r="E945" s="730">
        <f>'NRHM State budget sheet 2013-14'!E945</f>
        <v>0</v>
      </c>
      <c r="F945" s="730" t="e">
        <f>'NRHM State budget sheet 2013-14'!F945</f>
        <v>#DIV/0!</v>
      </c>
      <c r="G945" s="730">
        <f>'NRHM State budget sheet 2013-14'!G945</f>
        <v>0</v>
      </c>
      <c r="H945" s="730">
        <f>'NRHM State budget sheet 2013-14'!H945</f>
        <v>0</v>
      </c>
      <c r="I945" s="730" t="e">
        <f>'NRHM State budget sheet 2013-14'!I945</f>
        <v>#DIV/0!</v>
      </c>
      <c r="J945" s="730">
        <f>'NRHM State budget sheet 2013-14'!J945</f>
        <v>0</v>
      </c>
      <c r="K945" s="730">
        <f>'NRHM State budget sheet 2013-14'!K945</f>
        <v>0</v>
      </c>
      <c r="L945" s="730">
        <f>'NRHM State budget sheet 2013-14'!L945</f>
        <v>0</v>
      </c>
      <c r="M945" s="730">
        <f>'NRHM State budget sheet 2013-14'!M945</f>
        <v>0</v>
      </c>
      <c r="N945" s="730">
        <f>'NRHM State budget sheet 2013-14'!N945</f>
        <v>0</v>
      </c>
      <c r="O945" s="730">
        <f>'NRHM State budget sheet 2013-14'!O945</f>
        <v>0</v>
      </c>
      <c r="P945" s="730">
        <f>'NRHM State budget sheet 2013-14'!P945</f>
        <v>0</v>
      </c>
      <c r="Q945" s="730">
        <f>'NRHM State budget sheet 2013-14'!Q945</f>
        <v>0</v>
      </c>
      <c r="R945" s="730">
        <f>'NRHM State budget sheet 2013-14'!R945</f>
        <v>0</v>
      </c>
      <c r="S945" s="730">
        <f>'NRHM State budget sheet 2013-14'!S945</f>
        <v>0</v>
      </c>
      <c r="T945" s="730">
        <f>'NRHM State budget sheet 2013-14'!T945</f>
        <v>0</v>
      </c>
      <c r="U945" s="730">
        <f>'NRHM State budget sheet 2013-14'!U945</f>
        <v>0</v>
      </c>
      <c r="V945" s="730">
        <f>'NRHM State budget sheet 2013-14'!V945</f>
        <v>0</v>
      </c>
      <c r="W945" s="730">
        <f>'NRHM State budget sheet 2013-14'!W945</f>
        <v>0</v>
      </c>
      <c r="X945" s="730">
        <f>'NRHM State budget sheet 2013-14'!X945</f>
        <v>0</v>
      </c>
      <c r="Y945" s="730">
        <f>'NRHM State budget sheet 2013-14'!Y945</f>
        <v>0</v>
      </c>
      <c r="Z945" s="730">
        <f>'NRHM State budget sheet 2013-14'!Z945</f>
        <v>0</v>
      </c>
      <c r="AA945" s="730">
        <f>'NRHM State budget sheet 2013-14'!AA945</f>
        <v>0</v>
      </c>
      <c r="AB945" s="730">
        <f>'NRHM State budget sheet 2013-14'!AB945</f>
        <v>0</v>
      </c>
      <c r="AC945" s="730">
        <f>'NRHM State budget sheet 2013-14'!AC945</f>
        <v>0</v>
      </c>
      <c r="AD945" s="730">
        <f>'NRHM State budget sheet 2013-14'!AD945</f>
        <v>0</v>
      </c>
      <c r="AE945" s="730">
        <f>'NRHM State budget sheet 2013-14'!AE945</f>
        <v>0</v>
      </c>
      <c r="AF945" s="730">
        <f>'NRHM State budget sheet 2013-14'!AF945</f>
        <v>0</v>
      </c>
      <c r="AG945" s="617"/>
      <c r="AH945" s="619"/>
      <c r="AI945" s="606" t="str">
        <f t="shared" si="95"/>
        <v/>
      </c>
      <c r="AJ945" s="606" t="str">
        <f t="shared" si="96"/>
        <v/>
      </c>
      <c r="AK945" s="573">
        <f t="shared" si="97"/>
        <v>0</v>
      </c>
      <c r="AL945" s="573" t="str">
        <f t="shared" si="98"/>
        <v/>
      </c>
      <c r="AM945" s="577" t="str">
        <f t="shared" si="99"/>
        <v/>
      </c>
      <c r="AN945" s="577" t="str">
        <f t="shared" si="100"/>
        <v/>
      </c>
      <c r="AO945" s="577" t="str">
        <f t="shared" si="101"/>
        <v/>
      </c>
    </row>
    <row r="946" spans="1:41" ht="41.25" hidden="1" customHeight="1" x14ac:dyDescent="0.25">
      <c r="A946" s="628" t="s">
        <v>2742</v>
      </c>
      <c r="B946" s="665" t="s">
        <v>1648</v>
      </c>
      <c r="C946" s="705"/>
      <c r="D946" s="730">
        <f>'NRHM State budget sheet 2013-14'!D946</f>
        <v>0</v>
      </c>
      <c r="E946" s="730">
        <f>'NRHM State budget sheet 2013-14'!E946</f>
        <v>0</v>
      </c>
      <c r="F946" s="730" t="e">
        <f>'NRHM State budget sheet 2013-14'!F946</f>
        <v>#DIV/0!</v>
      </c>
      <c r="G946" s="730">
        <f>'NRHM State budget sheet 2013-14'!G946</f>
        <v>0</v>
      </c>
      <c r="H946" s="730">
        <f>'NRHM State budget sheet 2013-14'!H946</f>
        <v>0</v>
      </c>
      <c r="I946" s="730" t="e">
        <f>'NRHM State budget sheet 2013-14'!I946</f>
        <v>#DIV/0!</v>
      </c>
      <c r="J946" s="730">
        <f>'NRHM State budget sheet 2013-14'!J946</f>
        <v>0</v>
      </c>
      <c r="K946" s="730">
        <f>'NRHM State budget sheet 2013-14'!K946</f>
        <v>0</v>
      </c>
      <c r="L946" s="730">
        <f>'NRHM State budget sheet 2013-14'!L946</f>
        <v>0</v>
      </c>
      <c r="M946" s="730">
        <f>'NRHM State budget sheet 2013-14'!M946</f>
        <v>0</v>
      </c>
      <c r="N946" s="730">
        <f>'NRHM State budget sheet 2013-14'!N946</f>
        <v>0</v>
      </c>
      <c r="O946" s="730">
        <f>'NRHM State budget sheet 2013-14'!O946</f>
        <v>0</v>
      </c>
      <c r="P946" s="730">
        <f>'NRHM State budget sheet 2013-14'!P946</f>
        <v>0</v>
      </c>
      <c r="Q946" s="730">
        <f>'NRHM State budget sheet 2013-14'!Q946</f>
        <v>0</v>
      </c>
      <c r="R946" s="730">
        <f>'NRHM State budget sheet 2013-14'!R946</f>
        <v>0</v>
      </c>
      <c r="S946" s="730">
        <f>'NRHM State budget sheet 2013-14'!S946</f>
        <v>0</v>
      </c>
      <c r="T946" s="730">
        <f>'NRHM State budget sheet 2013-14'!T946</f>
        <v>0</v>
      </c>
      <c r="U946" s="730">
        <f>'NRHM State budget sheet 2013-14'!U946</f>
        <v>0</v>
      </c>
      <c r="V946" s="730">
        <f>'NRHM State budget sheet 2013-14'!V946</f>
        <v>0</v>
      </c>
      <c r="W946" s="730">
        <f>'NRHM State budget sheet 2013-14'!W946</f>
        <v>0</v>
      </c>
      <c r="X946" s="730">
        <f>'NRHM State budget sheet 2013-14'!X946</f>
        <v>0</v>
      </c>
      <c r="Y946" s="730">
        <f>'NRHM State budget sheet 2013-14'!Y946</f>
        <v>0</v>
      </c>
      <c r="Z946" s="730">
        <f>'NRHM State budget sheet 2013-14'!Z946</f>
        <v>0</v>
      </c>
      <c r="AA946" s="730">
        <f>'NRHM State budget sheet 2013-14'!AA946</f>
        <v>0</v>
      </c>
      <c r="AB946" s="730">
        <f>'NRHM State budget sheet 2013-14'!AB946</f>
        <v>0</v>
      </c>
      <c r="AC946" s="730">
        <f>'NRHM State budget sheet 2013-14'!AC946</f>
        <v>0</v>
      </c>
      <c r="AD946" s="730">
        <f>'NRHM State budget sheet 2013-14'!AD946</f>
        <v>0</v>
      </c>
      <c r="AE946" s="730">
        <f>'NRHM State budget sheet 2013-14'!AE946</f>
        <v>0</v>
      </c>
      <c r="AF946" s="730">
        <f>'NRHM State budget sheet 2013-14'!AF946</f>
        <v>0</v>
      </c>
      <c r="AG946" s="617"/>
      <c r="AH946" s="619"/>
      <c r="AI946" s="606" t="str">
        <f t="shared" si="95"/>
        <v/>
      </c>
      <c r="AJ946" s="606" t="str">
        <f t="shared" si="96"/>
        <v/>
      </c>
      <c r="AK946" s="573">
        <f t="shared" si="97"/>
        <v>0</v>
      </c>
      <c r="AL946" s="573" t="str">
        <f t="shared" si="98"/>
        <v/>
      </c>
      <c r="AM946" s="577" t="str">
        <f t="shared" si="99"/>
        <v/>
      </c>
      <c r="AN946" s="577" t="str">
        <f t="shared" si="100"/>
        <v/>
      </c>
      <c r="AO946" s="577" t="str">
        <f t="shared" si="101"/>
        <v/>
      </c>
    </row>
    <row r="947" spans="1:41" ht="41.25" hidden="1" customHeight="1" x14ac:dyDescent="0.25">
      <c r="A947" s="628" t="s">
        <v>2743</v>
      </c>
      <c r="B947" s="665" t="s">
        <v>1658</v>
      </c>
      <c r="C947" s="705"/>
      <c r="D947" s="730">
        <f>'NRHM State budget sheet 2013-14'!D947</f>
        <v>0</v>
      </c>
      <c r="E947" s="730">
        <f>'NRHM State budget sheet 2013-14'!E947</f>
        <v>0</v>
      </c>
      <c r="F947" s="730" t="e">
        <f>'NRHM State budget sheet 2013-14'!F947</f>
        <v>#DIV/0!</v>
      </c>
      <c r="G947" s="730">
        <f>'NRHM State budget sheet 2013-14'!G947</f>
        <v>0</v>
      </c>
      <c r="H947" s="730">
        <f>'NRHM State budget sheet 2013-14'!H947</f>
        <v>0</v>
      </c>
      <c r="I947" s="730" t="e">
        <f>'NRHM State budget sheet 2013-14'!I947</f>
        <v>#DIV/0!</v>
      </c>
      <c r="J947" s="730">
        <f>'NRHM State budget sheet 2013-14'!J947</f>
        <v>0</v>
      </c>
      <c r="K947" s="730">
        <f>'NRHM State budget sheet 2013-14'!K947</f>
        <v>0</v>
      </c>
      <c r="L947" s="730">
        <f>'NRHM State budget sheet 2013-14'!L947</f>
        <v>0</v>
      </c>
      <c r="M947" s="730">
        <f>'NRHM State budget sheet 2013-14'!M947</f>
        <v>0</v>
      </c>
      <c r="N947" s="730">
        <f>'NRHM State budget sheet 2013-14'!N947</f>
        <v>0</v>
      </c>
      <c r="O947" s="730">
        <f>'NRHM State budget sheet 2013-14'!O947</f>
        <v>0</v>
      </c>
      <c r="P947" s="730">
        <f>'NRHM State budget sheet 2013-14'!P947</f>
        <v>0</v>
      </c>
      <c r="Q947" s="730">
        <f>'NRHM State budget sheet 2013-14'!Q947</f>
        <v>0</v>
      </c>
      <c r="R947" s="730">
        <f>'NRHM State budget sheet 2013-14'!R947</f>
        <v>0</v>
      </c>
      <c r="S947" s="730">
        <f>'NRHM State budget sheet 2013-14'!S947</f>
        <v>0</v>
      </c>
      <c r="T947" s="730">
        <f>'NRHM State budget sheet 2013-14'!T947</f>
        <v>0</v>
      </c>
      <c r="U947" s="730">
        <f>'NRHM State budget sheet 2013-14'!U947</f>
        <v>0</v>
      </c>
      <c r="V947" s="730">
        <f>'NRHM State budget sheet 2013-14'!V947</f>
        <v>0</v>
      </c>
      <c r="W947" s="730">
        <f>'NRHM State budget sheet 2013-14'!W947</f>
        <v>0</v>
      </c>
      <c r="X947" s="730">
        <f>'NRHM State budget sheet 2013-14'!X947</f>
        <v>0</v>
      </c>
      <c r="Y947" s="730">
        <f>'NRHM State budget sheet 2013-14'!Y947</f>
        <v>0</v>
      </c>
      <c r="Z947" s="730">
        <f>'NRHM State budget sheet 2013-14'!Z947</f>
        <v>0</v>
      </c>
      <c r="AA947" s="730">
        <f>'NRHM State budget sheet 2013-14'!AA947</f>
        <v>0</v>
      </c>
      <c r="AB947" s="730">
        <f>'NRHM State budget sheet 2013-14'!AB947</f>
        <v>0</v>
      </c>
      <c r="AC947" s="730">
        <f>'NRHM State budget sheet 2013-14'!AC947</f>
        <v>0</v>
      </c>
      <c r="AD947" s="730">
        <f>'NRHM State budget sheet 2013-14'!AD947</f>
        <v>0</v>
      </c>
      <c r="AE947" s="730">
        <f>'NRHM State budget sheet 2013-14'!AE947</f>
        <v>0</v>
      </c>
      <c r="AF947" s="730">
        <f>'NRHM State budget sheet 2013-14'!AF947</f>
        <v>0</v>
      </c>
      <c r="AG947" s="617"/>
      <c r="AH947" s="619"/>
      <c r="AI947" s="606" t="str">
        <f t="shared" si="95"/>
        <v/>
      </c>
      <c r="AJ947" s="606" t="str">
        <f t="shared" si="96"/>
        <v/>
      </c>
      <c r="AK947" s="573">
        <f t="shared" si="97"/>
        <v>0</v>
      </c>
      <c r="AL947" s="573" t="str">
        <f t="shared" si="98"/>
        <v/>
      </c>
      <c r="AM947" s="577" t="str">
        <f t="shared" si="99"/>
        <v/>
      </c>
      <c r="AN947" s="577" t="str">
        <f t="shared" si="100"/>
        <v/>
      </c>
      <c r="AO947" s="577" t="str">
        <f t="shared" si="101"/>
        <v/>
      </c>
    </row>
    <row r="948" spans="1:41" ht="41.25" hidden="1" customHeight="1" x14ac:dyDescent="0.25">
      <c r="A948" s="628" t="s">
        <v>2744</v>
      </c>
      <c r="B948" s="665" t="s">
        <v>1659</v>
      </c>
      <c r="C948" s="705"/>
      <c r="D948" s="730">
        <f>'NRHM State budget sheet 2013-14'!D948</f>
        <v>0</v>
      </c>
      <c r="E948" s="730">
        <f>'NRHM State budget sheet 2013-14'!E948</f>
        <v>0</v>
      </c>
      <c r="F948" s="730" t="e">
        <f>'NRHM State budget sheet 2013-14'!F948</f>
        <v>#DIV/0!</v>
      </c>
      <c r="G948" s="730">
        <f>'NRHM State budget sheet 2013-14'!G948</f>
        <v>0</v>
      </c>
      <c r="H948" s="730">
        <f>'NRHM State budget sheet 2013-14'!H948</f>
        <v>0</v>
      </c>
      <c r="I948" s="730" t="e">
        <f>'NRHM State budget sheet 2013-14'!I948</f>
        <v>#DIV/0!</v>
      </c>
      <c r="J948" s="730">
        <f>'NRHM State budget sheet 2013-14'!J948</f>
        <v>0</v>
      </c>
      <c r="K948" s="730">
        <f>'NRHM State budget sheet 2013-14'!K948</f>
        <v>0</v>
      </c>
      <c r="L948" s="730">
        <f>'NRHM State budget sheet 2013-14'!L948</f>
        <v>0</v>
      </c>
      <c r="M948" s="730">
        <f>'NRHM State budget sheet 2013-14'!M948</f>
        <v>0</v>
      </c>
      <c r="N948" s="730">
        <f>'NRHM State budget sheet 2013-14'!N948</f>
        <v>0</v>
      </c>
      <c r="O948" s="730">
        <f>'NRHM State budget sheet 2013-14'!O948</f>
        <v>0</v>
      </c>
      <c r="P948" s="730">
        <f>'NRHM State budget sheet 2013-14'!P948</f>
        <v>0</v>
      </c>
      <c r="Q948" s="730">
        <f>'NRHM State budget sheet 2013-14'!Q948</f>
        <v>0</v>
      </c>
      <c r="R948" s="730">
        <f>'NRHM State budget sheet 2013-14'!R948</f>
        <v>0</v>
      </c>
      <c r="S948" s="730">
        <f>'NRHM State budget sheet 2013-14'!S948</f>
        <v>0</v>
      </c>
      <c r="T948" s="730">
        <f>'NRHM State budget sheet 2013-14'!T948</f>
        <v>0</v>
      </c>
      <c r="U948" s="730">
        <f>'NRHM State budget sheet 2013-14'!U948</f>
        <v>0</v>
      </c>
      <c r="V948" s="730">
        <f>'NRHM State budget sheet 2013-14'!V948</f>
        <v>0</v>
      </c>
      <c r="W948" s="730">
        <f>'NRHM State budget sheet 2013-14'!W948</f>
        <v>0</v>
      </c>
      <c r="X948" s="730">
        <f>'NRHM State budget sheet 2013-14'!X948</f>
        <v>0</v>
      </c>
      <c r="Y948" s="730">
        <f>'NRHM State budget sheet 2013-14'!Y948</f>
        <v>0</v>
      </c>
      <c r="Z948" s="730">
        <f>'NRHM State budget sheet 2013-14'!Z948</f>
        <v>0</v>
      </c>
      <c r="AA948" s="730">
        <f>'NRHM State budget sheet 2013-14'!AA948</f>
        <v>0</v>
      </c>
      <c r="AB948" s="730">
        <f>'NRHM State budget sheet 2013-14'!AB948</f>
        <v>0</v>
      </c>
      <c r="AC948" s="730">
        <f>'NRHM State budget sheet 2013-14'!AC948</f>
        <v>0</v>
      </c>
      <c r="AD948" s="730">
        <f>'NRHM State budget sheet 2013-14'!AD948</f>
        <v>0</v>
      </c>
      <c r="AE948" s="730">
        <f>'NRHM State budget sheet 2013-14'!AE948</f>
        <v>0</v>
      </c>
      <c r="AF948" s="730">
        <f>'NRHM State budget sheet 2013-14'!AF948</f>
        <v>0</v>
      </c>
      <c r="AG948" s="617"/>
      <c r="AH948" s="619"/>
      <c r="AI948" s="606" t="str">
        <f t="shared" si="95"/>
        <v/>
      </c>
      <c r="AJ948" s="606" t="str">
        <f t="shared" si="96"/>
        <v/>
      </c>
      <c r="AK948" s="573">
        <f t="shared" si="97"/>
        <v>0</v>
      </c>
      <c r="AL948" s="573" t="str">
        <f t="shared" si="98"/>
        <v/>
      </c>
      <c r="AM948" s="577" t="str">
        <f t="shared" si="99"/>
        <v/>
      </c>
      <c r="AN948" s="577" t="str">
        <f t="shared" si="100"/>
        <v/>
      </c>
      <c r="AO948" s="577" t="str">
        <f t="shared" si="101"/>
        <v/>
      </c>
    </row>
    <row r="949" spans="1:41" ht="41.25" hidden="1" customHeight="1" x14ac:dyDescent="0.25">
      <c r="A949" s="628" t="s">
        <v>2745</v>
      </c>
      <c r="B949" s="665" t="s">
        <v>1660</v>
      </c>
      <c r="C949" s="705"/>
      <c r="D949" s="730">
        <f>'NRHM State budget sheet 2013-14'!D949</f>
        <v>0</v>
      </c>
      <c r="E949" s="730">
        <f>'NRHM State budget sheet 2013-14'!E949</f>
        <v>0</v>
      </c>
      <c r="F949" s="730" t="e">
        <f>'NRHM State budget sheet 2013-14'!F949</f>
        <v>#DIV/0!</v>
      </c>
      <c r="G949" s="730">
        <f>'NRHM State budget sheet 2013-14'!G949</f>
        <v>0</v>
      </c>
      <c r="H949" s="730">
        <f>'NRHM State budget sheet 2013-14'!H949</f>
        <v>0</v>
      </c>
      <c r="I949" s="730" t="e">
        <f>'NRHM State budget sheet 2013-14'!I949</f>
        <v>#DIV/0!</v>
      </c>
      <c r="J949" s="730">
        <f>'NRHM State budget sheet 2013-14'!J949</f>
        <v>0</v>
      </c>
      <c r="K949" s="730">
        <f>'NRHM State budget sheet 2013-14'!K949</f>
        <v>0</v>
      </c>
      <c r="L949" s="730">
        <f>'NRHM State budget sheet 2013-14'!L949</f>
        <v>0</v>
      </c>
      <c r="M949" s="730">
        <f>'NRHM State budget sheet 2013-14'!M949</f>
        <v>0</v>
      </c>
      <c r="N949" s="730">
        <f>'NRHM State budget sheet 2013-14'!N949</f>
        <v>0</v>
      </c>
      <c r="O949" s="730">
        <f>'NRHM State budget sheet 2013-14'!O949</f>
        <v>0</v>
      </c>
      <c r="P949" s="730">
        <f>'NRHM State budget sheet 2013-14'!P949</f>
        <v>0</v>
      </c>
      <c r="Q949" s="730">
        <f>'NRHM State budget sheet 2013-14'!Q949</f>
        <v>0</v>
      </c>
      <c r="R949" s="730">
        <f>'NRHM State budget sheet 2013-14'!R949</f>
        <v>0</v>
      </c>
      <c r="S949" s="730">
        <f>'NRHM State budget sheet 2013-14'!S949</f>
        <v>0</v>
      </c>
      <c r="T949" s="730">
        <f>'NRHM State budget sheet 2013-14'!T949</f>
        <v>0</v>
      </c>
      <c r="U949" s="730">
        <f>'NRHM State budget sheet 2013-14'!U949</f>
        <v>0</v>
      </c>
      <c r="V949" s="730">
        <f>'NRHM State budget sheet 2013-14'!V949</f>
        <v>0</v>
      </c>
      <c r="W949" s="730">
        <f>'NRHM State budget sheet 2013-14'!W949</f>
        <v>0</v>
      </c>
      <c r="X949" s="730">
        <f>'NRHM State budget sheet 2013-14'!X949</f>
        <v>0</v>
      </c>
      <c r="Y949" s="730">
        <f>'NRHM State budget sheet 2013-14'!Y949</f>
        <v>0</v>
      </c>
      <c r="Z949" s="730">
        <f>'NRHM State budget sheet 2013-14'!Z949</f>
        <v>0</v>
      </c>
      <c r="AA949" s="730">
        <f>'NRHM State budget sheet 2013-14'!AA949</f>
        <v>0</v>
      </c>
      <c r="AB949" s="730">
        <f>'NRHM State budget sheet 2013-14'!AB949</f>
        <v>0</v>
      </c>
      <c r="AC949" s="730">
        <f>'NRHM State budget sheet 2013-14'!AC949</f>
        <v>0</v>
      </c>
      <c r="AD949" s="730">
        <f>'NRHM State budget sheet 2013-14'!AD949</f>
        <v>0</v>
      </c>
      <c r="AE949" s="730">
        <f>'NRHM State budget sheet 2013-14'!AE949</f>
        <v>0</v>
      </c>
      <c r="AF949" s="730">
        <f>'NRHM State budget sheet 2013-14'!AF949</f>
        <v>0</v>
      </c>
      <c r="AG949" s="617"/>
      <c r="AH949" s="619"/>
      <c r="AI949" s="606" t="str">
        <f t="shared" si="95"/>
        <v/>
      </c>
      <c r="AJ949" s="606" t="str">
        <f t="shared" si="96"/>
        <v/>
      </c>
      <c r="AK949" s="573">
        <f t="shared" si="97"/>
        <v>0</v>
      </c>
      <c r="AL949" s="573" t="str">
        <f t="shared" si="98"/>
        <v/>
      </c>
      <c r="AM949" s="577" t="str">
        <f t="shared" si="99"/>
        <v/>
      </c>
      <c r="AN949" s="577" t="str">
        <f t="shared" si="100"/>
        <v/>
      </c>
      <c r="AO949" s="577" t="str">
        <f t="shared" si="101"/>
        <v/>
      </c>
    </row>
    <row r="950" spans="1:41" ht="41.25" hidden="1" customHeight="1" x14ac:dyDescent="0.25">
      <c r="A950" s="628" t="s">
        <v>2746</v>
      </c>
      <c r="B950" s="665" t="s">
        <v>1661</v>
      </c>
      <c r="C950" s="705"/>
      <c r="D950" s="730">
        <f>'NRHM State budget sheet 2013-14'!D950</f>
        <v>0</v>
      </c>
      <c r="E950" s="730">
        <f>'NRHM State budget sheet 2013-14'!E950</f>
        <v>0</v>
      </c>
      <c r="F950" s="730" t="e">
        <f>'NRHM State budget sheet 2013-14'!F950</f>
        <v>#DIV/0!</v>
      </c>
      <c r="G950" s="730">
        <f>'NRHM State budget sheet 2013-14'!G950</f>
        <v>0</v>
      </c>
      <c r="H950" s="730">
        <f>'NRHM State budget sheet 2013-14'!H950</f>
        <v>0</v>
      </c>
      <c r="I950" s="730" t="e">
        <f>'NRHM State budget sheet 2013-14'!I950</f>
        <v>#DIV/0!</v>
      </c>
      <c r="J950" s="730">
        <f>'NRHM State budget sheet 2013-14'!J950</f>
        <v>0</v>
      </c>
      <c r="K950" s="730">
        <f>'NRHM State budget sheet 2013-14'!K950</f>
        <v>0</v>
      </c>
      <c r="L950" s="730">
        <f>'NRHM State budget sheet 2013-14'!L950</f>
        <v>0</v>
      </c>
      <c r="M950" s="730">
        <f>'NRHM State budget sheet 2013-14'!M950</f>
        <v>0</v>
      </c>
      <c r="N950" s="730">
        <f>'NRHM State budget sheet 2013-14'!N950</f>
        <v>0</v>
      </c>
      <c r="O950" s="730">
        <f>'NRHM State budget sheet 2013-14'!O950</f>
        <v>0</v>
      </c>
      <c r="P950" s="730">
        <f>'NRHM State budget sheet 2013-14'!P950</f>
        <v>0</v>
      </c>
      <c r="Q950" s="730">
        <f>'NRHM State budget sheet 2013-14'!Q950</f>
        <v>0</v>
      </c>
      <c r="R950" s="730">
        <f>'NRHM State budget sheet 2013-14'!R950</f>
        <v>0</v>
      </c>
      <c r="S950" s="730">
        <f>'NRHM State budget sheet 2013-14'!S950</f>
        <v>0</v>
      </c>
      <c r="T950" s="730">
        <f>'NRHM State budget sheet 2013-14'!T950</f>
        <v>0</v>
      </c>
      <c r="U950" s="730">
        <f>'NRHM State budget sheet 2013-14'!U950</f>
        <v>0</v>
      </c>
      <c r="V950" s="730">
        <f>'NRHM State budget sheet 2013-14'!V950</f>
        <v>0</v>
      </c>
      <c r="W950" s="730">
        <f>'NRHM State budget sheet 2013-14'!W950</f>
        <v>0</v>
      </c>
      <c r="X950" s="730">
        <f>'NRHM State budget sheet 2013-14'!X950</f>
        <v>0</v>
      </c>
      <c r="Y950" s="730">
        <f>'NRHM State budget sheet 2013-14'!Y950</f>
        <v>0</v>
      </c>
      <c r="Z950" s="730">
        <f>'NRHM State budget sheet 2013-14'!Z950</f>
        <v>0</v>
      </c>
      <c r="AA950" s="730">
        <f>'NRHM State budget sheet 2013-14'!AA950</f>
        <v>0</v>
      </c>
      <c r="AB950" s="730">
        <f>'NRHM State budget sheet 2013-14'!AB950</f>
        <v>0</v>
      </c>
      <c r="AC950" s="730">
        <f>'NRHM State budget sheet 2013-14'!AC950</f>
        <v>0</v>
      </c>
      <c r="AD950" s="730">
        <f>'NRHM State budget sheet 2013-14'!AD950</f>
        <v>0</v>
      </c>
      <c r="AE950" s="730">
        <f>'NRHM State budget sheet 2013-14'!AE950</f>
        <v>0</v>
      </c>
      <c r="AF950" s="730">
        <f>'NRHM State budget sheet 2013-14'!AF950</f>
        <v>0</v>
      </c>
      <c r="AG950" s="617"/>
      <c r="AH950" s="619"/>
      <c r="AI950" s="606" t="str">
        <f t="shared" si="95"/>
        <v/>
      </c>
      <c r="AJ950" s="606" t="str">
        <f t="shared" si="96"/>
        <v/>
      </c>
      <c r="AK950" s="573">
        <f t="shared" si="97"/>
        <v>0</v>
      </c>
      <c r="AL950" s="573" t="str">
        <f t="shared" si="98"/>
        <v/>
      </c>
      <c r="AM950" s="577" t="str">
        <f t="shared" si="99"/>
        <v/>
      </c>
      <c r="AN950" s="577" t="str">
        <f t="shared" si="100"/>
        <v/>
      </c>
      <c r="AO950" s="577" t="str">
        <f t="shared" si="101"/>
        <v/>
      </c>
    </row>
    <row r="951" spans="1:41" ht="41.25" hidden="1" customHeight="1" x14ac:dyDescent="0.25">
      <c r="A951" s="628" t="s">
        <v>2747</v>
      </c>
      <c r="B951" s="665" t="s">
        <v>1662</v>
      </c>
      <c r="C951" s="705"/>
      <c r="D951" s="730">
        <f>'NRHM State budget sheet 2013-14'!D951</f>
        <v>0</v>
      </c>
      <c r="E951" s="730">
        <f>'NRHM State budget sheet 2013-14'!E951</f>
        <v>0</v>
      </c>
      <c r="F951" s="730" t="e">
        <f>'NRHM State budget sheet 2013-14'!F951</f>
        <v>#DIV/0!</v>
      </c>
      <c r="G951" s="730">
        <f>'NRHM State budget sheet 2013-14'!G951</f>
        <v>0</v>
      </c>
      <c r="H951" s="730">
        <f>'NRHM State budget sheet 2013-14'!H951</f>
        <v>0</v>
      </c>
      <c r="I951" s="730" t="e">
        <f>'NRHM State budget sheet 2013-14'!I951</f>
        <v>#DIV/0!</v>
      </c>
      <c r="J951" s="730">
        <f>'NRHM State budget sheet 2013-14'!J951</f>
        <v>0</v>
      </c>
      <c r="K951" s="730">
        <f>'NRHM State budget sheet 2013-14'!K951</f>
        <v>0</v>
      </c>
      <c r="L951" s="730">
        <f>'NRHM State budget sheet 2013-14'!L951</f>
        <v>0</v>
      </c>
      <c r="M951" s="730">
        <f>'NRHM State budget sheet 2013-14'!M951</f>
        <v>0</v>
      </c>
      <c r="N951" s="730">
        <f>'NRHM State budget sheet 2013-14'!N951</f>
        <v>0</v>
      </c>
      <c r="O951" s="730">
        <f>'NRHM State budget sheet 2013-14'!O951</f>
        <v>0</v>
      </c>
      <c r="P951" s="730">
        <f>'NRHM State budget sheet 2013-14'!P951</f>
        <v>0</v>
      </c>
      <c r="Q951" s="730">
        <f>'NRHM State budget sheet 2013-14'!Q951</f>
        <v>0</v>
      </c>
      <c r="R951" s="730">
        <f>'NRHM State budget sheet 2013-14'!R951</f>
        <v>0</v>
      </c>
      <c r="S951" s="730">
        <f>'NRHM State budget sheet 2013-14'!S951</f>
        <v>0</v>
      </c>
      <c r="T951" s="730">
        <f>'NRHM State budget sheet 2013-14'!T951</f>
        <v>0</v>
      </c>
      <c r="U951" s="730">
        <f>'NRHM State budget sheet 2013-14'!U951</f>
        <v>0</v>
      </c>
      <c r="V951" s="730">
        <f>'NRHM State budget sheet 2013-14'!V951</f>
        <v>0</v>
      </c>
      <c r="W951" s="730">
        <f>'NRHM State budget sheet 2013-14'!W951</f>
        <v>0</v>
      </c>
      <c r="X951" s="730">
        <f>'NRHM State budget sheet 2013-14'!X951</f>
        <v>0</v>
      </c>
      <c r="Y951" s="730">
        <f>'NRHM State budget sheet 2013-14'!Y951</f>
        <v>0</v>
      </c>
      <c r="Z951" s="730">
        <f>'NRHM State budget sheet 2013-14'!Z951</f>
        <v>0</v>
      </c>
      <c r="AA951" s="730">
        <f>'NRHM State budget sheet 2013-14'!AA951</f>
        <v>0</v>
      </c>
      <c r="AB951" s="730">
        <f>'NRHM State budget sheet 2013-14'!AB951</f>
        <v>0</v>
      </c>
      <c r="AC951" s="730">
        <f>'NRHM State budget sheet 2013-14'!AC951</f>
        <v>0</v>
      </c>
      <c r="AD951" s="730">
        <f>'NRHM State budget sheet 2013-14'!AD951</f>
        <v>0</v>
      </c>
      <c r="AE951" s="730">
        <f>'NRHM State budget sheet 2013-14'!AE951</f>
        <v>0</v>
      </c>
      <c r="AF951" s="730">
        <f>'NRHM State budget sheet 2013-14'!AF951</f>
        <v>0</v>
      </c>
      <c r="AG951" s="617"/>
      <c r="AH951" s="619"/>
      <c r="AI951" s="606" t="str">
        <f t="shared" si="95"/>
        <v/>
      </c>
      <c r="AJ951" s="606" t="str">
        <f t="shared" si="96"/>
        <v/>
      </c>
      <c r="AK951" s="573">
        <f t="shared" si="97"/>
        <v>0</v>
      </c>
      <c r="AL951" s="573" t="str">
        <f t="shared" si="98"/>
        <v/>
      </c>
      <c r="AM951" s="577" t="str">
        <f t="shared" si="99"/>
        <v/>
      </c>
      <c r="AN951" s="577" t="str">
        <f t="shared" si="100"/>
        <v/>
      </c>
      <c r="AO951" s="577" t="str">
        <f t="shared" si="101"/>
        <v/>
      </c>
    </row>
    <row r="952" spans="1:41" ht="41.25" hidden="1" customHeight="1" x14ac:dyDescent="0.25">
      <c r="A952" s="628" t="s">
        <v>2748</v>
      </c>
      <c r="B952" s="665" t="s">
        <v>1663</v>
      </c>
      <c r="C952" s="705"/>
      <c r="D952" s="730">
        <f>'NRHM State budget sheet 2013-14'!D952</f>
        <v>0</v>
      </c>
      <c r="E952" s="730">
        <f>'NRHM State budget sheet 2013-14'!E952</f>
        <v>0</v>
      </c>
      <c r="F952" s="730" t="e">
        <f>'NRHM State budget sheet 2013-14'!F952</f>
        <v>#DIV/0!</v>
      </c>
      <c r="G952" s="730">
        <f>'NRHM State budget sheet 2013-14'!G952</f>
        <v>0</v>
      </c>
      <c r="H952" s="730">
        <f>'NRHM State budget sheet 2013-14'!H952</f>
        <v>0</v>
      </c>
      <c r="I952" s="730" t="e">
        <f>'NRHM State budget sheet 2013-14'!I952</f>
        <v>#DIV/0!</v>
      </c>
      <c r="J952" s="730">
        <f>'NRHM State budget sheet 2013-14'!J952</f>
        <v>0</v>
      </c>
      <c r="K952" s="730">
        <f>'NRHM State budget sheet 2013-14'!K952</f>
        <v>0</v>
      </c>
      <c r="L952" s="730">
        <f>'NRHM State budget sheet 2013-14'!L952</f>
        <v>0</v>
      </c>
      <c r="M952" s="730">
        <f>'NRHM State budget sheet 2013-14'!M952</f>
        <v>0</v>
      </c>
      <c r="N952" s="730">
        <f>'NRHM State budget sheet 2013-14'!N952</f>
        <v>0</v>
      </c>
      <c r="O952" s="730">
        <f>'NRHM State budget sheet 2013-14'!O952</f>
        <v>0</v>
      </c>
      <c r="P952" s="730">
        <f>'NRHM State budget sheet 2013-14'!P952</f>
        <v>0</v>
      </c>
      <c r="Q952" s="730">
        <f>'NRHM State budget sheet 2013-14'!Q952</f>
        <v>0</v>
      </c>
      <c r="R952" s="730">
        <f>'NRHM State budget sheet 2013-14'!R952</f>
        <v>0</v>
      </c>
      <c r="S952" s="730">
        <f>'NRHM State budget sheet 2013-14'!S952</f>
        <v>0</v>
      </c>
      <c r="T952" s="730">
        <f>'NRHM State budget sheet 2013-14'!T952</f>
        <v>0</v>
      </c>
      <c r="U952" s="730">
        <f>'NRHM State budget sheet 2013-14'!U952</f>
        <v>0</v>
      </c>
      <c r="V952" s="730">
        <f>'NRHM State budget sheet 2013-14'!V952</f>
        <v>0</v>
      </c>
      <c r="W952" s="730">
        <f>'NRHM State budget sheet 2013-14'!W952</f>
        <v>0</v>
      </c>
      <c r="X952" s="730">
        <f>'NRHM State budget sheet 2013-14'!X952</f>
        <v>0</v>
      </c>
      <c r="Y952" s="730">
        <f>'NRHM State budget sheet 2013-14'!Y952</f>
        <v>0</v>
      </c>
      <c r="Z952" s="730">
        <f>'NRHM State budget sheet 2013-14'!Z952</f>
        <v>0</v>
      </c>
      <c r="AA952" s="730">
        <f>'NRHM State budget sheet 2013-14'!AA952</f>
        <v>0</v>
      </c>
      <c r="AB952" s="730">
        <f>'NRHM State budget sheet 2013-14'!AB952</f>
        <v>0</v>
      </c>
      <c r="AC952" s="730">
        <f>'NRHM State budget sheet 2013-14'!AC952</f>
        <v>0</v>
      </c>
      <c r="AD952" s="730">
        <f>'NRHM State budget sheet 2013-14'!AD952</f>
        <v>0</v>
      </c>
      <c r="AE952" s="730">
        <f>'NRHM State budget sheet 2013-14'!AE952</f>
        <v>0</v>
      </c>
      <c r="AF952" s="730">
        <f>'NRHM State budget sheet 2013-14'!AF952</f>
        <v>0</v>
      </c>
      <c r="AG952" s="617"/>
      <c r="AH952" s="619"/>
      <c r="AI952" s="606" t="str">
        <f t="shared" si="95"/>
        <v/>
      </c>
      <c r="AJ952" s="606" t="str">
        <f t="shared" si="96"/>
        <v/>
      </c>
      <c r="AK952" s="573">
        <f t="shared" si="97"/>
        <v>0</v>
      </c>
      <c r="AL952" s="573" t="str">
        <f t="shared" si="98"/>
        <v/>
      </c>
      <c r="AM952" s="577" t="str">
        <f t="shared" si="99"/>
        <v/>
      </c>
      <c r="AN952" s="577" t="str">
        <f t="shared" si="100"/>
        <v/>
      </c>
      <c r="AO952" s="577" t="str">
        <f t="shared" si="101"/>
        <v/>
      </c>
    </row>
    <row r="953" spans="1:41" ht="41.25" hidden="1" customHeight="1" x14ac:dyDescent="0.25">
      <c r="A953" s="628" t="s">
        <v>2749</v>
      </c>
      <c r="B953" s="665" t="s">
        <v>1664</v>
      </c>
      <c r="C953" s="705"/>
      <c r="D953" s="730">
        <f>'NRHM State budget sheet 2013-14'!D953</f>
        <v>0</v>
      </c>
      <c r="E953" s="730">
        <f>'NRHM State budget sheet 2013-14'!E953</f>
        <v>0</v>
      </c>
      <c r="F953" s="730" t="e">
        <f>'NRHM State budget sheet 2013-14'!F953</f>
        <v>#DIV/0!</v>
      </c>
      <c r="G953" s="730">
        <f>'NRHM State budget sheet 2013-14'!G953</f>
        <v>0</v>
      </c>
      <c r="H953" s="730">
        <f>'NRHM State budget sheet 2013-14'!H953</f>
        <v>0</v>
      </c>
      <c r="I953" s="730" t="e">
        <f>'NRHM State budget sheet 2013-14'!I953</f>
        <v>#DIV/0!</v>
      </c>
      <c r="J953" s="730">
        <f>'NRHM State budget sheet 2013-14'!J953</f>
        <v>0</v>
      </c>
      <c r="K953" s="730">
        <f>'NRHM State budget sheet 2013-14'!K953</f>
        <v>0</v>
      </c>
      <c r="L953" s="730">
        <f>'NRHM State budget sheet 2013-14'!L953</f>
        <v>0</v>
      </c>
      <c r="M953" s="730">
        <f>'NRHM State budget sheet 2013-14'!M953</f>
        <v>0</v>
      </c>
      <c r="N953" s="730">
        <f>'NRHM State budget sheet 2013-14'!N953</f>
        <v>0</v>
      </c>
      <c r="O953" s="730">
        <f>'NRHM State budget sheet 2013-14'!O953</f>
        <v>0</v>
      </c>
      <c r="P953" s="730">
        <f>'NRHM State budget sheet 2013-14'!P953</f>
        <v>0</v>
      </c>
      <c r="Q953" s="730">
        <f>'NRHM State budget sheet 2013-14'!Q953</f>
        <v>0</v>
      </c>
      <c r="R953" s="730">
        <f>'NRHM State budget sheet 2013-14'!R953</f>
        <v>0</v>
      </c>
      <c r="S953" s="730">
        <f>'NRHM State budget sheet 2013-14'!S953</f>
        <v>0</v>
      </c>
      <c r="T953" s="730">
        <f>'NRHM State budget sheet 2013-14'!T953</f>
        <v>0</v>
      </c>
      <c r="U953" s="730">
        <f>'NRHM State budget sheet 2013-14'!U953</f>
        <v>0</v>
      </c>
      <c r="V953" s="730">
        <f>'NRHM State budget sheet 2013-14'!V953</f>
        <v>0</v>
      </c>
      <c r="W953" s="730">
        <f>'NRHM State budget sheet 2013-14'!W953</f>
        <v>0</v>
      </c>
      <c r="X953" s="730">
        <f>'NRHM State budget sheet 2013-14'!X953</f>
        <v>0</v>
      </c>
      <c r="Y953" s="730">
        <f>'NRHM State budget sheet 2013-14'!Y953</f>
        <v>0</v>
      </c>
      <c r="Z953" s="730">
        <f>'NRHM State budget sheet 2013-14'!Z953</f>
        <v>0</v>
      </c>
      <c r="AA953" s="730">
        <f>'NRHM State budget sheet 2013-14'!AA953</f>
        <v>0</v>
      </c>
      <c r="AB953" s="730">
        <f>'NRHM State budget sheet 2013-14'!AB953</f>
        <v>0</v>
      </c>
      <c r="AC953" s="730">
        <f>'NRHM State budget sheet 2013-14'!AC953</f>
        <v>0</v>
      </c>
      <c r="AD953" s="730">
        <f>'NRHM State budget sheet 2013-14'!AD953</f>
        <v>0</v>
      </c>
      <c r="AE953" s="730">
        <f>'NRHM State budget sheet 2013-14'!AE953</f>
        <v>0</v>
      </c>
      <c r="AF953" s="730">
        <f>'NRHM State budget sheet 2013-14'!AF953</f>
        <v>0</v>
      </c>
      <c r="AG953" s="617"/>
      <c r="AH953" s="619"/>
      <c r="AI953" s="606" t="str">
        <f t="shared" si="95"/>
        <v/>
      </c>
      <c r="AJ953" s="606" t="str">
        <f t="shared" si="96"/>
        <v/>
      </c>
      <c r="AK953" s="573">
        <f t="shared" si="97"/>
        <v>0</v>
      </c>
      <c r="AL953" s="573" t="str">
        <f t="shared" si="98"/>
        <v/>
      </c>
      <c r="AM953" s="577" t="str">
        <f t="shared" si="99"/>
        <v/>
      </c>
      <c r="AN953" s="577" t="str">
        <f t="shared" si="100"/>
        <v/>
      </c>
      <c r="AO953" s="577" t="str">
        <f t="shared" si="101"/>
        <v/>
      </c>
    </row>
    <row r="954" spans="1:41" ht="41.25" hidden="1" customHeight="1" x14ac:dyDescent="0.25">
      <c r="A954" s="628" t="s">
        <v>2750</v>
      </c>
      <c r="B954" s="665" t="s">
        <v>1665</v>
      </c>
      <c r="C954" s="705"/>
      <c r="D954" s="730">
        <f>'NRHM State budget sheet 2013-14'!D954</f>
        <v>0</v>
      </c>
      <c r="E954" s="730">
        <f>'NRHM State budget sheet 2013-14'!E954</f>
        <v>0</v>
      </c>
      <c r="F954" s="730" t="e">
        <f>'NRHM State budget sheet 2013-14'!F954</f>
        <v>#DIV/0!</v>
      </c>
      <c r="G954" s="730">
        <f>'NRHM State budget sheet 2013-14'!G954</f>
        <v>0</v>
      </c>
      <c r="H954" s="730">
        <f>'NRHM State budget sheet 2013-14'!H954</f>
        <v>0</v>
      </c>
      <c r="I954" s="730" t="e">
        <f>'NRHM State budget sheet 2013-14'!I954</f>
        <v>#DIV/0!</v>
      </c>
      <c r="J954" s="730">
        <f>'NRHM State budget sheet 2013-14'!J954</f>
        <v>0</v>
      </c>
      <c r="K954" s="730">
        <f>'NRHM State budget sheet 2013-14'!K954</f>
        <v>0</v>
      </c>
      <c r="L954" s="730">
        <f>'NRHM State budget sheet 2013-14'!L954</f>
        <v>0</v>
      </c>
      <c r="M954" s="730">
        <f>'NRHM State budget sheet 2013-14'!M954</f>
        <v>0</v>
      </c>
      <c r="N954" s="730">
        <f>'NRHM State budget sheet 2013-14'!N954</f>
        <v>0</v>
      </c>
      <c r="O954" s="730">
        <f>'NRHM State budget sheet 2013-14'!O954</f>
        <v>0</v>
      </c>
      <c r="P954" s="730">
        <f>'NRHM State budget sheet 2013-14'!P954</f>
        <v>0</v>
      </c>
      <c r="Q954" s="730">
        <f>'NRHM State budget sheet 2013-14'!Q954</f>
        <v>0</v>
      </c>
      <c r="R954" s="730">
        <f>'NRHM State budget sheet 2013-14'!R954</f>
        <v>0</v>
      </c>
      <c r="S954" s="730">
        <f>'NRHM State budget sheet 2013-14'!S954</f>
        <v>0</v>
      </c>
      <c r="T954" s="730">
        <f>'NRHM State budget sheet 2013-14'!T954</f>
        <v>0</v>
      </c>
      <c r="U954" s="730">
        <f>'NRHM State budget sheet 2013-14'!U954</f>
        <v>0</v>
      </c>
      <c r="V954" s="730">
        <f>'NRHM State budget sheet 2013-14'!V954</f>
        <v>0</v>
      </c>
      <c r="W954" s="730">
        <f>'NRHM State budget sheet 2013-14'!W954</f>
        <v>0</v>
      </c>
      <c r="X954" s="730">
        <f>'NRHM State budget sheet 2013-14'!X954</f>
        <v>0</v>
      </c>
      <c r="Y954" s="730">
        <f>'NRHM State budget sheet 2013-14'!Y954</f>
        <v>0</v>
      </c>
      <c r="Z954" s="730">
        <f>'NRHM State budget sheet 2013-14'!Z954</f>
        <v>0</v>
      </c>
      <c r="AA954" s="730">
        <f>'NRHM State budget sheet 2013-14'!AA954</f>
        <v>0</v>
      </c>
      <c r="AB954" s="730">
        <f>'NRHM State budget sheet 2013-14'!AB954</f>
        <v>0</v>
      </c>
      <c r="AC954" s="730">
        <f>'NRHM State budget sheet 2013-14'!AC954</f>
        <v>0</v>
      </c>
      <c r="AD954" s="730">
        <f>'NRHM State budget sheet 2013-14'!AD954</f>
        <v>0</v>
      </c>
      <c r="AE954" s="730">
        <f>'NRHM State budget sheet 2013-14'!AE954</f>
        <v>0</v>
      </c>
      <c r="AF954" s="730">
        <f>'NRHM State budget sheet 2013-14'!AF954</f>
        <v>0</v>
      </c>
      <c r="AG954" s="617"/>
      <c r="AH954" s="619"/>
      <c r="AI954" s="606" t="str">
        <f t="shared" si="95"/>
        <v/>
      </c>
      <c r="AJ954" s="606" t="str">
        <f t="shared" si="96"/>
        <v/>
      </c>
      <c r="AK954" s="573">
        <f t="shared" si="97"/>
        <v>0</v>
      </c>
      <c r="AL954" s="573" t="str">
        <f t="shared" si="98"/>
        <v/>
      </c>
      <c r="AM954" s="577" t="str">
        <f t="shared" si="99"/>
        <v/>
      </c>
      <c r="AN954" s="577" t="str">
        <f t="shared" si="100"/>
        <v/>
      </c>
      <c r="AO954" s="577" t="str">
        <f t="shared" si="101"/>
        <v/>
      </c>
    </row>
    <row r="955" spans="1:41" ht="41.25" hidden="1" customHeight="1" x14ac:dyDescent="0.25">
      <c r="A955" s="628" t="s">
        <v>2751</v>
      </c>
      <c r="B955" s="665" t="s">
        <v>1666</v>
      </c>
      <c r="C955" s="705"/>
      <c r="D955" s="730">
        <f>'NRHM State budget sheet 2013-14'!D955</f>
        <v>0</v>
      </c>
      <c r="E955" s="730">
        <f>'NRHM State budget sheet 2013-14'!E955</f>
        <v>0</v>
      </c>
      <c r="F955" s="730" t="e">
        <f>'NRHM State budget sheet 2013-14'!F955</f>
        <v>#DIV/0!</v>
      </c>
      <c r="G955" s="730">
        <f>'NRHM State budget sheet 2013-14'!G955</f>
        <v>0</v>
      </c>
      <c r="H955" s="730">
        <f>'NRHM State budget sheet 2013-14'!H955</f>
        <v>0</v>
      </c>
      <c r="I955" s="730" t="e">
        <f>'NRHM State budget sheet 2013-14'!I955</f>
        <v>#DIV/0!</v>
      </c>
      <c r="J955" s="730">
        <f>'NRHM State budget sheet 2013-14'!J955</f>
        <v>0</v>
      </c>
      <c r="K955" s="730">
        <f>'NRHM State budget sheet 2013-14'!K955</f>
        <v>0</v>
      </c>
      <c r="L955" s="730">
        <f>'NRHM State budget sheet 2013-14'!L955</f>
        <v>0</v>
      </c>
      <c r="M955" s="730">
        <f>'NRHM State budget sheet 2013-14'!M955</f>
        <v>0</v>
      </c>
      <c r="N955" s="730">
        <f>'NRHM State budget sheet 2013-14'!N955</f>
        <v>0</v>
      </c>
      <c r="O955" s="730">
        <f>'NRHM State budget sheet 2013-14'!O955</f>
        <v>0</v>
      </c>
      <c r="P955" s="730">
        <f>'NRHM State budget sheet 2013-14'!P955</f>
        <v>0</v>
      </c>
      <c r="Q955" s="730">
        <f>'NRHM State budget sheet 2013-14'!Q955</f>
        <v>0</v>
      </c>
      <c r="R955" s="730">
        <f>'NRHM State budget sheet 2013-14'!R955</f>
        <v>0</v>
      </c>
      <c r="S955" s="730">
        <f>'NRHM State budget sheet 2013-14'!S955</f>
        <v>0</v>
      </c>
      <c r="T955" s="730">
        <f>'NRHM State budget sheet 2013-14'!T955</f>
        <v>0</v>
      </c>
      <c r="U955" s="730">
        <f>'NRHM State budget sheet 2013-14'!U955</f>
        <v>0</v>
      </c>
      <c r="V955" s="730">
        <f>'NRHM State budget sheet 2013-14'!V955</f>
        <v>0</v>
      </c>
      <c r="W955" s="730">
        <f>'NRHM State budget sheet 2013-14'!W955</f>
        <v>0</v>
      </c>
      <c r="X955" s="730">
        <f>'NRHM State budget sheet 2013-14'!X955</f>
        <v>0</v>
      </c>
      <c r="Y955" s="730">
        <f>'NRHM State budget sheet 2013-14'!Y955</f>
        <v>0</v>
      </c>
      <c r="Z955" s="730">
        <f>'NRHM State budget sheet 2013-14'!Z955</f>
        <v>0</v>
      </c>
      <c r="AA955" s="730">
        <f>'NRHM State budget sheet 2013-14'!AA955</f>
        <v>0</v>
      </c>
      <c r="AB955" s="730">
        <f>'NRHM State budget sheet 2013-14'!AB955</f>
        <v>0</v>
      </c>
      <c r="AC955" s="730">
        <f>'NRHM State budget sheet 2013-14'!AC955</f>
        <v>0</v>
      </c>
      <c r="AD955" s="730">
        <f>'NRHM State budget sheet 2013-14'!AD955</f>
        <v>0</v>
      </c>
      <c r="AE955" s="730">
        <f>'NRHM State budget sheet 2013-14'!AE955</f>
        <v>0</v>
      </c>
      <c r="AF955" s="730">
        <f>'NRHM State budget sheet 2013-14'!AF955</f>
        <v>0</v>
      </c>
      <c r="AG955" s="617"/>
      <c r="AH955" s="619"/>
      <c r="AI955" s="606" t="str">
        <f t="shared" si="95"/>
        <v/>
      </c>
      <c r="AJ955" s="606" t="str">
        <f t="shared" si="96"/>
        <v/>
      </c>
      <c r="AK955" s="573">
        <f t="shared" si="97"/>
        <v>0</v>
      </c>
      <c r="AL955" s="573" t="str">
        <f t="shared" si="98"/>
        <v/>
      </c>
      <c r="AM955" s="577" t="str">
        <f t="shared" si="99"/>
        <v/>
      </c>
      <c r="AN955" s="577" t="str">
        <f t="shared" si="100"/>
        <v/>
      </c>
      <c r="AO955" s="577" t="str">
        <f t="shared" si="101"/>
        <v/>
      </c>
    </row>
    <row r="956" spans="1:41" ht="41.25" hidden="1" customHeight="1" x14ac:dyDescent="0.25">
      <c r="A956" s="628" t="s">
        <v>2752</v>
      </c>
      <c r="B956" s="665" t="s">
        <v>1667</v>
      </c>
      <c r="C956" s="705"/>
      <c r="D956" s="730">
        <f>'NRHM State budget sheet 2013-14'!D956</f>
        <v>0</v>
      </c>
      <c r="E956" s="730">
        <f>'NRHM State budget sheet 2013-14'!E956</f>
        <v>0</v>
      </c>
      <c r="F956" s="730" t="e">
        <f>'NRHM State budget sheet 2013-14'!F956</f>
        <v>#DIV/0!</v>
      </c>
      <c r="G956" s="730">
        <f>'NRHM State budget sheet 2013-14'!G956</f>
        <v>0</v>
      </c>
      <c r="H956" s="730">
        <f>'NRHM State budget sheet 2013-14'!H956</f>
        <v>0</v>
      </c>
      <c r="I956" s="730" t="e">
        <f>'NRHM State budget sheet 2013-14'!I956</f>
        <v>#DIV/0!</v>
      </c>
      <c r="J956" s="730">
        <f>'NRHM State budget sheet 2013-14'!J956</f>
        <v>0</v>
      </c>
      <c r="K956" s="730">
        <f>'NRHM State budget sheet 2013-14'!K956</f>
        <v>0</v>
      </c>
      <c r="L956" s="730">
        <f>'NRHM State budget sheet 2013-14'!L956</f>
        <v>0</v>
      </c>
      <c r="M956" s="730">
        <f>'NRHM State budget sheet 2013-14'!M956</f>
        <v>0</v>
      </c>
      <c r="N956" s="730">
        <f>'NRHM State budget sheet 2013-14'!N956</f>
        <v>0</v>
      </c>
      <c r="O956" s="730">
        <f>'NRHM State budget sheet 2013-14'!O956</f>
        <v>0</v>
      </c>
      <c r="P956" s="730">
        <f>'NRHM State budget sheet 2013-14'!P956</f>
        <v>0</v>
      </c>
      <c r="Q956" s="730">
        <f>'NRHM State budget sheet 2013-14'!Q956</f>
        <v>0</v>
      </c>
      <c r="R956" s="730">
        <f>'NRHM State budget sheet 2013-14'!R956</f>
        <v>0</v>
      </c>
      <c r="S956" s="730">
        <f>'NRHM State budget sheet 2013-14'!S956</f>
        <v>0</v>
      </c>
      <c r="T956" s="730">
        <f>'NRHM State budget sheet 2013-14'!T956</f>
        <v>0</v>
      </c>
      <c r="U956" s="730">
        <f>'NRHM State budget sheet 2013-14'!U956</f>
        <v>0</v>
      </c>
      <c r="V956" s="730">
        <f>'NRHM State budget sheet 2013-14'!V956</f>
        <v>0</v>
      </c>
      <c r="W956" s="730">
        <f>'NRHM State budget sheet 2013-14'!W956</f>
        <v>0</v>
      </c>
      <c r="X956" s="730">
        <f>'NRHM State budget sheet 2013-14'!X956</f>
        <v>0</v>
      </c>
      <c r="Y956" s="730">
        <f>'NRHM State budget sheet 2013-14'!Y956</f>
        <v>0</v>
      </c>
      <c r="Z956" s="730">
        <f>'NRHM State budget sheet 2013-14'!Z956</f>
        <v>0</v>
      </c>
      <c r="AA956" s="730">
        <f>'NRHM State budget sheet 2013-14'!AA956</f>
        <v>0</v>
      </c>
      <c r="AB956" s="730">
        <f>'NRHM State budget sheet 2013-14'!AB956</f>
        <v>0</v>
      </c>
      <c r="AC956" s="730">
        <f>'NRHM State budget sheet 2013-14'!AC956</f>
        <v>0</v>
      </c>
      <c r="AD956" s="730">
        <f>'NRHM State budget sheet 2013-14'!AD956</f>
        <v>0</v>
      </c>
      <c r="AE956" s="730">
        <f>'NRHM State budget sheet 2013-14'!AE956</f>
        <v>0</v>
      </c>
      <c r="AF956" s="730">
        <f>'NRHM State budget sheet 2013-14'!AF956</f>
        <v>0</v>
      </c>
      <c r="AG956" s="617"/>
      <c r="AH956" s="619"/>
      <c r="AI956" s="606" t="str">
        <f t="shared" si="95"/>
        <v/>
      </c>
      <c r="AJ956" s="606" t="str">
        <f t="shared" si="96"/>
        <v/>
      </c>
      <c r="AK956" s="573">
        <f t="shared" si="97"/>
        <v>0</v>
      </c>
      <c r="AL956" s="573" t="str">
        <f t="shared" si="98"/>
        <v/>
      </c>
      <c r="AM956" s="577" t="str">
        <f t="shared" si="99"/>
        <v/>
      </c>
      <c r="AN956" s="577" t="str">
        <f t="shared" si="100"/>
        <v/>
      </c>
      <c r="AO956" s="577" t="str">
        <f t="shared" si="101"/>
        <v/>
      </c>
    </row>
    <row r="957" spans="1:41" ht="41.25" hidden="1" customHeight="1" x14ac:dyDescent="0.25">
      <c r="A957" s="628" t="s">
        <v>2753</v>
      </c>
      <c r="B957" s="665" t="s">
        <v>1668</v>
      </c>
      <c r="C957" s="705"/>
      <c r="D957" s="730">
        <f>'NRHM State budget sheet 2013-14'!D957</f>
        <v>0</v>
      </c>
      <c r="E957" s="730">
        <f>'NRHM State budget sheet 2013-14'!E957</f>
        <v>0</v>
      </c>
      <c r="F957" s="730" t="e">
        <f>'NRHM State budget sheet 2013-14'!F957</f>
        <v>#DIV/0!</v>
      </c>
      <c r="G957" s="730">
        <f>'NRHM State budget sheet 2013-14'!G957</f>
        <v>0</v>
      </c>
      <c r="H957" s="730">
        <f>'NRHM State budget sheet 2013-14'!H957</f>
        <v>0</v>
      </c>
      <c r="I957" s="730" t="e">
        <f>'NRHM State budget sheet 2013-14'!I957</f>
        <v>#DIV/0!</v>
      </c>
      <c r="J957" s="730">
        <f>'NRHM State budget sheet 2013-14'!J957</f>
        <v>0</v>
      </c>
      <c r="K957" s="730">
        <f>'NRHM State budget sheet 2013-14'!K957</f>
        <v>0</v>
      </c>
      <c r="L957" s="730">
        <f>'NRHM State budget sheet 2013-14'!L957</f>
        <v>0</v>
      </c>
      <c r="M957" s="730">
        <f>'NRHM State budget sheet 2013-14'!M957</f>
        <v>0</v>
      </c>
      <c r="N957" s="730">
        <f>'NRHM State budget sheet 2013-14'!N957</f>
        <v>0</v>
      </c>
      <c r="O957" s="730">
        <f>'NRHM State budget sheet 2013-14'!O957</f>
        <v>0</v>
      </c>
      <c r="P957" s="730">
        <f>'NRHM State budget sheet 2013-14'!P957</f>
        <v>0</v>
      </c>
      <c r="Q957" s="730">
        <f>'NRHM State budget sheet 2013-14'!Q957</f>
        <v>0</v>
      </c>
      <c r="R957" s="730">
        <f>'NRHM State budget sheet 2013-14'!R957</f>
        <v>0</v>
      </c>
      <c r="S957" s="730">
        <f>'NRHM State budget sheet 2013-14'!S957</f>
        <v>0</v>
      </c>
      <c r="T957" s="730">
        <f>'NRHM State budget sheet 2013-14'!T957</f>
        <v>0</v>
      </c>
      <c r="U957" s="730">
        <f>'NRHM State budget sheet 2013-14'!U957</f>
        <v>0</v>
      </c>
      <c r="V957" s="730">
        <f>'NRHM State budget sheet 2013-14'!V957</f>
        <v>0</v>
      </c>
      <c r="W957" s="730">
        <f>'NRHM State budget sheet 2013-14'!W957</f>
        <v>0</v>
      </c>
      <c r="X957" s="730">
        <f>'NRHM State budget sheet 2013-14'!X957</f>
        <v>0</v>
      </c>
      <c r="Y957" s="730">
        <f>'NRHM State budget sheet 2013-14'!Y957</f>
        <v>0</v>
      </c>
      <c r="Z957" s="730">
        <f>'NRHM State budget sheet 2013-14'!Z957</f>
        <v>0</v>
      </c>
      <c r="AA957" s="730">
        <f>'NRHM State budget sheet 2013-14'!AA957</f>
        <v>0</v>
      </c>
      <c r="AB957" s="730">
        <f>'NRHM State budget sheet 2013-14'!AB957</f>
        <v>0</v>
      </c>
      <c r="AC957" s="730">
        <f>'NRHM State budget sheet 2013-14'!AC957</f>
        <v>0</v>
      </c>
      <c r="AD957" s="730">
        <f>'NRHM State budget sheet 2013-14'!AD957</f>
        <v>0</v>
      </c>
      <c r="AE957" s="730">
        <f>'NRHM State budget sheet 2013-14'!AE957</f>
        <v>0</v>
      </c>
      <c r="AF957" s="730">
        <f>'NRHM State budget sheet 2013-14'!AF957</f>
        <v>0</v>
      </c>
      <c r="AG957" s="617"/>
      <c r="AH957" s="619"/>
      <c r="AI957" s="606" t="str">
        <f t="shared" si="95"/>
        <v/>
      </c>
      <c r="AJ957" s="606" t="str">
        <f t="shared" si="96"/>
        <v/>
      </c>
      <c r="AK957" s="573">
        <f t="shared" si="97"/>
        <v>0</v>
      </c>
      <c r="AL957" s="573" t="str">
        <f t="shared" si="98"/>
        <v/>
      </c>
      <c r="AM957" s="577" t="str">
        <f t="shared" si="99"/>
        <v/>
      </c>
      <c r="AN957" s="577" t="str">
        <f t="shared" si="100"/>
        <v/>
      </c>
      <c r="AO957" s="577" t="str">
        <f t="shared" si="101"/>
        <v/>
      </c>
    </row>
    <row r="958" spans="1:41" ht="41.25" hidden="1" customHeight="1" x14ac:dyDescent="0.25">
      <c r="A958" s="628" t="s">
        <v>2754</v>
      </c>
      <c r="B958" s="665" t="s">
        <v>1669</v>
      </c>
      <c r="C958" s="705"/>
      <c r="D958" s="730">
        <f>'NRHM State budget sheet 2013-14'!D958</f>
        <v>0</v>
      </c>
      <c r="E958" s="730">
        <f>'NRHM State budget sheet 2013-14'!E958</f>
        <v>0</v>
      </c>
      <c r="F958" s="730" t="e">
        <f>'NRHM State budget sheet 2013-14'!F958</f>
        <v>#DIV/0!</v>
      </c>
      <c r="G958" s="730">
        <f>'NRHM State budget sheet 2013-14'!G958</f>
        <v>0</v>
      </c>
      <c r="H958" s="730">
        <f>'NRHM State budget sheet 2013-14'!H958</f>
        <v>0</v>
      </c>
      <c r="I958" s="730" t="e">
        <f>'NRHM State budget sheet 2013-14'!I958</f>
        <v>#DIV/0!</v>
      </c>
      <c r="J958" s="730">
        <f>'NRHM State budget sheet 2013-14'!J958</f>
        <v>0</v>
      </c>
      <c r="K958" s="730">
        <f>'NRHM State budget sheet 2013-14'!K958</f>
        <v>0</v>
      </c>
      <c r="L958" s="730">
        <f>'NRHM State budget sheet 2013-14'!L958</f>
        <v>0</v>
      </c>
      <c r="M958" s="730">
        <f>'NRHM State budget sheet 2013-14'!M958</f>
        <v>0</v>
      </c>
      <c r="N958" s="730">
        <f>'NRHM State budget sheet 2013-14'!N958</f>
        <v>0</v>
      </c>
      <c r="O958" s="730">
        <f>'NRHM State budget sheet 2013-14'!O958</f>
        <v>0</v>
      </c>
      <c r="P958" s="730">
        <f>'NRHM State budget sheet 2013-14'!P958</f>
        <v>0</v>
      </c>
      <c r="Q958" s="730">
        <f>'NRHM State budget sheet 2013-14'!Q958</f>
        <v>0</v>
      </c>
      <c r="R958" s="730">
        <f>'NRHM State budget sheet 2013-14'!R958</f>
        <v>0</v>
      </c>
      <c r="S958" s="730">
        <f>'NRHM State budget sheet 2013-14'!S958</f>
        <v>0</v>
      </c>
      <c r="T958" s="730">
        <f>'NRHM State budget sheet 2013-14'!T958</f>
        <v>0</v>
      </c>
      <c r="U958" s="730">
        <f>'NRHM State budget sheet 2013-14'!U958</f>
        <v>0</v>
      </c>
      <c r="V958" s="730">
        <f>'NRHM State budget sheet 2013-14'!V958</f>
        <v>0</v>
      </c>
      <c r="W958" s="730">
        <f>'NRHM State budget sheet 2013-14'!W958</f>
        <v>0</v>
      </c>
      <c r="X958" s="730">
        <f>'NRHM State budget sheet 2013-14'!X958</f>
        <v>0</v>
      </c>
      <c r="Y958" s="730">
        <f>'NRHM State budget sheet 2013-14'!Y958</f>
        <v>0</v>
      </c>
      <c r="Z958" s="730">
        <f>'NRHM State budget sheet 2013-14'!Z958</f>
        <v>0</v>
      </c>
      <c r="AA958" s="730">
        <f>'NRHM State budget sheet 2013-14'!AA958</f>
        <v>0</v>
      </c>
      <c r="AB958" s="730">
        <f>'NRHM State budget sheet 2013-14'!AB958</f>
        <v>0</v>
      </c>
      <c r="AC958" s="730">
        <f>'NRHM State budget sheet 2013-14'!AC958</f>
        <v>0</v>
      </c>
      <c r="AD958" s="730">
        <f>'NRHM State budget sheet 2013-14'!AD958</f>
        <v>0</v>
      </c>
      <c r="AE958" s="730">
        <f>'NRHM State budget sheet 2013-14'!AE958</f>
        <v>0</v>
      </c>
      <c r="AF958" s="730">
        <f>'NRHM State budget sheet 2013-14'!AF958</f>
        <v>0</v>
      </c>
      <c r="AG958" s="617"/>
      <c r="AH958" s="619"/>
      <c r="AI958" s="606" t="str">
        <f t="shared" si="95"/>
        <v/>
      </c>
      <c r="AJ958" s="606" t="str">
        <f t="shared" si="96"/>
        <v/>
      </c>
      <c r="AK958" s="573">
        <f t="shared" si="97"/>
        <v>0</v>
      </c>
      <c r="AL958" s="573" t="str">
        <f t="shared" si="98"/>
        <v/>
      </c>
      <c r="AM958" s="577" t="str">
        <f t="shared" si="99"/>
        <v/>
      </c>
      <c r="AN958" s="577" t="str">
        <f t="shared" si="100"/>
        <v/>
      </c>
      <c r="AO958" s="577" t="str">
        <f t="shared" si="101"/>
        <v/>
      </c>
    </row>
    <row r="959" spans="1:41" ht="41.25" hidden="1" customHeight="1" x14ac:dyDescent="0.25">
      <c r="A959" s="628" t="s">
        <v>2755</v>
      </c>
      <c r="B959" s="665" t="s">
        <v>1670</v>
      </c>
      <c r="C959" s="705"/>
      <c r="D959" s="730">
        <f>'NRHM State budget sheet 2013-14'!D959</f>
        <v>0</v>
      </c>
      <c r="E959" s="730">
        <f>'NRHM State budget sheet 2013-14'!E959</f>
        <v>0</v>
      </c>
      <c r="F959" s="730" t="e">
        <f>'NRHM State budget sheet 2013-14'!F959</f>
        <v>#DIV/0!</v>
      </c>
      <c r="G959" s="730">
        <f>'NRHM State budget sheet 2013-14'!G959</f>
        <v>0</v>
      </c>
      <c r="H959" s="730">
        <f>'NRHM State budget sheet 2013-14'!H959</f>
        <v>0</v>
      </c>
      <c r="I959" s="730" t="e">
        <f>'NRHM State budget sheet 2013-14'!I959</f>
        <v>#DIV/0!</v>
      </c>
      <c r="J959" s="730">
        <f>'NRHM State budget sheet 2013-14'!J959</f>
        <v>0</v>
      </c>
      <c r="K959" s="730">
        <f>'NRHM State budget sheet 2013-14'!K959</f>
        <v>0</v>
      </c>
      <c r="L959" s="730">
        <f>'NRHM State budget sheet 2013-14'!L959</f>
        <v>0</v>
      </c>
      <c r="M959" s="730">
        <f>'NRHM State budget sheet 2013-14'!M959</f>
        <v>0</v>
      </c>
      <c r="N959" s="730">
        <f>'NRHM State budget sheet 2013-14'!N959</f>
        <v>0</v>
      </c>
      <c r="O959" s="730">
        <f>'NRHM State budget sheet 2013-14'!O959</f>
        <v>0</v>
      </c>
      <c r="P959" s="730">
        <f>'NRHM State budget sheet 2013-14'!P959</f>
        <v>0</v>
      </c>
      <c r="Q959" s="730">
        <f>'NRHM State budget sheet 2013-14'!Q959</f>
        <v>0</v>
      </c>
      <c r="R959" s="730">
        <f>'NRHM State budget sheet 2013-14'!R959</f>
        <v>0</v>
      </c>
      <c r="S959" s="730">
        <f>'NRHM State budget sheet 2013-14'!S959</f>
        <v>0</v>
      </c>
      <c r="T959" s="730">
        <f>'NRHM State budget sheet 2013-14'!T959</f>
        <v>0</v>
      </c>
      <c r="U959" s="730">
        <f>'NRHM State budget sheet 2013-14'!U959</f>
        <v>0</v>
      </c>
      <c r="V959" s="730">
        <f>'NRHM State budget sheet 2013-14'!V959</f>
        <v>0</v>
      </c>
      <c r="W959" s="730">
        <f>'NRHM State budget sheet 2013-14'!W959</f>
        <v>0</v>
      </c>
      <c r="X959" s="730">
        <f>'NRHM State budget sheet 2013-14'!X959</f>
        <v>0</v>
      </c>
      <c r="Y959" s="730">
        <f>'NRHM State budget sheet 2013-14'!Y959</f>
        <v>0</v>
      </c>
      <c r="Z959" s="730">
        <f>'NRHM State budget sheet 2013-14'!Z959</f>
        <v>0</v>
      </c>
      <c r="AA959" s="730">
        <f>'NRHM State budget sheet 2013-14'!AA959</f>
        <v>0</v>
      </c>
      <c r="AB959" s="730">
        <f>'NRHM State budget sheet 2013-14'!AB959</f>
        <v>0</v>
      </c>
      <c r="AC959" s="730">
        <f>'NRHM State budget sheet 2013-14'!AC959</f>
        <v>0</v>
      </c>
      <c r="AD959" s="730">
        <f>'NRHM State budget sheet 2013-14'!AD959</f>
        <v>0</v>
      </c>
      <c r="AE959" s="730">
        <f>'NRHM State budget sheet 2013-14'!AE959</f>
        <v>0</v>
      </c>
      <c r="AF959" s="730">
        <f>'NRHM State budget sheet 2013-14'!AF959</f>
        <v>0</v>
      </c>
      <c r="AG959" s="617"/>
      <c r="AH959" s="619"/>
      <c r="AI959" s="606" t="str">
        <f t="shared" si="95"/>
        <v/>
      </c>
      <c r="AJ959" s="606" t="str">
        <f t="shared" si="96"/>
        <v/>
      </c>
      <c r="AK959" s="573">
        <f t="shared" si="97"/>
        <v>0</v>
      </c>
      <c r="AL959" s="573" t="str">
        <f t="shared" si="98"/>
        <v/>
      </c>
      <c r="AM959" s="577" t="str">
        <f t="shared" si="99"/>
        <v/>
      </c>
      <c r="AN959" s="577" t="str">
        <f t="shared" si="100"/>
        <v/>
      </c>
      <c r="AO959" s="577" t="str">
        <f t="shared" si="101"/>
        <v/>
      </c>
    </row>
    <row r="960" spans="1:41" ht="41.25" hidden="1" customHeight="1" x14ac:dyDescent="0.25">
      <c r="A960" s="628" t="s">
        <v>2756</v>
      </c>
      <c r="B960" s="665" t="s">
        <v>1671</v>
      </c>
      <c r="C960" s="705"/>
      <c r="D960" s="730">
        <f>'NRHM State budget sheet 2013-14'!D960</f>
        <v>0</v>
      </c>
      <c r="E960" s="730">
        <f>'NRHM State budget sheet 2013-14'!E960</f>
        <v>0</v>
      </c>
      <c r="F960" s="730" t="e">
        <f>'NRHM State budget sheet 2013-14'!F960</f>
        <v>#DIV/0!</v>
      </c>
      <c r="G960" s="730">
        <f>'NRHM State budget sheet 2013-14'!G960</f>
        <v>0</v>
      </c>
      <c r="H960" s="730">
        <f>'NRHM State budget sheet 2013-14'!H960</f>
        <v>0</v>
      </c>
      <c r="I960" s="730" t="e">
        <f>'NRHM State budget sheet 2013-14'!I960</f>
        <v>#DIV/0!</v>
      </c>
      <c r="J960" s="730">
        <f>'NRHM State budget sheet 2013-14'!J960</f>
        <v>0</v>
      </c>
      <c r="K960" s="730">
        <f>'NRHM State budget sheet 2013-14'!K960</f>
        <v>0</v>
      </c>
      <c r="L960" s="730">
        <f>'NRHM State budget sheet 2013-14'!L960</f>
        <v>0</v>
      </c>
      <c r="M960" s="730">
        <f>'NRHM State budget sheet 2013-14'!M960</f>
        <v>0</v>
      </c>
      <c r="N960" s="730">
        <f>'NRHM State budget sheet 2013-14'!N960</f>
        <v>0</v>
      </c>
      <c r="O960" s="730">
        <f>'NRHM State budget sheet 2013-14'!O960</f>
        <v>0</v>
      </c>
      <c r="P960" s="730">
        <f>'NRHM State budget sheet 2013-14'!P960</f>
        <v>0</v>
      </c>
      <c r="Q960" s="730">
        <f>'NRHM State budget sheet 2013-14'!Q960</f>
        <v>0</v>
      </c>
      <c r="R960" s="730">
        <f>'NRHM State budget sheet 2013-14'!R960</f>
        <v>0</v>
      </c>
      <c r="S960" s="730">
        <f>'NRHM State budget sheet 2013-14'!S960</f>
        <v>0</v>
      </c>
      <c r="T960" s="730">
        <f>'NRHM State budget sheet 2013-14'!T960</f>
        <v>0</v>
      </c>
      <c r="U960" s="730">
        <f>'NRHM State budget sheet 2013-14'!U960</f>
        <v>0</v>
      </c>
      <c r="V960" s="730">
        <f>'NRHM State budget sheet 2013-14'!V960</f>
        <v>0</v>
      </c>
      <c r="W960" s="730">
        <f>'NRHM State budget sheet 2013-14'!W960</f>
        <v>0</v>
      </c>
      <c r="X960" s="730">
        <f>'NRHM State budget sheet 2013-14'!X960</f>
        <v>0</v>
      </c>
      <c r="Y960" s="730">
        <f>'NRHM State budget sheet 2013-14'!Y960</f>
        <v>0</v>
      </c>
      <c r="Z960" s="730">
        <f>'NRHM State budget sheet 2013-14'!Z960</f>
        <v>0</v>
      </c>
      <c r="AA960" s="730">
        <f>'NRHM State budget sheet 2013-14'!AA960</f>
        <v>0</v>
      </c>
      <c r="AB960" s="730">
        <f>'NRHM State budget sheet 2013-14'!AB960</f>
        <v>0</v>
      </c>
      <c r="AC960" s="730">
        <f>'NRHM State budget sheet 2013-14'!AC960</f>
        <v>0</v>
      </c>
      <c r="AD960" s="730">
        <f>'NRHM State budget sheet 2013-14'!AD960</f>
        <v>0</v>
      </c>
      <c r="AE960" s="730">
        <f>'NRHM State budget sheet 2013-14'!AE960</f>
        <v>0</v>
      </c>
      <c r="AF960" s="730">
        <f>'NRHM State budget sheet 2013-14'!AF960</f>
        <v>0</v>
      </c>
      <c r="AG960" s="617"/>
      <c r="AH960" s="619"/>
      <c r="AI960" s="606" t="str">
        <f t="shared" si="95"/>
        <v/>
      </c>
      <c r="AJ960" s="606" t="str">
        <f t="shared" si="96"/>
        <v/>
      </c>
      <c r="AK960" s="573">
        <f t="shared" si="97"/>
        <v>0</v>
      </c>
      <c r="AL960" s="573" t="str">
        <f t="shared" si="98"/>
        <v/>
      </c>
      <c r="AM960" s="577" t="str">
        <f t="shared" si="99"/>
        <v/>
      </c>
      <c r="AN960" s="577" t="str">
        <f t="shared" si="100"/>
        <v/>
      </c>
      <c r="AO960" s="577" t="str">
        <f t="shared" si="101"/>
        <v/>
      </c>
    </row>
    <row r="961" spans="1:41" ht="41.25" hidden="1" customHeight="1" x14ac:dyDescent="0.25">
      <c r="A961" s="628" t="s">
        <v>2757</v>
      </c>
      <c r="B961" s="665" t="s">
        <v>1672</v>
      </c>
      <c r="C961" s="705"/>
      <c r="D961" s="730">
        <f>'NRHM State budget sheet 2013-14'!D961</f>
        <v>0</v>
      </c>
      <c r="E961" s="730">
        <f>'NRHM State budget sheet 2013-14'!E961</f>
        <v>0</v>
      </c>
      <c r="F961" s="730" t="e">
        <f>'NRHM State budget sheet 2013-14'!F961</f>
        <v>#DIV/0!</v>
      </c>
      <c r="G961" s="730">
        <f>'NRHM State budget sheet 2013-14'!G961</f>
        <v>0</v>
      </c>
      <c r="H961" s="730">
        <f>'NRHM State budget sheet 2013-14'!H961</f>
        <v>0</v>
      </c>
      <c r="I961" s="730" t="e">
        <f>'NRHM State budget sheet 2013-14'!I961</f>
        <v>#DIV/0!</v>
      </c>
      <c r="J961" s="730">
        <f>'NRHM State budget sheet 2013-14'!J961</f>
        <v>0</v>
      </c>
      <c r="K961" s="730">
        <f>'NRHM State budget sheet 2013-14'!K961</f>
        <v>0</v>
      </c>
      <c r="L961" s="730">
        <f>'NRHM State budget sheet 2013-14'!L961</f>
        <v>0</v>
      </c>
      <c r="M961" s="730">
        <f>'NRHM State budget sheet 2013-14'!M961</f>
        <v>0</v>
      </c>
      <c r="N961" s="730">
        <f>'NRHM State budget sheet 2013-14'!N961</f>
        <v>0</v>
      </c>
      <c r="O961" s="730">
        <f>'NRHM State budget sheet 2013-14'!O961</f>
        <v>0</v>
      </c>
      <c r="P961" s="730">
        <f>'NRHM State budget sheet 2013-14'!P961</f>
        <v>0</v>
      </c>
      <c r="Q961" s="730">
        <f>'NRHM State budget sheet 2013-14'!Q961</f>
        <v>0</v>
      </c>
      <c r="R961" s="730">
        <f>'NRHM State budget sheet 2013-14'!R961</f>
        <v>0</v>
      </c>
      <c r="S961" s="730">
        <f>'NRHM State budget sheet 2013-14'!S961</f>
        <v>0</v>
      </c>
      <c r="T961" s="730">
        <f>'NRHM State budget sheet 2013-14'!T961</f>
        <v>0</v>
      </c>
      <c r="U961" s="730">
        <f>'NRHM State budget sheet 2013-14'!U961</f>
        <v>0</v>
      </c>
      <c r="V961" s="730">
        <f>'NRHM State budget sheet 2013-14'!V961</f>
        <v>0</v>
      </c>
      <c r="W961" s="730">
        <f>'NRHM State budget sheet 2013-14'!W961</f>
        <v>0</v>
      </c>
      <c r="X961" s="730">
        <f>'NRHM State budget sheet 2013-14'!X961</f>
        <v>0</v>
      </c>
      <c r="Y961" s="730">
        <f>'NRHM State budget sheet 2013-14'!Y961</f>
        <v>0</v>
      </c>
      <c r="Z961" s="730">
        <f>'NRHM State budget sheet 2013-14'!Z961</f>
        <v>0</v>
      </c>
      <c r="AA961" s="730">
        <f>'NRHM State budget sheet 2013-14'!AA961</f>
        <v>0</v>
      </c>
      <c r="AB961" s="730">
        <f>'NRHM State budget sheet 2013-14'!AB961</f>
        <v>0</v>
      </c>
      <c r="AC961" s="730">
        <f>'NRHM State budget sheet 2013-14'!AC961</f>
        <v>0</v>
      </c>
      <c r="AD961" s="730">
        <f>'NRHM State budget sheet 2013-14'!AD961</f>
        <v>0</v>
      </c>
      <c r="AE961" s="730">
        <f>'NRHM State budget sheet 2013-14'!AE961</f>
        <v>0</v>
      </c>
      <c r="AF961" s="730">
        <f>'NRHM State budget sheet 2013-14'!AF961</f>
        <v>0</v>
      </c>
      <c r="AG961" s="617"/>
      <c r="AH961" s="619"/>
      <c r="AI961" s="606" t="str">
        <f t="shared" si="95"/>
        <v/>
      </c>
      <c r="AJ961" s="606" t="str">
        <f t="shared" si="96"/>
        <v/>
      </c>
      <c r="AK961" s="573">
        <f t="shared" si="97"/>
        <v>0</v>
      </c>
      <c r="AL961" s="573" t="str">
        <f t="shared" si="98"/>
        <v/>
      </c>
      <c r="AM961" s="577" t="str">
        <f t="shared" si="99"/>
        <v/>
      </c>
      <c r="AN961" s="577" t="str">
        <f t="shared" si="100"/>
        <v/>
      </c>
      <c r="AO961" s="577" t="str">
        <f t="shared" si="101"/>
        <v/>
      </c>
    </row>
    <row r="962" spans="1:41" ht="41.25" customHeight="1" thickBot="1" x14ac:dyDescent="0.3">
      <c r="A962" s="628" t="s">
        <v>2356</v>
      </c>
      <c r="B962" s="665" t="s">
        <v>1673</v>
      </c>
      <c r="C962" s="705"/>
      <c r="D962" s="730">
        <f>'NRHM State budget sheet 2013-14'!D962</f>
        <v>0</v>
      </c>
      <c r="E962" s="730">
        <f>'NRHM State budget sheet 2013-14'!E962</f>
        <v>0</v>
      </c>
      <c r="F962" s="730" t="e">
        <f>'NRHM State budget sheet 2013-14'!F962</f>
        <v>#DIV/0!</v>
      </c>
      <c r="G962" s="730">
        <f>'NRHM State budget sheet 2013-14'!G962</f>
        <v>0</v>
      </c>
      <c r="H962" s="730">
        <f>'NRHM State budget sheet 2013-14'!H962</f>
        <v>0</v>
      </c>
      <c r="I962" s="730" t="e">
        <f>'NRHM State budget sheet 2013-14'!I962</f>
        <v>#DIV/0!</v>
      </c>
      <c r="J962" s="730">
        <f>'NRHM State budget sheet 2013-14'!J962</f>
        <v>0</v>
      </c>
      <c r="K962" s="730">
        <f>'NRHM State budget sheet 2013-14'!K962</f>
        <v>0</v>
      </c>
      <c r="L962" s="730">
        <f>'NRHM State budget sheet 2013-14'!L962</f>
        <v>0</v>
      </c>
      <c r="M962" s="730">
        <f>'NRHM State budget sheet 2013-14'!M962</f>
        <v>0</v>
      </c>
      <c r="N962" s="730">
        <f>'NRHM State budget sheet 2013-14'!N962</f>
        <v>0</v>
      </c>
      <c r="O962" s="730">
        <f>'NRHM State budget sheet 2013-14'!O962</f>
        <v>0</v>
      </c>
      <c r="P962" s="730">
        <f>'NRHM State budget sheet 2013-14'!P962</f>
        <v>0</v>
      </c>
      <c r="Q962" s="730">
        <f>'NRHM State budget sheet 2013-14'!Q962</f>
        <v>0</v>
      </c>
      <c r="R962" s="730">
        <f>'NRHM State budget sheet 2013-14'!R962</f>
        <v>0</v>
      </c>
      <c r="S962" s="730">
        <f>'NRHM State budget sheet 2013-14'!S962</f>
        <v>0</v>
      </c>
      <c r="T962" s="730">
        <f>'NRHM State budget sheet 2013-14'!T962</f>
        <v>0</v>
      </c>
      <c r="U962" s="730">
        <f>'NRHM State budget sheet 2013-14'!U962</f>
        <v>0</v>
      </c>
      <c r="V962" s="730">
        <f>'NRHM State budget sheet 2013-14'!V962</f>
        <v>0</v>
      </c>
      <c r="W962" s="730">
        <f>'NRHM State budget sheet 2013-14'!W962</f>
        <v>0</v>
      </c>
      <c r="X962" s="730">
        <f>'NRHM State budget sheet 2013-14'!X962</f>
        <v>0</v>
      </c>
      <c r="Y962" s="730">
        <f>'NRHM State budget sheet 2013-14'!Y962</f>
        <v>0</v>
      </c>
      <c r="Z962" s="730">
        <f>'NRHM State budget sheet 2013-14'!Z962</f>
        <v>0</v>
      </c>
      <c r="AA962" s="730">
        <f>'NRHM State budget sheet 2013-14'!AA962</f>
        <v>0</v>
      </c>
      <c r="AB962" s="730">
        <f>'NRHM State budget sheet 2013-14'!AB962</f>
        <v>0</v>
      </c>
      <c r="AC962" s="730">
        <f>'NRHM State budget sheet 2013-14'!AC962</f>
        <v>0</v>
      </c>
      <c r="AD962" s="730">
        <f>'NRHM State budget sheet 2013-14'!AD962</f>
        <v>0</v>
      </c>
      <c r="AE962" s="730">
        <f>'NRHM State budget sheet 2013-14'!AE962</f>
        <v>0</v>
      </c>
      <c r="AF962" s="730">
        <f>'NRHM State budget sheet 2013-14'!AF962</f>
        <v>0</v>
      </c>
      <c r="AG962" s="617"/>
      <c r="AH962" s="619"/>
      <c r="AI962" s="606" t="str">
        <f t="shared" si="95"/>
        <v/>
      </c>
      <c r="AJ962" s="606" t="str">
        <f t="shared" si="96"/>
        <v/>
      </c>
      <c r="AK962" s="573">
        <f t="shared" si="97"/>
        <v>0</v>
      </c>
      <c r="AL962" s="573" t="str">
        <f t="shared" si="98"/>
        <v/>
      </c>
      <c r="AM962" s="577" t="str">
        <f t="shared" si="99"/>
        <v/>
      </c>
      <c r="AN962" s="577" t="str">
        <f t="shared" si="100"/>
        <v/>
      </c>
      <c r="AO962" s="577" t="str">
        <f t="shared" si="101"/>
        <v/>
      </c>
    </row>
    <row r="963" spans="1:41" ht="41.25" hidden="1" customHeight="1" x14ac:dyDescent="0.25">
      <c r="A963" s="628" t="s">
        <v>2758</v>
      </c>
      <c r="B963" s="665" t="s">
        <v>1674</v>
      </c>
      <c r="C963" s="705"/>
      <c r="D963" s="733">
        <f>'NRHM State budget sheet 2013-14'!D963</f>
        <v>0</v>
      </c>
      <c r="E963" s="733">
        <f>'NRHM State budget sheet 2013-14'!E963</f>
        <v>0</v>
      </c>
      <c r="F963" s="733" t="e">
        <f>'NRHM State budget sheet 2013-14'!F963</f>
        <v>#DIV/0!</v>
      </c>
      <c r="G963" s="733">
        <f>'NRHM State budget sheet 2013-14'!G963</f>
        <v>0</v>
      </c>
      <c r="H963" s="733">
        <f>'NRHM State budget sheet 2013-14'!H963</f>
        <v>0</v>
      </c>
      <c r="I963" s="733" t="e">
        <f>'NRHM State budget sheet 2013-14'!I963</f>
        <v>#DIV/0!</v>
      </c>
      <c r="J963" s="733">
        <f>'NRHM State budget sheet 2013-14'!J963</f>
        <v>0</v>
      </c>
      <c r="K963" s="733">
        <f>'NRHM State budget sheet 2013-14'!K963</f>
        <v>0</v>
      </c>
      <c r="L963" s="733">
        <f>'NRHM State budget sheet 2013-14'!L963</f>
        <v>0</v>
      </c>
      <c r="M963" s="733">
        <f>'NRHM State budget sheet 2013-14'!M963</f>
        <v>0</v>
      </c>
      <c r="N963" s="733">
        <f>'NRHM State budget sheet 2013-14'!N963</f>
        <v>0</v>
      </c>
      <c r="O963" s="733">
        <f>'NRHM State budget sheet 2013-14'!O963</f>
        <v>0</v>
      </c>
      <c r="P963" s="733">
        <f>'NRHM State budget sheet 2013-14'!P963</f>
        <v>0</v>
      </c>
      <c r="Q963" s="733">
        <f>'NRHM State budget sheet 2013-14'!Q963</f>
        <v>0</v>
      </c>
      <c r="R963" s="733">
        <f>'NRHM State budget sheet 2013-14'!R963</f>
        <v>0</v>
      </c>
      <c r="S963" s="733">
        <f>'NRHM State budget sheet 2013-14'!S963</f>
        <v>0</v>
      </c>
      <c r="T963" s="733">
        <f>'NRHM State budget sheet 2013-14'!T963</f>
        <v>0</v>
      </c>
      <c r="U963" s="733">
        <f>'NRHM State budget sheet 2013-14'!U963</f>
        <v>0</v>
      </c>
      <c r="V963" s="733">
        <f>'NRHM State budget sheet 2013-14'!V963</f>
        <v>0</v>
      </c>
      <c r="W963" s="733">
        <f>'NRHM State budget sheet 2013-14'!W963</f>
        <v>0</v>
      </c>
      <c r="X963" s="733">
        <f>'NRHM State budget sheet 2013-14'!X963</f>
        <v>0</v>
      </c>
      <c r="Y963" s="733">
        <f>'NRHM State budget sheet 2013-14'!Y963</f>
        <v>0</v>
      </c>
      <c r="Z963" s="733">
        <f>'NRHM State budget sheet 2013-14'!Z963</f>
        <v>0</v>
      </c>
      <c r="AA963" s="733">
        <f>'NRHM State budget sheet 2013-14'!AA963</f>
        <v>0</v>
      </c>
      <c r="AB963" s="733">
        <f>'NRHM State budget sheet 2013-14'!AB963</f>
        <v>0</v>
      </c>
      <c r="AC963" s="733">
        <f>'NRHM State budget sheet 2013-14'!AC963</f>
        <v>0</v>
      </c>
      <c r="AD963" s="733">
        <f>'NRHM State budget sheet 2013-14'!AD963</f>
        <v>0</v>
      </c>
      <c r="AE963" s="733">
        <f>'NRHM State budget sheet 2013-14'!AE963</f>
        <v>0</v>
      </c>
      <c r="AF963" s="733">
        <f>'NRHM State budget sheet 2013-14'!AF963</f>
        <v>0</v>
      </c>
      <c r="AG963" s="617"/>
      <c r="AH963" s="619"/>
      <c r="AI963" s="606" t="str">
        <f t="shared" si="95"/>
        <v/>
      </c>
      <c r="AJ963" s="606" t="str">
        <f t="shared" si="96"/>
        <v/>
      </c>
      <c r="AK963" s="573">
        <f t="shared" si="97"/>
        <v>0</v>
      </c>
      <c r="AL963" s="573" t="str">
        <f t="shared" si="98"/>
        <v/>
      </c>
      <c r="AM963" s="577" t="str">
        <f t="shared" si="99"/>
        <v/>
      </c>
      <c r="AN963" s="577" t="str">
        <f t="shared" si="100"/>
        <v/>
      </c>
      <c r="AO963" s="577" t="str">
        <f t="shared" si="101"/>
        <v/>
      </c>
    </row>
    <row r="964" spans="1:41" ht="41.25" hidden="1" customHeight="1" x14ac:dyDescent="0.25">
      <c r="A964" s="628" t="s">
        <v>2759</v>
      </c>
      <c r="B964" s="665" t="s">
        <v>1675</v>
      </c>
      <c r="C964" s="705"/>
      <c r="D964" s="733">
        <f>'NRHM State budget sheet 2013-14'!D964</f>
        <v>0</v>
      </c>
      <c r="E964" s="733">
        <f>'NRHM State budget sheet 2013-14'!E964</f>
        <v>0</v>
      </c>
      <c r="F964" s="733" t="e">
        <f>'NRHM State budget sheet 2013-14'!F964</f>
        <v>#DIV/0!</v>
      </c>
      <c r="G964" s="733">
        <f>'NRHM State budget sheet 2013-14'!G964</f>
        <v>0</v>
      </c>
      <c r="H964" s="733">
        <f>'NRHM State budget sheet 2013-14'!H964</f>
        <v>0</v>
      </c>
      <c r="I964" s="733" t="e">
        <f>'NRHM State budget sheet 2013-14'!I964</f>
        <v>#DIV/0!</v>
      </c>
      <c r="J964" s="733">
        <f>'NRHM State budget sheet 2013-14'!J964</f>
        <v>0</v>
      </c>
      <c r="K964" s="733">
        <f>'NRHM State budget sheet 2013-14'!K964</f>
        <v>0</v>
      </c>
      <c r="L964" s="733">
        <f>'NRHM State budget sheet 2013-14'!L964</f>
        <v>0</v>
      </c>
      <c r="M964" s="733">
        <f>'NRHM State budget sheet 2013-14'!M964</f>
        <v>0</v>
      </c>
      <c r="N964" s="733">
        <f>'NRHM State budget sheet 2013-14'!N964</f>
        <v>0</v>
      </c>
      <c r="O964" s="733">
        <f>'NRHM State budget sheet 2013-14'!O964</f>
        <v>0</v>
      </c>
      <c r="P964" s="733">
        <f>'NRHM State budget sheet 2013-14'!P964</f>
        <v>0</v>
      </c>
      <c r="Q964" s="733">
        <f>'NRHM State budget sheet 2013-14'!Q964</f>
        <v>0</v>
      </c>
      <c r="R964" s="733">
        <f>'NRHM State budget sheet 2013-14'!R964</f>
        <v>0</v>
      </c>
      <c r="S964" s="733">
        <f>'NRHM State budget sheet 2013-14'!S964</f>
        <v>0</v>
      </c>
      <c r="T964" s="733">
        <f>'NRHM State budget sheet 2013-14'!T964</f>
        <v>0</v>
      </c>
      <c r="U964" s="733">
        <f>'NRHM State budget sheet 2013-14'!U964</f>
        <v>0</v>
      </c>
      <c r="V964" s="733">
        <f>'NRHM State budget sheet 2013-14'!V964</f>
        <v>0</v>
      </c>
      <c r="W964" s="733">
        <f>'NRHM State budget sheet 2013-14'!W964</f>
        <v>0</v>
      </c>
      <c r="X964" s="733">
        <f>'NRHM State budget sheet 2013-14'!X964</f>
        <v>0</v>
      </c>
      <c r="Y964" s="733">
        <f>'NRHM State budget sheet 2013-14'!Y964</f>
        <v>0</v>
      </c>
      <c r="Z964" s="733">
        <f>'NRHM State budget sheet 2013-14'!Z964</f>
        <v>0</v>
      </c>
      <c r="AA964" s="733">
        <f>'NRHM State budget sheet 2013-14'!AA964</f>
        <v>0</v>
      </c>
      <c r="AB964" s="733">
        <f>'NRHM State budget sheet 2013-14'!AB964</f>
        <v>0</v>
      </c>
      <c r="AC964" s="733">
        <f>'NRHM State budget sheet 2013-14'!AC964</f>
        <v>0</v>
      </c>
      <c r="AD964" s="733">
        <f>'NRHM State budget sheet 2013-14'!AD964</f>
        <v>0</v>
      </c>
      <c r="AE964" s="733">
        <f>'NRHM State budget sheet 2013-14'!AE964</f>
        <v>0</v>
      </c>
      <c r="AF964" s="733">
        <f>'NRHM State budget sheet 2013-14'!AF964</f>
        <v>0</v>
      </c>
      <c r="AG964" s="617"/>
      <c r="AH964" s="619"/>
      <c r="AI964" s="606" t="str">
        <f t="shared" si="95"/>
        <v/>
      </c>
      <c r="AJ964" s="606" t="str">
        <f t="shared" si="96"/>
        <v/>
      </c>
      <c r="AK964" s="573">
        <f t="shared" si="97"/>
        <v>0</v>
      </c>
      <c r="AL964" s="573" t="str">
        <f t="shared" si="98"/>
        <v/>
      </c>
      <c r="AM964" s="577" t="str">
        <f t="shared" si="99"/>
        <v/>
      </c>
      <c r="AN964" s="577" t="str">
        <f t="shared" si="100"/>
        <v/>
      </c>
      <c r="AO964" s="577" t="str">
        <f t="shared" si="101"/>
        <v/>
      </c>
    </row>
    <row r="965" spans="1:41" ht="41.25" hidden="1" customHeight="1" x14ac:dyDescent="0.25">
      <c r="A965" s="628" t="s">
        <v>2760</v>
      </c>
      <c r="B965" s="665" t="s">
        <v>1676</v>
      </c>
      <c r="C965" s="705"/>
      <c r="D965" s="733">
        <f>'NRHM State budget sheet 2013-14'!D965</f>
        <v>0</v>
      </c>
      <c r="E965" s="733">
        <f>'NRHM State budget sheet 2013-14'!E965</f>
        <v>0</v>
      </c>
      <c r="F965" s="733" t="e">
        <f>'NRHM State budget sheet 2013-14'!F965</f>
        <v>#DIV/0!</v>
      </c>
      <c r="G965" s="733">
        <f>'NRHM State budget sheet 2013-14'!G965</f>
        <v>0</v>
      </c>
      <c r="H965" s="733">
        <f>'NRHM State budget sheet 2013-14'!H965</f>
        <v>0</v>
      </c>
      <c r="I965" s="733" t="e">
        <f>'NRHM State budget sheet 2013-14'!I965</f>
        <v>#DIV/0!</v>
      </c>
      <c r="J965" s="733">
        <f>'NRHM State budget sheet 2013-14'!J965</f>
        <v>0</v>
      </c>
      <c r="K965" s="733">
        <f>'NRHM State budget sheet 2013-14'!K965</f>
        <v>0</v>
      </c>
      <c r="L965" s="733">
        <f>'NRHM State budget sheet 2013-14'!L965</f>
        <v>0</v>
      </c>
      <c r="M965" s="733">
        <f>'NRHM State budget sheet 2013-14'!M965</f>
        <v>0</v>
      </c>
      <c r="N965" s="733">
        <f>'NRHM State budget sheet 2013-14'!N965</f>
        <v>0</v>
      </c>
      <c r="O965" s="733">
        <f>'NRHM State budget sheet 2013-14'!O965</f>
        <v>0</v>
      </c>
      <c r="P965" s="733">
        <f>'NRHM State budget sheet 2013-14'!P965</f>
        <v>0</v>
      </c>
      <c r="Q965" s="733">
        <f>'NRHM State budget sheet 2013-14'!Q965</f>
        <v>0</v>
      </c>
      <c r="R965" s="733">
        <f>'NRHM State budget sheet 2013-14'!R965</f>
        <v>0</v>
      </c>
      <c r="S965" s="733">
        <f>'NRHM State budget sheet 2013-14'!S965</f>
        <v>0</v>
      </c>
      <c r="T965" s="733">
        <f>'NRHM State budget sheet 2013-14'!T965</f>
        <v>0</v>
      </c>
      <c r="U965" s="733">
        <f>'NRHM State budget sheet 2013-14'!U965</f>
        <v>0</v>
      </c>
      <c r="V965" s="733">
        <f>'NRHM State budget sheet 2013-14'!V965</f>
        <v>0</v>
      </c>
      <c r="W965" s="733">
        <f>'NRHM State budget sheet 2013-14'!W965</f>
        <v>0</v>
      </c>
      <c r="X965" s="733">
        <f>'NRHM State budget sheet 2013-14'!X965</f>
        <v>0</v>
      </c>
      <c r="Y965" s="733">
        <f>'NRHM State budget sheet 2013-14'!Y965</f>
        <v>0</v>
      </c>
      <c r="Z965" s="733">
        <f>'NRHM State budget sheet 2013-14'!Z965</f>
        <v>0</v>
      </c>
      <c r="AA965" s="733">
        <f>'NRHM State budget sheet 2013-14'!AA965</f>
        <v>0</v>
      </c>
      <c r="AB965" s="733">
        <f>'NRHM State budget sheet 2013-14'!AB965</f>
        <v>0</v>
      </c>
      <c r="AC965" s="733">
        <f>'NRHM State budget sheet 2013-14'!AC965</f>
        <v>0</v>
      </c>
      <c r="AD965" s="733">
        <f>'NRHM State budget sheet 2013-14'!AD965</f>
        <v>0</v>
      </c>
      <c r="AE965" s="733">
        <f>'NRHM State budget sheet 2013-14'!AE965</f>
        <v>0</v>
      </c>
      <c r="AF965" s="733">
        <f>'NRHM State budget sheet 2013-14'!AF965</f>
        <v>0</v>
      </c>
      <c r="AG965" s="617"/>
      <c r="AH965" s="619"/>
      <c r="AI965" s="606" t="str">
        <f t="shared" ref="AI965:AI979" si="103">IF(OR(AM965="The proposed budget is more that 30% increase over FY 12-13 budget. Consider revising or provide explanation",AN965="Please check, there is a proposed budget but FY 12-13 expenditure is  &lt;30%", AN965="Please check, there is a proposed budget but FY 12-13 expenditure is  &lt;50%", AN965="Please check, there is a proposed budget but FY 12-13 expenditure is  &lt;60%",AO965="New activity? If not kindly provide the details of the progress (physical and financial) for FY 2012-13"),1,"")</f>
        <v/>
      </c>
      <c r="AJ965" s="606" t="str">
        <f t="shared" ref="AJ965:AJ980" si="104">IF(AND(G965&gt;=0.00000000001,H965&gt;=0.0000000000001),H965/G965*100,"")</f>
        <v/>
      </c>
      <c r="AK965" s="573">
        <f t="shared" ref="AK965:AK980" si="105">AF965-G965</f>
        <v>0</v>
      </c>
      <c r="AL965" s="573" t="str">
        <f t="shared" si="98"/>
        <v/>
      </c>
      <c r="AM965" s="577" t="str">
        <f t="shared" si="99"/>
        <v/>
      </c>
      <c r="AN965" s="577" t="str">
        <f t="shared" si="100"/>
        <v/>
      </c>
      <c r="AO965" s="577" t="str">
        <f t="shared" si="101"/>
        <v/>
      </c>
    </row>
    <row r="966" spans="1:41" ht="41.25" hidden="1" customHeight="1" x14ac:dyDescent="0.25">
      <c r="A966" s="628" t="s">
        <v>2761</v>
      </c>
      <c r="B966" s="665" t="s">
        <v>1677</v>
      </c>
      <c r="C966" s="705"/>
      <c r="D966" s="733">
        <f>'NRHM State budget sheet 2013-14'!D966</f>
        <v>0</v>
      </c>
      <c r="E966" s="733">
        <f>'NRHM State budget sheet 2013-14'!E966</f>
        <v>0</v>
      </c>
      <c r="F966" s="733" t="e">
        <f>'NRHM State budget sheet 2013-14'!F966</f>
        <v>#DIV/0!</v>
      </c>
      <c r="G966" s="733">
        <f>'NRHM State budget sheet 2013-14'!G966</f>
        <v>0</v>
      </c>
      <c r="H966" s="733">
        <f>'NRHM State budget sheet 2013-14'!H966</f>
        <v>0</v>
      </c>
      <c r="I966" s="733" t="e">
        <f>'NRHM State budget sheet 2013-14'!I966</f>
        <v>#DIV/0!</v>
      </c>
      <c r="J966" s="733">
        <f>'NRHM State budget sheet 2013-14'!J966</f>
        <v>0</v>
      </c>
      <c r="K966" s="733">
        <f>'NRHM State budget sheet 2013-14'!K966</f>
        <v>0</v>
      </c>
      <c r="L966" s="733">
        <f>'NRHM State budget sheet 2013-14'!L966</f>
        <v>0</v>
      </c>
      <c r="M966" s="733">
        <f>'NRHM State budget sheet 2013-14'!M966</f>
        <v>0</v>
      </c>
      <c r="N966" s="733">
        <f>'NRHM State budget sheet 2013-14'!N966</f>
        <v>0</v>
      </c>
      <c r="O966" s="733">
        <f>'NRHM State budget sheet 2013-14'!O966</f>
        <v>0</v>
      </c>
      <c r="P966" s="733">
        <f>'NRHM State budget sheet 2013-14'!P966</f>
        <v>0</v>
      </c>
      <c r="Q966" s="733">
        <f>'NRHM State budget sheet 2013-14'!Q966</f>
        <v>0</v>
      </c>
      <c r="R966" s="733">
        <f>'NRHM State budget sheet 2013-14'!R966</f>
        <v>0</v>
      </c>
      <c r="S966" s="733">
        <f>'NRHM State budget sheet 2013-14'!S966</f>
        <v>0</v>
      </c>
      <c r="T966" s="733">
        <f>'NRHM State budget sheet 2013-14'!T966</f>
        <v>0</v>
      </c>
      <c r="U966" s="733">
        <f>'NRHM State budget sheet 2013-14'!U966</f>
        <v>0</v>
      </c>
      <c r="V966" s="733">
        <f>'NRHM State budget sheet 2013-14'!V966</f>
        <v>0</v>
      </c>
      <c r="W966" s="733">
        <f>'NRHM State budget sheet 2013-14'!W966</f>
        <v>0</v>
      </c>
      <c r="X966" s="733">
        <f>'NRHM State budget sheet 2013-14'!X966</f>
        <v>0</v>
      </c>
      <c r="Y966" s="733">
        <f>'NRHM State budget sheet 2013-14'!Y966</f>
        <v>0</v>
      </c>
      <c r="Z966" s="733">
        <f>'NRHM State budget sheet 2013-14'!Z966</f>
        <v>0</v>
      </c>
      <c r="AA966" s="733">
        <f>'NRHM State budget sheet 2013-14'!AA966</f>
        <v>0</v>
      </c>
      <c r="AB966" s="733">
        <f>'NRHM State budget sheet 2013-14'!AB966</f>
        <v>0</v>
      </c>
      <c r="AC966" s="733">
        <f>'NRHM State budget sheet 2013-14'!AC966</f>
        <v>0</v>
      </c>
      <c r="AD966" s="733">
        <f>'NRHM State budget sheet 2013-14'!AD966</f>
        <v>0</v>
      </c>
      <c r="AE966" s="733">
        <f>'NRHM State budget sheet 2013-14'!AE966</f>
        <v>0</v>
      </c>
      <c r="AF966" s="733">
        <f>'NRHM State budget sheet 2013-14'!AF966</f>
        <v>0</v>
      </c>
      <c r="AG966" s="617"/>
      <c r="AH966" s="619"/>
      <c r="AI966" s="606" t="str">
        <f t="shared" si="103"/>
        <v/>
      </c>
      <c r="AJ966" s="606" t="str">
        <f t="shared" si="104"/>
        <v/>
      </c>
      <c r="AK966" s="573">
        <f t="shared" si="105"/>
        <v>0</v>
      </c>
      <c r="AL966" s="573" t="str">
        <f t="shared" si="98"/>
        <v/>
      </c>
      <c r="AM966" s="577" t="str">
        <f t="shared" si="99"/>
        <v/>
      </c>
      <c r="AN966" s="577" t="str">
        <f t="shared" si="100"/>
        <v/>
      </c>
      <c r="AO966" s="577" t="str">
        <f t="shared" si="101"/>
        <v/>
      </c>
    </row>
    <row r="967" spans="1:41" ht="41.25" hidden="1" customHeight="1" x14ac:dyDescent="0.25">
      <c r="A967" s="628" t="s">
        <v>2762</v>
      </c>
      <c r="B967" s="665" t="s">
        <v>1678</v>
      </c>
      <c r="C967" s="705"/>
      <c r="D967" s="733">
        <f>'NRHM State budget sheet 2013-14'!D967</f>
        <v>0</v>
      </c>
      <c r="E967" s="733">
        <f>'NRHM State budget sheet 2013-14'!E967</f>
        <v>0</v>
      </c>
      <c r="F967" s="733" t="e">
        <f>'NRHM State budget sheet 2013-14'!F967</f>
        <v>#DIV/0!</v>
      </c>
      <c r="G967" s="733">
        <f>'NRHM State budget sheet 2013-14'!G967</f>
        <v>0</v>
      </c>
      <c r="H967" s="733">
        <f>'NRHM State budget sheet 2013-14'!H967</f>
        <v>0</v>
      </c>
      <c r="I967" s="733" t="e">
        <f>'NRHM State budget sheet 2013-14'!I967</f>
        <v>#DIV/0!</v>
      </c>
      <c r="J967" s="733">
        <f>'NRHM State budget sheet 2013-14'!J967</f>
        <v>0</v>
      </c>
      <c r="K967" s="733">
        <f>'NRHM State budget sheet 2013-14'!K967</f>
        <v>0</v>
      </c>
      <c r="L967" s="733">
        <f>'NRHM State budget sheet 2013-14'!L967</f>
        <v>0</v>
      </c>
      <c r="M967" s="733">
        <f>'NRHM State budget sheet 2013-14'!M967</f>
        <v>0</v>
      </c>
      <c r="N967" s="733">
        <f>'NRHM State budget sheet 2013-14'!N967</f>
        <v>0</v>
      </c>
      <c r="O967" s="733">
        <f>'NRHM State budget sheet 2013-14'!O967</f>
        <v>0</v>
      </c>
      <c r="P967" s="733">
        <f>'NRHM State budget sheet 2013-14'!P967</f>
        <v>0</v>
      </c>
      <c r="Q967" s="733">
        <f>'NRHM State budget sheet 2013-14'!Q967</f>
        <v>0</v>
      </c>
      <c r="R967" s="733">
        <f>'NRHM State budget sheet 2013-14'!R967</f>
        <v>0</v>
      </c>
      <c r="S967" s="733">
        <f>'NRHM State budget sheet 2013-14'!S967</f>
        <v>0</v>
      </c>
      <c r="T967" s="733">
        <f>'NRHM State budget sheet 2013-14'!T967</f>
        <v>0</v>
      </c>
      <c r="U967" s="733">
        <f>'NRHM State budget sheet 2013-14'!U967</f>
        <v>0</v>
      </c>
      <c r="V967" s="733">
        <f>'NRHM State budget sheet 2013-14'!V967</f>
        <v>0</v>
      </c>
      <c r="W967" s="733">
        <f>'NRHM State budget sheet 2013-14'!W967</f>
        <v>0</v>
      </c>
      <c r="X967" s="733">
        <f>'NRHM State budget sheet 2013-14'!X967</f>
        <v>0</v>
      </c>
      <c r="Y967" s="733">
        <f>'NRHM State budget sheet 2013-14'!Y967</f>
        <v>0</v>
      </c>
      <c r="Z967" s="733">
        <f>'NRHM State budget sheet 2013-14'!Z967</f>
        <v>0</v>
      </c>
      <c r="AA967" s="733">
        <f>'NRHM State budget sheet 2013-14'!AA967</f>
        <v>0</v>
      </c>
      <c r="AB967" s="733">
        <f>'NRHM State budget sheet 2013-14'!AB967</f>
        <v>0</v>
      </c>
      <c r="AC967" s="733">
        <f>'NRHM State budget sheet 2013-14'!AC967</f>
        <v>0</v>
      </c>
      <c r="AD967" s="733">
        <f>'NRHM State budget sheet 2013-14'!AD967</f>
        <v>0</v>
      </c>
      <c r="AE967" s="733">
        <f>'NRHM State budget sheet 2013-14'!AE967</f>
        <v>0</v>
      </c>
      <c r="AF967" s="733">
        <f>'NRHM State budget sheet 2013-14'!AF967</f>
        <v>0</v>
      </c>
      <c r="AG967" s="617"/>
      <c r="AH967" s="619"/>
      <c r="AI967" s="606" t="str">
        <f t="shared" si="103"/>
        <v/>
      </c>
      <c r="AJ967" s="606" t="str">
        <f t="shared" si="104"/>
        <v/>
      </c>
      <c r="AK967" s="573">
        <f t="shared" si="105"/>
        <v>0</v>
      </c>
      <c r="AL967" s="573" t="str">
        <f t="shared" si="98"/>
        <v/>
      </c>
      <c r="AM967" s="577" t="str">
        <f t="shared" si="99"/>
        <v/>
      </c>
      <c r="AN967" s="577" t="str">
        <f t="shared" si="100"/>
        <v/>
      </c>
      <c r="AO967" s="577" t="str">
        <f t="shared" si="101"/>
        <v/>
      </c>
    </row>
    <row r="968" spans="1:41" ht="41.25" hidden="1" customHeight="1" x14ac:dyDescent="0.25">
      <c r="A968" s="628" t="s">
        <v>2763</v>
      </c>
      <c r="B968" s="665" t="s">
        <v>1648</v>
      </c>
      <c r="C968" s="705"/>
      <c r="D968" s="733">
        <f>'NRHM State budget sheet 2013-14'!D968</f>
        <v>0</v>
      </c>
      <c r="E968" s="733">
        <f>'NRHM State budget sheet 2013-14'!E968</f>
        <v>0</v>
      </c>
      <c r="F968" s="733" t="e">
        <f>'NRHM State budget sheet 2013-14'!F968</f>
        <v>#DIV/0!</v>
      </c>
      <c r="G968" s="733">
        <f>'NRHM State budget sheet 2013-14'!G968</f>
        <v>0</v>
      </c>
      <c r="H968" s="733">
        <f>'NRHM State budget sheet 2013-14'!H968</f>
        <v>0</v>
      </c>
      <c r="I968" s="733" t="e">
        <f>'NRHM State budget sheet 2013-14'!I968</f>
        <v>#DIV/0!</v>
      </c>
      <c r="J968" s="733">
        <f>'NRHM State budget sheet 2013-14'!J968</f>
        <v>0</v>
      </c>
      <c r="K968" s="733">
        <f>'NRHM State budget sheet 2013-14'!K968</f>
        <v>0</v>
      </c>
      <c r="L968" s="733">
        <f>'NRHM State budget sheet 2013-14'!L968</f>
        <v>0</v>
      </c>
      <c r="M968" s="733">
        <f>'NRHM State budget sheet 2013-14'!M968</f>
        <v>0</v>
      </c>
      <c r="N968" s="733">
        <f>'NRHM State budget sheet 2013-14'!N968</f>
        <v>0</v>
      </c>
      <c r="O968" s="733">
        <f>'NRHM State budget sheet 2013-14'!O968</f>
        <v>0</v>
      </c>
      <c r="P968" s="733">
        <f>'NRHM State budget sheet 2013-14'!P968</f>
        <v>0</v>
      </c>
      <c r="Q968" s="733">
        <f>'NRHM State budget sheet 2013-14'!Q968</f>
        <v>0</v>
      </c>
      <c r="R968" s="733">
        <f>'NRHM State budget sheet 2013-14'!R968</f>
        <v>0</v>
      </c>
      <c r="S968" s="733">
        <f>'NRHM State budget sheet 2013-14'!S968</f>
        <v>0</v>
      </c>
      <c r="T968" s="733">
        <f>'NRHM State budget sheet 2013-14'!T968</f>
        <v>0</v>
      </c>
      <c r="U968" s="733">
        <f>'NRHM State budget sheet 2013-14'!U968</f>
        <v>0</v>
      </c>
      <c r="V968" s="733">
        <f>'NRHM State budget sheet 2013-14'!V968</f>
        <v>0</v>
      </c>
      <c r="W968" s="733">
        <f>'NRHM State budget sheet 2013-14'!W968</f>
        <v>0</v>
      </c>
      <c r="X968" s="733">
        <f>'NRHM State budget sheet 2013-14'!X968</f>
        <v>0</v>
      </c>
      <c r="Y968" s="733">
        <f>'NRHM State budget sheet 2013-14'!Y968</f>
        <v>0</v>
      </c>
      <c r="Z968" s="733">
        <f>'NRHM State budget sheet 2013-14'!Z968</f>
        <v>0</v>
      </c>
      <c r="AA968" s="733">
        <f>'NRHM State budget sheet 2013-14'!AA968</f>
        <v>0</v>
      </c>
      <c r="AB968" s="733">
        <f>'NRHM State budget sheet 2013-14'!AB968</f>
        <v>0</v>
      </c>
      <c r="AC968" s="733">
        <f>'NRHM State budget sheet 2013-14'!AC968</f>
        <v>0</v>
      </c>
      <c r="AD968" s="733">
        <f>'NRHM State budget sheet 2013-14'!AD968</f>
        <v>0</v>
      </c>
      <c r="AE968" s="733">
        <f>'NRHM State budget sheet 2013-14'!AE968</f>
        <v>0</v>
      </c>
      <c r="AF968" s="733">
        <f>'NRHM State budget sheet 2013-14'!AF968</f>
        <v>0</v>
      </c>
      <c r="AG968" s="617"/>
      <c r="AH968" s="619"/>
      <c r="AI968" s="606" t="str">
        <f t="shared" si="103"/>
        <v/>
      </c>
      <c r="AJ968" s="606" t="str">
        <f t="shared" si="104"/>
        <v/>
      </c>
      <c r="AK968" s="573">
        <f t="shared" si="105"/>
        <v>0</v>
      </c>
      <c r="AL968" s="573" t="str">
        <f t="shared" ref="AL968:AL980" si="106">IF(AND(G968&gt;=0.00000000001,AF968&gt;=0.0000000000001),((AF968-G968)/G968)*100,"")</f>
        <v/>
      </c>
      <c r="AM968" s="577" t="str">
        <f t="shared" ref="AM968:AM980" si="107">IF(AND(G968&gt;=0.000000001,AL968&gt;=30.000000000001),"The proposed budget is more that 30% increase over FY 12-13 budget. Consider revising or provide explanation","")</f>
        <v/>
      </c>
      <c r="AN968" s="577" t="str">
        <f t="shared" ref="AN968:AN979" si="108">IF(AND(AJ968&lt;30,AK968&gt;=0.000001),"Please check, there is a proposed budget but FY 12-13 expenditure is  &lt;30%","")&amp;IF(AND(AJ968&gt;30,AJ968&lt;50,AK968&gt;=0.000001),"Please check, there is a proposed budget but FY 12-13 expenditure is  &lt;50%","")&amp;IF(AND(AJ968&gt;50,AJ968&lt;60,AK968&gt;=0.000001),"Please check, there is a proposed budget but FY 12-13 expenditure is  &lt;60%","")</f>
        <v/>
      </c>
      <c r="AO968" s="577" t="str">
        <f t="shared" ref="AO968:AO979" si="109">IF(AND(G968=0,AF968&gt;=0.0000001), "New activity? If not kindly provide the details of the progress (physical and financial) for FY 2012-13", "")</f>
        <v/>
      </c>
    </row>
    <row r="969" spans="1:41" ht="41.25" hidden="1" customHeight="1" x14ac:dyDescent="0.25">
      <c r="A969" s="628" t="s">
        <v>2764</v>
      </c>
      <c r="B969" s="665" t="s">
        <v>1679</v>
      </c>
      <c r="C969" s="705"/>
      <c r="D969" s="733">
        <f>'NRHM State budget sheet 2013-14'!D969</f>
        <v>0</v>
      </c>
      <c r="E969" s="733">
        <f>'NRHM State budget sheet 2013-14'!E969</f>
        <v>0</v>
      </c>
      <c r="F969" s="733" t="e">
        <f>'NRHM State budget sheet 2013-14'!F969</f>
        <v>#DIV/0!</v>
      </c>
      <c r="G969" s="733">
        <f>'NRHM State budget sheet 2013-14'!G969</f>
        <v>0</v>
      </c>
      <c r="H969" s="733">
        <f>'NRHM State budget sheet 2013-14'!H969</f>
        <v>0</v>
      </c>
      <c r="I969" s="733" t="e">
        <f>'NRHM State budget sheet 2013-14'!I969</f>
        <v>#DIV/0!</v>
      </c>
      <c r="J969" s="733">
        <f>'NRHM State budget sheet 2013-14'!J969</f>
        <v>0</v>
      </c>
      <c r="K969" s="733">
        <f>'NRHM State budget sheet 2013-14'!K969</f>
        <v>0</v>
      </c>
      <c r="L969" s="733">
        <f>'NRHM State budget sheet 2013-14'!L969</f>
        <v>0</v>
      </c>
      <c r="M969" s="733">
        <f>'NRHM State budget sheet 2013-14'!M969</f>
        <v>0</v>
      </c>
      <c r="N969" s="733">
        <f>'NRHM State budget sheet 2013-14'!N969</f>
        <v>0</v>
      </c>
      <c r="O969" s="733">
        <f>'NRHM State budget sheet 2013-14'!O969</f>
        <v>0</v>
      </c>
      <c r="P969" s="733">
        <f>'NRHM State budget sheet 2013-14'!P969</f>
        <v>0</v>
      </c>
      <c r="Q969" s="733">
        <f>'NRHM State budget sheet 2013-14'!Q969</f>
        <v>0</v>
      </c>
      <c r="R969" s="733">
        <f>'NRHM State budget sheet 2013-14'!R969</f>
        <v>0</v>
      </c>
      <c r="S969" s="733">
        <f>'NRHM State budget sheet 2013-14'!S969</f>
        <v>0</v>
      </c>
      <c r="T969" s="733">
        <f>'NRHM State budget sheet 2013-14'!T969</f>
        <v>0</v>
      </c>
      <c r="U969" s="733">
        <f>'NRHM State budget sheet 2013-14'!U969</f>
        <v>0</v>
      </c>
      <c r="V969" s="733">
        <f>'NRHM State budget sheet 2013-14'!V969</f>
        <v>0</v>
      </c>
      <c r="W969" s="733">
        <f>'NRHM State budget sheet 2013-14'!W969</f>
        <v>0</v>
      </c>
      <c r="X969" s="733">
        <f>'NRHM State budget sheet 2013-14'!X969</f>
        <v>0</v>
      </c>
      <c r="Y969" s="733">
        <f>'NRHM State budget sheet 2013-14'!Y969</f>
        <v>0</v>
      </c>
      <c r="Z969" s="733">
        <f>'NRHM State budget sheet 2013-14'!Z969</f>
        <v>0</v>
      </c>
      <c r="AA969" s="733">
        <f>'NRHM State budget sheet 2013-14'!AA969</f>
        <v>0</v>
      </c>
      <c r="AB969" s="733">
        <f>'NRHM State budget sheet 2013-14'!AB969</f>
        <v>0</v>
      </c>
      <c r="AC969" s="733">
        <f>'NRHM State budget sheet 2013-14'!AC969</f>
        <v>0</v>
      </c>
      <c r="AD969" s="733">
        <f>'NRHM State budget sheet 2013-14'!AD969</f>
        <v>0</v>
      </c>
      <c r="AE969" s="733">
        <f>'NRHM State budget sheet 2013-14'!AE969</f>
        <v>0</v>
      </c>
      <c r="AF969" s="733">
        <f>'NRHM State budget sheet 2013-14'!AF969</f>
        <v>0</v>
      </c>
      <c r="AG969" s="617"/>
      <c r="AH969" s="619"/>
      <c r="AI969" s="606" t="str">
        <f t="shared" si="103"/>
        <v/>
      </c>
      <c r="AJ969" s="606" t="str">
        <f t="shared" si="104"/>
        <v/>
      </c>
      <c r="AK969" s="573">
        <f t="shared" si="105"/>
        <v>0</v>
      </c>
      <c r="AL969" s="573" t="str">
        <f t="shared" si="106"/>
        <v/>
      </c>
      <c r="AM969" s="577" t="str">
        <f t="shared" si="107"/>
        <v/>
      </c>
      <c r="AN969" s="577" t="str">
        <f t="shared" si="108"/>
        <v/>
      </c>
      <c r="AO969" s="577" t="str">
        <f t="shared" si="109"/>
        <v/>
      </c>
    </row>
    <row r="970" spans="1:41" ht="41.25" hidden="1" customHeight="1" x14ac:dyDescent="0.25">
      <c r="A970" s="628" t="s">
        <v>2765</v>
      </c>
      <c r="B970" s="665" t="s">
        <v>1680</v>
      </c>
      <c r="C970" s="705"/>
      <c r="D970" s="733">
        <f>'NRHM State budget sheet 2013-14'!D970</f>
        <v>0</v>
      </c>
      <c r="E970" s="733">
        <f>'NRHM State budget sheet 2013-14'!E970</f>
        <v>0</v>
      </c>
      <c r="F970" s="733" t="e">
        <f>'NRHM State budget sheet 2013-14'!F970</f>
        <v>#DIV/0!</v>
      </c>
      <c r="G970" s="733">
        <f>'NRHM State budget sheet 2013-14'!G970</f>
        <v>0</v>
      </c>
      <c r="H970" s="733">
        <f>'NRHM State budget sheet 2013-14'!H970</f>
        <v>0</v>
      </c>
      <c r="I970" s="733" t="e">
        <f>'NRHM State budget sheet 2013-14'!I970</f>
        <v>#DIV/0!</v>
      </c>
      <c r="J970" s="733">
        <f>'NRHM State budget sheet 2013-14'!J970</f>
        <v>0</v>
      </c>
      <c r="K970" s="733">
        <f>'NRHM State budget sheet 2013-14'!K970</f>
        <v>0</v>
      </c>
      <c r="L970" s="733">
        <f>'NRHM State budget sheet 2013-14'!L970</f>
        <v>0</v>
      </c>
      <c r="M970" s="733">
        <f>'NRHM State budget sheet 2013-14'!M970</f>
        <v>0</v>
      </c>
      <c r="N970" s="733">
        <f>'NRHM State budget sheet 2013-14'!N970</f>
        <v>0</v>
      </c>
      <c r="O970" s="733">
        <f>'NRHM State budget sheet 2013-14'!O970</f>
        <v>0</v>
      </c>
      <c r="P970" s="733">
        <f>'NRHM State budget sheet 2013-14'!P970</f>
        <v>0</v>
      </c>
      <c r="Q970" s="733">
        <f>'NRHM State budget sheet 2013-14'!Q970</f>
        <v>0</v>
      </c>
      <c r="R970" s="733">
        <f>'NRHM State budget sheet 2013-14'!R970</f>
        <v>0</v>
      </c>
      <c r="S970" s="733">
        <f>'NRHM State budget sheet 2013-14'!S970</f>
        <v>0</v>
      </c>
      <c r="T970" s="733">
        <f>'NRHM State budget sheet 2013-14'!T970</f>
        <v>0</v>
      </c>
      <c r="U970" s="733">
        <f>'NRHM State budget sheet 2013-14'!U970</f>
        <v>0</v>
      </c>
      <c r="V970" s="733">
        <f>'NRHM State budget sheet 2013-14'!V970</f>
        <v>0</v>
      </c>
      <c r="W970" s="733">
        <f>'NRHM State budget sheet 2013-14'!W970</f>
        <v>0</v>
      </c>
      <c r="X970" s="733">
        <f>'NRHM State budget sheet 2013-14'!X970</f>
        <v>0</v>
      </c>
      <c r="Y970" s="733">
        <f>'NRHM State budget sheet 2013-14'!Y970</f>
        <v>0</v>
      </c>
      <c r="Z970" s="733">
        <f>'NRHM State budget sheet 2013-14'!Z970</f>
        <v>0</v>
      </c>
      <c r="AA970" s="733">
        <f>'NRHM State budget sheet 2013-14'!AA970</f>
        <v>0</v>
      </c>
      <c r="AB970" s="733">
        <f>'NRHM State budget sheet 2013-14'!AB970</f>
        <v>0</v>
      </c>
      <c r="AC970" s="733">
        <f>'NRHM State budget sheet 2013-14'!AC970</f>
        <v>0</v>
      </c>
      <c r="AD970" s="733">
        <f>'NRHM State budget sheet 2013-14'!AD970</f>
        <v>0</v>
      </c>
      <c r="AE970" s="733">
        <f>'NRHM State budget sheet 2013-14'!AE970</f>
        <v>0</v>
      </c>
      <c r="AF970" s="733">
        <f>'NRHM State budget sheet 2013-14'!AF970</f>
        <v>0</v>
      </c>
      <c r="AG970" s="617"/>
      <c r="AH970" s="619"/>
      <c r="AI970" s="606" t="str">
        <f t="shared" si="103"/>
        <v/>
      </c>
      <c r="AJ970" s="606" t="str">
        <f t="shared" si="104"/>
        <v/>
      </c>
      <c r="AK970" s="573">
        <f t="shared" si="105"/>
        <v>0</v>
      </c>
      <c r="AL970" s="573" t="str">
        <f t="shared" si="106"/>
        <v/>
      </c>
      <c r="AM970" s="577" t="str">
        <f t="shared" si="107"/>
        <v/>
      </c>
      <c r="AN970" s="577" t="str">
        <f t="shared" si="108"/>
        <v/>
      </c>
      <c r="AO970" s="577" t="str">
        <f t="shared" si="109"/>
        <v/>
      </c>
    </row>
    <row r="971" spans="1:41" ht="41.25" hidden="1" customHeight="1" x14ac:dyDescent="0.25">
      <c r="A971" s="628" t="s">
        <v>2766</v>
      </c>
      <c r="B971" s="665" t="s">
        <v>1681</v>
      </c>
      <c r="C971" s="705"/>
      <c r="D971" s="733">
        <f>'NRHM State budget sheet 2013-14'!D971</f>
        <v>0</v>
      </c>
      <c r="E971" s="733">
        <f>'NRHM State budget sheet 2013-14'!E971</f>
        <v>0</v>
      </c>
      <c r="F971" s="733" t="e">
        <f>'NRHM State budget sheet 2013-14'!F971</f>
        <v>#DIV/0!</v>
      </c>
      <c r="G971" s="733">
        <f>'NRHM State budget sheet 2013-14'!G971</f>
        <v>0</v>
      </c>
      <c r="H971" s="733">
        <f>'NRHM State budget sheet 2013-14'!H971</f>
        <v>0</v>
      </c>
      <c r="I971" s="733" t="e">
        <f>'NRHM State budget sheet 2013-14'!I971</f>
        <v>#DIV/0!</v>
      </c>
      <c r="J971" s="733">
        <f>'NRHM State budget sheet 2013-14'!J971</f>
        <v>0</v>
      </c>
      <c r="K971" s="733">
        <f>'NRHM State budget sheet 2013-14'!K971</f>
        <v>0</v>
      </c>
      <c r="L971" s="733">
        <f>'NRHM State budget sheet 2013-14'!L971</f>
        <v>0</v>
      </c>
      <c r="M971" s="733">
        <f>'NRHM State budget sheet 2013-14'!M971</f>
        <v>0</v>
      </c>
      <c r="N971" s="733">
        <f>'NRHM State budget sheet 2013-14'!N971</f>
        <v>0</v>
      </c>
      <c r="O971" s="733">
        <f>'NRHM State budget sheet 2013-14'!O971</f>
        <v>0</v>
      </c>
      <c r="P971" s="733">
        <f>'NRHM State budget sheet 2013-14'!P971</f>
        <v>0</v>
      </c>
      <c r="Q971" s="733">
        <f>'NRHM State budget sheet 2013-14'!Q971</f>
        <v>0</v>
      </c>
      <c r="R971" s="733">
        <f>'NRHM State budget sheet 2013-14'!R971</f>
        <v>0</v>
      </c>
      <c r="S971" s="733">
        <f>'NRHM State budget sheet 2013-14'!S971</f>
        <v>0</v>
      </c>
      <c r="T971" s="733">
        <f>'NRHM State budget sheet 2013-14'!T971</f>
        <v>0</v>
      </c>
      <c r="U971" s="733">
        <f>'NRHM State budget sheet 2013-14'!U971</f>
        <v>0</v>
      </c>
      <c r="V971" s="733">
        <f>'NRHM State budget sheet 2013-14'!V971</f>
        <v>0</v>
      </c>
      <c r="W971" s="733">
        <f>'NRHM State budget sheet 2013-14'!W971</f>
        <v>0</v>
      </c>
      <c r="X971" s="733">
        <f>'NRHM State budget sheet 2013-14'!X971</f>
        <v>0</v>
      </c>
      <c r="Y971" s="733">
        <f>'NRHM State budget sheet 2013-14'!Y971</f>
        <v>0</v>
      </c>
      <c r="Z971" s="733">
        <f>'NRHM State budget sheet 2013-14'!Z971</f>
        <v>0</v>
      </c>
      <c r="AA971" s="733">
        <f>'NRHM State budget sheet 2013-14'!AA971</f>
        <v>0</v>
      </c>
      <c r="AB971" s="733">
        <f>'NRHM State budget sheet 2013-14'!AB971</f>
        <v>0</v>
      </c>
      <c r="AC971" s="733">
        <f>'NRHM State budget sheet 2013-14'!AC971</f>
        <v>0</v>
      </c>
      <c r="AD971" s="733">
        <f>'NRHM State budget sheet 2013-14'!AD971</f>
        <v>0</v>
      </c>
      <c r="AE971" s="733">
        <f>'NRHM State budget sheet 2013-14'!AE971</f>
        <v>0</v>
      </c>
      <c r="AF971" s="733">
        <f>'NRHM State budget sheet 2013-14'!AF971</f>
        <v>0</v>
      </c>
      <c r="AG971" s="617"/>
      <c r="AH971" s="619"/>
      <c r="AI971" s="606" t="str">
        <f t="shared" si="103"/>
        <v/>
      </c>
      <c r="AJ971" s="606" t="str">
        <f t="shared" si="104"/>
        <v/>
      </c>
      <c r="AK971" s="573">
        <f t="shared" si="105"/>
        <v>0</v>
      </c>
      <c r="AL971" s="573" t="str">
        <f t="shared" si="106"/>
        <v/>
      </c>
      <c r="AM971" s="577" t="str">
        <f t="shared" si="107"/>
        <v/>
      </c>
      <c r="AN971" s="577" t="str">
        <f t="shared" si="108"/>
        <v/>
      </c>
      <c r="AO971" s="577" t="str">
        <f t="shared" si="109"/>
        <v/>
      </c>
    </row>
    <row r="972" spans="1:41" ht="41.25" hidden="1" customHeight="1" x14ac:dyDescent="0.25">
      <c r="A972" s="628" t="s">
        <v>2767</v>
      </c>
      <c r="B972" s="665" t="s">
        <v>1682</v>
      </c>
      <c r="C972" s="705"/>
      <c r="D972" s="733">
        <f>'NRHM State budget sheet 2013-14'!D972</f>
        <v>0</v>
      </c>
      <c r="E972" s="733">
        <f>'NRHM State budget sheet 2013-14'!E972</f>
        <v>0</v>
      </c>
      <c r="F972" s="733" t="e">
        <f>'NRHM State budget sheet 2013-14'!F972</f>
        <v>#DIV/0!</v>
      </c>
      <c r="G972" s="733">
        <f>'NRHM State budget sheet 2013-14'!G972</f>
        <v>0</v>
      </c>
      <c r="H972" s="733">
        <f>'NRHM State budget sheet 2013-14'!H972</f>
        <v>0</v>
      </c>
      <c r="I972" s="733" t="e">
        <f>'NRHM State budget sheet 2013-14'!I972</f>
        <v>#DIV/0!</v>
      </c>
      <c r="J972" s="733">
        <f>'NRHM State budget sheet 2013-14'!J972</f>
        <v>0</v>
      </c>
      <c r="K972" s="733">
        <f>'NRHM State budget sheet 2013-14'!K972</f>
        <v>0</v>
      </c>
      <c r="L972" s="733">
        <f>'NRHM State budget sheet 2013-14'!L972</f>
        <v>0</v>
      </c>
      <c r="M972" s="733">
        <f>'NRHM State budget sheet 2013-14'!M972</f>
        <v>0</v>
      </c>
      <c r="N972" s="733">
        <f>'NRHM State budget sheet 2013-14'!N972</f>
        <v>0</v>
      </c>
      <c r="O972" s="733">
        <f>'NRHM State budget sheet 2013-14'!O972</f>
        <v>0</v>
      </c>
      <c r="P972" s="733">
        <f>'NRHM State budget sheet 2013-14'!P972</f>
        <v>0</v>
      </c>
      <c r="Q972" s="733">
        <f>'NRHM State budget sheet 2013-14'!Q972</f>
        <v>0</v>
      </c>
      <c r="R972" s="733">
        <f>'NRHM State budget sheet 2013-14'!R972</f>
        <v>0</v>
      </c>
      <c r="S972" s="733">
        <f>'NRHM State budget sheet 2013-14'!S972</f>
        <v>0</v>
      </c>
      <c r="T972" s="733">
        <f>'NRHM State budget sheet 2013-14'!T972</f>
        <v>0</v>
      </c>
      <c r="U972" s="733">
        <f>'NRHM State budget sheet 2013-14'!U972</f>
        <v>0</v>
      </c>
      <c r="V972" s="733">
        <f>'NRHM State budget sheet 2013-14'!V972</f>
        <v>0</v>
      </c>
      <c r="W972" s="733">
        <f>'NRHM State budget sheet 2013-14'!W972</f>
        <v>0</v>
      </c>
      <c r="X972" s="733">
        <f>'NRHM State budget sheet 2013-14'!X972</f>
        <v>0</v>
      </c>
      <c r="Y972" s="733">
        <f>'NRHM State budget sheet 2013-14'!Y972</f>
        <v>0</v>
      </c>
      <c r="Z972" s="733">
        <f>'NRHM State budget sheet 2013-14'!Z972</f>
        <v>0</v>
      </c>
      <c r="AA972" s="733">
        <f>'NRHM State budget sheet 2013-14'!AA972</f>
        <v>0</v>
      </c>
      <c r="AB972" s="733">
        <f>'NRHM State budget sheet 2013-14'!AB972</f>
        <v>0</v>
      </c>
      <c r="AC972" s="733">
        <f>'NRHM State budget sheet 2013-14'!AC972</f>
        <v>0</v>
      </c>
      <c r="AD972" s="733">
        <f>'NRHM State budget sheet 2013-14'!AD972</f>
        <v>0</v>
      </c>
      <c r="AE972" s="733">
        <f>'NRHM State budget sheet 2013-14'!AE972</f>
        <v>0</v>
      </c>
      <c r="AF972" s="733">
        <f>'NRHM State budget sheet 2013-14'!AF972</f>
        <v>0</v>
      </c>
      <c r="AG972" s="617"/>
      <c r="AH972" s="619"/>
      <c r="AI972" s="606" t="str">
        <f t="shared" si="103"/>
        <v/>
      </c>
      <c r="AJ972" s="606" t="str">
        <f t="shared" si="104"/>
        <v/>
      </c>
      <c r="AK972" s="573">
        <f t="shared" si="105"/>
        <v>0</v>
      </c>
      <c r="AL972" s="573" t="str">
        <f t="shared" si="106"/>
        <v/>
      </c>
      <c r="AM972" s="577" t="str">
        <f t="shared" si="107"/>
        <v/>
      </c>
      <c r="AN972" s="577" t="str">
        <f t="shared" si="108"/>
        <v/>
      </c>
      <c r="AO972" s="577" t="str">
        <f t="shared" si="109"/>
        <v/>
      </c>
    </row>
    <row r="973" spans="1:41" ht="41.25" hidden="1" customHeight="1" x14ac:dyDescent="0.25">
      <c r="A973" s="628" t="s">
        <v>2768</v>
      </c>
      <c r="B973" s="665" t="s">
        <v>1648</v>
      </c>
      <c r="C973" s="705"/>
      <c r="D973" s="733">
        <f>'NRHM State budget sheet 2013-14'!D973</f>
        <v>0</v>
      </c>
      <c r="E973" s="733">
        <f>'NRHM State budget sheet 2013-14'!E973</f>
        <v>0</v>
      </c>
      <c r="F973" s="733" t="e">
        <f>'NRHM State budget sheet 2013-14'!F973</f>
        <v>#DIV/0!</v>
      </c>
      <c r="G973" s="733">
        <f>'NRHM State budget sheet 2013-14'!G973</f>
        <v>0</v>
      </c>
      <c r="H973" s="733">
        <f>'NRHM State budget sheet 2013-14'!H973</f>
        <v>0</v>
      </c>
      <c r="I973" s="733" t="e">
        <f>'NRHM State budget sheet 2013-14'!I973</f>
        <v>#DIV/0!</v>
      </c>
      <c r="J973" s="733">
        <f>'NRHM State budget sheet 2013-14'!J973</f>
        <v>0</v>
      </c>
      <c r="K973" s="733">
        <f>'NRHM State budget sheet 2013-14'!K973</f>
        <v>0</v>
      </c>
      <c r="L973" s="733">
        <f>'NRHM State budget sheet 2013-14'!L973</f>
        <v>0</v>
      </c>
      <c r="M973" s="733">
        <f>'NRHM State budget sheet 2013-14'!M973</f>
        <v>0</v>
      </c>
      <c r="N973" s="733">
        <f>'NRHM State budget sheet 2013-14'!N973</f>
        <v>0</v>
      </c>
      <c r="O973" s="733">
        <f>'NRHM State budget sheet 2013-14'!O973</f>
        <v>0</v>
      </c>
      <c r="P973" s="733">
        <f>'NRHM State budget sheet 2013-14'!P973</f>
        <v>0</v>
      </c>
      <c r="Q973" s="733">
        <f>'NRHM State budget sheet 2013-14'!Q973</f>
        <v>0</v>
      </c>
      <c r="R973" s="733">
        <f>'NRHM State budget sheet 2013-14'!R973</f>
        <v>0</v>
      </c>
      <c r="S973" s="733">
        <f>'NRHM State budget sheet 2013-14'!S973</f>
        <v>0</v>
      </c>
      <c r="T973" s="733">
        <f>'NRHM State budget sheet 2013-14'!T973</f>
        <v>0</v>
      </c>
      <c r="U973" s="733">
        <f>'NRHM State budget sheet 2013-14'!U973</f>
        <v>0</v>
      </c>
      <c r="V973" s="733">
        <f>'NRHM State budget sheet 2013-14'!V973</f>
        <v>0</v>
      </c>
      <c r="W973" s="733">
        <f>'NRHM State budget sheet 2013-14'!W973</f>
        <v>0</v>
      </c>
      <c r="X973" s="733">
        <f>'NRHM State budget sheet 2013-14'!X973</f>
        <v>0</v>
      </c>
      <c r="Y973" s="733">
        <f>'NRHM State budget sheet 2013-14'!Y973</f>
        <v>0</v>
      </c>
      <c r="Z973" s="733">
        <f>'NRHM State budget sheet 2013-14'!Z973</f>
        <v>0</v>
      </c>
      <c r="AA973" s="733">
        <f>'NRHM State budget sheet 2013-14'!AA973</f>
        <v>0</v>
      </c>
      <c r="AB973" s="733">
        <f>'NRHM State budget sheet 2013-14'!AB973</f>
        <v>0</v>
      </c>
      <c r="AC973" s="733">
        <f>'NRHM State budget sheet 2013-14'!AC973</f>
        <v>0</v>
      </c>
      <c r="AD973" s="733">
        <f>'NRHM State budget sheet 2013-14'!AD973</f>
        <v>0</v>
      </c>
      <c r="AE973" s="733">
        <f>'NRHM State budget sheet 2013-14'!AE973</f>
        <v>0</v>
      </c>
      <c r="AF973" s="733">
        <f>'NRHM State budget sheet 2013-14'!AF973</f>
        <v>0</v>
      </c>
      <c r="AG973" s="617"/>
      <c r="AH973" s="619"/>
      <c r="AI973" s="606" t="str">
        <f t="shared" si="103"/>
        <v/>
      </c>
      <c r="AJ973" s="606" t="str">
        <f t="shared" si="104"/>
        <v/>
      </c>
      <c r="AK973" s="573">
        <f t="shared" si="105"/>
        <v>0</v>
      </c>
      <c r="AL973" s="573" t="str">
        <f t="shared" si="106"/>
        <v/>
      </c>
      <c r="AM973" s="577" t="str">
        <f t="shared" si="107"/>
        <v/>
      </c>
      <c r="AN973" s="577" t="str">
        <f t="shared" si="108"/>
        <v/>
      </c>
      <c r="AO973" s="577" t="str">
        <f t="shared" si="109"/>
        <v/>
      </c>
    </row>
    <row r="974" spans="1:41" ht="41.25" hidden="1" customHeight="1" x14ac:dyDescent="0.25">
      <c r="A974" s="628" t="s">
        <v>2769</v>
      </c>
      <c r="B974" s="665" t="s">
        <v>1683</v>
      </c>
      <c r="C974" s="705"/>
      <c r="D974" s="733">
        <f>'NRHM State budget sheet 2013-14'!D974</f>
        <v>0</v>
      </c>
      <c r="E974" s="733">
        <f>'NRHM State budget sheet 2013-14'!E974</f>
        <v>0</v>
      </c>
      <c r="F974" s="733" t="e">
        <f>'NRHM State budget sheet 2013-14'!F974</f>
        <v>#DIV/0!</v>
      </c>
      <c r="G974" s="733">
        <f>'NRHM State budget sheet 2013-14'!G974</f>
        <v>0</v>
      </c>
      <c r="H974" s="733">
        <f>'NRHM State budget sheet 2013-14'!H974</f>
        <v>0</v>
      </c>
      <c r="I974" s="733" t="e">
        <f>'NRHM State budget sheet 2013-14'!I974</f>
        <v>#DIV/0!</v>
      </c>
      <c r="J974" s="733">
        <f>'NRHM State budget sheet 2013-14'!J974</f>
        <v>0</v>
      </c>
      <c r="K974" s="733">
        <f>'NRHM State budget sheet 2013-14'!K974</f>
        <v>0</v>
      </c>
      <c r="L974" s="733">
        <f>'NRHM State budget sheet 2013-14'!L974</f>
        <v>0</v>
      </c>
      <c r="M974" s="733">
        <f>'NRHM State budget sheet 2013-14'!M974</f>
        <v>0</v>
      </c>
      <c r="N974" s="733">
        <f>'NRHM State budget sheet 2013-14'!N974</f>
        <v>0</v>
      </c>
      <c r="O974" s="733">
        <f>'NRHM State budget sheet 2013-14'!O974</f>
        <v>0</v>
      </c>
      <c r="P974" s="733">
        <f>'NRHM State budget sheet 2013-14'!P974</f>
        <v>0</v>
      </c>
      <c r="Q974" s="733">
        <f>'NRHM State budget sheet 2013-14'!Q974</f>
        <v>0</v>
      </c>
      <c r="R974" s="733">
        <f>'NRHM State budget sheet 2013-14'!R974</f>
        <v>0</v>
      </c>
      <c r="S974" s="733">
        <f>'NRHM State budget sheet 2013-14'!S974</f>
        <v>0</v>
      </c>
      <c r="T974" s="733">
        <f>'NRHM State budget sheet 2013-14'!T974</f>
        <v>0</v>
      </c>
      <c r="U974" s="733">
        <f>'NRHM State budget sheet 2013-14'!U974</f>
        <v>0</v>
      </c>
      <c r="V974" s="733">
        <f>'NRHM State budget sheet 2013-14'!V974</f>
        <v>0</v>
      </c>
      <c r="W974" s="733">
        <f>'NRHM State budget sheet 2013-14'!W974</f>
        <v>0</v>
      </c>
      <c r="X974" s="733">
        <f>'NRHM State budget sheet 2013-14'!X974</f>
        <v>0</v>
      </c>
      <c r="Y974" s="733">
        <f>'NRHM State budget sheet 2013-14'!Y974</f>
        <v>0</v>
      </c>
      <c r="Z974" s="733">
        <f>'NRHM State budget sheet 2013-14'!Z974</f>
        <v>0</v>
      </c>
      <c r="AA974" s="733">
        <f>'NRHM State budget sheet 2013-14'!AA974</f>
        <v>0</v>
      </c>
      <c r="AB974" s="733">
        <f>'NRHM State budget sheet 2013-14'!AB974</f>
        <v>0</v>
      </c>
      <c r="AC974" s="733">
        <f>'NRHM State budget sheet 2013-14'!AC974</f>
        <v>0</v>
      </c>
      <c r="AD974" s="733">
        <f>'NRHM State budget sheet 2013-14'!AD974</f>
        <v>0</v>
      </c>
      <c r="AE974" s="733">
        <f>'NRHM State budget sheet 2013-14'!AE974</f>
        <v>0</v>
      </c>
      <c r="AF974" s="733">
        <f>'NRHM State budget sheet 2013-14'!AF974</f>
        <v>0</v>
      </c>
      <c r="AG974" s="617"/>
      <c r="AH974" s="619"/>
      <c r="AI974" s="606" t="str">
        <f t="shared" si="103"/>
        <v/>
      </c>
      <c r="AJ974" s="606" t="str">
        <f t="shared" si="104"/>
        <v/>
      </c>
      <c r="AK974" s="573">
        <f t="shared" si="105"/>
        <v>0</v>
      </c>
      <c r="AL974" s="573" t="str">
        <f t="shared" si="106"/>
        <v/>
      </c>
      <c r="AM974" s="577" t="str">
        <f t="shared" si="107"/>
        <v/>
      </c>
      <c r="AN974" s="577" t="str">
        <f t="shared" si="108"/>
        <v/>
      </c>
      <c r="AO974" s="577" t="str">
        <f t="shared" si="109"/>
        <v/>
      </c>
    </row>
    <row r="975" spans="1:41" ht="41.25" hidden="1" customHeight="1" x14ac:dyDescent="0.25">
      <c r="A975" s="628" t="s">
        <v>2770</v>
      </c>
      <c r="B975" s="665" t="s">
        <v>1649</v>
      </c>
      <c r="C975" s="705"/>
      <c r="D975" s="733">
        <f>'NRHM State budget sheet 2013-14'!D975</f>
        <v>0</v>
      </c>
      <c r="E975" s="733">
        <f>'NRHM State budget sheet 2013-14'!E975</f>
        <v>0</v>
      </c>
      <c r="F975" s="733" t="e">
        <f>'NRHM State budget sheet 2013-14'!F975</f>
        <v>#DIV/0!</v>
      </c>
      <c r="G975" s="733">
        <f>'NRHM State budget sheet 2013-14'!G975</f>
        <v>0</v>
      </c>
      <c r="H975" s="733">
        <f>'NRHM State budget sheet 2013-14'!H975</f>
        <v>0</v>
      </c>
      <c r="I975" s="733" t="e">
        <f>'NRHM State budget sheet 2013-14'!I975</f>
        <v>#DIV/0!</v>
      </c>
      <c r="J975" s="733">
        <f>'NRHM State budget sheet 2013-14'!J975</f>
        <v>0</v>
      </c>
      <c r="K975" s="733">
        <f>'NRHM State budget sheet 2013-14'!K975</f>
        <v>0</v>
      </c>
      <c r="L975" s="733">
        <f>'NRHM State budget sheet 2013-14'!L975</f>
        <v>0</v>
      </c>
      <c r="M975" s="733">
        <f>'NRHM State budget sheet 2013-14'!M975</f>
        <v>0</v>
      </c>
      <c r="N975" s="733">
        <f>'NRHM State budget sheet 2013-14'!N975</f>
        <v>0</v>
      </c>
      <c r="O975" s="733">
        <f>'NRHM State budget sheet 2013-14'!O975</f>
        <v>0</v>
      </c>
      <c r="P975" s="733">
        <f>'NRHM State budget sheet 2013-14'!P975</f>
        <v>0</v>
      </c>
      <c r="Q975" s="733">
        <f>'NRHM State budget sheet 2013-14'!Q975</f>
        <v>0</v>
      </c>
      <c r="R975" s="733">
        <f>'NRHM State budget sheet 2013-14'!R975</f>
        <v>0</v>
      </c>
      <c r="S975" s="733">
        <f>'NRHM State budget sheet 2013-14'!S975</f>
        <v>0</v>
      </c>
      <c r="T975" s="733">
        <f>'NRHM State budget sheet 2013-14'!T975</f>
        <v>0</v>
      </c>
      <c r="U975" s="733">
        <f>'NRHM State budget sheet 2013-14'!U975</f>
        <v>0</v>
      </c>
      <c r="V975" s="733">
        <f>'NRHM State budget sheet 2013-14'!V975</f>
        <v>0</v>
      </c>
      <c r="W975" s="733">
        <f>'NRHM State budget sheet 2013-14'!W975</f>
        <v>0</v>
      </c>
      <c r="X975" s="733">
        <f>'NRHM State budget sheet 2013-14'!X975</f>
        <v>0</v>
      </c>
      <c r="Y975" s="733">
        <f>'NRHM State budget sheet 2013-14'!Y975</f>
        <v>0</v>
      </c>
      <c r="Z975" s="733">
        <f>'NRHM State budget sheet 2013-14'!Z975</f>
        <v>0</v>
      </c>
      <c r="AA975" s="733">
        <f>'NRHM State budget sheet 2013-14'!AA975</f>
        <v>0</v>
      </c>
      <c r="AB975" s="733">
        <f>'NRHM State budget sheet 2013-14'!AB975</f>
        <v>0</v>
      </c>
      <c r="AC975" s="733">
        <f>'NRHM State budget sheet 2013-14'!AC975</f>
        <v>0</v>
      </c>
      <c r="AD975" s="733">
        <f>'NRHM State budget sheet 2013-14'!AD975</f>
        <v>0</v>
      </c>
      <c r="AE975" s="733">
        <f>'NRHM State budget sheet 2013-14'!AE975</f>
        <v>0</v>
      </c>
      <c r="AF975" s="733">
        <f>'NRHM State budget sheet 2013-14'!AF975</f>
        <v>0</v>
      </c>
      <c r="AG975" s="617"/>
      <c r="AH975" s="619"/>
      <c r="AI975" s="606" t="str">
        <f t="shared" si="103"/>
        <v/>
      </c>
      <c r="AJ975" s="606" t="str">
        <f t="shared" si="104"/>
        <v/>
      </c>
      <c r="AK975" s="573">
        <f t="shared" si="105"/>
        <v>0</v>
      </c>
      <c r="AL975" s="573" t="str">
        <f t="shared" si="106"/>
        <v/>
      </c>
      <c r="AM975" s="577" t="str">
        <f t="shared" si="107"/>
        <v/>
      </c>
      <c r="AN975" s="577" t="str">
        <f t="shared" si="108"/>
        <v/>
      </c>
      <c r="AO975" s="577" t="str">
        <f t="shared" si="109"/>
        <v/>
      </c>
    </row>
    <row r="976" spans="1:41" ht="41.25" hidden="1" customHeight="1" x14ac:dyDescent="0.25">
      <c r="A976" s="628" t="s">
        <v>2771</v>
      </c>
      <c r="B976" s="665" t="s">
        <v>1684</v>
      </c>
      <c r="C976" s="705"/>
      <c r="D976" s="733">
        <f>'NRHM State budget sheet 2013-14'!D976</f>
        <v>0</v>
      </c>
      <c r="E976" s="733">
        <f>'NRHM State budget sheet 2013-14'!E976</f>
        <v>0</v>
      </c>
      <c r="F976" s="733" t="e">
        <f>'NRHM State budget sheet 2013-14'!F976</f>
        <v>#DIV/0!</v>
      </c>
      <c r="G976" s="733">
        <f>'NRHM State budget sheet 2013-14'!G976</f>
        <v>0</v>
      </c>
      <c r="H976" s="733">
        <f>'NRHM State budget sheet 2013-14'!H976</f>
        <v>0</v>
      </c>
      <c r="I976" s="733" t="e">
        <f>'NRHM State budget sheet 2013-14'!I976</f>
        <v>#DIV/0!</v>
      </c>
      <c r="J976" s="733">
        <f>'NRHM State budget sheet 2013-14'!J976</f>
        <v>0</v>
      </c>
      <c r="K976" s="733">
        <f>'NRHM State budget sheet 2013-14'!K976</f>
        <v>0</v>
      </c>
      <c r="L976" s="733">
        <f>'NRHM State budget sheet 2013-14'!L976</f>
        <v>0</v>
      </c>
      <c r="M976" s="733">
        <f>'NRHM State budget sheet 2013-14'!M976</f>
        <v>0</v>
      </c>
      <c r="N976" s="733">
        <f>'NRHM State budget sheet 2013-14'!N976</f>
        <v>0</v>
      </c>
      <c r="O976" s="733">
        <f>'NRHM State budget sheet 2013-14'!O976</f>
        <v>0</v>
      </c>
      <c r="P976" s="733">
        <f>'NRHM State budget sheet 2013-14'!P976</f>
        <v>0</v>
      </c>
      <c r="Q976" s="733">
        <f>'NRHM State budget sheet 2013-14'!Q976</f>
        <v>0</v>
      </c>
      <c r="R976" s="733">
        <f>'NRHM State budget sheet 2013-14'!R976</f>
        <v>0</v>
      </c>
      <c r="S976" s="733">
        <f>'NRHM State budget sheet 2013-14'!S976</f>
        <v>0</v>
      </c>
      <c r="T976" s="733">
        <f>'NRHM State budget sheet 2013-14'!T976</f>
        <v>0</v>
      </c>
      <c r="U976" s="733">
        <f>'NRHM State budget sheet 2013-14'!U976</f>
        <v>0</v>
      </c>
      <c r="V976" s="733">
        <f>'NRHM State budget sheet 2013-14'!V976</f>
        <v>0</v>
      </c>
      <c r="W976" s="733">
        <f>'NRHM State budget sheet 2013-14'!W976</f>
        <v>0</v>
      </c>
      <c r="X976" s="733">
        <f>'NRHM State budget sheet 2013-14'!X976</f>
        <v>0</v>
      </c>
      <c r="Y976" s="733">
        <f>'NRHM State budget sheet 2013-14'!Y976</f>
        <v>0</v>
      </c>
      <c r="Z976" s="733">
        <f>'NRHM State budget sheet 2013-14'!Z976</f>
        <v>0</v>
      </c>
      <c r="AA976" s="733">
        <f>'NRHM State budget sheet 2013-14'!AA976</f>
        <v>0</v>
      </c>
      <c r="AB976" s="733">
        <f>'NRHM State budget sheet 2013-14'!AB976</f>
        <v>0</v>
      </c>
      <c r="AC976" s="733">
        <f>'NRHM State budget sheet 2013-14'!AC976</f>
        <v>0</v>
      </c>
      <c r="AD976" s="733">
        <f>'NRHM State budget sheet 2013-14'!AD976</f>
        <v>0</v>
      </c>
      <c r="AE976" s="733">
        <f>'NRHM State budget sheet 2013-14'!AE976</f>
        <v>0</v>
      </c>
      <c r="AF976" s="733">
        <f>'NRHM State budget sheet 2013-14'!AF976</f>
        <v>0</v>
      </c>
      <c r="AG976" s="617"/>
      <c r="AH976" s="619"/>
      <c r="AI976" s="606" t="str">
        <f t="shared" si="103"/>
        <v/>
      </c>
      <c r="AJ976" s="606" t="str">
        <f t="shared" si="104"/>
        <v/>
      </c>
      <c r="AK976" s="573">
        <f t="shared" si="105"/>
        <v>0</v>
      </c>
      <c r="AL976" s="573" t="str">
        <f t="shared" si="106"/>
        <v/>
      </c>
      <c r="AM976" s="577" t="str">
        <f t="shared" si="107"/>
        <v/>
      </c>
      <c r="AN976" s="577" t="str">
        <f t="shared" si="108"/>
        <v/>
      </c>
      <c r="AO976" s="577" t="str">
        <f t="shared" si="109"/>
        <v/>
      </c>
    </row>
    <row r="977" spans="1:41" ht="41.25" hidden="1" customHeight="1" x14ac:dyDescent="0.25">
      <c r="A977" s="628" t="s">
        <v>2772</v>
      </c>
      <c r="B977" s="665" t="s">
        <v>1685</v>
      </c>
      <c r="C977" s="705"/>
      <c r="D977" s="733">
        <f>'NRHM State budget sheet 2013-14'!D977</f>
        <v>0</v>
      </c>
      <c r="E977" s="733">
        <f>'NRHM State budget sheet 2013-14'!E977</f>
        <v>0</v>
      </c>
      <c r="F977" s="733" t="e">
        <f>'NRHM State budget sheet 2013-14'!F977</f>
        <v>#DIV/0!</v>
      </c>
      <c r="G977" s="733">
        <f>'NRHM State budget sheet 2013-14'!G977</f>
        <v>0</v>
      </c>
      <c r="H977" s="733">
        <f>'NRHM State budget sheet 2013-14'!H977</f>
        <v>0</v>
      </c>
      <c r="I977" s="733" t="e">
        <f>'NRHM State budget sheet 2013-14'!I977</f>
        <v>#DIV/0!</v>
      </c>
      <c r="J977" s="733">
        <f>'NRHM State budget sheet 2013-14'!J977</f>
        <v>0</v>
      </c>
      <c r="K977" s="733">
        <f>'NRHM State budget sheet 2013-14'!K977</f>
        <v>0</v>
      </c>
      <c r="L977" s="733">
        <f>'NRHM State budget sheet 2013-14'!L977</f>
        <v>0</v>
      </c>
      <c r="M977" s="733">
        <f>'NRHM State budget sheet 2013-14'!M977</f>
        <v>0</v>
      </c>
      <c r="N977" s="733">
        <f>'NRHM State budget sheet 2013-14'!N977</f>
        <v>0</v>
      </c>
      <c r="O977" s="733">
        <f>'NRHM State budget sheet 2013-14'!O977</f>
        <v>0</v>
      </c>
      <c r="P977" s="733">
        <f>'NRHM State budget sheet 2013-14'!P977</f>
        <v>0</v>
      </c>
      <c r="Q977" s="733">
        <f>'NRHM State budget sheet 2013-14'!Q977</f>
        <v>0</v>
      </c>
      <c r="R977" s="733">
        <f>'NRHM State budget sheet 2013-14'!R977</f>
        <v>0</v>
      </c>
      <c r="S977" s="733">
        <f>'NRHM State budget sheet 2013-14'!S977</f>
        <v>0</v>
      </c>
      <c r="T977" s="733">
        <f>'NRHM State budget sheet 2013-14'!T977</f>
        <v>0</v>
      </c>
      <c r="U977" s="733">
        <f>'NRHM State budget sheet 2013-14'!U977</f>
        <v>0</v>
      </c>
      <c r="V977" s="733">
        <f>'NRHM State budget sheet 2013-14'!V977</f>
        <v>0</v>
      </c>
      <c r="W977" s="733">
        <f>'NRHM State budget sheet 2013-14'!W977</f>
        <v>0</v>
      </c>
      <c r="X977" s="733">
        <f>'NRHM State budget sheet 2013-14'!X977</f>
        <v>0</v>
      </c>
      <c r="Y977" s="733">
        <f>'NRHM State budget sheet 2013-14'!Y977</f>
        <v>0</v>
      </c>
      <c r="Z977" s="733">
        <f>'NRHM State budget sheet 2013-14'!Z977</f>
        <v>0</v>
      </c>
      <c r="AA977" s="733">
        <f>'NRHM State budget sheet 2013-14'!AA977</f>
        <v>0</v>
      </c>
      <c r="AB977" s="733">
        <f>'NRHM State budget sheet 2013-14'!AB977</f>
        <v>0</v>
      </c>
      <c r="AC977" s="733">
        <f>'NRHM State budget sheet 2013-14'!AC977</f>
        <v>0</v>
      </c>
      <c r="AD977" s="733">
        <f>'NRHM State budget sheet 2013-14'!AD977</f>
        <v>0</v>
      </c>
      <c r="AE977" s="733">
        <f>'NRHM State budget sheet 2013-14'!AE977</f>
        <v>0</v>
      </c>
      <c r="AF977" s="733">
        <f>'NRHM State budget sheet 2013-14'!AF977</f>
        <v>0</v>
      </c>
      <c r="AG977" s="617"/>
      <c r="AH977" s="619"/>
      <c r="AI977" s="606" t="str">
        <f t="shared" si="103"/>
        <v/>
      </c>
      <c r="AJ977" s="606" t="str">
        <f t="shared" si="104"/>
        <v/>
      </c>
      <c r="AK977" s="573">
        <f t="shared" si="105"/>
        <v>0</v>
      </c>
      <c r="AL977" s="573" t="str">
        <f t="shared" si="106"/>
        <v/>
      </c>
      <c r="AM977" s="577" t="str">
        <f t="shared" si="107"/>
        <v/>
      </c>
      <c r="AN977" s="577" t="str">
        <f t="shared" si="108"/>
        <v/>
      </c>
      <c r="AO977" s="577" t="str">
        <f t="shared" si="109"/>
        <v/>
      </c>
    </row>
    <row r="978" spans="1:41" ht="41.25" hidden="1" customHeight="1" x14ac:dyDescent="0.25">
      <c r="A978" s="628" t="s">
        <v>2773</v>
      </c>
      <c r="B978" s="665" t="s">
        <v>1686</v>
      </c>
      <c r="C978" s="705"/>
      <c r="D978" s="733">
        <f>'NRHM State budget sheet 2013-14'!D978</f>
        <v>0</v>
      </c>
      <c r="E978" s="733">
        <f>'NRHM State budget sheet 2013-14'!E978</f>
        <v>0</v>
      </c>
      <c r="F978" s="733" t="e">
        <f>'NRHM State budget sheet 2013-14'!F978</f>
        <v>#DIV/0!</v>
      </c>
      <c r="G978" s="733">
        <f>'NRHM State budget sheet 2013-14'!G978</f>
        <v>0</v>
      </c>
      <c r="H978" s="733">
        <f>'NRHM State budget sheet 2013-14'!H978</f>
        <v>0</v>
      </c>
      <c r="I978" s="733" t="e">
        <f>'NRHM State budget sheet 2013-14'!I978</f>
        <v>#DIV/0!</v>
      </c>
      <c r="J978" s="733">
        <f>'NRHM State budget sheet 2013-14'!J978</f>
        <v>0</v>
      </c>
      <c r="K978" s="733">
        <f>'NRHM State budget sheet 2013-14'!K978</f>
        <v>0</v>
      </c>
      <c r="L978" s="733">
        <f>'NRHM State budget sheet 2013-14'!L978</f>
        <v>0</v>
      </c>
      <c r="M978" s="733">
        <f>'NRHM State budget sheet 2013-14'!M978</f>
        <v>0</v>
      </c>
      <c r="N978" s="733">
        <f>'NRHM State budget sheet 2013-14'!N978</f>
        <v>0</v>
      </c>
      <c r="O978" s="733">
        <f>'NRHM State budget sheet 2013-14'!O978</f>
        <v>0</v>
      </c>
      <c r="P978" s="733">
        <f>'NRHM State budget sheet 2013-14'!P978</f>
        <v>0</v>
      </c>
      <c r="Q978" s="733">
        <f>'NRHM State budget sheet 2013-14'!Q978</f>
        <v>0</v>
      </c>
      <c r="R978" s="733">
        <f>'NRHM State budget sheet 2013-14'!R978</f>
        <v>0</v>
      </c>
      <c r="S978" s="733">
        <f>'NRHM State budget sheet 2013-14'!S978</f>
        <v>0</v>
      </c>
      <c r="T978" s="733">
        <f>'NRHM State budget sheet 2013-14'!T978</f>
        <v>0</v>
      </c>
      <c r="U978" s="733">
        <f>'NRHM State budget sheet 2013-14'!U978</f>
        <v>0</v>
      </c>
      <c r="V978" s="733">
        <f>'NRHM State budget sheet 2013-14'!V978</f>
        <v>0</v>
      </c>
      <c r="W978" s="733">
        <f>'NRHM State budget sheet 2013-14'!W978</f>
        <v>0</v>
      </c>
      <c r="X978" s="733">
        <f>'NRHM State budget sheet 2013-14'!X978</f>
        <v>0</v>
      </c>
      <c r="Y978" s="733">
        <f>'NRHM State budget sheet 2013-14'!Y978</f>
        <v>0</v>
      </c>
      <c r="Z978" s="733">
        <f>'NRHM State budget sheet 2013-14'!Z978</f>
        <v>0</v>
      </c>
      <c r="AA978" s="733">
        <f>'NRHM State budget sheet 2013-14'!AA978</f>
        <v>0</v>
      </c>
      <c r="AB978" s="733">
        <f>'NRHM State budget sheet 2013-14'!AB978</f>
        <v>0</v>
      </c>
      <c r="AC978" s="733">
        <f>'NRHM State budget sheet 2013-14'!AC978</f>
        <v>0</v>
      </c>
      <c r="AD978" s="733">
        <f>'NRHM State budget sheet 2013-14'!AD978</f>
        <v>0</v>
      </c>
      <c r="AE978" s="733">
        <f>'NRHM State budget sheet 2013-14'!AE978</f>
        <v>0</v>
      </c>
      <c r="AF978" s="733">
        <f>'NRHM State budget sheet 2013-14'!AF978</f>
        <v>0</v>
      </c>
      <c r="AG978" s="617"/>
      <c r="AH978" s="619"/>
      <c r="AI978" s="606" t="str">
        <f t="shared" si="103"/>
        <v/>
      </c>
      <c r="AJ978" s="606" t="str">
        <f t="shared" si="104"/>
        <v/>
      </c>
      <c r="AK978" s="573">
        <f t="shared" si="105"/>
        <v>0</v>
      </c>
      <c r="AL978" s="573" t="str">
        <f t="shared" si="106"/>
        <v/>
      </c>
      <c r="AM978" s="577" t="str">
        <f t="shared" si="107"/>
        <v/>
      </c>
      <c r="AN978" s="577" t="str">
        <f t="shared" si="108"/>
        <v/>
      </c>
      <c r="AO978" s="577" t="str">
        <f t="shared" si="109"/>
        <v/>
      </c>
    </row>
    <row r="979" spans="1:41" ht="41.25" hidden="1" customHeight="1" thickBot="1" x14ac:dyDescent="0.3">
      <c r="A979" s="742" t="s">
        <v>2774</v>
      </c>
      <c r="B979" s="708" t="s">
        <v>1687</v>
      </c>
      <c r="C979" s="709"/>
      <c r="D979" s="743">
        <f>'NRHM State budget sheet 2013-14'!D979</f>
        <v>0</v>
      </c>
      <c r="E979" s="743">
        <f>'NRHM State budget sheet 2013-14'!E979</f>
        <v>0</v>
      </c>
      <c r="F979" s="743" t="e">
        <f>'NRHM State budget sheet 2013-14'!F979</f>
        <v>#DIV/0!</v>
      </c>
      <c r="G979" s="743">
        <f>'NRHM State budget sheet 2013-14'!G979</f>
        <v>0</v>
      </c>
      <c r="H979" s="743">
        <f>'NRHM State budget sheet 2013-14'!H979</f>
        <v>0</v>
      </c>
      <c r="I979" s="743" t="e">
        <f>'NRHM State budget sheet 2013-14'!I979</f>
        <v>#DIV/0!</v>
      </c>
      <c r="J979" s="743">
        <f>'NRHM State budget sheet 2013-14'!J979</f>
        <v>0</v>
      </c>
      <c r="K979" s="743">
        <f>'NRHM State budget sheet 2013-14'!K979</f>
        <v>0</v>
      </c>
      <c r="L979" s="743">
        <f>'NRHM State budget sheet 2013-14'!L979</f>
        <v>0</v>
      </c>
      <c r="M979" s="743">
        <f>'NRHM State budget sheet 2013-14'!M979</f>
        <v>0</v>
      </c>
      <c r="N979" s="743">
        <f>'NRHM State budget sheet 2013-14'!N979</f>
        <v>0</v>
      </c>
      <c r="O979" s="743">
        <f>'NRHM State budget sheet 2013-14'!O979</f>
        <v>0</v>
      </c>
      <c r="P979" s="743">
        <f>'NRHM State budget sheet 2013-14'!P979</f>
        <v>0</v>
      </c>
      <c r="Q979" s="743">
        <f>'NRHM State budget sheet 2013-14'!Q979</f>
        <v>0</v>
      </c>
      <c r="R979" s="743">
        <f>'NRHM State budget sheet 2013-14'!R979</f>
        <v>0</v>
      </c>
      <c r="S979" s="743">
        <f>'NRHM State budget sheet 2013-14'!S979</f>
        <v>0</v>
      </c>
      <c r="T979" s="743">
        <f>'NRHM State budget sheet 2013-14'!T979</f>
        <v>0</v>
      </c>
      <c r="U979" s="743">
        <f>'NRHM State budget sheet 2013-14'!U979</f>
        <v>0</v>
      </c>
      <c r="V979" s="743">
        <f>'NRHM State budget sheet 2013-14'!V979</f>
        <v>0</v>
      </c>
      <c r="W979" s="743">
        <f>'NRHM State budget sheet 2013-14'!W979</f>
        <v>0</v>
      </c>
      <c r="X979" s="743">
        <f>'NRHM State budget sheet 2013-14'!X979</f>
        <v>0</v>
      </c>
      <c r="Y979" s="743">
        <f>'NRHM State budget sheet 2013-14'!Y979</f>
        <v>0</v>
      </c>
      <c r="Z979" s="743">
        <f>'NRHM State budget sheet 2013-14'!Z979</f>
        <v>0</v>
      </c>
      <c r="AA979" s="743">
        <f>'NRHM State budget sheet 2013-14'!AA979</f>
        <v>0</v>
      </c>
      <c r="AB979" s="743">
        <f>'NRHM State budget sheet 2013-14'!AB979</f>
        <v>0</v>
      </c>
      <c r="AC979" s="743">
        <f>'NRHM State budget sheet 2013-14'!AC979</f>
        <v>0</v>
      </c>
      <c r="AD979" s="743">
        <f>'NRHM State budget sheet 2013-14'!AD979</f>
        <v>0</v>
      </c>
      <c r="AE979" s="743">
        <f>'NRHM State budget sheet 2013-14'!AE979</f>
        <v>0</v>
      </c>
      <c r="AF979" s="743">
        <f>'NRHM State budget sheet 2013-14'!AF979</f>
        <v>0</v>
      </c>
      <c r="AG979" s="717"/>
      <c r="AH979" s="712"/>
      <c r="AI979" s="606" t="str">
        <f t="shared" si="103"/>
        <v/>
      </c>
      <c r="AJ979" s="606" t="str">
        <f t="shared" si="104"/>
        <v/>
      </c>
      <c r="AK979" s="573">
        <f t="shared" si="105"/>
        <v>0</v>
      </c>
      <c r="AL979" s="573" t="str">
        <f t="shared" si="106"/>
        <v/>
      </c>
      <c r="AM979" s="577" t="str">
        <f t="shared" si="107"/>
        <v/>
      </c>
      <c r="AN979" s="577" t="str">
        <f t="shared" si="108"/>
        <v/>
      </c>
      <c r="AO979" s="577" t="str">
        <f t="shared" si="109"/>
        <v/>
      </c>
    </row>
    <row r="980" spans="1:41" s="579" customFormat="1" ht="15.75" thickBot="1" x14ac:dyDescent="0.25">
      <c r="A980" s="739"/>
      <c r="B980" s="740" t="s">
        <v>2349</v>
      </c>
      <c r="C980" s="741"/>
      <c r="D980" s="744">
        <f>'NRHM State budget sheet 2013-14'!D980</f>
        <v>0</v>
      </c>
      <c r="E980" s="744">
        <f>'NRHM State budget sheet 2013-14'!E980</f>
        <v>0</v>
      </c>
      <c r="F980" s="744">
        <f>'NRHM State budget sheet 2013-14'!F980</f>
        <v>0</v>
      </c>
      <c r="G980" s="744">
        <f>'NRHM State budget sheet 2013-14'!G980</f>
        <v>206.68799999999999</v>
      </c>
      <c r="H980" s="744">
        <f>'NRHM State budget sheet 2013-14'!H980</f>
        <v>83.226500000000001</v>
      </c>
      <c r="I980" s="744">
        <f>'NRHM State budget sheet 2013-14'!I980</f>
        <v>0</v>
      </c>
      <c r="J980" s="744">
        <f>'NRHM State budget sheet 2013-14'!J980</f>
        <v>0</v>
      </c>
      <c r="K980" s="744">
        <f>'NRHM State budget sheet 2013-14'!K980</f>
        <v>0</v>
      </c>
      <c r="L980" s="744">
        <f>'NRHM State budget sheet 2013-14'!L980</f>
        <v>0</v>
      </c>
      <c r="M980" s="744">
        <f>'NRHM State budget sheet 2013-14'!M980</f>
        <v>0</v>
      </c>
      <c r="N980" s="744">
        <f>'NRHM State budget sheet 2013-14'!N980</f>
        <v>0</v>
      </c>
      <c r="O980" s="744">
        <f>'NRHM State budget sheet 2013-14'!O980</f>
        <v>0</v>
      </c>
      <c r="P980" s="744">
        <f>'NRHM State budget sheet 2013-14'!P980</f>
        <v>0</v>
      </c>
      <c r="Q980" s="744">
        <f>'NRHM State budget sheet 2013-14'!Q980</f>
        <v>0</v>
      </c>
      <c r="R980" s="744">
        <f>'NRHM State budget sheet 2013-14'!R980</f>
        <v>0</v>
      </c>
      <c r="S980" s="744">
        <f>'NRHM State budget sheet 2013-14'!S980</f>
        <v>0</v>
      </c>
      <c r="T980" s="744">
        <f>'NRHM State budget sheet 2013-14'!T980</f>
        <v>0</v>
      </c>
      <c r="U980" s="744">
        <f>'NRHM State budget sheet 2013-14'!U980</f>
        <v>0</v>
      </c>
      <c r="V980" s="744">
        <f>'NRHM State budget sheet 2013-14'!V980</f>
        <v>0</v>
      </c>
      <c r="W980" s="744">
        <f>'NRHM State budget sheet 2013-14'!W980</f>
        <v>0</v>
      </c>
      <c r="X980" s="744">
        <f>'NRHM State budget sheet 2013-14'!X980</f>
        <v>0</v>
      </c>
      <c r="Y980" s="744">
        <f>'NRHM State budget sheet 2013-14'!Y980</f>
        <v>0</v>
      </c>
      <c r="Z980" s="744">
        <f>'NRHM State budget sheet 2013-14'!Z980</f>
        <v>0</v>
      </c>
      <c r="AA980" s="744">
        <f>'NRHM State budget sheet 2013-14'!AA980</f>
        <v>0</v>
      </c>
      <c r="AB980" s="744">
        <f>'NRHM State budget sheet 2013-14'!AB980</f>
        <v>0</v>
      </c>
      <c r="AC980" s="744">
        <f>'NRHM State budget sheet 2013-14'!AC980</f>
        <v>0</v>
      </c>
      <c r="AD980" s="744">
        <f>'NRHM State budget sheet 2013-14'!AD980</f>
        <v>0</v>
      </c>
      <c r="AE980" s="744">
        <f>'NRHM State budget sheet 2013-14'!AE980</f>
        <v>0</v>
      </c>
      <c r="AF980" s="745">
        <f>'NRHM State budget sheet 2013-14'!AF980</f>
        <v>1807.3650999999998</v>
      </c>
      <c r="AG980" s="721"/>
      <c r="AH980" s="727"/>
      <c r="AJ980" s="737">
        <f t="shared" si="104"/>
        <v>40.266730531041958</v>
      </c>
      <c r="AK980" s="579">
        <f t="shared" si="105"/>
        <v>1600.6770999999999</v>
      </c>
      <c r="AL980" s="579">
        <f t="shared" si="106"/>
        <v>774.4412350983124</v>
      </c>
      <c r="AM980" s="738" t="str">
        <f t="shared" si="107"/>
        <v>The proposed budget is more that 30% increase over FY 12-13 budget. Consider revising or provide explanation</v>
      </c>
      <c r="AN980" s="738"/>
      <c r="AO980" s="738"/>
    </row>
  </sheetData>
  <sheetProtection password="D0B3" sheet="1" objects="1" scenarios="1" formatColumns="0" formatRows="0" selectLockedCells="1"/>
  <mergeCells count="16">
    <mergeCell ref="AI4:AI6"/>
    <mergeCell ref="AJ4:AJ6"/>
    <mergeCell ref="AK4:AK6"/>
    <mergeCell ref="AL4:AL6"/>
    <mergeCell ref="AM4:AO5"/>
    <mergeCell ref="D5:F5"/>
    <mergeCell ref="G5:I5"/>
    <mergeCell ref="AH5:AH6"/>
    <mergeCell ref="A2:B2"/>
    <mergeCell ref="V2:AG2"/>
    <mergeCell ref="A4:A6"/>
    <mergeCell ref="B4:B6"/>
    <mergeCell ref="C4:C6"/>
    <mergeCell ref="D4:I4"/>
    <mergeCell ref="J4:AF4"/>
    <mergeCell ref="AG4:AG6"/>
  </mergeCells>
  <conditionalFormatting sqref="AI7:AI979">
    <cfRule type="iconSet" priority="1">
      <iconSet iconSet="3Flags" showValue="0">
        <cfvo type="percent" val="0"/>
        <cfvo type="num" val="5"/>
        <cfvo type="num" val="67"/>
      </iconSet>
    </cfRule>
  </conditionalFormatting>
  <hyperlinks>
    <hyperlink ref="AH7" r:id="rId1"/>
    <hyperlink ref="AH46" r:id="rId2"/>
    <hyperlink ref="AH68" r:id="rId3"/>
    <hyperlink ref="AH95" r:id="rId4"/>
    <hyperlink ref="AH116" r:id="rId5"/>
    <hyperlink ref="AH138" r:id="rId6"/>
    <hyperlink ref="AH155" r:id="rId7"/>
    <hyperlink ref="AH296" r:id="rId8"/>
    <hyperlink ref="AH327" r:id="rId9"/>
    <hyperlink ref="AH412" r:id="rId10"/>
    <hyperlink ref="AH471" r:id="rId11"/>
    <hyperlink ref="AH528" r:id="rId12"/>
    <hyperlink ref="AH534" r:id="rId13"/>
    <hyperlink ref="AH673" r:id="rId14"/>
    <hyperlink ref="AH685" r:id="rId15"/>
    <hyperlink ref="AH605" r:id="rId16"/>
    <hyperlink ref="AH704" r:id="rId17"/>
    <hyperlink ref="AH854" r:id="rId18"/>
    <hyperlink ref="AH731" r:id="rId19"/>
    <hyperlink ref="AH783" r:id="rId20"/>
    <hyperlink ref="AH858" r:id="rId21"/>
    <hyperlink ref="AH541" r:id="rId22"/>
    <hyperlink ref="AH581" r:id="rId23"/>
  </hyperlinks>
  <printOptions horizontalCentered="1"/>
  <pageMargins left="0" right="0" top="0" bottom="0" header="0" footer="0"/>
  <pageSetup paperSize="9" scale="81" orientation="landscape" verticalDpi="0" r:id="rId24"/>
  <legacy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9"/>
  <sheetViews>
    <sheetView workbookViewId="0">
      <selection activeCell="D1" sqref="D1"/>
    </sheetView>
  </sheetViews>
  <sheetFormatPr defaultColWidth="20.5703125" defaultRowHeight="44.25" customHeight="1" x14ac:dyDescent="0.25"/>
  <cols>
    <col min="1" max="1" width="7" style="438" customWidth="1"/>
    <col min="2" max="2" width="17.85546875" style="438" customWidth="1"/>
    <col min="3" max="3" width="25.85546875" style="437" customWidth="1"/>
    <col min="4" max="4" width="32" style="435" customWidth="1"/>
    <col min="5" max="5" width="25.85546875" style="436" customWidth="1"/>
    <col min="6" max="6" width="20.5703125" style="437" customWidth="1"/>
    <col min="7" max="7" width="18.42578125" style="438" hidden="1" customWidth="1"/>
    <col min="8" max="8" width="20.5703125" style="439" hidden="1" customWidth="1"/>
    <col min="9" max="16384" width="20.5703125" style="438"/>
  </cols>
  <sheetData>
    <row r="1" spans="1:8" s="440" customFormat="1" ht="26.25" customHeight="1" x14ac:dyDescent="0.25">
      <c r="A1" s="802" t="s">
        <v>2428</v>
      </c>
      <c r="B1" s="803"/>
      <c r="C1" s="434">
        <f>'State Budget Summary'!B1</f>
        <v>0</v>
      </c>
      <c r="D1" s="435"/>
      <c r="E1" s="436"/>
      <c r="F1" s="437"/>
      <c r="G1" s="438"/>
      <c r="H1" s="439"/>
    </row>
    <row r="2" spans="1:8" s="440" customFormat="1" ht="56.25" customHeight="1" x14ac:dyDescent="0.2">
      <c r="A2" s="441" t="s">
        <v>2429</v>
      </c>
      <c r="B2" s="442" t="s">
        <v>2430</v>
      </c>
      <c r="C2" s="443" t="s">
        <v>2431</v>
      </c>
      <c r="D2" s="444" t="s">
        <v>2432</v>
      </c>
      <c r="E2" s="547" t="s">
        <v>2433</v>
      </c>
      <c r="F2" s="445" t="s">
        <v>2434</v>
      </c>
      <c r="G2" s="442" t="s">
        <v>2435</v>
      </c>
      <c r="H2" s="442" t="s">
        <v>2436</v>
      </c>
    </row>
    <row r="3" spans="1:8" s="440" customFormat="1" ht="15" x14ac:dyDescent="0.2">
      <c r="A3" s="446">
        <v>1</v>
      </c>
      <c r="B3" s="447" t="s">
        <v>2437</v>
      </c>
      <c r="C3" s="448" t="s">
        <v>2438</v>
      </c>
      <c r="D3" s="535"/>
      <c r="E3" s="548">
        <f>E4+E9+E15+E21+E27+E33+E40+E44+E50+E51</f>
        <v>810</v>
      </c>
      <c r="F3" s="542"/>
      <c r="G3" s="447" t="s">
        <v>2439</v>
      </c>
      <c r="H3" s="447" t="s">
        <v>2440</v>
      </c>
    </row>
    <row r="4" spans="1:8" s="440" customFormat="1" ht="15" x14ac:dyDescent="0.2">
      <c r="A4" s="449">
        <v>1.1000000000000001</v>
      </c>
      <c r="B4" s="450"/>
      <c r="C4" s="451" t="s">
        <v>2441</v>
      </c>
      <c r="D4" s="479"/>
      <c r="E4" s="480">
        <f>SUM(E5:E8)</f>
        <v>200</v>
      </c>
      <c r="F4" s="481"/>
      <c r="G4" s="450"/>
      <c r="H4" s="450" t="s">
        <v>2442</v>
      </c>
    </row>
    <row r="5" spans="1:8" s="440" customFormat="1" ht="30" x14ac:dyDescent="0.2">
      <c r="A5" s="453"/>
      <c r="B5" s="454"/>
      <c r="C5" s="455"/>
      <c r="D5" s="475" t="s">
        <v>2443</v>
      </c>
      <c r="E5" s="530">
        <f>'NRHM State budget sheet 2013-14'!AF564</f>
        <v>0</v>
      </c>
      <c r="F5" s="476"/>
      <c r="G5" s="454"/>
      <c r="H5" s="454"/>
    </row>
    <row r="6" spans="1:8" s="440" customFormat="1" ht="33.75" customHeight="1" x14ac:dyDescent="0.2">
      <c r="A6" s="453"/>
      <c r="B6" s="454"/>
      <c r="C6" s="455"/>
      <c r="D6" s="475" t="s">
        <v>2444</v>
      </c>
      <c r="E6" s="530">
        <f>'NRHM State budget sheet 2013-14'!AF566</f>
        <v>0</v>
      </c>
      <c r="F6" s="476"/>
      <c r="G6" s="454"/>
      <c r="H6" s="454"/>
    </row>
    <row r="7" spans="1:8" s="440" customFormat="1" ht="30" x14ac:dyDescent="0.2">
      <c r="A7" s="453"/>
      <c r="B7" s="454"/>
      <c r="C7" s="455"/>
      <c r="D7" s="475" t="s">
        <v>1538</v>
      </c>
      <c r="E7" s="530">
        <f>'NRHM State budget sheet 2013-14'!AF565</f>
        <v>0</v>
      </c>
      <c r="F7" s="476"/>
      <c r="G7" s="454"/>
      <c r="H7" s="454"/>
    </row>
    <row r="8" spans="1:8" s="440" customFormat="1" ht="15" x14ac:dyDescent="0.2">
      <c r="A8" s="453"/>
      <c r="B8" s="454"/>
      <c r="C8" s="455"/>
      <c r="D8" s="475" t="s">
        <v>1400</v>
      </c>
      <c r="E8" s="530">
        <f>'NRHM State budget sheet 2013-14'!AF567</f>
        <v>200</v>
      </c>
      <c r="F8" s="476"/>
      <c r="G8" s="454"/>
      <c r="H8" s="454"/>
    </row>
    <row r="9" spans="1:8" s="440" customFormat="1" ht="15" x14ac:dyDescent="0.2">
      <c r="A9" s="449">
        <v>1.2</v>
      </c>
      <c r="B9" s="450"/>
      <c r="C9" s="451" t="s">
        <v>1393</v>
      </c>
      <c r="D9" s="479"/>
      <c r="E9" s="480">
        <f>SUM(E10:E14)</f>
        <v>240</v>
      </c>
      <c r="F9" s="481"/>
      <c r="G9" s="450"/>
      <c r="H9" s="450"/>
    </row>
    <row r="10" spans="1:8" s="440" customFormat="1" ht="30" x14ac:dyDescent="0.2">
      <c r="A10" s="453"/>
      <c r="B10" s="454"/>
      <c r="C10" s="455"/>
      <c r="D10" s="475" t="s">
        <v>2443</v>
      </c>
      <c r="E10" s="530">
        <f>'NRHM State budget sheet 2013-14'!AF604</f>
        <v>0</v>
      </c>
      <c r="F10" s="476"/>
      <c r="G10" s="454"/>
      <c r="H10" s="454"/>
    </row>
    <row r="11" spans="1:8" s="440" customFormat="1" ht="30" x14ac:dyDescent="0.2">
      <c r="A11" s="453"/>
      <c r="B11" s="454"/>
      <c r="C11" s="455"/>
      <c r="D11" s="475" t="s">
        <v>1387</v>
      </c>
      <c r="E11" s="530">
        <f>'NRHM State budget sheet 2013-14'!AF544</f>
        <v>150</v>
      </c>
      <c r="F11" s="476"/>
      <c r="G11" s="454"/>
      <c r="H11" s="454"/>
    </row>
    <row r="12" spans="1:8" s="440" customFormat="1" ht="15" x14ac:dyDescent="0.2">
      <c r="A12" s="453"/>
      <c r="B12" s="454"/>
      <c r="C12" s="455"/>
      <c r="D12" s="475" t="s">
        <v>1388</v>
      </c>
      <c r="E12" s="530">
        <f>'NRHM State budget sheet 2013-14'!AF545</f>
        <v>0</v>
      </c>
      <c r="F12" s="476"/>
      <c r="G12" s="454"/>
      <c r="H12" s="454"/>
    </row>
    <row r="13" spans="1:8" s="440" customFormat="1" ht="15" x14ac:dyDescent="0.2">
      <c r="A13" s="453"/>
      <c r="B13" s="454"/>
      <c r="C13" s="455"/>
      <c r="D13" s="475" t="s">
        <v>1389</v>
      </c>
      <c r="E13" s="530">
        <f>'NRHM State budget sheet 2013-14'!AF546</f>
        <v>0</v>
      </c>
      <c r="F13" s="476"/>
      <c r="G13" s="454"/>
      <c r="H13" s="454"/>
    </row>
    <row r="14" spans="1:8" s="440" customFormat="1" ht="15" x14ac:dyDescent="0.2">
      <c r="A14" s="453"/>
      <c r="B14" s="454"/>
      <c r="C14" s="455"/>
      <c r="D14" s="475" t="s">
        <v>1390</v>
      </c>
      <c r="E14" s="530">
        <f>'NRHM State budget sheet 2013-14'!AF547</f>
        <v>90</v>
      </c>
      <c r="F14" s="476"/>
      <c r="G14" s="454"/>
      <c r="H14" s="454"/>
    </row>
    <row r="15" spans="1:8" s="440" customFormat="1" ht="15" x14ac:dyDescent="0.2">
      <c r="A15" s="449">
        <v>1.3</v>
      </c>
      <c r="B15" s="450"/>
      <c r="C15" s="451" t="s">
        <v>1384</v>
      </c>
      <c r="D15" s="479"/>
      <c r="E15" s="480">
        <f>SUM(E16:E20)</f>
        <v>0</v>
      </c>
      <c r="F15" s="481"/>
      <c r="G15" s="450"/>
      <c r="H15" s="450"/>
    </row>
    <row r="16" spans="1:8" s="440" customFormat="1" ht="30" x14ac:dyDescent="0.2">
      <c r="A16" s="453"/>
      <c r="B16" s="454"/>
      <c r="C16" s="455"/>
      <c r="D16" s="475" t="s">
        <v>2443</v>
      </c>
      <c r="E16" s="530">
        <f>'NRHM State budget sheet 2013-14'!AF603</f>
        <v>0</v>
      </c>
      <c r="F16" s="476"/>
      <c r="G16" s="454"/>
      <c r="H16" s="454"/>
    </row>
    <row r="17" spans="1:8" s="440" customFormat="1" ht="30" x14ac:dyDescent="0.2">
      <c r="A17" s="453"/>
      <c r="B17" s="454"/>
      <c r="C17" s="455"/>
      <c r="D17" s="475" t="s">
        <v>1387</v>
      </c>
      <c r="E17" s="530">
        <f>'NRHM State budget sheet 2013-14'!AF574</f>
        <v>0</v>
      </c>
      <c r="F17" s="476"/>
      <c r="G17" s="454"/>
      <c r="H17" s="454"/>
    </row>
    <row r="18" spans="1:8" s="440" customFormat="1" ht="15" x14ac:dyDescent="0.2">
      <c r="A18" s="453"/>
      <c r="B18" s="454"/>
      <c r="C18" s="455"/>
      <c r="D18" s="475" t="s">
        <v>1388</v>
      </c>
      <c r="E18" s="530">
        <f>'NRHM State budget sheet 2013-14'!AF575</f>
        <v>0</v>
      </c>
      <c r="F18" s="476"/>
      <c r="G18" s="454"/>
      <c r="H18" s="454"/>
    </row>
    <row r="19" spans="1:8" s="440" customFormat="1" ht="15" x14ac:dyDescent="0.2">
      <c r="A19" s="453"/>
      <c r="B19" s="454"/>
      <c r="C19" s="455"/>
      <c r="D19" s="475" t="s">
        <v>1389</v>
      </c>
      <c r="E19" s="530">
        <f>'NRHM State budget sheet 2013-14'!AF576</f>
        <v>0</v>
      </c>
      <c r="F19" s="476"/>
      <c r="G19" s="454"/>
      <c r="H19" s="454"/>
    </row>
    <row r="20" spans="1:8" s="440" customFormat="1" ht="15" x14ac:dyDescent="0.2">
      <c r="A20" s="453"/>
      <c r="B20" s="454"/>
      <c r="C20" s="455"/>
      <c r="D20" s="475" t="s">
        <v>1390</v>
      </c>
      <c r="E20" s="530">
        <f>'NRHM State budget sheet 2013-14'!AF577</f>
        <v>0</v>
      </c>
      <c r="F20" s="476"/>
      <c r="G20" s="454"/>
      <c r="H20" s="454"/>
    </row>
    <row r="21" spans="1:8" s="440" customFormat="1" ht="15" x14ac:dyDescent="0.2">
      <c r="A21" s="449">
        <v>1.4</v>
      </c>
      <c r="B21" s="450"/>
      <c r="C21" s="451" t="s">
        <v>1454</v>
      </c>
      <c r="D21" s="479"/>
      <c r="E21" s="480">
        <f>SUM(E22:E26)</f>
        <v>10</v>
      </c>
      <c r="F21" s="481"/>
      <c r="G21" s="450"/>
      <c r="H21" s="450"/>
    </row>
    <row r="22" spans="1:8" s="440" customFormat="1" ht="15" x14ac:dyDescent="0.2">
      <c r="A22" s="453"/>
      <c r="B22" s="454"/>
      <c r="C22" s="455"/>
      <c r="D22" s="475" t="s">
        <v>1542</v>
      </c>
      <c r="E22" s="530">
        <f>'NRHM State budget sheet 2013-14'!AF582</f>
        <v>0</v>
      </c>
      <c r="F22" s="476"/>
      <c r="G22" s="454"/>
      <c r="H22" s="454"/>
    </row>
    <row r="23" spans="1:8" s="440" customFormat="1" ht="30" x14ac:dyDescent="0.2">
      <c r="A23" s="453"/>
      <c r="B23" s="454"/>
      <c r="C23" s="455"/>
      <c r="D23" s="475" t="s">
        <v>1387</v>
      </c>
      <c r="E23" s="530">
        <f>'NRHM State budget sheet 2013-14'!AF549</f>
        <v>0</v>
      </c>
      <c r="F23" s="476"/>
      <c r="G23" s="454"/>
      <c r="H23" s="454"/>
    </row>
    <row r="24" spans="1:8" s="440" customFormat="1" ht="15" x14ac:dyDescent="0.2">
      <c r="A24" s="453"/>
      <c r="B24" s="454"/>
      <c r="C24" s="455"/>
      <c r="D24" s="475" t="s">
        <v>1388</v>
      </c>
      <c r="E24" s="530">
        <f>'NRHM State budget sheet 2013-14'!AF550</f>
        <v>10</v>
      </c>
      <c r="F24" s="476"/>
      <c r="G24" s="454"/>
      <c r="H24" s="454"/>
    </row>
    <row r="25" spans="1:8" s="440" customFormat="1" ht="15" x14ac:dyDescent="0.2">
      <c r="A25" s="453"/>
      <c r="B25" s="454"/>
      <c r="C25" s="455"/>
      <c r="D25" s="475" t="s">
        <v>1389</v>
      </c>
      <c r="E25" s="530">
        <f>'NRHM State budget sheet 2013-14'!AF551</f>
        <v>0</v>
      </c>
      <c r="F25" s="476"/>
      <c r="G25" s="454"/>
      <c r="H25" s="454"/>
    </row>
    <row r="26" spans="1:8" s="440" customFormat="1" ht="15" x14ac:dyDescent="0.2">
      <c r="A26" s="453"/>
      <c r="B26" s="454"/>
      <c r="C26" s="455"/>
      <c r="D26" s="475" t="s">
        <v>1390</v>
      </c>
      <c r="E26" s="530">
        <f>'NRHM State budget sheet 2013-14'!AF552</f>
        <v>0</v>
      </c>
      <c r="F26" s="476"/>
      <c r="G26" s="454"/>
      <c r="H26" s="454"/>
    </row>
    <row r="27" spans="1:8" s="440" customFormat="1" ht="15" x14ac:dyDescent="0.2">
      <c r="A27" s="449">
        <v>1.5</v>
      </c>
      <c r="B27" s="450"/>
      <c r="C27" s="451" t="s">
        <v>2445</v>
      </c>
      <c r="D27" s="479"/>
      <c r="E27" s="480">
        <f>SUM(E28:E32)</f>
        <v>150</v>
      </c>
      <c r="F27" s="481"/>
      <c r="G27" s="450"/>
      <c r="H27" s="450"/>
    </row>
    <row r="28" spans="1:8" s="440" customFormat="1" ht="30" x14ac:dyDescent="0.2">
      <c r="A28" s="453"/>
      <c r="B28" s="454"/>
      <c r="C28" s="455"/>
      <c r="D28" s="475" t="s">
        <v>2446</v>
      </c>
      <c r="E28" s="530">
        <f>'NRHM State budget sheet 2013-14'!AF583</f>
        <v>0</v>
      </c>
      <c r="F28" s="476"/>
      <c r="G28" s="454"/>
      <c r="H28" s="454"/>
    </row>
    <row r="29" spans="1:8" s="440" customFormat="1" ht="30" x14ac:dyDescent="0.2">
      <c r="A29" s="453"/>
      <c r="B29" s="454"/>
      <c r="C29" s="455"/>
      <c r="D29" s="475" t="s">
        <v>1387</v>
      </c>
      <c r="E29" s="530">
        <f>'NRHM State budget sheet 2013-14'!AF554</f>
        <v>0</v>
      </c>
      <c r="F29" s="476"/>
      <c r="G29" s="454"/>
      <c r="H29" s="454"/>
    </row>
    <row r="30" spans="1:8" s="440" customFormat="1" ht="15" x14ac:dyDescent="0.2">
      <c r="A30" s="453"/>
      <c r="B30" s="454"/>
      <c r="C30" s="455"/>
      <c r="D30" s="475" t="s">
        <v>1388</v>
      </c>
      <c r="E30" s="530">
        <f>'NRHM State budget sheet 2013-14'!AF555</f>
        <v>15</v>
      </c>
      <c r="F30" s="476"/>
      <c r="G30" s="454"/>
      <c r="H30" s="454"/>
    </row>
    <row r="31" spans="1:8" s="440" customFormat="1" ht="15" x14ac:dyDescent="0.2">
      <c r="A31" s="453"/>
      <c r="B31" s="454"/>
      <c r="C31" s="455"/>
      <c r="D31" s="475" t="s">
        <v>1389</v>
      </c>
      <c r="E31" s="530">
        <f>'NRHM State budget sheet 2013-14'!AF556</f>
        <v>0</v>
      </c>
      <c r="F31" s="476"/>
      <c r="G31" s="454"/>
      <c r="H31" s="454"/>
    </row>
    <row r="32" spans="1:8" s="440" customFormat="1" ht="15" x14ac:dyDescent="0.2">
      <c r="A32" s="453"/>
      <c r="B32" s="454"/>
      <c r="C32" s="455"/>
      <c r="D32" s="475" t="s">
        <v>1390</v>
      </c>
      <c r="E32" s="530">
        <f>'NRHM State budget sheet 2013-14'!AF557</f>
        <v>135</v>
      </c>
      <c r="F32" s="476"/>
      <c r="G32" s="454"/>
      <c r="H32" s="454"/>
    </row>
    <row r="33" spans="1:8" s="440" customFormat="1" ht="15" x14ac:dyDescent="0.2">
      <c r="A33" s="449">
        <v>1.6</v>
      </c>
      <c r="B33" s="450"/>
      <c r="C33" s="451" t="s">
        <v>2447</v>
      </c>
      <c r="D33" s="479"/>
      <c r="E33" s="480">
        <f>SUM(E34:E39)</f>
        <v>210</v>
      </c>
      <c r="F33" s="481"/>
      <c r="G33" s="450"/>
      <c r="H33" s="450"/>
    </row>
    <row r="34" spans="1:8" s="440" customFormat="1" ht="30" x14ac:dyDescent="0.2">
      <c r="A34" s="453"/>
      <c r="B34" s="454"/>
      <c r="C34" s="455"/>
      <c r="D34" s="475" t="s">
        <v>2443</v>
      </c>
      <c r="E34" s="530">
        <f>'NRHM State budget sheet 2013-14'!AF584</f>
        <v>0</v>
      </c>
      <c r="F34" s="476"/>
      <c r="G34" s="454"/>
      <c r="H34" s="454"/>
    </row>
    <row r="35" spans="1:8" s="440" customFormat="1" ht="33.75" customHeight="1" x14ac:dyDescent="0.2">
      <c r="A35" s="453"/>
      <c r="B35" s="454"/>
      <c r="C35" s="455"/>
      <c r="D35" s="475" t="s">
        <v>1387</v>
      </c>
      <c r="E35" s="530">
        <f>'NRHM State budget sheet 2013-14'!AF559</f>
        <v>0</v>
      </c>
      <c r="F35" s="476"/>
      <c r="G35" s="454"/>
      <c r="H35" s="454"/>
    </row>
    <row r="36" spans="1:8" s="440" customFormat="1" ht="15" x14ac:dyDescent="0.2">
      <c r="A36" s="453"/>
      <c r="B36" s="454"/>
      <c r="C36" s="455"/>
      <c r="D36" s="475" t="s">
        <v>1388</v>
      </c>
      <c r="E36" s="530">
        <f>'NRHM State budget sheet 2013-14'!AF560</f>
        <v>12</v>
      </c>
      <c r="F36" s="476"/>
      <c r="G36" s="454"/>
      <c r="H36" s="454"/>
    </row>
    <row r="37" spans="1:8" s="440" customFormat="1" ht="15" x14ac:dyDescent="0.2">
      <c r="A37" s="453"/>
      <c r="B37" s="454"/>
      <c r="C37" s="455"/>
      <c r="D37" s="475" t="s">
        <v>1389</v>
      </c>
      <c r="E37" s="530">
        <f>'NRHM State budget sheet 2013-14'!AF561</f>
        <v>0</v>
      </c>
      <c r="F37" s="476"/>
      <c r="G37" s="454"/>
      <c r="H37" s="454"/>
    </row>
    <row r="38" spans="1:8" s="440" customFormat="1" ht="15" x14ac:dyDescent="0.2">
      <c r="A38" s="453"/>
      <c r="B38" s="454"/>
      <c r="C38" s="455"/>
      <c r="D38" s="475" t="s">
        <v>1395</v>
      </c>
      <c r="E38" s="530">
        <f>'NRHM State budget sheet 2013-14'!AF562</f>
        <v>198</v>
      </c>
      <c r="F38" s="476"/>
      <c r="G38" s="454"/>
      <c r="H38" s="454"/>
    </row>
    <row r="39" spans="1:8" s="440" customFormat="1" ht="32.25" customHeight="1" x14ac:dyDescent="0.2">
      <c r="A39" s="453"/>
      <c r="B39" s="454"/>
      <c r="C39" s="455"/>
      <c r="D39" s="491" t="s">
        <v>763</v>
      </c>
      <c r="E39" s="530">
        <f>'NRHM State budget sheet 2013-14'!AF579</f>
        <v>0</v>
      </c>
      <c r="F39" s="476"/>
      <c r="G39" s="455" t="s">
        <v>762</v>
      </c>
      <c r="H39" s="454"/>
    </row>
    <row r="40" spans="1:8" s="440" customFormat="1" ht="32.25" customHeight="1" x14ac:dyDescent="0.2">
      <c r="A40" s="457">
        <v>1.7</v>
      </c>
      <c r="B40" s="458"/>
      <c r="C40" s="459" t="s">
        <v>2448</v>
      </c>
      <c r="D40" s="493"/>
      <c r="E40" s="480">
        <f>SUM(E41:E43)</f>
        <v>0</v>
      </c>
      <c r="F40" s="487"/>
      <c r="G40" s="459"/>
      <c r="H40" s="458"/>
    </row>
    <row r="41" spans="1:8" s="440" customFormat="1" ht="17.25" customHeight="1" x14ac:dyDescent="0.2">
      <c r="A41" s="453"/>
      <c r="B41" s="454"/>
      <c r="C41" s="455"/>
      <c r="D41" s="475" t="s">
        <v>2449</v>
      </c>
      <c r="E41" s="530">
        <f>'NRHM State budget sheet 2013-14'!AF590</f>
        <v>0</v>
      </c>
      <c r="F41" s="476"/>
      <c r="G41" s="455"/>
      <c r="H41" s="454"/>
    </row>
    <row r="42" spans="1:8" s="440" customFormat="1" ht="47.25" customHeight="1" x14ac:dyDescent="0.2">
      <c r="A42" s="453"/>
      <c r="B42" s="454"/>
      <c r="C42" s="455"/>
      <c r="D42" s="491" t="s">
        <v>2450</v>
      </c>
      <c r="E42" s="530">
        <f>'NRHM State budget sheet 2013-14'!AF591</f>
        <v>0</v>
      </c>
      <c r="F42" s="476"/>
      <c r="G42" s="455"/>
      <c r="H42" s="454"/>
    </row>
    <row r="43" spans="1:8" s="440" customFormat="1" ht="29.25" customHeight="1" x14ac:dyDescent="0.2">
      <c r="A43" s="453"/>
      <c r="B43" s="454"/>
      <c r="C43" s="455"/>
      <c r="D43" s="491" t="s">
        <v>1538</v>
      </c>
      <c r="E43" s="530">
        <f>'NRHM State budget sheet 2013-14'!AF592</f>
        <v>0</v>
      </c>
      <c r="F43" s="476"/>
      <c r="G43" s="455"/>
      <c r="H43" s="454"/>
    </row>
    <row r="44" spans="1:8" s="440" customFormat="1" ht="44.25" customHeight="1" x14ac:dyDescent="0.25">
      <c r="A44" s="438"/>
      <c r="B44" s="450"/>
      <c r="C44" s="451" t="s">
        <v>2451</v>
      </c>
      <c r="D44" s="479"/>
      <c r="E44" s="480">
        <f>SUM(E45:E49)</f>
        <v>0</v>
      </c>
      <c r="F44" s="481"/>
      <c r="G44" s="450" t="s">
        <v>2452</v>
      </c>
      <c r="H44" s="450" t="s">
        <v>2453</v>
      </c>
    </row>
    <row r="45" spans="1:8" s="440" customFormat="1" ht="30" x14ac:dyDescent="0.2">
      <c r="A45" s="453"/>
      <c r="B45" s="454"/>
      <c r="C45" s="455"/>
      <c r="D45" s="475" t="s">
        <v>2443</v>
      </c>
      <c r="E45" s="530">
        <f>'NRHM State budget sheet 2013-14'!AF602</f>
        <v>0</v>
      </c>
      <c r="F45" s="476"/>
      <c r="G45" s="454"/>
      <c r="H45" s="454"/>
    </row>
    <row r="46" spans="1:8" s="440" customFormat="1" ht="33" customHeight="1" x14ac:dyDescent="0.2">
      <c r="A46" s="453"/>
      <c r="B46" s="454"/>
      <c r="C46" s="455"/>
      <c r="D46" s="475" t="s">
        <v>1387</v>
      </c>
      <c r="E46" s="530">
        <f>'NRHM State budget sheet 2013-14'!AF598+'NRHM State budget sheet 2013-14'!AF597</f>
        <v>0</v>
      </c>
      <c r="F46" s="476"/>
      <c r="G46" s="454"/>
      <c r="H46" s="454"/>
    </row>
    <row r="47" spans="1:8" s="440" customFormat="1" ht="15" x14ac:dyDescent="0.2">
      <c r="A47" s="453"/>
      <c r="B47" s="454"/>
      <c r="C47" s="455"/>
      <c r="D47" s="475" t="s">
        <v>1388</v>
      </c>
      <c r="E47" s="530">
        <f>'NRHM State budget sheet 2013-14'!AF599</f>
        <v>0</v>
      </c>
      <c r="F47" s="476"/>
      <c r="G47" s="454"/>
      <c r="H47" s="454"/>
    </row>
    <row r="48" spans="1:8" s="440" customFormat="1" ht="15" x14ac:dyDescent="0.2">
      <c r="A48" s="453"/>
      <c r="B48" s="454"/>
      <c r="C48" s="455"/>
      <c r="D48" s="475" t="s">
        <v>1389</v>
      </c>
      <c r="E48" s="530">
        <f>'NRHM State budget sheet 2013-14'!AF600</f>
        <v>0</v>
      </c>
      <c r="F48" s="476"/>
      <c r="G48" s="454"/>
      <c r="H48" s="454"/>
    </row>
    <row r="49" spans="1:8" s="440" customFormat="1" ht="30" x14ac:dyDescent="0.2">
      <c r="A49" s="453"/>
      <c r="B49" s="454"/>
      <c r="C49" s="455"/>
      <c r="D49" s="475" t="s">
        <v>1396</v>
      </c>
      <c r="E49" s="530">
        <f>'NRHM State budget sheet 2013-14'!AF601</f>
        <v>0</v>
      </c>
      <c r="F49" s="476"/>
      <c r="G49" s="454"/>
      <c r="H49" s="454"/>
    </row>
    <row r="50" spans="1:8" s="440" customFormat="1" ht="15" x14ac:dyDescent="0.2">
      <c r="A50" s="449">
        <v>1.8</v>
      </c>
      <c r="B50" s="450"/>
      <c r="C50" s="451" t="s">
        <v>2454</v>
      </c>
      <c r="D50" s="479"/>
      <c r="E50" s="549">
        <f>'NRHM State budget sheet 2013-14'!AF848+'NRHM State budget sheet 2013-14'!AF851</f>
        <v>0</v>
      </c>
      <c r="F50" s="481"/>
      <c r="G50" s="451" t="s">
        <v>906</v>
      </c>
      <c r="H50" s="450"/>
    </row>
    <row r="51" spans="1:8" s="440" customFormat="1" ht="17.25" customHeight="1" x14ac:dyDescent="0.2">
      <c r="A51" s="449">
        <v>1.9</v>
      </c>
      <c r="B51" s="450"/>
      <c r="C51" s="451" t="s">
        <v>2455</v>
      </c>
      <c r="D51" s="479"/>
      <c r="E51" s="480">
        <f>SUM(E52:E55)</f>
        <v>0</v>
      </c>
      <c r="F51" s="481"/>
      <c r="G51" s="450"/>
      <c r="H51" s="450"/>
    </row>
    <row r="52" spans="1:8" s="440" customFormat="1" ht="30" x14ac:dyDescent="0.2">
      <c r="A52" s="460"/>
      <c r="B52" s="461"/>
      <c r="C52" s="462"/>
      <c r="D52" s="531" t="s">
        <v>775</v>
      </c>
      <c r="E52" s="530">
        <f>'NRHM State budget sheet 2013-14'!AF588+'NRHM State budget sheet 2013-14'!AF578</f>
        <v>0</v>
      </c>
      <c r="F52" s="490"/>
      <c r="G52" s="461"/>
      <c r="H52" s="464"/>
    </row>
    <row r="53" spans="1:8" s="440" customFormat="1" ht="30" x14ac:dyDescent="0.2">
      <c r="A53" s="460"/>
      <c r="B53" s="461"/>
      <c r="C53" s="462"/>
      <c r="D53" s="489" t="s">
        <v>779</v>
      </c>
      <c r="E53" s="530">
        <f>'NRHM State budget sheet 2013-14'!AF593</f>
        <v>0</v>
      </c>
      <c r="F53" s="490"/>
      <c r="G53" s="461"/>
      <c r="H53" s="464"/>
    </row>
    <row r="54" spans="1:8" s="440" customFormat="1" ht="45" x14ac:dyDescent="0.2">
      <c r="A54" s="460"/>
      <c r="B54" s="461"/>
      <c r="C54" s="462"/>
      <c r="D54" s="489" t="s">
        <v>781</v>
      </c>
      <c r="E54" s="530">
        <f>'NRHM State budget sheet 2013-14'!AF594</f>
        <v>0</v>
      </c>
      <c r="F54" s="490"/>
      <c r="G54" s="461"/>
      <c r="H54" s="464"/>
    </row>
    <row r="55" spans="1:8" s="440" customFormat="1" ht="60" x14ac:dyDescent="0.2">
      <c r="A55" s="460"/>
      <c r="B55" s="461"/>
      <c r="C55" s="462"/>
      <c r="D55" s="489" t="s">
        <v>783</v>
      </c>
      <c r="E55" s="530">
        <f>'NRHM State budget sheet 2013-14'!AF595</f>
        <v>0</v>
      </c>
      <c r="F55" s="490"/>
      <c r="G55" s="461"/>
      <c r="H55" s="464"/>
    </row>
    <row r="56" spans="1:8" s="440" customFormat="1" ht="37.5" customHeight="1" x14ac:dyDescent="0.25">
      <c r="A56" s="446">
        <v>2</v>
      </c>
      <c r="B56" s="804" t="s">
        <v>2456</v>
      </c>
      <c r="C56" s="805"/>
      <c r="D56" s="806"/>
      <c r="E56" s="516">
        <f>E57+E197</f>
        <v>497.22</v>
      </c>
      <c r="F56" s="497"/>
      <c r="G56" s="447"/>
      <c r="H56" s="447"/>
    </row>
    <row r="57" spans="1:8" s="440" customFormat="1" ht="15" x14ac:dyDescent="0.2">
      <c r="A57" s="449">
        <v>2.1</v>
      </c>
      <c r="B57" s="450"/>
      <c r="C57" s="451" t="s">
        <v>2457</v>
      </c>
      <c r="D57" s="479"/>
      <c r="E57" s="549">
        <f>E59+E64+E69+E74+E79+E86+E95+E101+E108+E117+E126+E137+E145+E153+E161+E169+E177+E186</f>
        <v>419.92</v>
      </c>
      <c r="F57" s="481"/>
      <c r="G57" s="450" t="s">
        <v>2458</v>
      </c>
      <c r="H57" s="450"/>
    </row>
    <row r="58" spans="1:8" s="440" customFormat="1" ht="15" x14ac:dyDescent="0.2">
      <c r="A58" s="453"/>
      <c r="B58" s="456"/>
      <c r="C58" s="455"/>
      <c r="D58" s="536" t="s">
        <v>2459</v>
      </c>
      <c r="E58" s="562">
        <f>E59+E64+E69+E74+E79+E86</f>
        <v>104</v>
      </c>
      <c r="F58" s="476"/>
      <c r="G58" s="465"/>
      <c r="H58" s="454" t="s">
        <v>2460</v>
      </c>
    </row>
    <row r="59" spans="1:8" s="440" customFormat="1" ht="33" customHeight="1" x14ac:dyDescent="0.2">
      <c r="A59" s="453"/>
      <c r="B59" s="456"/>
      <c r="C59" s="455"/>
      <c r="D59" s="537" t="s">
        <v>1541</v>
      </c>
      <c r="E59" s="550">
        <f>SUM(E60:E63)</f>
        <v>28</v>
      </c>
      <c r="F59" s="476"/>
      <c r="G59" s="465"/>
      <c r="H59" s="454"/>
    </row>
    <row r="60" spans="1:8" s="440" customFormat="1" ht="15" x14ac:dyDescent="0.25">
      <c r="A60" s="453"/>
      <c r="B60" s="456"/>
      <c r="C60" s="455"/>
      <c r="D60" s="475" t="s">
        <v>1393</v>
      </c>
      <c r="E60" s="551">
        <f>'NRHM State budget sheet 2013-14'!AF193</f>
        <v>28</v>
      </c>
      <c r="F60" s="503"/>
      <c r="G60" s="465"/>
      <c r="H60" s="454"/>
    </row>
    <row r="61" spans="1:8" s="440" customFormat="1" ht="15" x14ac:dyDescent="0.25">
      <c r="A61" s="453"/>
      <c r="B61" s="456"/>
      <c r="C61" s="455"/>
      <c r="D61" s="475" t="s">
        <v>1542</v>
      </c>
      <c r="E61" s="551">
        <f>'NRHM State budget sheet 2013-14'!AF194</f>
        <v>0</v>
      </c>
      <c r="F61" s="503"/>
      <c r="G61" s="465"/>
      <c r="H61" s="454"/>
    </row>
    <row r="62" spans="1:8" s="440" customFormat="1" ht="15" x14ac:dyDescent="0.25">
      <c r="A62" s="453"/>
      <c r="B62" s="456"/>
      <c r="C62" s="455"/>
      <c r="D62" s="475" t="s">
        <v>1543</v>
      </c>
      <c r="E62" s="551">
        <f>'NRHM State budget sheet 2013-14'!AF195</f>
        <v>0</v>
      </c>
      <c r="F62" s="503"/>
      <c r="G62" s="465"/>
      <c r="H62" s="454"/>
    </row>
    <row r="63" spans="1:8" s="440" customFormat="1" ht="15" x14ac:dyDescent="0.25">
      <c r="A63" s="453"/>
      <c r="B63" s="456"/>
      <c r="C63" s="455"/>
      <c r="D63" s="475" t="s">
        <v>1544</v>
      </c>
      <c r="E63" s="551">
        <f>'NRHM State budget sheet 2013-14'!AF196</f>
        <v>0</v>
      </c>
      <c r="F63" s="503"/>
      <c r="G63" s="465"/>
      <c r="H63" s="454"/>
    </row>
    <row r="64" spans="1:8" s="440" customFormat="1" ht="15" x14ac:dyDescent="0.2">
      <c r="A64" s="453"/>
      <c r="B64" s="456"/>
      <c r="C64" s="455"/>
      <c r="D64" s="537" t="s">
        <v>1545</v>
      </c>
      <c r="E64" s="550">
        <f>SUM(E65:E68)</f>
        <v>14</v>
      </c>
      <c r="F64" s="476"/>
      <c r="G64" s="465"/>
      <c r="H64" s="454"/>
    </row>
    <row r="65" spans="1:8" s="440" customFormat="1" ht="15" x14ac:dyDescent="0.25">
      <c r="A65" s="453"/>
      <c r="B65" s="456"/>
      <c r="C65" s="455"/>
      <c r="D65" s="475" t="s">
        <v>1393</v>
      </c>
      <c r="E65" s="551">
        <f>'NRHM State budget sheet 2013-14'!AF198</f>
        <v>14</v>
      </c>
      <c r="F65" s="503"/>
      <c r="G65" s="465"/>
      <c r="H65" s="454"/>
    </row>
    <row r="66" spans="1:8" s="440" customFormat="1" ht="15" x14ac:dyDescent="0.25">
      <c r="A66" s="453"/>
      <c r="B66" s="456"/>
      <c r="C66" s="455"/>
      <c r="D66" s="475" t="s">
        <v>1542</v>
      </c>
      <c r="E66" s="551">
        <f>'NRHM State budget sheet 2013-14'!AF199</f>
        <v>0</v>
      </c>
      <c r="F66" s="503"/>
      <c r="G66" s="465"/>
      <c r="H66" s="454"/>
    </row>
    <row r="67" spans="1:8" s="440" customFormat="1" ht="15" x14ac:dyDescent="0.25">
      <c r="A67" s="453"/>
      <c r="B67" s="456"/>
      <c r="C67" s="455"/>
      <c r="D67" s="475" t="s">
        <v>1543</v>
      </c>
      <c r="E67" s="551">
        <f>'NRHM State budget sheet 2013-14'!AF200</f>
        <v>0</v>
      </c>
      <c r="F67" s="503"/>
      <c r="G67" s="465"/>
      <c r="H67" s="454"/>
    </row>
    <row r="68" spans="1:8" s="440" customFormat="1" ht="15" x14ac:dyDescent="0.25">
      <c r="A68" s="453"/>
      <c r="B68" s="456"/>
      <c r="C68" s="455"/>
      <c r="D68" s="475" t="s">
        <v>1544</v>
      </c>
      <c r="E68" s="551">
        <f>'NRHM State budget sheet 2013-14'!AF201</f>
        <v>0</v>
      </c>
      <c r="F68" s="503"/>
      <c r="G68" s="465"/>
      <c r="H68" s="454"/>
    </row>
    <row r="69" spans="1:8" s="440" customFormat="1" ht="15" x14ac:dyDescent="0.2">
      <c r="A69" s="453"/>
      <c r="B69" s="456"/>
      <c r="C69" s="455"/>
      <c r="D69" s="537" t="s">
        <v>1546</v>
      </c>
      <c r="E69" s="550">
        <f>SUM(E70:E73)</f>
        <v>0</v>
      </c>
      <c r="F69" s="476"/>
      <c r="G69" s="465"/>
      <c r="H69" s="454"/>
    </row>
    <row r="70" spans="1:8" s="440" customFormat="1" ht="15" x14ac:dyDescent="0.25">
      <c r="A70" s="453"/>
      <c r="B70" s="456"/>
      <c r="C70" s="455"/>
      <c r="D70" s="475" t="s">
        <v>1393</v>
      </c>
      <c r="E70" s="551">
        <f>'NRHM State budget sheet 2013-14'!AF203</f>
        <v>0</v>
      </c>
      <c r="F70" s="503"/>
      <c r="G70" s="465"/>
      <c r="H70" s="454"/>
    </row>
    <row r="71" spans="1:8" s="440" customFormat="1" ht="15" x14ac:dyDescent="0.25">
      <c r="A71" s="453"/>
      <c r="B71" s="456"/>
      <c r="C71" s="455"/>
      <c r="D71" s="475" t="s">
        <v>1542</v>
      </c>
      <c r="E71" s="551">
        <f>'NRHM State budget sheet 2013-14'!AF204</f>
        <v>0</v>
      </c>
      <c r="F71" s="503"/>
      <c r="G71" s="465"/>
      <c r="H71" s="454"/>
    </row>
    <row r="72" spans="1:8" s="440" customFormat="1" ht="15" x14ac:dyDescent="0.25">
      <c r="A72" s="453"/>
      <c r="B72" s="456"/>
      <c r="C72" s="455"/>
      <c r="D72" s="475" t="s">
        <v>1543</v>
      </c>
      <c r="E72" s="551">
        <f>'NRHM State budget sheet 2013-14'!AF205</f>
        <v>0</v>
      </c>
      <c r="F72" s="503"/>
      <c r="G72" s="465"/>
      <c r="H72" s="454"/>
    </row>
    <row r="73" spans="1:8" s="440" customFormat="1" ht="15" x14ac:dyDescent="0.25">
      <c r="A73" s="453"/>
      <c r="B73" s="456"/>
      <c r="C73" s="455"/>
      <c r="D73" s="475" t="s">
        <v>1544</v>
      </c>
      <c r="E73" s="551">
        <f>'NRHM State budget sheet 2013-14'!AF206</f>
        <v>0</v>
      </c>
      <c r="F73" s="503"/>
      <c r="G73" s="465"/>
      <c r="H73" s="454"/>
    </row>
    <row r="74" spans="1:8" s="440" customFormat="1" ht="15" x14ac:dyDescent="0.2">
      <c r="A74" s="453"/>
      <c r="B74" s="456"/>
      <c r="C74" s="455"/>
      <c r="D74" s="537" t="s">
        <v>1547</v>
      </c>
      <c r="E74" s="560">
        <f>SUM(E75:E78)</f>
        <v>0</v>
      </c>
      <c r="F74" s="476"/>
      <c r="G74" s="465"/>
      <c r="H74" s="454"/>
    </row>
    <row r="75" spans="1:8" s="440" customFormat="1" ht="15" x14ac:dyDescent="0.25">
      <c r="A75" s="453"/>
      <c r="B75" s="456"/>
      <c r="C75" s="455"/>
      <c r="D75" s="475" t="s">
        <v>1393</v>
      </c>
      <c r="E75" s="551">
        <f>'NRHM State budget sheet 2013-14'!AF208</f>
        <v>0</v>
      </c>
      <c r="F75" s="503"/>
      <c r="G75" s="465"/>
      <c r="H75" s="454"/>
    </row>
    <row r="76" spans="1:8" s="440" customFormat="1" ht="15" x14ac:dyDescent="0.25">
      <c r="A76" s="453"/>
      <c r="B76" s="456"/>
      <c r="C76" s="455"/>
      <c r="D76" s="475" t="s">
        <v>1542</v>
      </c>
      <c r="E76" s="551">
        <f>'NRHM State budget sheet 2013-14'!AF209</f>
        <v>0</v>
      </c>
      <c r="F76" s="503"/>
      <c r="G76" s="465"/>
      <c r="H76" s="454"/>
    </row>
    <row r="77" spans="1:8" s="440" customFormat="1" ht="15" x14ac:dyDescent="0.25">
      <c r="A77" s="453"/>
      <c r="B77" s="456"/>
      <c r="C77" s="455"/>
      <c r="D77" s="475" t="s">
        <v>1543</v>
      </c>
      <c r="E77" s="551">
        <f>'NRHM State budget sheet 2013-14'!AF210</f>
        <v>0</v>
      </c>
      <c r="F77" s="503"/>
      <c r="G77" s="465"/>
      <c r="H77" s="454"/>
    </row>
    <row r="78" spans="1:8" s="440" customFormat="1" ht="15" x14ac:dyDescent="0.25">
      <c r="A78" s="453"/>
      <c r="B78" s="456"/>
      <c r="C78" s="455"/>
      <c r="D78" s="475" t="s">
        <v>1544</v>
      </c>
      <c r="E78" s="551">
        <f>'NRHM State budget sheet 2013-14'!AF211</f>
        <v>0</v>
      </c>
      <c r="F78" s="503"/>
      <c r="G78" s="465"/>
      <c r="H78" s="454"/>
    </row>
    <row r="79" spans="1:8" s="440" customFormat="1" ht="30" x14ac:dyDescent="0.25">
      <c r="A79" s="453"/>
      <c r="B79" s="454"/>
      <c r="C79" s="455"/>
      <c r="D79" s="537" t="s">
        <v>2461</v>
      </c>
      <c r="E79" s="561">
        <f>SUM(E80:E85)</f>
        <v>14</v>
      </c>
      <c r="F79" s="543"/>
      <c r="G79" s="465" t="s">
        <v>583</v>
      </c>
      <c r="H79" s="454" t="s">
        <v>2462</v>
      </c>
    </row>
    <row r="80" spans="1:8" s="440" customFormat="1" ht="15" x14ac:dyDescent="0.25">
      <c r="A80" s="453"/>
      <c r="B80" s="456"/>
      <c r="C80" s="455"/>
      <c r="D80" s="475" t="s">
        <v>1393</v>
      </c>
      <c r="E80" s="530">
        <f>'NRHM State budget sheet 2013-14'!AF213</f>
        <v>14</v>
      </c>
      <c r="F80" s="503"/>
      <c r="G80" s="465"/>
      <c r="H80" s="454"/>
    </row>
    <row r="81" spans="1:8" s="440" customFormat="1" ht="15" x14ac:dyDescent="0.25">
      <c r="A81" s="453"/>
      <c r="B81" s="456"/>
      <c r="C81" s="455"/>
      <c r="D81" s="475" t="s">
        <v>1542</v>
      </c>
      <c r="E81" s="530">
        <f>'NRHM State budget sheet 2013-14'!AF214</f>
        <v>0</v>
      </c>
      <c r="F81" s="503"/>
      <c r="G81" s="465"/>
      <c r="H81" s="454"/>
    </row>
    <row r="82" spans="1:8" s="440" customFormat="1" ht="15" x14ac:dyDescent="0.25">
      <c r="A82" s="453"/>
      <c r="B82" s="456"/>
      <c r="C82" s="455"/>
      <c r="D82" s="475" t="s">
        <v>1543</v>
      </c>
      <c r="E82" s="530">
        <f>'NRHM State budget sheet 2013-14'!AF215</f>
        <v>0</v>
      </c>
      <c r="F82" s="503"/>
      <c r="G82" s="465"/>
      <c r="H82" s="454"/>
    </row>
    <row r="83" spans="1:8" s="440" customFormat="1" ht="15" x14ac:dyDescent="0.25">
      <c r="A83" s="453"/>
      <c r="B83" s="456"/>
      <c r="C83" s="455"/>
      <c r="D83" s="475" t="s">
        <v>1544</v>
      </c>
      <c r="E83" s="530">
        <f>'NRHM State budget sheet 2013-14'!AF216</f>
        <v>0</v>
      </c>
      <c r="F83" s="503"/>
      <c r="G83" s="465"/>
      <c r="H83" s="454"/>
    </row>
    <row r="84" spans="1:8" s="440" customFormat="1" ht="30" x14ac:dyDescent="0.2">
      <c r="A84" s="453"/>
      <c r="B84" s="456"/>
      <c r="C84" s="455"/>
      <c r="D84" s="489" t="s">
        <v>2463</v>
      </c>
      <c r="E84" s="551">
        <f>'NRHM State budget sheet 2013-14'!AF120</f>
        <v>0</v>
      </c>
      <c r="F84" s="543"/>
      <c r="G84" s="465"/>
      <c r="H84" s="454"/>
    </row>
    <row r="85" spans="1:8" s="440" customFormat="1" ht="15" x14ac:dyDescent="0.25">
      <c r="A85" s="453"/>
      <c r="B85" s="454"/>
      <c r="C85" s="455"/>
      <c r="D85" s="475" t="s">
        <v>2464</v>
      </c>
      <c r="E85" s="530">
        <f>'NRHM State budget sheet 2013-14'!AF217+'NRHM State budget sheet 2013-14'!AF218</f>
        <v>0</v>
      </c>
      <c r="F85" s="503"/>
      <c r="G85" s="465"/>
      <c r="H85" s="454"/>
    </row>
    <row r="86" spans="1:8" s="440" customFormat="1" ht="15" x14ac:dyDescent="0.2">
      <c r="A86" s="453"/>
      <c r="B86" s="454"/>
      <c r="C86" s="455"/>
      <c r="D86" s="537" t="s">
        <v>1455</v>
      </c>
      <c r="E86" s="552">
        <f>SUM(E87:E94)</f>
        <v>48</v>
      </c>
      <c r="F86" s="476"/>
      <c r="G86" s="465"/>
      <c r="H86" s="454"/>
    </row>
    <row r="87" spans="1:8" s="440" customFormat="1" ht="15" x14ac:dyDescent="0.2">
      <c r="A87" s="453"/>
      <c r="B87" s="454"/>
      <c r="C87" s="455"/>
      <c r="D87" s="475" t="s">
        <v>1393</v>
      </c>
      <c r="E87" s="530">
        <f>'NRHM State budget sheet 2013-14'!AF228</f>
        <v>24</v>
      </c>
      <c r="F87" s="476"/>
      <c r="G87" s="465"/>
      <c r="H87" s="454"/>
    </row>
    <row r="88" spans="1:8" s="440" customFormat="1" ht="15" x14ac:dyDescent="0.2">
      <c r="A88" s="453"/>
      <c r="B88" s="454"/>
      <c r="C88" s="455"/>
      <c r="D88" s="475" t="s">
        <v>1542</v>
      </c>
      <c r="E88" s="530">
        <f>'NRHM State budget sheet 2013-14'!AF229</f>
        <v>0</v>
      </c>
      <c r="F88" s="476"/>
      <c r="G88" s="465"/>
      <c r="H88" s="454"/>
    </row>
    <row r="89" spans="1:8" s="440" customFormat="1" ht="15" x14ac:dyDescent="0.2">
      <c r="A89" s="453"/>
      <c r="B89" s="454"/>
      <c r="C89" s="455"/>
      <c r="D89" s="475" t="s">
        <v>1543</v>
      </c>
      <c r="E89" s="530">
        <f>'NRHM State budget sheet 2013-14'!AF230</f>
        <v>0</v>
      </c>
      <c r="F89" s="476"/>
      <c r="G89" s="465"/>
      <c r="H89" s="454"/>
    </row>
    <row r="90" spans="1:8" s="440" customFormat="1" ht="15" x14ac:dyDescent="0.2">
      <c r="A90" s="453"/>
      <c r="B90" s="454"/>
      <c r="C90" s="455"/>
      <c r="D90" s="475" t="s">
        <v>1551</v>
      </c>
      <c r="E90" s="530">
        <f>'NRHM State budget sheet 2013-14'!AF231</f>
        <v>0</v>
      </c>
      <c r="F90" s="476"/>
      <c r="G90" s="465"/>
      <c r="H90" s="454"/>
    </row>
    <row r="91" spans="1:8" s="440" customFormat="1" ht="15" x14ac:dyDescent="0.2">
      <c r="A91" s="453"/>
      <c r="B91" s="454"/>
      <c r="C91" s="455"/>
      <c r="D91" s="475" t="s">
        <v>1552</v>
      </c>
      <c r="E91" s="530">
        <f>'NRHM State budget sheet 2013-14'!AF232</f>
        <v>12</v>
      </c>
      <c r="F91" s="476"/>
      <c r="G91" s="465"/>
      <c r="H91" s="454"/>
    </row>
    <row r="92" spans="1:8" s="440" customFormat="1" ht="30" x14ac:dyDescent="0.2">
      <c r="A92" s="453"/>
      <c r="B92" s="454"/>
      <c r="C92" s="455"/>
      <c r="D92" s="475" t="s">
        <v>2465</v>
      </c>
      <c r="E92" s="530">
        <f>'NRHM State budget sheet 2013-14'!AF119</f>
        <v>0</v>
      </c>
      <c r="F92" s="476"/>
      <c r="G92" s="465"/>
      <c r="H92" s="454"/>
    </row>
    <row r="93" spans="1:8" s="440" customFormat="1" ht="15" x14ac:dyDescent="0.2">
      <c r="A93" s="453"/>
      <c r="B93" s="454"/>
      <c r="C93" s="455"/>
      <c r="D93" s="475" t="s">
        <v>1456</v>
      </c>
      <c r="E93" s="530">
        <f>'NRHM State budget sheet 2013-14'!AF233</f>
        <v>12</v>
      </c>
      <c r="F93" s="476"/>
      <c r="G93" s="465" t="s">
        <v>583</v>
      </c>
      <c r="H93" s="454" t="s">
        <v>2462</v>
      </c>
    </row>
    <row r="94" spans="1:8" s="440" customFormat="1" ht="15" x14ac:dyDescent="0.2">
      <c r="A94" s="453"/>
      <c r="B94" s="454"/>
      <c r="C94" s="455"/>
      <c r="D94" s="475" t="s">
        <v>1553</v>
      </c>
      <c r="E94" s="530">
        <f>'NRHM State budget sheet 2013-14'!AF234+'NRHM State budget sheet 2013-14'!AF235</f>
        <v>0</v>
      </c>
      <c r="F94" s="476"/>
      <c r="G94" s="465"/>
      <c r="H94" s="454"/>
    </row>
    <row r="95" spans="1:8" s="440" customFormat="1" ht="15" x14ac:dyDescent="0.2">
      <c r="A95" s="453"/>
      <c r="B95" s="454"/>
      <c r="C95" s="455"/>
      <c r="D95" s="537" t="s">
        <v>2466</v>
      </c>
      <c r="E95" s="552">
        <f>SUM(E96:E100)</f>
        <v>25.92</v>
      </c>
      <c r="F95" s="476"/>
      <c r="G95" s="465" t="s">
        <v>2467</v>
      </c>
      <c r="H95" s="454" t="s">
        <v>2468</v>
      </c>
    </row>
    <row r="96" spans="1:8" s="440" customFormat="1" ht="15" x14ac:dyDescent="0.2">
      <c r="A96" s="453"/>
      <c r="B96" s="454"/>
      <c r="C96" s="455"/>
      <c r="D96" s="475" t="s">
        <v>1393</v>
      </c>
      <c r="E96" s="530">
        <f>'NRHM State budget sheet 2013-14'!AF624</f>
        <v>0</v>
      </c>
      <c r="F96" s="476"/>
      <c r="G96" s="465"/>
      <c r="H96" s="454"/>
    </row>
    <row r="97" spans="1:8" s="440" customFormat="1" ht="15" x14ac:dyDescent="0.2">
      <c r="A97" s="453"/>
      <c r="B97" s="454"/>
      <c r="C97" s="455"/>
      <c r="D97" s="475" t="s">
        <v>1542</v>
      </c>
      <c r="E97" s="530">
        <f>'NRHM State budget sheet 2013-14'!AF625</f>
        <v>0</v>
      </c>
      <c r="F97" s="476"/>
      <c r="G97" s="465"/>
      <c r="H97" s="454"/>
    </row>
    <row r="98" spans="1:8" s="440" customFormat="1" ht="15" x14ac:dyDescent="0.2">
      <c r="A98" s="453"/>
      <c r="B98" s="454"/>
      <c r="C98" s="455"/>
      <c r="D98" s="475" t="s">
        <v>1543</v>
      </c>
      <c r="E98" s="530">
        <f>'NRHM State budget sheet 2013-14'!AF626</f>
        <v>0</v>
      </c>
      <c r="F98" s="476"/>
      <c r="G98" s="465"/>
      <c r="H98" s="454"/>
    </row>
    <row r="99" spans="1:8" s="440" customFormat="1" ht="15" x14ac:dyDescent="0.2">
      <c r="A99" s="453"/>
      <c r="B99" s="454"/>
      <c r="C99" s="455"/>
      <c r="D99" s="475" t="s">
        <v>1551</v>
      </c>
      <c r="E99" s="530">
        <f>'NRHM State budget sheet 2013-14'!AF627</f>
        <v>3.24</v>
      </c>
      <c r="F99" s="476"/>
      <c r="G99" s="465"/>
      <c r="H99" s="454"/>
    </row>
    <row r="100" spans="1:8" s="440" customFormat="1" ht="15" x14ac:dyDescent="0.2">
      <c r="A100" s="453"/>
      <c r="B100" s="454"/>
      <c r="C100" s="455"/>
      <c r="D100" s="475" t="s">
        <v>1552</v>
      </c>
      <c r="E100" s="530">
        <f>'NRHM State budget sheet 2013-14'!AF628</f>
        <v>22.68</v>
      </c>
      <c r="F100" s="476"/>
      <c r="G100" s="465"/>
      <c r="H100" s="454"/>
    </row>
    <row r="101" spans="1:8" s="440" customFormat="1" ht="15" x14ac:dyDescent="0.2">
      <c r="A101" s="453"/>
      <c r="B101" s="454"/>
      <c r="C101" s="455"/>
      <c r="D101" s="537" t="s">
        <v>2469</v>
      </c>
      <c r="E101" s="553">
        <f>SUM(E102:E107)</f>
        <v>0</v>
      </c>
      <c r="F101" s="476"/>
      <c r="G101" s="465"/>
      <c r="H101" s="454"/>
    </row>
    <row r="102" spans="1:8" s="440" customFormat="1" ht="15" x14ac:dyDescent="0.2">
      <c r="A102" s="453"/>
      <c r="B102" s="454"/>
      <c r="C102" s="455"/>
      <c r="D102" s="475" t="s">
        <v>1393</v>
      </c>
      <c r="E102" s="530">
        <f>'NRHM State budget sheet 2013-14'!AF220</f>
        <v>0</v>
      </c>
      <c r="F102" s="476"/>
      <c r="G102" s="465"/>
      <c r="H102" s="454"/>
    </row>
    <row r="103" spans="1:8" s="440" customFormat="1" ht="15" x14ac:dyDescent="0.2">
      <c r="A103" s="453"/>
      <c r="B103" s="454"/>
      <c r="C103" s="455"/>
      <c r="D103" s="475" t="s">
        <v>1542</v>
      </c>
      <c r="E103" s="530">
        <f>'NRHM State budget sheet 2013-14'!AF221</f>
        <v>0</v>
      </c>
      <c r="F103" s="476"/>
      <c r="G103" s="465"/>
      <c r="H103" s="454"/>
    </row>
    <row r="104" spans="1:8" s="440" customFormat="1" ht="15" x14ac:dyDescent="0.2">
      <c r="A104" s="453"/>
      <c r="B104" s="454"/>
      <c r="C104" s="455"/>
      <c r="D104" s="475" t="s">
        <v>1543</v>
      </c>
      <c r="E104" s="530">
        <f>'NRHM State budget sheet 2013-14'!AF222</f>
        <v>0</v>
      </c>
      <c r="F104" s="476"/>
      <c r="G104" s="465"/>
      <c r="H104" s="454"/>
    </row>
    <row r="105" spans="1:8" s="440" customFormat="1" ht="15" x14ac:dyDescent="0.2">
      <c r="A105" s="453"/>
      <c r="B105" s="454"/>
      <c r="C105" s="455"/>
      <c r="D105" s="475" t="s">
        <v>1551</v>
      </c>
      <c r="E105" s="530">
        <f>'NRHM State budget sheet 2013-14'!AF223</f>
        <v>0</v>
      </c>
      <c r="F105" s="476"/>
      <c r="G105" s="465"/>
      <c r="H105" s="454"/>
    </row>
    <row r="106" spans="1:8" s="440" customFormat="1" ht="15" x14ac:dyDescent="0.2">
      <c r="A106" s="453"/>
      <c r="B106" s="454"/>
      <c r="C106" s="455"/>
      <c r="D106" s="475" t="s">
        <v>1552</v>
      </c>
      <c r="E106" s="530">
        <f>'NRHM State budget sheet 2013-14'!AF224</f>
        <v>0</v>
      </c>
      <c r="F106" s="476"/>
      <c r="G106" s="465"/>
      <c r="H106" s="454"/>
    </row>
    <row r="107" spans="1:8" s="440" customFormat="1" ht="15" x14ac:dyDescent="0.2">
      <c r="A107" s="453"/>
      <c r="B107" s="454"/>
      <c r="C107" s="455"/>
      <c r="D107" s="475" t="s">
        <v>759</v>
      </c>
      <c r="E107" s="530">
        <f>'NRHM State budget sheet 2013-14'!AF225+'NRHM State budget sheet 2013-14'!AF121</f>
        <v>0</v>
      </c>
      <c r="F107" s="476"/>
      <c r="G107" s="465"/>
      <c r="H107" s="454"/>
    </row>
    <row r="108" spans="1:8" s="440" customFormat="1" ht="15" x14ac:dyDescent="0.2">
      <c r="A108" s="453"/>
      <c r="B108" s="454"/>
      <c r="C108" s="455"/>
      <c r="D108" s="537" t="s">
        <v>1355</v>
      </c>
      <c r="E108" s="553">
        <f>SUM(E109:E116)</f>
        <v>19.8</v>
      </c>
      <c r="F108" s="476"/>
      <c r="G108" s="465"/>
      <c r="H108" s="454"/>
    </row>
    <row r="109" spans="1:8" s="440" customFormat="1" ht="15" x14ac:dyDescent="0.2">
      <c r="A109" s="453"/>
      <c r="B109" s="454"/>
      <c r="C109" s="455"/>
      <c r="D109" s="475" t="s">
        <v>1393</v>
      </c>
      <c r="E109" s="530">
        <f>'NRHM State budget sheet 2013-14'!AF168</f>
        <v>9</v>
      </c>
      <c r="F109" s="476"/>
      <c r="G109" s="465"/>
      <c r="H109" s="454"/>
    </row>
    <row r="110" spans="1:8" s="440" customFormat="1" ht="15" x14ac:dyDescent="0.2">
      <c r="A110" s="453"/>
      <c r="B110" s="454"/>
      <c r="C110" s="455"/>
      <c r="D110" s="475" t="s">
        <v>1542</v>
      </c>
      <c r="E110" s="530">
        <f>'NRHM State budget sheet 2013-14'!AF169</f>
        <v>0</v>
      </c>
      <c r="F110" s="476"/>
      <c r="G110" s="465"/>
      <c r="H110" s="454"/>
    </row>
    <row r="111" spans="1:8" s="440" customFormat="1" ht="15" x14ac:dyDescent="0.2">
      <c r="A111" s="453"/>
      <c r="B111" s="454"/>
      <c r="C111" s="455"/>
      <c r="D111" s="475" t="s">
        <v>1543</v>
      </c>
      <c r="E111" s="530">
        <f>'NRHM State budget sheet 2013-14'!AF170</f>
        <v>0</v>
      </c>
      <c r="F111" s="476"/>
      <c r="G111" s="465"/>
      <c r="H111" s="454"/>
    </row>
    <row r="112" spans="1:8" s="440" customFormat="1" ht="15" x14ac:dyDescent="0.2">
      <c r="A112" s="453"/>
      <c r="B112" s="454"/>
      <c r="C112" s="455"/>
      <c r="D112" s="475" t="s">
        <v>1551</v>
      </c>
      <c r="E112" s="530">
        <f>'NRHM State budget sheet 2013-14'!AF171</f>
        <v>0</v>
      </c>
      <c r="F112" s="476"/>
      <c r="G112" s="465"/>
      <c r="H112" s="454"/>
    </row>
    <row r="113" spans="1:8" s="440" customFormat="1" ht="15" x14ac:dyDescent="0.2">
      <c r="A113" s="453"/>
      <c r="B113" s="454"/>
      <c r="C113" s="455"/>
      <c r="D113" s="475" t="s">
        <v>1554</v>
      </c>
      <c r="E113" s="530">
        <f>'NRHM State budget sheet 2013-14'!AF172</f>
        <v>0</v>
      </c>
      <c r="F113" s="476"/>
      <c r="G113" s="465"/>
      <c r="H113" s="454"/>
    </row>
    <row r="114" spans="1:8" s="440" customFormat="1" ht="30" x14ac:dyDescent="0.2">
      <c r="A114" s="453"/>
      <c r="B114" s="454"/>
      <c r="C114" s="455"/>
      <c r="D114" s="475" t="s">
        <v>2470</v>
      </c>
      <c r="E114" s="530">
        <f>'NRHM State budget sheet 2013-14'!AF123</f>
        <v>0</v>
      </c>
      <c r="F114" s="476"/>
      <c r="G114" s="465"/>
      <c r="H114" s="454"/>
    </row>
    <row r="115" spans="1:8" s="440" customFormat="1" ht="15" x14ac:dyDescent="0.2">
      <c r="A115" s="453"/>
      <c r="B115" s="454"/>
      <c r="C115" s="455"/>
      <c r="D115" s="475" t="s">
        <v>1555</v>
      </c>
      <c r="E115" s="530">
        <f>'NRHM State budget sheet 2013-14'!AF173</f>
        <v>10.8</v>
      </c>
      <c r="F115" s="476"/>
      <c r="G115" s="465"/>
      <c r="H115" s="454"/>
    </row>
    <row r="116" spans="1:8" s="440" customFormat="1" ht="15" x14ac:dyDescent="0.2">
      <c r="A116" s="453"/>
      <c r="B116" s="454"/>
      <c r="C116" s="455"/>
      <c r="D116" s="475" t="s">
        <v>869</v>
      </c>
      <c r="E116" s="530">
        <f>'NRHM State budget sheet 2013-14'!AF174</f>
        <v>0</v>
      </c>
      <c r="F116" s="476"/>
      <c r="G116" s="465"/>
      <c r="H116" s="454"/>
    </row>
    <row r="117" spans="1:8" s="440" customFormat="1" ht="15" x14ac:dyDescent="0.2">
      <c r="A117" s="453"/>
      <c r="B117" s="454"/>
      <c r="C117" s="455"/>
      <c r="D117" s="537" t="s">
        <v>2471</v>
      </c>
      <c r="E117" s="553">
        <f>SUM(E118:E125)</f>
        <v>4.8</v>
      </c>
      <c r="F117" s="476"/>
      <c r="G117" s="465"/>
      <c r="H117" s="454"/>
    </row>
    <row r="118" spans="1:8" s="440" customFormat="1" ht="15" x14ac:dyDescent="0.2">
      <c r="A118" s="453"/>
      <c r="B118" s="454"/>
      <c r="C118" s="455"/>
      <c r="D118" s="475" t="s">
        <v>1393</v>
      </c>
      <c r="E118" s="530">
        <f>'NRHM State budget sheet 2013-14'!AF176</f>
        <v>2.4</v>
      </c>
      <c r="F118" s="476"/>
      <c r="G118" s="465"/>
      <c r="H118" s="454"/>
    </row>
    <row r="119" spans="1:8" s="440" customFormat="1" ht="15" x14ac:dyDescent="0.2">
      <c r="A119" s="453"/>
      <c r="B119" s="454"/>
      <c r="C119" s="455"/>
      <c r="D119" s="475" t="s">
        <v>1542</v>
      </c>
      <c r="E119" s="530">
        <f>'NRHM State budget sheet 2013-14'!AF177</f>
        <v>0</v>
      </c>
      <c r="F119" s="476"/>
      <c r="G119" s="465"/>
      <c r="H119" s="454"/>
    </row>
    <row r="120" spans="1:8" s="440" customFormat="1" ht="15" x14ac:dyDescent="0.2">
      <c r="A120" s="453"/>
      <c r="B120" s="454"/>
      <c r="C120" s="455"/>
      <c r="D120" s="475" t="s">
        <v>1543</v>
      </c>
      <c r="E120" s="530">
        <f>'NRHM State budget sheet 2013-14'!AF178</f>
        <v>2.4</v>
      </c>
      <c r="F120" s="476"/>
      <c r="G120" s="465"/>
      <c r="H120" s="454"/>
    </row>
    <row r="121" spans="1:8" s="440" customFormat="1" ht="15" x14ac:dyDescent="0.2">
      <c r="A121" s="453"/>
      <c r="B121" s="454"/>
      <c r="C121" s="455"/>
      <c r="D121" s="475" t="s">
        <v>1551</v>
      </c>
      <c r="E121" s="530">
        <f>'NRHM State budget sheet 2013-14'!AF179</f>
        <v>0</v>
      </c>
      <c r="F121" s="476"/>
      <c r="G121" s="465"/>
      <c r="H121" s="454"/>
    </row>
    <row r="122" spans="1:8" s="440" customFormat="1" ht="15" x14ac:dyDescent="0.2">
      <c r="A122" s="453"/>
      <c r="B122" s="454"/>
      <c r="C122" s="455"/>
      <c r="D122" s="475" t="s">
        <v>1554</v>
      </c>
      <c r="E122" s="530">
        <f>'NRHM State budget sheet 2013-14'!AF180</f>
        <v>0</v>
      </c>
      <c r="F122" s="476"/>
      <c r="G122" s="465"/>
      <c r="H122" s="454"/>
    </row>
    <row r="123" spans="1:8" s="440" customFormat="1" ht="30" x14ac:dyDescent="0.2">
      <c r="A123" s="453"/>
      <c r="B123" s="454"/>
      <c r="C123" s="455"/>
      <c r="D123" s="475" t="s">
        <v>2470</v>
      </c>
      <c r="E123" s="530">
        <f>'NRHM State budget sheet 2013-14'!AF124</f>
        <v>0</v>
      </c>
      <c r="F123" s="476"/>
      <c r="G123" s="465"/>
      <c r="H123" s="454"/>
    </row>
    <row r="124" spans="1:8" s="440" customFormat="1" ht="15" x14ac:dyDescent="0.2">
      <c r="A124" s="453"/>
      <c r="B124" s="454"/>
      <c r="C124" s="455"/>
      <c r="D124" s="475" t="s">
        <v>1555</v>
      </c>
      <c r="E124" s="530">
        <f>'NRHM State budget sheet 2013-14'!AF181</f>
        <v>0</v>
      </c>
      <c r="F124" s="476"/>
      <c r="G124" s="465"/>
      <c r="H124" s="454"/>
    </row>
    <row r="125" spans="1:8" s="440" customFormat="1" ht="15" x14ac:dyDescent="0.2">
      <c r="A125" s="453"/>
      <c r="B125" s="454"/>
      <c r="C125" s="455"/>
      <c r="D125" s="475" t="s">
        <v>869</v>
      </c>
      <c r="E125" s="530">
        <f>'NRHM State budget sheet 2013-14'!AF182+'NRHM State budget sheet 2013-14'!AF226</f>
        <v>0</v>
      </c>
      <c r="F125" s="476"/>
      <c r="G125" s="465"/>
      <c r="H125" s="454"/>
    </row>
    <row r="126" spans="1:8" s="440" customFormat="1" ht="15" x14ac:dyDescent="0.2">
      <c r="A126" s="453"/>
      <c r="B126" s="454"/>
      <c r="C126" s="455"/>
      <c r="D126" s="537" t="s">
        <v>1457</v>
      </c>
      <c r="E126" s="553">
        <f>SUM(E127:E136)</f>
        <v>90.72</v>
      </c>
      <c r="F126" s="476"/>
      <c r="G126" s="465"/>
      <c r="H126" s="454"/>
    </row>
    <row r="127" spans="1:8" s="440" customFormat="1" ht="15" x14ac:dyDescent="0.2">
      <c r="A127" s="453"/>
      <c r="B127" s="454"/>
      <c r="C127" s="455"/>
      <c r="D127" s="475" t="s">
        <v>1393</v>
      </c>
      <c r="E127" s="530">
        <f>'NRHM State budget sheet 2013-14'!AF159</f>
        <v>0</v>
      </c>
      <c r="F127" s="476"/>
      <c r="G127" s="465"/>
      <c r="H127" s="454"/>
    </row>
    <row r="128" spans="1:8" s="440" customFormat="1" ht="15" x14ac:dyDescent="0.2">
      <c r="A128" s="453"/>
      <c r="B128" s="454"/>
      <c r="C128" s="455"/>
      <c r="D128" s="475" t="s">
        <v>1542</v>
      </c>
      <c r="E128" s="530">
        <f>'NRHM State budget sheet 2013-14'!AF160</f>
        <v>0</v>
      </c>
      <c r="F128" s="476"/>
      <c r="G128" s="465"/>
      <c r="H128" s="454"/>
    </row>
    <row r="129" spans="1:8" s="440" customFormat="1" ht="15" x14ac:dyDescent="0.2">
      <c r="A129" s="453"/>
      <c r="B129" s="454"/>
      <c r="C129" s="455"/>
      <c r="D129" s="475" t="s">
        <v>1543</v>
      </c>
      <c r="E129" s="530">
        <f>'NRHM State budget sheet 2013-14'!AF161</f>
        <v>0</v>
      </c>
      <c r="F129" s="476"/>
      <c r="G129" s="465"/>
      <c r="H129" s="454"/>
    </row>
    <row r="130" spans="1:8" s="440" customFormat="1" ht="15" x14ac:dyDescent="0.2">
      <c r="A130" s="453"/>
      <c r="B130" s="454"/>
      <c r="C130" s="455"/>
      <c r="D130" s="475" t="s">
        <v>1551</v>
      </c>
      <c r="E130" s="530">
        <f>'NRHM State budget sheet 2013-14'!AF162</f>
        <v>0</v>
      </c>
      <c r="F130" s="476"/>
      <c r="G130" s="465"/>
      <c r="H130" s="454"/>
    </row>
    <row r="131" spans="1:8" s="440" customFormat="1" ht="15" x14ac:dyDescent="0.2">
      <c r="A131" s="453"/>
      <c r="B131" s="454"/>
      <c r="C131" s="455"/>
      <c r="D131" s="475" t="s">
        <v>1554</v>
      </c>
      <c r="E131" s="530">
        <f>'NRHM State budget sheet 2013-14'!AF163</f>
        <v>0</v>
      </c>
      <c r="F131" s="476"/>
      <c r="G131" s="465"/>
      <c r="H131" s="454"/>
    </row>
    <row r="132" spans="1:8" s="440" customFormat="1" ht="30" x14ac:dyDescent="0.2">
      <c r="A132" s="453"/>
      <c r="B132" s="454"/>
      <c r="C132" s="455"/>
      <c r="D132" s="475" t="s">
        <v>2470</v>
      </c>
      <c r="E132" s="530">
        <f>'NRHM State budget sheet 2013-14'!AF122</f>
        <v>0</v>
      </c>
      <c r="F132" s="476"/>
      <c r="G132" s="465"/>
      <c r="H132" s="454"/>
    </row>
    <row r="133" spans="1:8" s="440" customFormat="1" ht="15" x14ac:dyDescent="0.2">
      <c r="A133" s="453"/>
      <c r="B133" s="454"/>
      <c r="C133" s="455"/>
      <c r="D133" s="475" t="s">
        <v>748</v>
      </c>
      <c r="E133" s="530">
        <f>'NRHM State budget sheet 2013-14'!AF164</f>
        <v>59.04</v>
      </c>
      <c r="F133" s="476"/>
      <c r="G133" s="465"/>
      <c r="H133" s="454"/>
    </row>
    <row r="134" spans="1:8" s="440" customFormat="1" ht="15" x14ac:dyDescent="0.2">
      <c r="A134" s="453"/>
      <c r="B134" s="454"/>
      <c r="C134" s="455"/>
      <c r="D134" s="475" t="s">
        <v>1555</v>
      </c>
      <c r="E134" s="530">
        <f>'NRHM State budget sheet 2013-14'!AF165</f>
        <v>2.88</v>
      </c>
      <c r="F134" s="476"/>
      <c r="G134" s="465"/>
      <c r="H134" s="454"/>
    </row>
    <row r="135" spans="1:8" s="440" customFormat="1" ht="15" x14ac:dyDescent="0.2">
      <c r="A135" s="453"/>
      <c r="B135" s="454"/>
      <c r="C135" s="455"/>
      <c r="D135" s="475" t="s">
        <v>869</v>
      </c>
      <c r="E135" s="530">
        <f>'NRHM State budget sheet 2013-14'!AF166</f>
        <v>0</v>
      </c>
      <c r="F135" s="476"/>
      <c r="G135" s="465"/>
      <c r="H135" s="454"/>
    </row>
    <row r="136" spans="1:8" s="440" customFormat="1" ht="15" x14ac:dyDescent="0.2">
      <c r="A136" s="453"/>
      <c r="B136" s="454"/>
      <c r="C136" s="455"/>
      <c r="D136" s="489" t="s">
        <v>2472</v>
      </c>
      <c r="E136" s="530">
        <f>'NRHM State budget sheet 2013-14'!AF190</f>
        <v>28.8</v>
      </c>
      <c r="F136" s="476"/>
      <c r="G136" s="465"/>
      <c r="H136" s="454"/>
    </row>
    <row r="137" spans="1:8" s="440" customFormat="1" ht="15" x14ac:dyDescent="0.2">
      <c r="A137" s="453"/>
      <c r="B137" s="454"/>
      <c r="C137" s="455"/>
      <c r="D137" s="537" t="s">
        <v>2473</v>
      </c>
      <c r="E137" s="553">
        <f>SUM(E138:E144)</f>
        <v>8.64</v>
      </c>
      <c r="F137" s="476"/>
      <c r="G137" s="465"/>
      <c r="H137" s="454"/>
    </row>
    <row r="138" spans="1:8" s="440" customFormat="1" ht="15" x14ac:dyDescent="0.2">
      <c r="A138" s="453"/>
      <c r="B138" s="454"/>
      <c r="C138" s="455"/>
      <c r="D138" s="475" t="s">
        <v>1393</v>
      </c>
      <c r="E138" s="530">
        <f>'NRHM State budget sheet 2013-14'!AF184</f>
        <v>0</v>
      </c>
      <c r="F138" s="476"/>
      <c r="G138" s="465"/>
      <c r="H138" s="454"/>
    </row>
    <row r="139" spans="1:8" s="440" customFormat="1" ht="15" x14ac:dyDescent="0.2">
      <c r="A139" s="453"/>
      <c r="B139" s="454"/>
      <c r="C139" s="455"/>
      <c r="D139" s="475" t="s">
        <v>1542</v>
      </c>
      <c r="E139" s="530">
        <f>'NRHM State budget sheet 2013-14'!AF185</f>
        <v>0</v>
      </c>
      <c r="F139" s="476"/>
      <c r="G139" s="465"/>
      <c r="H139" s="454"/>
    </row>
    <row r="140" spans="1:8" s="440" customFormat="1" ht="15" x14ac:dyDescent="0.2">
      <c r="A140" s="453"/>
      <c r="B140" s="454"/>
      <c r="C140" s="455"/>
      <c r="D140" s="475" t="s">
        <v>1543</v>
      </c>
      <c r="E140" s="530">
        <f>'NRHM State budget sheet 2013-14'!AF186</f>
        <v>1.44</v>
      </c>
      <c r="F140" s="476"/>
      <c r="G140" s="465"/>
      <c r="H140" s="454"/>
    </row>
    <row r="141" spans="1:8" s="440" customFormat="1" ht="15" x14ac:dyDescent="0.2">
      <c r="A141" s="453"/>
      <c r="B141" s="454"/>
      <c r="C141" s="455"/>
      <c r="D141" s="475" t="s">
        <v>1551</v>
      </c>
      <c r="E141" s="530">
        <f>'NRHM State budget sheet 2013-14'!AF187</f>
        <v>0</v>
      </c>
      <c r="F141" s="476"/>
      <c r="G141" s="465"/>
      <c r="H141" s="454"/>
    </row>
    <row r="142" spans="1:8" s="440" customFormat="1" ht="15" x14ac:dyDescent="0.2">
      <c r="A142" s="453"/>
      <c r="B142" s="454"/>
      <c r="C142" s="455"/>
      <c r="D142" s="475" t="s">
        <v>1554</v>
      </c>
      <c r="E142" s="530">
        <f>'NRHM State budget sheet 2013-14'!AF188</f>
        <v>7.2</v>
      </c>
      <c r="F142" s="476"/>
      <c r="G142" s="465"/>
      <c r="H142" s="454"/>
    </row>
    <row r="143" spans="1:8" s="440" customFormat="1" ht="30" x14ac:dyDescent="0.2">
      <c r="A143" s="453"/>
      <c r="B143" s="454"/>
      <c r="C143" s="455"/>
      <c r="D143" s="475" t="s">
        <v>2470</v>
      </c>
      <c r="E143" s="530">
        <f>'NRHM State budget sheet 2013-14'!AF125</f>
        <v>0</v>
      </c>
      <c r="F143" s="476"/>
      <c r="G143" s="465"/>
      <c r="H143" s="454"/>
    </row>
    <row r="144" spans="1:8" s="440" customFormat="1" ht="15" x14ac:dyDescent="0.2">
      <c r="A144" s="453"/>
      <c r="B144" s="454"/>
      <c r="C144" s="455"/>
      <c r="D144" s="475" t="s">
        <v>869</v>
      </c>
      <c r="E144" s="530">
        <f>'NRHM State budget sheet 2013-14'!AF189</f>
        <v>0</v>
      </c>
      <c r="F144" s="476"/>
      <c r="G144" s="465"/>
      <c r="H144" s="454"/>
    </row>
    <row r="145" spans="1:8" s="440" customFormat="1" ht="15" x14ac:dyDescent="0.2">
      <c r="A145" s="453"/>
      <c r="B145" s="454"/>
      <c r="C145" s="455"/>
      <c r="D145" s="537" t="s">
        <v>2474</v>
      </c>
      <c r="E145" s="553">
        <f>SUM(E146:E152)</f>
        <v>1.44</v>
      </c>
      <c r="F145" s="476"/>
      <c r="G145" s="465"/>
      <c r="H145" s="454"/>
    </row>
    <row r="146" spans="1:8" s="440" customFormat="1" ht="15" x14ac:dyDescent="0.2">
      <c r="A146" s="453"/>
      <c r="B146" s="454"/>
      <c r="C146" s="455"/>
      <c r="D146" s="475" t="s">
        <v>1393</v>
      </c>
      <c r="E146" s="530">
        <f>'NRHM State budget sheet 2013-14'!AF239</f>
        <v>0</v>
      </c>
      <c r="F146" s="476"/>
      <c r="G146" s="465"/>
      <c r="H146" s="454"/>
    </row>
    <row r="147" spans="1:8" s="440" customFormat="1" ht="15" x14ac:dyDescent="0.2">
      <c r="A147" s="453"/>
      <c r="B147" s="454"/>
      <c r="C147" s="455"/>
      <c r="D147" s="475" t="s">
        <v>1542</v>
      </c>
      <c r="E147" s="530">
        <f>'NRHM State budget sheet 2013-14'!AF240</f>
        <v>0</v>
      </c>
      <c r="F147" s="476"/>
      <c r="G147" s="465"/>
      <c r="H147" s="454"/>
    </row>
    <row r="148" spans="1:8" s="440" customFormat="1" ht="15" x14ac:dyDescent="0.2">
      <c r="A148" s="453"/>
      <c r="B148" s="454"/>
      <c r="C148" s="455"/>
      <c r="D148" s="475" t="s">
        <v>1543</v>
      </c>
      <c r="E148" s="530">
        <f>'NRHM State budget sheet 2013-14'!AF241</f>
        <v>0</v>
      </c>
      <c r="F148" s="476"/>
      <c r="G148" s="465"/>
      <c r="H148" s="454"/>
    </row>
    <row r="149" spans="1:8" s="440" customFormat="1" ht="15" x14ac:dyDescent="0.2">
      <c r="A149" s="453"/>
      <c r="B149" s="454"/>
      <c r="C149" s="455"/>
      <c r="D149" s="475" t="s">
        <v>1551</v>
      </c>
      <c r="E149" s="530">
        <f>'NRHM State budget sheet 2013-14'!AF242</f>
        <v>0</v>
      </c>
      <c r="F149" s="476"/>
      <c r="G149" s="465"/>
      <c r="H149" s="454"/>
    </row>
    <row r="150" spans="1:8" s="440" customFormat="1" ht="15" x14ac:dyDescent="0.2">
      <c r="A150" s="453"/>
      <c r="B150" s="454"/>
      <c r="C150" s="455"/>
      <c r="D150" s="475" t="s">
        <v>1554</v>
      </c>
      <c r="E150" s="530">
        <f>'NRHM State budget sheet 2013-14'!AF243</f>
        <v>1.44</v>
      </c>
      <c r="F150" s="476"/>
      <c r="G150" s="465"/>
      <c r="H150" s="454"/>
    </row>
    <row r="151" spans="1:8" s="440" customFormat="1" ht="30" x14ac:dyDescent="0.2">
      <c r="A151" s="453"/>
      <c r="B151" s="454"/>
      <c r="C151" s="455"/>
      <c r="D151" s="475" t="s">
        <v>2470</v>
      </c>
      <c r="E151" s="530">
        <f>'NRHM State budget sheet 2013-14'!AF126</f>
        <v>0</v>
      </c>
      <c r="F151" s="476"/>
      <c r="G151" s="465"/>
      <c r="H151" s="454"/>
    </row>
    <row r="152" spans="1:8" s="440" customFormat="1" ht="15" x14ac:dyDescent="0.2">
      <c r="A152" s="453"/>
      <c r="B152" s="454"/>
      <c r="C152" s="455"/>
      <c r="D152" s="475" t="s">
        <v>869</v>
      </c>
      <c r="E152" s="530">
        <f>'NRHM State budget sheet 2013-14'!AF244</f>
        <v>0</v>
      </c>
      <c r="F152" s="476"/>
      <c r="G152" s="465"/>
      <c r="H152" s="454"/>
    </row>
    <row r="153" spans="1:8" s="440" customFormat="1" ht="15" x14ac:dyDescent="0.2">
      <c r="A153" s="453"/>
      <c r="B153" s="454"/>
      <c r="C153" s="455"/>
      <c r="D153" s="537" t="s">
        <v>2475</v>
      </c>
      <c r="E153" s="553">
        <f>SUM(E154:E160)</f>
        <v>15.84</v>
      </c>
      <c r="F153" s="476"/>
      <c r="G153" s="465" t="s">
        <v>2467</v>
      </c>
      <c r="H153" s="454" t="s">
        <v>2468</v>
      </c>
    </row>
    <row r="154" spans="1:8" s="440" customFormat="1" ht="15" x14ac:dyDescent="0.2">
      <c r="A154" s="453"/>
      <c r="B154" s="454"/>
      <c r="C154" s="455"/>
      <c r="D154" s="475" t="s">
        <v>1393</v>
      </c>
      <c r="E154" s="530">
        <f>'NRHM State budget sheet 2013-14'!AF630</f>
        <v>0</v>
      </c>
      <c r="F154" s="476"/>
      <c r="G154" s="465"/>
      <c r="H154" s="454"/>
    </row>
    <row r="155" spans="1:8" s="440" customFormat="1" ht="15" x14ac:dyDescent="0.2">
      <c r="A155" s="453"/>
      <c r="B155" s="454"/>
      <c r="C155" s="455"/>
      <c r="D155" s="475" t="s">
        <v>1542</v>
      </c>
      <c r="E155" s="530">
        <f>'NRHM State budget sheet 2013-14'!AF631</f>
        <v>0</v>
      </c>
      <c r="F155" s="476"/>
      <c r="G155" s="465"/>
      <c r="H155" s="454"/>
    </row>
    <row r="156" spans="1:8" s="440" customFormat="1" ht="15" x14ac:dyDescent="0.2">
      <c r="A156" s="453"/>
      <c r="B156" s="454"/>
      <c r="C156" s="455"/>
      <c r="D156" s="475" t="s">
        <v>1543</v>
      </c>
      <c r="E156" s="530">
        <f>'NRHM State budget sheet 2013-14'!AF632</f>
        <v>1.44</v>
      </c>
      <c r="F156" s="476"/>
      <c r="G156" s="465"/>
      <c r="H156" s="454"/>
    </row>
    <row r="157" spans="1:8" s="440" customFormat="1" ht="15" x14ac:dyDescent="0.2">
      <c r="A157" s="453"/>
      <c r="B157" s="454"/>
      <c r="C157" s="455"/>
      <c r="D157" s="475" t="s">
        <v>1551</v>
      </c>
      <c r="E157" s="530">
        <f>'NRHM State budget sheet 2013-14'!AF633</f>
        <v>2.88</v>
      </c>
      <c r="F157" s="476"/>
      <c r="G157" s="465"/>
      <c r="H157" s="454"/>
    </row>
    <row r="158" spans="1:8" s="440" customFormat="1" ht="15" x14ac:dyDescent="0.2">
      <c r="A158" s="453"/>
      <c r="B158" s="454"/>
      <c r="C158" s="455"/>
      <c r="D158" s="475" t="s">
        <v>1554</v>
      </c>
      <c r="E158" s="530">
        <f>'NRHM State budget sheet 2013-14'!AF634</f>
        <v>11.52</v>
      </c>
      <c r="F158" s="476"/>
      <c r="G158" s="465"/>
      <c r="H158" s="454"/>
    </row>
    <row r="159" spans="1:8" s="440" customFormat="1" ht="30" x14ac:dyDescent="0.2">
      <c r="A159" s="453"/>
      <c r="B159" s="454"/>
      <c r="C159" s="455"/>
      <c r="D159" s="475" t="s">
        <v>2470</v>
      </c>
      <c r="E159" s="530">
        <f>'NRHM State budget sheet 2013-14'!AF635</f>
        <v>0</v>
      </c>
      <c r="F159" s="476"/>
      <c r="G159" s="465"/>
      <c r="H159" s="454"/>
    </row>
    <row r="160" spans="1:8" s="440" customFormat="1" ht="15" x14ac:dyDescent="0.2">
      <c r="A160" s="453"/>
      <c r="B160" s="454"/>
      <c r="C160" s="455"/>
      <c r="D160" s="489" t="s">
        <v>869</v>
      </c>
      <c r="E160" s="530">
        <f>'NRHM State budget sheet 2013-14'!AF636</f>
        <v>0</v>
      </c>
      <c r="F160" s="476"/>
      <c r="G160" s="465"/>
      <c r="H160" s="454"/>
    </row>
    <row r="161" spans="1:8" s="440" customFormat="1" ht="15" x14ac:dyDescent="0.2">
      <c r="A161" s="453"/>
      <c r="B161" s="454"/>
      <c r="C161" s="455"/>
      <c r="D161" s="537" t="s">
        <v>2476</v>
      </c>
      <c r="E161" s="553">
        <f>SUM(E162:E168)</f>
        <v>0</v>
      </c>
      <c r="F161" s="476"/>
      <c r="G161" s="465"/>
      <c r="H161" s="454"/>
    </row>
    <row r="162" spans="1:8" s="440" customFormat="1" ht="15" x14ac:dyDescent="0.2">
      <c r="A162" s="453"/>
      <c r="B162" s="454"/>
      <c r="C162" s="455"/>
      <c r="D162" s="475" t="s">
        <v>1393</v>
      </c>
      <c r="E162" s="530">
        <f>'NRHM State budget sheet 2013-14'!AF253</f>
        <v>0</v>
      </c>
      <c r="F162" s="476"/>
      <c r="G162" s="465"/>
      <c r="H162" s="454"/>
    </row>
    <row r="163" spans="1:8" s="440" customFormat="1" ht="15" x14ac:dyDescent="0.2">
      <c r="A163" s="453"/>
      <c r="B163" s="454"/>
      <c r="C163" s="455"/>
      <c r="D163" s="475" t="s">
        <v>1542</v>
      </c>
      <c r="E163" s="530">
        <f>'NRHM State budget sheet 2013-14'!AF254</f>
        <v>0</v>
      </c>
      <c r="F163" s="476"/>
      <c r="G163" s="465"/>
      <c r="H163" s="454"/>
    </row>
    <row r="164" spans="1:8" s="440" customFormat="1" ht="15" x14ac:dyDescent="0.2">
      <c r="A164" s="453"/>
      <c r="B164" s="454"/>
      <c r="C164" s="455"/>
      <c r="D164" s="475" t="s">
        <v>1543</v>
      </c>
      <c r="E164" s="530">
        <f>'NRHM State budget sheet 2013-14'!AF255</f>
        <v>0</v>
      </c>
      <c r="F164" s="476"/>
      <c r="G164" s="465"/>
      <c r="H164" s="454"/>
    </row>
    <row r="165" spans="1:8" s="440" customFormat="1" ht="15" x14ac:dyDescent="0.2">
      <c r="A165" s="453"/>
      <c r="B165" s="454"/>
      <c r="C165" s="455"/>
      <c r="D165" s="475" t="s">
        <v>1551</v>
      </c>
      <c r="E165" s="530">
        <f>'NRHM State budget sheet 2013-14'!AF256</f>
        <v>0</v>
      </c>
      <c r="F165" s="476"/>
      <c r="G165" s="465"/>
      <c r="H165" s="454"/>
    </row>
    <row r="166" spans="1:8" s="440" customFormat="1" ht="15" x14ac:dyDescent="0.2">
      <c r="A166" s="453"/>
      <c r="B166" s="454"/>
      <c r="C166" s="455"/>
      <c r="D166" s="475" t="s">
        <v>1554</v>
      </c>
      <c r="E166" s="530">
        <f>'NRHM State budget sheet 2013-14'!AF257</f>
        <v>0</v>
      </c>
      <c r="F166" s="476"/>
      <c r="G166" s="465"/>
      <c r="H166" s="454"/>
    </row>
    <row r="167" spans="1:8" s="440" customFormat="1" ht="30" x14ac:dyDescent="0.2">
      <c r="A167" s="453"/>
      <c r="B167" s="454"/>
      <c r="C167" s="455"/>
      <c r="D167" s="475" t="s">
        <v>2470</v>
      </c>
      <c r="E167" s="530">
        <f>'NRHM State budget sheet 2013-14'!AF128</f>
        <v>0</v>
      </c>
      <c r="F167" s="476"/>
      <c r="G167" s="465"/>
      <c r="H167" s="454"/>
    </row>
    <row r="168" spans="1:8" s="440" customFormat="1" ht="15" x14ac:dyDescent="0.2">
      <c r="A168" s="453"/>
      <c r="B168" s="454"/>
      <c r="C168" s="455"/>
      <c r="D168" s="475" t="s">
        <v>869</v>
      </c>
      <c r="E168" s="530">
        <f>'NRHM State budget sheet 2013-14'!AF258</f>
        <v>0</v>
      </c>
      <c r="F168" s="476"/>
      <c r="G168" s="465"/>
      <c r="H168" s="454"/>
    </row>
    <row r="169" spans="1:8" s="440" customFormat="1" ht="15" x14ac:dyDescent="0.2">
      <c r="A169" s="453"/>
      <c r="B169" s="454"/>
      <c r="C169" s="455"/>
      <c r="D169" s="537" t="s">
        <v>2477</v>
      </c>
      <c r="E169" s="553">
        <f>SUM(E170:E176)</f>
        <v>1.44</v>
      </c>
      <c r="F169" s="476"/>
      <c r="G169" s="465"/>
      <c r="H169" s="454"/>
    </row>
    <row r="170" spans="1:8" s="440" customFormat="1" ht="15" x14ac:dyDescent="0.2">
      <c r="A170" s="453"/>
      <c r="B170" s="454"/>
      <c r="C170" s="455"/>
      <c r="D170" s="475" t="s">
        <v>1393</v>
      </c>
      <c r="E170" s="530">
        <f>'NRHM State budget sheet 2013-14'!AF246</f>
        <v>0</v>
      </c>
      <c r="F170" s="476"/>
      <c r="G170" s="465"/>
      <c r="H170" s="454"/>
    </row>
    <row r="171" spans="1:8" s="440" customFormat="1" ht="15" x14ac:dyDescent="0.2">
      <c r="A171" s="453"/>
      <c r="B171" s="454"/>
      <c r="C171" s="455"/>
      <c r="D171" s="475" t="s">
        <v>1542</v>
      </c>
      <c r="E171" s="530">
        <f>'NRHM State budget sheet 2013-14'!AF247</f>
        <v>0</v>
      </c>
      <c r="F171" s="476"/>
      <c r="G171" s="465"/>
      <c r="H171" s="454"/>
    </row>
    <row r="172" spans="1:8" s="440" customFormat="1" ht="15" x14ac:dyDescent="0.2">
      <c r="A172" s="453"/>
      <c r="B172" s="454"/>
      <c r="C172" s="455"/>
      <c r="D172" s="475" t="s">
        <v>1543</v>
      </c>
      <c r="E172" s="530">
        <f>'NRHM State budget sheet 2013-14'!AF248</f>
        <v>1.44</v>
      </c>
      <c r="F172" s="476"/>
      <c r="G172" s="465"/>
      <c r="H172" s="454"/>
    </row>
    <row r="173" spans="1:8" s="440" customFormat="1" ht="15" x14ac:dyDescent="0.2">
      <c r="A173" s="453"/>
      <c r="B173" s="454"/>
      <c r="C173" s="455"/>
      <c r="D173" s="475" t="s">
        <v>1551</v>
      </c>
      <c r="E173" s="530">
        <f>'NRHM State budget sheet 2013-14'!AF249</f>
        <v>0</v>
      </c>
      <c r="F173" s="476"/>
      <c r="G173" s="465"/>
      <c r="H173" s="454"/>
    </row>
    <row r="174" spans="1:8" s="440" customFormat="1" ht="15" x14ac:dyDescent="0.2">
      <c r="A174" s="453"/>
      <c r="B174" s="454"/>
      <c r="C174" s="455"/>
      <c r="D174" s="475" t="s">
        <v>1554</v>
      </c>
      <c r="E174" s="530">
        <f>'NRHM State budget sheet 2013-14'!AF250</f>
        <v>0</v>
      </c>
      <c r="F174" s="476"/>
      <c r="G174" s="465"/>
      <c r="H174" s="454"/>
    </row>
    <row r="175" spans="1:8" s="440" customFormat="1" ht="30" x14ac:dyDescent="0.2">
      <c r="A175" s="453"/>
      <c r="B175" s="454"/>
      <c r="C175" s="455"/>
      <c r="D175" s="475" t="s">
        <v>2470</v>
      </c>
      <c r="E175" s="530">
        <f>'NRHM State budget sheet 2013-14'!AF127</f>
        <v>0</v>
      </c>
      <c r="F175" s="476"/>
      <c r="G175" s="465"/>
      <c r="H175" s="454"/>
    </row>
    <row r="176" spans="1:8" s="440" customFormat="1" ht="15" x14ac:dyDescent="0.2">
      <c r="A176" s="453"/>
      <c r="B176" s="454"/>
      <c r="C176" s="455"/>
      <c r="D176" s="475" t="s">
        <v>869</v>
      </c>
      <c r="E176" s="530">
        <f>'NRHM State budget sheet 2013-14'!AF251</f>
        <v>0</v>
      </c>
      <c r="F176" s="476"/>
      <c r="G176" s="465"/>
      <c r="H176" s="454"/>
    </row>
    <row r="177" spans="1:8" s="440" customFormat="1" ht="30" x14ac:dyDescent="0.2">
      <c r="A177" s="453"/>
      <c r="B177" s="454"/>
      <c r="C177" s="455"/>
      <c r="D177" s="537" t="s">
        <v>2478</v>
      </c>
      <c r="E177" s="553">
        <f>SUM(E178:E185)</f>
        <v>130.56</v>
      </c>
      <c r="F177" s="476"/>
      <c r="G177" s="465" t="s">
        <v>635</v>
      </c>
      <c r="H177" s="454" t="s">
        <v>2479</v>
      </c>
    </row>
    <row r="178" spans="1:8" s="440" customFormat="1" ht="15" x14ac:dyDescent="0.2">
      <c r="A178" s="453"/>
      <c r="B178" s="454"/>
      <c r="C178" s="455"/>
      <c r="D178" s="475" t="s">
        <v>1455</v>
      </c>
      <c r="E178" s="530">
        <f>'NRHM State budget sheet 2013-14'!AF260</f>
        <v>48</v>
      </c>
      <c r="F178" s="476"/>
      <c r="G178" s="465"/>
      <c r="H178" s="454"/>
    </row>
    <row r="179" spans="1:8" s="440" customFormat="1" ht="15" x14ac:dyDescent="0.2">
      <c r="A179" s="453"/>
      <c r="B179" s="454"/>
      <c r="C179" s="455"/>
      <c r="D179" s="475" t="s">
        <v>1557</v>
      </c>
      <c r="E179" s="530">
        <f>'NRHM State budget sheet 2013-14'!AF261</f>
        <v>11.52</v>
      </c>
      <c r="F179" s="476"/>
      <c r="G179" s="465"/>
      <c r="H179" s="454"/>
    </row>
    <row r="180" spans="1:8" s="440" customFormat="1" ht="15" x14ac:dyDescent="0.2">
      <c r="A180" s="453"/>
      <c r="B180" s="454"/>
      <c r="C180" s="455"/>
      <c r="D180" s="475" t="s">
        <v>1558</v>
      </c>
      <c r="E180" s="530">
        <f>'NRHM State budget sheet 2013-14'!AF262</f>
        <v>11.52</v>
      </c>
      <c r="F180" s="476"/>
      <c r="G180" s="465"/>
      <c r="H180" s="454"/>
    </row>
    <row r="181" spans="1:8" s="440" customFormat="1" ht="15" x14ac:dyDescent="0.2">
      <c r="A181" s="453"/>
      <c r="B181" s="454"/>
      <c r="C181" s="455"/>
      <c r="D181" s="475" t="s">
        <v>1559</v>
      </c>
      <c r="E181" s="530">
        <f>'NRHM State budget sheet 2013-14'!AF263</f>
        <v>14.4</v>
      </c>
      <c r="F181" s="476"/>
      <c r="G181" s="465"/>
      <c r="H181" s="454"/>
    </row>
    <row r="182" spans="1:8" s="440" customFormat="1" ht="15" x14ac:dyDescent="0.2">
      <c r="A182" s="453"/>
      <c r="B182" s="454"/>
      <c r="C182" s="455"/>
      <c r="D182" s="475" t="s">
        <v>1560</v>
      </c>
      <c r="E182" s="530">
        <f>'NRHM State budget sheet 2013-14'!AF264</f>
        <v>14.4</v>
      </c>
      <c r="F182" s="476"/>
      <c r="G182" s="465"/>
      <c r="H182" s="454"/>
    </row>
    <row r="183" spans="1:8" s="440" customFormat="1" ht="15" x14ac:dyDescent="0.2">
      <c r="A183" s="453"/>
      <c r="B183" s="454"/>
      <c r="C183" s="455"/>
      <c r="D183" s="475" t="s">
        <v>1561</v>
      </c>
      <c r="E183" s="530">
        <f>'NRHM State budget sheet 2013-14'!AF265</f>
        <v>19.2</v>
      </c>
      <c r="F183" s="476"/>
      <c r="G183" s="465"/>
      <c r="H183" s="454"/>
    </row>
    <row r="184" spans="1:8" s="440" customFormat="1" ht="15" x14ac:dyDescent="0.2">
      <c r="A184" s="453"/>
      <c r="B184" s="454"/>
      <c r="C184" s="455"/>
      <c r="D184" s="475" t="s">
        <v>1457</v>
      </c>
      <c r="E184" s="530">
        <f>'NRHM State budget sheet 2013-14'!AF266</f>
        <v>11.52</v>
      </c>
      <c r="F184" s="476"/>
      <c r="G184" s="465"/>
      <c r="H184" s="454"/>
    </row>
    <row r="185" spans="1:8" s="440" customFormat="1" ht="15" x14ac:dyDescent="0.2">
      <c r="A185" s="453"/>
      <c r="B185" s="454"/>
      <c r="C185" s="455"/>
      <c r="D185" s="475" t="s">
        <v>1019</v>
      </c>
      <c r="E185" s="530">
        <f>'NRHM State budget sheet 2013-14'!AF267</f>
        <v>0</v>
      </c>
      <c r="F185" s="476"/>
      <c r="G185" s="465"/>
      <c r="H185" s="454"/>
    </row>
    <row r="186" spans="1:8" s="440" customFormat="1" ht="15" customHeight="1" x14ac:dyDescent="0.2">
      <c r="A186" s="453"/>
      <c r="B186" s="454"/>
      <c r="C186" s="455"/>
      <c r="D186" s="537" t="s">
        <v>2480</v>
      </c>
      <c r="E186" s="553">
        <f>SUM(E187:E196)</f>
        <v>16.760000000000002</v>
      </c>
      <c r="F186" s="476"/>
      <c r="G186" s="465" t="s">
        <v>2481</v>
      </c>
      <c r="H186" s="454" t="s">
        <v>2482</v>
      </c>
    </row>
    <row r="187" spans="1:8" s="440" customFormat="1" ht="15" customHeight="1" x14ac:dyDescent="0.2">
      <c r="A187" s="453"/>
      <c r="B187" s="454"/>
      <c r="C187" s="455"/>
      <c r="D187" s="475" t="s">
        <v>2483</v>
      </c>
      <c r="E187" s="530">
        <f>'NRHM State budget sheet 2013-14'!AF269</f>
        <v>0</v>
      </c>
      <c r="F187" s="476"/>
      <c r="G187" s="465"/>
      <c r="H187" s="454"/>
    </row>
    <row r="188" spans="1:8" s="440" customFormat="1" ht="15" customHeight="1" x14ac:dyDescent="0.2">
      <c r="A188" s="453"/>
      <c r="B188" s="454"/>
      <c r="C188" s="455"/>
      <c r="D188" s="475" t="s">
        <v>1562</v>
      </c>
      <c r="E188" s="530">
        <f>'NRHM State budget sheet 2013-14'!AF270</f>
        <v>11.52</v>
      </c>
      <c r="F188" s="476"/>
      <c r="G188" s="465"/>
      <c r="H188" s="454"/>
    </row>
    <row r="189" spans="1:8" s="440" customFormat="1" ht="15" customHeight="1" x14ac:dyDescent="0.2">
      <c r="A189" s="453"/>
      <c r="B189" s="454"/>
      <c r="C189" s="455"/>
      <c r="D189" s="475" t="s">
        <v>1563</v>
      </c>
      <c r="E189" s="530">
        <f>'NRHM State budget sheet 2013-14'!AF271</f>
        <v>0.8</v>
      </c>
      <c r="F189" s="476"/>
      <c r="G189" s="465"/>
      <c r="H189" s="454"/>
    </row>
    <row r="190" spans="1:8" s="440" customFormat="1" ht="17.25" customHeight="1" x14ac:dyDescent="0.2">
      <c r="A190" s="453"/>
      <c r="B190" s="454"/>
      <c r="C190" s="455"/>
      <c r="D190" s="475" t="s">
        <v>1564</v>
      </c>
      <c r="E190" s="530">
        <f>'NRHM State budget sheet 2013-14'!AF272</f>
        <v>0</v>
      </c>
      <c r="F190" s="476"/>
      <c r="G190" s="465"/>
      <c r="H190" s="454"/>
    </row>
    <row r="191" spans="1:8" s="440" customFormat="1" ht="15" x14ac:dyDescent="0.2">
      <c r="A191" s="453"/>
      <c r="B191" s="454"/>
      <c r="C191" s="455"/>
      <c r="D191" s="489" t="s">
        <v>2484</v>
      </c>
      <c r="E191" s="530">
        <f>'NRHM State budget sheet 2013-14'!AF907</f>
        <v>0</v>
      </c>
      <c r="F191" s="476"/>
      <c r="G191" s="465"/>
      <c r="H191" s="454"/>
    </row>
    <row r="192" spans="1:8" s="440" customFormat="1" ht="30" x14ac:dyDescent="0.2">
      <c r="A192" s="453"/>
      <c r="B192" s="454"/>
      <c r="C192" s="455"/>
      <c r="D192" s="475" t="s">
        <v>2485</v>
      </c>
      <c r="E192" s="530">
        <f>'NRHM State budget sheet 2013-14'!AF276+'NRHM State budget sheet 2013-14'!AF236+'NRHM State budget sheet 2013-14'!AF278</f>
        <v>3</v>
      </c>
      <c r="F192" s="476"/>
      <c r="G192" s="465"/>
      <c r="H192" s="454"/>
    </row>
    <row r="193" spans="1:8" s="440" customFormat="1" ht="30" x14ac:dyDescent="0.2">
      <c r="A193" s="453"/>
      <c r="B193" s="454"/>
      <c r="C193" s="455"/>
      <c r="D193" s="475" t="s">
        <v>1458</v>
      </c>
      <c r="E193" s="530">
        <f>'NRHM State budget sheet 2013-14'!AF273</f>
        <v>0</v>
      </c>
      <c r="F193" s="476"/>
      <c r="G193" s="465"/>
      <c r="H193" s="454"/>
    </row>
    <row r="194" spans="1:8" s="440" customFormat="1" ht="15" x14ac:dyDescent="0.2">
      <c r="A194" s="453"/>
      <c r="B194" s="454"/>
      <c r="C194" s="455"/>
      <c r="D194" s="475" t="s">
        <v>2486</v>
      </c>
      <c r="E194" s="530">
        <f>'NRHM State budget sheet 2013-14'!AF275</f>
        <v>0</v>
      </c>
      <c r="F194" s="476"/>
      <c r="G194" s="465"/>
      <c r="H194" s="454"/>
    </row>
    <row r="195" spans="1:8" s="440" customFormat="1" ht="15" x14ac:dyDescent="0.2">
      <c r="A195" s="453"/>
      <c r="B195" s="454"/>
      <c r="C195" s="455"/>
      <c r="D195" s="475" t="s">
        <v>759</v>
      </c>
      <c r="E195" s="530">
        <f>'NRHM State budget sheet 2013-14'!AF274+'NRHM State budget sheet 2013-14'!AF130+'NRHM State budget sheet 2013-14'!AF237+'NRHM State budget sheet 2013-14'!AF637</f>
        <v>1.44</v>
      </c>
      <c r="F195" s="476"/>
      <c r="G195" s="465"/>
      <c r="H195" s="454"/>
    </row>
    <row r="196" spans="1:8" s="440" customFormat="1" ht="33" customHeight="1" x14ac:dyDescent="0.2">
      <c r="A196" s="453"/>
      <c r="B196" s="454"/>
      <c r="C196" s="455"/>
      <c r="D196" s="475" t="s">
        <v>351</v>
      </c>
      <c r="E196" s="530">
        <f>'NRHM State budget sheet 2013-14'!AF277</f>
        <v>0</v>
      </c>
      <c r="F196" s="476"/>
      <c r="G196" s="465"/>
      <c r="H196" s="454"/>
    </row>
    <row r="197" spans="1:8" s="440" customFormat="1" ht="33" customHeight="1" x14ac:dyDescent="0.2">
      <c r="A197" s="449">
        <v>2.2000000000000002</v>
      </c>
      <c r="B197" s="450"/>
      <c r="C197" s="451" t="s">
        <v>2487</v>
      </c>
      <c r="D197" s="479"/>
      <c r="E197" s="549">
        <f>E198+E210+E219+E227+E233+E241+E244+E250</f>
        <v>77.3</v>
      </c>
      <c r="F197" s="481"/>
      <c r="G197" s="450"/>
      <c r="H197" s="450"/>
    </row>
    <row r="198" spans="1:8" s="440" customFormat="1" ht="51" customHeight="1" x14ac:dyDescent="0.2">
      <c r="A198" s="453"/>
      <c r="B198" s="454"/>
      <c r="C198" s="455"/>
      <c r="D198" s="538" t="s">
        <v>2488</v>
      </c>
      <c r="E198" s="553">
        <f>SUM(E199:E209)</f>
        <v>0</v>
      </c>
      <c r="F198" s="490"/>
      <c r="G198" s="462" t="s">
        <v>709</v>
      </c>
      <c r="H198" s="466"/>
    </row>
    <row r="199" spans="1:8" s="440" customFormat="1" ht="16.5" customHeight="1" x14ac:dyDescent="0.2">
      <c r="A199" s="453"/>
      <c r="B199" s="454"/>
      <c r="C199" s="455"/>
      <c r="D199" s="475" t="s">
        <v>1567</v>
      </c>
      <c r="E199" s="530">
        <f>'NRHM State budget sheet 2013-14'!AF415</f>
        <v>0</v>
      </c>
      <c r="F199" s="490"/>
      <c r="G199" s="462"/>
      <c r="H199" s="466"/>
    </row>
    <row r="200" spans="1:8" s="440" customFormat="1" ht="16.5" customHeight="1" x14ac:dyDescent="0.2">
      <c r="A200" s="453"/>
      <c r="B200" s="454"/>
      <c r="C200" s="455"/>
      <c r="D200" s="475" t="s">
        <v>1568</v>
      </c>
      <c r="E200" s="530">
        <f>'NRHM State budget sheet 2013-14'!AF416</f>
        <v>0</v>
      </c>
      <c r="F200" s="490"/>
      <c r="G200" s="462"/>
      <c r="H200" s="466"/>
    </row>
    <row r="201" spans="1:8" s="440" customFormat="1" ht="16.5" customHeight="1" x14ac:dyDescent="0.2">
      <c r="A201" s="453"/>
      <c r="B201" s="454"/>
      <c r="C201" s="455"/>
      <c r="D201" s="475" t="s">
        <v>1569</v>
      </c>
      <c r="E201" s="530">
        <f>'NRHM State budget sheet 2013-14'!AF417</f>
        <v>0</v>
      </c>
      <c r="F201" s="490"/>
      <c r="G201" s="462"/>
      <c r="H201" s="466"/>
    </row>
    <row r="202" spans="1:8" s="440" customFormat="1" ht="16.5" customHeight="1" x14ac:dyDescent="0.2">
      <c r="A202" s="453"/>
      <c r="B202" s="454"/>
      <c r="C202" s="455"/>
      <c r="D202" s="475" t="s">
        <v>1570</v>
      </c>
      <c r="E202" s="530">
        <f>'NRHM State budget sheet 2013-14'!AF418</f>
        <v>0</v>
      </c>
      <c r="F202" s="490"/>
      <c r="G202" s="462"/>
      <c r="H202" s="466"/>
    </row>
    <row r="203" spans="1:8" s="440" customFormat="1" ht="47.25" customHeight="1" x14ac:dyDescent="0.2">
      <c r="A203" s="453"/>
      <c r="B203" s="454"/>
      <c r="C203" s="455"/>
      <c r="D203" s="475" t="s">
        <v>1571</v>
      </c>
      <c r="E203" s="530">
        <f>'NRHM State budget sheet 2013-14'!AF419</f>
        <v>0</v>
      </c>
      <c r="F203" s="490"/>
      <c r="G203" s="462"/>
      <c r="H203" s="466"/>
    </row>
    <row r="204" spans="1:8" s="440" customFormat="1" ht="16.5" customHeight="1" x14ac:dyDescent="0.2">
      <c r="A204" s="453"/>
      <c r="B204" s="454"/>
      <c r="C204" s="455"/>
      <c r="D204" s="475" t="s">
        <v>1572</v>
      </c>
      <c r="E204" s="530">
        <f>'NRHM State budget sheet 2013-14'!AF420</f>
        <v>0</v>
      </c>
      <c r="F204" s="490"/>
      <c r="G204" s="462"/>
      <c r="H204" s="466"/>
    </row>
    <row r="205" spans="1:8" s="440" customFormat="1" ht="16.5" customHeight="1" x14ac:dyDescent="0.2">
      <c r="A205" s="453"/>
      <c r="B205" s="454"/>
      <c r="C205" s="455"/>
      <c r="D205" s="475" t="s">
        <v>1573</v>
      </c>
      <c r="E205" s="530">
        <f>'NRHM State budget sheet 2013-14'!AF421</f>
        <v>0</v>
      </c>
      <c r="F205" s="490"/>
      <c r="G205" s="462"/>
      <c r="H205" s="466"/>
    </row>
    <row r="206" spans="1:8" s="440" customFormat="1" ht="16.5" customHeight="1" x14ac:dyDescent="0.2">
      <c r="A206" s="453"/>
      <c r="B206" s="454"/>
      <c r="C206" s="455"/>
      <c r="D206" s="475" t="s">
        <v>996</v>
      </c>
      <c r="E206" s="530">
        <f>'NRHM State budget sheet 2013-14'!AF422</f>
        <v>0</v>
      </c>
      <c r="F206" s="490"/>
      <c r="G206" s="462"/>
      <c r="H206" s="466"/>
    </row>
    <row r="207" spans="1:8" s="440" customFormat="1" ht="16.5" customHeight="1" x14ac:dyDescent="0.2">
      <c r="A207" s="453"/>
      <c r="B207" s="454"/>
      <c r="C207" s="455"/>
      <c r="D207" s="475" t="s">
        <v>1574</v>
      </c>
      <c r="E207" s="530">
        <f>'NRHM State budget sheet 2013-14'!AF423</f>
        <v>0</v>
      </c>
      <c r="F207" s="490"/>
      <c r="G207" s="462"/>
      <c r="H207" s="466"/>
    </row>
    <row r="208" spans="1:8" s="440" customFormat="1" ht="16.5" customHeight="1" x14ac:dyDescent="0.2">
      <c r="A208" s="453"/>
      <c r="B208" s="454"/>
      <c r="C208" s="455"/>
      <c r="D208" s="475" t="s">
        <v>1575</v>
      </c>
      <c r="E208" s="530">
        <f>'NRHM State budget sheet 2013-14'!AF424</f>
        <v>0</v>
      </c>
      <c r="F208" s="490"/>
      <c r="G208" s="462"/>
      <c r="H208" s="466"/>
    </row>
    <row r="209" spans="1:8" s="440" customFormat="1" ht="16.5" customHeight="1" x14ac:dyDescent="0.2">
      <c r="A209" s="453"/>
      <c r="B209" s="454"/>
      <c r="C209" s="455"/>
      <c r="D209" s="475" t="s">
        <v>1544</v>
      </c>
      <c r="E209" s="530">
        <f>'NRHM State budget sheet 2013-14'!AF425</f>
        <v>0</v>
      </c>
      <c r="F209" s="490"/>
      <c r="G209" s="462"/>
      <c r="H209" s="466"/>
    </row>
    <row r="210" spans="1:8" s="440" customFormat="1" ht="15" x14ac:dyDescent="0.2">
      <c r="A210" s="453"/>
      <c r="B210" s="454"/>
      <c r="C210" s="455"/>
      <c r="D210" s="538" t="s">
        <v>2489</v>
      </c>
      <c r="E210" s="553">
        <f>SUM(E211:E218)</f>
        <v>12.299999999999999</v>
      </c>
      <c r="F210" s="490"/>
      <c r="G210" s="462" t="s">
        <v>711</v>
      </c>
      <c r="H210" s="466"/>
    </row>
    <row r="211" spans="1:8" s="440" customFormat="1" ht="15" x14ac:dyDescent="0.2">
      <c r="A211" s="453"/>
      <c r="B211" s="454"/>
      <c r="C211" s="455"/>
      <c r="D211" s="475" t="s">
        <v>1576</v>
      </c>
      <c r="E211" s="530">
        <f>'NRHM State budget sheet 2013-14'!AF428</f>
        <v>3.7</v>
      </c>
      <c r="F211" s="490"/>
      <c r="G211" s="462"/>
      <c r="H211" s="466"/>
    </row>
    <row r="212" spans="1:8" s="440" customFormat="1" ht="15" x14ac:dyDescent="0.2">
      <c r="A212" s="453"/>
      <c r="B212" s="454"/>
      <c r="C212" s="455"/>
      <c r="D212" s="475" t="s">
        <v>1577</v>
      </c>
      <c r="E212" s="530">
        <f>'NRHM State budget sheet 2013-14'!AF429</f>
        <v>3.1</v>
      </c>
      <c r="F212" s="490"/>
      <c r="G212" s="462"/>
      <c r="H212" s="466"/>
    </row>
    <row r="213" spans="1:8" s="440" customFormat="1" ht="15" x14ac:dyDescent="0.2">
      <c r="A213" s="453"/>
      <c r="B213" s="454"/>
      <c r="C213" s="455"/>
      <c r="D213" s="475" t="s">
        <v>1578</v>
      </c>
      <c r="E213" s="530">
        <f>'NRHM State budget sheet 2013-14'!AF430</f>
        <v>3.1</v>
      </c>
      <c r="F213" s="490"/>
      <c r="G213" s="462"/>
      <c r="H213" s="466"/>
    </row>
    <row r="214" spans="1:8" s="440" customFormat="1" ht="30" x14ac:dyDescent="0.2">
      <c r="A214" s="453"/>
      <c r="B214" s="454"/>
      <c r="C214" s="455"/>
      <c r="D214" s="475" t="s">
        <v>1579</v>
      </c>
      <c r="E214" s="530">
        <f>'NRHM State budget sheet 2013-14'!AF431</f>
        <v>0</v>
      </c>
      <c r="F214" s="490"/>
      <c r="G214" s="462"/>
      <c r="H214" s="466"/>
    </row>
    <row r="215" spans="1:8" s="440" customFormat="1" ht="15" x14ac:dyDescent="0.2">
      <c r="A215" s="453"/>
      <c r="B215" s="454"/>
      <c r="C215" s="455"/>
      <c r="D215" s="475" t="s">
        <v>1573</v>
      </c>
      <c r="E215" s="530">
        <f>'NRHM State budget sheet 2013-14'!AF432</f>
        <v>2.2999999999999998</v>
      </c>
      <c r="F215" s="490"/>
      <c r="G215" s="462"/>
      <c r="H215" s="466"/>
    </row>
    <row r="216" spans="1:8" s="440" customFormat="1" ht="15" x14ac:dyDescent="0.2">
      <c r="A216" s="453"/>
      <c r="B216" s="454"/>
      <c r="C216" s="455"/>
      <c r="D216" s="475" t="s">
        <v>996</v>
      </c>
      <c r="E216" s="530">
        <f>'NRHM State budget sheet 2013-14'!AF433</f>
        <v>0</v>
      </c>
      <c r="F216" s="490"/>
      <c r="G216" s="462"/>
      <c r="H216" s="466"/>
    </row>
    <row r="217" spans="1:8" s="440" customFormat="1" ht="15" x14ac:dyDescent="0.2">
      <c r="A217" s="453"/>
      <c r="B217" s="454"/>
      <c r="C217" s="455"/>
      <c r="D217" s="475" t="s">
        <v>1574</v>
      </c>
      <c r="E217" s="530">
        <f>'NRHM State budget sheet 2013-14'!AF434</f>
        <v>0.1</v>
      </c>
      <c r="F217" s="490"/>
      <c r="G217" s="462"/>
      <c r="H217" s="466"/>
    </row>
    <row r="218" spans="1:8" s="440" customFormat="1" ht="15" x14ac:dyDescent="0.2">
      <c r="A218" s="453"/>
      <c r="B218" s="454"/>
      <c r="C218" s="455"/>
      <c r="D218" s="475" t="s">
        <v>1544</v>
      </c>
      <c r="E218" s="530">
        <f>'NRHM State budget sheet 2013-14'!AF435</f>
        <v>0</v>
      </c>
      <c r="F218" s="490"/>
      <c r="G218" s="462"/>
      <c r="H218" s="466"/>
    </row>
    <row r="219" spans="1:8" s="440" customFormat="1" ht="15" x14ac:dyDescent="0.2">
      <c r="A219" s="453"/>
      <c r="B219" s="454"/>
      <c r="C219" s="455"/>
      <c r="D219" s="538" t="s">
        <v>2490</v>
      </c>
      <c r="E219" s="552">
        <f>SUM(E220:E226)</f>
        <v>36.799999999999997</v>
      </c>
      <c r="F219" s="490"/>
      <c r="G219" s="462" t="s">
        <v>451</v>
      </c>
      <c r="H219" s="466"/>
    </row>
    <row r="220" spans="1:8" s="440" customFormat="1" ht="15" x14ac:dyDescent="0.2">
      <c r="A220" s="453"/>
      <c r="B220" s="454"/>
      <c r="C220" s="455"/>
      <c r="D220" s="475" t="s">
        <v>1580</v>
      </c>
      <c r="E220" s="530">
        <f>'NRHM State budget sheet 2013-14'!AF437</f>
        <v>11.4</v>
      </c>
      <c r="F220" s="490"/>
      <c r="G220" s="462"/>
      <c r="H220" s="466"/>
    </row>
    <row r="221" spans="1:8" s="440" customFormat="1" ht="15" x14ac:dyDescent="0.2">
      <c r="A221" s="453"/>
      <c r="B221" s="454"/>
      <c r="C221" s="455"/>
      <c r="D221" s="475" t="s">
        <v>1581</v>
      </c>
      <c r="E221" s="530">
        <f>'NRHM State budget sheet 2013-14'!AF438</f>
        <v>10.8</v>
      </c>
      <c r="F221" s="490"/>
      <c r="G221" s="462"/>
      <c r="H221" s="466"/>
    </row>
    <row r="222" spans="1:8" s="440" customFormat="1" ht="15" x14ac:dyDescent="0.2">
      <c r="A222" s="453"/>
      <c r="B222" s="454"/>
      <c r="C222" s="455"/>
      <c r="D222" s="475" t="s">
        <v>1582</v>
      </c>
      <c r="E222" s="530">
        <f>'NRHM State budget sheet 2013-14'!AF439</f>
        <v>10.8</v>
      </c>
      <c r="F222" s="490"/>
      <c r="G222" s="462"/>
      <c r="H222" s="466"/>
    </row>
    <row r="223" spans="1:8" s="440" customFormat="1" ht="15" x14ac:dyDescent="0.2">
      <c r="A223" s="453"/>
      <c r="B223" s="454"/>
      <c r="C223" s="455"/>
      <c r="D223" s="475" t="s">
        <v>1573</v>
      </c>
      <c r="E223" s="530">
        <f>'NRHM State budget sheet 2013-14'!AF440</f>
        <v>3.8</v>
      </c>
      <c r="F223" s="490"/>
      <c r="G223" s="462"/>
      <c r="H223" s="466"/>
    </row>
    <row r="224" spans="1:8" s="440" customFormat="1" ht="15" x14ac:dyDescent="0.2">
      <c r="A224" s="453"/>
      <c r="B224" s="454"/>
      <c r="C224" s="455"/>
      <c r="D224" s="475" t="s">
        <v>996</v>
      </c>
      <c r="E224" s="530">
        <f>'NRHM State budget sheet 2013-14'!AF441</f>
        <v>0</v>
      </c>
      <c r="F224" s="490"/>
      <c r="G224" s="462"/>
      <c r="H224" s="466"/>
    </row>
    <row r="225" spans="1:8" s="440" customFormat="1" ht="15" x14ac:dyDescent="0.2">
      <c r="A225" s="453"/>
      <c r="B225" s="454"/>
      <c r="C225" s="455"/>
      <c r="D225" s="475" t="s">
        <v>1574</v>
      </c>
      <c r="E225" s="530">
        <f>'NRHM State budget sheet 2013-14'!AF442</f>
        <v>0</v>
      </c>
      <c r="F225" s="490"/>
      <c r="G225" s="462"/>
      <c r="H225" s="466"/>
    </row>
    <row r="226" spans="1:8" s="440" customFormat="1" ht="15" x14ac:dyDescent="0.2">
      <c r="A226" s="453"/>
      <c r="B226" s="454"/>
      <c r="C226" s="455"/>
      <c r="D226" s="475" t="s">
        <v>1544</v>
      </c>
      <c r="E226" s="530">
        <f>'NRHM State budget sheet 2013-14'!AF443</f>
        <v>0</v>
      </c>
      <c r="F226" s="490"/>
      <c r="G226" s="462"/>
      <c r="H226" s="466"/>
    </row>
    <row r="227" spans="1:8" s="440" customFormat="1" ht="15" x14ac:dyDescent="0.2">
      <c r="A227" s="453"/>
      <c r="B227" s="454"/>
      <c r="C227" s="455"/>
      <c r="D227" s="538" t="s">
        <v>2491</v>
      </c>
      <c r="E227" s="552">
        <f>SUM(E228:E232)</f>
        <v>7.2</v>
      </c>
      <c r="F227" s="490"/>
      <c r="G227" s="462" t="s">
        <v>2492</v>
      </c>
      <c r="H227" s="466" t="s">
        <v>2493</v>
      </c>
    </row>
    <row r="228" spans="1:8" s="440" customFormat="1" ht="30" x14ac:dyDescent="0.2">
      <c r="A228" s="453"/>
      <c r="B228" s="454"/>
      <c r="C228" s="455"/>
      <c r="D228" s="475" t="s">
        <v>1583</v>
      </c>
      <c r="E228" s="530">
        <f>'NRHM State budget sheet 2013-14'!AF752</f>
        <v>0</v>
      </c>
      <c r="F228" s="490"/>
      <c r="G228" s="462"/>
      <c r="H228" s="466"/>
    </row>
    <row r="229" spans="1:8" s="440" customFormat="1" ht="16.5" customHeight="1" x14ac:dyDescent="0.2">
      <c r="A229" s="453"/>
      <c r="B229" s="454"/>
      <c r="C229" s="455"/>
      <c r="D229" s="475" t="s">
        <v>1584</v>
      </c>
      <c r="E229" s="530">
        <f>'NRHM State budget sheet 2013-14'!AF753</f>
        <v>0</v>
      </c>
      <c r="F229" s="490"/>
      <c r="G229" s="462"/>
      <c r="H229" s="466"/>
    </row>
    <row r="230" spans="1:8" s="440" customFormat="1" ht="15" x14ac:dyDescent="0.2">
      <c r="A230" s="453"/>
      <c r="B230" s="454"/>
      <c r="C230" s="455"/>
      <c r="D230" s="475" t="s">
        <v>1585</v>
      </c>
      <c r="E230" s="530">
        <f>'NRHM State budget sheet 2013-14'!AF754</f>
        <v>0</v>
      </c>
      <c r="F230" s="490"/>
      <c r="G230" s="462"/>
      <c r="H230" s="466"/>
    </row>
    <row r="231" spans="1:8" s="440" customFormat="1" ht="15" x14ac:dyDescent="0.2">
      <c r="A231" s="453"/>
      <c r="B231" s="454"/>
      <c r="C231" s="455"/>
      <c r="D231" s="475" t="s">
        <v>996</v>
      </c>
      <c r="E231" s="530">
        <f>'NRHM State budget sheet 2013-14'!AF755</f>
        <v>0</v>
      </c>
      <c r="F231" s="490"/>
      <c r="G231" s="462"/>
      <c r="H231" s="466"/>
    </row>
    <row r="232" spans="1:8" s="440" customFormat="1" ht="15" x14ac:dyDescent="0.2">
      <c r="A232" s="453"/>
      <c r="B232" s="454"/>
      <c r="C232" s="455"/>
      <c r="D232" s="475" t="s">
        <v>1544</v>
      </c>
      <c r="E232" s="530">
        <f>'NRHM State budget sheet 2013-14'!AF756+'NRHM State budget sheet 2013-14'!AF751</f>
        <v>7.2</v>
      </c>
      <c r="F232" s="490"/>
      <c r="G232" s="462"/>
      <c r="H232" s="466"/>
    </row>
    <row r="233" spans="1:8" s="440" customFormat="1" ht="49.5" customHeight="1" x14ac:dyDescent="0.2">
      <c r="A233" s="453"/>
      <c r="B233" s="454"/>
      <c r="C233" s="455"/>
      <c r="D233" s="537" t="s">
        <v>2494</v>
      </c>
      <c r="E233" s="552">
        <f>SUM(E234:E240)</f>
        <v>4.8</v>
      </c>
      <c r="F233" s="490"/>
      <c r="G233" s="462"/>
      <c r="H233" s="466"/>
    </row>
    <row r="234" spans="1:8" s="440" customFormat="1" ht="15" x14ac:dyDescent="0.2">
      <c r="A234" s="453"/>
      <c r="B234" s="454"/>
      <c r="C234" s="455"/>
      <c r="D234" s="475" t="s">
        <v>1393</v>
      </c>
      <c r="E234" s="530">
        <f>'NRHM State budget sheet 2013-14'!AF282</f>
        <v>2.4</v>
      </c>
      <c r="F234" s="490"/>
      <c r="G234" s="462"/>
      <c r="H234" s="466"/>
    </row>
    <row r="235" spans="1:8" s="440" customFormat="1" ht="15" x14ac:dyDescent="0.2">
      <c r="A235" s="453"/>
      <c r="B235" s="454"/>
      <c r="C235" s="455"/>
      <c r="D235" s="475" t="s">
        <v>1542</v>
      </c>
      <c r="E235" s="530">
        <f>'NRHM State budget sheet 2013-14'!AF283</f>
        <v>0</v>
      </c>
      <c r="F235" s="490"/>
      <c r="G235" s="462"/>
      <c r="H235" s="466"/>
    </row>
    <row r="236" spans="1:8" s="440" customFormat="1" ht="15" x14ac:dyDescent="0.2">
      <c r="A236" s="453"/>
      <c r="B236" s="454"/>
      <c r="C236" s="455"/>
      <c r="D236" s="475" t="s">
        <v>1543</v>
      </c>
      <c r="E236" s="530">
        <f>'NRHM State budget sheet 2013-14'!AF284</f>
        <v>0</v>
      </c>
      <c r="F236" s="490"/>
      <c r="G236" s="462"/>
      <c r="H236" s="466"/>
    </row>
    <row r="237" spans="1:8" s="440" customFormat="1" ht="15" x14ac:dyDescent="0.2">
      <c r="A237" s="453"/>
      <c r="B237" s="454"/>
      <c r="C237" s="455"/>
      <c r="D237" s="475" t="s">
        <v>1551</v>
      </c>
      <c r="E237" s="530">
        <f>'NRHM State budget sheet 2013-14'!AF285</f>
        <v>0</v>
      </c>
      <c r="F237" s="490"/>
      <c r="G237" s="462"/>
      <c r="H237" s="466"/>
    </row>
    <row r="238" spans="1:8" s="440" customFormat="1" ht="15" x14ac:dyDescent="0.2">
      <c r="A238" s="453"/>
      <c r="B238" s="454"/>
      <c r="C238" s="455"/>
      <c r="D238" s="475" t="s">
        <v>1554</v>
      </c>
      <c r="E238" s="530">
        <f>'NRHM State budget sheet 2013-14'!AF286</f>
        <v>0</v>
      </c>
      <c r="F238" s="490"/>
      <c r="G238" s="462"/>
      <c r="H238" s="466"/>
    </row>
    <row r="239" spans="1:8" s="440" customFormat="1" ht="15" x14ac:dyDescent="0.2">
      <c r="A239" s="453"/>
      <c r="B239" s="454"/>
      <c r="C239" s="455"/>
      <c r="D239" s="475" t="s">
        <v>1556</v>
      </c>
      <c r="E239" s="530">
        <f>'NRHM State budget sheet 2013-14'!AF129</f>
        <v>0</v>
      </c>
      <c r="F239" s="490"/>
      <c r="G239" s="462"/>
      <c r="H239" s="466"/>
    </row>
    <row r="240" spans="1:8" s="440" customFormat="1" ht="15" x14ac:dyDescent="0.2">
      <c r="A240" s="453"/>
      <c r="B240" s="454"/>
      <c r="C240" s="455"/>
      <c r="D240" s="475" t="s">
        <v>1587</v>
      </c>
      <c r="E240" s="530">
        <f>'NRHM State budget sheet 2013-14'!AF287</f>
        <v>2.4</v>
      </c>
      <c r="F240" s="490"/>
      <c r="G240" s="462"/>
      <c r="H240" s="466"/>
    </row>
    <row r="241" spans="1:8" s="440" customFormat="1" ht="15" x14ac:dyDescent="0.2">
      <c r="A241" s="453"/>
      <c r="B241" s="454"/>
      <c r="C241" s="455"/>
      <c r="D241" s="539" t="s">
        <v>2495</v>
      </c>
      <c r="E241" s="553">
        <f>SUM(E242:E243)</f>
        <v>14.4</v>
      </c>
      <c r="F241" s="490"/>
      <c r="G241" s="462" t="s">
        <v>906</v>
      </c>
      <c r="H241" s="466"/>
    </row>
    <row r="242" spans="1:8" s="440" customFormat="1" ht="15" x14ac:dyDescent="0.2">
      <c r="A242" s="453"/>
      <c r="B242" s="454"/>
      <c r="C242" s="455"/>
      <c r="D242" s="475" t="s">
        <v>1588</v>
      </c>
      <c r="E242" s="530">
        <f>'NRHM State budget sheet 2013-14'!AF849</f>
        <v>0</v>
      </c>
      <c r="F242" s="490"/>
      <c r="G242" s="462"/>
      <c r="H242" s="466"/>
    </row>
    <row r="243" spans="1:8" s="440" customFormat="1" ht="15" x14ac:dyDescent="0.2">
      <c r="A243" s="453"/>
      <c r="B243" s="454"/>
      <c r="C243" s="455"/>
      <c r="D243" s="475" t="s">
        <v>1589</v>
      </c>
      <c r="E243" s="530">
        <f>'NRHM State budget sheet 2013-14'!AF850</f>
        <v>14.4</v>
      </c>
      <c r="F243" s="490"/>
      <c r="G243" s="462"/>
      <c r="H243" s="466"/>
    </row>
    <row r="244" spans="1:8" s="440" customFormat="1" ht="30" x14ac:dyDescent="0.2">
      <c r="A244" s="453"/>
      <c r="B244" s="454"/>
      <c r="C244" s="455"/>
      <c r="D244" s="539" t="s">
        <v>2496</v>
      </c>
      <c r="E244" s="553">
        <f>SUM(E245:E249)</f>
        <v>1.8</v>
      </c>
      <c r="F244" s="490"/>
      <c r="G244" s="462" t="s">
        <v>2497</v>
      </c>
      <c r="H244" s="466" t="s">
        <v>2498</v>
      </c>
    </row>
    <row r="245" spans="1:8" s="440" customFormat="1" ht="15" x14ac:dyDescent="0.2">
      <c r="A245" s="453"/>
      <c r="B245" s="454"/>
      <c r="C245" s="455"/>
      <c r="D245" s="475" t="s">
        <v>1588</v>
      </c>
      <c r="E245" s="530">
        <f>'NRHM State budget sheet 2013-14'!AF586</f>
        <v>0</v>
      </c>
      <c r="F245" s="490"/>
      <c r="G245" s="462"/>
      <c r="H245" s="466"/>
    </row>
    <row r="246" spans="1:8" s="440" customFormat="1" ht="15" x14ac:dyDescent="0.2">
      <c r="A246" s="453"/>
      <c r="B246" s="454"/>
      <c r="C246" s="455"/>
      <c r="D246" s="475" t="s">
        <v>1589</v>
      </c>
      <c r="E246" s="530">
        <f>'NRHM State budget sheet 2013-14'!AF587</f>
        <v>0</v>
      </c>
      <c r="F246" s="490"/>
      <c r="G246" s="462"/>
      <c r="H246" s="466"/>
    </row>
    <row r="247" spans="1:8" s="440" customFormat="1" ht="16.5" customHeight="1" x14ac:dyDescent="0.2">
      <c r="A247" s="453"/>
      <c r="B247" s="454"/>
      <c r="C247" s="455"/>
      <c r="D247" s="489" t="s">
        <v>2499</v>
      </c>
      <c r="E247" s="511"/>
      <c r="F247" s="490"/>
      <c r="G247" s="461" t="s">
        <v>936</v>
      </c>
      <c r="H247" s="464" t="s">
        <v>2500</v>
      </c>
    </row>
    <row r="248" spans="1:8" s="440" customFormat="1" ht="15" customHeight="1" x14ac:dyDescent="0.2">
      <c r="A248" s="453"/>
      <c r="B248" s="454"/>
      <c r="C248" s="455"/>
      <c r="D248" s="475" t="s">
        <v>2501</v>
      </c>
      <c r="E248" s="530">
        <f>'NRHM State budget sheet 2013-14'!AF905</f>
        <v>0</v>
      </c>
      <c r="F248" s="490"/>
      <c r="G248" s="461"/>
      <c r="H248" s="464"/>
    </row>
    <row r="249" spans="1:8" s="440" customFormat="1" ht="15" customHeight="1" x14ac:dyDescent="0.2">
      <c r="A249" s="453"/>
      <c r="B249" s="454"/>
      <c r="C249" s="455"/>
      <c r="D249" s="475" t="s">
        <v>2502</v>
      </c>
      <c r="E249" s="530">
        <f>'NRHM State budget sheet 2013-14'!AF906</f>
        <v>1.8</v>
      </c>
      <c r="F249" s="490"/>
      <c r="G249" s="461"/>
      <c r="H249" s="464"/>
    </row>
    <row r="250" spans="1:8" s="440" customFormat="1" ht="15" x14ac:dyDescent="0.2">
      <c r="A250" s="453"/>
      <c r="B250" s="454"/>
      <c r="C250" s="455"/>
      <c r="D250" s="539" t="s">
        <v>2503</v>
      </c>
      <c r="E250" s="553">
        <f>SUM(E251:E252)</f>
        <v>0</v>
      </c>
      <c r="F250" s="490"/>
      <c r="G250" s="462"/>
      <c r="H250" s="466"/>
    </row>
    <row r="251" spans="1:8" s="440" customFormat="1" ht="15" x14ac:dyDescent="0.2">
      <c r="A251" s="453"/>
      <c r="B251" s="454"/>
      <c r="C251" s="455"/>
      <c r="D251" s="531" t="s">
        <v>2504</v>
      </c>
      <c r="E251" s="530">
        <f>'NRHM State budget sheet 2013-14'!AF445</f>
        <v>0</v>
      </c>
      <c r="F251" s="490"/>
      <c r="G251" s="462"/>
      <c r="H251" s="466"/>
    </row>
    <row r="252" spans="1:8" s="440" customFormat="1" ht="15" x14ac:dyDescent="0.2">
      <c r="A252" s="453"/>
      <c r="B252" s="454"/>
      <c r="C252" s="455"/>
      <c r="D252" s="531" t="s">
        <v>759</v>
      </c>
      <c r="E252" s="530">
        <f>'NRHM State budget sheet 2013-14'!AF446+'NRHM State budget sheet 2013-14'!AF447+'NRHM State budget sheet 2013-14'!AF448</f>
        <v>0</v>
      </c>
      <c r="F252" s="490"/>
      <c r="G252" s="462"/>
      <c r="H252" s="466"/>
    </row>
    <row r="253" spans="1:8" s="440" customFormat="1" ht="15.75" customHeight="1" x14ac:dyDescent="0.25">
      <c r="A253" s="446">
        <v>3</v>
      </c>
      <c r="B253" s="804" t="s">
        <v>2505</v>
      </c>
      <c r="C253" s="805"/>
      <c r="D253" s="806"/>
      <c r="E253" s="496">
        <f>E254+E259+E262+E263+E266+E267+E268+E269+E270+E271</f>
        <v>6.7515000000000001</v>
      </c>
      <c r="F253" s="497"/>
      <c r="G253" s="447"/>
      <c r="H253" s="447"/>
    </row>
    <row r="254" spans="1:8" s="440" customFormat="1" ht="18" customHeight="1" x14ac:dyDescent="0.2">
      <c r="A254" s="449">
        <v>3.1</v>
      </c>
      <c r="B254" s="450"/>
      <c r="C254" s="451" t="s">
        <v>2506</v>
      </c>
      <c r="D254" s="479"/>
      <c r="E254" s="549">
        <f>SUM(E255:E258)</f>
        <v>5.0015000000000001</v>
      </c>
      <c r="F254" s="481"/>
      <c r="G254" s="450"/>
      <c r="H254" s="451" t="s">
        <v>2442</v>
      </c>
    </row>
    <row r="255" spans="1:8" s="440" customFormat="1" ht="15" x14ac:dyDescent="0.2">
      <c r="A255" s="453"/>
      <c r="B255" s="454"/>
      <c r="C255" s="455"/>
      <c r="D255" s="475" t="s">
        <v>2507</v>
      </c>
      <c r="E255" s="530">
        <f>'NRHM State budget sheet 2013-14'!AF34</f>
        <v>5.0015000000000001</v>
      </c>
      <c r="F255" s="476"/>
      <c r="G255" s="456" t="s">
        <v>1460</v>
      </c>
      <c r="H255" s="455"/>
    </row>
    <row r="256" spans="1:8" s="440" customFormat="1" ht="18" customHeight="1" x14ac:dyDescent="0.2">
      <c r="A256" s="453"/>
      <c r="B256" s="454"/>
      <c r="C256" s="455"/>
      <c r="D256" s="475" t="s">
        <v>1590</v>
      </c>
      <c r="E256" s="530">
        <f>'NRHM State budget sheet 2013-14'!AF819</f>
        <v>0</v>
      </c>
      <c r="F256" s="476"/>
      <c r="G256" s="456"/>
      <c r="H256" s="455"/>
    </row>
    <row r="257" spans="1:8" s="440" customFormat="1" ht="15" x14ac:dyDescent="0.2">
      <c r="A257" s="453"/>
      <c r="B257" s="454"/>
      <c r="C257" s="455"/>
      <c r="D257" s="475" t="s">
        <v>1591</v>
      </c>
      <c r="E257" s="530">
        <f>'NRHM State budget sheet 2013-14'!AF820</f>
        <v>0</v>
      </c>
      <c r="F257" s="476"/>
      <c r="G257" s="456"/>
      <c r="H257" s="455"/>
    </row>
    <row r="258" spans="1:8" s="440" customFormat="1" ht="15" x14ac:dyDescent="0.2">
      <c r="A258" s="453"/>
      <c r="B258" s="454"/>
      <c r="C258" s="455"/>
      <c r="D258" s="475" t="s">
        <v>759</v>
      </c>
      <c r="E258" s="530">
        <f>'NRHM State budget sheet 2013-14'!AF821</f>
        <v>0</v>
      </c>
      <c r="F258" s="476"/>
      <c r="G258" s="456" t="s">
        <v>2508</v>
      </c>
      <c r="H258" s="455"/>
    </row>
    <row r="259" spans="1:8" s="440" customFormat="1" ht="29.25" customHeight="1" x14ac:dyDescent="0.2">
      <c r="A259" s="449">
        <v>3.2</v>
      </c>
      <c r="B259" s="450"/>
      <c r="C259" s="451" t="s">
        <v>2509</v>
      </c>
      <c r="D259" s="479"/>
      <c r="E259" s="549">
        <f>SUM(E260:E261)</f>
        <v>1.75</v>
      </c>
      <c r="F259" s="481"/>
      <c r="G259" s="467" t="s">
        <v>898</v>
      </c>
      <c r="H259" s="451" t="s">
        <v>2462</v>
      </c>
    </row>
    <row r="260" spans="1:8" s="440" customFormat="1" ht="15" x14ac:dyDescent="0.2">
      <c r="A260" s="453"/>
      <c r="B260" s="454"/>
      <c r="C260" s="455"/>
      <c r="D260" s="475" t="s">
        <v>2507</v>
      </c>
      <c r="E260" s="530">
        <f>'NRHM State budget sheet 2013-14'!AF60</f>
        <v>1.75</v>
      </c>
      <c r="F260" s="476"/>
      <c r="G260" s="456" t="s">
        <v>600</v>
      </c>
      <c r="H260" s="455"/>
    </row>
    <row r="261" spans="1:8" s="440" customFormat="1" ht="45" x14ac:dyDescent="0.2">
      <c r="A261" s="453"/>
      <c r="B261" s="454"/>
      <c r="C261" s="455"/>
      <c r="D261" s="475" t="s">
        <v>2510</v>
      </c>
      <c r="E261" s="530">
        <f>SUM('NRHM State budget sheet 2013-14'!AF827:AF829)</f>
        <v>0</v>
      </c>
      <c r="F261" s="476"/>
      <c r="G261" s="456" t="s">
        <v>898</v>
      </c>
      <c r="H261" s="455"/>
    </row>
    <row r="262" spans="1:8" s="440" customFormat="1" ht="18.75" customHeight="1" x14ac:dyDescent="0.2">
      <c r="A262" s="449">
        <v>3.3</v>
      </c>
      <c r="B262" s="450"/>
      <c r="C262" s="451" t="s">
        <v>2511</v>
      </c>
      <c r="D262" s="479"/>
      <c r="E262" s="549">
        <f>'NRHM State budget sheet 2013-14'!AF830</f>
        <v>0</v>
      </c>
      <c r="F262" s="481"/>
      <c r="G262" s="452" t="s">
        <v>900</v>
      </c>
      <c r="H262" s="451" t="s">
        <v>2512</v>
      </c>
    </row>
    <row r="263" spans="1:8" s="440" customFormat="1" ht="15" x14ac:dyDescent="0.2">
      <c r="A263" s="449">
        <v>3.4</v>
      </c>
      <c r="B263" s="450"/>
      <c r="C263" s="451" t="s">
        <v>2513</v>
      </c>
      <c r="D263" s="479"/>
      <c r="E263" s="549">
        <f>SUM(E264:E265)</f>
        <v>0</v>
      </c>
      <c r="F263" s="481"/>
      <c r="G263" s="452"/>
      <c r="H263" s="451" t="s">
        <v>2514</v>
      </c>
    </row>
    <row r="264" spans="1:8" s="440" customFormat="1" ht="15" x14ac:dyDescent="0.2">
      <c r="A264" s="453"/>
      <c r="B264" s="454"/>
      <c r="C264" s="455"/>
      <c r="D264" s="475" t="s">
        <v>1461</v>
      </c>
      <c r="E264" s="530">
        <f>'NRHM State budget sheet 2013-14'!AF842</f>
        <v>0</v>
      </c>
      <c r="F264" s="476"/>
      <c r="G264" s="456" t="s">
        <v>904</v>
      </c>
      <c r="H264" s="455"/>
    </row>
    <row r="265" spans="1:8" s="440" customFormat="1" ht="15" x14ac:dyDescent="0.2">
      <c r="A265" s="453"/>
      <c r="B265" s="454"/>
      <c r="C265" s="455"/>
      <c r="D265" s="475" t="s">
        <v>1462</v>
      </c>
      <c r="E265" s="530">
        <f>'NRHM State budget sheet 2013-14'!AF843</f>
        <v>0</v>
      </c>
      <c r="F265" s="476"/>
      <c r="G265" s="456" t="s">
        <v>904</v>
      </c>
      <c r="H265" s="455"/>
    </row>
    <row r="266" spans="1:8" s="440" customFormat="1" ht="31.5" customHeight="1" x14ac:dyDescent="0.2">
      <c r="A266" s="449">
        <v>3.5</v>
      </c>
      <c r="B266" s="450"/>
      <c r="C266" s="451" t="s">
        <v>2515</v>
      </c>
      <c r="D266" s="479"/>
      <c r="E266" s="549">
        <f>'NRHM State budget sheet 2013-14'!AF844</f>
        <v>0</v>
      </c>
      <c r="F266" s="481"/>
      <c r="G266" s="452" t="s">
        <v>904</v>
      </c>
      <c r="H266" s="451" t="s">
        <v>2479</v>
      </c>
    </row>
    <row r="267" spans="1:8" s="440" customFormat="1" ht="30.75" customHeight="1" x14ac:dyDescent="0.2">
      <c r="A267" s="449">
        <v>3.6</v>
      </c>
      <c r="B267" s="450"/>
      <c r="C267" s="451" t="s">
        <v>2516</v>
      </c>
      <c r="D267" s="479"/>
      <c r="E267" s="549">
        <f>'NRHM State budget sheet 2013-14'!AF845</f>
        <v>0</v>
      </c>
      <c r="F267" s="481"/>
      <c r="G267" s="452" t="s">
        <v>638</v>
      </c>
      <c r="H267" s="451" t="s">
        <v>2517</v>
      </c>
    </row>
    <row r="268" spans="1:8" s="440" customFormat="1" ht="15" x14ac:dyDescent="0.2">
      <c r="A268" s="449">
        <v>3.7</v>
      </c>
      <c r="B268" s="450"/>
      <c r="C268" s="451" t="s">
        <v>2518</v>
      </c>
      <c r="D268" s="479"/>
      <c r="E268" s="549">
        <f>'NRHM State budget sheet 2013-14'!AF846</f>
        <v>0</v>
      </c>
      <c r="F268" s="481"/>
      <c r="G268" s="452"/>
      <c r="H268" s="451"/>
    </row>
    <row r="269" spans="1:8" s="440" customFormat="1" ht="30" customHeight="1" x14ac:dyDescent="0.2">
      <c r="A269" s="449">
        <v>3.8</v>
      </c>
      <c r="B269" s="450"/>
      <c r="C269" s="451" t="s">
        <v>2519</v>
      </c>
      <c r="D269" s="479"/>
      <c r="E269" s="549">
        <f>'NRHM State budget sheet 2013-14'!AF840</f>
        <v>0</v>
      </c>
      <c r="F269" s="481"/>
      <c r="G269" s="452" t="s">
        <v>904</v>
      </c>
      <c r="H269" s="451" t="s">
        <v>2520</v>
      </c>
    </row>
    <row r="270" spans="1:8" s="440" customFormat="1" ht="30" x14ac:dyDescent="0.2">
      <c r="A270" s="449">
        <v>3.9</v>
      </c>
      <c r="B270" s="450"/>
      <c r="C270" s="451" t="s">
        <v>2521</v>
      </c>
      <c r="D270" s="479"/>
      <c r="E270" s="549">
        <f>'NRHM State budget sheet 2013-14'!AF839</f>
        <v>0</v>
      </c>
      <c r="F270" s="481"/>
      <c r="G270" s="452" t="s">
        <v>904</v>
      </c>
      <c r="H270" s="451" t="s">
        <v>2520</v>
      </c>
    </row>
    <row r="271" spans="1:8" s="440" customFormat="1" ht="15" x14ac:dyDescent="0.2">
      <c r="A271" s="569" t="s">
        <v>2775</v>
      </c>
      <c r="B271" s="450"/>
      <c r="C271" s="451" t="s">
        <v>903</v>
      </c>
      <c r="D271" s="479"/>
      <c r="E271" s="549">
        <f>'NRHM State budget sheet 2013-14'!AF834</f>
        <v>0</v>
      </c>
      <c r="F271" s="481"/>
      <c r="G271" s="452" t="s">
        <v>2522</v>
      </c>
      <c r="H271" s="450"/>
    </row>
    <row r="272" spans="1:8" s="440" customFormat="1" ht="15.75" customHeight="1" x14ac:dyDescent="0.25">
      <c r="A272" s="446">
        <v>4</v>
      </c>
      <c r="B272" s="804" t="s">
        <v>2523</v>
      </c>
      <c r="C272" s="805"/>
      <c r="D272" s="806"/>
      <c r="E272" s="516">
        <f>E273+E293</f>
        <v>3.8580000000000001</v>
      </c>
      <c r="F272" s="497"/>
      <c r="G272" s="448"/>
      <c r="H272" s="448"/>
    </row>
    <row r="273" spans="1:8" s="440" customFormat="1" ht="15" x14ac:dyDescent="0.25">
      <c r="A273" s="449">
        <v>4.0999999999999996</v>
      </c>
      <c r="B273" s="450"/>
      <c r="C273" s="451" t="s">
        <v>2524</v>
      </c>
      <c r="D273" s="540"/>
      <c r="E273" s="563">
        <f>E274+E278+E279+E286+E289+E290+E291+E292</f>
        <v>0</v>
      </c>
      <c r="F273" s="487"/>
      <c r="G273" s="468" t="s">
        <v>2525</v>
      </c>
      <c r="H273" s="459" t="s">
        <v>2442</v>
      </c>
    </row>
    <row r="274" spans="1:8" s="440" customFormat="1" ht="15" x14ac:dyDescent="0.2">
      <c r="A274" s="469"/>
      <c r="B274" s="464"/>
      <c r="C274" s="466"/>
      <c r="D274" s="537" t="s">
        <v>2526</v>
      </c>
      <c r="E274" s="553">
        <f>SUM(E275:E277)</f>
        <v>0</v>
      </c>
      <c r="F274" s="490"/>
      <c r="G274" s="462"/>
      <c r="H274" s="466"/>
    </row>
    <row r="275" spans="1:8" s="440" customFormat="1" ht="15" customHeight="1" x14ac:dyDescent="0.2">
      <c r="A275" s="469"/>
      <c r="B275" s="464"/>
      <c r="C275" s="466"/>
      <c r="D275" s="475" t="s">
        <v>1592</v>
      </c>
      <c r="E275" s="530">
        <f>'NRHM State budget sheet 2013-14'!AF786</f>
        <v>0</v>
      </c>
      <c r="F275" s="490"/>
      <c r="G275" s="462"/>
      <c r="H275" s="466"/>
    </row>
    <row r="276" spans="1:8" s="440" customFormat="1" ht="30" x14ac:dyDescent="0.2">
      <c r="A276" s="469"/>
      <c r="B276" s="464"/>
      <c r="C276" s="466"/>
      <c r="D276" s="475" t="s">
        <v>1593</v>
      </c>
      <c r="E276" s="530">
        <f>'NRHM State budget sheet 2013-14'!AF787</f>
        <v>0</v>
      </c>
      <c r="F276" s="490"/>
      <c r="G276" s="462"/>
      <c r="H276" s="466"/>
    </row>
    <row r="277" spans="1:8" s="440" customFormat="1" ht="15" x14ac:dyDescent="0.2">
      <c r="A277" s="469"/>
      <c r="B277" s="464"/>
      <c r="C277" s="466"/>
      <c r="D277" s="475" t="s">
        <v>1594</v>
      </c>
      <c r="E277" s="530">
        <f>'NRHM State budget sheet 2013-14'!AF788</f>
        <v>0</v>
      </c>
      <c r="F277" s="490"/>
      <c r="G277" s="462"/>
      <c r="H277" s="466"/>
    </row>
    <row r="278" spans="1:8" s="440" customFormat="1" ht="30" x14ac:dyDescent="0.25">
      <c r="A278" s="453"/>
      <c r="B278" s="454"/>
      <c r="C278" s="470"/>
      <c r="D278" s="537" t="s">
        <v>2527</v>
      </c>
      <c r="E278" s="553">
        <f>'NRHM State budget sheet 2013-14'!AF792</f>
        <v>0</v>
      </c>
      <c r="F278" s="476"/>
      <c r="G278" s="456" t="s">
        <v>2528</v>
      </c>
      <c r="H278" s="455" t="s">
        <v>2462</v>
      </c>
    </row>
    <row r="279" spans="1:8" s="440" customFormat="1" ht="15" x14ac:dyDescent="0.25">
      <c r="A279" s="453"/>
      <c r="B279" s="454"/>
      <c r="C279" s="470"/>
      <c r="D279" s="537" t="s">
        <v>2529</v>
      </c>
      <c r="E279" s="553">
        <f>SUM(E280:E285)</f>
        <v>0</v>
      </c>
      <c r="F279" s="476"/>
      <c r="G279" s="456" t="s">
        <v>2530</v>
      </c>
      <c r="H279" s="455" t="s">
        <v>2531</v>
      </c>
    </row>
    <row r="280" spans="1:8" s="440" customFormat="1" ht="15" x14ac:dyDescent="0.25">
      <c r="A280" s="453"/>
      <c r="B280" s="454"/>
      <c r="C280" s="470"/>
      <c r="D280" s="475" t="s">
        <v>1595</v>
      </c>
      <c r="E280" s="530">
        <f>'NRHM State budget sheet 2013-14'!AF797</f>
        <v>0</v>
      </c>
      <c r="F280" s="476"/>
      <c r="G280" s="456"/>
      <c r="H280" s="455"/>
    </row>
    <row r="281" spans="1:8" s="440" customFormat="1" ht="15" x14ac:dyDescent="0.25">
      <c r="A281" s="453"/>
      <c r="B281" s="454"/>
      <c r="C281" s="470"/>
      <c r="D281" s="475" t="s">
        <v>1596</v>
      </c>
      <c r="E281" s="530">
        <f>'NRHM State budget sheet 2013-14'!AF798</f>
        <v>0</v>
      </c>
      <c r="F281" s="476"/>
      <c r="G281" s="456"/>
      <c r="H281" s="455"/>
    </row>
    <row r="282" spans="1:8" s="440" customFormat="1" ht="15" x14ac:dyDescent="0.25">
      <c r="A282" s="453"/>
      <c r="B282" s="454"/>
      <c r="C282" s="470"/>
      <c r="D282" s="475" t="s">
        <v>1597</v>
      </c>
      <c r="E282" s="530">
        <f>'NRHM State budget sheet 2013-14'!AF799</f>
        <v>0</v>
      </c>
      <c r="F282" s="476"/>
      <c r="G282" s="456"/>
      <c r="H282" s="455"/>
    </row>
    <row r="283" spans="1:8" s="440" customFormat="1" ht="15" x14ac:dyDescent="0.25">
      <c r="A283" s="453"/>
      <c r="B283" s="454"/>
      <c r="C283" s="470"/>
      <c r="D283" s="475" t="s">
        <v>1598</v>
      </c>
      <c r="E283" s="530">
        <f>'NRHM State budget sheet 2013-14'!AF800</f>
        <v>0</v>
      </c>
      <c r="F283" s="476"/>
      <c r="G283" s="456"/>
      <c r="H283" s="455"/>
    </row>
    <row r="284" spans="1:8" s="440" customFormat="1" ht="15" x14ac:dyDescent="0.25">
      <c r="A284" s="453"/>
      <c r="B284" s="454"/>
      <c r="C284" s="470"/>
      <c r="D284" s="475" t="s">
        <v>2328</v>
      </c>
      <c r="E284" s="530">
        <f>'NRHM State budget sheet 2013-14'!AF801</f>
        <v>0</v>
      </c>
      <c r="F284" s="476"/>
      <c r="G284" s="456"/>
      <c r="H284" s="455"/>
    </row>
    <row r="285" spans="1:8" s="440" customFormat="1" ht="15" x14ac:dyDescent="0.25">
      <c r="A285" s="453"/>
      <c r="B285" s="454"/>
      <c r="C285" s="470"/>
      <c r="D285" s="475" t="s">
        <v>1599</v>
      </c>
      <c r="E285" s="530">
        <f>'NRHM State budget sheet 2013-14'!AF802</f>
        <v>0</v>
      </c>
      <c r="F285" s="476"/>
      <c r="G285" s="456"/>
      <c r="H285" s="455"/>
    </row>
    <row r="286" spans="1:8" s="440" customFormat="1" ht="30" x14ac:dyDescent="0.25">
      <c r="A286" s="453"/>
      <c r="B286" s="454"/>
      <c r="C286" s="470"/>
      <c r="D286" s="537" t="s">
        <v>1463</v>
      </c>
      <c r="E286" s="553">
        <f>SUM(E287:E288)</f>
        <v>0</v>
      </c>
      <c r="F286" s="476"/>
      <c r="G286" s="456" t="s">
        <v>2532</v>
      </c>
      <c r="H286" s="455" t="s">
        <v>2533</v>
      </c>
    </row>
    <row r="287" spans="1:8" s="440" customFormat="1" ht="15" x14ac:dyDescent="0.25">
      <c r="A287" s="453"/>
      <c r="B287" s="454"/>
      <c r="C287" s="470"/>
      <c r="D287" s="475" t="s">
        <v>1600</v>
      </c>
      <c r="E287" s="530">
        <f>'NRHM State budget sheet 2013-14'!AF812</f>
        <v>0</v>
      </c>
      <c r="F287" s="476"/>
      <c r="G287" s="456"/>
      <c r="H287" s="455"/>
    </row>
    <row r="288" spans="1:8" s="440" customFormat="1" ht="75" x14ac:dyDescent="0.25">
      <c r="A288" s="453"/>
      <c r="B288" s="454"/>
      <c r="C288" s="470"/>
      <c r="D288" s="475" t="s">
        <v>2534</v>
      </c>
      <c r="E288" s="530">
        <f>'NRHM State budget sheet 2013-14'!AF813</f>
        <v>0</v>
      </c>
      <c r="F288" s="476"/>
      <c r="G288" s="456"/>
      <c r="H288" s="455"/>
    </row>
    <row r="289" spans="1:8" ht="16.5" customHeight="1" x14ac:dyDescent="0.25">
      <c r="A289" s="453"/>
      <c r="B289" s="454"/>
      <c r="C289" s="470"/>
      <c r="D289" s="537" t="s">
        <v>1464</v>
      </c>
      <c r="E289" s="553">
        <f>'NRHM State budget sheet 2013-14'!AF814</f>
        <v>0</v>
      </c>
      <c r="F289" s="476"/>
      <c r="G289" s="456" t="s">
        <v>786</v>
      </c>
      <c r="H289" s="454" t="s">
        <v>2453</v>
      </c>
    </row>
    <row r="290" spans="1:8" ht="15" x14ac:dyDescent="0.25">
      <c r="A290" s="453"/>
      <c r="B290" s="454"/>
      <c r="C290" s="470"/>
      <c r="D290" s="537" t="s">
        <v>2535</v>
      </c>
      <c r="E290" s="553">
        <f>'NRHM State budget sheet 2013-14'!AF805</f>
        <v>0</v>
      </c>
      <c r="F290" s="476"/>
      <c r="G290" s="456" t="s">
        <v>890</v>
      </c>
      <c r="H290" s="454"/>
    </row>
    <row r="291" spans="1:8" ht="15" x14ac:dyDescent="0.25">
      <c r="A291" s="453"/>
      <c r="B291" s="454"/>
      <c r="C291" s="470"/>
      <c r="D291" s="537" t="s">
        <v>1465</v>
      </c>
      <c r="E291" s="553">
        <f>'NRHM State budget sheet 2013-14'!AF815</f>
        <v>0</v>
      </c>
      <c r="F291" s="476"/>
      <c r="G291" s="456"/>
      <c r="H291" s="454"/>
    </row>
    <row r="292" spans="1:8" ht="15" x14ac:dyDescent="0.25">
      <c r="A292" s="453"/>
      <c r="B292" s="454"/>
      <c r="C292" s="470"/>
      <c r="D292" s="537" t="s">
        <v>2536</v>
      </c>
      <c r="E292" s="553">
        <f>'NRHM State budget sheet 2013-14'!AF810</f>
        <v>0</v>
      </c>
      <c r="F292" s="476"/>
      <c r="G292" s="456" t="s">
        <v>2532</v>
      </c>
      <c r="H292" s="455" t="s">
        <v>2520</v>
      </c>
    </row>
    <row r="293" spans="1:8" ht="15" x14ac:dyDescent="0.25">
      <c r="A293" s="449">
        <v>4.2</v>
      </c>
      <c r="B293" s="450"/>
      <c r="C293" s="471" t="s">
        <v>574</v>
      </c>
      <c r="D293" s="479"/>
      <c r="E293" s="549">
        <f>SUM(E294:E298)</f>
        <v>3.8580000000000001</v>
      </c>
      <c r="F293" s="481"/>
      <c r="G293" s="452"/>
      <c r="H293" s="451"/>
    </row>
    <row r="294" spans="1:8" ht="30" x14ac:dyDescent="0.25">
      <c r="A294" s="453"/>
      <c r="B294" s="454"/>
      <c r="C294" s="455"/>
      <c r="D294" s="475" t="s">
        <v>2537</v>
      </c>
      <c r="E294" s="530">
        <f>'NRHM State budget sheet 2013-14'!AF35</f>
        <v>2.8580000000000001</v>
      </c>
      <c r="F294" s="476"/>
      <c r="G294" s="456"/>
      <c r="H294" s="455"/>
    </row>
    <row r="295" spans="1:8" ht="15" x14ac:dyDescent="0.25">
      <c r="A295" s="472"/>
      <c r="B295" s="473"/>
      <c r="C295" s="474"/>
      <c r="D295" s="475" t="s">
        <v>1601</v>
      </c>
      <c r="E295" s="556">
        <f>'NRHM State budget sheet 2013-14'!AF824</f>
        <v>0</v>
      </c>
      <c r="F295" s="476"/>
      <c r="G295" s="456"/>
      <c r="H295" s="455"/>
    </row>
    <row r="296" spans="1:8" ht="30" x14ac:dyDescent="0.25">
      <c r="A296" s="453"/>
      <c r="B296" s="454"/>
      <c r="C296" s="455"/>
      <c r="D296" s="475" t="s">
        <v>1602</v>
      </c>
      <c r="E296" s="556">
        <f>'NRHM State budget sheet 2013-14'!AF825</f>
        <v>0</v>
      </c>
      <c r="F296" s="476"/>
      <c r="G296" s="456"/>
      <c r="H296" s="455"/>
    </row>
    <row r="297" spans="1:8" ht="15" x14ac:dyDescent="0.25">
      <c r="A297" s="453"/>
      <c r="B297" s="454"/>
      <c r="C297" s="470"/>
      <c r="D297" s="475" t="s">
        <v>2538</v>
      </c>
      <c r="E297" s="556">
        <f>'NRHM State budget sheet 2013-14'!AF61</f>
        <v>1</v>
      </c>
      <c r="F297" s="476"/>
      <c r="G297" s="456" t="s">
        <v>601</v>
      </c>
      <c r="H297" s="455" t="s">
        <v>2462</v>
      </c>
    </row>
    <row r="298" spans="1:8" ht="15" x14ac:dyDescent="0.25">
      <c r="A298" s="453"/>
      <c r="B298" s="454"/>
      <c r="C298" s="470"/>
      <c r="D298" s="475" t="s">
        <v>759</v>
      </c>
      <c r="E298" s="556">
        <f>'NRHM State budget sheet 2013-14'!AF816</f>
        <v>0</v>
      </c>
      <c r="F298" s="476"/>
      <c r="G298" s="456"/>
      <c r="H298" s="455"/>
    </row>
    <row r="299" spans="1:8" ht="15.75" customHeight="1" x14ac:dyDescent="0.25">
      <c r="A299" s="446">
        <v>5</v>
      </c>
      <c r="B299" s="807" t="s">
        <v>2539</v>
      </c>
      <c r="C299" s="805"/>
      <c r="D299" s="806"/>
      <c r="E299" s="565">
        <f>E300+E310+E317+E328+E333+E339+E343+E344+E345+E348+E349+E356+E357+E358+E359+E360+E361+E362+E363</f>
        <v>9.4</v>
      </c>
      <c r="F299" s="477"/>
      <c r="G299" s="447"/>
      <c r="H299" s="447"/>
    </row>
    <row r="300" spans="1:8" ht="15" x14ac:dyDescent="0.25">
      <c r="A300" s="449">
        <v>5.0999999999999996</v>
      </c>
      <c r="B300" s="450"/>
      <c r="C300" s="478" t="s">
        <v>194</v>
      </c>
      <c r="D300" s="479"/>
      <c r="E300" s="549">
        <f>SUM(E301:E309)</f>
        <v>0</v>
      </c>
      <c r="F300" s="481"/>
      <c r="G300" s="452" t="s">
        <v>659</v>
      </c>
      <c r="H300" s="451" t="s">
        <v>2442</v>
      </c>
    </row>
    <row r="301" spans="1:8" ht="30" x14ac:dyDescent="0.25">
      <c r="A301" s="453"/>
      <c r="B301" s="454"/>
      <c r="C301" s="455"/>
      <c r="D301" s="475" t="s">
        <v>2540</v>
      </c>
      <c r="E301" s="556">
        <f>'NRHM State budget sheet 2013-14'!AF297</f>
        <v>0</v>
      </c>
      <c r="F301" s="476"/>
      <c r="G301" s="456" t="s">
        <v>660</v>
      </c>
      <c r="H301" s="455"/>
    </row>
    <row r="302" spans="1:8" ht="15" x14ac:dyDescent="0.25">
      <c r="A302" s="453"/>
      <c r="B302" s="454"/>
      <c r="C302" s="455"/>
      <c r="D302" s="475" t="s">
        <v>201</v>
      </c>
      <c r="E302" s="556">
        <f>'NRHM State budget sheet 2013-14'!AF302</f>
        <v>0</v>
      </c>
      <c r="F302" s="476"/>
      <c r="G302" s="456" t="s">
        <v>662</v>
      </c>
      <c r="H302" s="455"/>
    </row>
    <row r="303" spans="1:8" ht="30" x14ac:dyDescent="0.25">
      <c r="A303" s="453"/>
      <c r="B303" s="454"/>
      <c r="C303" s="455"/>
      <c r="D303" s="475" t="s">
        <v>664</v>
      </c>
      <c r="E303" s="556">
        <f>'NRHM State budget sheet 2013-14'!AF306</f>
        <v>0</v>
      </c>
      <c r="F303" s="476"/>
      <c r="G303" s="456" t="s">
        <v>663</v>
      </c>
      <c r="H303" s="455"/>
    </row>
    <row r="304" spans="1:8" ht="31.5" customHeight="1" x14ac:dyDescent="0.25">
      <c r="A304" s="453"/>
      <c r="B304" s="454"/>
      <c r="C304" s="455"/>
      <c r="D304" s="475" t="s">
        <v>2541</v>
      </c>
      <c r="E304" s="556">
        <f>'NRHM State budget sheet 2013-14'!AF310</f>
        <v>0</v>
      </c>
      <c r="F304" s="476"/>
      <c r="G304" s="456" t="s">
        <v>665</v>
      </c>
      <c r="H304" s="455"/>
    </row>
    <row r="305" spans="1:8" ht="15" x14ac:dyDescent="0.25">
      <c r="A305" s="453"/>
      <c r="B305" s="454"/>
      <c r="C305" s="455"/>
      <c r="D305" s="475" t="s">
        <v>211</v>
      </c>
      <c r="E305" s="556">
        <f>'NRHM State budget sheet 2013-14'!AF313</f>
        <v>0</v>
      </c>
      <c r="F305" s="476"/>
      <c r="G305" s="456" t="s">
        <v>667</v>
      </c>
      <c r="H305" s="455"/>
    </row>
    <row r="306" spans="1:8" ht="15" x14ac:dyDescent="0.25">
      <c r="A306" s="453"/>
      <c r="B306" s="454"/>
      <c r="C306" s="455"/>
      <c r="D306" s="475" t="s">
        <v>2542</v>
      </c>
      <c r="E306" s="556">
        <f>'NRHM State budget sheet 2013-14'!AF317</f>
        <v>0</v>
      </c>
      <c r="F306" s="476"/>
      <c r="G306" s="456" t="s">
        <v>668</v>
      </c>
      <c r="H306" s="455"/>
    </row>
    <row r="307" spans="1:8" ht="15" x14ac:dyDescent="0.25">
      <c r="A307" s="453"/>
      <c r="B307" s="454"/>
      <c r="C307" s="455"/>
      <c r="D307" s="475" t="s">
        <v>2543</v>
      </c>
      <c r="E307" s="556">
        <f>'NRHM State budget sheet 2013-14'!AF321</f>
        <v>0</v>
      </c>
      <c r="F307" s="476"/>
      <c r="G307" s="456"/>
      <c r="H307" s="455"/>
    </row>
    <row r="308" spans="1:8" ht="15" x14ac:dyDescent="0.25">
      <c r="A308" s="453"/>
      <c r="B308" s="454"/>
      <c r="C308" s="455"/>
      <c r="D308" s="475" t="s">
        <v>1603</v>
      </c>
      <c r="E308" s="556">
        <f>'NRHM State budget sheet 2013-14'!AF322</f>
        <v>0</v>
      </c>
      <c r="F308" s="476"/>
      <c r="G308" s="456"/>
      <c r="H308" s="455"/>
    </row>
    <row r="309" spans="1:8" ht="48.75" customHeight="1" x14ac:dyDescent="0.25">
      <c r="A309" s="453"/>
      <c r="B309" s="454"/>
      <c r="C309" s="455"/>
      <c r="D309" s="475" t="s">
        <v>2544</v>
      </c>
      <c r="E309" s="556">
        <f>'NRHM State budget sheet 2013-14'!AF318</f>
        <v>0</v>
      </c>
      <c r="F309" s="476"/>
      <c r="G309" s="456" t="s">
        <v>670</v>
      </c>
      <c r="H309" s="455"/>
    </row>
    <row r="310" spans="1:8" ht="15" x14ac:dyDescent="0.25">
      <c r="A310" s="449">
        <v>5.2</v>
      </c>
      <c r="B310" s="450"/>
      <c r="C310" s="478" t="s">
        <v>222</v>
      </c>
      <c r="D310" s="479"/>
      <c r="E310" s="549">
        <f>SUM(E311:E316)</f>
        <v>0</v>
      </c>
      <c r="F310" s="481"/>
      <c r="G310" s="452" t="s">
        <v>674</v>
      </c>
      <c r="H310" s="451" t="s">
        <v>2462</v>
      </c>
    </row>
    <row r="311" spans="1:8" ht="15" x14ac:dyDescent="0.25">
      <c r="A311" s="453"/>
      <c r="B311" s="454"/>
      <c r="C311" s="455"/>
      <c r="D311" s="475" t="s">
        <v>676</v>
      </c>
      <c r="E311" s="556">
        <f>'NRHM State budget sheet 2013-14'!AF328</f>
        <v>0</v>
      </c>
      <c r="F311" s="476"/>
      <c r="G311" s="456" t="s">
        <v>675</v>
      </c>
      <c r="H311" s="455"/>
    </row>
    <row r="312" spans="1:8" ht="15" x14ac:dyDescent="0.25">
      <c r="A312" s="453"/>
      <c r="B312" s="454"/>
      <c r="C312" s="455"/>
      <c r="D312" s="475" t="s">
        <v>678</v>
      </c>
      <c r="E312" s="556">
        <f>'NRHM State budget sheet 2013-14'!AF332</f>
        <v>0</v>
      </c>
      <c r="F312" s="476"/>
      <c r="G312" s="456" t="s">
        <v>677</v>
      </c>
      <c r="H312" s="455"/>
    </row>
    <row r="313" spans="1:8" ht="15" x14ac:dyDescent="0.25">
      <c r="A313" s="453"/>
      <c r="B313" s="454"/>
      <c r="C313" s="455"/>
      <c r="D313" s="475" t="s">
        <v>680</v>
      </c>
      <c r="E313" s="556">
        <f>'NRHM State budget sheet 2013-14'!AF337+'NRHM State budget sheet 2013-14'!AF338</f>
        <v>0</v>
      </c>
      <c r="F313" s="476"/>
      <c r="G313" s="456" t="s">
        <v>679</v>
      </c>
      <c r="H313" s="455"/>
    </row>
    <row r="314" spans="1:8" ht="30" x14ac:dyDescent="0.25">
      <c r="A314" s="453"/>
      <c r="B314" s="454"/>
      <c r="C314" s="455"/>
      <c r="D314" s="475" t="s">
        <v>682</v>
      </c>
      <c r="E314" s="556">
        <f>'NRHM State budget sheet 2013-14'!AF339</f>
        <v>0</v>
      </c>
      <c r="F314" s="476"/>
      <c r="G314" s="456" t="s">
        <v>681</v>
      </c>
      <c r="H314" s="455"/>
    </row>
    <row r="315" spans="1:8" ht="15" x14ac:dyDescent="0.25">
      <c r="A315" s="453"/>
      <c r="B315" s="454"/>
      <c r="C315" s="455"/>
      <c r="D315" s="475" t="s">
        <v>2545</v>
      </c>
      <c r="E315" s="556">
        <f>'NRHM State budget sheet 2013-14'!AF343</f>
        <v>0</v>
      </c>
      <c r="F315" s="476"/>
      <c r="G315" s="456"/>
      <c r="H315" s="455"/>
    </row>
    <row r="316" spans="1:8" ht="15" x14ac:dyDescent="0.25">
      <c r="A316" s="453"/>
      <c r="B316" s="454"/>
      <c r="C316" s="455"/>
      <c r="D316" s="475" t="s">
        <v>684</v>
      </c>
      <c r="E316" s="556">
        <f>'NRHM State budget sheet 2013-14'!AF348</f>
        <v>0</v>
      </c>
      <c r="F316" s="476"/>
      <c r="G316" s="456" t="s">
        <v>683</v>
      </c>
      <c r="H316" s="455"/>
    </row>
    <row r="317" spans="1:8" ht="15" x14ac:dyDescent="0.25">
      <c r="A317" s="449">
        <v>5.3</v>
      </c>
      <c r="B317" s="450"/>
      <c r="C317" s="478" t="s">
        <v>243</v>
      </c>
      <c r="D317" s="479"/>
      <c r="E317" s="549">
        <f>SUM(E318:E327)</f>
        <v>0</v>
      </c>
      <c r="F317" s="481"/>
      <c r="G317" s="452" t="s">
        <v>685</v>
      </c>
      <c r="H317" s="451" t="s">
        <v>2531</v>
      </c>
    </row>
    <row r="318" spans="1:8" ht="30" x14ac:dyDescent="0.25">
      <c r="A318" s="453"/>
      <c r="B318" s="454"/>
      <c r="C318" s="455"/>
      <c r="D318" s="475" t="s">
        <v>244</v>
      </c>
      <c r="E318" s="556">
        <f>'NRHM State budget sheet 2013-14'!AF352</f>
        <v>0</v>
      </c>
      <c r="F318" s="476"/>
      <c r="G318" s="456" t="s">
        <v>686</v>
      </c>
      <c r="H318" s="455"/>
    </row>
    <row r="319" spans="1:8" ht="15" x14ac:dyDescent="0.25">
      <c r="A319" s="453"/>
      <c r="B319" s="454"/>
      <c r="C319" s="455"/>
      <c r="D319" s="475" t="s">
        <v>247</v>
      </c>
      <c r="E319" s="556">
        <f>'NRHM State budget sheet 2013-14'!AF355</f>
        <v>0</v>
      </c>
      <c r="F319" s="476"/>
      <c r="G319" s="456" t="s">
        <v>687</v>
      </c>
      <c r="H319" s="455"/>
    </row>
    <row r="320" spans="1:8" ht="15" x14ac:dyDescent="0.25">
      <c r="A320" s="453"/>
      <c r="B320" s="454"/>
      <c r="C320" s="455"/>
      <c r="D320" s="475" t="s">
        <v>690</v>
      </c>
      <c r="E320" s="556">
        <f>'NRHM State budget sheet 2013-14'!AF358</f>
        <v>0</v>
      </c>
      <c r="F320" s="476"/>
      <c r="G320" s="456" t="s">
        <v>689</v>
      </c>
      <c r="H320" s="455"/>
    </row>
    <row r="321" spans="1:8" ht="15" x14ac:dyDescent="0.25">
      <c r="A321" s="453"/>
      <c r="B321" s="454"/>
      <c r="C321" s="455"/>
      <c r="D321" s="475" t="s">
        <v>692</v>
      </c>
      <c r="E321" s="556">
        <f>'NRHM State budget sheet 2013-14'!AF361</f>
        <v>0</v>
      </c>
      <c r="F321" s="476"/>
      <c r="G321" s="456" t="s">
        <v>691</v>
      </c>
      <c r="H321" s="455"/>
    </row>
    <row r="322" spans="1:8" ht="30" x14ac:dyDescent="0.25">
      <c r="A322" s="453"/>
      <c r="B322" s="454"/>
      <c r="C322" s="455"/>
      <c r="D322" s="475" t="s">
        <v>694</v>
      </c>
      <c r="E322" s="556">
        <f>'NRHM State budget sheet 2013-14'!AF366</f>
        <v>0</v>
      </c>
      <c r="F322" s="476"/>
      <c r="G322" s="456" t="s">
        <v>693</v>
      </c>
      <c r="H322" s="455"/>
    </row>
    <row r="323" spans="1:8" ht="18" customHeight="1" x14ac:dyDescent="0.25">
      <c r="A323" s="453"/>
      <c r="B323" s="454"/>
      <c r="C323" s="455"/>
      <c r="D323" s="475" t="s">
        <v>1604</v>
      </c>
      <c r="E323" s="556">
        <f>'NRHM State budget sheet 2013-14'!AF370</f>
        <v>0</v>
      </c>
      <c r="F323" s="476"/>
      <c r="G323" s="465"/>
      <c r="H323" s="454"/>
    </row>
    <row r="324" spans="1:8" ht="15" x14ac:dyDescent="0.25">
      <c r="A324" s="453"/>
      <c r="B324" s="454"/>
      <c r="C324" s="455"/>
      <c r="D324" s="475" t="s">
        <v>2253</v>
      </c>
      <c r="E324" s="556">
        <f>'NRHM State budget sheet 2013-14'!AF371</f>
        <v>0</v>
      </c>
      <c r="F324" s="476"/>
      <c r="G324" s="465"/>
      <c r="H324" s="454"/>
    </row>
    <row r="325" spans="1:8" ht="15" x14ac:dyDescent="0.25">
      <c r="A325" s="453"/>
      <c r="B325" s="454"/>
      <c r="C325" s="455"/>
      <c r="D325" s="475" t="s">
        <v>1605</v>
      </c>
      <c r="E325" s="556">
        <f>'NRHM State budget sheet 2013-14'!AF372</f>
        <v>0</v>
      </c>
      <c r="F325" s="476"/>
      <c r="G325" s="465"/>
      <c r="H325" s="454"/>
    </row>
    <row r="326" spans="1:8" ht="30" x14ac:dyDescent="0.25">
      <c r="A326" s="453"/>
      <c r="B326" s="454"/>
      <c r="C326" s="455"/>
      <c r="D326" s="475" t="s">
        <v>1606</v>
      </c>
      <c r="E326" s="556">
        <f>'NRHM State budget sheet 2013-14'!AF373</f>
        <v>0</v>
      </c>
      <c r="F326" s="476"/>
      <c r="G326" s="465"/>
      <c r="H326" s="454"/>
    </row>
    <row r="327" spans="1:8" ht="30" x14ac:dyDescent="0.25">
      <c r="A327" s="453"/>
      <c r="B327" s="454"/>
      <c r="C327" s="455"/>
      <c r="D327" s="475" t="s">
        <v>2546</v>
      </c>
      <c r="E327" s="556">
        <f>'NRHM State budget sheet 2013-14'!AF367</f>
        <v>0</v>
      </c>
      <c r="F327" s="476"/>
      <c r="G327" s="456" t="s">
        <v>695</v>
      </c>
      <c r="H327" s="455"/>
    </row>
    <row r="328" spans="1:8" ht="15" x14ac:dyDescent="0.25">
      <c r="A328" s="449">
        <v>5.4</v>
      </c>
      <c r="B328" s="450"/>
      <c r="C328" s="478" t="s">
        <v>698</v>
      </c>
      <c r="D328" s="479"/>
      <c r="E328" s="549">
        <f>SUM(E329:E332)</f>
        <v>0</v>
      </c>
      <c r="F328" s="481"/>
      <c r="G328" s="452" t="s">
        <v>697</v>
      </c>
      <c r="H328" s="451" t="s">
        <v>2514</v>
      </c>
    </row>
    <row r="329" spans="1:8" ht="45" x14ac:dyDescent="0.25">
      <c r="A329" s="453"/>
      <c r="B329" s="454"/>
      <c r="C329" s="482"/>
      <c r="D329" s="475" t="s">
        <v>2547</v>
      </c>
      <c r="E329" s="556">
        <f>'NRHM State budget sheet 2013-14'!AF375+'NRHM State budget sheet 2013-14'!AF376+'NRHM State budget sheet 2013-14'!AF377+'NRHM State budget sheet 2013-14'!AF378+'NRHM State budget sheet 2013-14'!AF379+'NRHM State budget sheet 2013-14'!AF380</f>
        <v>0</v>
      </c>
      <c r="F329" s="476"/>
      <c r="G329" s="456"/>
      <c r="H329" s="455"/>
    </row>
    <row r="330" spans="1:8" ht="30" x14ac:dyDescent="0.25">
      <c r="A330" s="453"/>
      <c r="B330" s="454"/>
      <c r="C330" s="482" t="s">
        <v>1467</v>
      </c>
      <c r="D330" s="475" t="s">
        <v>1607</v>
      </c>
      <c r="E330" s="556">
        <f>'NRHM State budget sheet 2013-14'!AF384</f>
        <v>0</v>
      </c>
      <c r="F330" s="476"/>
      <c r="G330" s="456"/>
      <c r="H330" s="455"/>
    </row>
    <row r="331" spans="1:8" ht="30" x14ac:dyDescent="0.25">
      <c r="A331" s="453"/>
      <c r="B331" s="454"/>
      <c r="C331" s="482"/>
      <c r="D331" s="475" t="s">
        <v>1608</v>
      </c>
      <c r="E331" s="556">
        <f>'NRHM State budget sheet 2013-14'!AF385</f>
        <v>0</v>
      </c>
      <c r="F331" s="476"/>
      <c r="G331" s="456"/>
      <c r="H331" s="455"/>
    </row>
    <row r="332" spans="1:8" ht="30" x14ac:dyDescent="0.25">
      <c r="A332" s="453"/>
      <c r="B332" s="454"/>
      <c r="C332" s="482" t="s">
        <v>2548</v>
      </c>
      <c r="D332" s="475" t="s">
        <v>2548</v>
      </c>
      <c r="E332" s="556">
        <f>'NRHM State budget sheet 2013-14'!AF386</f>
        <v>0</v>
      </c>
      <c r="F332" s="476"/>
      <c r="G332" s="456"/>
      <c r="H332" s="455"/>
    </row>
    <row r="333" spans="1:8" ht="15" x14ac:dyDescent="0.25">
      <c r="A333" s="483">
        <v>5.5</v>
      </c>
      <c r="B333" s="484"/>
      <c r="C333" s="485" t="s">
        <v>2549</v>
      </c>
      <c r="D333" s="486"/>
      <c r="E333" s="549">
        <f>SUM(E334:E338)</f>
        <v>0</v>
      </c>
      <c r="F333" s="487"/>
      <c r="G333" s="468"/>
      <c r="H333" s="459" t="s">
        <v>2479</v>
      </c>
    </row>
    <row r="334" spans="1:8" ht="30" x14ac:dyDescent="0.25">
      <c r="A334" s="460"/>
      <c r="B334" s="461"/>
      <c r="C334" s="488"/>
      <c r="D334" s="489" t="s">
        <v>2550</v>
      </c>
      <c r="E334" s="556">
        <f>'NRHM State budget sheet 2013-14'!AF388</f>
        <v>0</v>
      </c>
      <c r="F334" s="490"/>
      <c r="G334" s="462"/>
      <c r="H334" s="466"/>
    </row>
    <row r="335" spans="1:8" ht="15" x14ac:dyDescent="0.25">
      <c r="A335" s="460"/>
      <c r="B335" s="461"/>
      <c r="C335" s="488"/>
      <c r="D335" s="489" t="s">
        <v>1609</v>
      </c>
      <c r="E335" s="556">
        <f>'NRHM State budget sheet 2013-14'!AF389</f>
        <v>0</v>
      </c>
      <c r="F335" s="490"/>
      <c r="G335" s="462"/>
      <c r="H335" s="466"/>
    </row>
    <row r="336" spans="1:8" ht="30" x14ac:dyDescent="0.25">
      <c r="A336" s="460"/>
      <c r="B336" s="461"/>
      <c r="C336" s="488"/>
      <c r="D336" s="489" t="s">
        <v>1610</v>
      </c>
      <c r="E336" s="556">
        <f>'NRHM State budget sheet 2013-14'!AF390</f>
        <v>0</v>
      </c>
      <c r="F336" s="490"/>
      <c r="G336" s="462"/>
      <c r="H336" s="466"/>
    </row>
    <row r="337" spans="1:8" ht="30" x14ac:dyDescent="0.25">
      <c r="A337" s="460"/>
      <c r="B337" s="461"/>
      <c r="C337" s="488"/>
      <c r="D337" s="489" t="s">
        <v>1611</v>
      </c>
      <c r="E337" s="556">
        <f>'NRHM State budget sheet 2013-14'!AF391</f>
        <v>0</v>
      </c>
      <c r="F337" s="490"/>
      <c r="G337" s="462"/>
      <c r="H337" s="466"/>
    </row>
    <row r="338" spans="1:8" ht="15" x14ac:dyDescent="0.25">
      <c r="A338" s="460"/>
      <c r="B338" s="461"/>
      <c r="C338" s="488"/>
      <c r="D338" s="489" t="s">
        <v>1612</v>
      </c>
      <c r="E338" s="556">
        <f>'NRHM State budget sheet 2013-14'!AF392</f>
        <v>0</v>
      </c>
      <c r="F338" s="490"/>
      <c r="G338" s="462"/>
      <c r="H338" s="466"/>
    </row>
    <row r="339" spans="1:8" ht="18" customHeight="1" x14ac:dyDescent="0.25">
      <c r="A339" s="483">
        <v>5.6</v>
      </c>
      <c r="B339" s="484"/>
      <c r="C339" s="485" t="s">
        <v>700</v>
      </c>
      <c r="D339" s="486"/>
      <c r="E339" s="549">
        <f>SUM(E340:E342)</f>
        <v>0</v>
      </c>
      <c r="F339" s="487"/>
      <c r="G339" s="468" t="s">
        <v>699</v>
      </c>
      <c r="H339" s="459"/>
    </row>
    <row r="340" spans="1:8" ht="44.25" customHeight="1" x14ac:dyDescent="0.25">
      <c r="A340" s="460"/>
      <c r="B340" s="461"/>
      <c r="C340" s="462"/>
      <c r="D340" s="489" t="s">
        <v>702</v>
      </c>
      <c r="E340" s="556">
        <f>'NRHM State budget sheet 2013-14'!AF394</f>
        <v>0</v>
      </c>
      <c r="F340" s="490"/>
      <c r="G340" s="462" t="s">
        <v>701</v>
      </c>
      <c r="H340" s="466"/>
    </row>
    <row r="341" spans="1:8" ht="15" x14ac:dyDescent="0.25">
      <c r="A341" s="460"/>
      <c r="B341" s="461"/>
      <c r="C341" s="462"/>
      <c r="D341" s="489" t="s">
        <v>704</v>
      </c>
      <c r="E341" s="556">
        <f>'NRHM State budget sheet 2013-14'!AF395</f>
        <v>0</v>
      </c>
      <c r="F341" s="490"/>
      <c r="G341" s="462" t="s">
        <v>703</v>
      </c>
      <c r="H341" s="466"/>
    </row>
    <row r="342" spans="1:8" ht="15" x14ac:dyDescent="0.25">
      <c r="A342" s="460"/>
      <c r="B342" s="461"/>
      <c r="C342" s="462"/>
      <c r="D342" s="489" t="s">
        <v>2551</v>
      </c>
      <c r="E342" s="556">
        <f>'NRHM State budget sheet 2013-14'!AF396</f>
        <v>0</v>
      </c>
      <c r="F342" s="490"/>
      <c r="G342" s="462"/>
      <c r="H342" s="466"/>
    </row>
    <row r="343" spans="1:8" ht="15" x14ac:dyDescent="0.25">
      <c r="A343" s="457">
        <v>5.7</v>
      </c>
      <c r="B343" s="458"/>
      <c r="C343" s="459" t="s">
        <v>2552</v>
      </c>
      <c r="D343" s="486"/>
      <c r="E343" s="480"/>
      <c r="F343" s="487"/>
      <c r="G343" s="468"/>
      <c r="H343" s="459" t="s">
        <v>2517</v>
      </c>
    </row>
    <row r="344" spans="1:8" ht="18" customHeight="1" x14ac:dyDescent="0.25">
      <c r="A344" s="457">
        <v>5.8</v>
      </c>
      <c r="B344" s="458"/>
      <c r="C344" s="459" t="s">
        <v>2553</v>
      </c>
      <c r="D344" s="486"/>
      <c r="E344" s="557">
        <f>'NRHM State budget sheet 2013-14'!AF408</f>
        <v>0</v>
      </c>
      <c r="F344" s="487"/>
      <c r="G344" s="468" t="s">
        <v>435</v>
      </c>
      <c r="H344" s="459" t="s">
        <v>2554</v>
      </c>
    </row>
    <row r="345" spans="1:8" ht="30" x14ac:dyDescent="0.25">
      <c r="A345" s="457">
        <v>5.9</v>
      </c>
      <c r="B345" s="458"/>
      <c r="C345" s="459" t="s">
        <v>442</v>
      </c>
      <c r="D345" s="486"/>
      <c r="E345" s="557">
        <f>SUM(E346:E347)</f>
        <v>0</v>
      </c>
      <c r="F345" s="487"/>
      <c r="G345" s="468" t="s">
        <v>441</v>
      </c>
      <c r="H345" s="459"/>
    </row>
    <row r="346" spans="1:8" ht="45" x14ac:dyDescent="0.25">
      <c r="A346" s="453"/>
      <c r="B346" s="454"/>
      <c r="C346" s="455"/>
      <c r="D346" s="491" t="s">
        <v>444</v>
      </c>
      <c r="E346" s="556">
        <f>'NRHM State budget sheet 2013-14'!AF406</f>
        <v>0</v>
      </c>
      <c r="F346" s="476"/>
      <c r="G346" s="456" t="s">
        <v>443</v>
      </c>
      <c r="H346" s="466"/>
    </row>
    <row r="347" spans="1:8" ht="30.75" customHeight="1" x14ac:dyDescent="0.25">
      <c r="A347" s="453"/>
      <c r="B347" s="454"/>
      <c r="C347" s="455"/>
      <c r="D347" s="491" t="s">
        <v>1342</v>
      </c>
      <c r="E347" s="556">
        <f>'NRHM State budget sheet 2013-14'!AF407</f>
        <v>0</v>
      </c>
      <c r="F347" s="476"/>
      <c r="G347" s="456" t="s">
        <v>445</v>
      </c>
      <c r="H347" s="466"/>
    </row>
    <row r="348" spans="1:8" ht="15" x14ac:dyDescent="0.25">
      <c r="A348" s="492">
        <v>5.0999999999999996</v>
      </c>
      <c r="B348" s="458"/>
      <c r="C348" s="485" t="s">
        <v>218</v>
      </c>
      <c r="D348" s="486"/>
      <c r="E348" s="557">
        <f>'NRHM State budget sheet 2013-14'!AF324+'NRHM State budget sheet 2013-14'!AF325+'NRHM State budget sheet 2013-14'!AF326</f>
        <v>0</v>
      </c>
      <c r="F348" s="487"/>
      <c r="G348" s="468" t="s">
        <v>672</v>
      </c>
      <c r="H348" s="466"/>
    </row>
    <row r="349" spans="1:8" ht="15" x14ac:dyDescent="0.25">
      <c r="A349" s="457">
        <v>5.1100000000000003</v>
      </c>
      <c r="B349" s="458"/>
      <c r="C349" s="459" t="s">
        <v>2555</v>
      </c>
      <c r="D349" s="493"/>
      <c r="E349" s="549">
        <f>SUM(E350:E355)</f>
        <v>1.6</v>
      </c>
      <c r="F349" s="487"/>
      <c r="G349" s="468"/>
      <c r="H349" s="466" t="s">
        <v>2500</v>
      </c>
    </row>
    <row r="350" spans="1:8" ht="120" x14ac:dyDescent="0.25">
      <c r="A350" s="469"/>
      <c r="B350" s="464"/>
      <c r="C350" s="466"/>
      <c r="D350" s="489" t="s">
        <v>2556</v>
      </c>
      <c r="E350" s="556">
        <f>'NRHM State budget sheet 2013-14'!AF909</f>
        <v>0.5</v>
      </c>
      <c r="F350" s="490"/>
      <c r="G350" s="462"/>
      <c r="H350" s="466"/>
    </row>
    <row r="351" spans="1:8" ht="127.5" customHeight="1" x14ac:dyDescent="0.25">
      <c r="A351" s="469"/>
      <c r="B351" s="464"/>
      <c r="C351" s="466"/>
      <c r="D351" s="489" t="s">
        <v>2557</v>
      </c>
      <c r="E351" s="556">
        <f>'NRHM State budget sheet 2013-14'!AF910</f>
        <v>0.4</v>
      </c>
      <c r="F351" s="490"/>
      <c r="G351" s="462"/>
      <c r="H351" s="466"/>
    </row>
    <row r="352" spans="1:8" ht="60" x14ac:dyDescent="0.25">
      <c r="A352" s="469"/>
      <c r="B352" s="464"/>
      <c r="C352" s="466"/>
      <c r="D352" s="489" t="s">
        <v>2558</v>
      </c>
      <c r="E352" s="556">
        <f>'NRHM State budget sheet 2013-14'!AF911</f>
        <v>0</v>
      </c>
      <c r="F352" s="490"/>
      <c r="G352" s="462"/>
      <c r="H352" s="466"/>
    </row>
    <row r="353" spans="1:8" ht="60" x14ac:dyDescent="0.25">
      <c r="A353" s="469"/>
      <c r="B353" s="464"/>
      <c r="C353" s="466"/>
      <c r="D353" s="489" t="s">
        <v>2559</v>
      </c>
      <c r="E353" s="556">
        <f>'NRHM State budget sheet 2013-14'!AF912</f>
        <v>0.35</v>
      </c>
      <c r="F353" s="490"/>
      <c r="G353" s="462"/>
      <c r="H353" s="466"/>
    </row>
    <row r="354" spans="1:8" ht="45" x14ac:dyDescent="0.25">
      <c r="A354" s="469"/>
      <c r="B354" s="464"/>
      <c r="C354" s="466"/>
      <c r="D354" s="489" t="s">
        <v>2560</v>
      </c>
      <c r="E354" s="556">
        <f>'NRHM State budget sheet 2013-14'!AF913</f>
        <v>0.35</v>
      </c>
      <c r="F354" s="490"/>
      <c r="G354" s="462"/>
      <c r="H354" s="466"/>
    </row>
    <row r="355" spans="1:8" ht="15" x14ac:dyDescent="0.25">
      <c r="A355" s="469"/>
      <c r="B355" s="464"/>
      <c r="C355" s="466"/>
      <c r="D355" s="489" t="s">
        <v>759</v>
      </c>
      <c r="E355" s="556">
        <f>'NRHM State budget sheet 2013-14'!AF914</f>
        <v>0</v>
      </c>
      <c r="F355" s="490"/>
      <c r="G355" s="495"/>
      <c r="H355" s="494"/>
    </row>
    <row r="356" spans="1:8" ht="15" x14ac:dyDescent="0.25">
      <c r="A356" s="457">
        <v>5.12</v>
      </c>
      <c r="B356" s="458"/>
      <c r="C356" s="459" t="s">
        <v>2561</v>
      </c>
      <c r="D356" s="493"/>
      <c r="E356" s="557">
        <f>'NRHM State budget sheet 2013-14'!AF400+'NRHM State budget sheet 2013-14'!AF401</f>
        <v>0</v>
      </c>
      <c r="F356" s="487"/>
      <c r="G356" s="468"/>
      <c r="H356" s="466" t="s">
        <v>2561</v>
      </c>
    </row>
    <row r="357" spans="1:8" ht="44.25" customHeight="1" x14ac:dyDescent="0.25">
      <c r="A357" s="457">
        <v>5.13</v>
      </c>
      <c r="B357" s="458"/>
      <c r="C357" s="459" t="s">
        <v>2562</v>
      </c>
      <c r="D357" s="486"/>
      <c r="E357" s="557">
        <f>'NRHM State budget sheet 2013-14'!AF615</f>
        <v>4.8</v>
      </c>
      <c r="F357" s="487"/>
      <c r="G357" s="484" t="s">
        <v>2563</v>
      </c>
      <c r="H357" s="464" t="s">
        <v>2520</v>
      </c>
    </row>
    <row r="358" spans="1:8" ht="15" x14ac:dyDescent="0.25">
      <c r="A358" s="457">
        <v>5.14</v>
      </c>
      <c r="B358" s="458"/>
      <c r="C358" s="459" t="s">
        <v>2564</v>
      </c>
      <c r="D358" s="486"/>
      <c r="E358" s="557">
        <f>'NRHM State budget sheet 2013-14'!AF643</f>
        <v>0</v>
      </c>
      <c r="F358" s="487"/>
      <c r="G358" s="484" t="s">
        <v>2467</v>
      </c>
      <c r="H358" s="464" t="s">
        <v>2565</v>
      </c>
    </row>
    <row r="359" spans="1:8" ht="15" x14ac:dyDescent="0.25">
      <c r="A359" s="457">
        <v>5.15</v>
      </c>
      <c r="B359" s="458"/>
      <c r="C359" s="459" t="s">
        <v>2566</v>
      </c>
      <c r="D359" s="486"/>
      <c r="E359" s="557">
        <f>'NRHM State budget sheet 2013-14'!AF771</f>
        <v>1.5</v>
      </c>
      <c r="F359" s="487"/>
      <c r="G359" s="484" t="s">
        <v>874</v>
      </c>
      <c r="H359" s="464" t="s">
        <v>2493</v>
      </c>
    </row>
    <row r="360" spans="1:8" ht="15" x14ac:dyDescent="0.25">
      <c r="A360" s="457">
        <v>5.16</v>
      </c>
      <c r="B360" s="458"/>
      <c r="C360" s="459" t="s">
        <v>2567</v>
      </c>
      <c r="D360" s="486"/>
      <c r="E360" s="557">
        <f>'NRHM State budget sheet 2013-14'!AF772</f>
        <v>1.5</v>
      </c>
      <c r="F360" s="487"/>
      <c r="G360" s="484" t="s">
        <v>876</v>
      </c>
      <c r="H360" s="464" t="s">
        <v>2568</v>
      </c>
    </row>
    <row r="361" spans="1:8" ht="15" x14ac:dyDescent="0.25">
      <c r="A361" s="457">
        <v>5.17</v>
      </c>
      <c r="B361" s="458"/>
      <c r="C361" s="459" t="s">
        <v>2173</v>
      </c>
      <c r="D361" s="486"/>
      <c r="E361" s="557">
        <f>'NRHM State budget sheet 2013-14'!AF409</f>
        <v>0</v>
      </c>
      <c r="F361" s="487"/>
      <c r="G361" s="484"/>
      <c r="H361" s="464"/>
    </row>
    <row r="362" spans="1:8" ht="45" x14ac:dyDescent="0.25">
      <c r="A362" s="457">
        <v>5.18</v>
      </c>
      <c r="B362" s="458"/>
      <c r="C362" s="459" t="s">
        <v>2569</v>
      </c>
      <c r="D362" s="486"/>
      <c r="E362" s="557">
        <f>'NRHM State budget sheet 2013-14'!AF291+'NRHM State budget sheet 2013-14'!AF402</f>
        <v>0</v>
      </c>
      <c r="F362" s="487"/>
      <c r="G362" s="484"/>
      <c r="H362" s="464"/>
    </row>
    <row r="363" spans="1:8" ht="30" x14ac:dyDescent="0.25">
      <c r="A363" s="457">
        <v>5.19</v>
      </c>
      <c r="B363" s="458"/>
      <c r="C363" s="459" t="s">
        <v>706</v>
      </c>
      <c r="D363" s="486"/>
      <c r="E363" s="557">
        <f>'NRHM State budget sheet 2013-14'!AF398+'NRHM State budget sheet 2013-14'!AF399</f>
        <v>0</v>
      </c>
      <c r="F363" s="487"/>
      <c r="G363" s="468" t="s">
        <v>705</v>
      </c>
      <c r="H363" s="466"/>
    </row>
    <row r="364" spans="1:8" ht="15.75" customHeight="1" x14ac:dyDescent="0.25">
      <c r="A364" s="446">
        <v>6</v>
      </c>
      <c r="B364" s="804" t="s">
        <v>2570</v>
      </c>
      <c r="C364" s="805"/>
      <c r="D364" s="806"/>
      <c r="E364" s="516">
        <f>E365+E372+E378</f>
        <v>75.224999999999994</v>
      </c>
      <c r="F364" s="497"/>
      <c r="G364" s="447"/>
      <c r="H364" s="447" t="s">
        <v>2571</v>
      </c>
    </row>
    <row r="365" spans="1:8" ht="15.75" customHeight="1" x14ac:dyDescent="0.25">
      <c r="A365" s="449">
        <v>6.1</v>
      </c>
      <c r="B365" s="450"/>
      <c r="C365" s="451" t="s">
        <v>2572</v>
      </c>
      <c r="D365" s="479"/>
      <c r="E365" s="566">
        <f>SUM(E366:E371)</f>
        <v>48.225000000000001</v>
      </c>
      <c r="F365" s="498"/>
      <c r="G365" s="800" t="s">
        <v>2573</v>
      </c>
      <c r="H365" s="450"/>
    </row>
    <row r="366" spans="1:8" ht="30" x14ac:dyDescent="0.25">
      <c r="A366" s="453"/>
      <c r="B366" s="454"/>
      <c r="C366" s="455"/>
      <c r="D366" s="489" t="s">
        <v>2574</v>
      </c>
      <c r="E366" s="558">
        <f>'NRHM State budget sheet 2013-14'!AF687</f>
        <v>0</v>
      </c>
      <c r="F366" s="490" t="s">
        <v>1406</v>
      </c>
      <c r="G366" s="800"/>
      <c r="H366" s="454"/>
    </row>
    <row r="367" spans="1:8" ht="30" x14ac:dyDescent="0.25">
      <c r="A367" s="453"/>
      <c r="B367" s="454"/>
      <c r="C367" s="455"/>
      <c r="D367" s="499" t="s">
        <v>2575</v>
      </c>
      <c r="E367" s="556">
        <f>'NRHM State budget sheet 2013-14'!AF692</f>
        <v>0</v>
      </c>
      <c r="F367" s="490" t="s">
        <v>2576</v>
      </c>
      <c r="G367" s="800"/>
      <c r="H367" s="454"/>
    </row>
    <row r="368" spans="1:8" ht="15" x14ac:dyDescent="0.25">
      <c r="A368" s="453"/>
      <c r="B368" s="454"/>
      <c r="C368" s="455"/>
      <c r="D368" s="489" t="s">
        <v>2577</v>
      </c>
      <c r="E368" s="556">
        <f>'NRHM State budget sheet 2013-14'!AF689</f>
        <v>0</v>
      </c>
      <c r="F368" s="490" t="s">
        <v>1406</v>
      </c>
      <c r="G368" s="800"/>
      <c r="H368" s="454"/>
    </row>
    <row r="369" spans="1:8" ht="15" x14ac:dyDescent="0.25">
      <c r="A369" s="453"/>
      <c r="B369" s="454"/>
      <c r="C369" s="455"/>
      <c r="D369" s="499" t="s">
        <v>1508</v>
      </c>
      <c r="E369" s="556">
        <f>'NRHM State budget sheet 2013-14'!AF694</f>
        <v>0</v>
      </c>
      <c r="F369" s="490" t="s">
        <v>2576</v>
      </c>
      <c r="G369" s="800"/>
      <c r="H369" s="454"/>
    </row>
    <row r="370" spans="1:8" ht="15" x14ac:dyDescent="0.25">
      <c r="A370" s="453"/>
      <c r="B370" s="454"/>
      <c r="C370" s="455"/>
      <c r="D370" s="499" t="s">
        <v>2578</v>
      </c>
      <c r="E370" s="556">
        <f>'NRHM State budget sheet 2013-14'!AF38+'NRHM State budget sheet 2013-14'!AF62</f>
        <v>48.225000000000001</v>
      </c>
      <c r="F370" s="490"/>
      <c r="G370" s="800"/>
      <c r="H370" s="454"/>
    </row>
    <row r="371" spans="1:8" ht="30" x14ac:dyDescent="0.25">
      <c r="A371" s="453"/>
      <c r="B371" s="454"/>
      <c r="C371" s="455"/>
      <c r="D371" s="499" t="s">
        <v>1416</v>
      </c>
      <c r="E371" s="556">
        <f>'NRHM State budget sheet 2013-14'!AF696</f>
        <v>0</v>
      </c>
      <c r="F371" s="476" t="s">
        <v>1408</v>
      </c>
      <c r="G371" s="800"/>
      <c r="H371" s="454"/>
    </row>
    <row r="372" spans="1:8" ht="15" x14ac:dyDescent="0.25">
      <c r="A372" s="449">
        <v>6.2</v>
      </c>
      <c r="B372" s="450"/>
      <c r="C372" s="451" t="s">
        <v>2579</v>
      </c>
      <c r="D372" s="479"/>
      <c r="E372" s="566">
        <f>SUM(E373:E377)</f>
        <v>0</v>
      </c>
      <c r="F372" s="498"/>
      <c r="G372" s="800"/>
      <c r="H372" s="450"/>
    </row>
    <row r="373" spans="1:8" ht="45" x14ac:dyDescent="0.25">
      <c r="A373" s="453"/>
      <c r="B373" s="454"/>
      <c r="C373" s="455"/>
      <c r="D373" s="489" t="s">
        <v>2580</v>
      </c>
      <c r="E373" s="556">
        <f>'NRHM State budget sheet 2013-14'!AF688</f>
        <v>0</v>
      </c>
      <c r="F373" s="490" t="s">
        <v>1406</v>
      </c>
      <c r="G373" s="800"/>
      <c r="H373" s="454"/>
    </row>
    <row r="374" spans="1:8" ht="15" x14ac:dyDescent="0.25">
      <c r="A374" s="453"/>
      <c r="B374" s="454"/>
      <c r="C374" s="455"/>
      <c r="D374" s="501" t="s">
        <v>2581</v>
      </c>
      <c r="E374" s="558">
        <f>'NRHM State budget sheet 2013-14'!AF693</f>
        <v>0</v>
      </c>
      <c r="F374" s="490" t="s">
        <v>1407</v>
      </c>
      <c r="G374" s="800"/>
      <c r="H374" s="454"/>
    </row>
    <row r="375" spans="1:8" ht="15" x14ac:dyDescent="0.25">
      <c r="A375" s="453"/>
      <c r="B375" s="454"/>
      <c r="C375" s="455"/>
      <c r="D375" s="489" t="s">
        <v>2577</v>
      </c>
      <c r="E375" s="556">
        <f>'NRHM State budget sheet 2013-14'!AF690</f>
        <v>0</v>
      </c>
      <c r="F375" s="490" t="s">
        <v>1406</v>
      </c>
      <c r="G375" s="800"/>
      <c r="H375" s="454"/>
    </row>
    <row r="376" spans="1:8" ht="30" x14ac:dyDescent="0.25">
      <c r="A376" s="453"/>
      <c r="B376" s="454"/>
      <c r="C376" s="455"/>
      <c r="D376" s="499" t="s">
        <v>1415</v>
      </c>
      <c r="E376" s="556">
        <f>'NRHM State budget sheet 2013-14'!AF695</f>
        <v>0</v>
      </c>
      <c r="F376" s="490" t="s">
        <v>2582</v>
      </c>
      <c r="G376" s="800"/>
      <c r="H376" s="454"/>
    </row>
    <row r="377" spans="1:8" ht="30" x14ac:dyDescent="0.25">
      <c r="A377" s="453"/>
      <c r="B377" s="454"/>
      <c r="C377" s="455"/>
      <c r="D377" s="500" t="s">
        <v>2583</v>
      </c>
      <c r="E377" s="556">
        <f>'NRHM State budget sheet 2013-14'!AF697+'NRHM State budget sheet 2013-14'!AF698</f>
        <v>0</v>
      </c>
      <c r="F377" s="476" t="s">
        <v>1408</v>
      </c>
      <c r="G377" s="502"/>
      <c r="H377" s="454"/>
    </row>
    <row r="378" spans="1:8" ht="15" x14ac:dyDescent="0.25">
      <c r="A378" s="449">
        <v>6.3</v>
      </c>
      <c r="B378" s="450"/>
      <c r="C378" s="451" t="s">
        <v>2584</v>
      </c>
      <c r="D378" s="479"/>
      <c r="E378" s="566">
        <f>SUM(E379:E381)</f>
        <v>27</v>
      </c>
      <c r="F378" s="498"/>
      <c r="G378" s="450"/>
      <c r="H378" s="450"/>
    </row>
    <row r="379" spans="1:8" ht="15" x14ac:dyDescent="0.25">
      <c r="A379" s="454"/>
      <c r="B379" s="454"/>
      <c r="C379" s="455"/>
      <c r="D379" s="475" t="s">
        <v>1406</v>
      </c>
      <c r="E379" s="556">
        <f>'NRHM State budget sheet 2013-14'!AF699</f>
        <v>0</v>
      </c>
      <c r="F379" s="503"/>
      <c r="G379" s="454"/>
      <c r="H379" s="454"/>
    </row>
    <row r="380" spans="1:8" ht="15" x14ac:dyDescent="0.25">
      <c r="A380" s="454"/>
      <c r="B380" s="454"/>
      <c r="C380" s="455"/>
      <c r="D380" s="475" t="s">
        <v>1407</v>
      </c>
      <c r="E380" s="556">
        <f>'NRHM State budget sheet 2013-14'!AF700</f>
        <v>0</v>
      </c>
      <c r="F380" s="503"/>
      <c r="G380" s="454"/>
      <c r="H380" s="454"/>
    </row>
    <row r="381" spans="1:8" ht="15" x14ac:dyDescent="0.25">
      <c r="A381" s="454"/>
      <c r="B381" s="454"/>
      <c r="C381" s="455"/>
      <c r="D381" s="475" t="s">
        <v>2585</v>
      </c>
      <c r="E381" s="556">
        <f>'NRHM State budget sheet 2013-14'!AF701</f>
        <v>27</v>
      </c>
      <c r="F381" s="503"/>
      <c r="G381" s="454"/>
      <c r="H381" s="454"/>
    </row>
    <row r="382" spans="1:8" ht="18.75" customHeight="1" x14ac:dyDescent="0.25">
      <c r="A382" s="446">
        <v>7</v>
      </c>
      <c r="B382" s="504" t="s">
        <v>2586</v>
      </c>
      <c r="C382" s="505"/>
      <c r="D382" s="505"/>
      <c r="E382" s="516">
        <f>E383+E388</f>
        <v>64.5</v>
      </c>
      <c r="F382" s="506"/>
      <c r="G382" s="447"/>
      <c r="H382" s="447" t="s">
        <v>2520</v>
      </c>
    </row>
    <row r="383" spans="1:8" ht="18.75" customHeight="1" x14ac:dyDescent="0.25">
      <c r="A383" s="457"/>
      <c r="B383" s="458" t="s">
        <v>2586</v>
      </c>
      <c r="C383" s="468"/>
      <c r="D383" s="486"/>
      <c r="E383" s="549">
        <f>SUM(E384:E387)</f>
        <v>27</v>
      </c>
      <c r="F383" s="507"/>
      <c r="G383" s="458"/>
      <c r="H383" s="458"/>
    </row>
    <row r="384" spans="1:8" ht="15" x14ac:dyDescent="0.25">
      <c r="A384" s="453"/>
      <c r="B384" s="454"/>
      <c r="C384" s="456" t="s">
        <v>2587</v>
      </c>
      <c r="D384" s="489"/>
      <c r="E384" s="556">
        <f>'NRHM State budget sheet 2013-14'!AF674</f>
        <v>0</v>
      </c>
      <c r="F384" s="435"/>
      <c r="G384" s="454"/>
      <c r="H384" s="454"/>
    </row>
    <row r="385" spans="1:8" ht="15" x14ac:dyDescent="0.25">
      <c r="A385" s="453"/>
      <c r="B385" s="454"/>
      <c r="C385" s="456" t="s">
        <v>1407</v>
      </c>
      <c r="D385" s="489"/>
      <c r="E385" s="556">
        <f>'NRHM State budget sheet 2013-14'!AF675</f>
        <v>0</v>
      </c>
      <c r="F385" s="435"/>
      <c r="G385" s="454"/>
      <c r="H385" s="454"/>
    </row>
    <row r="386" spans="1:8" ht="15" x14ac:dyDescent="0.25">
      <c r="A386" s="453"/>
      <c r="B386" s="454"/>
      <c r="C386" s="456"/>
      <c r="D386" s="489" t="s">
        <v>2588</v>
      </c>
      <c r="E386" s="556">
        <f>'NRHM State budget sheet 2013-14'!AF676+'NRHM State budget sheet 2013-14'!AF677</f>
        <v>0</v>
      </c>
      <c r="F386" s="435"/>
      <c r="G386" s="454"/>
      <c r="H386" s="454"/>
    </row>
    <row r="387" spans="1:8" ht="15" x14ac:dyDescent="0.25">
      <c r="A387" s="453"/>
      <c r="B387" s="454"/>
      <c r="C387" s="456"/>
      <c r="D387" s="489" t="s">
        <v>2589</v>
      </c>
      <c r="E387" s="556">
        <f>'NRHM State budget sheet 2013-14'!AF678</f>
        <v>27</v>
      </c>
      <c r="F387" s="435"/>
      <c r="G387" s="454"/>
      <c r="H387" s="454"/>
    </row>
    <row r="388" spans="1:8" ht="30" x14ac:dyDescent="0.25">
      <c r="A388" s="457"/>
      <c r="B388" s="458" t="s">
        <v>2590</v>
      </c>
      <c r="C388" s="468"/>
      <c r="D388" s="486"/>
      <c r="E388" s="549">
        <f>SUM(E389:E392)</f>
        <v>37.5</v>
      </c>
      <c r="F388" s="507"/>
      <c r="G388" s="458"/>
      <c r="H388" s="458" t="s">
        <v>2520</v>
      </c>
    </row>
    <row r="389" spans="1:8" ht="15" x14ac:dyDescent="0.25">
      <c r="A389" s="453"/>
      <c r="B389" s="454"/>
      <c r="C389" s="456" t="s">
        <v>2587</v>
      </c>
      <c r="D389" s="489"/>
      <c r="E389" s="556">
        <f>'NRHM State budget sheet 2013-14'!AF680</f>
        <v>0</v>
      </c>
      <c r="F389" s="435"/>
      <c r="G389" s="454"/>
      <c r="H389" s="454"/>
    </row>
    <row r="390" spans="1:8" ht="15" x14ac:dyDescent="0.25">
      <c r="A390" s="453"/>
      <c r="B390" s="454"/>
      <c r="C390" s="456" t="s">
        <v>1407</v>
      </c>
      <c r="D390" s="489"/>
      <c r="E390" s="556">
        <f>'NRHM State budget sheet 2013-14'!AF681</f>
        <v>0</v>
      </c>
      <c r="F390" s="435"/>
      <c r="G390" s="454"/>
      <c r="H390" s="454"/>
    </row>
    <row r="391" spans="1:8" ht="15" x14ac:dyDescent="0.25">
      <c r="A391" s="453"/>
      <c r="B391" s="454"/>
      <c r="C391" s="456"/>
      <c r="D391" s="489" t="s">
        <v>2588</v>
      </c>
      <c r="E391" s="556">
        <f>'NRHM State budget sheet 2013-14'!AF682+'NRHM State budget sheet 2013-14'!AF683</f>
        <v>0</v>
      </c>
      <c r="F391" s="435"/>
      <c r="G391" s="454"/>
      <c r="H391" s="454"/>
    </row>
    <row r="392" spans="1:8" ht="15" x14ac:dyDescent="0.25">
      <c r="A392" s="453"/>
      <c r="B392" s="454"/>
      <c r="C392" s="455"/>
      <c r="D392" s="489" t="s">
        <v>2591</v>
      </c>
      <c r="E392" s="556">
        <f>'NRHM State budget sheet 2013-14'!AF684</f>
        <v>37.5</v>
      </c>
      <c r="F392" s="435"/>
      <c r="G392" s="454"/>
      <c r="H392" s="454"/>
    </row>
    <row r="393" spans="1:8" ht="15.75" customHeight="1" x14ac:dyDescent="0.25">
      <c r="A393" s="446">
        <v>8</v>
      </c>
      <c r="B393" s="446" t="s">
        <v>2592</v>
      </c>
      <c r="C393" s="508"/>
      <c r="D393" s="508"/>
      <c r="E393" s="565">
        <f>E394+E417+E434</f>
        <v>146.654</v>
      </c>
      <c r="F393" s="509"/>
      <c r="G393" s="447"/>
      <c r="H393" s="447"/>
    </row>
    <row r="394" spans="1:8" ht="44.25" customHeight="1" x14ac:dyDescent="0.25">
      <c r="A394" s="449">
        <v>8.1</v>
      </c>
      <c r="B394" s="450"/>
      <c r="C394" s="451" t="s">
        <v>2593</v>
      </c>
      <c r="D394" s="479"/>
      <c r="E394" s="480">
        <f>SUM(E395:E416)</f>
        <v>83.454000000000008</v>
      </c>
      <c r="F394" s="510"/>
      <c r="G394" s="450"/>
      <c r="H394" s="450" t="s">
        <v>2520</v>
      </c>
    </row>
    <row r="395" spans="1:8" ht="30" x14ac:dyDescent="0.25">
      <c r="A395" s="453"/>
      <c r="B395" s="454"/>
      <c r="C395" s="455"/>
      <c r="D395" s="491" t="s">
        <v>2594</v>
      </c>
      <c r="E395" s="511"/>
      <c r="F395" s="435"/>
      <c r="G395" s="456" t="s">
        <v>721</v>
      </c>
      <c r="H395" s="454"/>
    </row>
    <row r="396" spans="1:8" ht="15" x14ac:dyDescent="0.25">
      <c r="A396" s="453"/>
      <c r="B396" s="454"/>
      <c r="C396" s="455"/>
      <c r="D396" s="475" t="s">
        <v>1613</v>
      </c>
      <c r="E396" s="556">
        <f>'NRHM State budget sheet 2013-14'!AF474</f>
        <v>0</v>
      </c>
      <c r="F396" s="435"/>
      <c r="G396" s="456"/>
      <c r="H396" s="454"/>
    </row>
    <row r="397" spans="1:8" ht="15" x14ac:dyDescent="0.25">
      <c r="A397" s="453"/>
      <c r="B397" s="454"/>
      <c r="C397" s="455"/>
      <c r="D397" s="475" t="s">
        <v>1614</v>
      </c>
      <c r="E397" s="556">
        <f>'NRHM State budget sheet 2013-14'!AF475</f>
        <v>0</v>
      </c>
      <c r="F397" s="435"/>
      <c r="G397" s="456"/>
      <c r="H397" s="454"/>
    </row>
    <row r="398" spans="1:8" ht="15" x14ac:dyDescent="0.25">
      <c r="A398" s="472"/>
      <c r="B398" s="473"/>
      <c r="C398" s="474"/>
      <c r="D398" s="512" t="s">
        <v>1615</v>
      </c>
      <c r="E398" s="556">
        <f>'NRHM State budget sheet 2013-14'!AF476</f>
        <v>6.04</v>
      </c>
      <c r="F398" s="513"/>
      <c r="G398" s="514"/>
      <c r="H398" s="473"/>
    </row>
    <row r="399" spans="1:8" ht="15" x14ac:dyDescent="0.25">
      <c r="A399" s="453"/>
      <c r="B399" s="454"/>
      <c r="C399" s="455"/>
      <c r="D399" s="475" t="s">
        <v>1616</v>
      </c>
      <c r="E399" s="556">
        <f>'NRHM State budget sheet 2013-14'!AF478+'NRHM State budget sheet 2013-14'!AF479+'NRHM State budget sheet 2013-14'!AF480+'NRHM State budget sheet 2013-14'!AF481+'NRHM State budget sheet 2013-14'!AF482+'NRHM State budget sheet 2013-14'!AF483</f>
        <v>0</v>
      </c>
      <c r="F399" s="435"/>
      <c r="G399" s="456"/>
      <c r="H399" s="454"/>
    </row>
    <row r="400" spans="1:8" ht="15" x14ac:dyDescent="0.25">
      <c r="A400" s="453"/>
      <c r="B400" s="454"/>
      <c r="C400" s="455"/>
      <c r="D400" s="491" t="s">
        <v>724</v>
      </c>
      <c r="E400" s="556">
        <f>'NRHM State budget sheet 2013-14'!AF485</f>
        <v>7.2480000000000002</v>
      </c>
      <c r="F400" s="435" t="s">
        <v>2595</v>
      </c>
      <c r="G400" s="456" t="s">
        <v>723</v>
      </c>
      <c r="H400" s="454"/>
    </row>
    <row r="401" spans="1:8" ht="15" x14ac:dyDescent="0.25">
      <c r="A401" s="453"/>
      <c r="B401" s="454"/>
      <c r="C401" s="455"/>
      <c r="D401" s="515"/>
      <c r="E401" s="556">
        <f>'NRHM State budget sheet 2013-14'!AF486</f>
        <v>7.2480000000000002</v>
      </c>
      <c r="F401" s="435" t="s">
        <v>1376</v>
      </c>
      <c r="G401" s="465"/>
      <c r="H401" s="454"/>
    </row>
    <row r="402" spans="1:8" ht="15" x14ac:dyDescent="0.25">
      <c r="A402" s="453"/>
      <c r="B402" s="454"/>
      <c r="C402" s="455"/>
      <c r="D402" s="475" t="s">
        <v>1617</v>
      </c>
      <c r="E402" s="556">
        <f>'NRHM State budget sheet 2013-14'!AF488</f>
        <v>9.06</v>
      </c>
      <c r="F402" s="435" t="s">
        <v>2595</v>
      </c>
      <c r="G402" s="465"/>
      <c r="H402" s="454"/>
    </row>
    <row r="403" spans="1:8" ht="30" x14ac:dyDescent="0.25">
      <c r="A403" s="453"/>
      <c r="B403" s="454"/>
      <c r="C403" s="455"/>
      <c r="D403" s="567" t="s">
        <v>726</v>
      </c>
      <c r="E403" s="556">
        <f>'NRHM State budget sheet 2013-14'!AF486</f>
        <v>7.2480000000000002</v>
      </c>
      <c r="F403" s="435" t="s">
        <v>1376</v>
      </c>
      <c r="G403" s="465"/>
      <c r="H403" s="454"/>
    </row>
    <row r="404" spans="1:8" ht="18.75" customHeight="1" x14ac:dyDescent="0.25">
      <c r="A404" s="453"/>
      <c r="B404" s="454"/>
      <c r="C404" s="455"/>
      <c r="D404" s="489" t="s">
        <v>728</v>
      </c>
      <c r="E404" s="556">
        <f>'NRHM State budget sheet 2013-14'!AF522</f>
        <v>0.6</v>
      </c>
      <c r="F404" s="435"/>
      <c r="G404" s="456" t="s">
        <v>727</v>
      </c>
      <c r="H404" s="454"/>
    </row>
    <row r="405" spans="1:8" ht="30" x14ac:dyDescent="0.25">
      <c r="A405" s="453"/>
      <c r="B405" s="454"/>
      <c r="C405" s="455"/>
      <c r="D405" s="475" t="s">
        <v>730</v>
      </c>
      <c r="E405" s="559"/>
      <c r="F405" s="435"/>
      <c r="G405" s="456" t="s">
        <v>729</v>
      </c>
      <c r="H405" s="454"/>
    </row>
    <row r="406" spans="1:8" ht="15" x14ac:dyDescent="0.25">
      <c r="A406" s="453"/>
      <c r="B406" s="454"/>
      <c r="C406" s="455"/>
      <c r="D406" s="475" t="s">
        <v>1618</v>
      </c>
      <c r="E406" s="556">
        <f>'NRHM State budget sheet 2013-14'!AF524</f>
        <v>0</v>
      </c>
      <c r="F406" s="435"/>
      <c r="G406" s="456"/>
      <c r="H406" s="454"/>
    </row>
    <row r="407" spans="1:8" ht="15" x14ac:dyDescent="0.25">
      <c r="A407" s="453"/>
      <c r="B407" s="454"/>
      <c r="C407" s="455"/>
      <c r="D407" s="475" t="s">
        <v>1619</v>
      </c>
      <c r="E407" s="556">
        <f>'NRHM State budget sheet 2013-14'!AF525</f>
        <v>2.8</v>
      </c>
      <c r="F407" s="435"/>
      <c r="G407" s="456"/>
      <c r="H407" s="454"/>
    </row>
    <row r="408" spans="1:8" ht="15" x14ac:dyDescent="0.25">
      <c r="A408" s="453"/>
      <c r="B408" s="454"/>
      <c r="C408" s="455"/>
      <c r="D408" s="475" t="s">
        <v>1620</v>
      </c>
      <c r="E408" s="556">
        <f>'NRHM State budget sheet 2013-14'!AF526</f>
        <v>9</v>
      </c>
      <c r="F408" s="435"/>
      <c r="G408" s="456"/>
      <c r="H408" s="454"/>
    </row>
    <row r="409" spans="1:8" ht="47.25" customHeight="1" x14ac:dyDescent="0.25">
      <c r="A409" s="453"/>
      <c r="B409" s="454"/>
      <c r="C409" s="455"/>
      <c r="D409" s="475" t="s">
        <v>1621</v>
      </c>
      <c r="E409" s="556">
        <f>'NRHM State budget sheet 2013-14'!AF527</f>
        <v>1</v>
      </c>
      <c r="F409" s="435"/>
      <c r="G409" s="456"/>
      <c r="H409" s="454"/>
    </row>
    <row r="410" spans="1:8" ht="30" x14ac:dyDescent="0.25">
      <c r="A410" s="453"/>
      <c r="B410" s="454"/>
      <c r="C410" s="455"/>
      <c r="D410" s="475" t="s">
        <v>726</v>
      </c>
      <c r="E410" s="559"/>
      <c r="F410" s="435"/>
      <c r="G410" s="456" t="s">
        <v>725</v>
      </c>
      <c r="H410" s="454"/>
    </row>
    <row r="411" spans="1:8" ht="45" x14ac:dyDescent="0.25">
      <c r="A411" s="453"/>
      <c r="B411" s="454"/>
      <c r="C411" s="455"/>
      <c r="D411" s="475" t="s">
        <v>1377</v>
      </c>
      <c r="E411" s="556">
        <f>'NRHM State budget sheet 2013-14'!AF491</f>
        <v>0</v>
      </c>
      <c r="F411" s="435" t="s">
        <v>2596</v>
      </c>
      <c r="G411" s="465" t="s">
        <v>567</v>
      </c>
      <c r="H411" s="454" t="s">
        <v>2442</v>
      </c>
    </row>
    <row r="412" spans="1:8" ht="45" x14ac:dyDescent="0.25">
      <c r="A412" s="453"/>
      <c r="B412" s="454"/>
      <c r="C412" s="455"/>
      <c r="D412" s="475" t="s">
        <v>1378</v>
      </c>
      <c r="E412" s="556">
        <f>'NRHM State budget sheet 2013-14'!AF495</f>
        <v>0</v>
      </c>
      <c r="F412" s="435" t="s">
        <v>2597</v>
      </c>
      <c r="G412" s="465" t="s">
        <v>596</v>
      </c>
      <c r="H412" s="454" t="s">
        <v>2462</v>
      </c>
    </row>
    <row r="413" spans="1:8" ht="45" x14ac:dyDescent="0.25">
      <c r="A413" s="453"/>
      <c r="B413" s="454"/>
      <c r="C413" s="455"/>
      <c r="D413" s="475" t="s">
        <v>1379</v>
      </c>
      <c r="E413" s="556">
        <f>'NRHM State budget sheet 2013-14'!AF499</f>
        <v>0</v>
      </c>
      <c r="F413" s="435" t="s">
        <v>2598</v>
      </c>
      <c r="G413" s="465"/>
      <c r="H413" s="454" t="s">
        <v>2531</v>
      </c>
    </row>
    <row r="414" spans="1:8" ht="45" x14ac:dyDescent="0.25">
      <c r="A414" s="453"/>
      <c r="B414" s="454"/>
      <c r="C414" s="455"/>
      <c r="D414" s="475" t="s">
        <v>132</v>
      </c>
      <c r="E414" s="556">
        <f>'NRHM State budget sheet 2013-14'!AF916+'NRHM State budget sheet 2013-14'!AF889</f>
        <v>1.5</v>
      </c>
      <c r="F414" s="435" t="s">
        <v>2599</v>
      </c>
      <c r="G414" s="465" t="s">
        <v>942</v>
      </c>
      <c r="H414" s="454" t="s">
        <v>2500</v>
      </c>
    </row>
    <row r="415" spans="1:8" ht="15" x14ac:dyDescent="0.25">
      <c r="A415" s="453"/>
      <c r="B415" s="454"/>
      <c r="C415" s="455"/>
      <c r="D415" s="475" t="s">
        <v>1380</v>
      </c>
      <c r="E415" s="556">
        <f>'NRHM State budget sheet 2013-14'!AF503+'NRHM State budget sheet 2013-14'!AF505+'NRHM State budget sheet 2013-14'!AF506+'NRHM State budget sheet 2013-14'!AF507+'NRHM State budget sheet 2013-14'!AF509+'NRHM State budget sheet 2013-14'!AF508+'NRHM State budget sheet 2013-14'!AF510+'NRHM State budget sheet 2013-14'!AF511+'NRHM State budget sheet 2013-14'!AF512+'NRHM State budget sheet 2013-14'!AF513+'NRHM State budget sheet 2013-14'!AF514+'NRHM State budget sheet 2013-14'!AF515+'NRHM State budget sheet 2013-14'!AF516</f>
        <v>0</v>
      </c>
      <c r="F415" s="435" t="s">
        <v>2600</v>
      </c>
      <c r="G415" s="465"/>
      <c r="H415" s="454"/>
    </row>
    <row r="416" spans="1:8" ht="45" x14ac:dyDescent="0.25">
      <c r="A416" s="453"/>
      <c r="B416" s="454"/>
      <c r="C416" s="455"/>
      <c r="D416" s="475" t="s">
        <v>1622</v>
      </c>
      <c r="E416" s="556">
        <f>'NRHM State budget sheet 2013-14'!AF518+'NRHM State budget sheet 2013-14'!AF519+'NRHM State budget sheet 2013-14'!AF520+'NRHM State budget sheet 2013-14'!AF521</f>
        <v>31.71</v>
      </c>
      <c r="F416" s="503"/>
      <c r="G416" s="465"/>
      <c r="H416" s="454"/>
    </row>
    <row r="417" spans="1:8" ht="15" x14ac:dyDescent="0.25">
      <c r="A417" s="449">
        <v>8.1999999999999993</v>
      </c>
      <c r="B417" s="450"/>
      <c r="C417" s="451" t="s">
        <v>2601</v>
      </c>
      <c r="D417" s="479"/>
      <c r="E417" s="549">
        <f>SUM(E418:E433)</f>
        <v>60.7</v>
      </c>
      <c r="F417" s="510"/>
      <c r="G417" s="450" t="s">
        <v>2602</v>
      </c>
      <c r="H417" s="450" t="s">
        <v>2520</v>
      </c>
    </row>
    <row r="418" spans="1:8" ht="15" x14ac:dyDescent="0.25">
      <c r="A418" s="453"/>
      <c r="B418" s="454"/>
      <c r="C418" s="455"/>
      <c r="D418" s="475" t="s">
        <v>2603</v>
      </c>
      <c r="E418" s="556">
        <f>'NRHM State budget sheet 2013-14'!AF606</f>
        <v>5</v>
      </c>
      <c r="F418" s="435" t="s">
        <v>1393</v>
      </c>
      <c r="G418" s="465"/>
      <c r="H418" s="454"/>
    </row>
    <row r="419" spans="1:8" ht="30" x14ac:dyDescent="0.25">
      <c r="A419" s="453"/>
      <c r="B419" s="454"/>
      <c r="C419" s="455"/>
      <c r="D419" s="567" t="s">
        <v>1516</v>
      </c>
      <c r="E419" s="556">
        <f>'NRHM State budget sheet 2013-14'!AF610</f>
        <v>0</v>
      </c>
      <c r="F419" s="435" t="s">
        <v>1384</v>
      </c>
      <c r="G419" s="465"/>
      <c r="H419" s="454"/>
    </row>
    <row r="420" spans="1:8" ht="15" x14ac:dyDescent="0.25">
      <c r="A420" s="453"/>
      <c r="B420" s="454"/>
      <c r="C420" s="455"/>
      <c r="D420" s="567" t="s">
        <v>746</v>
      </c>
      <c r="E420" s="556">
        <f>'NRHM State budget sheet 2013-14'!AF607</f>
        <v>1</v>
      </c>
      <c r="F420" s="435" t="s">
        <v>1454</v>
      </c>
      <c r="G420" s="465"/>
      <c r="H420" s="454"/>
    </row>
    <row r="421" spans="1:8" ht="15" customHeight="1" x14ac:dyDescent="0.25">
      <c r="A421" s="453"/>
      <c r="B421" s="454"/>
      <c r="C421" s="455"/>
      <c r="D421" s="567" t="s">
        <v>797</v>
      </c>
      <c r="E421" s="556">
        <f>'NRHM State budget sheet 2013-14'!AF608</f>
        <v>8</v>
      </c>
      <c r="F421" s="435" t="s">
        <v>2445</v>
      </c>
      <c r="G421" s="465"/>
      <c r="H421" s="454"/>
    </row>
    <row r="422" spans="1:8" ht="15" x14ac:dyDescent="0.25">
      <c r="A422" s="453"/>
      <c r="B422" s="454"/>
      <c r="C422" s="455"/>
      <c r="D422" s="567" t="s">
        <v>1384</v>
      </c>
      <c r="E422" s="556">
        <f>'NRHM State budget sheet 2013-14'!AF609</f>
        <v>0</v>
      </c>
      <c r="F422" s="435" t="s">
        <v>759</v>
      </c>
      <c r="G422" s="465"/>
      <c r="H422" s="454"/>
    </row>
    <row r="423" spans="1:8" ht="15" x14ac:dyDescent="0.25">
      <c r="A423" s="453"/>
      <c r="B423" s="454"/>
      <c r="C423" s="455"/>
      <c r="D423" s="489" t="s">
        <v>2604</v>
      </c>
      <c r="E423" s="556">
        <f>'NRHM State budget sheet 2013-14'!AF538</f>
        <v>2</v>
      </c>
      <c r="F423" s="435" t="s">
        <v>1393</v>
      </c>
      <c r="G423" s="465"/>
      <c r="H423" s="454"/>
    </row>
    <row r="424" spans="1:8" ht="15" x14ac:dyDescent="0.25">
      <c r="A424" s="453"/>
      <c r="B424" s="454"/>
      <c r="C424" s="455"/>
      <c r="D424" s="567" t="s">
        <v>1503</v>
      </c>
      <c r="E424" s="556">
        <f>'NRHM State budget sheet 2013-14'!AF539</f>
        <v>0</v>
      </c>
      <c r="F424" s="435" t="s">
        <v>1384</v>
      </c>
      <c r="G424" s="465"/>
      <c r="H424" s="454"/>
    </row>
    <row r="425" spans="1:8" ht="15" x14ac:dyDescent="0.25">
      <c r="A425" s="453"/>
      <c r="B425" s="454"/>
      <c r="C425" s="455"/>
      <c r="D425" s="567" t="s">
        <v>746</v>
      </c>
      <c r="E425" s="556">
        <f>'NRHM State budget sheet 2013-14'!AF535</f>
        <v>1</v>
      </c>
      <c r="F425" s="435" t="s">
        <v>1454</v>
      </c>
      <c r="G425" s="465"/>
      <c r="H425" s="454"/>
    </row>
    <row r="426" spans="1:8" ht="15" x14ac:dyDescent="0.25">
      <c r="A426" s="453"/>
      <c r="B426" s="454"/>
      <c r="C426" s="455"/>
      <c r="D426" s="567" t="s">
        <v>2445</v>
      </c>
      <c r="E426" s="556">
        <f>'NRHM State budget sheet 2013-14'!AF536</f>
        <v>4</v>
      </c>
      <c r="F426" s="435" t="s">
        <v>2445</v>
      </c>
      <c r="G426" s="465"/>
      <c r="H426" s="454"/>
    </row>
    <row r="427" spans="1:8" ht="15" x14ac:dyDescent="0.25">
      <c r="A427" s="453"/>
      <c r="B427" s="454"/>
      <c r="C427" s="455"/>
      <c r="D427" s="567" t="s">
        <v>1393</v>
      </c>
      <c r="E427" s="556">
        <f>'NRHM State budget sheet 2013-14'!AF537</f>
        <v>2.9</v>
      </c>
      <c r="F427" s="435" t="s">
        <v>2447</v>
      </c>
      <c r="G427" s="465"/>
      <c r="H427" s="454"/>
    </row>
    <row r="428" spans="1:8" ht="15" x14ac:dyDescent="0.25">
      <c r="A428" s="453"/>
      <c r="B428" s="454"/>
      <c r="C428" s="455"/>
      <c r="D428" s="567" t="s">
        <v>750</v>
      </c>
      <c r="E428" s="556">
        <f>'NRHM State budget sheet 2013-14'!AF540</f>
        <v>0</v>
      </c>
      <c r="F428" s="435" t="s">
        <v>759</v>
      </c>
      <c r="G428" s="465"/>
      <c r="H428" s="454"/>
    </row>
    <row r="429" spans="1:8" ht="15" x14ac:dyDescent="0.25">
      <c r="A429" s="453"/>
      <c r="B429" s="454"/>
      <c r="C429" s="455"/>
      <c r="D429" s="489" t="s">
        <v>2605</v>
      </c>
      <c r="E429" s="556">
        <f>'NRHM State budget sheet 2013-14'!AF529</f>
        <v>0.5</v>
      </c>
      <c r="F429" s="435" t="s">
        <v>2606</v>
      </c>
      <c r="G429" s="465"/>
      <c r="H429" s="454"/>
    </row>
    <row r="430" spans="1:8" ht="15" x14ac:dyDescent="0.25">
      <c r="A430" s="453"/>
      <c r="B430" s="454"/>
      <c r="C430" s="455"/>
      <c r="D430" s="567" t="s">
        <v>738</v>
      </c>
      <c r="E430" s="556">
        <f>'NRHM State budget sheet 2013-14'!AF530</f>
        <v>2</v>
      </c>
      <c r="F430" s="435" t="s">
        <v>2445</v>
      </c>
      <c r="G430" s="465"/>
      <c r="H430" s="454"/>
    </row>
    <row r="431" spans="1:8" ht="15" x14ac:dyDescent="0.25">
      <c r="A431" s="453"/>
      <c r="B431" s="454"/>
      <c r="C431" s="455"/>
      <c r="D431" s="567" t="s">
        <v>740</v>
      </c>
      <c r="E431" s="556">
        <f>'NRHM State budget sheet 2013-14'!AF531</f>
        <v>4.0999999999999996</v>
      </c>
      <c r="F431" s="435" t="s">
        <v>2447</v>
      </c>
      <c r="G431" s="465"/>
      <c r="H431" s="454"/>
    </row>
    <row r="432" spans="1:8" ht="30" x14ac:dyDescent="0.25">
      <c r="A432" s="453"/>
      <c r="B432" s="454"/>
      <c r="C432" s="455"/>
      <c r="D432" s="567" t="s">
        <v>2222</v>
      </c>
      <c r="E432" s="556">
        <f>'NRHM State budget sheet 2013-14'!AF533</f>
        <v>0</v>
      </c>
      <c r="F432" s="435" t="s">
        <v>759</v>
      </c>
      <c r="G432" s="465"/>
      <c r="H432" s="454"/>
    </row>
    <row r="433" spans="1:8" ht="30" x14ac:dyDescent="0.25">
      <c r="A433" s="453"/>
      <c r="B433" s="454"/>
      <c r="D433" s="475" t="s">
        <v>2607</v>
      </c>
      <c r="E433" s="556">
        <f>'NRHM State budget sheet 2013-14'!AF532</f>
        <v>30.2</v>
      </c>
      <c r="F433" s="435"/>
      <c r="G433" s="465" t="s">
        <v>2608</v>
      </c>
      <c r="H433" s="454" t="s">
        <v>2520</v>
      </c>
    </row>
    <row r="434" spans="1:8" ht="15" x14ac:dyDescent="0.25">
      <c r="A434" s="449">
        <v>8.3000000000000007</v>
      </c>
      <c r="B434" s="450"/>
      <c r="C434" s="451" t="s">
        <v>2609</v>
      </c>
      <c r="D434" s="479"/>
      <c r="E434" s="549">
        <f>SUM(E435:E438)</f>
        <v>2.5</v>
      </c>
      <c r="F434" s="510"/>
      <c r="G434" s="450"/>
      <c r="H434" s="450" t="s">
        <v>2520</v>
      </c>
    </row>
    <row r="435" spans="1:8" ht="15" x14ac:dyDescent="0.25">
      <c r="A435" s="453"/>
      <c r="B435" s="454"/>
      <c r="C435" s="455"/>
      <c r="D435" s="491" t="s">
        <v>863</v>
      </c>
      <c r="E435" s="556">
        <f>'NRHM State budget sheet 2013-14'!AF733</f>
        <v>0</v>
      </c>
      <c r="F435" s="435"/>
      <c r="G435" s="456" t="s">
        <v>862</v>
      </c>
      <c r="H435" s="454"/>
    </row>
    <row r="436" spans="1:8" ht="15" x14ac:dyDescent="0.25">
      <c r="A436" s="453"/>
      <c r="B436" s="454"/>
      <c r="C436" s="455"/>
      <c r="D436" s="491" t="s">
        <v>865</v>
      </c>
      <c r="E436" s="556">
        <f>'NRHM State budget sheet 2013-14'!AF734</f>
        <v>1</v>
      </c>
      <c r="F436" s="435"/>
      <c r="G436" s="456" t="s">
        <v>864</v>
      </c>
      <c r="H436" s="454"/>
    </row>
    <row r="437" spans="1:8" ht="15" x14ac:dyDescent="0.25">
      <c r="A437" s="453"/>
      <c r="B437" s="454"/>
      <c r="C437" s="455"/>
      <c r="D437" s="491" t="s">
        <v>867</v>
      </c>
      <c r="E437" s="556">
        <f>'NRHM State budget sheet 2013-14'!AF735</f>
        <v>1.5</v>
      </c>
      <c r="F437" s="435"/>
      <c r="G437" s="456" t="s">
        <v>866</v>
      </c>
      <c r="H437" s="454"/>
    </row>
    <row r="438" spans="1:8" ht="15" x14ac:dyDescent="0.25">
      <c r="A438" s="453"/>
      <c r="B438" s="454"/>
      <c r="C438" s="455"/>
      <c r="D438" s="491" t="s">
        <v>869</v>
      </c>
      <c r="E438" s="556">
        <f>'NRHM State budget sheet 2013-14'!AF737+'NRHM State budget sheet 2013-14'!AF738</f>
        <v>0</v>
      </c>
      <c r="F438" s="435"/>
      <c r="G438" s="456" t="s">
        <v>868</v>
      </c>
      <c r="H438" s="454"/>
    </row>
    <row r="439" spans="1:8" ht="17.25" customHeight="1" x14ac:dyDescent="0.25">
      <c r="A439" s="446">
        <v>9</v>
      </c>
      <c r="B439" s="504" t="s">
        <v>2610</v>
      </c>
      <c r="C439" s="505"/>
      <c r="D439" s="505"/>
      <c r="E439" s="516">
        <f>E440+E448+E452+E458+E468+E483+E489+E492+E493+E496+E497</f>
        <v>93.23660000000001</v>
      </c>
      <c r="F439" s="506"/>
      <c r="G439" s="447"/>
      <c r="H439" s="447"/>
    </row>
    <row r="440" spans="1:8" ht="15" x14ac:dyDescent="0.25">
      <c r="A440" s="449">
        <v>9.1</v>
      </c>
      <c r="B440" s="450"/>
      <c r="C440" s="451" t="s">
        <v>2611</v>
      </c>
      <c r="D440" s="479"/>
      <c r="E440" s="566">
        <f>SUM(E441:E447)</f>
        <v>10.885999999999999</v>
      </c>
      <c r="F440" s="517"/>
      <c r="G440" s="518"/>
      <c r="H440" s="518"/>
    </row>
    <row r="441" spans="1:8" ht="15" x14ac:dyDescent="0.25">
      <c r="A441" s="453"/>
      <c r="B441" s="454"/>
      <c r="C441" s="455"/>
      <c r="D441" s="475" t="s">
        <v>126</v>
      </c>
      <c r="E441" s="556">
        <f>'NRHM State budget sheet 2013-14'!AF19</f>
        <v>1.82</v>
      </c>
      <c r="F441" s="435"/>
      <c r="G441" s="456" t="s">
        <v>551</v>
      </c>
      <c r="H441" s="455" t="s">
        <v>2612</v>
      </c>
    </row>
    <row r="442" spans="1:8" ht="15" x14ac:dyDescent="0.25">
      <c r="A442" s="453"/>
      <c r="B442" s="454"/>
      <c r="C442" s="455"/>
      <c r="D442" s="475" t="s">
        <v>127</v>
      </c>
      <c r="E442" s="559"/>
      <c r="F442" s="435"/>
      <c r="G442" s="456" t="s">
        <v>553</v>
      </c>
      <c r="H442" s="455"/>
    </row>
    <row r="443" spans="1:8" ht="15" x14ac:dyDescent="0.25">
      <c r="A443" s="453"/>
      <c r="B443" s="454"/>
      <c r="C443" s="455"/>
      <c r="D443" s="567" t="s">
        <v>129</v>
      </c>
      <c r="E443" s="556">
        <f>'NRHM State budget sheet 2013-14'!AF21</f>
        <v>6.0060000000000002</v>
      </c>
      <c r="F443" s="435" t="s">
        <v>128</v>
      </c>
      <c r="G443" s="456" t="s">
        <v>1468</v>
      </c>
      <c r="H443" s="455"/>
    </row>
    <row r="444" spans="1:8" ht="15" x14ac:dyDescent="0.25">
      <c r="A444" s="453"/>
      <c r="B444" s="454"/>
      <c r="C444" s="455"/>
      <c r="D444" s="567" t="s">
        <v>130</v>
      </c>
      <c r="E444" s="556">
        <f>'NRHM State budget sheet 2013-14'!AF22</f>
        <v>0</v>
      </c>
      <c r="F444" s="435" t="s">
        <v>129</v>
      </c>
      <c r="G444" s="456" t="s">
        <v>1469</v>
      </c>
      <c r="H444" s="455"/>
    </row>
    <row r="445" spans="1:8" ht="15" x14ac:dyDescent="0.25">
      <c r="A445" s="453"/>
      <c r="B445" s="454"/>
      <c r="C445" s="455"/>
      <c r="D445" s="567" t="s">
        <v>1833</v>
      </c>
      <c r="E445" s="556">
        <f>'NRHM State budget sheet 2013-14'!AF23</f>
        <v>0.36</v>
      </c>
      <c r="F445" s="435" t="s">
        <v>130</v>
      </c>
      <c r="G445" s="456" t="s">
        <v>1470</v>
      </c>
      <c r="H445" s="455"/>
    </row>
    <row r="446" spans="1:8" ht="15" x14ac:dyDescent="0.25">
      <c r="A446" s="453"/>
      <c r="B446" s="454"/>
      <c r="C446" s="455"/>
      <c r="D446" s="475" t="s">
        <v>2613</v>
      </c>
      <c r="E446" s="556">
        <f>'NRHM State budget sheet 2013-14'!AF24</f>
        <v>0.6</v>
      </c>
      <c r="F446" s="435"/>
      <c r="G446" s="456" t="s">
        <v>2614</v>
      </c>
      <c r="H446" s="455"/>
    </row>
    <row r="447" spans="1:8" ht="15" x14ac:dyDescent="0.25">
      <c r="A447" s="472"/>
      <c r="B447" s="473"/>
      <c r="C447" s="474"/>
      <c r="D447" s="512" t="s">
        <v>564</v>
      </c>
      <c r="E447" s="556">
        <f>'NRHM State budget sheet 2013-14'!AF25</f>
        <v>2.1</v>
      </c>
      <c r="F447" s="513"/>
      <c r="G447" s="514" t="s">
        <v>2615</v>
      </c>
      <c r="H447" s="474"/>
    </row>
    <row r="448" spans="1:8" ht="44.25" customHeight="1" x14ac:dyDescent="0.25">
      <c r="A448" s="449">
        <v>9.1999999999999993</v>
      </c>
      <c r="B448" s="450"/>
      <c r="C448" s="451" t="s">
        <v>2616</v>
      </c>
      <c r="D448" s="479"/>
      <c r="E448" s="566">
        <f>SUM(E449:E451)</f>
        <v>4.3869999999999996</v>
      </c>
      <c r="F448" s="517"/>
      <c r="G448" s="518"/>
      <c r="H448" s="518"/>
    </row>
    <row r="449" spans="1:8" s="440" customFormat="1" ht="15" x14ac:dyDescent="0.2">
      <c r="A449" s="453"/>
      <c r="B449" s="454"/>
      <c r="C449" s="455"/>
      <c r="D449" s="475" t="s">
        <v>477</v>
      </c>
      <c r="E449" s="530">
        <f>'NRHM State budget sheet 2013-14'!AF36</f>
        <v>0.1</v>
      </c>
      <c r="F449" s="435"/>
      <c r="G449" s="456" t="s">
        <v>1471</v>
      </c>
      <c r="H449" s="455" t="s">
        <v>2442</v>
      </c>
    </row>
    <row r="450" spans="1:8" s="440" customFormat="1" ht="15" x14ac:dyDescent="0.2">
      <c r="A450" s="453"/>
      <c r="B450" s="454"/>
      <c r="C450" s="455"/>
      <c r="D450" s="475" t="s">
        <v>577</v>
      </c>
      <c r="E450" s="530">
        <f>'NRHM State budget sheet 2013-14'!AF37</f>
        <v>4.2869999999999999</v>
      </c>
      <c r="F450" s="435"/>
      <c r="G450" s="456" t="s">
        <v>1472</v>
      </c>
      <c r="H450" s="455"/>
    </row>
    <row r="451" spans="1:8" s="440" customFormat="1" ht="15" x14ac:dyDescent="0.2">
      <c r="A451" s="453"/>
      <c r="B451" s="454"/>
      <c r="C451" s="455"/>
      <c r="D451" s="475" t="s">
        <v>759</v>
      </c>
      <c r="E451" s="530">
        <f>'NRHM State budget sheet 2013-14'!AF39</f>
        <v>0</v>
      </c>
      <c r="F451" s="435"/>
      <c r="G451" s="465"/>
      <c r="H451" s="454"/>
    </row>
    <row r="452" spans="1:8" s="440" customFormat="1" ht="15" x14ac:dyDescent="0.2">
      <c r="A452" s="449">
        <v>9.3000000000000007</v>
      </c>
      <c r="B452" s="450"/>
      <c r="C452" s="451" t="s">
        <v>2442</v>
      </c>
      <c r="D452" s="479"/>
      <c r="E452" s="549">
        <f>SUM(E453:E457)</f>
        <v>6.3</v>
      </c>
      <c r="F452" s="510"/>
      <c r="G452" s="450"/>
      <c r="H452" s="450" t="s">
        <v>2442</v>
      </c>
    </row>
    <row r="453" spans="1:8" s="440" customFormat="1" ht="15" x14ac:dyDescent="0.2">
      <c r="A453" s="475"/>
      <c r="B453" s="454"/>
      <c r="C453" s="455"/>
      <c r="D453" s="475" t="s">
        <v>2617</v>
      </c>
      <c r="E453" s="530">
        <f>'NRHM State budget sheet 2013-14'!AF9</f>
        <v>0</v>
      </c>
      <c r="F453" s="435"/>
      <c r="G453" s="465" t="s">
        <v>534</v>
      </c>
      <c r="H453" s="454"/>
    </row>
    <row r="454" spans="1:8" s="440" customFormat="1" ht="15" x14ac:dyDescent="0.2">
      <c r="A454" s="453"/>
      <c r="B454" s="454"/>
      <c r="C454" s="455"/>
      <c r="D454" s="475" t="s">
        <v>2618</v>
      </c>
      <c r="E454" s="530">
        <f>'NRHM State budget sheet 2013-14'!AF11</f>
        <v>3.5</v>
      </c>
      <c r="F454" s="435"/>
      <c r="G454" s="465" t="s">
        <v>537</v>
      </c>
      <c r="H454" s="454"/>
    </row>
    <row r="455" spans="1:8" s="440" customFormat="1" ht="16.5" customHeight="1" x14ac:dyDescent="0.2">
      <c r="A455" s="453"/>
      <c r="B455" s="454"/>
      <c r="C455" s="455"/>
      <c r="D455" s="475" t="s">
        <v>2619</v>
      </c>
      <c r="E455" s="530">
        <f>'NRHM State budget sheet 2013-14'!AF12</f>
        <v>1</v>
      </c>
      <c r="F455" s="435"/>
      <c r="G455" s="465" t="s">
        <v>539</v>
      </c>
      <c r="H455" s="454"/>
    </row>
    <row r="456" spans="1:8" s="440" customFormat="1" ht="15" x14ac:dyDescent="0.2">
      <c r="A456" s="453"/>
      <c r="B456" s="454"/>
      <c r="C456" s="455"/>
      <c r="D456" s="475" t="s">
        <v>2620</v>
      </c>
      <c r="E456" s="530">
        <f>'NRHM State budget sheet 2013-14'!AF26</f>
        <v>1.8</v>
      </c>
      <c r="F456" s="435"/>
      <c r="G456" s="465" t="s">
        <v>565</v>
      </c>
      <c r="H456" s="454"/>
    </row>
    <row r="457" spans="1:8" s="440" customFormat="1" ht="15" x14ac:dyDescent="0.2">
      <c r="A457" s="453"/>
      <c r="B457" s="454"/>
      <c r="C457" s="455"/>
      <c r="D457" s="475" t="s">
        <v>759</v>
      </c>
      <c r="E457" s="530">
        <f>'NRHM State budget sheet 2013-14'!AF27</f>
        <v>0</v>
      </c>
      <c r="F457" s="435"/>
      <c r="G457" s="465"/>
      <c r="H457" s="454"/>
    </row>
    <row r="458" spans="1:8" s="440" customFormat="1" ht="15" x14ac:dyDescent="0.2">
      <c r="A458" s="449">
        <v>9.4</v>
      </c>
      <c r="B458" s="450"/>
      <c r="C458" s="451" t="s">
        <v>2462</v>
      </c>
      <c r="D458" s="479"/>
      <c r="E458" s="549">
        <f>SUM(E459:E467)</f>
        <v>20.695</v>
      </c>
      <c r="F458" s="510"/>
      <c r="G458" s="450"/>
      <c r="H458" s="450" t="s">
        <v>2462</v>
      </c>
    </row>
    <row r="459" spans="1:8" s="440" customFormat="1" ht="15" x14ac:dyDescent="0.2">
      <c r="A459" s="453"/>
      <c r="B459" s="454"/>
      <c r="C459" s="455"/>
      <c r="D459" s="475" t="s">
        <v>284</v>
      </c>
      <c r="E459" s="530">
        <f>'NRHM State budget sheet 2013-14'!AF47</f>
        <v>0</v>
      </c>
      <c r="F459" s="476"/>
      <c r="G459" s="456" t="s">
        <v>581</v>
      </c>
      <c r="H459" s="455"/>
    </row>
    <row r="460" spans="1:8" s="440" customFormat="1" ht="15.75" customHeight="1" x14ac:dyDescent="0.2">
      <c r="A460" s="453"/>
      <c r="B460" s="454"/>
      <c r="C460" s="455"/>
      <c r="D460" s="801" t="s">
        <v>2621</v>
      </c>
      <c r="E460" s="530">
        <f>'NRHM State budget sheet 2013-14'!AF49</f>
        <v>0</v>
      </c>
      <c r="F460" s="529" t="s">
        <v>1306</v>
      </c>
      <c r="G460" s="456" t="s">
        <v>583</v>
      </c>
      <c r="H460" s="455"/>
    </row>
    <row r="461" spans="1:8" s="440" customFormat="1" ht="26.25" customHeight="1" x14ac:dyDescent="0.2">
      <c r="A461" s="453"/>
      <c r="B461" s="454"/>
      <c r="C461" s="455"/>
      <c r="D461" s="801"/>
      <c r="E461" s="530">
        <f>'NRHM State budget sheet 2013-14'!AF50</f>
        <v>0</v>
      </c>
      <c r="F461" s="529" t="s">
        <v>1307</v>
      </c>
      <c r="G461" s="456"/>
      <c r="H461" s="455"/>
    </row>
    <row r="462" spans="1:8" s="440" customFormat="1" ht="24.75" customHeight="1" x14ac:dyDescent="0.2">
      <c r="A462" s="453"/>
      <c r="B462" s="454"/>
      <c r="C462" s="455"/>
      <c r="D462" s="801"/>
      <c r="E462" s="530">
        <f>'NRHM State budget sheet 2013-14'!AF51</f>
        <v>7</v>
      </c>
      <c r="F462" s="529" t="s">
        <v>1308</v>
      </c>
      <c r="G462" s="456"/>
      <c r="H462" s="455"/>
    </row>
    <row r="463" spans="1:8" s="440" customFormat="1" ht="30" x14ac:dyDescent="0.2">
      <c r="A463" s="453"/>
      <c r="B463" s="454"/>
      <c r="C463" s="455"/>
      <c r="D463" s="475" t="s">
        <v>586</v>
      </c>
      <c r="E463" s="530">
        <f>'NRHM State budget sheet 2013-14'!AF52</f>
        <v>6.8949999999999996</v>
      </c>
      <c r="F463" s="435"/>
      <c r="G463" s="456" t="s">
        <v>585</v>
      </c>
      <c r="H463" s="455"/>
    </row>
    <row r="464" spans="1:8" s="440" customFormat="1" ht="60" x14ac:dyDescent="0.2">
      <c r="A464" s="453"/>
      <c r="B464" s="454"/>
      <c r="C464" s="455"/>
      <c r="D464" s="475" t="s">
        <v>2622</v>
      </c>
      <c r="E464" s="530">
        <f>'NRHM State budget sheet 2013-14'!AF53</f>
        <v>1.8</v>
      </c>
      <c r="F464" s="435"/>
      <c r="G464" s="456" t="s">
        <v>587</v>
      </c>
      <c r="H464" s="455"/>
    </row>
    <row r="465" spans="1:8" ht="75" x14ac:dyDescent="0.25">
      <c r="A465" s="453"/>
      <c r="B465" s="454"/>
      <c r="C465" s="455"/>
      <c r="D465" s="475" t="s">
        <v>2623</v>
      </c>
      <c r="E465" s="530">
        <f>'NRHM State budget sheet 2013-14'!AF54</f>
        <v>5</v>
      </c>
      <c r="F465" s="435"/>
      <c r="G465" s="456" t="s">
        <v>589</v>
      </c>
      <c r="H465" s="455"/>
    </row>
    <row r="466" spans="1:8" ht="15" x14ac:dyDescent="0.25">
      <c r="A466" s="453"/>
      <c r="B466" s="454"/>
      <c r="C466" s="455"/>
      <c r="D466" s="475" t="s">
        <v>314</v>
      </c>
      <c r="E466" s="530">
        <f>'NRHM State budget sheet 2013-14'!AF57</f>
        <v>0</v>
      </c>
      <c r="F466" s="435"/>
      <c r="G466" s="465" t="s">
        <v>595</v>
      </c>
      <c r="H466" s="454"/>
    </row>
    <row r="467" spans="1:8" ht="15" x14ac:dyDescent="0.25">
      <c r="A467" s="453"/>
      <c r="B467" s="454"/>
      <c r="C467" s="455"/>
      <c r="D467" s="475" t="s">
        <v>2624</v>
      </c>
      <c r="E467" s="530">
        <f>'NRHM State budget sheet 2013-14'!AF63+'NRHM State budget sheet 2013-14'!AF55+'NRHM State budget sheet 2013-14'!AF56</f>
        <v>0</v>
      </c>
      <c r="F467" s="435"/>
      <c r="G467" s="465"/>
      <c r="H467" s="454"/>
    </row>
    <row r="468" spans="1:8" ht="15" x14ac:dyDescent="0.25">
      <c r="A468" s="449">
        <v>9.5</v>
      </c>
      <c r="B468" s="450"/>
      <c r="C468" s="451" t="s">
        <v>2625</v>
      </c>
      <c r="D468" s="479"/>
      <c r="E468" s="549">
        <f>SUM(E469:E482)</f>
        <v>13.373600000000001</v>
      </c>
      <c r="F468" s="510"/>
      <c r="G468" s="451" t="s">
        <v>608</v>
      </c>
      <c r="H468" s="451" t="s">
        <v>2531</v>
      </c>
    </row>
    <row r="469" spans="1:8" s="520" customFormat="1" ht="15" x14ac:dyDescent="0.25">
      <c r="A469" s="469"/>
      <c r="B469" s="464"/>
      <c r="C469" s="466"/>
      <c r="D469" s="489" t="s">
        <v>609</v>
      </c>
      <c r="E469" s="530">
        <f>'NRHM State budget sheet 2013-14'!AF71</f>
        <v>2</v>
      </c>
      <c r="F469" s="529"/>
      <c r="G469" s="466"/>
      <c r="H469" s="466"/>
    </row>
    <row r="470" spans="1:8" ht="15" x14ac:dyDescent="0.25">
      <c r="A470" s="453"/>
      <c r="B470" s="454"/>
      <c r="C470" s="455"/>
      <c r="D470" s="475" t="s">
        <v>611</v>
      </c>
      <c r="E470" s="530">
        <f>'NRHM State budget sheet 2013-14'!AF72</f>
        <v>2</v>
      </c>
      <c r="F470" s="435"/>
      <c r="G470" s="456" t="s">
        <v>610</v>
      </c>
      <c r="H470" s="455"/>
    </row>
    <row r="471" spans="1:8" ht="30" x14ac:dyDescent="0.25">
      <c r="A471" s="453"/>
      <c r="B471" s="454"/>
      <c r="C471" s="455"/>
      <c r="D471" s="475" t="s">
        <v>613</v>
      </c>
      <c r="E471" s="530">
        <f>'NRHM State budget sheet 2013-14'!AF73</f>
        <v>1.5</v>
      </c>
      <c r="F471" s="435"/>
      <c r="G471" s="456" t="s">
        <v>612</v>
      </c>
      <c r="H471" s="455"/>
    </row>
    <row r="472" spans="1:8" ht="30" x14ac:dyDescent="0.25">
      <c r="A472" s="453"/>
      <c r="B472" s="454"/>
      <c r="C472" s="455"/>
      <c r="D472" s="475" t="s">
        <v>615</v>
      </c>
      <c r="E472" s="530">
        <f>'NRHM State budget sheet 2013-14'!AF74</f>
        <v>1</v>
      </c>
      <c r="F472" s="435"/>
      <c r="G472" s="456" t="s">
        <v>614</v>
      </c>
      <c r="H472" s="455"/>
    </row>
    <row r="473" spans="1:8" ht="33" customHeight="1" x14ac:dyDescent="0.25">
      <c r="A473" s="453"/>
      <c r="B473" s="454"/>
      <c r="C473" s="455"/>
      <c r="D473" s="475" t="s">
        <v>617</v>
      </c>
      <c r="E473" s="530">
        <f>'NRHM State budget sheet 2013-14'!AF75</f>
        <v>2.25</v>
      </c>
      <c r="F473" s="435"/>
      <c r="G473" s="456" t="s">
        <v>616</v>
      </c>
      <c r="H473" s="455"/>
    </row>
    <row r="474" spans="1:8" ht="15" x14ac:dyDescent="0.25">
      <c r="A474" s="453"/>
      <c r="B474" s="454"/>
      <c r="C474" s="455"/>
      <c r="D474" s="541" t="s">
        <v>158</v>
      </c>
      <c r="E474" s="511"/>
      <c r="F474" s="435"/>
      <c r="G474" s="456" t="s">
        <v>618</v>
      </c>
      <c r="H474" s="455"/>
    </row>
    <row r="475" spans="1:8" ht="15" x14ac:dyDescent="0.25">
      <c r="A475" s="453"/>
      <c r="B475" s="454"/>
      <c r="C475" s="455"/>
      <c r="D475" s="475" t="s">
        <v>320</v>
      </c>
      <c r="E475" s="530">
        <f>'NRHM State budget sheet 2013-14'!AF77</f>
        <v>1.2</v>
      </c>
      <c r="F475" s="526"/>
      <c r="G475" s="456" t="s">
        <v>619</v>
      </c>
      <c r="H475" s="455"/>
    </row>
    <row r="476" spans="1:8" ht="15" x14ac:dyDescent="0.25">
      <c r="A476" s="453"/>
      <c r="B476" s="454"/>
      <c r="C476" s="455"/>
      <c r="D476" s="475" t="s">
        <v>621</v>
      </c>
      <c r="E476" s="530">
        <f>'NRHM State budget sheet 2013-14'!AF78</f>
        <v>7.3599999999999999E-2</v>
      </c>
      <c r="F476" s="526"/>
      <c r="G476" s="456" t="s">
        <v>620</v>
      </c>
      <c r="H476" s="455"/>
    </row>
    <row r="477" spans="1:8" ht="44.25" customHeight="1" x14ac:dyDescent="0.25">
      <c r="A477" s="453"/>
      <c r="B477" s="454"/>
      <c r="C477" s="455"/>
      <c r="D477" s="475" t="s">
        <v>2626</v>
      </c>
      <c r="E477" s="530">
        <f>'NRHM State budget sheet 2013-14'!AF80</f>
        <v>0.75</v>
      </c>
      <c r="F477" s="526"/>
      <c r="G477" s="456" t="s">
        <v>622</v>
      </c>
      <c r="H477" s="455"/>
    </row>
    <row r="478" spans="1:8" ht="15" customHeight="1" x14ac:dyDescent="0.25">
      <c r="A478" s="453"/>
      <c r="B478" s="454"/>
      <c r="C478" s="455"/>
      <c r="D478" s="475" t="s">
        <v>625</v>
      </c>
      <c r="E478" s="530">
        <f>'NRHM State budget sheet 2013-14'!AF81</f>
        <v>0</v>
      </c>
      <c r="F478" s="526"/>
      <c r="G478" s="456" t="s">
        <v>624</v>
      </c>
      <c r="H478" s="455"/>
    </row>
    <row r="479" spans="1:8" ht="15" x14ac:dyDescent="0.25">
      <c r="A479" s="453"/>
      <c r="B479" s="454"/>
      <c r="C479" s="455"/>
      <c r="D479" s="475" t="s">
        <v>2627</v>
      </c>
      <c r="E479" s="530">
        <f>'NRHM State budget sheet 2013-14'!AF79</f>
        <v>0</v>
      </c>
      <c r="F479" s="526"/>
      <c r="G479" s="456"/>
      <c r="H479" s="455"/>
    </row>
    <row r="480" spans="1:8" ht="15" x14ac:dyDescent="0.25">
      <c r="A480" s="453"/>
      <c r="B480" s="454"/>
      <c r="C480" s="455"/>
      <c r="D480" s="475" t="s">
        <v>160</v>
      </c>
      <c r="E480" s="530">
        <f>'NRHM State budget sheet 2013-14'!AF84</f>
        <v>0</v>
      </c>
      <c r="F480" s="435"/>
      <c r="G480" s="456" t="s">
        <v>629</v>
      </c>
      <c r="H480" s="455"/>
    </row>
    <row r="481" spans="1:8" ht="15" x14ac:dyDescent="0.25">
      <c r="A481" s="453"/>
      <c r="B481" s="454"/>
      <c r="C481" s="455"/>
      <c r="D481" s="475" t="s">
        <v>2628</v>
      </c>
      <c r="E481" s="530">
        <f>'NRHM State budget sheet 2013-14'!AF88</f>
        <v>1.8</v>
      </c>
      <c r="F481" s="435"/>
      <c r="G481" s="456"/>
      <c r="H481" s="455"/>
    </row>
    <row r="482" spans="1:8" ht="60" x14ac:dyDescent="0.25">
      <c r="A482" s="453"/>
      <c r="B482" s="454"/>
      <c r="C482" s="455"/>
      <c r="D482" s="475" t="s">
        <v>1688</v>
      </c>
      <c r="E482" s="530">
        <f>'NRHM State budget sheet 2013-14'!AF89+'NRHM State budget sheet 2013-14'!AF70+'NRHM State budget sheet 2013-14'!AF86+'NRHM State budget sheet 2013-14'!AF87</f>
        <v>0.8</v>
      </c>
      <c r="F482" s="435"/>
      <c r="G482" s="456" t="s">
        <v>630</v>
      </c>
      <c r="H482" s="455"/>
    </row>
    <row r="483" spans="1:8" ht="15" x14ac:dyDescent="0.25">
      <c r="A483" s="449">
        <v>9.6</v>
      </c>
      <c r="B483" s="450"/>
      <c r="C483" s="451" t="s">
        <v>2514</v>
      </c>
      <c r="D483" s="479"/>
      <c r="E483" s="549">
        <f>SUM(E484:E488)</f>
        <v>3</v>
      </c>
      <c r="F483" s="510"/>
      <c r="G483" s="450"/>
      <c r="H483" s="450" t="s">
        <v>2514</v>
      </c>
    </row>
    <row r="484" spans="1:8" ht="15.75" customHeight="1" x14ac:dyDescent="0.25">
      <c r="A484" s="453"/>
      <c r="B484" s="454"/>
      <c r="C484" s="455"/>
      <c r="D484" s="475" t="s">
        <v>2629</v>
      </c>
      <c r="E484" s="530">
        <f>SUM('NRHM State budget sheet 2013-14'!AF98:AF99)</f>
        <v>2.5</v>
      </c>
      <c r="F484" s="435" t="s">
        <v>2630</v>
      </c>
      <c r="G484" s="465" t="s">
        <v>633</v>
      </c>
      <c r="H484" s="454"/>
    </row>
    <row r="485" spans="1:8" ht="30" x14ac:dyDescent="0.25">
      <c r="A485" s="453"/>
      <c r="B485" s="454"/>
      <c r="C485" s="455"/>
      <c r="D485" s="567" t="s">
        <v>2229</v>
      </c>
      <c r="E485" s="530">
        <f>'NRHM State budget sheet 2013-14'!AF100</f>
        <v>0</v>
      </c>
      <c r="F485" s="435" t="s">
        <v>2631</v>
      </c>
      <c r="G485" s="465" t="s">
        <v>633</v>
      </c>
      <c r="H485" s="454"/>
    </row>
    <row r="486" spans="1:8" ht="15" x14ac:dyDescent="0.25">
      <c r="A486" s="453"/>
      <c r="B486" s="454"/>
      <c r="C486" s="455"/>
      <c r="D486" s="475" t="s">
        <v>2632</v>
      </c>
      <c r="E486" s="530">
        <f>'NRHM State budget sheet 2013-14'!AF113</f>
        <v>0</v>
      </c>
      <c r="F486" s="435"/>
      <c r="G486" s="465"/>
      <c r="H486" s="454"/>
    </row>
    <row r="487" spans="1:8" ht="45" x14ac:dyDescent="0.25">
      <c r="A487" s="453"/>
      <c r="B487" s="454"/>
      <c r="C487" s="455"/>
      <c r="D487" s="475" t="s">
        <v>1534</v>
      </c>
      <c r="E487" s="530">
        <f>'NRHM State budget sheet 2013-14'!AF112</f>
        <v>0</v>
      </c>
      <c r="F487" s="435"/>
      <c r="G487" s="465"/>
      <c r="H487" s="454"/>
    </row>
    <row r="488" spans="1:8" ht="15" x14ac:dyDescent="0.25">
      <c r="A488" s="453"/>
      <c r="B488" s="454"/>
      <c r="C488" s="455"/>
      <c r="D488" s="475" t="s">
        <v>759</v>
      </c>
      <c r="E488" s="530">
        <f>'NRHM State budget sheet 2013-14'!AF97</f>
        <v>0.5</v>
      </c>
      <c r="F488" s="435"/>
      <c r="G488" s="465"/>
      <c r="H488" s="454"/>
    </row>
    <row r="489" spans="1:8" ht="44.25" customHeight="1" x14ac:dyDescent="0.25">
      <c r="A489" s="449">
        <v>9.6999999999999993</v>
      </c>
      <c r="B489" s="450"/>
      <c r="C489" s="451" t="s">
        <v>2633</v>
      </c>
      <c r="D489" s="479"/>
      <c r="E489" s="549">
        <f>SUM(E490:E491)</f>
        <v>10.8</v>
      </c>
      <c r="F489" s="510"/>
      <c r="G489" s="467" t="s">
        <v>635</v>
      </c>
      <c r="H489" s="450" t="s">
        <v>2479</v>
      </c>
    </row>
    <row r="490" spans="1:8" s="520" customFormat="1" ht="44.25" customHeight="1" x14ac:dyDescent="0.25">
      <c r="A490" s="469"/>
      <c r="B490" s="464"/>
      <c r="C490" s="466"/>
      <c r="D490" s="489" t="s">
        <v>759</v>
      </c>
      <c r="E490" s="530">
        <f>'NRHM State budget sheet 2013-14'!AF107+'NRHM State budget sheet 2013-14'!AF103+'NRHM State budget sheet 2013-14'!AF106</f>
        <v>0.3</v>
      </c>
      <c r="F490" s="529"/>
      <c r="G490" s="461"/>
      <c r="H490" s="464"/>
    </row>
    <row r="491" spans="1:8" s="520" customFormat="1" ht="44.25" customHeight="1" x14ac:dyDescent="0.25">
      <c r="A491" s="469"/>
      <c r="B491" s="464"/>
      <c r="C491" s="466"/>
      <c r="D491" s="460" t="s">
        <v>2634</v>
      </c>
      <c r="E491" s="530">
        <f>'NRHM State budget sheet 2013-14'!AF104</f>
        <v>10.5</v>
      </c>
      <c r="F491" s="529"/>
      <c r="G491" s="461"/>
      <c r="H491" s="464"/>
    </row>
    <row r="492" spans="1:8" ht="15" x14ac:dyDescent="0.25">
      <c r="A492" s="449">
        <v>9.8000000000000007</v>
      </c>
      <c r="B492" s="450"/>
      <c r="C492" s="451" t="s">
        <v>2635</v>
      </c>
      <c r="D492" s="479"/>
      <c r="E492" s="549">
        <f>SUM('NRHM State budget sheet 2013-14'!AF148+'NRHM State budget sheet 2013-14'!AF150)</f>
        <v>0</v>
      </c>
      <c r="F492" s="510"/>
      <c r="G492" s="467" t="s">
        <v>641</v>
      </c>
      <c r="H492" s="450" t="s">
        <v>2635</v>
      </c>
    </row>
    <row r="493" spans="1:8" ht="15" customHeight="1" x14ac:dyDescent="0.25">
      <c r="A493" s="449">
        <v>9.9</v>
      </c>
      <c r="B493" s="450"/>
      <c r="C493" s="451" t="s">
        <v>2636</v>
      </c>
      <c r="D493" s="479"/>
      <c r="E493" s="549">
        <f>SUM(E494:E495)</f>
        <v>3</v>
      </c>
      <c r="F493" s="510"/>
      <c r="G493" s="467" t="s">
        <v>638</v>
      </c>
      <c r="H493" s="450" t="s">
        <v>2517</v>
      </c>
    </row>
    <row r="494" spans="1:8" ht="30" x14ac:dyDescent="0.25">
      <c r="A494" s="453"/>
      <c r="B494" s="454"/>
      <c r="C494" s="455"/>
      <c r="D494" s="475" t="s">
        <v>2637</v>
      </c>
      <c r="E494" s="530">
        <f>'NRHM State budget sheet 2013-14'!AF131+'NRHM State budget sheet 2013-14'!AF133+'NRHM State budget sheet 2013-14'!AF140+'NRHM State budget sheet 2013-14'!AF142</f>
        <v>0</v>
      </c>
      <c r="F494" s="435"/>
      <c r="G494" s="465"/>
      <c r="H494" s="454"/>
    </row>
    <row r="495" spans="1:8" ht="51" customHeight="1" x14ac:dyDescent="0.25">
      <c r="A495" s="453"/>
      <c r="B495" s="454"/>
      <c r="C495" s="455"/>
      <c r="D495" s="475" t="s">
        <v>2638</v>
      </c>
      <c r="E495" s="530">
        <f>'NRHM State budget sheet 2013-14'!AF117+'NRHM State budget sheet 2013-14'!AF888</f>
        <v>3</v>
      </c>
      <c r="F495" s="435"/>
      <c r="G495" s="465" t="s">
        <v>2639</v>
      </c>
      <c r="H495" s="454"/>
    </row>
    <row r="496" spans="1:8" ht="15" x14ac:dyDescent="0.25">
      <c r="A496" s="521">
        <v>9.1</v>
      </c>
      <c r="B496" s="450"/>
      <c r="C496" s="451" t="s">
        <v>2640</v>
      </c>
      <c r="D496" s="479"/>
      <c r="E496" s="549">
        <f>'NRHM State budget sheet 2013-14'!AF139</f>
        <v>0</v>
      </c>
      <c r="F496" s="510"/>
      <c r="G496" s="467" t="s">
        <v>640</v>
      </c>
      <c r="H496" s="450" t="s">
        <v>2641</v>
      </c>
    </row>
    <row r="497" spans="1:8" s="440" customFormat="1" ht="15" x14ac:dyDescent="0.2">
      <c r="A497" s="449">
        <v>9.11</v>
      </c>
      <c r="B497" s="450"/>
      <c r="C497" s="451" t="s">
        <v>2500</v>
      </c>
      <c r="D497" s="479"/>
      <c r="E497" s="549">
        <f>SUM(E498:E511)</f>
        <v>20.795000000000002</v>
      </c>
      <c r="F497" s="510"/>
      <c r="G497" s="467"/>
      <c r="H497" s="450" t="s">
        <v>2500</v>
      </c>
    </row>
    <row r="498" spans="1:8" s="440" customFormat="1" ht="30" x14ac:dyDescent="0.25">
      <c r="A498" s="453"/>
      <c r="B498" s="454"/>
      <c r="C498" s="455"/>
      <c r="D498" s="475" t="s">
        <v>1441</v>
      </c>
      <c r="E498" s="530">
        <f>'NRHM State budget sheet 2013-14'!AF890</f>
        <v>7.4999999999999997E-2</v>
      </c>
      <c r="F498" s="526"/>
      <c r="G498" s="465" t="s">
        <v>2642</v>
      </c>
      <c r="H498" s="454"/>
    </row>
    <row r="499" spans="1:8" s="440" customFormat="1" ht="30" x14ac:dyDescent="0.25">
      <c r="A499" s="453"/>
      <c r="B499" s="454"/>
      <c r="C499" s="455"/>
      <c r="D499" s="475" t="s">
        <v>2643</v>
      </c>
      <c r="E499" s="530">
        <f>'NRHM State budget sheet 2013-14'!AF891</f>
        <v>0.25</v>
      </c>
      <c r="F499" s="526"/>
      <c r="G499" s="465"/>
      <c r="H499" s="454"/>
    </row>
    <row r="500" spans="1:8" s="440" customFormat="1" ht="30" x14ac:dyDescent="0.25">
      <c r="A500" s="453"/>
      <c r="B500" s="454"/>
      <c r="C500" s="455"/>
      <c r="D500" s="475" t="s">
        <v>2644</v>
      </c>
      <c r="E500" s="530">
        <f>'NRHM State budget sheet 2013-14'!AF892</f>
        <v>0.82</v>
      </c>
      <c r="F500" s="526"/>
      <c r="G500" s="465"/>
      <c r="H500" s="454"/>
    </row>
    <row r="501" spans="1:8" s="440" customFormat="1" ht="30" x14ac:dyDescent="0.25">
      <c r="A501" s="453"/>
      <c r="B501" s="454"/>
      <c r="C501" s="455"/>
      <c r="D501" s="475" t="s">
        <v>2645</v>
      </c>
      <c r="E501" s="530">
        <f>'NRHM State budget sheet 2013-14'!AF893</f>
        <v>0.15</v>
      </c>
      <c r="F501" s="526"/>
      <c r="G501" s="465"/>
      <c r="H501" s="454"/>
    </row>
    <row r="502" spans="1:8" s="440" customFormat="1" ht="15" x14ac:dyDescent="0.25">
      <c r="A502" s="453"/>
      <c r="B502" s="454"/>
      <c r="C502" s="455"/>
      <c r="D502" s="475" t="s">
        <v>2646</v>
      </c>
      <c r="E502" s="530">
        <f>'NRHM State budget sheet 2013-14'!AF896</f>
        <v>0.2</v>
      </c>
      <c r="F502" s="526"/>
      <c r="G502" s="465"/>
      <c r="H502" s="454"/>
    </row>
    <row r="503" spans="1:8" s="440" customFormat="1" ht="31.5" customHeight="1" x14ac:dyDescent="0.25">
      <c r="A503" s="453"/>
      <c r="B503" s="454"/>
      <c r="C503" s="455"/>
      <c r="D503" s="475" t="s">
        <v>2647</v>
      </c>
      <c r="E503" s="530">
        <f>'NRHM State budget sheet 2013-14'!AF897</f>
        <v>0</v>
      </c>
      <c r="F503" s="526"/>
      <c r="G503" s="465"/>
      <c r="H503" s="454"/>
    </row>
    <row r="504" spans="1:8" s="440" customFormat="1" ht="15" x14ac:dyDescent="0.25">
      <c r="A504" s="453"/>
      <c r="B504" s="454"/>
      <c r="C504" s="455"/>
      <c r="D504" s="475" t="s">
        <v>2648</v>
      </c>
      <c r="E504" s="530">
        <f>'NRHM State budget sheet 2013-14'!AF898</f>
        <v>4.5</v>
      </c>
      <c r="F504" s="526"/>
      <c r="G504" s="465"/>
      <c r="H504" s="454"/>
    </row>
    <row r="505" spans="1:8" s="440" customFormat="1" ht="15" x14ac:dyDescent="0.25">
      <c r="A505" s="453"/>
      <c r="B505" s="454"/>
      <c r="C505" s="455"/>
      <c r="D505" s="475" t="s">
        <v>2649</v>
      </c>
      <c r="E505" s="530">
        <f>'NRHM State budget sheet 2013-14'!AF899</f>
        <v>0</v>
      </c>
      <c r="F505" s="526"/>
      <c r="G505" s="465"/>
      <c r="H505" s="454"/>
    </row>
    <row r="506" spans="1:8" s="440" customFormat="1" ht="18" customHeight="1" x14ac:dyDescent="0.25">
      <c r="A506" s="453"/>
      <c r="B506" s="454"/>
      <c r="C506" s="455"/>
      <c r="D506" s="475" t="s">
        <v>1624</v>
      </c>
      <c r="E506" s="530">
        <f>'NRHM State budget sheet 2013-14'!AF900</f>
        <v>0</v>
      </c>
      <c r="F506" s="526"/>
      <c r="G506" s="465"/>
      <c r="H506" s="454"/>
    </row>
    <row r="507" spans="1:8" s="440" customFormat="1" ht="15" x14ac:dyDescent="0.25">
      <c r="A507" s="453"/>
      <c r="B507" s="454"/>
      <c r="C507" s="455"/>
      <c r="D507" s="475" t="s">
        <v>1625</v>
      </c>
      <c r="E507" s="530">
        <f>'NRHM State budget sheet 2013-14'!AF901</f>
        <v>0</v>
      </c>
      <c r="F507" s="526"/>
      <c r="G507" s="465"/>
      <c r="H507" s="454"/>
    </row>
    <row r="508" spans="1:8" s="440" customFormat="1" ht="19.5" customHeight="1" x14ac:dyDescent="0.25">
      <c r="A508" s="453"/>
      <c r="B508" s="454"/>
      <c r="C508" s="455"/>
      <c r="D508" s="475" t="s">
        <v>1626</v>
      </c>
      <c r="E508" s="530">
        <f>'NRHM State budget sheet 2013-14'!AF902</f>
        <v>0</v>
      </c>
      <c r="F508" s="526"/>
      <c r="G508" s="465"/>
      <c r="H508" s="454"/>
    </row>
    <row r="509" spans="1:8" s="440" customFormat="1" ht="15" x14ac:dyDescent="0.25">
      <c r="A509" s="453"/>
      <c r="B509" s="454"/>
      <c r="C509" s="455"/>
      <c r="D509" s="475" t="s">
        <v>2650</v>
      </c>
      <c r="E509" s="530">
        <f>'NRHM State budget sheet 2013-14'!AF915</f>
        <v>0.3</v>
      </c>
      <c r="F509" s="526"/>
      <c r="G509" s="465" t="s">
        <v>940</v>
      </c>
      <c r="H509" s="454"/>
    </row>
    <row r="510" spans="1:8" s="440" customFormat="1" ht="30" x14ac:dyDescent="0.25">
      <c r="A510" s="453"/>
      <c r="B510" s="454"/>
      <c r="C510" s="455"/>
      <c r="D510" s="475" t="s">
        <v>2651</v>
      </c>
      <c r="E510" s="530">
        <f>'NRHM State budget sheet 2013-14'!AF917</f>
        <v>12</v>
      </c>
      <c r="F510" s="526"/>
      <c r="G510" s="465" t="s">
        <v>943</v>
      </c>
      <c r="H510" s="454"/>
    </row>
    <row r="511" spans="1:8" s="440" customFormat="1" ht="15" x14ac:dyDescent="0.25">
      <c r="A511" s="454"/>
      <c r="B511" s="454"/>
      <c r="C511" s="455"/>
      <c r="D511" s="475" t="s">
        <v>759</v>
      </c>
      <c r="E511" s="530">
        <f>'NRHM State budget sheet 2013-14'!AF894+'NRHM State budget sheet 2013-14'!AF903</f>
        <v>2.5</v>
      </c>
      <c r="F511" s="526"/>
      <c r="G511" s="465"/>
      <c r="H511" s="454"/>
    </row>
    <row r="512" spans="1:8" s="440" customFormat="1" ht="45" x14ac:dyDescent="0.25">
      <c r="A512" s="446">
        <v>10</v>
      </c>
      <c r="B512" s="504" t="s">
        <v>2652</v>
      </c>
      <c r="C512" s="505"/>
      <c r="D512" s="505"/>
      <c r="E512" s="516">
        <f>SUM(E513:E529)</f>
        <v>41.097999999999999</v>
      </c>
      <c r="F512" s="506"/>
      <c r="G512" s="447"/>
      <c r="H512" s="447"/>
    </row>
    <row r="513" spans="1:8" s="440" customFormat="1" ht="44.25" customHeight="1" x14ac:dyDescent="0.2">
      <c r="A513" s="469">
        <v>10.1</v>
      </c>
      <c r="B513" s="464"/>
      <c r="C513" s="462" t="s">
        <v>2653</v>
      </c>
      <c r="D513" s="489"/>
      <c r="E513" s="530">
        <f>'NRHM State budget sheet 2013-14'!AF452</f>
        <v>0</v>
      </c>
      <c r="F513" s="529"/>
      <c r="G513" s="462"/>
      <c r="H513" s="466" t="s">
        <v>2571</v>
      </c>
    </row>
    <row r="514" spans="1:8" s="440" customFormat="1" ht="44.25" customHeight="1" x14ac:dyDescent="0.2">
      <c r="A514" s="469">
        <v>10.199999999999999</v>
      </c>
      <c r="B514" s="464"/>
      <c r="C514" s="462" t="s">
        <v>2654</v>
      </c>
      <c r="D514" s="489"/>
      <c r="E514" s="530">
        <f>'NRHM State budget sheet 2013-14'!AF453</f>
        <v>7</v>
      </c>
      <c r="F514" s="529"/>
      <c r="G514" s="461"/>
      <c r="H514" s="466" t="s">
        <v>2571</v>
      </c>
    </row>
    <row r="515" spans="1:8" s="440" customFormat="1" ht="44.25" customHeight="1" x14ac:dyDescent="0.2">
      <c r="A515" s="469">
        <v>10.3</v>
      </c>
      <c r="B515" s="464"/>
      <c r="C515" s="462" t="s">
        <v>2655</v>
      </c>
      <c r="D515" s="489"/>
      <c r="E515" s="530">
        <f>'NRHM State budget sheet 2013-14'!AF454</f>
        <v>5</v>
      </c>
      <c r="F515" s="529"/>
      <c r="G515" s="461"/>
      <c r="H515" s="466" t="s">
        <v>2571</v>
      </c>
    </row>
    <row r="516" spans="1:8" s="440" customFormat="1" ht="30.75" customHeight="1" x14ac:dyDescent="0.2">
      <c r="A516" s="469"/>
      <c r="B516" s="464"/>
      <c r="C516" s="455" t="s">
        <v>1627</v>
      </c>
      <c r="D516" s="489"/>
      <c r="E516" s="530">
        <f>'NRHM State budget sheet 2013-14'!AF455</f>
        <v>0</v>
      </c>
      <c r="F516" s="529"/>
      <c r="G516" s="461"/>
      <c r="H516" s="466"/>
    </row>
    <row r="517" spans="1:8" s="440" customFormat="1" ht="44.25" customHeight="1" x14ac:dyDescent="0.2">
      <c r="A517" s="469">
        <v>10.5</v>
      </c>
      <c r="B517" s="464"/>
      <c r="C517" s="462" t="s">
        <v>2656</v>
      </c>
      <c r="D517" s="489"/>
      <c r="E517" s="530">
        <f>'NRHM State budget sheet 2013-14'!AF111</f>
        <v>7.2480000000000002</v>
      </c>
      <c r="F517" s="529"/>
      <c r="G517" s="461" t="s">
        <v>633</v>
      </c>
      <c r="H517" s="464" t="s">
        <v>2514</v>
      </c>
    </row>
    <row r="518" spans="1:8" s="440" customFormat="1" ht="33" customHeight="1" x14ac:dyDescent="0.2">
      <c r="A518" s="469"/>
      <c r="B518" s="456"/>
      <c r="C518" s="455" t="s">
        <v>2657</v>
      </c>
      <c r="D518" s="475" t="s">
        <v>2658</v>
      </c>
      <c r="E518" s="530">
        <f>'NRHM State budget sheet 2013-14'!AF882</f>
        <v>2.5</v>
      </c>
      <c r="F518" s="529"/>
      <c r="G518" s="461"/>
      <c r="H518" s="464"/>
    </row>
    <row r="519" spans="1:8" s="440" customFormat="1" ht="33" customHeight="1" x14ac:dyDescent="0.25">
      <c r="A519" s="469"/>
      <c r="B519" s="464"/>
      <c r="C519" s="437"/>
      <c r="D519" s="475" t="s">
        <v>2659</v>
      </c>
      <c r="E519" s="530">
        <f>'NRHM State budget sheet 2013-14'!AF883</f>
        <v>0</v>
      </c>
      <c r="F519" s="529"/>
      <c r="G519" s="461"/>
      <c r="H519" s="464"/>
    </row>
    <row r="520" spans="1:8" s="440" customFormat="1" ht="18" customHeight="1" x14ac:dyDescent="0.25">
      <c r="A520" s="469"/>
      <c r="B520" s="464"/>
      <c r="C520" s="437"/>
      <c r="D520" s="475" t="s">
        <v>1628</v>
      </c>
      <c r="E520" s="530">
        <f>'NRHM State budget sheet 2013-14'!AF773</f>
        <v>3</v>
      </c>
      <c r="F520" s="529"/>
      <c r="G520" s="461"/>
      <c r="H520" s="464"/>
    </row>
    <row r="521" spans="1:8" s="440" customFormat="1" ht="15" customHeight="1" x14ac:dyDescent="0.25">
      <c r="A521" s="469"/>
      <c r="B521" s="464"/>
      <c r="C521" s="437"/>
      <c r="D521" s="475" t="s">
        <v>2660</v>
      </c>
      <c r="E521" s="530">
        <f>'NRHM State budget sheet 2013-14'!AF149</f>
        <v>0.2</v>
      </c>
      <c r="F521" s="529"/>
      <c r="G521" s="461"/>
      <c r="H521" s="464"/>
    </row>
    <row r="522" spans="1:8" s="440" customFormat="1" ht="30" customHeight="1" x14ac:dyDescent="0.25">
      <c r="A522" s="469">
        <v>10.6</v>
      </c>
      <c r="B522" s="464"/>
      <c r="C522" s="437"/>
      <c r="D522" s="489" t="s">
        <v>2661</v>
      </c>
      <c r="E522" s="554">
        <f>'NRHM State budget sheet 2013-14'!AF105</f>
        <v>3.75</v>
      </c>
      <c r="F522" s="529"/>
      <c r="G522" s="461" t="s">
        <v>635</v>
      </c>
      <c r="H522" s="464" t="s">
        <v>2479</v>
      </c>
    </row>
    <row r="523" spans="1:8" s="440" customFormat="1" ht="44.25" customHeight="1" x14ac:dyDescent="0.2">
      <c r="A523" s="469">
        <v>10.8</v>
      </c>
      <c r="B523" s="464"/>
      <c r="C523" s="462" t="s">
        <v>2662</v>
      </c>
      <c r="D523" s="489"/>
      <c r="E523" s="511"/>
      <c r="F523" s="529"/>
      <c r="G523" s="461" t="s">
        <v>2663</v>
      </c>
      <c r="H523" s="464" t="s">
        <v>2500</v>
      </c>
    </row>
    <row r="524" spans="1:8" s="440" customFormat="1" ht="32.25" customHeight="1" x14ac:dyDescent="0.2">
      <c r="A524" s="469"/>
      <c r="B524" s="464"/>
      <c r="C524" s="462"/>
      <c r="D524" s="475" t="s">
        <v>2664</v>
      </c>
      <c r="E524" s="530">
        <f>'NRHM State budget sheet 2013-14'!AF885</f>
        <v>0</v>
      </c>
      <c r="F524" s="529"/>
      <c r="G524" s="461"/>
      <c r="H524" s="464"/>
    </row>
    <row r="525" spans="1:8" s="440" customFormat="1" ht="63" customHeight="1" x14ac:dyDescent="0.2">
      <c r="A525" s="469"/>
      <c r="B525" s="464"/>
      <c r="C525" s="462"/>
      <c r="D525" s="475" t="s">
        <v>2665</v>
      </c>
      <c r="E525" s="530">
        <f>'NRHM State budget sheet 2013-14'!AF886</f>
        <v>1.6</v>
      </c>
      <c r="F525" s="529"/>
      <c r="G525" s="461"/>
      <c r="H525" s="464"/>
    </row>
    <row r="526" spans="1:8" s="440" customFormat="1" ht="33" customHeight="1" x14ac:dyDescent="0.2">
      <c r="A526" s="469"/>
      <c r="B526" s="464"/>
      <c r="C526" s="462"/>
      <c r="D526" s="475" t="s">
        <v>2666</v>
      </c>
      <c r="E526" s="530">
        <f>'NRHM State budget sheet 2013-14'!AF887</f>
        <v>6</v>
      </c>
      <c r="F526" s="529"/>
      <c r="G526" s="461"/>
      <c r="H526" s="464"/>
    </row>
    <row r="527" spans="1:8" s="440" customFormat="1" ht="15" x14ac:dyDescent="0.2">
      <c r="A527" s="469">
        <v>10.11</v>
      </c>
      <c r="B527" s="464"/>
      <c r="C527" s="462" t="s">
        <v>1473</v>
      </c>
      <c r="D527" s="489"/>
      <c r="E527" s="530">
        <f>'NRHM State budget sheet 2013-14'!AF774</f>
        <v>2.4</v>
      </c>
      <c r="F527" s="529"/>
      <c r="G527" s="461"/>
      <c r="H527" s="464"/>
    </row>
    <row r="528" spans="1:8" s="440" customFormat="1" ht="15" x14ac:dyDescent="0.2">
      <c r="A528" s="469">
        <v>10.119999999999999</v>
      </c>
      <c r="B528" s="464"/>
      <c r="C528" s="462" t="s">
        <v>1474</v>
      </c>
      <c r="D528" s="489"/>
      <c r="E528" s="530">
        <f>'NRHM State budget sheet 2013-14'!AF775</f>
        <v>2.4</v>
      </c>
      <c r="F528" s="529"/>
      <c r="G528" s="461"/>
      <c r="H528" s="464"/>
    </row>
    <row r="529" spans="1:8" s="440" customFormat="1" ht="28.5" customHeight="1" x14ac:dyDescent="0.25">
      <c r="A529" s="469">
        <v>10.130000000000001</v>
      </c>
      <c r="B529" s="464"/>
      <c r="C529" s="470" t="s">
        <v>2667</v>
      </c>
      <c r="D529" s="531"/>
      <c r="E529" s="530">
        <f>'NRHM State budget sheet 2013-14'!AF780</f>
        <v>0</v>
      </c>
      <c r="F529" s="529"/>
      <c r="G529" s="461"/>
      <c r="H529" s="464" t="s">
        <v>2668</v>
      </c>
    </row>
    <row r="530" spans="1:8" s="440" customFormat="1" ht="16.5" customHeight="1" x14ac:dyDescent="0.25">
      <c r="A530" s="446">
        <v>11</v>
      </c>
      <c r="B530" s="504" t="s">
        <v>2669</v>
      </c>
      <c r="C530" s="505"/>
      <c r="D530" s="505"/>
      <c r="E530" s="516">
        <f>SUM(E531:E537)</f>
        <v>3.7</v>
      </c>
      <c r="F530" s="506"/>
      <c r="G530" s="447"/>
      <c r="H530" s="447"/>
    </row>
    <row r="531" spans="1:8" s="440" customFormat="1" ht="15" x14ac:dyDescent="0.2">
      <c r="A531" s="469">
        <v>11.1</v>
      </c>
      <c r="B531" s="464"/>
      <c r="C531" s="463" t="s">
        <v>456</v>
      </c>
      <c r="D531" s="489"/>
      <c r="E531" s="530">
        <f>'NRHM State budget sheet 2013-14'!AF449</f>
        <v>0</v>
      </c>
      <c r="F531" s="529"/>
      <c r="G531" s="462" t="s">
        <v>455</v>
      </c>
      <c r="H531" s="464" t="s">
        <v>2670</v>
      </c>
    </row>
    <row r="532" spans="1:8" s="440" customFormat="1" ht="15" x14ac:dyDescent="0.2">
      <c r="A532" s="469">
        <v>11.2</v>
      </c>
      <c r="B532" s="464"/>
      <c r="C532" s="463" t="s">
        <v>458</v>
      </c>
      <c r="D532" s="489"/>
      <c r="E532" s="530">
        <f>'NRHM State budget sheet 2013-14'!AF450</f>
        <v>0</v>
      </c>
      <c r="F532" s="529"/>
      <c r="G532" s="462" t="s">
        <v>457</v>
      </c>
      <c r="H532" s="464" t="s">
        <v>2670</v>
      </c>
    </row>
    <row r="533" spans="1:8" s="440" customFormat="1" ht="31.5" customHeight="1" x14ac:dyDescent="0.2">
      <c r="A533" s="469">
        <v>11.4</v>
      </c>
      <c r="B533" s="464"/>
      <c r="C533" s="462" t="s">
        <v>2671</v>
      </c>
      <c r="D533" s="489"/>
      <c r="E533" s="511"/>
      <c r="F533" s="529"/>
      <c r="G533" s="461"/>
      <c r="H533" s="464" t="s">
        <v>2668</v>
      </c>
    </row>
    <row r="534" spans="1:8" s="440" customFormat="1" ht="31.5" customHeight="1" x14ac:dyDescent="0.2">
      <c r="A534" s="469"/>
      <c r="B534" s="464"/>
      <c r="C534" s="462"/>
      <c r="D534" s="489" t="s">
        <v>1629</v>
      </c>
      <c r="E534" s="530">
        <f>'NRHM State budget sheet 2013-14'!AF761</f>
        <v>2.4</v>
      </c>
      <c r="F534" s="529"/>
      <c r="G534" s="461"/>
      <c r="H534" s="464"/>
    </row>
    <row r="535" spans="1:8" s="440" customFormat="1" ht="31.5" customHeight="1" x14ac:dyDescent="0.2">
      <c r="A535" s="469"/>
      <c r="B535" s="464"/>
      <c r="C535" s="462"/>
      <c r="D535" s="489" t="s">
        <v>1630</v>
      </c>
      <c r="E535" s="530">
        <f>'NRHM State budget sheet 2013-14'!AF762</f>
        <v>0.6</v>
      </c>
      <c r="F535" s="529"/>
      <c r="G535" s="461"/>
      <c r="H535" s="464"/>
    </row>
    <row r="536" spans="1:8" s="440" customFormat="1" ht="83.25" customHeight="1" x14ac:dyDescent="0.2">
      <c r="A536" s="469"/>
      <c r="B536" s="464"/>
      <c r="C536" s="462"/>
      <c r="D536" s="489" t="s">
        <v>2672</v>
      </c>
      <c r="E536" s="530">
        <f>'NRHM State budget sheet 2013-14'!AF895</f>
        <v>0.1</v>
      </c>
      <c r="F536" s="529"/>
      <c r="G536" s="461"/>
      <c r="H536" s="464"/>
    </row>
    <row r="537" spans="1:8" s="440" customFormat="1" ht="31.5" customHeight="1" x14ac:dyDescent="0.2">
      <c r="A537" s="469"/>
      <c r="B537" s="464"/>
      <c r="C537" s="462"/>
      <c r="D537" s="489" t="s">
        <v>2673</v>
      </c>
      <c r="E537" s="530">
        <f>'NRHM State budget sheet 2013-14'!AF763+'NRHM State budget sheet 2013-14'!AF769</f>
        <v>0.6</v>
      </c>
      <c r="F537" s="529"/>
      <c r="G537" s="461"/>
      <c r="H537" s="464"/>
    </row>
    <row r="538" spans="1:8" s="440" customFormat="1" ht="18" customHeight="1" x14ac:dyDescent="0.25">
      <c r="A538" s="446">
        <v>12</v>
      </c>
      <c r="B538" s="504" t="s">
        <v>2674</v>
      </c>
      <c r="C538" s="505"/>
      <c r="D538" s="505"/>
      <c r="E538" s="516">
        <f>SUM(E539:E541)</f>
        <v>8.5</v>
      </c>
      <c r="F538" s="506"/>
      <c r="G538" s="447" t="s">
        <v>798</v>
      </c>
      <c r="H538" s="447" t="s">
        <v>2668</v>
      </c>
    </row>
    <row r="539" spans="1:8" s="440" customFormat="1" ht="15" x14ac:dyDescent="0.2">
      <c r="A539" s="469">
        <v>12.1</v>
      </c>
      <c r="B539" s="464"/>
      <c r="C539" s="462" t="s">
        <v>2675</v>
      </c>
      <c r="D539" s="489"/>
      <c r="E539" s="530">
        <f>'NRHM State budget sheet 2013-14'!AF612</f>
        <v>0</v>
      </c>
      <c r="F539" s="529"/>
      <c r="G539" s="466"/>
      <c r="H539" s="464"/>
    </row>
    <row r="540" spans="1:8" s="440" customFormat="1" ht="15" x14ac:dyDescent="0.2">
      <c r="A540" s="469">
        <v>12.2</v>
      </c>
      <c r="B540" s="464"/>
      <c r="C540" s="462" t="s">
        <v>2676</v>
      </c>
      <c r="D540" s="489"/>
      <c r="E540" s="530">
        <f>'NRHM State budget sheet 2013-14'!AF613</f>
        <v>1</v>
      </c>
      <c r="F540" s="529"/>
      <c r="G540" s="466"/>
      <c r="H540" s="464"/>
    </row>
    <row r="541" spans="1:8" s="440" customFormat="1" ht="30" x14ac:dyDescent="0.2">
      <c r="A541" s="469">
        <v>12.3</v>
      </c>
      <c r="B541" s="464"/>
      <c r="C541" s="462" t="s">
        <v>2677</v>
      </c>
      <c r="D541" s="489"/>
      <c r="E541" s="530">
        <f>'NRHM State budget sheet 2013-14'!AF614</f>
        <v>7.5</v>
      </c>
      <c r="F541" s="529"/>
      <c r="G541" s="466"/>
      <c r="H541" s="464"/>
    </row>
    <row r="542" spans="1:8" s="440" customFormat="1" ht="15" x14ac:dyDescent="0.25">
      <c r="A542" s="446">
        <v>13</v>
      </c>
      <c r="B542" s="504" t="s">
        <v>2678</v>
      </c>
      <c r="C542" s="505"/>
      <c r="D542" s="505"/>
      <c r="E542" s="516">
        <f>SUM(E543:E549)</f>
        <v>24.1</v>
      </c>
      <c r="F542" s="506"/>
      <c r="G542" s="447" t="s">
        <v>817</v>
      </c>
      <c r="H542" s="447"/>
    </row>
    <row r="543" spans="1:8" s="440" customFormat="1" ht="15" x14ac:dyDescent="0.2">
      <c r="A543" s="460">
        <v>13.1</v>
      </c>
      <c r="B543" s="461"/>
      <c r="C543" s="462" t="s">
        <v>2679</v>
      </c>
      <c r="D543" s="489"/>
      <c r="E543" s="530">
        <f>SUM('NRHM State budget sheet 2013-14'!AF652+'NRHM State budget sheet 2013-14'!AF655+'NRHM State budget sheet 2013-14'!AF649+'NRHM State budget sheet 2013-14'!AF658)</f>
        <v>0</v>
      </c>
      <c r="F543" s="529"/>
      <c r="G543" s="461"/>
      <c r="H543" s="464" t="s">
        <v>2680</v>
      </c>
    </row>
    <row r="544" spans="1:8" s="440" customFormat="1" ht="15" x14ac:dyDescent="0.2">
      <c r="A544" s="460">
        <v>13.2</v>
      </c>
      <c r="B544" s="461"/>
      <c r="C544" s="462" t="s">
        <v>2681</v>
      </c>
      <c r="D544" s="489"/>
      <c r="E544" s="530">
        <f>SUM('NRHM State budget sheet 2013-14'!AF650+'NRHM State budget sheet 2013-14'!AF653+'NRHM State budget sheet 2013-14'!AF656+'NRHM State budget sheet 2013-14'!AF659)</f>
        <v>0</v>
      </c>
      <c r="F544" s="529"/>
      <c r="G544" s="461"/>
      <c r="H544" s="464" t="s">
        <v>2680</v>
      </c>
    </row>
    <row r="545" spans="1:8" ht="30" x14ac:dyDescent="0.25">
      <c r="A545" s="460">
        <v>13.3</v>
      </c>
      <c r="B545" s="461"/>
      <c r="C545" s="462" t="s">
        <v>2682</v>
      </c>
      <c r="D545" s="489"/>
      <c r="E545" s="530">
        <f>'NRHM State budget sheet 2013-14'!AF661</f>
        <v>1</v>
      </c>
      <c r="F545" s="529"/>
      <c r="G545" s="461"/>
      <c r="H545" s="464" t="s">
        <v>2680</v>
      </c>
    </row>
    <row r="546" spans="1:8" ht="15" x14ac:dyDescent="0.25">
      <c r="A546" s="460">
        <v>13.4</v>
      </c>
      <c r="B546" s="461"/>
      <c r="C546" s="462" t="s">
        <v>2683</v>
      </c>
      <c r="D546" s="489"/>
      <c r="E546" s="530">
        <f>'NRHM State budget sheet 2013-14'!AF662</f>
        <v>5</v>
      </c>
      <c r="F546" s="529"/>
      <c r="G546" s="461"/>
      <c r="H546" s="464"/>
    </row>
    <row r="547" spans="1:8" ht="123" customHeight="1" x14ac:dyDescent="0.25">
      <c r="A547" s="460">
        <v>13.5</v>
      </c>
      <c r="B547" s="461"/>
      <c r="C547" s="462" t="s">
        <v>2684</v>
      </c>
      <c r="D547" s="489"/>
      <c r="E547" s="530">
        <f>'NRHM State budget sheet 2013-14'!AF664</f>
        <v>5.8</v>
      </c>
      <c r="F547" s="529"/>
      <c r="G547" s="461"/>
      <c r="H547" s="464" t="s">
        <v>2641</v>
      </c>
    </row>
    <row r="548" spans="1:8" ht="44.25" customHeight="1" x14ac:dyDescent="0.25">
      <c r="A548" s="461">
        <v>13.6</v>
      </c>
      <c r="B548" s="461"/>
      <c r="C548" s="462" t="s">
        <v>2685</v>
      </c>
      <c r="D548" s="489"/>
      <c r="E548" s="530">
        <f>'NRHM State budget sheet 2013-14'!AF884</f>
        <v>0.3</v>
      </c>
      <c r="F548" s="529"/>
      <c r="G548" s="461" t="s">
        <v>2686</v>
      </c>
      <c r="H548" s="464" t="s">
        <v>2500</v>
      </c>
    </row>
    <row r="549" spans="1:8" ht="44.25" customHeight="1" x14ac:dyDescent="0.25">
      <c r="A549" s="461"/>
      <c r="B549" s="461"/>
      <c r="C549" s="462" t="s">
        <v>759</v>
      </c>
      <c r="D549" s="489"/>
      <c r="E549" s="530">
        <f>'NRHM State budget sheet 2013-14'!AF645+'NRHM State budget sheet 2013-14'!AF660+'NRHM State budget sheet 2013-14'!AF663</f>
        <v>12</v>
      </c>
      <c r="F549" s="529"/>
      <c r="G549" s="461"/>
      <c r="H549" s="464"/>
    </row>
    <row r="550" spans="1:8" ht="18.75" customHeight="1" x14ac:dyDescent="0.25">
      <c r="A550" s="446">
        <v>14</v>
      </c>
      <c r="B550" s="504" t="s">
        <v>2687</v>
      </c>
      <c r="C550" s="505"/>
      <c r="D550" s="505"/>
      <c r="E550" s="516">
        <f>SUM(E551:E553)</f>
        <v>4.4000000000000004</v>
      </c>
      <c r="F550" s="506"/>
      <c r="G550" s="447"/>
      <c r="H550" s="447" t="s">
        <v>2520</v>
      </c>
    </row>
    <row r="551" spans="1:8" ht="15" x14ac:dyDescent="0.25">
      <c r="A551" s="460">
        <v>14.1</v>
      </c>
      <c r="B551" s="461"/>
      <c r="C551" s="462" t="s">
        <v>2688</v>
      </c>
      <c r="D551" s="489"/>
      <c r="E551" s="530">
        <f>'NRHM State budget sheet 2013-14'!AF705+'NRHM State budget sheet 2013-14'!AF706+'NRHM State budget sheet 2013-14'!AF711</f>
        <v>4.4000000000000004</v>
      </c>
      <c r="F551" s="529"/>
      <c r="G551" s="461" t="s">
        <v>846</v>
      </c>
      <c r="H551" s="464"/>
    </row>
    <row r="552" spans="1:8" ht="15" x14ac:dyDescent="0.25">
      <c r="A552" s="460">
        <v>14.2</v>
      </c>
      <c r="B552" s="461"/>
      <c r="C552" s="462" t="s">
        <v>2689</v>
      </c>
      <c r="D552" s="489"/>
      <c r="E552" s="530">
        <f>'NRHM State budget sheet 2013-14'!AF856</f>
        <v>0</v>
      </c>
      <c r="F552" s="529"/>
      <c r="G552" s="461"/>
      <c r="H552" s="464"/>
    </row>
    <row r="553" spans="1:8" ht="15" x14ac:dyDescent="0.25">
      <c r="A553" s="460">
        <v>14.3</v>
      </c>
      <c r="B553" s="461"/>
      <c r="C553" s="462" t="s">
        <v>759</v>
      </c>
      <c r="D553" s="489"/>
      <c r="E553" s="530">
        <f>SUM('NRHM State budget sheet 2013-14'!AF716:AF730)</f>
        <v>0</v>
      </c>
      <c r="F553" s="529"/>
      <c r="G553" s="461"/>
      <c r="H553" s="464"/>
    </row>
    <row r="554" spans="1:8" ht="15" x14ac:dyDescent="0.25">
      <c r="A554" s="446">
        <v>15</v>
      </c>
      <c r="B554" s="504" t="s">
        <v>2690</v>
      </c>
      <c r="C554" s="505"/>
      <c r="D554" s="505"/>
      <c r="E554" s="516">
        <f>SUM(E555:E563)</f>
        <v>3</v>
      </c>
      <c r="F554" s="506"/>
      <c r="G554" s="447"/>
      <c r="H554" s="447" t="s">
        <v>2691</v>
      </c>
    </row>
    <row r="555" spans="1:8" ht="44.25" customHeight="1" x14ac:dyDescent="0.25">
      <c r="A555" s="460">
        <v>15.1</v>
      </c>
      <c r="B555" s="461"/>
      <c r="C555" s="462" t="s">
        <v>1475</v>
      </c>
      <c r="D555" s="489"/>
      <c r="E555" s="530">
        <f>'NRHM State budget sheet 2013-14'!AF760</f>
        <v>1.2</v>
      </c>
      <c r="F555" s="529"/>
      <c r="G555" s="461"/>
      <c r="H555" s="464"/>
    </row>
    <row r="556" spans="1:8" ht="44.25" customHeight="1" x14ac:dyDescent="0.25">
      <c r="A556" s="460">
        <v>15.2</v>
      </c>
      <c r="B556" s="461"/>
      <c r="C556" s="462" t="s">
        <v>1476</v>
      </c>
      <c r="D556" s="489"/>
      <c r="E556" s="530"/>
      <c r="F556" s="529"/>
      <c r="G556" s="461"/>
      <c r="H556" s="464"/>
    </row>
    <row r="557" spans="1:8" ht="31.5" customHeight="1" x14ac:dyDescent="0.25">
      <c r="A557" s="460"/>
      <c r="B557" s="461"/>
      <c r="C557" s="462"/>
      <c r="D557" s="489" t="s">
        <v>1629</v>
      </c>
      <c r="E557" s="530">
        <f>'NRHM State budget sheet 2013-14'!AF767</f>
        <v>1.8</v>
      </c>
      <c r="F557" s="529"/>
      <c r="G557" s="461"/>
      <c r="H557" s="464"/>
    </row>
    <row r="558" spans="1:8" ht="30" customHeight="1" x14ac:dyDescent="0.25">
      <c r="A558" s="460"/>
      <c r="B558" s="461"/>
      <c r="C558" s="462"/>
      <c r="D558" s="489" t="s">
        <v>2692</v>
      </c>
      <c r="E558" s="530">
        <f>'NRHM State budget sheet 2013-14'!AF768</f>
        <v>0</v>
      </c>
      <c r="F558" s="529"/>
      <c r="G558" s="461"/>
      <c r="H558" s="464"/>
    </row>
    <row r="559" spans="1:8" ht="30" customHeight="1" x14ac:dyDescent="0.25">
      <c r="A559" s="460"/>
      <c r="B559" s="437"/>
      <c r="C559" s="455" t="s">
        <v>2693</v>
      </c>
      <c r="D559" s="489" t="s">
        <v>1406</v>
      </c>
      <c r="E559" s="530">
        <f>'NRHM State budget sheet 2013-14'!AF776</f>
        <v>0</v>
      </c>
      <c r="F559" s="529"/>
      <c r="G559" s="461"/>
      <c r="H559" s="464"/>
    </row>
    <row r="560" spans="1:8" ht="15" customHeight="1" x14ac:dyDescent="0.25">
      <c r="A560" s="460"/>
      <c r="B560" s="461"/>
      <c r="C560" s="462"/>
      <c r="D560" s="489" t="s">
        <v>1407</v>
      </c>
      <c r="E560" s="530">
        <f>'NRHM State budget sheet 2013-14'!AF777</f>
        <v>0</v>
      </c>
      <c r="F560" s="529"/>
      <c r="G560" s="461"/>
      <c r="H560" s="464"/>
    </row>
    <row r="561" spans="1:8" ht="44.25" customHeight="1" x14ac:dyDescent="0.25">
      <c r="A561" s="460">
        <v>15.3</v>
      </c>
      <c r="B561" s="461"/>
      <c r="C561" s="462" t="s">
        <v>1477</v>
      </c>
      <c r="D561" s="489"/>
      <c r="E561" s="530">
        <f>'NRHM State budget sheet 2013-14'!AF779</f>
        <v>0</v>
      </c>
      <c r="F561" s="529"/>
      <c r="G561" s="461"/>
      <c r="H561" s="464"/>
    </row>
    <row r="562" spans="1:8" ht="15" x14ac:dyDescent="0.25">
      <c r="A562" s="460">
        <v>15.4</v>
      </c>
      <c r="B562" s="461"/>
      <c r="C562" s="462" t="s">
        <v>2694</v>
      </c>
      <c r="D562" s="489"/>
      <c r="E562" s="530">
        <f>'NRHM State budget sheet 2013-14'!AF855</f>
        <v>0</v>
      </c>
      <c r="F562" s="529"/>
      <c r="G562" s="461"/>
      <c r="H562" s="464"/>
    </row>
    <row r="563" spans="1:8" ht="15" x14ac:dyDescent="0.25">
      <c r="A563" s="460">
        <v>15.5</v>
      </c>
      <c r="B563" s="461"/>
      <c r="C563" s="462" t="s">
        <v>2695</v>
      </c>
      <c r="D563" s="489"/>
      <c r="E563" s="530">
        <f>'NRHM State budget sheet 2013-14'!AF778</f>
        <v>0</v>
      </c>
      <c r="F563" s="529"/>
      <c r="G563" s="461"/>
      <c r="H563" s="464"/>
    </row>
    <row r="564" spans="1:8" ht="15.75" customHeight="1" x14ac:dyDescent="0.25">
      <c r="A564" s="446">
        <v>16</v>
      </c>
      <c r="B564" s="504" t="s">
        <v>2696</v>
      </c>
      <c r="C564" s="505"/>
      <c r="D564" s="505"/>
      <c r="E564" s="516">
        <f>SUM(E565:E570)</f>
        <v>5.51</v>
      </c>
      <c r="F564" s="506"/>
      <c r="G564" s="447"/>
      <c r="H564" s="447"/>
    </row>
    <row r="565" spans="1:8" ht="15" x14ac:dyDescent="0.25">
      <c r="A565" s="460">
        <v>16.100000000000001</v>
      </c>
      <c r="B565" s="461"/>
      <c r="C565" s="462" t="s">
        <v>2697</v>
      </c>
      <c r="D565" s="489"/>
      <c r="E565" s="530">
        <f>'NRHM State budget sheet 2013-14'!AF17</f>
        <v>0</v>
      </c>
      <c r="F565" s="529"/>
      <c r="G565" s="461" t="s">
        <v>2698</v>
      </c>
      <c r="H565" s="464" t="s">
        <v>2442</v>
      </c>
    </row>
    <row r="566" spans="1:8" ht="15" x14ac:dyDescent="0.25">
      <c r="A566" s="460">
        <v>16.2</v>
      </c>
      <c r="B566" s="461"/>
      <c r="C566" s="462" t="s">
        <v>2699</v>
      </c>
      <c r="D566" s="489"/>
      <c r="E566" s="530">
        <f>'NRHM State budget sheet 2013-14'!AF16</f>
        <v>5.51</v>
      </c>
      <c r="F566" s="529"/>
      <c r="G566" s="461" t="s">
        <v>2700</v>
      </c>
      <c r="H566" s="464" t="s">
        <v>2442</v>
      </c>
    </row>
    <row r="567" spans="1:8" ht="30" x14ac:dyDescent="0.25">
      <c r="A567" s="460">
        <v>16.3</v>
      </c>
      <c r="B567" s="461"/>
      <c r="C567" s="462" t="s">
        <v>2701</v>
      </c>
      <c r="D567" s="489"/>
      <c r="E567" s="530">
        <f>'NRHM State budget sheet 2013-14'!AF101</f>
        <v>0</v>
      </c>
      <c r="F567" s="529"/>
      <c r="G567" s="461"/>
      <c r="H567" s="464" t="s">
        <v>2514</v>
      </c>
    </row>
    <row r="568" spans="1:8" ht="30" x14ac:dyDescent="0.25">
      <c r="A568" s="460">
        <v>16.399999999999999</v>
      </c>
      <c r="B568" s="461"/>
      <c r="C568" s="462" t="s">
        <v>2702</v>
      </c>
      <c r="D568" s="489"/>
      <c r="E568" s="530">
        <f>'NRHM State budget sheet 2013-14'!AF132</f>
        <v>0</v>
      </c>
      <c r="F568" s="529"/>
      <c r="G568" s="461"/>
      <c r="H568" s="464" t="s">
        <v>2517</v>
      </c>
    </row>
    <row r="569" spans="1:8" ht="31.5" customHeight="1" x14ac:dyDescent="0.25">
      <c r="A569" s="460"/>
      <c r="B569" s="461"/>
      <c r="C569" s="466" t="s">
        <v>2703</v>
      </c>
      <c r="D569" s="489"/>
      <c r="E569" s="530">
        <f>'NRHM State budget sheet 2013-14'!AF141</f>
        <v>0</v>
      </c>
      <c r="F569" s="529"/>
      <c r="G569" s="461"/>
      <c r="H569" s="464"/>
    </row>
    <row r="570" spans="1:8" ht="15" x14ac:dyDescent="0.25">
      <c r="A570" s="460"/>
      <c r="B570" s="461"/>
      <c r="C570" s="455" t="s">
        <v>628</v>
      </c>
      <c r="D570" s="489"/>
      <c r="E570" s="530">
        <f>'NRHM State budget sheet 2013-14'!AF83</f>
        <v>0</v>
      </c>
      <c r="F570" s="529"/>
      <c r="G570" s="461"/>
      <c r="H570" s="464"/>
    </row>
    <row r="571" spans="1:8" ht="15.75" customHeight="1" x14ac:dyDescent="0.25">
      <c r="A571" s="446">
        <v>17</v>
      </c>
      <c r="B571" s="504" t="s">
        <v>2704</v>
      </c>
      <c r="C571" s="505"/>
      <c r="D571" s="505"/>
      <c r="E571" s="516">
        <f>SUM(E572:E574)</f>
        <v>3.4</v>
      </c>
      <c r="F571" s="506"/>
      <c r="G571" s="447" t="s">
        <v>2705</v>
      </c>
      <c r="H571" s="447" t="s">
        <v>2442</v>
      </c>
    </row>
    <row r="572" spans="1:8" ht="30" x14ac:dyDescent="0.25">
      <c r="A572" s="460">
        <v>17.100000000000001</v>
      </c>
      <c r="B572" s="461"/>
      <c r="C572" s="466" t="s">
        <v>1689</v>
      </c>
      <c r="D572" s="489"/>
      <c r="E572" s="530">
        <f>'NRHM State budget sheet 2013-14'!AF740</f>
        <v>0</v>
      </c>
      <c r="F572" s="529"/>
      <c r="G572" s="461"/>
      <c r="H572" s="464"/>
    </row>
    <row r="573" spans="1:8" ht="45" x14ac:dyDescent="0.25">
      <c r="A573" s="461"/>
      <c r="B573" s="461"/>
      <c r="C573" s="466" t="s">
        <v>1690</v>
      </c>
      <c r="D573" s="489"/>
      <c r="E573" s="530">
        <f>'NRHM State budget sheet 2013-14'!AF741</f>
        <v>0</v>
      </c>
      <c r="F573" s="529"/>
      <c r="G573" s="461"/>
      <c r="H573" s="464"/>
    </row>
    <row r="574" spans="1:8" ht="15" x14ac:dyDescent="0.25">
      <c r="A574" s="461"/>
      <c r="B574" s="461"/>
      <c r="C574" s="466" t="s">
        <v>759</v>
      </c>
      <c r="D574" s="489"/>
      <c r="E574" s="530">
        <f>'NRHM State budget sheet 2013-14'!AF743</f>
        <v>3.4</v>
      </c>
      <c r="F574" s="529"/>
      <c r="G574" s="461"/>
      <c r="H574" s="464"/>
    </row>
    <row r="575" spans="1:8" ht="15" x14ac:dyDescent="0.25">
      <c r="A575" s="446">
        <v>18</v>
      </c>
      <c r="B575" s="504" t="s">
        <v>917</v>
      </c>
      <c r="C575" s="505"/>
      <c r="D575" s="505"/>
      <c r="E575" s="516">
        <f>SUM(E576:E581)</f>
        <v>0</v>
      </c>
      <c r="F575" s="506"/>
      <c r="G575" s="448" t="s">
        <v>916</v>
      </c>
      <c r="H575" s="447" t="s">
        <v>2706</v>
      </c>
    </row>
    <row r="576" spans="1:8" ht="31.5" customHeight="1" x14ac:dyDescent="0.25">
      <c r="A576" s="460">
        <v>18.100000000000001</v>
      </c>
      <c r="B576" s="461"/>
      <c r="C576" s="463" t="s">
        <v>919</v>
      </c>
      <c r="D576" s="489"/>
      <c r="E576" s="530">
        <f>'NRHM State budget sheet 2013-14'!AF862</f>
        <v>0</v>
      </c>
      <c r="F576" s="529"/>
      <c r="G576" s="462" t="s">
        <v>918</v>
      </c>
      <c r="H576" s="464"/>
    </row>
    <row r="577" spans="1:8" s="440" customFormat="1" ht="44.25" customHeight="1" x14ac:dyDescent="0.2">
      <c r="A577" s="460">
        <v>18.2</v>
      </c>
      <c r="B577" s="461"/>
      <c r="C577" s="463" t="s">
        <v>921</v>
      </c>
      <c r="D577" s="489"/>
      <c r="E577" s="530">
        <f>'NRHM State budget sheet 2013-14'!AF863</f>
        <v>0</v>
      </c>
      <c r="F577" s="529"/>
      <c r="G577" s="462" t="s">
        <v>920</v>
      </c>
      <c r="H577" s="464"/>
    </row>
    <row r="578" spans="1:8" s="440" customFormat="1" ht="44.25" customHeight="1" x14ac:dyDescent="0.2">
      <c r="A578" s="460">
        <v>18.3</v>
      </c>
      <c r="B578" s="461"/>
      <c r="C578" s="463" t="s">
        <v>923</v>
      </c>
      <c r="D578" s="489"/>
      <c r="E578" s="530">
        <f>'NRHM State budget sheet 2013-14'!AF864</f>
        <v>0</v>
      </c>
      <c r="F578" s="529"/>
      <c r="G578" s="462" t="s">
        <v>922</v>
      </c>
      <c r="H578" s="464"/>
    </row>
    <row r="579" spans="1:8" s="440" customFormat="1" ht="44.25" customHeight="1" x14ac:dyDescent="0.2">
      <c r="A579" s="460">
        <v>18.399999999999999</v>
      </c>
      <c r="B579" s="461"/>
      <c r="C579" s="463" t="s">
        <v>925</v>
      </c>
      <c r="D579" s="489"/>
      <c r="E579" s="530">
        <f>'NRHM State budget sheet 2013-14'!AF865</f>
        <v>0</v>
      </c>
      <c r="F579" s="529"/>
      <c r="G579" s="462" t="s">
        <v>924</v>
      </c>
      <c r="H579" s="464"/>
    </row>
    <row r="580" spans="1:8" s="440" customFormat="1" ht="30.75" customHeight="1" x14ac:dyDescent="0.2">
      <c r="A580" s="460">
        <v>18.5</v>
      </c>
      <c r="B580" s="461"/>
      <c r="C580" s="463" t="s">
        <v>927</v>
      </c>
      <c r="D580" s="489"/>
      <c r="E580" s="530">
        <f>'NRHM State budget sheet 2013-14'!AF866</f>
        <v>0</v>
      </c>
      <c r="F580" s="529"/>
      <c r="G580" s="462" t="s">
        <v>926</v>
      </c>
      <c r="H580" s="464"/>
    </row>
    <row r="581" spans="1:8" s="440" customFormat="1" ht="31.5" customHeight="1" x14ac:dyDescent="0.2">
      <c r="A581" s="460">
        <v>18.600000000000001</v>
      </c>
      <c r="B581" s="461"/>
      <c r="C581" s="463" t="s">
        <v>929</v>
      </c>
      <c r="D581" s="489"/>
      <c r="E581" s="530">
        <f>'NRHM State budget sheet 2013-14'!AF867</f>
        <v>0</v>
      </c>
      <c r="F581" s="529"/>
      <c r="G581" s="462" t="s">
        <v>928</v>
      </c>
      <c r="H581" s="464"/>
    </row>
    <row r="582" spans="1:8" s="440" customFormat="1" ht="15.75" customHeight="1" x14ac:dyDescent="0.25">
      <c r="A582" s="446">
        <v>19</v>
      </c>
      <c r="B582" s="504" t="s">
        <v>2707</v>
      </c>
      <c r="C582" s="505"/>
      <c r="D582" s="505"/>
      <c r="E582" s="516">
        <f>SUM(E583:E589)</f>
        <v>5</v>
      </c>
      <c r="F582" s="506"/>
      <c r="G582" s="447"/>
      <c r="H582" s="447"/>
    </row>
    <row r="583" spans="1:8" s="440" customFormat="1" ht="30" x14ac:dyDescent="0.2">
      <c r="A583" s="460">
        <v>19.100000000000001</v>
      </c>
      <c r="B583" s="461"/>
      <c r="C583" s="462" t="s">
        <v>2708</v>
      </c>
      <c r="D583" s="489"/>
      <c r="E583" s="530">
        <f>'NRHM State budget sheet 2013-14'!AF742</f>
        <v>0</v>
      </c>
      <c r="F583" s="529"/>
      <c r="G583" s="461"/>
      <c r="H583" s="464" t="s">
        <v>2520</v>
      </c>
    </row>
    <row r="584" spans="1:8" s="440" customFormat="1" ht="15" x14ac:dyDescent="0.2">
      <c r="A584" s="460">
        <v>19.2</v>
      </c>
      <c r="B584" s="461"/>
      <c r="C584" s="462" t="s">
        <v>2709</v>
      </c>
      <c r="D584" s="489"/>
      <c r="E584" s="530">
        <f>'NRHM State budget sheet 2013-14'!AF715</f>
        <v>0</v>
      </c>
      <c r="F584" s="529"/>
      <c r="G584" s="461"/>
      <c r="H584" s="464" t="s">
        <v>2520</v>
      </c>
    </row>
    <row r="585" spans="1:8" s="440" customFormat="1" ht="15" x14ac:dyDescent="0.2">
      <c r="A585" s="460">
        <v>19.3</v>
      </c>
      <c r="B585" s="461"/>
      <c r="C585" s="462" t="s">
        <v>2710</v>
      </c>
      <c r="D585" s="489"/>
      <c r="E585" s="530">
        <f>'NRHM State budget sheet 2013-14'!AF857</f>
        <v>5</v>
      </c>
      <c r="F585" s="529"/>
      <c r="G585" s="461" t="s">
        <v>912</v>
      </c>
      <c r="H585" s="464" t="s">
        <v>2520</v>
      </c>
    </row>
    <row r="586" spans="1:8" s="440" customFormat="1" ht="15" x14ac:dyDescent="0.2">
      <c r="A586" s="460">
        <v>19.399999999999999</v>
      </c>
      <c r="B586" s="461"/>
      <c r="C586" s="462" t="s">
        <v>2711</v>
      </c>
      <c r="D586" s="489"/>
      <c r="E586" s="530">
        <f>'NRHM State budget sheet 2013-14'!AF858</f>
        <v>0</v>
      </c>
      <c r="F586" s="529"/>
      <c r="G586" s="461" t="s">
        <v>2712</v>
      </c>
      <c r="H586" s="464" t="s">
        <v>2520</v>
      </c>
    </row>
    <row r="587" spans="1:8" s="440" customFormat="1" ht="30" x14ac:dyDescent="0.2">
      <c r="A587" s="460">
        <v>19.5</v>
      </c>
      <c r="B587" s="461"/>
      <c r="C587" s="462" t="s">
        <v>2713</v>
      </c>
      <c r="D587" s="489"/>
      <c r="E587" s="530">
        <f>'NRHM State budget sheet 2013-14'!AF458</f>
        <v>0</v>
      </c>
      <c r="F587" s="529"/>
      <c r="G587" s="461"/>
      <c r="H587" s="464"/>
    </row>
    <row r="588" spans="1:8" s="440" customFormat="1" ht="30" x14ac:dyDescent="0.2">
      <c r="A588" s="460">
        <v>19.600000000000001</v>
      </c>
      <c r="B588" s="462"/>
      <c r="C588" s="463" t="s">
        <v>2714</v>
      </c>
      <c r="D588" s="489"/>
      <c r="E588" s="530">
        <f>'NRHM State budget sheet 2013-14'!AF868</f>
        <v>0</v>
      </c>
      <c r="F588" s="529"/>
      <c r="G588" s="462"/>
      <c r="H588" s="464" t="s">
        <v>2715</v>
      </c>
    </row>
    <row r="589" spans="1:8" s="440" customFormat="1" ht="44.25" customHeight="1" thickBot="1" x14ac:dyDescent="0.25">
      <c r="A589" s="460">
        <v>19.7</v>
      </c>
      <c r="B589" s="461"/>
      <c r="C589" s="463" t="s">
        <v>2716</v>
      </c>
      <c r="D589" s="489"/>
      <c r="E589" s="530">
        <f>'NRHM State budget sheet 2013-14'!AF869</f>
        <v>0</v>
      </c>
      <c r="F589" s="529"/>
      <c r="G589" s="462" t="s">
        <v>930</v>
      </c>
      <c r="H589" s="464" t="s">
        <v>2520</v>
      </c>
    </row>
    <row r="590" spans="1:8" s="519" customFormat="1" ht="18.75" customHeight="1" x14ac:dyDescent="0.25">
      <c r="A590" s="522">
        <v>20</v>
      </c>
      <c r="B590" s="446" t="s">
        <v>1634</v>
      </c>
      <c r="C590" s="523"/>
      <c r="D590" s="523"/>
      <c r="E590" s="555">
        <f>SUM(E591:E645)</f>
        <v>0</v>
      </c>
      <c r="F590" s="524"/>
      <c r="G590" s="525"/>
      <c r="H590" s="526"/>
    </row>
    <row r="591" spans="1:8" s="519" customFormat="1" ht="30" x14ac:dyDescent="0.2">
      <c r="A591" s="469">
        <v>20.100000000000001</v>
      </c>
      <c r="B591" s="527" t="s">
        <v>2717</v>
      </c>
      <c r="C591" s="466" t="s">
        <v>2718</v>
      </c>
      <c r="D591" s="489" t="s">
        <v>2719</v>
      </c>
      <c r="E591" s="511"/>
      <c r="F591" s="529"/>
      <c r="G591" s="462"/>
      <c r="H591" s="466"/>
    </row>
    <row r="592" spans="1:8" s="440" customFormat="1" ht="15" x14ac:dyDescent="0.2">
      <c r="A592" s="469">
        <v>20.2</v>
      </c>
      <c r="B592" s="528"/>
      <c r="C592" s="466" t="s">
        <v>1635</v>
      </c>
      <c r="D592" s="489" t="s">
        <v>1549</v>
      </c>
      <c r="E592" s="530">
        <f>'NRHM State budget sheet 2013-14'!AF920</f>
        <v>0</v>
      </c>
      <c r="F592" s="529"/>
      <c r="G592" s="462"/>
      <c r="H592" s="466"/>
    </row>
    <row r="593" spans="1:8" s="440" customFormat="1" ht="15.75" customHeight="1" x14ac:dyDescent="0.2">
      <c r="A593" s="469"/>
      <c r="B593" s="461"/>
      <c r="C593" s="466"/>
      <c r="D593" s="489" t="s">
        <v>1636</v>
      </c>
      <c r="E593" s="530">
        <f>'NRHM State budget sheet 2013-14'!AF921</f>
        <v>0</v>
      </c>
      <c r="F593" s="529"/>
      <c r="G593" s="529"/>
      <c r="H593" s="466"/>
    </row>
    <row r="594" spans="1:8" s="440" customFormat="1" ht="30" x14ac:dyDescent="0.2">
      <c r="A594" s="469">
        <v>20.3</v>
      </c>
      <c r="B594" s="528"/>
      <c r="C594" s="466" t="s">
        <v>1637</v>
      </c>
      <c r="D594" s="489" t="s">
        <v>1638</v>
      </c>
      <c r="E594" s="530">
        <f>'NRHM State budget sheet 2013-14'!AF923</f>
        <v>0</v>
      </c>
      <c r="F594" s="544"/>
      <c r="G594" s="529"/>
      <c r="H594" s="466"/>
    </row>
    <row r="595" spans="1:8" s="440" customFormat="1" ht="15" x14ac:dyDescent="0.2">
      <c r="A595" s="469"/>
      <c r="B595" s="461"/>
      <c r="C595" s="466"/>
      <c r="D595" s="489" t="s">
        <v>1639</v>
      </c>
      <c r="E595" s="530">
        <f>'NRHM State budget sheet 2013-14'!AF924</f>
        <v>0</v>
      </c>
      <c r="F595" s="544"/>
      <c r="G595" s="529"/>
      <c r="H595" s="466"/>
    </row>
    <row r="596" spans="1:8" s="440" customFormat="1" ht="15" x14ac:dyDescent="0.2">
      <c r="A596" s="469"/>
      <c r="B596" s="461"/>
      <c r="C596" s="466"/>
      <c r="D596" s="489" t="s">
        <v>1640</v>
      </c>
      <c r="E596" s="530">
        <f>'NRHM State budget sheet 2013-14'!AF925</f>
        <v>0</v>
      </c>
      <c r="F596" s="544"/>
      <c r="G596" s="529"/>
      <c r="H596" s="466"/>
    </row>
    <row r="597" spans="1:8" s="440" customFormat="1" ht="15" x14ac:dyDescent="0.2">
      <c r="A597" s="469"/>
      <c r="B597" s="461"/>
      <c r="C597" s="466"/>
      <c r="D597" s="489" t="s">
        <v>1641</v>
      </c>
      <c r="E597" s="530">
        <f>'NRHM State budget sheet 2013-14'!AF926</f>
        <v>0</v>
      </c>
      <c r="F597" s="544"/>
      <c r="G597" s="529"/>
      <c r="H597" s="466"/>
    </row>
    <row r="598" spans="1:8" s="440" customFormat="1" ht="15" x14ac:dyDescent="0.2">
      <c r="A598" s="469"/>
      <c r="B598" s="461"/>
      <c r="C598" s="466"/>
      <c r="D598" s="489" t="s">
        <v>1642</v>
      </c>
      <c r="E598" s="530">
        <f>'NRHM State budget sheet 2013-14'!AF927</f>
        <v>0</v>
      </c>
      <c r="F598" s="544"/>
      <c r="G598" s="529"/>
      <c r="H598" s="466"/>
    </row>
    <row r="599" spans="1:8" s="440" customFormat="1" ht="30" x14ac:dyDescent="0.2">
      <c r="A599" s="469">
        <v>20.399999999999999</v>
      </c>
      <c r="B599" s="528"/>
      <c r="C599" s="466" t="s">
        <v>1643</v>
      </c>
      <c r="D599" s="489" t="s">
        <v>1644</v>
      </c>
      <c r="E599" s="530">
        <f>'NRHM State budget sheet 2013-14'!AF929</f>
        <v>0</v>
      </c>
      <c r="F599" s="544"/>
      <c r="G599" s="529"/>
      <c r="H599" s="466"/>
    </row>
    <row r="600" spans="1:8" s="440" customFormat="1" ht="15" x14ac:dyDescent="0.2">
      <c r="A600" s="469"/>
      <c r="B600" s="461"/>
      <c r="C600" s="466"/>
      <c r="D600" s="489" t="s">
        <v>1638</v>
      </c>
      <c r="E600" s="530">
        <f>'NRHM State budget sheet 2013-14'!AF930</f>
        <v>0</v>
      </c>
      <c r="F600" s="544"/>
      <c r="G600" s="529"/>
      <c r="H600" s="466"/>
    </row>
    <row r="601" spans="1:8" s="440" customFormat="1" ht="15" x14ac:dyDescent="0.2">
      <c r="A601" s="469"/>
      <c r="B601" s="461"/>
      <c r="C601" s="466"/>
      <c r="D601" s="489" t="s">
        <v>1641</v>
      </c>
      <c r="E601" s="530">
        <f>'NRHM State budget sheet 2013-14'!AF931</f>
        <v>0</v>
      </c>
      <c r="F601" s="544"/>
      <c r="G601" s="529"/>
      <c r="H601" s="466"/>
    </row>
    <row r="602" spans="1:8" s="440" customFormat="1" ht="15" x14ac:dyDescent="0.2">
      <c r="A602" s="469"/>
      <c r="B602" s="461"/>
      <c r="C602" s="466"/>
      <c r="D602" s="489" t="s">
        <v>1640</v>
      </c>
      <c r="E602" s="530">
        <f>'NRHM State budget sheet 2013-14'!AF932</f>
        <v>0</v>
      </c>
      <c r="F602" s="544"/>
      <c r="G602" s="529"/>
      <c r="H602" s="466"/>
    </row>
    <row r="603" spans="1:8" s="440" customFormat="1" ht="30" x14ac:dyDescent="0.2">
      <c r="A603" s="469">
        <v>20.5</v>
      </c>
      <c r="B603" s="528"/>
      <c r="C603" s="466" t="s">
        <v>1645</v>
      </c>
      <c r="D603" s="489" t="s">
        <v>1646</v>
      </c>
      <c r="E603" s="530">
        <f>'NRHM State budget sheet 2013-14'!AF934</f>
        <v>0</v>
      </c>
      <c r="F603" s="544"/>
      <c r="G603" s="529"/>
      <c r="H603" s="466"/>
    </row>
    <row r="604" spans="1:8" s="440" customFormat="1" ht="15" x14ac:dyDescent="0.2">
      <c r="A604" s="469"/>
      <c r="B604" s="461"/>
      <c r="C604" s="466"/>
      <c r="D604" s="489" t="s">
        <v>1647</v>
      </c>
      <c r="E604" s="530">
        <f>'NRHM State budget sheet 2013-14'!AF935</f>
        <v>0</v>
      </c>
      <c r="F604" s="544"/>
      <c r="G604" s="529"/>
      <c r="H604" s="466"/>
    </row>
    <row r="605" spans="1:8" s="440" customFormat="1" ht="15" x14ac:dyDescent="0.2">
      <c r="A605" s="531"/>
      <c r="B605" s="461"/>
      <c r="C605" s="466"/>
      <c r="D605" s="489" t="s">
        <v>1648</v>
      </c>
      <c r="E605" s="530">
        <f>'NRHM State budget sheet 2013-14'!AF936</f>
        <v>0</v>
      </c>
      <c r="F605" s="544"/>
      <c r="G605" s="529"/>
      <c r="H605" s="466"/>
    </row>
    <row r="606" spans="1:8" s="440" customFormat="1" ht="15" x14ac:dyDescent="0.2">
      <c r="A606" s="469"/>
      <c r="B606" s="461"/>
      <c r="C606" s="466"/>
      <c r="D606" s="489" t="s">
        <v>1649</v>
      </c>
      <c r="E606" s="530">
        <f>'NRHM State budget sheet 2013-14'!AF937</f>
        <v>0</v>
      </c>
      <c r="F606" s="544"/>
      <c r="G606" s="529"/>
      <c r="H606" s="466"/>
    </row>
    <row r="607" spans="1:8" s="440" customFormat="1" ht="15" x14ac:dyDescent="0.2">
      <c r="A607" s="469"/>
      <c r="B607" s="461"/>
      <c r="C607" s="466"/>
      <c r="D607" s="489" t="s">
        <v>1650</v>
      </c>
      <c r="E607" s="530">
        <f>'NRHM State budget sheet 2013-14'!AF938</f>
        <v>0</v>
      </c>
      <c r="F607" s="544"/>
      <c r="G607" s="529"/>
      <c r="H607" s="466"/>
    </row>
    <row r="608" spans="1:8" s="440" customFormat="1" ht="15" x14ac:dyDescent="0.2">
      <c r="A608" s="469"/>
      <c r="B608" s="461"/>
      <c r="C608" s="466"/>
      <c r="D608" s="489" t="s">
        <v>1651</v>
      </c>
      <c r="E608" s="530">
        <f>'NRHM State budget sheet 2013-14'!AF939</f>
        <v>0</v>
      </c>
      <c r="F608" s="544"/>
      <c r="G608" s="529"/>
      <c r="H608" s="466"/>
    </row>
    <row r="609" spans="1:8" s="440" customFormat="1" ht="15" x14ac:dyDescent="0.2">
      <c r="A609" s="469"/>
      <c r="B609" s="461"/>
      <c r="C609" s="466"/>
      <c r="D609" s="489" t="s">
        <v>1652</v>
      </c>
      <c r="E609" s="530">
        <f>'NRHM State budget sheet 2013-14'!AF940</f>
        <v>0</v>
      </c>
      <c r="F609" s="544"/>
      <c r="G609" s="529"/>
      <c r="H609" s="466"/>
    </row>
    <row r="610" spans="1:8" s="440" customFormat="1" ht="60" x14ac:dyDescent="0.2">
      <c r="A610" s="532">
        <v>20.6</v>
      </c>
      <c r="B610" s="528"/>
      <c r="C610" s="466" t="s">
        <v>1653</v>
      </c>
      <c r="D610" s="489" t="s">
        <v>1654</v>
      </c>
      <c r="E610" s="530">
        <f>'NRHM State budget sheet 2013-14'!AF942</f>
        <v>0</v>
      </c>
      <c r="F610" s="544"/>
      <c r="G610" s="529"/>
      <c r="H610" s="466"/>
    </row>
    <row r="611" spans="1:8" s="440" customFormat="1" ht="30" x14ac:dyDescent="0.2">
      <c r="A611" s="469"/>
      <c r="B611" s="461"/>
      <c r="C611" s="466"/>
      <c r="D611" s="489" t="s">
        <v>1655</v>
      </c>
      <c r="E611" s="530">
        <f>'NRHM State budget sheet 2013-14'!AF943</f>
        <v>0</v>
      </c>
      <c r="F611" s="544"/>
      <c r="G611" s="529"/>
      <c r="H611" s="466"/>
    </row>
    <row r="612" spans="1:8" s="440" customFormat="1" ht="15" x14ac:dyDescent="0.2">
      <c r="A612" s="469"/>
      <c r="B612" s="461"/>
      <c r="C612" s="466"/>
      <c r="D612" s="489" t="s">
        <v>1656</v>
      </c>
      <c r="E612" s="530">
        <f>'NRHM State budget sheet 2013-14'!AF944</f>
        <v>0</v>
      </c>
      <c r="F612" s="544"/>
      <c r="G612" s="529"/>
      <c r="H612" s="466"/>
    </row>
    <row r="613" spans="1:8" s="440" customFormat="1" ht="15" x14ac:dyDescent="0.2">
      <c r="A613" s="469"/>
      <c r="B613" s="461"/>
      <c r="C613" s="466"/>
      <c r="D613" s="489" t="s">
        <v>1657</v>
      </c>
      <c r="E613" s="530">
        <f>'NRHM State budget sheet 2013-14'!AF945</f>
        <v>0</v>
      </c>
      <c r="F613" s="544"/>
      <c r="G613" s="529"/>
      <c r="H613" s="466"/>
    </row>
    <row r="614" spans="1:8" s="440" customFormat="1" ht="15" x14ac:dyDescent="0.2">
      <c r="A614" s="469"/>
      <c r="B614" s="461"/>
      <c r="C614" s="466"/>
      <c r="D614" s="489" t="s">
        <v>1648</v>
      </c>
      <c r="E614" s="530">
        <f>'NRHM State budget sheet 2013-14'!AF946</f>
        <v>0</v>
      </c>
      <c r="F614" s="544"/>
      <c r="G614" s="529"/>
      <c r="H614" s="466"/>
    </row>
    <row r="615" spans="1:8" s="440" customFormat="1" ht="30" x14ac:dyDescent="0.2">
      <c r="A615" s="531"/>
      <c r="B615" s="461"/>
      <c r="C615" s="466"/>
      <c r="D615" s="489" t="s">
        <v>1658</v>
      </c>
      <c r="E615" s="530">
        <f>'NRHM State budget sheet 2013-14'!AF947</f>
        <v>0</v>
      </c>
      <c r="F615" s="544"/>
      <c r="G615" s="529"/>
      <c r="H615" s="466"/>
    </row>
    <row r="616" spans="1:8" s="440" customFormat="1" ht="15" x14ac:dyDescent="0.2">
      <c r="A616" s="469"/>
      <c r="B616" s="461"/>
      <c r="C616" s="466"/>
      <c r="D616" s="489" t="s">
        <v>1659</v>
      </c>
      <c r="E616" s="530">
        <f>'NRHM State budget sheet 2013-14'!AF948</f>
        <v>0</v>
      </c>
      <c r="F616" s="544"/>
      <c r="G616" s="529"/>
      <c r="H616" s="466"/>
    </row>
    <row r="617" spans="1:8" s="440" customFormat="1" ht="30" x14ac:dyDescent="0.2">
      <c r="A617" s="469"/>
      <c r="B617" s="461"/>
      <c r="C617" s="466"/>
      <c r="D617" s="489" t="s">
        <v>1660</v>
      </c>
      <c r="E617" s="530">
        <f>'NRHM State budget sheet 2013-14'!AF949</f>
        <v>0</v>
      </c>
      <c r="F617" s="544"/>
      <c r="G617" s="529"/>
      <c r="H617" s="466"/>
    </row>
    <row r="618" spans="1:8" s="440" customFormat="1" ht="15" x14ac:dyDescent="0.2">
      <c r="A618" s="469"/>
      <c r="B618" s="461"/>
      <c r="C618" s="466"/>
      <c r="D618" s="489" t="s">
        <v>1661</v>
      </c>
      <c r="E618" s="530">
        <f>'NRHM State budget sheet 2013-14'!AF950</f>
        <v>0</v>
      </c>
      <c r="F618" s="544"/>
      <c r="G618" s="529"/>
      <c r="H618" s="466"/>
    </row>
    <row r="619" spans="1:8" s="440" customFormat="1" ht="15" x14ac:dyDescent="0.2">
      <c r="A619" s="469"/>
      <c r="B619" s="461"/>
      <c r="C619" s="466"/>
      <c r="D619" s="489" t="s">
        <v>1662</v>
      </c>
      <c r="E619" s="530">
        <f>'NRHM State budget sheet 2013-14'!AF951</f>
        <v>0</v>
      </c>
      <c r="F619" s="544"/>
      <c r="G619" s="529"/>
      <c r="H619" s="466"/>
    </row>
    <row r="620" spans="1:8" s="440" customFormat="1" ht="15" x14ac:dyDescent="0.2">
      <c r="A620" s="469"/>
      <c r="B620" s="461"/>
      <c r="C620" s="466"/>
      <c r="D620" s="489" t="s">
        <v>1663</v>
      </c>
      <c r="E620" s="530">
        <f>'NRHM State budget sheet 2013-14'!AF952</f>
        <v>0</v>
      </c>
      <c r="F620" s="544"/>
      <c r="G620" s="529"/>
      <c r="H620" s="466"/>
    </row>
    <row r="621" spans="1:8" s="440" customFormat="1" ht="30" x14ac:dyDescent="0.2">
      <c r="A621" s="469"/>
      <c r="B621" s="461"/>
      <c r="C621" s="466"/>
      <c r="D621" s="489" t="s">
        <v>1664</v>
      </c>
      <c r="E621" s="530">
        <f>'NRHM State budget sheet 2013-14'!AF953</f>
        <v>0</v>
      </c>
      <c r="F621" s="544"/>
      <c r="G621" s="529"/>
      <c r="H621" s="466"/>
    </row>
    <row r="622" spans="1:8" s="440" customFormat="1" ht="15" x14ac:dyDescent="0.2">
      <c r="A622" s="469"/>
      <c r="B622" s="461"/>
      <c r="C622" s="466"/>
      <c r="D622" s="489" t="s">
        <v>1665</v>
      </c>
      <c r="E622" s="530">
        <f>'NRHM State budget sheet 2013-14'!AF954</f>
        <v>0</v>
      </c>
      <c r="F622" s="544"/>
      <c r="G622" s="529"/>
      <c r="H622" s="466"/>
    </row>
    <row r="623" spans="1:8" s="440" customFormat="1" ht="15" x14ac:dyDescent="0.2">
      <c r="A623" s="469"/>
      <c r="B623" s="461"/>
      <c r="C623" s="466"/>
      <c r="D623" s="489" t="s">
        <v>1666</v>
      </c>
      <c r="E623" s="530">
        <f>'NRHM State budget sheet 2013-14'!AF955</f>
        <v>0</v>
      </c>
      <c r="F623" s="544"/>
      <c r="G623" s="529"/>
      <c r="H623" s="466"/>
    </row>
    <row r="624" spans="1:8" s="440" customFormat="1" ht="15" x14ac:dyDescent="0.2">
      <c r="A624" s="469"/>
      <c r="B624" s="461"/>
      <c r="C624" s="466"/>
      <c r="D624" s="489" t="s">
        <v>1667</v>
      </c>
      <c r="E624" s="530">
        <f>'NRHM State budget sheet 2013-14'!AF956</f>
        <v>0</v>
      </c>
      <c r="F624" s="544"/>
      <c r="G624" s="529"/>
      <c r="H624" s="466"/>
    </row>
    <row r="625" spans="1:8" s="440" customFormat="1" ht="15" x14ac:dyDescent="0.2">
      <c r="A625" s="469"/>
      <c r="B625" s="461"/>
      <c r="C625" s="466"/>
      <c r="D625" s="489" t="s">
        <v>1668</v>
      </c>
      <c r="E625" s="530">
        <f>'NRHM State budget sheet 2013-14'!AF957</f>
        <v>0</v>
      </c>
      <c r="F625" s="544"/>
      <c r="G625" s="529"/>
      <c r="H625" s="466"/>
    </row>
    <row r="626" spans="1:8" s="440" customFormat="1" ht="15" x14ac:dyDescent="0.2">
      <c r="A626" s="469"/>
      <c r="B626" s="461"/>
      <c r="C626" s="466"/>
      <c r="D626" s="489" t="s">
        <v>1669</v>
      </c>
      <c r="E626" s="530">
        <f>'NRHM State budget sheet 2013-14'!AF958</f>
        <v>0</v>
      </c>
      <c r="F626" s="544"/>
      <c r="G626" s="529"/>
      <c r="H626" s="466"/>
    </row>
    <row r="627" spans="1:8" s="440" customFormat="1" ht="15" x14ac:dyDescent="0.2">
      <c r="A627" s="469"/>
      <c r="B627" s="461"/>
      <c r="C627" s="466"/>
      <c r="D627" s="489" t="s">
        <v>1670</v>
      </c>
      <c r="E627" s="530">
        <f>'NRHM State budget sheet 2013-14'!AF959</f>
        <v>0</v>
      </c>
      <c r="F627" s="544"/>
      <c r="G627" s="529"/>
      <c r="H627" s="466"/>
    </row>
    <row r="628" spans="1:8" s="440" customFormat="1" ht="15" x14ac:dyDescent="0.2">
      <c r="A628" s="469"/>
      <c r="B628" s="461"/>
      <c r="C628" s="466"/>
      <c r="D628" s="489" t="s">
        <v>1671</v>
      </c>
      <c r="E628" s="530">
        <f>'NRHM State budget sheet 2013-14'!AF960</f>
        <v>0</v>
      </c>
      <c r="F628" s="544"/>
      <c r="G628" s="529"/>
      <c r="H628" s="466"/>
    </row>
    <row r="629" spans="1:8" s="440" customFormat="1" ht="15" x14ac:dyDescent="0.2">
      <c r="A629" s="469"/>
      <c r="B629" s="461"/>
      <c r="C629" s="466"/>
      <c r="D629" s="489" t="s">
        <v>1672</v>
      </c>
      <c r="E629" s="530">
        <f>'NRHM State budget sheet 2013-14'!AF961</f>
        <v>0</v>
      </c>
      <c r="F629" s="544"/>
      <c r="G629" s="529"/>
      <c r="H629" s="466"/>
    </row>
    <row r="630" spans="1:8" s="440" customFormat="1" ht="30" x14ac:dyDescent="0.2">
      <c r="A630" s="469">
        <v>20.7</v>
      </c>
      <c r="B630" s="528"/>
      <c r="C630" s="466" t="s">
        <v>1673</v>
      </c>
      <c r="D630" s="489"/>
      <c r="E630" s="511"/>
      <c r="F630" s="544"/>
      <c r="G630" s="529"/>
      <c r="H630" s="466"/>
    </row>
    <row r="631" spans="1:8" s="440" customFormat="1" ht="15" x14ac:dyDescent="0.2">
      <c r="A631" s="469"/>
      <c r="B631" s="461"/>
      <c r="C631" s="466" t="s">
        <v>1674</v>
      </c>
      <c r="D631" s="489" t="s">
        <v>1675</v>
      </c>
      <c r="E631" s="530">
        <f>'NRHM State budget sheet 2013-14'!AF964</f>
        <v>0</v>
      </c>
      <c r="F631" s="545"/>
      <c r="G631" s="529"/>
      <c r="H631" s="466"/>
    </row>
    <row r="632" spans="1:8" s="440" customFormat="1" ht="15" x14ac:dyDescent="0.2">
      <c r="A632" s="469"/>
      <c r="B632" s="461"/>
      <c r="C632" s="466"/>
      <c r="D632" s="489" t="s">
        <v>1676</v>
      </c>
      <c r="E632" s="530">
        <f>'NRHM State budget sheet 2013-14'!AF965</f>
        <v>0</v>
      </c>
      <c r="F632" s="544"/>
      <c r="G632" s="529"/>
      <c r="H632" s="466"/>
    </row>
    <row r="633" spans="1:8" s="440" customFormat="1" ht="15" x14ac:dyDescent="0.2">
      <c r="A633" s="469"/>
      <c r="B633" s="461"/>
      <c r="C633" s="466"/>
      <c r="D633" s="489" t="s">
        <v>1677</v>
      </c>
      <c r="E633" s="530">
        <f>'NRHM State budget sheet 2013-14'!AF966</f>
        <v>0</v>
      </c>
      <c r="F633" s="544"/>
      <c r="G633" s="529"/>
      <c r="H633" s="466"/>
    </row>
    <row r="634" spans="1:8" s="440" customFormat="1" ht="15" x14ac:dyDescent="0.2">
      <c r="A634" s="469"/>
      <c r="B634" s="461"/>
      <c r="C634" s="466"/>
      <c r="D634" s="489" t="s">
        <v>1678</v>
      </c>
      <c r="E634" s="530">
        <f>'NRHM State budget sheet 2013-14'!AF967</f>
        <v>0</v>
      </c>
      <c r="F634" s="544"/>
      <c r="G634" s="529"/>
      <c r="H634" s="466"/>
    </row>
    <row r="635" spans="1:8" s="440" customFormat="1" ht="15" x14ac:dyDescent="0.2">
      <c r="A635" s="469"/>
      <c r="B635" s="461"/>
      <c r="C635" s="466"/>
      <c r="D635" s="489" t="s">
        <v>1648</v>
      </c>
      <c r="E635" s="530">
        <f>'NRHM State budget sheet 2013-14'!AF968</f>
        <v>0</v>
      </c>
      <c r="F635" s="544"/>
      <c r="G635" s="529"/>
      <c r="H635" s="466"/>
    </row>
    <row r="636" spans="1:8" s="440" customFormat="1" ht="15" x14ac:dyDescent="0.2">
      <c r="A636" s="469"/>
      <c r="B636" s="461"/>
      <c r="C636" s="466"/>
      <c r="D636" s="489" t="s">
        <v>1679</v>
      </c>
      <c r="E636" s="530">
        <f>'NRHM State budget sheet 2013-14'!AF969</f>
        <v>0</v>
      </c>
      <c r="F636" s="544"/>
      <c r="G636" s="529"/>
      <c r="H636" s="466"/>
    </row>
    <row r="637" spans="1:8" s="440" customFormat="1" ht="15" x14ac:dyDescent="0.2">
      <c r="A637" s="469"/>
      <c r="B637" s="461"/>
      <c r="C637" s="466"/>
      <c r="D637" s="489" t="s">
        <v>1680</v>
      </c>
      <c r="E637" s="530">
        <f>'NRHM State budget sheet 2013-14'!AF970</f>
        <v>0</v>
      </c>
      <c r="F637" s="544"/>
      <c r="G637" s="529"/>
      <c r="H637" s="466"/>
    </row>
    <row r="638" spans="1:8" s="440" customFormat="1" ht="30" x14ac:dyDescent="0.2">
      <c r="A638" s="469"/>
      <c r="B638" s="461"/>
      <c r="C638" s="466" t="s">
        <v>1681</v>
      </c>
      <c r="D638" s="489" t="s">
        <v>1682</v>
      </c>
      <c r="E638" s="530">
        <f>'NRHM State budget sheet 2013-14'!AF972</f>
        <v>0</v>
      </c>
      <c r="F638" s="544"/>
      <c r="G638" s="529"/>
      <c r="H638" s="466"/>
    </row>
    <row r="639" spans="1:8" s="440" customFormat="1" ht="15" x14ac:dyDescent="0.2">
      <c r="A639" s="469"/>
      <c r="B639" s="461"/>
      <c r="C639" s="466"/>
      <c r="D639" s="489" t="s">
        <v>1648</v>
      </c>
      <c r="E639" s="530">
        <f>'NRHM State budget sheet 2013-14'!AF973</f>
        <v>0</v>
      </c>
      <c r="F639" s="544"/>
      <c r="G639" s="529"/>
      <c r="H639" s="466"/>
    </row>
    <row r="640" spans="1:8" s="440" customFormat="1" ht="15" x14ac:dyDescent="0.2">
      <c r="A640" s="469"/>
      <c r="B640" s="461"/>
      <c r="C640" s="466"/>
      <c r="D640" s="489" t="s">
        <v>1683</v>
      </c>
      <c r="E640" s="530">
        <f>'NRHM State budget sheet 2013-14'!AF974</f>
        <v>0</v>
      </c>
      <c r="F640" s="544"/>
      <c r="G640" s="529"/>
      <c r="H640" s="466"/>
    </row>
    <row r="641" spans="1:8" s="440" customFormat="1" ht="15" x14ac:dyDescent="0.2">
      <c r="A641" s="469"/>
      <c r="B641" s="461"/>
      <c r="C641" s="466"/>
      <c r="D641" s="489" t="s">
        <v>1649</v>
      </c>
      <c r="E641" s="530">
        <f>'NRHM State budget sheet 2013-14'!AF975</f>
        <v>0</v>
      </c>
      <c r="F641" s="544"/>
      <c r="G641" s="529"/>
      <c r="H641" s="466"/>
    </row>
    <row r="642" spans="1:8" s="440" customFormat="1" ht="15" x14ac:dyDescent="0.2">
      <c r="A642" s="469"/>
      <c r="B642" s="461"/>
      <c r="C642" s="466"/>
      <c r="D642" s="489" t="s">
        <v>1684</v>
      </c>
      <c r="E642" s="530">
        <f>'NRHM State budget sheet 2013-14'!AF976</f>
        <v>0</v>
      </c>
      <c r="F642" s="544"/>
      <c r="G642" s="529"/>
      <c r="H642" s="466"/>
    </row>
    <row r="643" spans="1:8" s="440" customFormat="1" ht="15" x14ac:dyDescent="0.2">
      <c r="A643" s="469"/>
      <c r="B643" s="461"/>
      <c r="C643" s="466"/>
      <c r="D643" s="489" t="s">
        <v>1685</v>
      </c>
      <c r="E643" s="530">
        <f>'NRHM State budget sheet 2013-14'!AF977</f>
        <v>0</v>
      </c>
      <c r="F643" s="544"/>
      <c r="G643" s="529"/>
      <c r="H643" s="466"/>
    </row>
    <row r="644" spans="1:8" s="440" customFormat="1" ht="15" x14ac:dyDescent="0.2">
      <c r="A644" s="469"/>
      <c r="B644" s="461"/>
      <c r="C644" s="466"/>
      <c r="D644" s="489" t="s">
        <v>1686</v>
      </c>
      <c r="E644" s="530">
        <f>'NRHM State budget sheet 2013-14'!AF978</f>
        <v>0</v>
      </c>
      <c r="F644" s="544"/>
      <c r="G644" s="529"/>
      <c r="H644" s="466"/>
    </row>
    <row r="645" spans="1:8" s="440" customFormat="1" ht="15" x14ac:dyDescent="0.2">
      <c r="A645" s="464"/>
      <c r="B645" s="461"/>
      <c r="C645" s="466"/>
      <c r="D645" s="489" t="s">
        <v>1687</v>
      </c>
      <c r="E645" s="530">
        <f>'NRHM State budget sheet 2013-14'!AF979</f>
        <v>0</v>
      </c>
      <c r="F645" s="544"/>
      <c r="G645" s="529"/>
      <c r="H645" s="466"/>
    </row>
    <row r="646" spans="1:8" s="440" customFormat="1" ht="44.25" customHeight="1" x14ac:dyDescent="0.25">
      <c r="A646" s="438"/>
      <c r="B646" s="438"/>
      <c r="C646" s="438"/>
      <c r="D646" s="533" t="s">
        <v>16</v>
      </c>
      <c r="E646" s="568">
        <f>E3+E56+E253+E272+E299+E364+E382+E393+E439+E512+E530+E538+E542+E550+E554+E564+E571+E575+E582+E590</f>
        <v>1805.5531000000001</v>
      </c>
      <c r="F646" s="546"/>
      <c r="G646" s="438"/>
      <c r="H646" s="439"/>
    </row>
    <row r="647" spans="1:8" s="440" customFormat="1" ht="44.25" customHeight="1" x14ac:dyDescent="0.25">
      <c r="A647" s="438"/>
      <c r="B647" s="438"/>
      <c r="C647" s="438"/>
      <c r="E647" s="534"/>
      <c r="F647" s="438"/>
      <c r="G647" s="438"/>
      <c r="H647" s="439"/>
    </row>
    <row r="648" spans="1:8" s="440" customFormat="1" ht="44.25" customHeight="1" x14ac:dyDescent="0.25">
      <c r="A648" s="438"/>
      <c r="B648" s="438"/>
      <c r="C648" s="438"/>
      <c r="E648" s="534"/>
      <c r="F648" s="438"/>
      <c r="G648" s="438"/>
      <c r="H648" s="439"/>
    </row>
    <row r="649" spans="1:8" s="440" customFormat="1" ht="44.25" customHeight="1" x14ac:dyDescent="0.25">
      <c r="A649" s="438"/>
      <c r="B649" s="438"/>
      <c r="C649" s="438"/>
      <c r="E649" s="534"/>
      <c r="F649" s="438"/>
      <c r="G649" s="438"/>
      <c r="H649" s="439"/>
    </row>
    <row r="650" spans="1:8" s="440" customFormat="1" ht="44.25" customHeight="1" x14ac:dyDescent="0.25">
      <c r="A650" s="438"/>
      <c r="B650" s="438"/>
      <c r="C650" s="438"/>
      <c r="E650" s="534"/>
      <c r="F650" s="438"/>
      <c r="G650" s="438"/>
      <c r="H650" s="439"/>
    </row>
    <row r="651" spans="1:8" s="440" customFormat="1" ht="44.25" customHeight="1" x14ac:dyDescent="0.25">
      <c r="A651" s="438"/>
      <c r="B651" s="438"/>
      <c r="C651" s="438"/>
      <c r="E651" s="534"/>
      <c r="F651" s="438"/>
      <c r="G651" s="438"/>
      <c r="H651" s="439"/>
    </row>
    <row r="652" spans="1:8" s="440" customFormat="1" ht="44.25" customHeight="1" x14ac:dyDescent="0.25">
      <c r="A652" s="438"/>
      <c r="B652" s="438"/>
      <c r="C652" s="438"/>
      <c r="E652" s="534"/>
      <c r="F652" s="438"/>
      <c r="G652" s="438"/>
      <c r="H652" s="439"/>
    </row>
    <row r="653" spans="1:8" s="440" customFormat="1" ht="44.25" customHeight="1" x14ac:dyDescent="0.25">
      <c r="A653" s="438"/>
      <c r="B653" s="438"/>
      <c r="C653" s="438"/>
      <c r="E653" s="534"/>
      <c r="F653" s="438"/>
      <c r="G653" s="438"/>
      <c r="H653" s="439"/>
    </row>
    <row r="654" spans="1:8" s="440" customFormat="1" ht="44.25" customHeight="1" x14ac:dyDescent="0.25">
      <c r="A654" s="438"/>
      <c r="B654" s="438"/>
      <c r="C654" s="438"/>
      <c r="E654" s="534"/>
      <c r="F654" s="438"/>
      <c r="G654" s="438"/>
      <c r="H654" s="439"/>
    </row>
    <row r="655" spans="1:8" s="440" customFormat="1" ht="44.25" customHeight="1" x14ac:dyDescent="0.25">
      <c r="A655" s="438"/>
      <c r="B655" s="438"/>
      <c r="C655" s="438"/>
      <c r="E655" s="534"/>
      <c r="F655" s="438"/>
      <c r="G655" s="438"/>
      <c r="H655" s="439"/>
    </row>
    <row r="656" spans="1:8" s="440" customFormat="1" ht="44.25" customHeight="1" x14ac:dyDescent="0.25">
      <c r="A656" s="438"/>
      <c r="B656" s="438"/>
      <c r="C656" s="438"/>
      <c r="E656" s="534"/>
      <c r="F656" s="438"/>
      <c r="G656" s="438"/>
      <c r="H656" s="439"/>
    </row>
    <row r="657" spans="3:6" ht="44.25" customHeight="1" x14ac:dyDescent="0.25">
      <c r="C657" s="438"/>
      <c r="D657" s="440"/>
      <c r="E657" s="534"/>
      <c r="F657" s="438"/>
    </row>
    <row r="658" spans="3:6" ht="44.25" customHeight="1" x14ac:dyDescent="0.25">
      <c r="C658" s="438"/>
      <c r="D658" s="440"/>
      <c r="E658" s="534"/>
      <c r="F658" s="438"/>
    </row>
    <row r="659" spans="3:6" ht="44.25" customHeight="1" x14ac:dyDescent="0.25">
      <c r="C659" s="438"/>
      <c r="D659" s="440"/>
      <c r="E659" s="534"/>
      <c r="F659" s="438"/>
    </row>
    <row r="660" spans="3:6" ht="44.25" customHeight="1" x14ac:dyDescent="0.25">
      <c r="C660" s="438"/>
      <c r="D660" s="440"/>
      <c r="E660" s="534"/>
      <c r="F660" s="438"/>
    </row>
    <row r="661" spans="3:6" ht="44.25" customHeight="1" x14ac:dyDescent="0.25">
      <c r="C661" s="438"/>
      <c r="D661" s="440"/>
      <c r="E661" s="534"/>
      <c r="F661" s="438"/>
    </row>
    <row r="662" spans="3:6" ht="44.25" customHeight="1" x14ac:dyDescent="0.25">
      <c r="C662" s="438"/>
      <c r="D662" s="440"/>
      <c r="E662" s="534"/>
      <c r="F662" s="438"/>
    </row>
    <row r="663" spans="3:6" ht="44.25" customHeight="1" x14ac:dyDescent="0.25">
      <c r="C663" s="438"/>
      <c r="D663" s="440"/>
      <c r="E663" s="534"/>
      <c r="F663" s="438"/>
    </row>
    <row r="664" spans="3:6" ht="44.25" customHeight="1" x14ac:dyDescent="0.25">
      <c r="C664" s="438"/>
      <c r="D664" s="440"/>
      <c r="E664" s="534"/>
      <c r="F664" s="438"/>
    </row>
    <row r="665" spans="3:6" ht="44.25" customHeight="1" x14ac:dyDescent="0.25">
      <c r="C665" s="438"/>
      <c r="D665" s="440"/>
      <c r="E665" s="534"/>
      <c r="F665" s="438"/>
    </row>
    <row r="666" spans="3:6" ht="44.25" customHeight="1" x14ac:dyDescent="0.25">
      <c r="C666" s="438"/>
      <c r="D666" s="440"/>
      <c r="E666" s="534"/>
      <c r="F666" s="438"/>
    </row>
    <row r="667" spans="3:6" ht="44.25" customHeight="1" x14ac:dyDescent="0.25">
      <c r="C667" s="438"/>
      <c r="D667" s="440"/>
      <c r="E667" s="534"/>
      <c r="F667" s="438"/>
    </row>
    <row r="668" spans="3:6" ht="44.25" customHeight="1" x14ac:dyDescent="0.25">
      <c r="C668" s="438"/>
      <c r="D668" s="440"/>
      <c r="E668" s="534"/>
      <c r="F668" s="438"/>
    </row>
    <row r="669" spans="3:6" ht="44.25" customHeight="1" x14ac:dyDescent="0.25">
      <c r="C669" s="438"/>
      <c r="D669" s="440"/>
      <c r="E669" s="534"/>
      <c r="F669" s="438"/>
    </row>
    <row r="670" spans="3:6" ht="44.25" customHeight="1" x14ac:dyDescent="0.25">
      <c r="C670" s="438"/>
      <c r="D670" s="440"/>
      <c r="E670" s="534"/>
      <c r="F670" s="438"/>
    </row>
    <row r="671" spans="3:6" ht="44.25" customHeight="1" x14ac:dyDescent="0.25">
      <c r="C671" s="438"/>
      <c r="D671" s="440"/>
      <c r="E671" s="534"/>
      <c r="F671" s="438"/>
    </row>
    <row r="672" spans="3:6" ht="44.25" customHeight="1" x14ac:dyDescent="0.25">
      <c r="C672" s="438"/>
      <c r="D672" s="440"/>
      <c r="E672" s="534"/>
      <c r="F672" s="438"/>
    </row>
    <row r="673" spans="3:6" ht="44.25" customHeight="1" x14ac:dyDescent="0.25">
      <c r="C673" s="438"/>
      <c r="D673" s="440"/>
      <c r="E673" s="534"/>
      <c r="F673" s="438"/>
    </row>
    <row r="674" spans="3:6" ht="44.25" customHeight="1" x14ac:dyDescent="0.25">
      <c r="C674" s="438"/>
      <c r="D674" s="440"/>
      <c r="E674" s="534"/>
      <c r="F674" s="438"/>
    </row>
    <row r="675" spans="3:6" ht="44.25" customHeight="1" x14ac:dyDescent="0.25">
      <c r="C675" s="438"/>
      <c r="D675" s="440"/>
      <c r="E675" s="534"/>
      <c r="F675" s="438"/>
    </row>
    <row r="676" spans="3:6" ht="44.25" customHeight="1" x14ac:dyDescent="0.25">
      <c r="C676" s="438"/>
      <c r="D676" s="440"/>
      <c r="E676" s="534"/>
      <c r="F676" s="438"/>
    </row>
    <row r="677" spans="3:6" ht="44.25" customHeight="1" x14ac:dyDescent="0.25">
      <c r="C677" s="438"/>
      <c r="D677" s="440"/>
      <c r="E677" s="534"/>
      <c r="F677" s="438"/>
    </row>
    <row r="678" spans="3:6" ht="44.25" customHeight="1" x14ac:dyDescent="0.25">
      <c r="C678" s="438"/>
      <c r="D678" s="440"/>
      <c r="E678" s="534"/>
      <c r="F678" s="438"/>
    </row>
    <row r="679" spans="3:6" ht="44.25" customHeight="1" x14ac:dyDescent="0.25">
      <c r="C679" s="438"/>
      <c r="D679" s="440"/>
      <c r="E679" s="534"/>
      <c r="F679" s="438"/>
    </row>
    <row r="680" spans="3:6" ht="44.25" customHeight="1" x14ac:dyDescent="0.25">
      <c r="C680" s="438"/>
      <c r="D680" s="440"/>
      <c r="E680" s="534"/>
      <c r="F680" s="438"/>
    </row>
    <row r="681" spans="3:6" ht="44.25" customHeight="1" x14ac:dyDescent="0.25">
      <c r="C681" s="438"/>
      <c r="D681" s="440"/>
      <c r="E681" s="534"/>
      <c r="F681" s="438"/>
    </row>
    <row r="682" spans="3:6" ht="44.25" customHeight="1" x14ac:dyDescent="0.25">
      <c r="C682" s="438"/>
      <c r="D682" s="440"/>
      <c r="E682" s="534"/>
      <c r="F682" s="438"/>
    </row>
    <row r="683" spans="3:6" ht="44.25" customHeight="1" x14ac:dyDescent="0.25">
      <c r="C683" s="438"/>
      <c r="D683" s="440"/>
      <c r="E683" s="534"/>
      <c r="F683" s="438"/>
    </row>
    <row r="684" spans="3:6" ht="44.25" customHeight="1" x14ac:dyDescent="0.25">
      <c r="C684" s="438"/>
      <c r="D684" s="440"/>
      <c r="E684" s="534"/>
      <c r="F684" s="438"/>
    </row>
    <row r="685" spans="3:6" ht="44.25" customHeight="1" x14ac:dyDescent="0.25">
      <c r="C685" s="438"/>
      <c r="D685" s="440"/>
      <c r="E685" s="534"/>
      <c r="F685" s="438"/>
    </row>
    <row r="686" spans="3:6" ht="44.25" customHeight="1" x14ac:dyDescent="0.25">
      <c r="C686" s="438"/>
      <c r="D686" s="440"/>
      <c r="E686" s="534"/>
      <c r="F686" s="438"/>
    </row>
    <row r="687" spans="3:6" ht="44.25" customHeight="1" x14ac:dyDescent="0.25">
      <c r="C687" s="438"/>
      <c r="D687" s="440"/>
      <c r="E687" s="534"/>
      <c r="F687" s="438"/>
    </row>
    <row r="688" spans="3:6" ht="44.25" customHeight="1" x14ac:dyDescent="0.25">
      <c r="C688" s="438"/>
      <c r="D688" s="440"/>
      <c r="E688" s="534"/>
      <c r="F688" s="438"/>
    </row>
    <row r="689" spans="3:6" ht="44.25" customHeight="1" x14ac:dyDescent="0.25">
      <c r="C689" s="438"/>
      <c r="D689" s="440"/>
      <c r="E689" s="534"/>
      <c r="F689" s="438"/>
    </row>
    <row r="690" spans="3:6" ht="44.25" customHeight="1" x14ac:dyDescent="0.25">
      <c r="C690" s="438"/>
      <c r="D690" s="440"/>
      <c r="E690" s="534"/>
      <c r="F690" s="438"/>
    </row>
    <row r="691" spans="3:6" ht="44.25" customHeight="1" x14ac:dyDescent="0.25">
      <c r="C691" s="438"/>
      <c r="D691" s="440"/>
      <c r="E691" s="534"/>
      <c r="F691" s="438"/>
    </row>
    <row r="692" spans="3:6" ht="44.25" customHeight="1" x14ac:dyDescent="0.25">
      <c r="C692" s="438"/>
      <c r="D692" s="440"/>
      <c r="E692" s="534"/>
      <c r="F692" s="438"/>
    </row>
    <row r="693" spans="3:6" ht="44.25" customHeight="1" x14ac:dyDescent="0.25">
      <c r="C693" s="438"/>
      <c r="D693" s="440"/>
      <c r="E693" s="534"/>
      <c r="F693" s="438"/>
    </row>
    <row r="694" spans="3:6" ht="44.25" customHeight="1" x14ac:dyDescent="0.25">
      <c r="C694" s="438"/>
      <c r="D694" s="440"/>
      <c r="E694" s="534"/>
      <c r="F694" s="438"/>
    </row>
    <row r="695" spans="3:6" ht="44.25" customHeight="1" x14ac:dyDescent="0.25">
      <c r="C695" s="438"/>
      <c r="D695" s="440"/>
      <c r="E695" s="534"/>
      <c r="F695" s="438"/>
    </row>
    <row r="696" spans="3:6" ht="44.25" customHeight="1" x14ac:dyDescent="0.25">
      <c r="C696" s="438"/>
      <c r="D696" s="440"/>
      <c r="E696" s="534"/>
      <c r="F696" s="438"/>
    </row>
    <row r="697" spans="3:6" ht="44.25" customHeight="1" x14ac:dyDescent="0.25">
      <c r="C697" s="438"/>
      <c r="D697" s="440"/>
      <c r="E697" s="534"/>
      <c r="F697" s="438"/>
    </row>
    <row r="698" spans="3:6" ht="44.25" customHeight="1" x14ac:dyDescent="0.25">
      <c r="C698" s="438"/>
      <c r="D698" s="440"/>
      <c r="E698" s="534"/>
      <c r="F698" s="438"/>
    </row>
    <row r="699" spans="3:6" ht="44.25" customHeight="1" x14ac:dyDescent="0.25">
      <c r="C699" s="438"/>
      <c r="D699" s="440"/>
      <c r="E699" s="534"/>
      <c r="F699" s="438"/>
    </row>
    <row r="700" spans="3:6" ht="44.25" customHeight="1" x14ac:dyDescent="0.25">
      <c r="C700" s="438"/>
      <c r="D700" s="440"/>
      <c r="E700" s="534"/>
      <c r="F700" s="438"/>
    </row>
    <row r="701" spans="3:6" ht="44.25" customHeight="1" x14ac:dyDescent="0.25">
      <c r="C701" s="438"/>
      <c r="D701" s="440"/>
      <c r="E701" s="534"/>
      <c r="F701" s="438"/>
    </row>
    <row r="702" spans="3:6" ht="44.25" customHeight="1" x14ac:dyDescent="0.25">
      <c r="C702" s="438"/>
      <c r="D702" s="440"/>
      <c r="E702" s="534"/>
      <c r="F702" s="438"/>
    </row>
    <row r="703" spans="3:6" ht="44.25" customHeight="1" x14ac:dyDescent="0.25">
      <c r="C703" s="438"/>
      <c r="D703" s="440"/>
      <c r="E703" s="534"/>
      <c r="F703" s="438"/>
    </row>
    <row r="704" spans="3:6" ht="44.25" customHeight="1" x14ac:dyDescent="0.25">
      <c r="C704" s="438"/>
      <c r="D704" s="440"/>
      <c r="E704" s="534"/>
      <c r="F704" s="438"/>
    </row>
    <row r="705" spans="3:6" ht="44.25" customHeight="1" x14ac:dyDescent="0.25">
      <c r="C705" s="438"/>
      <c r="D705" s="440"/>
      <c r="E705" s="534"/>
      <c r="F705" s="438"/>
    </row>
    <row r="706" spans="3:6" ht="44.25" customHeight="1" x14ac:dyDescent="0.25">
      <c r="C706" s="438"/>
      <c r="D706" s="440"/>
      <c r="E706" s="534"/>
      <c r="F706" s="438"/>
    </row>
    <row r="707" spans="3:6" ht="44.25" customHeight="1" x14ac:dyDescent="0.25">
      <c r="C707" s="438"/>
      <c r="D707" s="440"/>
      <c r="E707" s="534"/>
      <c r="F707" s="438"/>
    </row>
    <row r="708" spans="3:6" ht="44.25" customHeight="1" x14ac:dyDescent="0.25">
      <c r="C708" s="438"/>
      <c r="D708" s="440"/>
      <c r="E708" s="534"/>
      <c r="F708" s="438"/>
    </row>
    <row r="709" spans="3:6" ht="44.25" customHeight="1" x14ac:dyDescent="0.25">
      <c r="C709" s="438"/>
      <c r="D709" s="440"/>
      <c r="E709" s="534"/>
      <c r="F709" s="438"/>
    </row>
    <row r="710" spans="3:6" ht="44.25" customHeight="1" x14ac:dyDescent="0.25">
      <c r="C710" s="438"/>
      <c r="D710" s="440"/>
      <c r="E710" s="534"/>
      <c r="F710" s="438"/>
    </row>
    <row r="711" spans="3:6" ht="44.25" customHeight="1" x14ac:dyDescent="0.25">
      <c r="C711" s="438"/>
      <c r="D711" s="440"/>
      <c r="E711" s="534"/>
      <c r="F711" s="438"/>
    </row>
    <row r="712" spans="3:6" ht="44.25" customHeight="1" x14ac:dyDescent="0.25">
      <c r="C712" s="438"/>
      <c r="D712" s="440"/>
      <c r="E712" s="534"/>
      <c r="F712" s="438"/>
    </row>
    <row r="713" spans="3:6" ht="44.25" customHeight="1" x14ac:dyDescent="0.25">
      <c r="C713" s="438"/>
      <c r="D713" s="440"/>
      <c r="E713" s="534"/>
      <c r="F713" s="438"/>
    </row>
    <row r="714" spans="3:6" ht="44.25" customHeight="1" x14ac:dyDescent="0.25">
      <c r="C714" s="438"/>
      <c r="D714" s="440"/>
      <c r="E714" s="534"/>
      <c r="F714" s="438"/>
    </row>
    <row r="715" spans="3:6" ht="44.25" customHeight="1" x14ac:dyDescent="0.25">
      <c r="C715" s="438"/>
      <c r="D715" s="440"/>
      <c r="E715" s="534"/>
      <c r="F715" s="438"/>
    </row>
    <row r="716" spans="3:6" ht="44.25" customHeight="1" x14ac:dyDescent="0.25">
      <c r="C716" s="438"/>
      <c r="D716" s="440"/>
      <c r="E716" s="534"/>
      <c r="F716" s="438"/>
    </row>
    <row r="717" spans="3:6" ht="44.25" customHeight="1" x14ac:dyDescent="0.25">
      <c r="C717" s="438"/>
      <c r="D717" s="440"/>
      <c r="E717" s="534"/>
      <c r="F717" s="438"/>
    </row>
    <row r="718" spans="3:6" ht="44.25" customHeight="1" x14ac:dyDescent="0.25">
      <c r="C718" s="438"/>
      <c r="D718" s="440"/>
      <c r="E718" s="534"/>
      <c r="F718" s="438"/>
    </row>
    <row r="719" spans="3:6" ht="44.25" customHeight="1" x14ac:dyDescent="0.25">
      <c r="C719" s="438"/>
      <c r="D719" s="440"/>
      <c r="E719" s="534"/>
      <c r="F719" s="438"/>
    </row>
    <row r="720" spans="3:6" ht="44.25" customHeight="1" x14ac:dyDescent="0.25">
      <c r="C720" s="438"/>
      <c r="D720" s="440"/>
      <c r="E720" s="534"/>
      <c r="F720" s="438"/>
    </row>
    <row r="721" spans="3:6" ht="44.25" customHeight="1" x14ac:dyDescent="0.25">
      <c r="C721" s="438"/>
      <c r="D721" s="440"/>
      <c r="E721" s="534"/>
      <c r="F721" s="438"/>
    </row>
    <row r="722" spans="3:6" ht="44.25" customHeight="1" x14ac:dyDescent="0.25">
      <c r="C722" s="438"/>
      <c r="D722" s="440"/>
      <c r="E722" s="534"/>
      <c r="F722" s="438"/>
    </row>
    <row r="723" spans="3:6" ht="44.25" customHeight="1" x14ac:dyDescent="0.25">
      <c r="C723" s="438"/>
      <c r="D723" s="440"/>
      <c r="E723" s="534"/>
      <c r="F723" s="438"/>
    </row>
    <row r="724" spans="3:6" ht="44.25" customHeight="1" x14ac:dyDescent="0.25">
      <c r="C724" s="438"/>
      <c r="D724" s="440"/>
      <c r="E724" s="534"/>
      <c r="F724" s="438"/>
    </row>
    <row r="725" spans="3:6" ht="44.25" customHeight="1" x14ac:dyDescent="0.25">
      <c r="C725" s="438"/>
      <c r="D725" s="440"/>
      <c r="E725" s="534"/>
      <c r="F725" s="438"/>
    </row>
    <row r="726" spans="3:6" ht="44.25" customHeight="1" x14ac:dyDescent="0.25">
      <c r="C726" s="438"/>
      <c r="D726" s="440"/>
      <c r="E726" s="534"/>
      <c r="F726" s="438"/>
    </row>
    <row r="727" spans="3:6" ht="44.25" customHeight="1" x14ac:dyDescent="0.25">
      <c r="C727" s="438"/>
      <c r="D727" s="440"/>
      <c r="E727" s="534"/>
      <c r="F727" s="438"/>
    </row>
    <row r="728" spans="3:6" ht="44.25" customHeight="1" x14ac:dyDescent="0.25">
      <c r="C728" s="438"/>
      <c r="D728" s="440"/>
      <c r="E728" s="534"/>
      <c r="F728" s="438"/>
    </row>
    <row r="729" spans="3:6" ht="44.25" customHeight="1" x14ac:dyDescent="0.25">
      <c r="C729" s="438"/>
      <c r="D729" s="440"/>
      <c r="E729" s="534"/>
      <c r="F729" s="438"/>
    </row>
    <row r="730" spans="3:6" ht="44.25" customHeight="1" x14ac:dyDescent="0.25">
      <c r="C730" s="438"/>
      <c r="D730" s="440"/>
      <c r="E730" s="534"/>
      <c r="F730" s="438"/>
    </row>
    <row r="731" spans="3:6" ht="44.25" customHeight="1" x14ac:dyDescent="0.25">
      <c r="C731" s="438"/>
      <c r="D731" s="440"/>
      <c r="E731" s="534"/>
      <c r="F731" s="438"/>
    </row>
    <row r="732" spans="3:6" ht="44.25" customHeight="1" x14ac:dyDescent="0.25">
      <c r="C732" s="438"/>
      <c r="D732" s="440"/>
      <c r="E732" s="534"/>
      <c r="F732" s="438"/>
    </row>
    <row r="733" spans="3:6" ht="44.25" customHeight="1" x14ac:dyDescent="0.25">
      <c r="C733" s="438"/>
      <c r="D733" s="440"/>
      <c r="E733" s="534"/>
      <c r="F733" s="438"/>
    </row>
    <row r="734" spans="3:6" ht="44.25" customHeight="1" x14ac:dyDescent="0.25">
      <c r="C734" s="438"/>
      <c r="D734" s="440"/>
      <c r="E734" s="534"/>
      <c r="F734" s="438"/>
    </row>
    <row r="735" spans="3:6" ht="44.25" customHeight="1" x14ac:dyDescent="0.25">
      <c r="C735" s="438"/>
      <c r="D735" s="440"/>
      <c r="E735" s="534"/>
      <c r="F735" s="438"/>
    </row>
    <row r="736" spans="3:6" ht="44.25" customHeight="1" x14ac:dyDescent="0.25">
      <c r="C736" s="438"/>
      <c r="D736" s="440"/>
      <c r="E736" s="534"/>
      <c r="F736" s="438"/>
    </row>
    <row r="737" spans="3:6" ht="44.25" customHeight="1" x14ac:dyDescent="0.25">
      <c r="C737" s="438"/>
      <c r="D737" s="440"/>
      <c r="E737" s="534"/>
      <c r="F737" s="438"/>
    </row>
    <row r="738" spans="3:6" ht="44.25" customHeight="1" x14ac:dyDescent="0.25">
      <c r="C738" s="438"/>
      <c r="D738" s="440"/>
      <c r="E738" s="534"/>
      <c r="F738" s="438"/>
    </row>
    <row r="739" spans="3:6" ht="44.25" customHeight="1" x14ac:dyDescent="0.25">
      <c r="C739" s="438"/>
      <c r="D739" s="440"/>
      <c r="E739" s="534"/>
      <c r="F739" s="438"/>
    </row>
    <row r="740" spans="3:6" ht="44.25" customHeight="1" x14ac:dyDescent="0.25">
      <c r="C740" s="438"/>
      <c r="D740" s="440"/>
      <c r="E740" s="534"/>
      <c r="F740" s="438"/>
    </row>
    <row r="741" spans="3:6" ht="44.25" customHeight="1" x14ac:dyDescent="0.25">
      <c r="C741" s="438"/>
      <c r="D741" s="440"/>
      <c r="E741" s="534"/>
      <c r="F741" s="438"/>
    </row>
    <row r="742" spans="3:6" ht="44.25" customHeight="1" x14ac:dyDescent="0.25">
      <c r="C742" s="438"/>
      <c r="D742" s="440"/>
      <c r="E742" s="534"/>
      <c r="F742" s="438"/>
    </row>
    <row r="743" spans="3:6" ht="44.25" customHeight="1" x14ac:dyDescent="0.25">
      <c r="C743" s="438"/>
      <c r="D743" s="440"/>
      <c r="E743" s="534"/>
      <c r="F743" s="438"/>
    </row>
    <row r="744" spans="3:6" ht="44.25" customHeight="1" x14ac:dyDescent="0.25">
      <c r="C744" s="438"/>
      <c r="D744" s="440"/>
      <c r="E744" s="534"/>
      <c r="F744" s="438"/>
    </row>
    <row r="745" spans="3:6" ht="44.25" customHeight="1" x14ac:dyDescent="0.25">
      <c r="C745" s="438"/>
      <c r="D745" s="440"/>
      <c r="E745" s="534"/>
      <c r="F745" s="438"/>
    </row>
    <row r="746" spans="3:6" ht="44.25" customHeight="1" x14ac:dyDescent="0.25">
      <c r="C746" s="438"/>
      <c r="D746" s="440"/>
      <c r="E746" s="534"/>
      <c r="F746" s="438"/>
    </row>
    <row r="747" spans="3:6" ht="44.25" customHeight="1" x14ac:dyDescent="0.25">
      <c r="C747" s="438"/>
      <c r="D747" s="440"/>
      <c r="E747" s="534"/>
      <c r="F747" s="438"/>
    </row>
    <row r="748" spans="3:6" ht="44.25" customHeight="1" x14ac:dyDescent="0.25">
      <c r="C748" s="438"/>
      <c r="D748" s="440"/>
      <c r="E748" s="534"/>
      <c r="F748" s="438"/>
    </row>
    <row r="749" spans="3:6" ht="44.25" customHeight="1" x14ac:dyDescent="0.25">
      <c r="C749" s="438"/>
      <c r="D749" s="440"/>
      <c r="E749" s="534"/>
      <c r="F749" s="438"/>
    </row>
    <row r="750" spans="3:6" ht="44.25" customHeight="1" x14ac:dyDescent="0.25">
      <c r="C750" s="438"/>
      <c r="D750" s="440"/>
      <c r="E750" s="534"/>
      <c r="F750" s="438"/>
    </row>
    <row r="751" spans="3:6" ht="44.25" customHeight="1" x14ac:dyDescent="0.25">
      <c r="C751" s="438"/>
      <c r="D751" s="440"/>
      <c r="E751" s="534"/>
      <c r="F751" s="438"/>
    </row>
    <row r="752" spans="3:6" ht="44.25" customHeight="1" x14ac:dyDescent="0.25">
      <c r="C752" s="438"/>
      <c r="D752" s="440"/>
      <c r="E752" s="534"/>
      <c r="F752" s="438"/>
    </row>
    <row r="753" spans="3:6" ht="44.25" customHeight="1" x14ac:dyDescent="0.25">
      <c r="C753" s="438"/>
      <c r="D753" s="440"/>
      <c r="E753" s="534"/>
      <c r="F753" s="438"/>
    </row>
    <row r="754" spans="3:6" ht="44.25" customHeight="1" x14ac:dyDescent="0.25">
      <c r="C754" s="438"/>
      <c r="D754" s="440"/>
      <c r="E754" s="534"/>
      <c r="F754" s="438"/>
    </row>
    <row r="755" spans="3:6" ht="44.25" customHeight="1" x14ac:dyDescent="0.25">
      <c r="C755" s="438"/>
      <c r="D755" s="440"/>
      <c r="E755" s="534"/>
      <c r="F755" s="438"/>
    </row>
    <row r="756" spans="3:6" ht="44.25" customHeight="1" x14ac:dyDescent="0.25">
      <c r="C756" s="438"/>
      <c r="D756" s="440"/>
      <c r="E756" s="534"/>
      <c r="F756" s="438"/>
    </row>
    <row r="757" spans="3:6" ht="44.25" customHeight="1" x14ac:dyDescent="0.25">
      <c r="C757" s="438"/>
      <c r="D757" s="440"/>
      <c r="E757" s="534"/>
      <c r="F757" s="438"/>
    </row>
    <row r="758" spans="3:6" ht="44.25" customHeight="1" x14ac:dyDescent="0.25">
      <c r="C758" s="438"/>
      <c r="D758" s="440"/>
      <c r="E758" s="534"/>
      <c r="F758" s="438"/>
    </row>
    <row r="759" spans="3:6" ht="44.25" customHeight="1" x14ac:dyDescent="0.25">
      <c r="C759" s="438"/>
      <c r="D759" s="440"/>
      <c r="E759" s="534"/>
      <c r="F759" s="438"/>
    </row>
    <row r="760" spans="3:6" ht="44.25" customHeight="1" x14ac:dyDescent="0.25">
      <c r="C760" s="438"/>
      <c r="D760" s="440"/>
      <c r="E760" s="534"/>
      <c r="F760" s="438"/>
    </row>
    <row r="761" spans="3:6" ht="44.25" customHeight="1" x14ac:dyDescent="0.25">
      <c r="C761" s="438"/>
      <c r="D761" s="440"/>
      <c r="E761" s="534"/>
      <c r="F761" s="438"/>
    </row>
    <row r="762" spans="3:6" ht="44.25" customHeight="1" x14ac:dyDescent="0.25">
      <c r="C762" s="438"/>
      <c r="D762" s="440"/>
      <c r="E762" s="534"/>
      <c r="F762" s="438"/>
    </row>
    <row r="763" spans="3:6" ht="44.25" customHeight="1" x14ac:dyDescent="0.25">
      <c r="C763" s="438"/>
      <c r="D763" s="440"/>
      <c r="E763" s="534"/>
      <c r="F763" s="438"/>
    </row>
    <row r="764" spans="3:6" ht="44.25" customHeight="1" x14ac:dyDescent="0.25">
      <c r="C764" s="438"/>
      <c r="D764" s="440"/>
      <c r="E764" s="534"/>
      <c r="F764" s="438"/>
    </row>
    <row r="765" spans="3:6" ht="44.25" customHeight="1" x14ac:dyDescent="0.25">
      <c r="C765" s="438"/>
      <c r="D765" s="440"/>
      <c r="E765" s="534"/>
      <c r="F765" s="438"/>
    </row>
    <row r="766" spans="3:6" ht="44.25" customHeight="1" x14ac:dyDescent="0.25">
      <c r="C766" s="438"/>
      <c r="D766" s="440"/>
      <c r="E766" s="534"/>
      <c r="F766" s="438"/>
    </row>
    <row r="767" spans="3:6" ht="44.25" customHeight="1" x14ac:dyDescent="0.25">
      <c r="C767" s="438"/>
      <c r="D767" s="440"/>
      <c r="E767" s="534"/>
      <c r="F767" s="438"/>
    </row>
    <row r="768" spans="3:6" ht="44.25" customHeight="1" x14ac:dyDescent="0.25">
      <c r="C768" s="438"/>
      <c r="D768" s="440"/>
      <c r="E768" s="534"/>
      <c r="F768" s="438"/>
    </row>
    <row r="769" spans="3:6" ht="44.25" customHeight="1" x14ac:dyDescent="0.25">
      <c r="C769" s="438"/>
      <c r="D769" s="440"/>
      <c r="E769" s="534"/>
      <c r="F769" s="438"/>
    </row>
    <row r="770" spans="3:6" ht="44.25" customHeight="1" x14ac:dyDescent="0.25">
      <c r="C770" s="438"/>
      <c r="D770" s="440"/>
      <c r="E770" s="534"/>
      <c r="F770" s="438"/>
    </row>
    <row r="771" spans="3:6" ht="44.25" customHeight="1" x14ac:dyDescent="0.25">
      <c r="C771" s="438"/>
      <c r="D771" s="440"/>
      <c r="E771" s="534"/>
      <c r="F771" s="438"/>
    </row>
    <row r="772" spans="3:6" ht="44.25" customHeight="1" x14ac:dyDescent="0.25">
      <c r="C772" s="438"/>
      <c r="D772" s="440"/>
      <c r="E772" s="534"/>
      <c r="F772" s="438"/>
    </row>
    <row r="773" spans="3:6" ht="44.25" customHeight="1" x14ac:dyDescent="0.25">
      <c r="C773" s="438"/>
      <c r="D773" s="440"/>
      <c r="E773" s="534"/>
      <c r="F773" s="438"/>
    </row>
    <row r="774" spans="3:6" ht="44.25" customHeight="1" x14ac:dyDescent="0.25">
      <c r="C774" s="438"/>
      <c r="D774" s="440"/>
      <c r="E774" s="534"/>
      <c r="F774" s="438"/>
    </row>
    <row r="775" spans="3:6" ht="44.25" customHeight="1" x14ac:dyDescent="0.25">
      <c r="C775" s="438"/>
      <c r="D775" s="440"/>
      <c r="E775" s="534"/>
      <c r="F775" s="438"/>
    </row>
    <row r="776" spans="3:6" ht="44.25" customHeight="1" x14ac:dyDescent="0.25">
      <c r="C776" s="438"/>
      <c r="D776" s="440"/>
      <c r="E776" s="534"/>
      <c r="F776" s="438"/>
    </row>
    <row r="777" spans="3:6" ht="44.25" customHeight="1" x14ac:dyDescent="0.25">
      <c r="C777" s="438"/>
      <c r="D777" s="440"/>
      <c r="E777" s="534"/>
      <c r="F777" s="438"/>
    </row>
    <row r="778" spans="3:6" ht="44.25" customHeight="1" x14ac:dyDescent="0.25">
      <c r="C778" s="438"/>
      <c r="D778" s="440"/>
      <c r="E778" s="534"/>
      <c r="F778" s="438"/>
    </row>
    <row r="779" spans="3:6" ht="44.25" customHeight="1" x14ac:dyDescent="0.25">
      <c r="C779" s="438"/>
      <c r="D779" s="440"/>
      <c r="E779" s="534"/>
      <c r="F779" s="438"/>
    </row>
    <row r="780" spans="3:6" ht="44.25" customHeight="1" x14ac:dyDescent="0.25">
      <c r="C780" s="438"/>
      <c r="D780" s="440"/>
      <c r="E780" s="534"/>
      <c r="F780" s="438"/>
    </row>
    <row r="781" spans="3:6" ht="44.25" customHeight="1" x14ac:dyDescent="0.25">
      <c r="C781" s="438"/>
      <c r="D781" s="440"/>
      <c r="E781" s="534"/>
      <c r="F781" s="438"/>
    </row>
    <row r="782" spans="3:6" ht="44.25" customHeight="1" x14ac:dyDescent="0.25">
      <c r="C782" s="438"/>
      <c r="D782" s="440"/>
      <c r="E782" s="534"/>
      <c r="F782" s="438"/>
    </row>
    <row r="783" spans="3:6" ht="44.25" customHeight="1" x14ac:dyDescent="0.25">
      <c r="C783" s="438"/>
      <c r="D783" s="440"/>
      <c r="E783" s="534"/>
      <c r="F783" s="438"/>
    </row>
    <row r="784" spans="3:6" ht="44.25" customHeight="1" x14ac:dyDescent="0.25">
      <c r="C784" s="438"/>
      <c r="D784" s="440"/>
      <c r="E784" s="534"/>
      <c r="F784" s="438"/>
    </row>
    <row r="785" spans="3:6" ht="44.25" customHeight="1" x14ac:dyDescent="0.25">
      <c r="C785" s="438"/>
      <c r="D785" s="440"/>
      <c r="E785" s="534"/>
      <c r="F785" s="438"/>
    </row>
    <row r="786" spans="3:6" ht="44.25" customHeight="1" x14ac:dyDescent="0.25">
      <c r="C786" s="438"/>
      <c r="D786" s="440"/>
      <c r="E786" s="534"/>
      <c r="F786" s="438"/>
    </row>
    <row r="787" spans="3:6" ht="44.25" customHeight="1" x14ac:dyDescent="0.25">
      <c r="C787" s="438"/>
      <c r="D787" s="440"/>
      <c r="E787" s="534"/>
      <c r="F787" s="438"/>
    </row>
    <row r="788" spans="3:6" ht="44.25" customHeight="1" x14ac:dyDescent="0.25">
      <c r="C788" s="438"/>
      <c r="D788" s="440"/>
      <c r="E788" s="534"/>
      <c r="F788" s="438"/>
    </row>
    <row r="789" spans="3:6" ht="44.25" customHeight="1" x14ac:dyDescent="0.25">
      <c r="C789" s="438"/>
      <c r="D789" s="440"/>
      <c r="E789" s="534"/>
      <c r="F789" s="438"/>
    </row>
    <row r="790" spans="3:6" ht="44.25" customHeight="1" x14ac:dyDescent="0.25">
      <c r="C790" s="438"/>
      <c r="D790" s="440"/>
      <c r="E790" s="534"/>
      <c r="F790" s="438"/>
    </row>
    <row r="791" spans="3:6" ht="44.25" customHeight="1" x14ac:dyDescent="0.25">
      <c r="C791" s="438"/>
      <c r="D791" s="440"/>
      <c r="E791" s="534"/>
      <c r="F791" s="438"/>
    </row>
    <row r="792" spans="3:6" ht="44.25" customHeight="1" x14ac:dyDescent="0.25">
      <c r="C792" s="438"/>
      <c r="D792" s="440"/>
      <c r="E792" s="534"/>
      <c r="F792" s="438"/>
    </row>
    <row r="793" spans="3:6" ht="44.25" customHeight="1" x14ac:dyDescent="0.25">
      <c r="C793" s="438"/>
      <c r="D793" s="440"/>
      <c r="E793" s="534"/>
      <c r="F793" s="438"/>
    </row>
    <row r="794" spans="3:6" ht="44.25" customHeight="1" x14ac:dyDescent="0.25">
      <c r="C794" s="438"/>
      <c r="D794" s="440"/>
      <c r="E794" s="534"/>
      <c r="F794" s="438"/>
    </row>
    <row r="795" spans="3:6" ht="44.25" customHeight="1" x14ac:dyDescent="0.25">
      <c r="C795" s="438"/>
      <c r="D795" s="440"/>
      <c r="E795" s="534"/>
      <c r="F795" s="438"/>
    </row>
    <row r="796" spans="3:6" ht="44.25" customHeight="1" x14ac:dyDescent="0.25">
      <c r="C796" s="438"/>
      <c r="D796" s="440"/>
      <c r="E796" s="534"/>
      <c r="F796" s="438"/>
    </row>
    <row r="797" spans="3:6" ht="44.25" customHeight="1" x14ac:dyDescent="0.25">
      <c r="C797" s="438"/>
      <c r="D797" s="440"/>
      <c r="E797" s="534"/>
      <c r="F797" s="438"/>
    </row>
    <row r="798" spans="3:6" ht="44.25" customHeight="1" x14ac:dyDescent="0.25">
      <c r="C798" s="438"/>
      <c r="D798" s="440"/>
      <c r="E798" s="534"/>
      <c r="F798" s="438"/>
    </row>
    <row r="799" spans="3:6" ht="44.25" customHeight="1" x14ac:dyDescent="0.25">
      <c r="C799" s="438"/>
      <c r="D799" s="440"/>
      <c r="E799" s="534"/>
      <c r="F799" s="438"/>
    </row>
    <row r="800" spans="3:6" ht="44.25" customHeight="1" x14ac:dyDescent="0.25">
      <c r="C800" s="438"/>
      <c r="D800" s="440"/>
      <c r="E800" s="534"/>
      <c r="F800" s="438"/>
    </row>
    <row r="801" spans="3:6" ht="44.25" customHeight="1" x14ac:dyDescent="0.25">
      <c r="C801" s="438"/>
      <c r="D801" s="440"/>
      <c r="E801" s="534"/>
      <c r="F801" s="438"/>
    </row>
    <row r="802" spans="3:6" ht="44.25" customHeight="1" x14ac:dyDescent="0.25">
      <c r="C802" s="438"/>
      <c r="D802" s="440"/>
      <c r="E802" s="534"/>
      <c r="F802" s="438"/>
    </row>
    <row r="803" spans="3:6" ht="44.25" customHeight="1" x14ac:dyDescent="0.25">
      <c r="C803" s="438"/>
      <c r="D803" s="440"/>
      <c r="E803" s="534"/>
      <c r="F803" s="438"/>
    </row>
    <row r="804" spans="3:6" ht="44.25" customHeight="1" x14ac:dyDescent="0.25">
      <c r="C804" s="438"/>
      <c r="D804" s="440"/>
      <c r="E804" s="534"/>
      <c r="F804" s="438"/>
    </row>
    <row r="805" spans="3:6" ht="44.25" customHeight="1" x14ac:dyDescent="0.25">
      <c r="C805" s="438"/>
      <c r="D805" s="440"/>
      <c r="E805" s="534"/>
      <c r="F805" s="438"/>
    </row>
    <row r="806" spans="3:6" ht="44.25" customHeight="1" x14ac:dyDescent="0.25">
      <c r="C806" s="438"/>
      <c r="D806" s="440"/>
      <c r="E806" s="534"/>
      <c r="F806" s="438"/>
    </row>
    <row r="807" spans="3:6" ht="44.25" customHeight="1" x14ac:dyDescent="0.25">
      <c r="C807" s="438"/>
      <c r="D807" s="440"/>
      <c r="E807" s="534"/>
      <c r="F807" s="438"/>
    </row>
    <row r="808" spans="3:6" ht="44.25" customHeight="1" x14ac:dyDescent="0.25">
      <c r="C808" s="438"/>
      <c r="D808" s="440"/>
      <c r="E808" s="534"/>
      <c r="F808" s="438"/>
    </row>
    <row r="809" spans="3:6" ht="44.25" customHeight="1" x14ac:dyDescent="0.25">
      <c r="C809" s="438"/>
      <c r="D809" s="440"/>
      <c r="E809" s="534"/>
      <c r="F809" s="438"/>
    </row>
    <row r="810" spans="3:6" ht="44.25" customHeight="1" x14ac:dyDescent="0.25">
      <c r="C810" s="438"/>
      <c r="D810" s="440"/>
      <c r="E810" s="534"/>
      <c r="F810" s="438"/>
    </row>
    <row r="811" spans="3:6" ht="44.25" customHeight="1" x14ac:dyDescent="0.25">
      <c r="C811" s="438"/>
      <c r="D811" s="440"/>
      <c r="E811" s="534"/>
      <c r="F811" s="438"/>
    </row>
    <row r="812" spans="3:6" ht="44.25" customHeight="1" x14ac:dyDescent="0.25">
      <c r="C812" s="438"/>
      <c r="D812" s="440"/>
      <c r="E812" s="534"/>
      <c r="F812" s="438"/>
    </row>
    <row r="813" spans="3:6" ht="44.25" customHeight="1" x14ac:dyDescent="0.25">
      <c r="C813" s="438"/>
      <c r="D813" s="440"/>
      <c r="E813" s="534"/>
      <c r="F813" s="438"/>
    </row>
    <row r="814" spans="3:6" ht="44.25" customHeight="1" x14ac:dyDescent="0.25">
      <c r="C814" s="438"/>
      <c r="D814" s="440"/>
      <c r="E814" s="534"/>
      <c r="F814" s="438"/>
    </row>
    <row r="815" spans="3:6" ht="44.25" customHeight="1" x14ac:dyDescent="0.25">
      <c r="C815" s="438"/>
      <c r="D815" s="440"/>
      <c r="E815" s="534"/>
      <c r="F815" s="438"/>
    </row>
    <row r="816" spans="3:6" ht="44.25" customHeight="1" x14ac:dyDescent="0.25">
      <c r="C816" s="438"/>
      <c r="D816" s="440"/>
      <c r="E816" s="534"/>
      <c r="F816" s="438"/>
    </row>
    <row r="817" spans="3:6" ht="44.25" customHeight="1" x14ac:dyDescent="0.25">
      <c r="C817" s="438"/>
      <c r="D817" s="440"/>
      <c r="E817" s="534"/>
      <c r="F817" s="438"/>
    </row>
    <row r="818" spans="3:6" ht="44.25" customHeight="1" x14ac:dyDescent="0.25">
      <c r="C818" s="438"/>
      <c r="D818" s="440"/>
      <c r="E818" s="534"/>
      <c r="F818" s="438"/>
    </row>
    <row r="819" spans="3:6" ht="44.25" customHeight="1" x14ac:dyDescent="0.25">
      <c r="C819" s="438"/>
      <c r="D819" s="440"/>
      <c r="E819" s="534"/>
      <c r="F819" s="438"/>
    </row>
    <row r="820" spans="3:6" ht="44.25" customHeight="1" x14ac:dyDescent="0.25">
      <c r="C820" s="438"/>
      <c r="D820" s="440"/>
      <c r="E820" s="534"/>
      <c r="F820" s="438"/>
    </row>
    <row r="821" spans="3:6" ht="44.25" customHeight="1" x14ac:dyDescent="0.25">
      <c r="C821" s="438"/>
      <c r="D821" s="440"/>
      <c r="E821" s="534"/>
      <c r="F821" s="438"/>
    </row>
    <row r="822" spans="3:6" ht="44.25" customHeight="1" x14ac:dyDescent="0.25">
      <c r="C822" s="438"/>
      <c r="D822" s="440"/>
      <c r="E822" s="534"/>
      <c r="F822" s="438"/>
    </row>
    <row r="823" spans="3:6" ht="44.25" customHeight="1" x14ac:dyDescent="0.25">
      <c r="C823" s="438"/>
      <c r="D823" s="440"/>
      <c r="E823" s="534"/>
      <c r="F823" s="438"/>
    </row>
    <row r="824" spans="3:6" ht="44.25" customHeight="1" x14ac:dyDescent="0.25">
      <c r="C824" s="438"/>
      <c r="D824" s="440"/>
      <c r="E824" s="534"/>
      <c r="F824" s="438"/>
    </row>
    <row r="825" spans="3:6" ht="44.25" customHeight="1" x14ac:dyDescent="0.25">
      <c r="C825" s="438"/>
      <c r="D825" s="440"/>
      <c r="E825" s="534"/>
      <c r="F825" s="438"/>
    </row>
    <row r="826" spans="3:6" ht="44.25" customHeight="1" x14ac:dyDescent="0.25">
      <c r="C826" s="438"/>
      <c r="D826" s="440"/>
      <c r="E826" s="534"/>
      <c r="F826" s="438"/>
    </row>
    <row r="827" spans="3:6" ht="44.25" customHeight="1" x14ac:dyDescent="0.25">
      <c r="C827" s="438"/>
      <c r="D827" s="440"/>
      <c r="E827" s="534"/>
      <c r="F827" s="438"/>
    </row>
    <row r="828" spans="3:6" ht="44.25" customHeight="1" x14ac:dyDescent="0.25">
      <c r="C828" s="438"/>
      <c r="D828" s="440"/>
      <c r="E828" s="534"/>
      <c r="F828" s="438"/>
    </row>
    <row r="829" spans="3:6" ht="44.25" customHeight="1" x14ac:dyDescent="0.25">
      <c r="C829" s="438"/>
      <c r="D829" s="440"/>
      <c r="E829" s="534"/>
      <c r="F829" s="438"/>
    </row>
    <row r="830" spans="3:6" ht="44.25" customHeight="1" x14ac:dyDescent="0.25">
      <c r="C830" s="438"/>
      <c r="D830" s="440"/>
      <c r="E830" s="534"/>
      <c r="F830" s="438"/>
    </row>
    <row r="831" spans="3:6" ht="44.25" customHeight="1" x14ac:dyDescent="0.25">
      <c r="C831" s="438"/>
      <c r="D831" s="440"/>
      <c r="E831" s="534"/>
      <c r="F831" s="438"/>
    </row>
    <row r="832" spans="3:6" ht="44.25" customHeight="1" x14ac:dyDescent="0.25">
      <c r="C832" s="438"/>
      <c r="D832" s="440"/>
      <c r="E832" s="534"/>
      <c r="F832" s="438"/>
    </row>
    <row r="833" spans="3:6" ht="44.25" customHeight="1" x14ac:dyDescent="0.25">
      <c r="C833" s="438"/>
      <c r="D833" s="440"/>
      <c r="E833" s="534"/>
      <c r="F833" s="438"/>
    </row>
    <row r="834" spans="3:6" ht="44.25" customHeight="1" x14ac:dyDescent="0.25">
      <c r="C834" s="438"/>
      <c r="D834" s="440"/>
      <c r="E834" s="534"/>
      <c r="F834" s="438"/>
    </row>
    <row r="835" spans="3:6" ht="44.25" customHeight="1" x14ac:dyDescent="0.25">
      <c r="C835" s="438"/>
      <c r="D835" s="440"/>
      <c r="E835" s="534"/>
      <c r="F835" s="438"/>
    </row>
    <row r="836" spans="3:6" ht="44.25" customHeight="1" x14ac:dyDescent="0.25">
      <c r="C836" s="438"/>
      <c r="D836" s="440"/>
      <c r="E836" s="534"/>
      <c r="F836" s="438"/>
    </row>
    <row r="837" spans="3:6" ht="44.25" customHeight="1" x14ac:dyDescent="0.25">
      <c r="C837" s="438"/>
      <c r="D837" s="440"/>
      <c r="E837" s="534"/>
      <c r="F837" s="438"/>
    </row>
    <row r="838" spans="3:6" ht="44.25" customHeight="1" x14ac:dyDescent="0.25">
      <c r="C838" s="438"/>
      <c r="D838" s="440"/>
      <c r="E838" s="534"/>
      <c r="F838" s="438"/>
    </row>
    <row r="839" spans="3:6" ht="44.25" customHeight="1" x14ac:dyDescent="0.25">
      <c r="C839" s="438"/>
      <c r="D839" s="440"/>
      <c r="E839" s="534"/>
      <c r="F839" s="438"/>
    </row>
    <row r="840" spans="3:6" ht="44.25" customHeight="1" x14ac:dyDescent="0.25">
      <c r="C840" s="438"/>
      <c r="D840" s="440"/>
      <c r="E840" s="534"/>
      <c r="F840" s="438"/>
    </row>
    <row r="841" spans="3:6" ht="44.25" customHeight="1" x14ac:dyDescent="0.25">
      <c r="C841" s="438"/>
      <c r="D841" s="440"/>
      <c r="E841" s="534"/>
      <c r="F841" s="438"/>
    </row>
    <row r="842" spans="3:6" ht="44.25" customHeight="1" x14ac:dyDescent="0.25">
      <c r="C842" s="438"/>
      <c r="D842" s="440"/>
      <c r="E842" s="534"/>
      <c r="F842" s="438"/>
    </row>
    <row r="843" spans="3:6" ht="44.25" customHeight="1" x14ac:dyDescent="0.25">
      <c r="C843" s="438"/>
      <c r="D843" s="440"/>
      <c r="E843" s="534"/>
      <c r="F843" s="438"/>
    </row>
    <row r="844" spans="3:6" ht="44.25" customHeight="1" x14ac:dyDescent="0.25">
      <c r="C844" s="438"/>
      <c r="D844" s="440"/>
      <c r="E844" s="534"/>
      <c r="F844" s="438"/>
    </row>
    <row r="845" spans="3:6" ht="44.25" customHeight="1" x14ac:dyDescent="0.25">
      <c r="C845" s="438"/>
      <c r="D845" s="440"/>
      <c r="E845" s="534"/>
      <c r="F845" s="438"/>
    </row>
    <row r="846" spans="3:6" ht="44.25" customHeight="1" x14ac:dyDescent="0.25">
      <c r="C846" s="438"/>
      <c r="D846" s="440"/>
      <c r="E846" s="534"/>
      <c r="F846" s="438"/>
    </row>
    <row r="847" spans="3:6" ht="44.25" customHeight="1" x14ac:dyDescent="0.25">
      <c r="C847" s="438"/>
      <c r="D847" s="440"/>
      <c r="E847" s="534"/>
      <c r="F847" s="438"/>
    </row>
    <row r="848" spans="3:6" ht="44.25" customHeight="1" x14ac:dyDescent="0.25">
      <c r="C848" s="438"/>
      <c r="D848" s="440"/>
      <c r="E848" s="534"/>
      <c r="F848" s="438"/>
    </row>
    <row r="849" spans="3:6" ht="44.25" customHeight="1" x14ac:dyDescent="0.25">
      <c r="C849" s="438"/>
      <c r="D849" s="440"/>
      <c r="E849" s="534"/>
      <c r="F849" s="438"/>
    </row>
    <row r="850" spans="3:6" ht="44.25" customHeight="1" x14ac:dyDescent="0.25">
      <c r="C850" s="438"/>
      <c r="D850" s="440"/>
      <c r="E850" s="534"/>
      <c r="F850" s="438"/>
    </row>
    <row r="851" spans="3:6" ht="44.25" customHeight="1" x14ac:dyDescent="0.25">
      <c r="C851" s="438"/>
      <c r="D851" s="440"/>
      <c r="E851" s="534"/>
      <c r="F851" s="438"/>
    </row>
    <row r="852" spans="3:6" ht="44.25" customHeight="1" x14ac:dyDescent="0.25">
      <c r="C852" s="438"/>
      <c r="D852" s="440"/>
      <c r="E852" s="534"/>
      <c r="F852" s="438"/>
    </row>
    <row r="853" spans="3:6" ht="44.25" customHeight="1" x14ac:dyDescent="0.25">
      <c r="C853" s="438"/>
      <c r="D853" s="440"/>
      <c r="E853" s="534"/>
      <c r="F853" s="438"/>
    </row>
    <row r="854" spans="3:6" ht="44.25" customHeight="1" x14ac:dyDescent="0.25">
      <c r="C854" s="438"/>
      <c r="D854" s="440"/>
      <c r="E854" s="534"/>
      <c r="F854" s="438"/>
    </row>
    <row r="855" spans="3:6" ht="44.25" customHeight="1" x14ac:dyDescent="0.25">
      <c r="C855" s="438"/>
      <c r="D855" s="440"/>
      <c r="E855" s="534"/>
      <c r="F855" s="438"/>
    </row>
    <row r="856" spans="3:6" ht="44.25" customHeight="1" x14ac:dyDescent="0.25">
      <c r="C856" s="438"/>
      <c r="D856" s="440"/>
      <c r="E856" s="534"/>
      <c r="F856" s="438"/>
    </row>
    <row r="857" spans="3:6" ht="44.25" customHeight="1" x14ac:dyDescent="0.25">
      <c r="C857" s="438"/>
      <c r="D857" s="440"/>
      <c r="E857" s="534"/>
      <c r="F857" s="438"/>
    </row>
    <row r="858" spans="3:6" ht="44.25" customHeight="1" x14ac:dyDescent="0.25">
      <c r="C858" s="438"/>
      <c r="D858" s="440"/>
      <c r="E858" s="534"/>
      <c r="F858" s="438"/>
    </row>
    <row r="859" spans="3:6" ht="44.25" customHeight="1" x14ac:dyDescent="0.25">
      <c r="C859" s="438"/>
      <c r="D859" s="440"/>
      <c r="E859" s="534"/>
      <c r="F859" s="438"/>
    </row>
    <row r="860" spans="3:6" ht="44.25" customHeight="1" x14ac:dyDescent="0.25">
      <c r="C860" s="438"/>
      <c r="D860" s="440"/>
      <c r="E860" s="534"/>
      <c r="F860" s="438"/>
    </row>
    <row r="861" spans="3:6" ht="44.25" customHeight="1" x14ac:dyDescent="0.25">
      <c r="C861" s="438"/>
      <c r="D861" s="440"/>
      <c r="E861" s="534"/>
      <c r="F861" s="438"/>
    </row>
    <row r="862" spans="3:6" ht="44.25" customHeight="1" x14ac:dyDescent="0.25">
      <c r="C862" s="438"/>
      <c r="D862" s="440"/>
      <c r="E862" s="534"/>
      <c r="F862" s="438"/>
    </row>
    <row r="863" spans="3:6" ht="44.25" customHeight="1" x14ac:dyDescent="0.25">
      <c r="C863" s="438"/>
      <c r="D863" s="440"/>
      <c r="E863" s="534"/>
      <c r="F863" s="438"/>
    </row>
    <row r="864" spans="3:6" ht="44.25" customHeight="1" x14ac:dyDescent="0.25">
      <c r="C864" s="438"/>
      <c r="D864" s="440"/>
      <c r="E864" s="534"/>
      <c r="F864" s="438"/>
    </row>
    <row r="865" spans="3:6" ht="44.25" customHeight="1" x14ac:dyDescent="0.25">
      <c r="C865" s="438"/>
      <c r="D865" s="440"/>
      <c r="E865" s="534"/>
      <c r="F865" s="438"/>
    </row>
    <row r="866" spans="3:6" ht="44.25" customHeight="1" x14ac:dyDescent="0.25">
      <c r="C866" s="438"/>
      <c r="D866" s="440"/>
      <c r="E866" s="534"/>
      <c r="F866" s="438"/>
    </row>
    <row r="867" spans="3:6" ht="44.25" customHeight="1" x14ac:dyDescent="0.25">
      <c r="C867" s="438"/>
      <c r="D867" s="440"/>
      <c r="E867" s="534"/>
      <c r="F867" s="438"/>
    </row>
    <row r="868" spans="3:6" ht="44.25" customHeight="1" x14ac:dyDescent="0.25">
      <c r="C868" s="438"/>
      <c r="D868" s="440"/>
      <c r="E868" s="534"/>
      <c r="F868" s="438"/>
    </row>
    <row r="869" spans="3:6" ht="44.25" customHeight="1" x14ac:dyDescent="0.25">
      <c r="C869" s="438"/>
      <c r="D869" s="440"/>
      <c r="E869" s="534"/>
      <c r="F869" s="438"/>
    </row>
    <row r="870" spans="3:6" ht="44.25" customHeight="1" x14ac:dyDescent="0.25">
      <c r="C870" s="438"/>
      <c r="D870" s="440"/>
      <c r="E870" s="534"/>
      <c r="F870" s="438"/>
    </row>
    <row r="871" spans="3:6" ht="44.25" customHeight="1" x14ac:dyDescent="0.25">
      <c r="C871" s="438"/>
      <c r="D871" s="440"/>
      <c r="E871" s="534"/>
      <c r="F871" s="438"/>
    </row>
    <row r="872" spans="3:6" ht="44.25" customHeight="1" x14ac:dyDescent="0.25">
      <c r="C872" s="438"/>
      <c r="D872" s="440"/>
      <c r="E872" s="534"/>
      <c r="F872" s="438"/>
    </row>
    <row r="873" spans="3:6" ht="44.25" customHeight="1" x14ac:dyDescent="0.25">
      <c r="C873" s="438"/>
      <c r="D873" s="440"/>
      <c r="E873" s="534"/>
      <c r="F873" s="438"/>
    </row>
    <row r="874" spans="3:6" ht="44.25" customHeight="1" x14ac:dyDescent="0.25">
      <c r="C874" s="438"/>
      <c r="D874" s="440"/>
      <c r="E874" s="534"/>
      <c r="F874" s="438"/>
    </row>
    <row r="875" spans="3:6" ht="44.25" customHeight="1" x14ac:dyDescent="0.25">
      <c r="C875" s="438"/>
      <c r="D875" s="440"/>
      <c r="E875" s="534"/>
      <c r="F875" s="438"/>
    </row>
    <row r="876" spans="3:6" ht="44.25" customHeight="1" x14ac:dyDescent="0.25">
      <c r="C876" s="438"/>
      <c r="D876" s="440"/>
      <c r="E876" s="534"/>
      <c r="F876" s="438"/>
    </row>
    <row r="877" spans="3:6" ht="44.25" customHeight="1" x14ac:dyDescent="0.25">
      <c r="C877" s="438"/>
      <c r="D877" s="440"/>
      <c r="E877" s="534"/>
      <c r="F877" s="438"/>
    </row>
    <row r="878" spans="3:6" ht="44.25" customHeight="1" x14ac:dyDescent="0.25">
      <c r="C878" s="438"/>
      <c r="D878" s="440"/>
      <c r="E878" s="534"/>
      <c r="F878" s="438"/>
    </row>
    <row r="879" spans="3:6" ht="44.25" customHeight="1" x14ac:dyDescent="0.25">
      <c r="C879" s="438"/>
      <c r="D879" s="440"/>
      <c r="E879" s="534"/>
      <c r="F879" s="438"/>
    </row>
    <row r="880" spans="3:6" ht="44.25" customHeight="1" x14ac:dyDescent="0.25">
      <c r="C880" s="438"/>
      <c r="D880" s="440"/>
      <c r="E880" s="534"/>
      <c r="F880" s="438"/>
    </row>
    <row r="881" spans="3:6" ht="44.25" customHeight="1" x14ac:dyDescent="0.25">
      <c r="C881" s="438"/>
      <c r="D881" s="440"/>
      <c r="E881" s="534"/>
      <c r="F881" s="438"/>
    </row>
    <row r="882" spans="3:6" ht="44.25" customHeight="1" x14ac:dyDescent="0.25">
      <c r="C882" s="438"/>
      <c r="D882" s="440"/>
      <c r="E882" s="534"/>
      <c r="F882" s="438"/>
    </row>
    <row r="883" spans="3:6" ht="44.25" customHeight="1" x14ac:dyDescent="0.25">
      <c r="C883" s="438"/>
      <c r="D883" s="440"/>
      <c r="E883" s="534"/>
      <c r="F883" s="438"/>
    </row>
    <row r="884" spans="3:6" ht="44.25" customHeight="1" x14ac:dyDescent="0.25">
      <c r="C884" s="438"/>
      <c r="D884" s="440"/>
      <c r="E884" s="534"/>
      <c r="F884" s="438"/>
    </row>
    <row r="885" spans="3:6" ht="44.25" customHeight="1" x14ac:dyDescent="0.25">
      <c r="C885" s="438"/>
      <c r="D885" s="440"/>
      <c r="E885" s="534"/>
      <c r="F885" s="438"/>
    </row>
    <row r="886" spans="3:6" ht="44.25" customHeight="1" x14ac:dyDescent="0.25">
      <c r="C886" s="438"/>
      <c r="D886" s="440"/>
      <c r="E886" s="534"/>
      <c r="F886" s="438"/>
    </row>
    <row r="887" spans="3:6" ht="44.25" customHeight="1" x14ac:dyDescent="0.25">
      <c r="C887" s="438"/>
      <c r="D887" s="440"/>
      <c r="E887" s="534"/>
      <c r="F887" s="438"/>
    </row>
    <row r="888" spans="3:6" ht="44.25" customHeight="1" x14ac:dyDescent="0.25">
      <c r="C888" s="438"/>
      <c r="D888" s="440"/>
      <c r="E888" s="534"/>
      <c r="F888" s="438"/>
    </row>
    <row r="889" spans="3:6" ht="44.25" customHeight="1" x14ac:dyDescent="0.25">
      <c r="C889" s="438"/>
      <c r="D889" s="440"/>
      <c r="E889" s="534"/>
      <c r="F889" s="438"/>
    </row>
    <row r="890" spans="3:6" ht="44.25" customHeight="1" x14ac:dyDescent="0.25">
      <c r="C890" s="438"/>
      <c r="D890" s="440"/>
      <c r="E890" s="534"/>
      <c r="F890" s="438"/>
    </row>
    <row r="891" spans="3:6" ht="44.25" customHeight="1" x14ac:dyDescent="0.25">
      <c r="C891" s="438"/>
      <c r="D891" s="440"/>
      <c r="E891" s="534"/>
      <c r="F891" s="438"/>
    </row>
    <row r="892" spans="3:6" ht="44.25" customHeight="1" x14ac:dyDescent="0.25">
      <c r="C892" s="438"/>
      <c r="D892" s="440"/>
      <c r="E892" s="534"/>
      <c r="F892" s="438"/>
    </row>
    <row r="893" spans="3:6" ht="44.25" customHeight="1" x14ac:dyDescent="0.25">
      <c r="C893" s="438"/>
      <c r="D893" s="440"/>
      <c r="E893" s="534"/>
      <c r="F893" s="438"/>
    </row>
    <row r="894" spans="3:6" ht="44.25" customHeight="1" x14ac:dyDescent="0.25">
      <c r="C894" s="438"/>
      <c r="D894" s="440"/>
      <c r="E894" s="534"/>
      <c r="F894" s="438"/>
    </row>
    <row r="895" spans="3:6" ht="44.25" customHeight="1" x14ac:dyDescent="0.25">
      <c r="C895" s="438"/>
      <c r="D895" s="440"/>
      <c r="E895" s="534"/>
      <c r="F895" s="438"/>
    </row>
    <row r="896" spans="3:6" ht="44.25" customHeight="1" x14ac:dyDescent="0.25">
      <c r="C896" s="438"/>
      <c r="D896" s="440"/>
      <c r="E896" s="534"/>
      <c r="F896" s="438"/>
    </row>
    <row r="897" spans="3:6" ht="44.25" customHeight="1" x14ac:dyDescent="0.25">
      <c r="C897" s="438"/>
      <c r="D897" s="440"/>
      <c r="E897" s="534"/>
      <c r="F897" s="438"/>
    </row>
    <row r="898" spans="3:6" ht="44.25" customHeight="1" x14ac:dyDescent="0.25">
      <c r="C898" s="438"/>
      <c r="D898" s="440"/>
      <c r="E898" s="534"/>
      <c r="F898" s="438"/>
    </row>
    <row r="899" spans="3:6" ht="44.25" customHeight="1" x14ac:dyDescent="0.25">
      <c r="C899" s="438"/>
      <c r="D899" s="440"/>
      <c r="E899" s="534"/>
      <c r="F899" s="438"/>
    </row>
    <row r="900" spans="3:6" ht="44.25" customHeight="1" x14ac:dyDescent="0.25">
      <c r="C900" s="438"/>
      <c r="D900" s="440"/>
      <c r="E900" s="534"/>
      <c r="F900" s="438"/>
    </row>
    <row r="901" spans="3:6" ht="44.25" customHeight="1" x14ac:dyDescent="0.25">
      <c r="C901" s="438"/>
      <c r="D901" s="440"/>
      <c r="E901" s="534"/>
      <c r="F901" s="438"/>
    </row>
    <row r="902" spans="3:6" ht="44.25" customHeight="1" x14ac:dyDescent="0.25">
      <c r="C902" s="438"/>
      <c r="D902" s="440"/>
      <c r="E902" s="534"/>
      <c r="F902" s="438"/>
    </row>
    <row r="903" spans="3:6" ht="44.25" customHeight="1" x14ac:dyDescent="0.25">
      <c r="C903" s="438"/>
      <c r="D903" s="440"/>
      <c r="E903" s="534"/>
      <c r="F903" s="438"/>
    </row>
    <row r="904" spans="3:6" ht="44.25" customHeight="1" x14ac:dyDescent="0.25">
      <c r="C904" s="438"/>
      <c r="D904" s="440"/>
      <c r="E904" s="534"/>
      <c r="F904" s="438"/>
    </row>
    <row r="905" spans="3:6" ht="44.25" customHeight="1" x14ac:dyDescent="0.25">
      <c r="C905" s="438"/>
      <c r="D905" s="440"/>
      <c r="E905" s="534"/>
      <c r="F905" s="438"/>
    </row>
    <row r="906" spans="3:6" ht="44.25" customHeight="1" x14ac:dyDescent="0.25">
      <c r="C906" s="438"/>
      <c r="D906" s="440"/>
      <c r="E906" s="534"/>
      <c r="F906" s="438"/>
    </row>
    <row r="907" spans="3:6" ht="44.25" customHeight="1" x14ac:dyDescent="0.25">
      <c r="C907" s="438"/>
      <c r="D907" s="440"/>
      <c r="E907" s="534"/>
      <c r="F907" s="438"/>
    </row>
    <row r="908" spans="3:6" ht="44.25" customHeight="1" x14ac:dyDescent="0.25">
      <c r="C908" s="438"/>
      <c r="D908" s="440"/>
      <c r="E908" s="534"/>
      <c r="F908" s="438"/>
    </row>
    <row r="909" spans="3:6" ht="44.25" customHeight="1" x14ac:dyDescent="0.25">
      <c r="C909" s="438"/>
      <c r="D909" s="440"/>
      <c r="E909" s="534"/>
      <c r="F909" s="438"/>
    </row>
    <row r="910" spans="3:6" ht="44.25" customHeight="1" x14ac:dyDescent="0.25">
      <c r="C910" s="438"/>
      <c r="D910" s="440"/>
      <c r="E910" s="534"/>
      <c r="F910" s="438"/>
    </row>
    <row r="911" spans="3:6" ht="44.25" customHeight="1" x14ac:dyDescent="0.25">
      <c r="C911" s="438"/>
      <c r="D911" s="440"/>
      <c r="E911" s="534"/>
      <c r="F911" s="438"/>
    </row>
    <row r="912" spans="3:6" ht="44.25" customHeight="1" x14ac:dyDescent="0.25">
      <c r="C912" s="438"/>
      <c r="D912" s="440"/>
      <c r="E912" s="534"/>
      <c r="F912" s="438"/>
    </row>
    <row r="913" spans="3:6" ht="44.25" customHeight="1" x14ac:dyDescent="0.25">
      <c r="C913" s="438"/>
      <c r="D913" s="440"/>
      <c r="E913" s="534"/>
      <c r="F913" s="438"/>
    </row>
    <row r="914" spans="3:6" ht="44.25" customHeight="1" x14ac:dyDescent="0.25">
      <c r="C914" s="438"/>
      <c r="D914" s="440"/>
      <c r="E914" s="534"/>
      <c r="F914" s="438"/>
    </row>
    <row r="915" spans="3:6" ht="44.25" customHeight="1" x14ac:dyDescent="0.25">
      <c r="C915" s="438"/>
      <c r="D915" s="440"/>
      <c r="E915" s="534"/>
      <c r="F915" s="438"/>
    </row>
    <row r="916" spans="3:6" ht="44.25" customHeight="1" x14ac:dyDescent="0.25">
      <c r="C916" s="438"/>
      <c r="D916" s="440"/>
      <c r="E916" s="534"/>
      <c r="F916" s="438"/>
    </row>
    <row r="917" spans="3:6" ht="44.25" customHeight="1" x14ac:dyDescent="0.25">
      <c r="C917" s="438"/>
      <c r="D917" s="440"/>
      <c r="E917" s="534"/>
      <c r="F917" s="438"/>
    </row>
    <row r="918" spans="3:6" ht="44.25" customHeight="1" x14ac:dyDescent="0.25">
      <c r="C918" s="438"/>
      <c r="D918" s="440"/>
      <c r="E918" s="534"/>
      <c r="F918" s="438"/>
    </row>
    <row r="919" spans="3:6" ht="44.25" customHeight="1" x14ac:dyDescent="0.25">
      <c r="C919" s="438"/>
      <c r="D919" s="440"/>
      <c r="E919" s="534"/>
      <c r="F919" s="438"/>
    </row>
    <row r="920" spans="3:6" ht="44.25" customHeight="1" x14ac:dyDescent="0.25">
      <c r="C920" s="438"/>
      <c r="D920" s="440"/>
      <c r="E920" s="534"/>
      <c r="F920" s="438"/>
    </row>
    <row r="921" spans="3:6" ht="44.25" customHeight="1" x14ac:dyDescent="0.25">
      <c r="C921" s="438"/>
      <c r="D921" s="440"/>
      <c r="E921" s="534"/>
      <c r="F921" s="438"/>
    </row>
    <row r="922" spans="3:6" ht="44.25" customHeight="1" x14ac:dyDescent="0.25">
      <c r="C922" s="438"/>
      <c r="D922" s="440"/>
      <c r="E922" s="534"/>
      <c r="F922" s="438"/>
    </row>
    <row r="923" spans="3:6" ht="44.25" customHeight="1" x14ac:dyDescent="0.25">
      <c r="C923" s="438"/>
      <c r="D923" s="440"/>
      <c r="E923" s="534"/>
      <c r="F923" s="438"/>
    </row>
    <row r="924" spans="3:6" ht="44.25" customHeight="1" x14ac:dyDescent="0.25">
      <c r="C924" s="438"/>
      <c r="D924" s="440"/>
      <c r="E924" s="534"/>
      <c r="F924" s="438"/>
    </row>
    <row r="925" spans="3:6" ht="44.25" customHeight="1" x14ac:dyDescent="0.25">
      <c r="C925" s="438"/>
      <c r="D925" s="440"/>
      <c r="E925" s="534"/>
      <c r="F925" s="438"/>
    </row>
    <row r="926" spans="3:6" ht="44.25" customHeight="1" x14ac:dyDescent="0.25">
      <c r="C926" s="438"/>
      <c r="D926" s="440"/>
      <c r="E926" s="534"/>
      <c r="F926" s="438"/>
    </row>
    <row r="927" spans="3:6" ht="44.25" customHeight="1" x14ac:dyDescent="0.25">
      <c r="C927" s="438"/>
      <c r="D927" s="440"/>
      <c r="E927" s="534"/>
      <c r="F927" s="438"/>
    </row>
    <row r="928" spans="3:6" ht="44.25" customHeight="1" x14ac:dyDescent="0.25">
      <c r="C928" s="438"/>
      <c r="D928" s="440"/>
      <c r="E928" s="534"/>
      <c r="F928" s="438"/>
    </row>
    <row r="929" spans="3:6" ht="44.25" customHeight="1" x14ac:dyDescent="0.25">
      <c r="C929" s="438"/>
      <c r="D929" s="440"/>
      <c r="E929" s="534"/>
      <c r="F929" s="438"/>
    </row>
    <row r="930" spans="3:6" ht="44.25" customHeight="1" x14ac:dyDescent="0.25">
      <c r="C930" s="438"/>
      <c r="D930" s="440"/>
      <c r="E930" s="534"/>
      <c r="F930" s="438"/>
    </row>
    <row r="931" spans="3:6" ht="44.25" customHeight="1" x14ac:dyDescent="0.25">
      <c r="C931" s="438"/>
      <c r="D931" s="440"/>
      <c r="E931" s="534"/>
      <c r="F931" s="438"/>
    </row>
    <row r="932" spans="3:6" ht="44.25" customHeight="1" x14ac:dyDescent="0.25">
      <c r="C932" s="438"/>
      <c r="D932" s="440"/>
      <c r="E932" s="534"/>
      <c r="F932" s="438"/>
    </row>
    <row r="933" spans="3:6" ht="44.25" customHeight="1" x14ac:dyDescent="0.25">
      <c r="C933" s="438"/>
      <c r="D933" s="440"/>
      <c r="E933" s="534"/>
      <c r="F933" s="438"/>
    </row>
    <row r="934" spans="3:6" ht="44.25" customHeight="1" x14ac:dyDescent="0.25">
      <c r="C934" s="438"/>
      <c r="D934" s="440"/>
      <c r="E934" s="534"/>
      <c r="F934" s="438"/>
    </row>
    <row r="935" spans="3:6" ht="44.25" customHeight="1" x14ac:dyDescent="0.25">
      <c r="C935" s="438"/>
      <c r="D935" s="440"/>
      <c r="E935" s="534"/>
      <c r="F935" s="438"/>
    </row>
    <row r="936" spans="3:6" ht="44.25" customHeight="1" x14ac:dyDescent="0.25">
      <c r="C936" s="438"/>
      <c r="D936" s="440"/>
      <c r="E936" s="534"/>
      <c r="F936" s="438"/>
    </row>
    <row r="937" spans="3:6" ht="44.25" customHeight="1" x14ac:dyDescent="0.25">
      <c r="C937" s="438"/>
      <c r="D937" s="440"/>
      <c r="E937" s="534"/>
      <c r="F937" s="438"/>
    </row>
    <row r="938" spans="3:6" ht="44.25" customHeight="1" x14ac:dyDescent="0.25">
      <c r="C938" s="438"/>
      <c r="D938" s="440"/>
      <c r="E938" s="534"/>
      <c r="F938" s="438"/>
    </row>
    <row r="939" spans="3:6" ht="44.25" customHeight="1" x14ac:dyDescent="0.25">
      <c r="C939" s="438"/>
      <c r="D939" s="440"/>
      <c r="E939" s="534"/>
      <c r="F939" s="438"/>
    </row>
    <row r="940" spans="3:6" ht="44.25" customHeight="1" x14ac:dyDescent="0.25">
      <c r="C940" s="438"/>
      <c r="D940" s="440"/>
      <c r="E940" s="534"/>
      <c r="F940" s="438"/>
    </row>
    <row r="941" spans="3:6" ht="44.25" customHeight="1" x14ac:dyDescent="0.25">
      <c r="C941" s="438"/>
      <c r="D941" s="440"/>
      <c r="E941" s="534"/>
      <c r="F941" s="438"/>
    </row>
    <row r="942" spans="3:6" ht="44.25" customHeight="1" x14ac:dyDescent="0.25">
      <c r="C942" s="438"/>
      <c r="D942" s="440"/>
      <c r="E942" s="534"/>
      <c r="F942" s="438"/>
    </row>
    <row r="943" spans="3:6" ht="44.25" customHeight="1" x14ac:dyDescent="0.25">
      <c r="C943" s="438"/>
      <c r="D943" s="440"/>
      <c r="E943" s="534"/>
      <c r="F943" s="438"/>
    </row>
    <row r="944" spans="3:6" ht="44.25" customHeight="1" x14ac:dyDescent="0.25">
      <c r="C944" s="438"/>
      <c r="D944" s="440"/>
      <c r="E944" s="534"/>
      <c r="F944" s="438"/>
    </row>
    <row r="945" spans="3:6" ht="44.25" customHeight="1" x14ac:dyDescent="0.25">
      <c r="C945" s="438"/>
      <c r="D945" s="440"/>
      <c r="E945" s="534"/>
      <c r="F945" s="438"/>
    </row>
    <row r="946" spans="3:6" ht="44.25" customHeight="1" x14ac:dyDescent="0.25">
      <c r="C946" s="438"/>
      <c r="D946" s="440"/>
      <c r="E946" s="534"/>
      <c r="F946" s="438"/>
    </row>
    <row r="947" spans="3:6" ht="44.25" customHeight="1" x14ac:dyDescent="0.25">
      <c r="C947" s="438"/>
      <c r="D947" s="440"/>
      <c r="E947" s="534"/>
      <c r="F947" s="438"/>
    </row>
    <row r="948" spans="3:6" ht="44.25" customHeight="1" x14ac:dyDescent="0.25">
      <c r="C948" s="438"/>
      <c r="D948" s="440"/>
      <c r="E948" s="534"/>
      <c r="F948" s="438"/>
    </row>
    <row r="949" spans="3:6" ht="44.25" customHeight="1" x14ac:dyDescent="0.25">
      <c r="C949" s="438"/>
      <c r="D949" s="440"/>
      <c r="E949" s="534"/>
      <c r="F949" s="438"/>
    </row>
    <row r="950" spans="3:6" ht="44.25" customHeight="1" x14ac:dyDescent="0.25">
      <c r="C950" s="438"/>
      <c r="D950" s="440"/>
      <c r="E950" s="534"/>
      <c r="F950" s="438"/>
    </row>
    <row r="951" spans="3:6" ht="44.25" customHeight="1" x14ac:dyDescent="0.25">
      <c r="C951" s="438"/>
      <c r="D951" s="440"/>
      <c r="E951" s="534"/>
      <c r="F951" s="438"/>
    </row>
    <row r="952" spans="3:6" ht="44.25" customHeight="1" x14ac:dyDescent="0.25">
      <c r="C952" s="438"/>
      <c r="D952" s="440"/>
      <c r="E952" s="534"/>
      <c r="F952" s="438"/>
    </row>
    <row r="953" spans="3:6" ht="44.25" customHeight="1" x14ac:dyDescent="0.25">
      <c r="C953" s="438"/>
      <c r="D953" s="440"/>
      <c r="E953" s="534"/>
      <c r="F953" s="438"/>
    </row>
    <row r="954" spans="3:6" ht="44.25" customHeight="1" x14ac:dyDescent="0.25">
      <c r="C954" s="438"/>
      <c r="D954" s="440"/>
      <c r="E954" s="534"/>
      <c r="F954" s="438"/>
    </row>
    <row r="955" spans="3:6" ht="44.25" customHeight="1" x14ac:dyDescent="0.25">
      <c r="C955" s="438"/>
      <c r="D955" s="440"/>
      <c r="E955" s="534"/>
      <c r="F955" s="438"/>
    </row>
    <row r="956" spans="3:6" ht="44.25" customHeight="1" x14ac:dyDescent="0.25">
      <c r="C956" s="438"/>
      <c r="D956" s="440"/>
      <c r="E956" s="534"/>
      <c r="F956" s="438"/>
    </row>
    <row r="957" spans="3:6" ht="44.25" customHeight="1" x14ac:dyDescent="0.25">
      <c r="C957" s="438"/>
      <c r="D957" s="440"/>
      <c r="E957" s="534"/>
      <c r="F957" s="438"/>
    </row>
    <row r="958" spans="3:6" ht="44.25" customHeight="1" x14ac:dyDescent="0.25">
      <c r="C958" s="438"/>
      <c r="D958" s="440"/>
      <c r="E958" s="534"/>
      <c r="F958" s="438"/>
    </row>
    <row r="959" spans="3:6" ht="44.25" customHeight="1" x14ac:dyDescent="0.25">
      <c r="C959" s="438"/>
      <c r="D959" s="440"/>
      <c r="E959" s="534"/>
      <c r="F959" s="438"/>
    </row>
    <row r="960" spans="3:6" ht="44.25" customHeight="1" x14ac:dyDescent="0.25">
      <c r="C960" s="438"/>
      <c r="D960" s="440"/>
      <c r="E960" s="534"/>
      <c r="F960" s="438"/>
    </row>
    <row r="961" spans="3:6" ht="44.25" customHeight="1" x14ac:dyDescent="0.25">
      <c r="C961" s="438"/>
      <c r="D961" s="440"/>
      <c r="E961" s="534"/>
      <c r="F961" s="438"/>
    </row>
    <row r="962" spans="3:6" ht="44.25" customHeight="1" x14ac:dyDescent="0.25">
      <c r="C962" s="438"/>
      <c r="D962" s="440"/>
      <c r="E962" s="534"/>
      <c r="F962" s="438"/>
    </row>
    <row r="963" spans="3:6" ht="44.25" customHeight="1" x14ac:dyDescent="0.25">
      <c r="C963" s="438"/>
      <c r="D963" s="440"/>
      <c r="E963" s="534"/>
      <c r="F963" s="438"/>
    </row>
    <row r="964" spans="3:6" ht="44.25" customHeight="1" x14ac:dyDescent="0.25">
      <c r="C964" s="438"/>
      <c r="D964" s="440"/>
      <c r="E964" s="534"/>
      <c r="F964" s="438"/>
    </row>
    <row r="965" spans="3:6" ht="44.25" customHeight="1" x14ac:dyDescent="0.25">
      <c r="C965" s="438"/>
      <c r="D965" s="440"/>
      <c r="E965" s="534"/>
      <c r="F965" s="438"/>
    </row>
    <row r="966" spans="3:6" ht="44.25" customHeight="1" x14ac:dyDescent="0.25">
      <c r="C966" s="438"/>
      <c r="D966" s="440"/>
      <c r="E966" s="534"/>
      <c r="F966" s="438"/>
    </row>
    <row r="967" spans="3:6" ht="44.25" customHeight="1" x14ac:dyDescent="0.25">
      <c r="C967" s="438"/>
      <c r="D967" s="440"/>
      <c r="E967" s="534"/>
      <c r="F967" s="438"/>
    </row>
    <row r="968" spans="3:6" ht="44.25" customHeight="1" x14ac:dyDescent="0.25">
      <c r="C968" s="438"/>
      <c r="D968" s="440"/>
      <c r="E968" s="534"/>
      <c r="F968" s="438"/>
    </row>
    <row r="969" spans="3:6" ht="44.25" customHeight="1" x14ac:dyDescent="0.25">
      <c r="C969" s="438"/>
      <c r="D969" s="440"/>
      <c r="E969" s="534"/>
      <c r="F969" s="438"/>
    </row>
    <row r="970" spans="3:6" ht="44.25" customHeight="1" x14ac:dyDescent="0.25">
      <c r="C970" s="438"/>
      <c r="D970" s="440"/>
      <c r="E970" s="534"/>
      <c r="F970" s="438"/>
    </row>
    <row r="971" spans="3:6" ht="44.25" customHeight="1" x14ac:dyDescent="0.25">
      <c r="C971" s="438"/>
      <c r="D971" s="440"/>
      <c r="E971" s="534"/>
      <c r="F971" s="438"/>
    </row>
    <row r="972" spans="3:6" ht="44.25" customHeight="1" x14ac:dyDescent="0.25">
      <c r="C972" s="438"/>
      <c r="D972" s="440"/>
      <c r="E972" s="534"/>
      <c r="F972" s="438"/>
    </row>
    <row r="973" spans="3:6" ht="44.25" customHeight="1" x14ac:dyDescent="0.25">
      <c r="C973" s="438"/>
      <c r="D973" s="440"/>
      <c r="E973" s="534"/>
      <c r="F973" s="438"/>
    </row>
    <row r="974" spans="3:6" ht="44.25" customHeight="1" x14ac:dyDescent="0.25">
      <c r="C974" s="438"/>
      <c r="D974" s="440"/>
      <c r="E974" s="534"/>
      <c r="F974" s="438"/>
    </row>
    <row r="975" spans="3:6" ht="44.25" customHeight="1" x14ac:dyDescent="0.25">
      <c r="C975" s="438"/>
      <c r="D975" s="440"/>
      <c r="E975" s="534"/>
      <c r="F975" s="438"/>
    </row>
    <row r="976" spans="3:6" ht="44.25" customHeight="1" x14ac:dyDescent="0.25">
      <c r="C976" s="438"/>
      <c r="D976" s="440"/>
      <c r="E976" s="534"/>
      <c r="F976" s="438"/>
    </row>
    <row r="977" spans="3:6" ht="44.25" customHeight="1" x14ac:dyDescent="0.25">
      <c r="C977" s="438"/>
      <c r="D977" s="440"/>
      <c r="E977" s="534"/>
      <c r="F977" s="438"/>
    </row>
    <row r="978" spans="3:6" ht="44.25" customHeight="1" x14ac:dyDescent="0.25">
      <c r="C978" s="438"/>
      <c r="D978" s="440"/>
      <c r="E978" s="534"/>
      <c r="F978" s="438"/>
    </row>
    <row r="979" spans="3:6" ht="44.25" customHeight="1" x14ac:dyDescent="0.25">
      <c r="C979" s="438"/>
      <c r="D979" s="440"/>
      <c r="E979" s="534"/>
      <c r="F979" s="438"/>
    </row>
    <row r="980" spans="3:6" ht="44.25" customHeight="1" x14ac:dyDescent="0.25">
      <c r="C980" s="438"/>
      <c r="D980" s="440"/>
      <c r="E980" s="534"/>
      <c r="F980" s="438"/>
    </row>
    <row r="981" spans="3:6" ht="44.25" customHeight="1" x14ac:dyDescent="0.25">
      <c r="C981" s="438"/>
      <c r="D981" s="440"/>
      <c r="E981" s="534"/>
      <c r="F981" s="438"/>
    </row>
    <row r="982" spans="3:6" ht="44.25" customHeight="1" x14ac:dyDescent="0.25">
      <c r="C982" s="438"/>
      <c r="D982" s="440"/>
      <c r="E982" s="534"/>
      <c r="F982" s="438"/>
    </row>
    <row r="983" spans="3:6" ht="44.25" customHeight="1" x14ac:dyDescent="0.25">
      <c r="C983" s="438"/>
      <c r="D983" s="440"/>
      <c r="E983" s="534"/>
      <c r="F983" s="438"/>
    </row>
    <row r="984" spans="3:6" ht="44.25" customHeight="1" x14ac:dyDescent="0.25">
      <c r="C984" s="438"/>
      <c r="D984" s="440"/>
      <c r="E984" s="534"/>
      <c r="F984" s="438"/>
    </row>
    <row r="985" spans="3:6" ht="44.25" customHeight="1" x14ac:dyDescent="0.25">
      <c r="C985" s="438"/>
      <c r="D985" s="440"/>
      <c r="E985" s="534"/>
      <c r="F985" s="438"/>
    </row>
    <row r="986" spans="3:6" ht="44.25" customHeight="1" x14ac:dyDescent="0.25">
      <c r="C986" s="438"/>
      <c r="D986" s="440"/>
      <c r="E986" s="534"/>
      <c r="F986" s="438"/>
    </row>
    <row r="987" spans="3:6" ht="44.25" customHeight="1" x14ac:dyDescent="0.25">
      <c r="C987" s="438"/>
      <c r="D987" s="440"/>
      <c r="E987" s="534"/>
      <c r="F987" s="438"/>
    </row>
    <row r="988" spans="3:6" ht="44.25" customHeight="1" x14ac:dyDescent="0.25">
      <c r="C988" s="438"/>
      <c r="D988" s="440"/>
      <c r="E988" s="534"/>
      <c r="F988" s="438"/>
    </row>
    <row r="989" spans="3:6" ht="44.25" customHeight="1" x14ac:dyDescent="0.25">
      <c r="C989" s="438"/>
      <c r="D989" s="440"/>
      <c r="E989" s="534"/>
      <c r="F989" s="438"/>
    </row>
    <row r="990" spans="3:6" ht="44.25" customHeight="1" x14ac:dyDescent="0.25">
      <c r="C990" s="438"/>
      <c r="D990" s="440"/>
      <c r="E990" s="534"/>
      <c r="F990" s="438"/>
    </row>
    <row r="991" spans="3:6" ht="44.25" customHeight="1" x14ac:dyDescent="0.25">
      <c r="C991" s="438"/>
      <c r="D991" s="440"/>
      <c r="E991" s="534"/>
      <c r="F991" s="438"/>
    </row>
    <row r="992" spans="3:6" ht="44.25" customHeight="1" x14ac:dyDescent="0.25">
      <c r="C992" s="438"/>
      <c r="D992" s="440"/>
      <c r="E992" s="534"/>
      <c r="F992" s="438"/>
    </row>
    <row r="993" spans="3:6" ht="44.25" customHeight="1" x14ac:dyDescent="0.25">
      <c r="C993" s="438"/>
      <c r="D993" s="440"/>
      <c r="E993" s="534"/>
      <c r="F993" s="438"/>
    </row>
    <row r="994" spans="3:6" ht="44.25" customHeight="1" x14ac:dyDescent="0.25">
      <c r="C994" s="438"/>
      <c r="D994" s="440"/>
      <c r="E994" s="534"/>
      <c r="F994" s="438"/>
    </row>
    <row r="995" spans="3:6" ht="44.25" customHeight="1" x14ac:dyDescent="0.25">
      <c r="C995" s="438"/>
      <c r="D995" s="440"/>
      <c r="E995" s="534"/>
      <c r="F995" s="438"/>
    </row>
    <row r="996" spans="3:6" ht="44.25" customHeight="1" x14ac:dyDescent="0.25">
      <c r="C996" s="438"/>
      <c r="D996" s="440"/>
      <c r="E996" s="534"/>
      <c r="F996" s="438"/>
    </row>
    <row r="997" spans="3:6" ht="44.25" customHeight="1" x14ac:dyDescent="0.25">
      <c r="C997" s="438"/>
      <c r="D997" s="440"/>
      <c r="E997" s="534"/>
      <c r="F997" s="438"/>
    </row>
    <row r="998" spans="3:6" ht="44.25" customHeight="1" x14ac:dyDescent="0.25">
      <c r="C998" s="438"/>
      <c r="D998" s="440"/>
      <c r="E998" s="534"/>
      <c r="F998" s="438"/>
    </row>
    <row r="999" spans="3:6" ht="44.25" customHeight="1" x14ac:dyDescent="0.25">
      <c r="C999" s="438"/>
      <c r="D999" s="440"/>
      <c r="E999" s="534"/>
      <c r="F999" s="438"/>
    </row>
    <row r="1000" spans="3:6" ht="44.25" customHeight="1" x14ac:dyDescent="0.25">
      <c r="C1000" s="438"/>
      <c r="D1000" s="440"/>
      <c r="E1000" s="534"/>
      <c r="F1000" s="438"/>
    </row>
    <row r="1001" spans="3:6" ht="44.25" customHeight="1" x14ac:dyDescent="0.25">
      <c r="C1001" s="438"/>
      <c r="D1001" s="440"/>
      <c r="E1001" s="534"/>
      <c r="F1001" s="438"/>
    </row>
    <row r="1002" spans="3:6" ht="44.25" customHeight="1" x14ac:dyDescent="0.25">
      <c r="C1002" s="438"/>
      <c r="D1002" s="440"/>
      <c r="E1002" s="534"/>
      <c r="F1002" s="438"/>
    </row>
    <row r="1003" spans="3:6" ht="44.25" customHeight="1" x14ac:dyDescent="0.25">
      <c r="C1003" s="438"/>
      <c r="D1003" s="440"/>
      <c r="E1003" s="534"/>
      <c r="F1003" s="438"/>
    </row>
    <row r="1004" spans="3:6" ht="44.25" customHeight="1" x14ac:dyDescent="0.25">
      <c r="C1004" s="438"/>
      <c r="D1004" s="440"/>
      <c r="E1004" s="534"/>
      <c r="F1004" s="438"/>
    </row>
    <row r="1005" spans="3:6" ht="44.25" customHeight="1" x14ac:dyDescent="0.25">
      <c r="C1005" s="438"/>
      <c r="D1005" s="440"/>
      <c r="E1005" s="534"/>
      <c r="F1005" s="438"/>
    </row>
    <row r="1006" spans="3:6" ht="44.25" customHeight="1" x14ac:dyDescent="0.25">
      <c r="C1006" s="438"/>
      <c r="D1006" s="440"/>
      <c r="E1006" s="534"/>
      <c r="F1006" s="438"/>
    </row>
    <row r="1007" spans="3:6" ht="44.25" customHeight="1" x14ac:dyDescent="0.25">
      <c r="C1007" s="438"/>
      <c r="D1007" s="440"/>
      <c r="E1007" s="534"/>
      <c r="F1007" s="438"/>
    </row>
    <row r="1008" spans="3:6" ht="44.25" customHeight="1" x14ac:dyDescent="0.25">
      <c r="C1008" s="438"/>
      <c r="D1008" s="440"/>
      <c r="E1008" s="534"/>
      <c r="F1008" s="438"/>
    </row>
    <row r="1009" spans="3:6" ht="44.25" customHeight="1" x14ac:dyDescent="0.25">
      <c r="C1009" s="438"/>
      <c r="D1009" s="440"/>
      <c r="E1009" s="534"/>
      <c r="F1009" s="438"/>
    </row>
    <row r="1010" spans="3:6" ht="44.25" customHeight="1" x14ac:dyDescent="0.25">
      <c r="C1010" s="438"/>
      <c r="D1010" s="440"/>
      <c r="E1010" s="534"/>
      <c r="F1010" s="438"/>
    </row>
    <row r="1011" spans="3:6" ht="44.25" customHeight="1" x14ac:dyDescent="0.25">
      <c r="C1011" s="438"/>
      <c r="D1011" s="440"/>
      <c r="E1011" s="534"/>
      <c r="F1011" s="438"/>
    </row>
    <row r="1012" spans="3:6" ht="44.25" customHeight="1" x14ac:dyDescent="0.25">
      <c r="C1012" s="438"/>
      <c r="D1012" s="440"/>
      <c r="E1012" s="534"/>
      <c r="F1012" s="438"/>
    </row>
    <row r="1013" spans="3:6" ht="44.25" customHeight="1" x14ac:dyDescent="0.25">
      <c r="C1013" s="438"/>
      <c r="D1013" s="440"/>
      <c r="E1013" s="534"/>
      <c r="F1013" s="438"/>
    </row>
    <row r="1014" spans="3:6" ht="44.25" customHeight="1" x14ac:dyDescent="0.25">
      <c r="C1014" s="438"/>
      <c r="D1014" s="440"/>
      <c r="E1014" s="534"/>
      <c r="F1014" s="438"/>
    </row>
    <row r="1015" spans="3:6" ht="44.25" customHeight="1" x14ac:dyDescent="0.25">
      <c r="C1015" s="438"/>
      <c r="D1015" s="440"/>
      <c r="E1015" s="534"/>
      <c r="F1015" s="438"/>
    </row>
    <row r="1016" spans="3:6" ht="44.25" customHeight="1" x14ac:dyDescent="0.25">
      <c r="C1016" s="438"/>
      <c r="D1016" s="440"/>
      <c r="E1016" s="534"/>
      <c r="F1016" s="438"/>
    </row>
    <row r="1017" spans="3:6" ht="44.25" customHeight="1" x14ac:dyDescent="0.25">
      <c r="C1017" s="438"/>
      <c r="D1017" s="440"/>
      <c r="E1017" s="534"/>
      <c r="F1017" s="438"/>
    </row>
    <row r="1018" spans="3:6" ht="44.25" customHeight="1" x14ac:dyDescent="0.25">
      <c r="C1018" s="438"/>
      <c r="D1018" s="440"/>
      <c r="E1018" s="534"/>
      <c r="F1018" s="438"/>
    </row>
    <row r="1019" spans="3:6" ht="44.25" customHeight="1" x14ac:dyDescent="0.25">
      <c r="C1019" s="438"/>
      <c r="D1019" s="440"/>
      <c r="E1019" s="534"/>
      <c r="F1019" s="438"/>
    </row>
    <row r="1020" spans="3:6" ht="44.25" customHeight="1" x14ac:dyDescent="0.25">
      <c r="C1020" s="438"/>
      <c r="D1020" s="440"/>
      <c r="E1020" s="534"/>
      <c r="F1020" s="438"/>
    </row>
    <row r="1021" spans="3:6" ht="44.25" customHeight="1" x14ac:dyDescent="0.25">
      <c r="C1021" s="438"/>
      <c r="D1021" s="440"/>
      <c r="E1021" s="534"/>
      <c r="F1021" s="438"/>
    </row>
    <row r="1022" spans="3:6" ht="44.25" customHeight="1" x14ac:dyDescent="0.25">
      <c r="C1022" s="438"/>
      <c r="D1022" s="440"/>
      <c r="E1022" s="534"/>
      <c r="F1022" s="438"/>
    </row>
    <row r="1023" spans="3:6" ht="44.25" customHeight="1" x14ac:dyDescent="0.25">
      <c r="C1023" s="438"/>
      <c r="D1023" s="440"/>
      <c r="E1023" s="534"/>
      <c r="F1023" s="438"/>
    </row>
    <row r="1024" spans="3:6" ht="44.25" customHeight="1" x14ac:dyDescent="0.25">
      <c r="C1024" s="438"/>
      <c r="D1024" s="440"/>
      <c r="E1024" s="534"/>
      <c r="F1024" s="438"/>
    </row>
    <row r="1025" spans="3:6" ht="44.25" customHeight="1" x14ac:dyDescent="0.25">
      <c r="C1025" s="438"/>
      <c r="D1025" s="440"/>
      <c r="E1025" s="534"/>
      <c r="F1025" s="438"/>
    </row>
    <row r="1026" spans="3:6" ht="44.25" customHeight="1" x14ac:dyDescent="0.25">
      <c r="C1026" s="438"/>
      <c r="D1026" s="440"/>
      <c r="E1026" s="534"/>
      <c r="F1026" s="438"/>
    </row>
    <row r="1027" spans="3:6" ht="44.25" customHeight="1" x14ac:dyDescent="0.25">
      <c r="C1027" s="438"/>
      <c r="D1027" s="440"/>
      <c r="E1027" s="534"/>
      <c r="F1027" s="438"/>
    </row>
    <row r="1028" spans="3:6" ht="44.25" customHeight="1" x14ac:dyDescent="0.25">
      <c r="C1028" s="438"/>
      <c r="D1028" s="440"/>
      <c r="E1028" s="534"/>
      <c r="F1028" s="438"/>
    </row>
    <row r="1029" spans="3:6" ht="44.25" customHeight="1" x14ac:dyDescent="0.25">
      <c r="C1029" s="438"/>
      <c r="D1029" s="440"/>
      <c r="E1029" s="534"/>
      <c r="F1029" s="438"/>
    </row>
    <row r="1030" spans="3:6" ht="44.25" customHeight="1" x14ac:dyDescent="0.25">
      <c r="C1030" s="438"/>
      <c r="D1030" s="440"/>
      <c r="E1030" s="534"/>
      <c r="F1030" s="438"/>
    </row>
    <row r="1031" spans="3:6" ht="44.25" customHeight="1" x14ac:dyDescent="0.25">
      <c r="C1031" s="438"/>
      <c r="D1031" s="440"/>
      <c r="E1031" s="534"/>
      <c r="F1031" s="438"/>
    </row>
    <row r="1032" spans="3:6" ht="44.25" customHeight="1" x14ac:dyDescent="0.25">
      <c r="C1032" s="438"/>
      <c r="D1032" s="440"/>
      <c r="E1032" s="534"/>
      <c r="F1032" s="438"/>
    </row>
    <row r="1033" spans="3:6" ht="44.25" customHeight="1" x14ac:dyDescent="0.25">
      <c r="C1033" s="438"/>
      <c r="D1033" s="440"/>
      <c r="E1033" s="534"/>
      <c r="F1033" s="438"/>
    </row>
    <row r="1034" spans="3:6" ht="44.25" customHeight="1" x14ac:dyDescent="0.25">
      <c r="C1034" s="438"/>
      <c r="D1034" s="440"/>
      <c r="E1034" s="534"/>
      <c r="F1034" s="438"/>
    </row>
    <row r="1035" spans="3:6" ht="44.25" customHeight="1" x14ac:dyDescent="0.25">
      <c r="C1035" s="438"/>
      <c r="D1035" s="440"/>
      <c r="E1035" s="534"/>
      <c r="F1035" s="438"/>
    </row>
    <row r="1036" spans="3:6" ht="44.25" customHeight="1" x14ac:dyDescent="0.25">
      <c r="C1036" s="438"/>
      <c r="D1036" s="440"/>
      <c r="E1036" s="534"/>
      <c r="F1036" s="438"/>
    </row>
    <row r="1037" spans="3:6" ht="44.25" customHeight="1" x14ac:dyDescent="0.25">
      <c r="C1037" s="438"/>
      <c r="D1037" s="440"/>
      <c r="E1037" s="534"/>
      <c r="F1037" s="438"/>
    </row>
    <row r="1038" spans="3:6" ht="44.25" customHeight="1" x14ac:dyDescent="0.25">
      <c r="C1038" s="438"/>
      <c r="D1038" s="440"/>
      <c r="E1038" s="534"/>
      <c r="F1038" s="438"/>
    </row>
    <row r="1039" spans="3:6" ht="44.25" customHeight="1" x14ac:dyDescent="0.25">
      <c r="C1039" s="438"/>
      <c r="D1039" s="440"/>
      <c r="E1039" s="534"/>
      <c r="F1039" s="438"/>
    </row>
    <row r="1040" spans="3:6" ht="44.25" customHeight="1" x14ac:dyDescent="0.25">
      <c r="C1040" s="438"/>
      <c r="D1040" s="440"/>
      <c r="E1040" s="534"/>
      <c r="F1040" s="438"/>
    </row>
    <row r="1041" spans="3:6" ht="44.25" customHeight="1" x14ac:dyDescent="0.25">
      <c r="C1041" s="438"/>
      <c r="D1041" s="440"/>
      <c r="E1041" s="534"/>
      <c r="F1041" s="438"/>
    </row>
    <row r="1042" spans="3:6" ht="44.25" customHeight="1" x14ac:dyDescent="0.25">
      <c r="C1042" s="438"/>
      <c r="D1042" s="440"/>
      <c r="E1042" s="534"/>
      <c r="F1042" s="438"/>
    </row>
    <row r="1043" spans="3:6" ht="44.25" customHeight="1" x14ac:dyDescent="0.25">
      <c r="C1043" s="438"/>
      <c r="D1043" s="440"/>
      <c r="E1043" s="534"/>
      <c r="F1043" s="438"/>
    </row>
    <row r="1044" spans="3:6" ht="44.25" customHeight="1" x14ac:dyDescent="0.25">
      <c r="C1044" s="438"/>
      <c r="D1044" s="440"/>
      <c r="E1044" s="534"/>
      <c r="F1044" s="438"/>
    </row>
    <row r="1045" spans="3:6" ht="44.25" customHeight="1" x14ac:dyDescent="0.25">
      <c r="C1045" s="438"/>
      <c r="D1045" s="440"/>
      <c r="E1045" s="534"/>
      <c r="F1045" s="438"/>
    </row>
    <row r="1046" spans="3:6" ht="44.25" customHeight="1" x14ac:dyDescent="0.25">
      <c r="C1046" s="438"/>
      <c r="D1046" s="440"/>
      <c r="E1046" s="534"/>
      <c r="F1046" s="438"/>
    </row>
    <row r="1047" spans="3:6" ht="44.25" customHeight="1" x14ac:dyDescent="0.25">
      <c r="C1047" s="438"/>
      <c r="D1047" s="440"/>
      <c r="E1047" s="534"/>
      <c r="F1047" s="438"/>
    </row>
    <row r="1048" spans="3:6" ht="44.25" customHeight="1" x14ac:dyDescent="0.25">
      <c r="C1048" s="438"/>
      <c r="D1048" s="440"/>
      <c r="E1048" s="534"/>
      <c r="F1048" s="438"/>
    </row>
    <row r="1049" spans="3:6" ht="44.25" customHeight="1" x14ac:dyDescent="0.25">
      <c r="C1049" s="438"/>
      <c r="D1049" s="440"/>
      <c r="E1049" s="534"/>
      <c r="F1049" s="438"/>
    </row>
    <row r="1050" spans="3:6" ht="44.25" customHeight="1" x14ac:dyDescent="0.25">
      <c r="C1050" s="438"/>
      <c r="D1050" s="440"/>
      <c r="E1050" s="534"/>
      <c r="F1050" s="438"/>
    </row>
    <row r="1051" spans="3:6" ht="44.25" customHeight="1" x14ac:dyDescent="0.25">
      <c r="C1051" s="438"/>
      <c r="D1051" s="440"/>
      <c r="E1051" s="534"/>
      <c r="F1051" s="438"/>
    </row>
    <row r="1052" spans="3:6" ht="44.25" customHeight="1" x14ac:dyDescent="0.25">
      <c r="C1052" s="438"/>
      <c r="D1052" s="440"/>
      <c r="E1052" s="534"/>
      <c r="F1052" s="438"/>
    </row>
    <row r="1053" spans="3:6" ht="44.25" customHeight="1" x14ac:dyDescent="0.25">
      <c r="C1053" s="438"/>
      <c r="D1053" s="440"/>
      <c r="E1053" s="534"/>
      <c r="F1053" s="438"/>
    </row>
    <row r="1054" spans="3:6" ht="44.25" customHeight="1" x14ac:dyDescent="0.25">
      <c r="C1054" s="438"/>
      <c r="D1054" s="440"/>
      <c r="E1054" s="534"/>
      <c r="F1054" s="438"/>
    </row>
    <row r="1055" spans="3:6" ht="44.25" customHeight="1" x14ac:dyDescent="0.25">
      <c r="C1055" s="438"/>
      <c r="D1055" s="440"/>
      <c r="E1055" s="534"/>
      <c r="F1055" s="438"/>
    </row>
    <row r="1056" spans="3:6" ht="44.25" customHeight="1" x14ac:dyDescent="0.25">
      <c r="C1056" s="438"/>
      <c r="D1056" s="440"/>
      <c r="E1056" s="534"/>
      <c r="F1056" s="438"/>
    </row>
    <row r="1057" spans="3:6" ht="44.25" customHeight="1" x14ac:dyDescent="0.25">
      <c r="C1057" s="438"/>
      <c r="D1057" s="440"/>
      <c r="E1057" s="534"/>
      <c r="F1057" s="438"/>
    </row>
    <row r="1058" spans="3:6" ht="44.25" customHeight="1" x14ac:dyDescent="0.25">
      <c r="C1058" s="438"/>
      <c r="D1058" s="440"/>
      <c r="E1058" s="534"/>
      <c r="F1058" s="438"/>
    </row>
    <row r="1059" spans="3:6" ht="44.25" customHeight="1" x14ac:dyDescent="0.25">
      <c r="C1059" s="438"/>
      <c r="D1059" s="440"/>
      <c r="E1059" s="534"/>
      <c r="F1059" s="438"/>
    </row>
    <row r="1060" spans="3:6" ht="44.25" customHeight="1" x14ac:dyDescent="0.25">
      <c r="C1060" s="438"/>
      <c r="D1060" s="440"/>
      <c r="E1060" s="534"/>
      <c r="F1060" s="438"/>
    </row>
    <row r="1061" spans="3:6" ht="44.25" customHeight="1" x14ac:dyDescent="0.25">
      <c r="C1061" s="438"/>
      <c r="D1061" s="440"/>
      <c r="E1061" s="534"/>
      <c r="F1061" s="438"/>
    </row>
    <row r="1062" spans="3:6" ht="44.25" customHeight="1" x14ac:dyDescent="0.25">
      <c r="C1062" s="438"/>
      <c r="D1062" s="440"/>
      <c r="E1062" s="534"/>
      <c r="F1062" s="438"/>
    </row>
    <row r="1063" spans="3:6" ht="44.25" customHeight="1" x14ac:dyDescent="0.25">
      <c r="C1063" s="438"/>
      <c r="D1063" s="440"/>
      <c r="E1063" s="534"/>
      <c r="F1063" s="438"/>
    </row>
    <row r="1064" spans="3:6" ht="44.25" customHeight="1" x14ac:dyDescent="0.25">
      <c r="C1064" s="438"/>
      <c r="D1064" s="440"/>
      <c r="E1064" s="534"/>
      <c r="F1064" s="438"/>
    </row>
    <row r="1065" spans="3:6" ht="44.25" customHeight="1" x14ac:dyDescent="0.25">
      <c r="C1065" s="438"/>
      <c r="D1065" s="440"/>
      <c r="E1065" s="534"/>
      <c r="F1065" s="438"/>
    </row>
    <row r="1066" spans="3:6" ht="44.25" customHeight="1" x14ac:dyDescent="0.25">
      <c r="C1066" s="438"/>
      <c r="D1066" s="440"/>
      <c r="E1066" s="534"/>
      <c r="F1066" s="438"/>
    </row>
    <row r="1067" spans="3:6" ht="44.25" customHeight="1" x14ac:dyDescent="0.25">
      <c r="C1067" s="438"/>
      <c r="D1067" s="440"/>
      <c r="E1067" s="534"/>
      <c r="F1067" s="438"/>
    </row>
    <row r="1068" spans="3:6" ht="44.25" customHeight="1" x14ac:dyDescent="0.25">
      <c r="C1068" s="438"/>
      <c r="D1068" s="440"/>
      <c r="E1068" s="534"/>
      <c r="F1068" s="438"/>
    </row>
    <row r="1069" spans="3:6" ht="44.25" customHeight="1" x14ac:dyDescent="0.25">
      <c r="C1069" s="438"/>
      <c r="D1069" s="440"/>
      <c r="E1069" s="534"/>
      <c r="F1069" s="438"/>
    </row>
    <row r="1070" spans="3:6" ht="44.25" customHeight="1" x14ac:dyDescent="0.25">
      <c r="C1070" s="438"/>
      <c r="D1070" s="440"/>
      <c r="E1070" s="534"/>
      <c r="F1070" s="438"/>
    </row>
    <row r="1071" spans="3:6" ht="44.25" customHeight="1" x14ac:dyDescent="0.25">
      <c r="C1071" s="438"/>
      <c r="D1071" s="440"/>
      <c r="E1071" s="534"/>
      <c r="F1071" s="438"/>
    </row>
    <row r="1072" spans="3:6" ht="44.25" customHeight="1" x14ac:dyDescent="0.25">
      <c r="C1072" s="438"/>
      <c r="D1072" s="440"/>
      <c r="E1072" s="534"/>
      <c r="F1072" s="438"/>
    </row>
    <row r="1073" spans="3:6" ht="44.25" customHeight="1" x14ac:dyDescent="0.25">
      <c r="C1073" s="438"/>
      <c r="D1073" s="440"/>
      <c r="E1073" s="534"/>
      <c r="F1073" s="438"/>
    </row>
    <row r="1074" spans="3:6" ht="44.25" customHeight="1" x14ac:dyDescent="0.25">
      <c r="C1074" s="438"/>
      <c r="D1074" s="440"/>
      <c r="E1074" s="534"/>
      <c r="F1074" s="438"/>
    </row>
    <row r="1075" spans="3:6" ht="44.25" customHeight="1" x14ac:dyDescent="0.25">
      <c r="C1075" s="438"/>
      <c r="D1075" s="440"/>
      <c r="E1075" s="534"/>
      <c r="F1075" s="438"/>
    </row>
    <row r="1076" spans="3:6" ht="44.25" customHeight="1" x14ac:dyDescent="0.25">
      <c r="C1076" s="438"/>
      <c r="D1076" s="440"/>
      <c r="E1076" s="534"/>
      <c r="F1076" s="438"/>
    </row>
    <row r="1077" spans="3:6" ht="44.25" customHeight="1" x14ac:dyDescent="0.25">
      <c r="C1077" s="438"/>
      <c r="D1077" s="440"/>
      <c r="E1077" s="534"/>
      <c r="F1077" s="438"/>
    </row>
    <row r="1078" spans="3:6" ht="44.25" customHeight="1" x14ac:dyDescent="0.25">
      <c r="C1078" s="438"/>
      <c r="D1078" s="440"/>
      <c r="E1078" s="534"/>
      <c r="F1078" s="438"/>
    </row>
    <row r="1079" spans="3:6" ht="44.25" customHeight="1" x14ac:dyDescent="0.25">
      <c r="C1079" s="438"/>
      <c r="D1079" s="440"/>
      <c r="E1079" s="534"/>
      <c r="F1079" s="438"/>
    </row>
    <row r="1080" spans="3:6" ht="44.25" customHeight="1" x14ac:dyDescent="0.25">
      <c r="C1080" s="438"/>
      <c r="D1080" s="440"/>
      <c r="E1080" s="534"/>
      <c r="F1080" s="438"/>
    </row>
    <row r="1081" spans="3:6" ht="44.25" customHeight="1" x14ac:dyDescent="0.25">
      <c r="C1081" s="438"/>
      <c r="D1081" s="440"/>
      <c r="E1081" s="534"/>
      <c r="F1081" s="438"/>
    </row>
    <row r="1082" spans="3:6" ht="44.25" customHeight="1" x14ac:dyDescent="0.25">
      <c r="C1082" s="438"/>
      <c r="D1082" s="440"/>
      <c r="E1082" s="534"/>
      <c r="F1082" s="438"/>
    </row>
    <row r="1083" spans="3:6" ht="44.25" customHeight="1" x14ac:dyDescent="0.25">
      <c r="C1083" s="438"/>
      <c r="D1083" s="440"/>
      <c r="E1083" s="534"/>
      <c r="F1083" s="438"/>
    </row>
    <row r="1084" spans="3:6" ht="44.25" customHeight="1" x14ac:dyDescent="0.25">
      <c r="C1084" s="438"/>
      <c r="D1084" s="440"/>
      <c r="E1084" s="534"/>
      <c r="F1084" s="438"/>
    </row>
    <row r="1085" spans="3:6" ht="44.25" customHeight="1" x14ac:dyDescent="0.25">
      <c r="C1085" s="438"/>
      <c r="D1085" s="440"/>
      <c r="E1085" s="534"/>
      <c r="F1085" s="438"/>
    </row>
    <row r="1086" spans="3:6" ht="44.25" customHeight="1" x14ac:dyDescent="0.25">
      <c r="C1086" s="438"/>
      <c r="D1086" s="440"/>
      <c r="E1086" s="534"/>
      <c r="F1086" s="438"/>
    </row>
    <row r="1087" spans="3:6" ht="44.25" customHeight="1" x14ac:dyDescent="0.25">
      <c r="C1087" s="438"/>
      <c r="D1087" s="440"/>
      <c r="E1087" s="534"/>
      <c r="F1087" s="438"/>
    </row>
    <row r="1088" spans="3:6" ht="44.25" customHeight="1" x14ac:dyDescent="0.25">
      <c r="C1088" s="438"/>
      <c r="D1088" s="440"/>
      <c r="E1088" s="534"/>
      <c r="F1088" s="438"/>
    </row>
    <row r="1089" spans="3:6" ht="44.25" customHeight="1" x14ac:dyDescent="0.25">
      <c r="C1089" s="438"/>
      <c r="D1089" s="440"/>
      <c r="E1089" s="534"/>
      <c r="F1089" s="438"/>
    </row>
    <row r="1090" spans="3:6" ht="44.25" customHeight="1" x14ac:dyDescent="0.25">
      <c r="C1090" s="438"/>
      <c r="D1090" s="440"/>
      <c r="E1090" s="534"/>
      <c r="F1090" s="438"/>
    </row>
    <row r="1091" spans="3:6" ht="44.25" customHeight="1" x14ac:dyDescent="0.25">
      <c r="C1091" s="438"/>
      <c r="D1091" s="440"/>
      <c r="E1091" s="534"/>
      <c r="F1091" s="438"/>
    </row>
    <row r="1092" spans="3:6" ht="44.25" customHeight="1" x14ac:dyDescent="0.25">
      <c r="C1092" s="438"/>
      <c r="D1092" s="440"/>
      <c r="E1092" s="534"/>
      <c r="F1092" s="438"/>
    </row>
    <row r="1093" spans="3:6" ht="44.25" customHeight="1" x14ac:dyDescent="0.25">
      <c r="C1093" s="438"/>
      <c r="D1093" s="440"/>
      <c r="E1093" s="534"/>
      <c r="F1093" s="438"/>
    </row>
    <row r="1094" spans="3:6" ht="44.25" customHeight="1" x14ac:dyDescent="0.25">
      <c r="C1094" s="438"/>
      <c r="D1094" s="440"/>
      <c r="E1094" s="534"/>
      <c r="F1094" s="438"/>
    </row>
    <row r="1095" spans="3:6" ht="44.25" customHeight="1" x14ac:dyDescent="0.25">
      <c r="C1095" s="438"/>
      <c r="D1095" s="440"/>
      <c r="E1095" s="534"/>
      <c r="F1095" s="438"/>
    </row>
    <row r="1096" spans="3:6" ht="44.25" customHeight="1" x14ac:dyDescent="0.25">
      <c r="C1096" s="438"/>
      <c r="D1096" s="440"/>
      <c r="E1096" s="534"/>
      <c r="F1096" s="438"/>
    </row>
    <row r="1097" spans="3:6" ht="44.25" customHeight="1" x14ac:dyDescent="0.25">
      <c r="C1097" s="438"/>
      <c r="D1097" s="440"/>
      <c r="E1097" s="534"/>
      <c r="F1097" s="438"/>
    </row>
    <row r="1098" spans="3:6" ht="44.25" customHeight="1" x14ac:dyDescent="0.25">
      <c r="C1098" s="438"/>
      <c r="D1098" s="440"/>
      <c r="E1098" s="534"/>
      <c r="F1098" s="438"/>
    </row>
    <row r="1099" spans="3:6" ht="44.25" customHeight="1" x14ac:dyDescent="0.25">
      <c r="C1099" s="438"/>
      <c r="D1099" s="440"/>
      <c r="E1099" s="534"/>
      <c r="F1099" s="438"/>
    </row>
    <row r="1100" spans="3:6" ht="44.25" customHeight="1" x14ac:dyDescent="0.25">
      <c r="C1100" s="438"/>
      <c r="D1100" s="440"/>
      <c r="E1100" s="534"/>
      <c r="F1100" s="438"/>
    </row>
    <row r="1101" spans="3:6" ht="44.25" customHeight="1" x14ac:dyDescent="0.25">
      <c r="C1101" s="438"/>
      <c r="D1101" s="440"/>
      <c r="E1101" s="534"/>
      <c r="F1101" s="438"/>
    </row>
    <row r="1102" spans="3:6" ht="44.25" customHeight="1" x14ac:dyDescent="0.25">
      <c r="C1102" s="438"/>
      <c r="D1102" s="440"/>
      <c r="E1102" s="534"/>
      <c r="F1102" s="438"/>
    </row>
    <row r="1103" spans="3:6" ht="44.25" customHeight="1" x14ac:dyDescent="0.25">
      <c r="C1103" s="438"/>
      <c r="D1103" s="440"/>
      <c r="E1103" s="534"/>
      <c r="F1103" s="438"/>
    </row>
    <row r="1104" spans="3:6" ht="44.25" customHeight="1" x14ac:dyDescent="0.25">
      <c r="C1104" s="438"/>
      <c r="D1104" s="440"/>
      <c r="E1104" s="534"/>
      <c r="F1104" s="438"/>
    </row>
    <row r="1105" spans="3:6" ht="44.25" customHeight="1" x14ac:dyDescent="0.25">
      <c r="C1105" s="438"/>
      <c r="D1105" s="440"/>
      <c r="E1105" s="534"/>
      <c r="F1105" s="438"/>
    </row>
    <row r="1106" spans="3:6" ht="44.25" customHeight="1" x14ac:dyDescent="0.25">
      <c r="C1106" s="438"/>
      <c r="D1106" s="440"/>
      <c r="E1106" s="534"/>
      <c r="F1106" s="438"/>
    </row>
    <row r="1107" spans="3:6" ht="44.25" customHeight="1" x14ac:dyDescent="0.25">
      <c r="C1107" s="438"/>
      <c r="D1107" s="440"/>
      <c r="E1107" s="534"/>
      <c r="F1107" s="438"/>
    </row>
    <row r="1108" spans="3:6" ht="44.25" customHeight="1" x14ac:dyDescent="0.25">
      <c r="C1108" s="438"/>
      <c r="D1108" s="440"/>
      <c r="E1108" s="534"/>
      <c r="F1108" s="438"/>
    </row>
    <row r="1109" spans="3:6" ht="44.25" customHeight="1" x14ac:dyDescent="0.25">
      <c r="C1109" s="438"/>
      <c r="D1109" s="440"/>
      <c r="E1109" s="534"/>
      <c r="F1109" s="438"/>
    </row>
    <row r="1110" spans="3:6" ht="44.25" customHeight="1" x14ac:dyDescent="0.25">
      <c r="C1110" s="438"/>
      <c r="D1110" s="440"/>
      <c r="E1110" s="534"/>
      <c r="F1110" s="438"/>
    </row>
    <row r="1111" spans="3:6" ht="44.25" customHeight="1" x14ac:dyDescent="0.25">
      <c r="C1111" s="438"/>
      <c r="D1111" s="440"/>
      <c r="E1111" s="534"/>
      <c r="F1111" s="438"/>
    </row>
    <row r="1112" spans="3:6" ht="44.25" customHeight="1" x14ac:dyDescent="0.25">
      <c r="C1112" s="438"/>
      <c r="D1112" s="440"/>
      <c r="E1112" s="534"/>
      <c r="F1112" s="438"/>
    </row>
    <row r="1113" spans="3:6" ht="44.25" customHeight="1" x14ac:dyDescent="0.25">
      <c r="C1113" s="438"/>
      <c r="D1113" s="440"/>
      <c r="E1113" s="534"/>
      <c r="F1113" s="438"/>
    </row>
    <row r="1114" spans="3:6" ht="44.25" customHeight="1" x14ac:dyDescent="0.25">
      <c r="C1114" s="438"/>
      <c r="D1114" s="440"/>
      <c r="E1114" s="534"/>
      <c r="F1114" s="438"/>
    </row>
    <row r="1115" spans="3:6" ht="44.25" customHeight="1" x14ac:dyDescent="0.25">
      <c r="C1115" s="438"/>
      <c r="D1115" s="440"/>
      <c r="E1115" s="534"/>
      <c r="F1115" s="438"/>
    </row>
    <row r="1116" spans="3:6" ht="44.25" customHeight="1" x14ac:dyDescent="0.25">
      <c r="C1116" s="438"/>
      <c r="D1116" s="440"/>
      <c r="E1116" s="534"/>
      <c r="F1116" s="438"/>
    </row>
    <row r="1117" spans="3:6" ht="44.25" customHeight="1" x14ac:dyDescent="0.25">
      <c r="C1117" s="438"/>
      <c r="D1117" s="440"/>
      <c r="E1117" s="534"/>
      <c r="F1117" s="438"/>
    </row>
    <row r="1118" spans="3:6" ht="44.25" customHeight="1" x14ac:dyDescent="0.25">
      <c r="C1118" s="438"/>
      <c r="D1118" s="440"/>
      <c r="E1118" s="534"/>
      <c r="F1118" s="438"/>
    </row>
    <row r="1119" spans="3:6" ht="44.25" customHeight="1" x14ac:dyDescent="0.25">
      <c r="C1119" s="438"/>
      <c r="D1119" s="440"/>
      <c r="E1119" s="534"/>
      <c r="F1119" s="438"/>
    </row>
    <row r="1120" spans="3:6" ht="44.25" customHeight="1" x14ac:dyDescent="0.25">
      <c r="C1120" s="438"/>
      <c r="D1120" s="440"/>
      <c r="E1120" s="534"/>
      <c r="F1120" s="438"/>
    </row>
    <row r="1121" spans="3:6" ht="44.25" customHeight="1" x14ac:dyDescent="0.25">
      <c r="C1121" s="438"/>
      <c r="D1121" s="440"/>
      <c r="E1121" s="534"/>
      <c r="F1121" s="438"/>
    </row>
    <row r="1122" spans="3:6" ht="44.25" customHeight="1" x14ac:dyDescent="0.25">
      <c r="C1122" s="438"/>
      <c r="D1122" s="440"/>
      <c r="E1122" s="534"/>
      <c r="F1122" s="438"/>
    </row>
    <row r="1123" spans="3:6" ht="44.25" customHeight="1" x14ac:dyDescent="0.25">
      <c r="C1123" s="438"/>
      <c r="D1123" s="440"/>
      <c r="E1123" s="534"/>
      <c r="F1123" s="438"/>
    </row>
    <row r="1124" spans="3:6" ht="44.25" customHeight="1" x14ac:dyDescent="0.25">
      <c r="C1124" s="438"/>
      <c r="D1124" s="440"/>
      <c r="E1124" s="534"/>
      <c r="F1124" s="438"/>
    </row>
    <row r="1125" spans="3:6" ht="44.25" customHeight="1" x14ac:dyDescent="0.25">
      <c r="C1125" s="438"/>
      <c r="D1125" s="440"/>
      <c r="E1125" s="534"/>
      <c r="F1125" s="438"/>
    </row>
    <row r="1126" spans="3:6" ht="44.25" customHeight="1" x14ac:dyDescent="0.25">
      <c r="C1126" s="438"/>
      <c r="D1126" s="440"/>
      <c r="E1126" s="534"/>
      <c r="F1126" s="438"/>
    </row>
    <row r="1127" spans="3:6" ht="44.25" customHeight="1" x14ac:dyDescent="0.25">
      <c r="C1127" s="438"/>
      <c r="D1127" s="440"/>
      <c r="E1127" s="534"/>
      <c r="F1127" s="438"/>
    </row>
    <row r="1128" spans="3:6" ht="44.25" customHeight="1" x14ac:dyDescent="0.25">
      <c r="C1128" s="438"/>
      <c r="D1128" s="440"/>
      <c r="E1128" s="534"/>
      <c r="F1128" s="438"/>
    </row>
    <row r="1129" spans="3:6" ht="44.25" customHeight="1" x14ac:dyDescent="0.25">
      <c r="C1129" s="438"/>
      <c r="D1129" s="440"/>
      <c r="E1129" s="534"/>
      <c r="F1129" s="438"/>
    </row>
    <row r="1130" spans="3:6" ht="44.25" customHeight="1" x14ac:dyDescent="0.25">
      <c r="C1130" s="438"/>
      <c r="D1130" s="440"/>
      <c r="E1130" s="534"/>
      <c r="F1130" s="438"/>
    </row>
    <row r="1131" spans="3:6" ht="44.25" customHeight="1" x14ac:dyDescent="0.25">
      <c r="C1131" s="438"/>
      <c r="D1131" s="440"/>
      <c r="E1131" s="534"/>
      <c r="F1131" s="438"/>
    </row>
    <row r="1132" spans="3:6" ht="44.25" customHeight="1" x14ac:dyDescent="0.25">
      <c r="C1132" s="438"/>
      <c r="D1132" s="440"/>
      <c r="E1132" s="534"/>
      <c r="F1132" s="438"/>
    </row>
    <row r="1133" spans="3:6" ht="44.25" customHeight="1" x14ac:dyDescent="0.25">
      <c r="C1133" s="438"/>
      <c r="D1133" s="440"/>
      <c r="E1133" s="534"/>
      <c r="F1133" s="438"/>
    </row>
    <row r="1134" spans="3:6" ht="44.25" customHeight="1" x14ac:dyDescent="0.25">
      <c r="C1134" s="438"/>
      <c r="D1134" s="440"/>
      <c r="E1134" s="534"/>
      <c r="F1134" s="438"/>
    </row>
    <row r="1135" spans="3:6" ht="44.25" customHeight="1" x14ac:dyDescent="0.25">
      <c r="C1135" s="438"/>
      <c r="D1135" s="440"/>
      <c r="E1135" s="534"/>
      <c r="F1135" s="438"/>
    </row>
    <row r="1136" spans="3:6" ht="44.25" customHeight="1" x14ac:dyDescent="0.25">
      <c r="C1136" s="438"/>
      <c r="D1136" s="440"/>
      <c r="E1136" s="534"/>
      <c r="F1136" s="438"/>
    </row>
    <row r="1137" spans="3:6" ht="44.25" customHeight="1" x14ac:dyDescent="0.25">
      <c r="C1137" s="438"/>
      <c r="D1137" s="440"/>
      <c r="E1137" s="534"/>
      <c r="F1137" s="438"/>
    </row>
    <row r="1138" spans="3:6" ht="44.25" customHeight="1" x14ac:dyDescent="0.25">
      <c r="C1138" s="438"/>
      <c r="D1138" s="440"/>
      <c r="E1138" s="534"/>
      <c r="F1138" s="438"/>
    </row>
    <row r="1139" spans="3:6" ht="44.25" customHeight="1" x14ac:dyDescent="0.25">
      <c r="C1139" s="438"/>
      <c r="D1139" s="440"/>
      <c r="E1139" s="534"/>
      <c r="F1139" s="438"/>
    </row>
    <row r="1140" spans="3:6" ht="44.25" customHeight="1" x14ac:dyDescent="0.25">
      <c r="C1140" s="438"/>
      <c r="D1140" s="440"/>
      <c r="E1140" s="534"/>
      <c r="F1140" s="438"/>
    </row>
    <row r="1141" spans="3:6" ht="44.25" customHeight="1" x14ac:dyDescent="0.25">
      <c r="C1141" s="438"/>
      <c r="D1141" s="440"/>
      <c r="E1141" s="534"/>
      <c r="F1141" s="438"/>
    </row>
    <row r="1142" spans="3:6" ht="44.25" customHeight="1" x14ac:dyDescent="0.25">
      <c r="C1142" s="438"/>
      <c r="D1142" s="440"/>
      <c r="E1142" s="534"/>
      <c r="F1142" s="438"/>
    </row>
    <row r="1143" spans="3:6" ht="44.25" customHeight="1" x14ac:dyDescent="0.25">
      <c r="C1143" s="438"/>
      <c r="D1143" s="440"/>
      <c r="E1143" s="534"/>
      <c r="F1143" s="438"/>
    </row>
    <row r="1144" spans="3:6" ht="44.25" customHeight="1" x14ac:dyDescent="0.25">
      <c r="C1144" s="438"/>
      <c r="D1144" s="440"/>
      <c r="E1144" s="534"/>
      <c r="F1144" s="438"/>
    </row>
    <row r="1145" spans="3:6" ht="44.25" customHeight="1" x14ac:dyDescent="0.25">
      <c r="C1145" s="438"/>
      <c r="D1145" s="440"/>
      <c r="E1145" s="534"/>
      <c r="F1145" s="438"/>
    </row>
    <row r="1146" spans="3:6" ht="44.25" customHeight="1" x14ac:dyDescent="0.25">
      <c r="C1146" s="438"/>
      <c r="D1146" s="440"/>
      <c r="E1146" s="534"/>
      <c r="F1146" s="438"/>
    </row>
    <row r="1147" spans="3:6" ht="44.25" customHeight="1" x14ac:dyDescent="0.25">
      <c r="C1147" s="438"/>
      <c r="D1147" s="440"/>
      <c r="E1147" s="534"/>
      <c r="F1147" s="438"/>
    </row>
    <row r="1148" spans="3:6" ht="44.25" customHeight="1" x14ac:dyDescent="0.25">
      <c r="C1148" s="438"/>
      <c r="D1148" s="440"/>
      <c r="E1148" s="534"/>
      <c r="F1148" s="438"/>
    </row>
    <row r="1149" spans="3:6" ht="44.25" customHeight="1" x14ac:dyDescent="0.25">
      <c r="C1149" s="438"/>
      <c r="D1149" s="440"/>
      <c r="E1149" s="534"/>
      <c r="F1149" s="438"/>
    </row>
    <row r="1150" spans="3:6" ht="44.25" customHeight="1" x14ac:dyDescent="0.25">
      <c r="C1150" s="438"/>
      <c r="D1150" s="440"/>
      <c r="E1150" s="534"/>
      <c r="F1150" s="438"/>
    </row>
    <row r="1151" spans="3:6" ht="44.25" customHeight="1" x14ac:dyDescent="0.25">
      <c r="C1151" s="438"/>
      <c r="D1151" s="440"/>
      <c r="E1151" s="534"/>
      <c r="F1151" s="438"/>
    </row>
    <row r="1152" spans="3:6" ht="44.25" customHeight="1" x14ac:dyDescent="0.25">
      <c r="C1152" s="438"/>
      <c r="D1152" s="440"/>
      <c r="E1152" s="534"/>
      <c r="F1152" s="438"/>
    </row>
    <row r="1153" spans="3:6" ht="44.25" customHeight="1" x14ac:dyDescent="0.25">
      <c r="C1153" s="438"/>
      <c r="D1153" s="440"/>
      <c r="E1153" s="534"/>
      <c r="F1153" s="438"/>
    </row>
    <row r="1154" spans="3:6" ht="44.25" customHeight="1" x14ac:dyDescent="0.25">
      <c r="C1154" s="438"/>
      <c r="D1154" s="440"/>
      <c r="E1154" s="534"/>
      <c r="F1154" s="438"/>
    </row>
    <row r="1155" spans="3:6" ht="44.25" customHeight="1" x14ac:dyDescent="0.25">
      <c r="C1155" s="438"/>
      <c r="D1155" s="440"/>
      <c r="E1155" s="534"/>
      <c r="F1155" s="438"/>
    </row>
    <row r="1156" spans="3:6" ht="44.25" customHeight="1" x14ac:dyDescent="0.25">
      <c r="C1156" s="438"/>
      <c r="D1156" s="440"/>
      <c r="E1156" s="534"/>
      <c r="F1156" s="438"/>
    </row>
    <row r="1157" spans="3:6" ht="44.25" customHeight="1" x14ac:dyDescent="0.25">
      <c r="C1157" s="438"/>
      <c r="D1157" s="440"/>
      <c r="E1157" s="534"/>
      <c r="F1157" s="438"/>
    </row>
    <row r="1158" spans="3:6" ht="44.25" customHeight="1" x14ac:dyDescent="0.25">
      <c r="C1158" s="438"/>
      <c r="D1158" s="440"/>
      <c r="E1158" s="534"/>
      <c r="F1158" s="438"/>
    </row>
    <row r="1159" spans="3:6" ht="44.25" customHeight="1" x14ac:dyDescent="0.25">
      <c r="C1159" s="438"/>
      <c r="D1159" s="440"/>
      <c r="E1159" s="534"/>
      <c r="F1159" s="438"/>
    </row>
    <row r="1160" spans="3:6" ht="44.25" customHeight="1" x14ac:dyDescent="0.25">
      <c r="C1160" s="438"/>
      <c r="D1160" s="440"/>
      <c r="E1160" s="534"/>
      <c r="F1160" s="438"/>
    </row>
    <row r="1161" spans="3:6" ht="44.25" customHeight="1" x14ac:dyDescent="0.25">
      <c r="C1161" s="438"/>
      <c r="D1161" s="440"/>
      <c r="E1161" s="534"/>
      <c r="F1161" s="438"/>
    </row>
    <row r="1162" spans="3:6" ht="44.25" customHeight="1" x14ac:dyDescent="0.25">
      <c r="C1162" s="438"/>
      <c r="D1162" s="440"/>
      <c r="E1162" s="534"/>
      <c r="F1162" s="438"/>
    </row>
    <row r="1163" spans="3:6" ht="44.25" customHeight="1" x14ac:dyDescent="0.25">
      <c r="C1163" s="438"/>
      <c r="D1163" s="440"/>
      <c r="E1163" s="534"/>
      <c r="F1163" s="438"/>
    </row>
    <row r="1164" spans="3:6" ht="44.25" customHeight="1" x14ac:dyDescent="0.25">
      <c r="C1164" s="438"/>
      <c r="D1164" s="440"/>
      <c r="E1164" s="534"/>
      <c r="F1164" s="438"/>
    </row>
    <row r="1165" spans="3:6" ht="44.25" customHeight="1" x14ac:dyDescent="0.25">
      <c r="C1165" s="438"/>
      <c r="D1165" s="440"/>
      <c r="E1165" s="534"/>
      <c r="F1165" s="438"/>
    </row>
    <row r="1166" spans="3:6" ht="44.25" customHeight="1" x14ac:dyDescent="0.25">
      <c r="C1166" s="438"/>
      <c r="D1166" s="440"/>
      <c r="E1166" s="534"/>
      <c r="F1166" s="438"/>
    </row>
    <row r="1167" spans="3:6" ht="44.25" customHeight="1" x14ac:dyDescent="0.25">
      <c r="C1167" s="438"/>
      <c r="D1167" s="440"/>
      <c r="E1167" s="534"/>
      <c r="F1167" s="438"/>
    </row>
    <row r="1168" spans="3:6" ht="44.25" customHeight="1" x14ac:dyDescent="0.25">
      <c r="C1168" s="438"/>
      <c r="D1168" s="440"/>
      <c r="E1168" s="534"/>
      <c r="F1168" s="438"/>
    </row>
    <row r="1169" spans="3:6" ht="44.25" customHeight="1" x14ac:dyDescent="0.25">
      <c r="C1169" s="438"/>
      <c r="D1169" s="440"/>
      <c r="E1169" s="534"/>
      <c r="F1169" s="438"/>
    </row>
    <row r="1170" spans="3:6" ht="44.25" customHeight="1" x14ac:dyDescent="0.25">
      <c r="C1170" s="438"/>
      <c r="D1170" s="440"/>
      <c r="E1170" s="534"/>
      <c r="F1170" s="438"/>
    </row>
    <row r="1171" spans="3:6" ht="44.25" customHeight="1" x14ac:dyDescent="0.25">
      <c r="C1171" s="438"/>
      <c r="D1171" s="440"/>
      <c r="E1171" s="534"/>
      <c r="F1171" s="438"/>
    </row>
    <row r="1172" spans="3:6" ht="44.25" customHeight="1" x14ac:dyDescent="0.25">
      <c r="C1172" s="438"/>
      <c r="D1172" s="440"/>
      <c r="E1172" s="534"/>
      <c r="F1172" s="438"/>
    </row>
    <row r="1173" spans="3:6" ht="44.25" customHeight="1" x14ac:dyDescent="0.25">
      <c r="C1173" s="438"/>
      <c r="D1173" s="440"/>
      <c r="E1173" s="534"/>
      <c r="F1173" s="438"/>
    </row>
    <row r="1174" spans="3:6" ht="44.25" customHeight="1" x14ac:dyDescent="0.25">
      <c r="C1174" s="438"/>
      <c r="D1174" s="440"/>
      <c r="E1174" s="534"/>
      <c r="F1174" s="438"/>
    </row>
    <row r="1175" spans="3:6" ht="44.25" customHeight="1" x14ac:dyDescent="0.25">
      <c r="C1175" s="438"/>
      <c r="D1175" s="440"/>
      <c r="E1175" s="534"/>
      <c r="F1175" s="438"/>
    </row>
    <row r="1176" spans="3:6" ht="44.25" customHeight="1" x14ac:dyDescent="0.25">
      <c r="C1176" s="438"/>
      <c r="D1176" s="440"/>
      <c r="E1176" s="534"/>
      <c r="F1176" s="438"/>
    </row>
    <row r="1177" spans="3:6" ht="44.25" customHeight="1" x14ac:dyDescent="0.25">
      <c r="C1177" s="438"/>
      <c r="D1177" s="440"/>
      <c r="E1177" s="534"/>
      <c r="F1177" s="438"/>
    </row>
    <row r="1178" spans="3:6" ht="44.25" customHeight="1" x14ac:dyDescent="0.25">
      <c r="C1178" s="438"/>
      <c r="D1178" s="440"/>
      <c r="E1178" s="534"/>
      <c r="F1178" s="438"/>
    </row>
    <row r="1179" spans="3:6" ht="44.25" customHeight="1" x14ac:dyDescent="0.25">
      <c r="C1179" s="438"/>
      <c r="D1179" s="440"/>
      <c r="E1179" s="534"/>
      <c r="F1179" s="438"/>
    </row>
    <row r="1180" spans="3:6" ht="44.25" customHeight="1" x14ac:dyDescent="0.25">
      <c r="C1180" s="438"/>
      <c r="D1180" s="440"/>
      <c r="E1180" s="534"/>
      <c r="F1180" s="438"/>
    </row>
    <row r="1181" spans="3:6" ht="44.25" customHeight="1" x14ac:dyDescent="0.25">
      <c r="C1181" s="438"/>
      <c r="D1181" s="440"/>
      <c r="E1181" s="534"/>
      <c r="F1181" s="438"/>
    </row>
    <row r="1182" spans="3:6" ht="44.25" customHeight="1" x14ac:dyDescent="0.25">
      <c r="C1182" s="438"/>
      <c r="D1182" s="440"/>
      <c r="E1182" s="534"/>
      <c r="F1182" s="438"/>
    </row>
    <row r="1183" spans="3:6" ht="44.25" customHeight="1" x14ac:dyDescent="0.25">
      <c r="C1183" s="438"/>
      <c r="D1183" s="440"/>
      <c r="E1183" s="534"/>
      <c r="F1183" s="438"/>
    </row>
    <row r="1184" spans="3:6" ht="44.25" customHeight="1" x14ac:dyDescent="0.25">
      <c r="C1184" s="438"/>
      <c r="D1184" s="440"/>
      <c r="E1184" s="534"/>
      <c r="F1184" s="438"/>
    </row>
    <row r="1185" spans="3:6" ht="44.25" customHeight="1" x14ac:dyDescent="0.25">
      <c r="C1185" s="438"/>
      <c r="D1185" s="440"/>
      <c r="E1185" s="534"/>
      <c r="F1185" s="438"/>
    </row>
    <row r="1186" spans="3:6" ht="44.25" customHeight="1" x14ac:dyDescent="0.25">
      <c r="C1186" s="438"/>
      <c r="D1186" s="440"/>
      <c r="E1186" s="534"/>
      <c r="F1186" s="438"/>
    </row>
    <row r="1187" spans="3:6" ht="44.25" customHeight="1" x14ac:dyDescent="0.25">
      <c r="C1187" s="438"/>
      <c r="D1187" s="440"/>
      <c r="E1187" s="534"/>
      <c r="F1187" s="438"/>
    </row>
    <row r="1188" spans="3:6" ht="44.25" customHeight="1" x14ac:dyDescent="0.25">
      <c r="C1188" s="438"/>
      <c r="D1188" s="440"/>
      <c r="E1188" s="534"/>
      <c r="F1188" s="438"/>
    </row>
    <row r="1189" spans="3:6" ht="44.25" customHeight="1" x14ac:dyDescent="0.25">
      <c r="C1189" s="438"/>
      <c r="D1189" s="440"/>
      <c r="E1189" s="534"/>
      <c r="F1189" s="438"/>
    </row>
    <row r="1190" spans="3:6" ht="44.25" customHeight="1" x14ac:dyDescent="0.25">
      <c r="C1190" s="438"/>
      <c r="D1190" s="440"/>
      <c r="E1190" s="534"/>
      <c r="F1190" s="438"/>
    </row>
    <row r="1191" spans="3:6" ht="44.25" customHeight="1" x14ac:dyDescent="0.25">
      <c r="C1191" s="438"/>
      <c r="D1191" s="440"/>
      <c r="E1191" s="534"/>
      <c r="F1191" s="438"/>
    </row>
    <row r="1192" spans="3:6" ht="44.25" customHeight="1" x14ac:dyDescent="0.25">
      <c r="C1192" s="438"/>
      <c r="D1192" s="440"/>
      <c r="E1192" s="534"/>
      <c r="F1192" s="438"/>
    </row>
    <row r="1193" spans="3:6" ht="44.25" customHeight="1" x14ac:dyDescent="0.25">
      <c r="C1193" s="438"/>
      <c r="D1193" s="440"/>
      <c r="E1193" s="534"/>
      <c r="F1193" s="438"/>
    </row>
    <row r="1194" spans="3:6" ht="44.25" customHeight="1" x14ac:dyDescent="0.25">
      <c r="C1194" s="438"/>
      <c r="D1194" s="440"/>
      <c r="E1194" s="534"/>
      <c r="F1194" s="438"/>
    </row>
    <row r="1195" spans="3:6" ht="44.25" customHeight="1" x14ac:dyDescent="0.25">
      <c r="C1195" s="438"/>
      <c r="D1195" s="440"/>
      <c r="E1195" s="534"/>
      <c r="F1195" s="438"/>
    </row>
    <row r="1196" spans="3:6" ht="44.25" customHeight="1" x14ac:dyDescent="0.25">
      <c r="C1196" s="438"/>
      <c r="D1196" s="440"/>
      <c r="E1196" s="534"/>
      <c r="F1196" s="438"/>
    </row>
    <row r="1197" spans="3:6" ht="44.25" customHeight="1" x14ac:dyDescent="0.25">
      <c r="C1197" s="438"/>
      <c r="D1197" s="440"/>
      <c r="E1197" s="534"/>
      <c r="F1197" s="438"/>
    </row>
    <row r="1198" spans="3:6" ht="44.25" customHeight="1" x14ac:dyDescent="0.25">
      <c r="C1198" s="438"/>
      <c r="D1198" s="440"/>
      <c r="E1198" s="534"/>
      <c r="F1198" s="438"/>
    </row>
    <row r="1199" spans="3:6" ht="44.25" customHeight="1" x14ac:dyDescent="0.25">
      <c r="C1199" s="438"/>
      <c r="D1199" s="440"/>
      <c r="E1199" s="534"/>
      <c r="F1199" s="438"/>
    </row>
    <row r="1200" spans="3:6" ht="44.25" customHeight="1" x14ac:dyDescent="0.25">
      <c r="C1200" s="438"/>
      <c r="D1200" s="440"/>
      <c r="E1200" s="534"/>
      <c r="F1200" s="438"/>
    </row>
    <row r="1201" spans="3:6" ht="44.25" customHeight="1" x14ac:dyDescent="0.25">
      <c r="C1201" s="438"/>
      <c r="D1201" s="440"/>
      <c r="E1201" s="534"/>
      <c r="F1201" s="438"/>
    </row>
    <row r="1202" spans="3:6" ht="44.25" customHeight="1" x14ac:dyDescent="0.25">
      <c r="C1202" s="438"/>
      <c r="D1202" s="440"/>
      <c r="E1202" s="534"/>
      <c r="F1202" s="438"/>
    </row>
    <row r="1203" spans="3:6" ht="44.25" customHeight="1" x14ac:dyDescent="0.25">
      <c r="C1203" s="438"/>
      <c r="D1203" s="440"/>
      <c r="E1203" s="534"/>
      <c r="F1203" s="438"/>
    </row>
    <row r="1204" spans="3:6" ht="44.25" customHeight="1" x14ac:dyDescent="0.25">
      <c r="C1204" s="438"/>
      <c r="D1204" s="440"/>
      <c r="E1204" s="534"/>
      <c r="F1204" s="438"/>
    </row>
    <row r="1205" spans="3:6" ht="44.25" customHeight="1" x14ac:dyDescent="0.25">
      <c r="C1205" s="438"/>
      <c r="D1205" s="440"/>
      <c r="E1205" s="534"/>
      <c r="F1205" s="438"/>
    </row>
    <row r="1206" spans="3:6" ht="44.25" customHeight="1" x14ac:dyDescent="0.25">
      <c r="C1206" s="438"/>
      <c r="D1206" s="440"/>
      <c r="E1206" s="534"/>
      <c r="F1206" s="438"/>
    </row>
    <row r="1207" spans="3:6" ht="44.25" customHeight="1" x14ac:dyDescent="0.25">
      <c r="C1207" s="438"/>
      <c r="D1207" s="440"/>
      <c r="E1207" s="534"/>
      <c r="F1207" s="438"/>
    </row>
    <row r="1208" spans="3:6" ht="44.25" customHeight="1" x14ac:dyDescent="0.25">
      <c r="C1208" s="438"/>
      <c r="D1208" s="440"/>
      <c r="E1208" s="534"/>
      <c r="F1208" s="438"/>
    </row>
    <row r="1209" spans="3:6" ht="44.25" customHeight="1" x14ac:dyDescent="0.25">
      <c r="C1209" s="438"/>
      <c r="D1209" s="440"/>
      <c r="E1209" s="534"/>
      <c r="F1209" s="438"/>
    </row>
    <row r="1210" spans="3:6" ht="44.25" customHeight="1" x14ac:dyDescent="0.25">
      <c r="C1210" s="438"/>
      <c r="D1210" s="440"/>
      <c r="E1210" s="534"/>
      <c r="F1210" s="438"/>
    </row>
    <row r="1211" spans="3:6" ht="44.25" customHeight="1" x14ac:dyDescent="0.25">
      <c r="C1211" s="438"/>
      <c r="D1211" s="440"/>
      <c r="E1211" s="534"/>
      <c r="F1211" s="438"/>
    </row>
    <row r="1212" spans="3:6" ht="44.25" customHeight="1" x14ac:dyDescent="0.25">
      <c r="C1212" s="438"/>
      <c r="D1212" s="440"/>
      <c r="E1212" s="534"/>
      <c r="F1212" s="438"/>
    </row>
    <row r="1213" spans="3:6" ht="44.25" customHeight="1" x14ac:dyDescent="0.25">
      <c r="C1213" s="438"/>
      <c r="D1213" s="440"/>
      <c r="E1213" s="534"/>
      <c r="F1213" s="438"/>
    </row>
    <row r="1214" spans="3:6" ht="44.25" customHeight="1" x14ac:dyDescent="0.25">
      <c r="C1214" s="438"/>
      <c r="D1214" s="440"/>
      <c r="E1214" s="534"/>
      <c r="F1214" s="438"/>
    </row>
    <row r="1215" spans="3:6" ht="44.25" customHeight="1" x14ac:dyDescent="0.25">
      <c r="C1215" s="438"/>
      <c r="D1215" s="440"/>
      <c r="E1215" s="534"/>
      <c r="F1215" s="438"/>
    </row>
    <row r="1216" spans="3:6" ht="44.25" customHeight="1" x14ac:dyDescent="0.25">
      <c r="C1216" s="438"/>
      <c r="D1216" s="440"/>
      <c r="E1216" s="534"/>
      <c r="F1216" s="438"/>
    </row>
    <row r="1217" spans="3:6" ht="44.25" customHeight="1" x14ac:dyDescent="0.25">
      <c r="C1217" s="438"/>
      <c r="D1217" s="440"/>
      <c r="E1217" s="534"/>
      <c r="F1217" s="438"/>
    </row>
    <row r="1218" spans="3:6" ht="44.25" customHeight="1" x14ac:dyDescent="0.25">
      <c r="C1218" s="438"/>
      <c r="D1218" s="440"/>
      <c r="E1218" s="534"/>
      <c r="F1218" s="438"/>
    </row>
    <row r="1219" spans="3:6" ht="44.25" customHeight="1" x14ac:dyDescent="0.25">
      <c r="C1219" s="438"/>
      <c r="D1219" s="440"/>
      <c r="E1219" s="534"/>
      <c r="F1219" s="438"/>
    </row>
    <row r="1220" spans="3:6" ht="44.25" customHeight="1" x14ac:dyDescent="0.25">
      <c r="C1220" s="438"/>
      <c r="D1220" s="440"/>
      <c r="E1220" s="534"/>
      <c r="F1220" s="438"/>
    </row>
    <row r="1221" spans="3:6" ht="44.25" customHeight="1" x14ac:dyDescent="0.25">
      <c r="C1221" s="438"/>
      <c r="D1221" s="440"/>
      <c r="E1221" s="534"/>
      <c r="F1221" s="438"/>
    </row>
    <row r="1222" spans="3:6" ht="44.25" customHeight="1" x14ac:dyDescent="0.25">
      <c r="C1222" s="438"/>
      <c r="D1222" s="440"/>
      <c r="E1222" s="534"/>
      <c r="F1222" s="438"/>
    </row>
    <row r="1223" spans="3:6" ht="44.25" customHeight="1" x14ac:dyDescent="0.25">
      <c r="C1223" s="438"/>
      <c r="D1223" s="440"/>
      <c r="E1223" s="534"/>
      <c r="F1223" s="438"/>
    </row>
    <row r="1224" spans="3:6" ht="44.25" customHeight="1" x14ac:dyDescent="0.25">
      <c r="C1224" s="438"/>
      <c r="D1224" s="440"/>
      <c r="E1224" s="534"/>
      <c r="F1224" s="438"/>
    </row>
    <row r="1225" spans="3:6" ht="44.25" customHeight="1" x14ac:dyDescent="0.25">
      <c r="C1225" s="438"/>
      <c r="D1225" s="440"/>
      <c r="E1225" s="534"/>
      <c r="F1225" s="438"/>
    </row>
    <row r="1226" spans="3:6" ht="44.25" customHeight="1" x14ac:dyDescent="0.25">
      <c r="C1226" s="438"/>
      <c r="D1226" s="440"/>
      <c r="E1226" s="534"/>
      <c r="F1226" s="438"/>
    </row>
    <row r="1227" spans="3:6" ht="44.25" customHeight="1" x14ac:dyDescent="0.25">
      <c r="C1227" s="438"/>
      <c r="D1227" s="440"/>
      <c r="E1227" s="534"/>
      <c r="F1227" s="438"/>
    </row>
    <row r="1228" spans="3:6" ht="44.25" customHeight="1" x14ac:dyDescent="0.25">
      <c r="C1228" s="438"/>
      <c r="D1228" s="440"/>
      <c r="E1228" s="534"/>
      <c r="F1228" s="438"/>
    </row>
    <row r="1229" spans="3:6" ht="44.25" customHeight="1" x14ac:dyDescent="0.25">
      <c r="C1229" s="438"/>
      <c r="D1229" s="440"/>
      <c r="E1229" s="534"/>
      <c r="F1229" s="438"/>
    </row>
    <row r="1230" spans="3:6" ht="44.25" customHeight="1" x14ac:dyDescent="0.25">
      <c r="C1230" s="438"/>
      <c r="D1230" s="440"/>
      <c r="E1230" s="534"/>
      <c r="F1230" s="438"/>
    </row>
    <row r="1231" spans="3:6" ht="44.25" customHeight="1" x14ac:dyDescent="0.25">
      <c r="C1231" s="438"/>
      <c r="D1231" s="440"/>
      <c r="E1231" s="534"/>
      <c r="F1231" s="438"/>
    </row>
    <row r="1232" spans="3:6" ht="44.25" customHeight="1" x14ac:dyDescent="0.25">
      <c r="C1232" s="438"/>
      <c r="D1232" s="440"/>
      <c r="E1232" s="534"/>
      <c r="F1232" s="438"/>
    </row>
    <row r="1233" spans="3:6" ht="44.25" customHeight="1" x14ac:dyDescent="0.25">
      <c r="C1233" s="438"/>
      <c r="D1233" s="440"/>
      <c r="E1233" s="534"/>
      <c r="F1233" s="438"/>
    </row>
    <row r="1234" spans="3:6" ht="44.25" customHeight="1" x14ac:dyDescent="0.25">
      <c r="C1234" s="438"/>
      <c r="D1234" s="440"/>
      <c r="E1234" s="534"/>
      <c r="F1234" s="438"/>
    </row>
    <row r="1235" spans="3:6" ht="44.25" customHeight="1" x14ac:dyDescent="0.25">
      <c r="C1235" s="438"/>
      <c r="D1235" s="440"/>
      <c r="E1235" s="534"/>
      <c r="F1235" s="438"/>
    </row>
    <row r="1236" spans="3:6" ht="44.25" customHeight="1" x14ac:dyDescent="0.25">
      <c r="C1236" s="438"/>
      <c r="D1236" s="440"/>
      <c r="E1236" s="534"/>
      <c r="F1236" s="438"/>
    </row>
    <row r="1237" spans="3:6" ht="44.25" customHeight="1" x14ac:dyDescent="0.25">
      <c r="C1237" s="438"/>
      <c r="D1237" s="440"/>
      <c r="E1237" s="534"/>
      <c r="F1237" s="438"/>
    </row>
    <row r="1238" spans="3:6" ht="44.25" customHeight="1" x14ac:dyDescent="0.25">
      <c r="C1238" s="438"/>
      <c r="D1238" s="440"/>
      <c r="E1238" s="534"/>
      <c r="F1238" s="438"/>
    </row>
    <row r="1239" spans="3:6" ht="44.25" customHeight="1" x14ac:dyDescent="0.25">
      <c r="C1239" s="438"/>
      <c r="D1239" s="440"/>
      <c r="E1239" s="534"/>
      <c r="F1239" s="438"/>
    </row>
    <row r="1240" spans="3:6" ht="44.25" customHeight="1" x14ac:dyDescent="0.25">
      <c r="C1240" s="438"/>
      <c r="D1240" s="440"/>
      <c r="E1240" s="534"/>
      <c r="F1240" s="438"/>
    </row>
    <row r="1241" spans="3:6" ht="44.25" customHeight="1" x14ac:dyDescent="0.25">
      <c r="C1241" s="438"/>
      <c r="D1241" s="440"/>
      <c r="E1241" s="534"/>
      <c r="F1241" s="438"/>
    </row>
    <row r="1242" spans="3:6" ht="44.25" customHeight="1" x14ac:dyDescent="0.25">
      <c r="C1242" s="438"/>
      <c r="D1242" s="440"/>
      <c r="E1242" s="534"/>
      <c r="F1242" s="438"/>
    </row>
    <row r="1243" spans="3:6" ht="44.25" customHeight="1" x14ac:dyDescent="0.25">
      <c r="C1243" s="438"/>
      <c r="D1243" s="440"/>
      <c r="E1243" s="534"/>
      <c r="F1243" s="438"/>
    </row>
    <row r="1244" spans="3:6" ht="44.25" customHeight="1" x14ac:dyDescent="0.25">
      <c r="C1244" s="438"/>
      <c r="D1244" s="440"/>
      <c r="E1244" s="534"/>
      <c r="F1244" s="438"/>
    </row>
    <row r="1245" spans="3:6" ht="44.25" customHeight="1" x14ac:dyDescent="0.25">
      <c r="C1245" s="438"/>
      <c r="D1245" s="440"/>
      <c r="E1245" s="534"/>
      <c r="F1245" s="438"/>
    </row>
    <row r="1246" spans="3:6" ht="44.25" customHeight="1" x14ac:dyDescent="0.25">
      <c r="C1246" s="438"/>
      <c r="D1246" s="440"/>
      <c r="E1246" s="534"/>
      <c r="F1246" s="438"/>
    </row>
    <row r="1247" spans="3:6" ht="44.25" customHeight="1" x14ac:dyDescent="0.25">
      <c r="C1247" s="438"/>
      <c r="D1247" s="440"/>
      <c r="E1247" s="534"/>
      <c r="F1247" s="438"/>
    </row>
    <row r="1248" spans="3:6" ht="44.25" customHeight="1" x14ac:dyDescent="0.25">
      <c r="C1248" s="438"/>
      <c r="D1248" s="440"/>
      <c r="E1248" s="534"/>
      <c r="F1248" s="438"/>
    </row>
    <row r="1249" spans="3:6" ht="44.25" customHeight="1" x14ac:dyDescent="0.25">
      <c r="C1249" s="438"/>
      <c r="D1249" s="440"/>
      <c r="E1249" s="534"/>
      <c r="F1249" s="438"/>
    </row>
    <row r="1250" spans="3:6" ht="44.25" customHeight="1" x14ac:dyDescent="0.25">
      <c r="C1250" s="438"/>
      <c r="D1250" s="440"/>
      <c r="E1250" s="534"/>
      <c r="F1250" s="438"/>
    </row>
    <row r="1251" spans="3:6" ht="44.25" customHeight="1" x14ac:dyDescent="0.25">
      <c r="C1251" s="438"/>
      <c r="D1251" s="440"/>
      <c r="E1251" s="534"/>
      <c r="F1251" s="438"/>
    </row>
    <row r="1252" spans="3:6" ht="44.25" customHeight="1" x14ac:dyDescent="0.25">
      <c r="C1252" s="438"/>
      <c r="D1252" s="440"/>
      <c r="E1252" s="534"/>
      <c r="F1252" s="438"/>
    </row>
    <row r="1253" spans="3:6" ht="44.25" customHeight="1" x14ac:dyDescent="0.25">
      <c r="C1253" s="438"/>
      <c r="D1253" s="440"/>
      <c r="E1253" s="534"/>
      <c r="F1253" s="438"/>
    </row>
    <row r="1254" spans="3:6" ht="44.25" customHeight="1" x14ac:dyDescent="0.25">
      <c r="C1254" s="438"/>
      <c r="D1254" s="440"/>
      <c r="E1254" s="534"/>
      <c r="F1254" s="438"/>
    </row>
    <row r="1255" spans="3:6" ht="44.25" customHeight="1" x14ac:dyDescent="0.25">
      <c r="C1255" s="438"/>
      <c r="D1255" s="440"/>
      <c r="E1255" s="534"/>
      <c r="F1255" s="438"/>
    </row>
    <row r="1256" spans="3:6" ht="44.25" customHeight="1" x14ac:dyDescent="0.25">
      <c r="C1256" s="438"/>
      <c r="D1256" s="440"/>
      <c r="E1256" s="534"/>
      <c r="F1256" s="438"/>
    </row>
    <row r="1257" spans="3:6" ht="44.25" customHeight="1" x14ac:dyDescent="0.25">
      <c r="C1257" s="438"/>
      <c r="D1257" s="440"/>
      <c r="E1257" s="534"/>
      <c r="F1257" s="438"/>
    </row>
    <row r="1258" spans="3:6" ht="44.25" customHeight="1" x14ac:dyDescent="0.25">
      <c r="C1258" s="438"/>
      <c r="D1258" s="440"/>
      <c r="E1258" s="534"/>
      <c r="F1258" s="438"/>
    </row>
    <row r="1259" spans="3:6" ht="44.25" customHeight="1" x14ac:dyDescent="0.25">
      <c r="C1259" s="438"/>
      <c r="D1259" s="440"/>
      <c r="E1259" s="534"/>
      <c r="F1259" s="438"/>
    </row>
    <row r="1260" spans="3:6" ht="44.25" customHeight="1" x14ac:dyDescent="0.25">
      <c r="C1260" s="438"/>
      <c r="D1260" s="440"/>
      <c r="E1260" s="534"/>
      <c r="F1260" s="438"/>
    </row>
    <row r="1261" spans="3:6" ht="44.25" customHeight="1" x14ac:dyDescent="0.25">
      <c r="C1261" s="438"/>
      <c r="D1261" s="440"/>
      <c r="E1261" s="534"/>
      <c r="F1261" s="438"/>
    </row>
    <row r="1262" spans="3:6" ht="44.25" customHeight="1" x14ac:dyDescent="0.25">
      <c r="C1262" s="438"/>
      <c r="D1262" s="440"/>
      <c r="E1262" s="534"/>
      <c r="F1262" s="438"/>
    </row>
    <row r="1263" spans="3:6" ht="44.25" customHeight="1" x14ac:dyDescent="0.25">
      <c r="C1263" s="438"/>
      <c r="D1263" s="440"/>
      <c r="E1263" s="534"/>
      <c r="F1263" s="438"/>
    </row>
    <row r="1264" spans="3:6" ht="44.25" customHeight="1" x14ac:dyDescent="0.25">
      <c r="C1264" s="438"/>
      <c r="D1264" s="440"/>
      <c r="E1264" s="534"/>
      <c r="F1264" s="438"/>
    </row>
    <row r="1265" spans="3:6" ht="44.25" customHeight="1" x14ac:dyDescent="0.25">
      <c r="C1265" s="438"/>
      <c r="D1265" s="440"/>
      <c r="E1265" s="534"/>
      <c r="F1265" s="438"/>
    </row>
    <row r="1266" spans="3:6" ht="44.25" customHeight="1" x14ac:dyDescent="0.25">
      <c r="C1266" s="438"/>
      <c r="D1266" s="440"/>
      <c r="E1266" s="534"/>
      <c r="F1266" s="438"/>
    </row>
    <row r="1267" spans="3:6" ht="44.25" customHeight="1" x14ac:dyDescent="0.25">
      <c r="C1267" s="438"/>
      <c r="D1267" s="440"/>
      <c r="E1267" s="534"/>
      <c r="F1267" s="438"/>
    </row>
    <row r="1268" spans="3:6" ht="44.25" customHeight="1" x14ac:dyDescent="0.25">
      <c r="C1268" s="438"/>
      <c r="D1268" s="440"/>
      <c r="E1268" s="534"/>
      <c r="F1268" s="438"/>
    </row>
    <row r="1269" spans="3:6" ht="44.25" customHeight="1" x14ac:dyDescent="0.25">
      <c r="C1269" s="438"/>
      <c r="D1269" s="440"/>
      <c r="E1269" s="534"/>
      <c r="F1269" s="438"/>
    </row>
    <row r="1270" spans="3:6" ht="44.25" customHeight="1" x14ac:dyDescent="0.25">
      <c r="C1270" s="438"/>
      <c r="D1270" s="440"/>
      <c r="E1270" s="534"/>
      <c r="F1270" s="438"/>
    </row>
    <row r="1271" spans="3:6" ht="44.25" customHeight="1" x14ac:dyDescent="0.25">
      <c r="C1271" s="438"/>
      <c r="D1271" s="440"/>
      <c r="E1271" s="534"/>
      <c r="F1271" s="438"/>
    </row>
    <row r="1272" spans="3:6" ht="44.25" customHeight="1" x14ac:dyDescent="0.25">
      <c r="C1272" s="438"/>
      <c r="D1272" s="440"/>
      <c r="E1272" s="534"/>
      <c r="F1272" s="438"/>
    </row>
    <row r="1273" spans="3:6" ht="44.25" customHeight="1" x14ac:dyDescent="0.25">
      <c r="C1273" s="438"/>
      <c r="D1273" s="440"/>
      <c r="E1273" s="534"/>
      <c r="F1273" s="438"/>
    </row>
    <row r="1274" spans="3:6" ht="44.25" customHeight="1" x14ac:dyDescent="0.25">
      <c r="C1274" s="438"/>
      <c r="D1274" s="440"/>
      <c r="E1274" s="534"/>
      <c r="F1274" s="438"/>
    </row>
    <row r="1275" spans="3:6" ht="44.25" customHeight="1" x14ac:dyDescent="0.25">
      <c r="C1275" s="438"/>
      <c r="D1275" s="440"/>
      <c r="E1275" s="534"/>
      <c r="F1275" s="438"/>
    </row>
    <row r="1276" spans="3:6" ht="44.25" customHeight="1" x14ac:dyDescent="0.25">
      <c r="C1276" s="438"/>
      <c r="D1276" s="440"/>
      <c r="E1276" s="534"/>
      <c r="F1276" s="438"/>
    </row>
    <row r="1277" spans="3:6" ht="44.25" customHeight="1" x14ac:dyDescent="0.25">
      <c r="C1277" s="438"/>
      <c r="D1277" s="440"/>
      <c r="E1277" s="534"/>
      <c r="F1277" s="438"/>
    </row>
    <row r="1278" spans="3:6" ht="44.25" customHeight="1" x14ac:dyDescent="0.25">
      <c r="C1278" s="438"/>
      <c r="D1278" s="440"/>
      <c r="E1278" s="534"/>
      <c r="F1278" s="438"/>
    </row>
    <row r="1279" spans="3:6" ht="44.25" customHeight="1" x14ac:dyDescent="0.25">
      <c r="C1279" s="438"/>
      <c r="D1279" s="440"/>
      <c r="E1279" s="534"/>
      <c r="F1279" s="438"/>
    </row>
    <row r="1280" spans="3:6" ht="44.25" customHeight="1" x14ac:dyDescent="0.25">
      <c r="C1280" s="438"/>
      <c r="D1280" s="440"/>
      <c r="E1280" s="534"/>
      <c r="F1280" s="438"/>
    </row>
    <row r="1281" spans="3:6" ht="44.25" customHeight="1" x14ac:dyDescent="0.25">
      <c r="C1281" s="438"/>
      <c r="D1281" s="440"/>
      <c r="E1281" s="534"/>
      <c r="F1281" s="438"/>
    </row>
    <row r="1282" spans="3:6" ht="44.25" customHeight="1" x14ac:dyDescent="0.25">
      <c r="C1282" s="438"/>
      <c r="D1282" s="440"/>
      <c r="E1282" s="534"/>
      <c r="F1282" s="438"/>
    </row>
    <row r="1283" spans="3:6" ht="44.25" customHeight="1" x14ac:dyDescent="0.25">
      <c r="C1283" s="438"/>
      <c r="D1283" s="440"/>
      <c r="E1283" s="534"/>
      <c r="F1283" s="438"/>
    </row>
    <row r="1284" spans="3:6" ht="44.25" customHeight="1" x14ac:dyDescent="0.25">
      <c r="C1284" s="438"/>
      <c r="D1284" s="440"/>
      <c r="E1284" s="534"/>
      <c r="F1284" s="438"/>
    </row>
    <row r="1285" spans="3:6" ht="44.25" customHeight="1" x14ac:dyDescent="0.25">
      <c r="C1285" s="438"/>
      <c r="D1285" s="440"/>
      <c r="E1285" s="534"/>
      <c r="F1285" s="438"/>
    </row>
    <row r="1286" spans="3:6" ht="44.25" customHeight="1" x14ac:dyDescent="0.25">
      <c r="C1286" s="438"/>
      <c r="D1286" s="440"/>
      <c r="E1286" s="534"/>
      <c r="F1286" s="438"/>
    </row>
    <row r="1287" spans="3:6" ht="44.25" customHeight="1" x14ac:dyDescent="0.25">
      <c r="C1287" s="438"/>
      <c r="D1287" s="440"/>
      <c r="E1287" s="534"/>
      <c r="F1287" s="438"/>
    </row>
    <row r="1288" spans="3:6" ht="44.25" customHeight="1" x14ac:dyDescent="0.25">
      <c r="C1288" s="438"/>
      <c r="D1288" s="440"/>
      <c r="E1288" s="534"/>
      <c r="F1288" s="438"/>
    </row>
    <row r="1289" spans="3:6" ht="44.25" customHeight="1" x14ac:dyDescent="0.25">
      <c r="C1289" s="438"/>
      <c r="D1289" s="440"/>
      <c r="E1289" s="534"/>
      <c r="F1289" s="438"/>
    </row>
    <row r="1290" spans="3:6" ht="44.25" customHeight="1" x14ac:dyDescent="0.25">
      <c r="C1290" s="438"/>
      <c r="D1290" s="440"/>
      <c r="E1290" s="534"/>
      <c r="F1290" s="438"/>
    </row>
    <row r="1291" spans="3:6" ht="44.25" customHeight="1" x14ac:dyDescent="0.25">
      <c r="C1291" s="438"/>
      <c r="D1291" s="440"/>
      <c r="E1291" s="534"/>
      <c r="F1291" s="438"/>
    </row>
    <row r="1292" spans="3:6" ht="44.25" customHeight="1" x14ac:dyDescent="0.25">
      <c r="C1292" s="438"/>
      <c r="D1292" s="440"/>
      <c r="E1292" s="534"/>
      <c r="F1292" s="438"/>
    </row>
    <row r="1293" spans="3:6" ht="44.25" customHeight="1" x14ac:dyDescent="0.25">
      <c r="C1293" s="438"/>
      <c r="D1293" s="440"/>
      <c r="E1293" s="534"/>
      <c r="F1293" s="438"/>
    </row>
    <row r="1294" spans="3:6" ht="44.25" customHeight="1" x14ac:dyDescent="0.25">
      <c r="C1294" s="438"/>
      <c r="D1294" s="440"/>
      <c r="E1294" s="534"/>
      <c r="F1294" s="438"/>
    </row>
    <row r="1295" spans="3:6" ht="44.25" customHeight="1" x14ac:dyDescent="0.25">
      <c r="C1295" s="438"/>
      <c r="D1295" s="440"/>
      <c r="E1295" s="534"/>
      <c r="F1295" s="438"/>
    </row>
    <row r="1296" spans="3:6" ht="44.25" customHeight="1" x14ac:dyDescent="0.25">
      <c r="C1296" s="438"/>
      <c r="D1296" s="440"/>
      <c r="E1296" s="534"/>
      <c r="F1296" s="438"/>
    </row>
    <row r="1297" spans="3:6" ht="44.25" customHeight="1" x14ac:dyDescent="0.25">
      <c r="C1297" s="438"/>
      <c r="D1297" s="440"/>
      <c r="E1297" s="534"/>
      <c r="F1297" s="438"/>
    </row>
    <row r="1298" spans="3:6" ht="44.25" customHeight="1" x14ac:dyDescent="0.25">
      <c r="C1298" s="438"/>
      <c r="D1298" s="440"/>
      <c r="E1298" s="534"/>
      <c r="F1298" s="438"/>
    </row>
    <row r="1299" spans="3:6" ht="44.25" customHeight="1" x14ac:dyDescent="0.25">
      <c r="C1299" s="438"/>
      <c r="D1299" s="440"/>
      <c r="E1299" s="534"/>
      <c r="F1299" s="438"/>
    </row>
    <row r="1300" spans="3:6" ht="44.25" customHeight="1" x14ac:dyDescent="0.25">
      <c r="C1300" s="438"/>
      <c r="D1300" s="440"/>
      <c r="E1300" s="534"/>
      <c r="F1300" s="438"/>
    </row>
    <row r="1301" spans="3:6" ht="44.25" customHeight="1" x14ac:dyDescent="0.25">
      <c r="C1301" s="438"/>
      <c r="D1301" s="440"/>
      <c r="E1301" s="534"/>
      <c r="F1301" s="438"/>
    </row>
    <row r="1302" spans="3:6" ht="44.25" customHeight="1" x14ac:dyDescent="0.25">
      <c r="C1302" s="438"/>
      <c r="D1302" s="440"/>
      <c r="E1302" s="534"/>
      <c r="F1302" s="438"/>
    </row>
    <row r="1303" spans="3:6" ht="44.25" customHeight="1" x14ac:dyDescent="0.25">
      <c r="C1303" s="438"/>
      <c r="D1303" s="440"/>
      <c r="E1303" s="534"/>
      <c r="F1303" s="438"/>
    </row>
    <row r="1304" spans="3:6" ht="44.25" customHeight="1" x14ac:dyDescent="0.25">
      <c r="C1304" s="438"/>
      <c r="D1304" s="440"/>
      <c r="E1304" s="534"/>
      <c r="F1304" s="438"/>
    </row>
    <row r="1305" spans="3:6" ht="44.25" customHeight="1" x14ac:dyDescent="0.25">
      <c r="C1305" s="438"/>
      <c r="D1305" s="440"/>
      <c r="E1305" s="534"/>
      <c r="F1305" s="438"/>
    </row>
    <row r="1306" spans="3:6" ht="44.25" customHeight="1" x14ac:dyDescent="0.25">
      <c r="C1306" s="438"/>
      <c r="D1306" s="440"/>
      <c r="E1306" s="534"/>
      <c r="F1306" s="438"/>
    </row>
    <row r="1307" spans="3:6" ht="44.25" customHeight="1" x14ac:dyDescent="0.25">
      <c r="C1307" s="438"/>
      <c r="D1307" s="440"/>
      <c r="E1307" s="534"/>
      <c r="F1307" s="438"/>
    </row>
    <row r="1308" spans="3:6" ht="44.25" customHeight="1" x14ac:dyDescent="0.25">
      <c r="C1308" s="438"/>
      <c r="D1308" s="440"/>
      <c r="E1308" s="534"/>
      <c r="F1308" s="438"/>
    </row>
    <row r="1309" spans="3:6" ht="44.25" customHeight="1" x14ac:dyDescent="0.25">
      <c r="C1309" s="438"/>
      <c r="D1309" s="440"/>
      <c r="E1309" s="534"/>
      <c r="F1309" s="438"/>
    </row>
    <row r="1310" spans="3:6" ht="44.25" customHeight="1" x14ac:dyDescent="0.25">
      <c r="C1310" s="438"/>
      <c r="D1310" s="440"/>
      <c r="E1310" s="534"/>
      <c r="F1310" s="438"/>
    </row>
    <row r="1311" spans="3:6" ht="44.25" customHeight="1" x14ac:dyDescent="0.25">
      <c r="C1311" s="438"/>
      <c r="D1311" s="440"/>
      <c r="E1311" s="534"/>
      <c r="F1311" s="438"/>
    </row>
    <row r="1312" spans="3:6" ht="44.25" customHeight="1" x14ac:dyDescent="0.25">
      <c r="C1312" s="438"/>
      <c r="D1312" s="440"/>
      <c r="E1312" s="534"/>
      <c r="F1312" s="438"/>
    </row>
    <row r="1313" spans="3:6" ht="44.25" customHeight="1" x14ac:dyDescent="0.25">
      <c r="C1313" s="438"/>
      <c r="D1313" s="440"/>
      <c r="E1313" s="534"/>
      <c r="F1313" s="438"/>
    </row>
    <row r="1314" spans="3:6" ht="44.25" customHeight="1" x14ac:dyDescent="0.25">
      <c r="C1314" s="438"/>
      <c r="D1314" s="440"/>
      <c r="E1314" s="534"/>
      <c r="F1314" s="438"/>
    </row>
    <row r="1315" spans="3:6" ht="44.25" customHeight="1" x14ac:dyDescent="0.25">
      <c r="C1315" s="438"/>
      <c r="D1315" s="440"/>
      <c r="E1315" s="534"/>
      <c r="F1315" s="438"/>
    </row>
    <row r="1316" spans="3:6" ht="44.25" customHeight="1" x14ac:dyDescent="0.25">
      <c r="C1316" s="438"/>
      <c r="D1316" s="440"/>
      <c r="E1316" s="534"/>
      <c r="F1316" s="438"/>
    </row>
    <row r="1317" spans="3:6" ht="44.25" customHeight="1" x14ac:dyDescent="0.25">
      <c r="C1317" s="438"/>
      <c r="D1317" s="440"/>
      <c r="E1317" s="534"/>
      <c r="F1317" s="438"/>
    </row>
    <row r="1318" spans="3:6" ht="44.25" customHeight="1" x14ac:dyDescent="0.25">
      <c r="C1318" s="438"/>
      <c r="D1318" s="440"/>
      <c r="E1318" s="534"/>
      <c r="F1318" s="438"/>
    </row>
    <row r="1319" spans="3:6" ht="44.25" customHeight="1" x14ac:dyDescent="0.25">
      <c r="C1319" s="438"/>
      <c r="D1319" s="440"/>
      <c r="E1319" s="534"/>
      <c r="F1319" s="438"/>
    </row>
    <row r="1320" spans="3:6" ht="44.25" customHeight="1" x14ac:dyDescent="0.25">
      <c r="C1320" s="438"/>
      <c r="D1320" s="440"/>
      <c r="E1320" s="534"/>
      <c r="F1320" s="438"/>
    </row>
    <row r="1321" spans="3:6" ht="44.25" customHeight="1" x14ac:dyDescent="0.25">
      <c r="C1321" s="438"/>
      <c r="D1321" s="440"/>
      <c r="E1321" s="534"/>
      <c r="F1321" s="438"/>
    </row>
    <row r="1322" spans="3:6" ht="44.25" customHeight="1" x14ac:dyDescent="0.25">
      <c r="C1322" s="438"/>
      <c r="D1322" s="440"/>
      <c r="E1322" s="534"/>
      <c r="F1322" s="438"/>
    </row>
    <row r="1323" spans="3:6" ht="44.25" customHeight="1" x14ac:dyDescent="0.25">
      <c r="C1323" s="438"/>
      <c r="D1323" s="440"/>
      <c r="E1323" s="534"/>
      <c r="F1323" s="438"/>
    </row>
    <row r="1324" spans="3:6" ht="44.25" customHeight="1" x14ac:dyDescent="0.25">
      <c r="C1324" s="438"/>
      <c r="D1324" s="440"/>
      <c r="E1324" s="534"/>
      <c r="F1324" s="438"/>
    </row>
    <row r="1325" spans="3:6" ht="44.25" customHeight="1" x14ac:dyDescent="0.25">
      <c r="C1325" s="438"/>
      <c r="D1325" s="440"/>
      <c r="E1325" s="534"/>
      <c r="F1325" s="438"/>
    </row>
    <row r="1326" spans="3:6" ht="44.25" customHeight="1" x14ac:dyDescent="0.25">
      <c r="C1326" s="438"/>
      <c r="D1326" s="440"/>
      <c r="E1326" s="534"/>
      <c r="F1326" s="438"/>
    </row>
    <row r="1327" spans="3:6" ht="44.25" customHeight="1" x14ac:dyDescent="0.25">
      <c r="C1327" s="438"/>
      <c r="D1327" s="440"/>
      <c r="E1327" s="534"/>
      <c r="F1327" s="438"/>
    </row>
    <row r="1328" spans="3:6" ht="44.25" customHeight="1" x14ac:dyDescent="0.25">
      <c r="C1328" s="438"/>
      <c r="D1328" s="440"/>
      <c r="E1328" s="534"/>
      <c r="F1328" s="438"/>
    </row>
    <row r="1329" spans="3:6" ht="44.25" customHeight="1" x14ac:dyDescent="0.25">
      <c r="C1329" s="438"/>
      <c r="D1329" s="440"/>
      <c r="E1329" s="534"/>
      <c r="F1329" s="438"/>
    </row>
    <row r="1330" spans="3:6" ht="44.25" customHeight="1" x14ac:dyDescent="0.25">
      <c r="C1330" s="438"/>
      <c r="D1330" s="440"/>
      <c r="E1330" s="534"/>
      <c r="F1330" s="438"/>
    </row>
    <row r="1331" spans="3:6" ht="44.25" customHeight="1" x14ac:dyDescent="0.25">
      <c r="C1331" s="438"/>
      <c r="D1331" s="440"/>
      <c r="E1331" s="534"/>
      <c r="F1331" s="438"/>
    </row>
    <row r="1332" spans="3:6" ht="44.25" customHeight="1" x14ac:dyDescent="0.25">
      <c r="C1332" s="438"/>
      <c r="D1332" s="440"/>
      <c r="E1332" s="534"/>
      <c r="F1332" s="438"/>
    </row>
    <row r="1333" spans="3:6" ht="44.25" customHeight="1" x14ac:dyDescent="0.25">
      <c r="C1333" s="438"/>
      <c r="D1333" s="440"/>
      <c r="E1333" s="534"/>
      <c r="F1333" s="438"/>
    </row>
    <row r="1334" spans="3:6" ht="44.25" customHeight="1" x14ac:dyDescent="0.25">
      <c r="C1334" s="438"/>
      <c r="D1334" s="440"/>
      <c r="E1334" s="534"/>
      <c r="F1334" s="438"/>
    </row>
    <row r="1335" spans="3:6" ht="44.25" customHeight="1" x14ac:dyDescent="0.25">
      <c r="C1335" s="438"/>
      <c r="D1335" s="440"/>
      <c r="E1335" s="534"/>
      <c r="F1335" s="438"/>
    </row>
    <row r="1336" spans="3:6" ht="44.25" customHeight="1" x14ac:dyDescent="0.25">
      <c r="C1336" s="438"/>
      <c r="D1336" s="440"/>
      <c r="E1336" s="534"/>
      <c r="F1336" s="438"/>
    </row>
    <row r="1337" spans="3:6" ht="44.25" customHeight="1" x14ac:dyDescent="0.25">
      <c r="C1337" s="438"/>
      <c r="D1337" s="440"/>
      <c r="E1337" s="534"/>
      <c r="F1337" s="438"/>
    </row>
    <row r="1338" spans="3:6" ht="44.25" customHeight="1" x14ac:dyDescent="0.25">
      <c r="C1338" s="438"/>
      <c r="D1338" s="440"/>
      <c r="E1338" s="534"/>
      <c r="F1338" s="438"/>
    </row>
    <row r="1339" spans="3:6" ht="44.25" customHeight="1" x14ac:dyDescent="0.25">
      <c r="C1339" s="438"/>
      <c r="D1339" s="440"/>
      <c r="E1339" s="534"/>
      <c r="F1339" s="438"/>
    </row>
    <row r="1340" spans="3:6" ht="44.25" customHeight="1" x14ac:dyDescent="0.25">
      <c r="C1340" s="438"/>
      <c r="D1340" s="440"/>
      <c r="E1340" s="534"/>
      <c r="F1340" s="438"/>
    </row>
    <row r="1341" spans="3:6" ht="44.25" customHeight="1" x14ac:dyDescent="0.25">
      <c r="C1341" s="438"/>
      <c r="D1341" s="440"/>
      <c r="E1341" s="534"/>
      <c r="F1341" s="438"/>
    </row>
    <row r="1342" spans="3:6" ht="44.25" customHeight="1" x14ac:dyDescent="0.25">
      <c r="C1342" s="438"/>
      <c r="D1342" s="440"/>
      <c r="E1342" s="534"/>
      <c r="F1342" s="438"/>
    </row>
    <row r="1343" spans="3:6" ht="44.25" customHeight="1" x14ac:dyDescent="0.25">
      <c r="C1343" s="438"/>
      <c r="D1343" s="440"/>
      <c r="E1343" s="534"/>
      <c r="F1343" s="438"/>
    </row>
    <row r="1344" spans="3:6" ht="44.25" customHeight="1" x14ac:dyDescent="0.25">
      <c r="C1344" s="438"/>
      <c r="D1344" s="440"/>
      <c r="E1344" s="534"/>
      <c r="F1344" s="438"/>
    </row>
    <row r="1345" spans="3:6" ht="44.25" customHeight="1" x14ac:dyDescent="0.25">
      <c r="C1345" s="438"/>
      <c r="D1345" s="440"/>
      <c r="E1345" s="534"/>
      <c r="F1345" s="438"/>
    </row>
    <row r="1346" spans="3:6" ht="44.25" customHeight="1" x14ac:dyDescent="0.25">
      <c r="C1346" s="438"/>
      <c r="D1346" s="440"/>
      <c r="E1346" s="534"/>
      <c r="F1346" s="438"/>
    </row>
    <row r="1347" spans="3:6" ht="44.25" customHeight="1" x14ac:dyDescent="0.25">
      <c r="C1347" s="438"/>
      <c r="D1347" s="440"/>
      <c r="E1347" s="534"/>
      <c r="F1347" s="438"/>
    </row>
    <row r="1348" spans="3:6" ht="44.25" customHeight="1" x14ac:dyDescent="0.25">
      <c r="C1348" s="438"/>
      <c r="D1348" s="440"/>
      <c r="E1348" s="534"/>
      <c r="F1348" s="438"/>
    </row>
    <row r="1349" spans="3:6" ht="44.25" customHeight="1" x14ac:dyDescent="0.25">
      <c r="C1349" s="438"/>
      <c r="D1349" s="440"/>
      <c r="E1349" s="534"/>
      <c r="F1349" s="438"/>
    </row>
    <row r="1350" spans="3:6" ht="44.25" customHeight="1" x14ac:dyDescent="0.25">
      <c r="C1350" s="438"/>
      <c r="D1350" s="440"/>
      <c r="E1350" s="534"/>
      <c r="F1350" s="438"/>
    </row>
    <row r="1351" spans="3:6" ht="44.25" customHeight="1" x14ac:dyDescent="0.25">
      <c r="C1351" s="438"/>
      <c r="D1351" s="440"/>
      <c r="E1351" s="534"/>
      <c r="F1351" s="438"/>
    </row>
    <row r="1352" spans="3:6" ht="44.25" customHeight="1" x14ac:dyDescent="0.25">
      <c r="C1352" s="438"/>
      <c r="D1352" s="440"/>
      <c r="E1352" s="534"/>
      <c r="F1352" s="438"/>
    </row>
    <row r="1353" spans="3:6" ht="44.25" customHeight="1" x14ac:dyDescent="0.25">
      <c r="C1353" s="438"/>
      <c r="D1353" s="440"/>
      <c r="E1353" s="534"/>
      <c r="F1353" s="438"/>
    </row>
    <row r="1354" spans="3:6" ht="44.25" customHeight="1" x14ac:dyDescent="0.25">
      <c r="C1354" s="438"/>
      <c r="D1354" s="440"/>
      <c r="E1354" s="534"/>
      <c r="F1354" s="438"/>
    </row>
    <row r="1355" spans="3:6" ht="44.25" customHeight="1" x14ac:dyDescent="0.25">
      <c r="C1355" s="438"/>
      <c r="D1355" s="440"/>
      <c r="E1355" s="534"/>
      <c r="F1355" s="438"/>
    </row>
    <row r="1356" spans="3:6" ht="44.25" customHeight="1" x14ac:dyDescent="0.25">
      <c r="C1356" s="438"/>
      <c r="D1356" s="440"/>
      <c r="E1356" s="534"/>
      <c r="F1356" s="438"/>
    </row>
    <row r="1357" spans="3:6" ht="44.25" customHeight="1" x14ac:dyDescent="0.25">
      <c r="C1357" s="438"/>
      <c r="D1357" s="440"/>
      <c r="E1357" s="534"/>
      <c r="F1357" s="438"/>
    </row>
    <row r="1358" spans="3:6" ht="44.25" customHeight="1" x14ac:dyDescent="0.25">
      <c r="C1358" s="438"/>
      <c r="D1358" s="440"/>
      <c r="E1358" s="534"/>
      <c r="F1358" s="438"/>
    </row>
    <row r="1359" spans="3:6" ht="44.25" customHeight="1" x14ac:dyDescent="0.25">
      <c r="C1359" s="438"/>
      <c r="D1359" s="440"/>
      <c r="E1359" s="534"/>
      <c r="F1359" s="438"/>
    </row>
    <row r="1360" spans="3:6" ht="44.25" customHeight="1" x14ac:dyDescent="0.25">
      <c r="C1360" s="438"/>
      <c r="D1360" s="440"/>
      <c r="E1360" s="534"/>
      <c r="F1360" s="438"/>
    </row>
    <row r="1361" spans="3:6" ht="44.25" customHeight="1" x14ac:dyDescent="0.25">
      <c r="C1361" s="438"/>
      <c r="D1361" s="440"/>
      <c r="E1361" s="534"/>
      <c r="F1361" s="438"/>
    </row>
    <row r="1362" spans="3:6" ht="44.25" customHeight="1" x14ac:dyDescent="0.25">
      <c r="C1362" s="438"/>
      <c r="D1362" s="440"/>
      <c r="E1362" s="534"/>
      <c r="F1362" s="438"/>
    </row>
    <row r="1363" spans="3:6" ht="44.25" customHeight="1" x14ac:dyDescent="0.25">
      <c r="C1363" s="438"/>
      <c r="D1363" s="440"/>
      <c r="E1363" s="534"/>
      <c r="F1363" s="438"/>
    </row>
    <row r="1364" spans="3:6" ht="44.25" customHeight="1" x14ac:dyDescent="0.25">
      <c r="C1364" s="438"/>
      <c r="D1364" s="440"/>
      <c r="E1364" s="534"/>
      <c r="F1364" s="438"/>
    </row>
    <row r="1365" spans="3:6" ht="44.25" customHeight="1" x14ac:dyDescent="0.25">
      <c r="C1365" s="438"/>
      <c r="D1365" s="440"/>
      <c r="E1365" s="534"/>
      <c r="F1365" s="438"/>
    </row>
    <row r="1366" spans="3:6" ht="44.25" customHeight="1" x14ac:dyDescent="0.25">
      <c r="C1366" s="438"/>
      <c r="D1366" s="440"/>
      <c r="E1366" s="534"/>
      <c r="F1366" s="438"/>
    </row>
    <row r="1367" spans="3:6" ht="44.25" customHeight="1" x14ac:dyDescent="0.25">
      <c r="C1367" s="438"/>
      <c r="D1367" s="440"/>
      <c r="E1367" s="534"/>
      <c r="F1367" s="438"/>
    </row>
    <row r="1368" spans="3:6" ht="44.25" customHeight="1" x14ac:dyDescent="0.25">
      <c r="C1368" s="438"/>
      <c r="D1368" s="440"/>
      <c r="E1368" s="534"/>
      <c r="F1368" s="438"/>
    </row>
    <row r="1369" spans="3:6" ht="44.25" customHeight="1" x14ac:dyDescent="0.25">
      <c r="C1369" s="438"/>
      <c r="D1369" s="440"/>
      <c r="E1369" s="534"/>
      <c r="F1369" s="438"/>
    </row>
    <row r="1370" spans="3:6" ht="44.25" customHeight="1" x14ac:dyDescent="0.25">
      <c r="C1370" s="438"/>
      <c r="D1370" s="440"/>
      <c r="E1370" s="534"/>
      <c r="F1370" s="438"/>
    </row>
    <row r="1371" spans="3:6" ht="44.25" customHeight="1" x14ac:dyDescent="0.25">
      <c r="C1371" s="438"/>
      <c r="D1371" s="440"/>
      <c r="E1371" s="534"/>
      <c r="F1371" s="438"/>
    </row>
    <row r="1372" spans="3:6" ht="44.25" customHeight="1" x14ac:dyDescent="0.25">
      <c r="C1372" s="438"/>
      <c r="D1372" s="440"/>
      <c r="E1372" s="534"/>
      <c r="F1372" s="438"/>
    </row>
    <row r="1373" spans="3:6" ht="44.25" customHeight="1" x14ac:dyDescent="0.25">
      <c r="C1373" s="438"/>
      <c r="D1373" s="440"/>
      <c r="E1373" s="534"/>
      <c r="F1373" s="438"/>
    </row>
    <row r="1374" spans="3:6" ht="44.25" customHeight="1" x14ac:dyDescent="0.25">
      <c r="C1374" s="438"/>
      <c r="D1374" s="440"/>
      <c r="E1374" s="534"/>
      <c r="F1374" s="438"/>
    </row>
    <row r="1375" spans="3:6" ht="44.25" customHeight="1" x14ac:dyDescent="0.25">
      <c r="C1375" s="438"/>
      <c r="D1375" s="440"/>
      <c r="E1375" s="534"/>
      <c r="F1375" s="438"/>
    </row>
    <row r="1376" spans="3:6" ht="44.25" customHeight="1" x14ac:dyDescent="0.25">
      <c r="C1376" s="438"/>
      <c r="D1376" s="440"/>
      <c r="E1376" s="534"/>
      <c r="F1376" s="438"/>
    </row>
    <row r="1377" spans="3:6" ht="44.25" customHeight="1" x14ac:dyDescent="0.25">
      <c r="C1377" s="438"/>
      <c r="D1377" s="440"/>
      <c r="E1377" s="534"/>
      <c r="F1377" s="438"/>
    </row>
    <row r="1378" spans="3:6" ht="44.25" customHeight="1" x14ac:dyDescent="0.25">
      <c r="C1378" s="438"/>
      <c r="D1378" s="440"/>
      <c r="E1378" s="534"/>
      <c r="F1378" s="438"/>
    </row>
    <row r="1379" spans="3:6" ht="44.25" customHeight="1" x14ac:dyDescent="0.25">
      <c r="C1379" s="438"/>
      <c r="D1379" s="440"/>
      <c r="E1379" s="534"/>
      <c r="F1379" s="438"/>
    </row>
    <row r="1380" spans="3:6" ht="44.25" customHeight="1" x14ac:dyDescent="0.25">
      <c r="C1380" s="438"/>
      <c r="D1380" s="440"/>
      <c r="E1380" s="534"/>
      <c r="F1380" s="438"/>
    </row>
    <row r="1381" spans="3:6" ht="44.25" customHeight="1" x14ac:dyDescent="0.25">
      <c r="C1381" s="438"/>
      <c r="D1381" s="440"/>
      <c r="E1381" s="534"/>
      <c r="F1381" s="438"/>
    </row>
    <row r="1382" spans="3:6" ht="44.25" customHeight="1" x14ac:dyDescent="0.25">
      <c r="C1382" s="438"/>
      <c r="D1382" s="440"/>
      <c r="E1382" s="534"/>
      <c r="F1382" s="438"/>
    </row>
    <row r="1383" spans="3:6" ht="44.25" customHeight="1" x14ac:dyDescent="0.25">
      <c r="C1383" s="438"/>
      <c r="D1383" s="440"/>
      <c r="E1383" s="534"/>
      <c r="F1383" s="438"/>
    </row>
    <row r="1384" spans="3:6" ht="44.25" customHeight="1" x14ac:dyDescent="0.25">
      <c r="C1384" s="438"/>
      <c r="D1384" s="440"/>
      <c r="E1384" s="534"/>
      <c r="F1384" s="438"/>
    </row>
    <row r="1385" spans="3:6" ht="44.25" customHeight="1" x14ac:dyDescent="0.25">
      <c r="C1385" s="438"/>
      <c r="D1385" s="440"/>
      <c r="E1385" s="534"/>
      <c r="F1385" s="438"/>
    </row>
    <row r="1386" spans="3:6" ht="44.25" customHeight="1" x14ac:dyDescent="0.25">
      <c r="C1386" s="438"/>
      <c r="D1386" s="440"/>
      <c r="E1386" s="534"/>
      <c r="F1386" s="438"/>
    </row>
    <row r="1387" spans="3:6" ht="44.25" customHeight="1" x14ac:dyDescent="0.25">
      <c r="C1387" s="438"/>
      <c r="D1387" s="440"/>
      <c r="E1387" s="534"/>
      <c r="F1387" s="438"/>
    </row>
    <row r="1388" spans="3:6" ht="44.25" customHeight="1" x14ac:dyDescent="0.25">
      <c r="C1388" s="438"/>
      <c r="D1388" s="440"/>
      <c r="E1388" s="534"/>
      <c r="F1388" s="438"/>
    </row>
    <row r="1389" spans="3:6" ht="44.25" customHeight="1" x14ac:dyDescent="0.25">
      <c r="C1389" s="438"/>
      <c r="D1389" s="440"/>
      <c r="E1389" s="534"/>
      <c r="F1389" s="438"/>
    </row>
    <row r="1390" spans="3:6" ht="44.25" customHeight="1" x14ac:dyDescent="0.25">
      <c r="C1390" s="438"/>
      <c r="D1390" s="440"/>
      <c r="E1390" s="534"/>
      <c r="F1390" s="438"/>
    </row>
    <row r="1391" spans="3:6" ht="44.25" customHeight="1" x14ac:dyDescent="0.25">
      <c r="C1391" s="438"/>
      <c r="D1391" s="440"/>
      <c r="E1391" s="534"/>
      <c r="F1391" s="438"/>
    </row>
    <row r="1392" spans="3:6" ht="44.25" customHeight="1" x14ac:dyDescent="0.25">
      <c r="C1392" s="438"/>
      <c r="D1392" s="440"/>
      <c r="E1392" s="534"/>
      <c r="F1392" s="438"/>
    </row>
    <row r="1393" spans="3:6" ht="44.25" customHeight="1" x14ac:dyDescent="0.25">
      <c r="C1393" s="438"/>
      <c r="D1393" s="440"/>
      <c r="E1393" s="534"/>
      <c r="F1393" s="438"/>
    </row>
    <row r="1394" spans="3:6" ht="44.25" customHeight="1" x14ac:dyDescent="0.25">
      <c r="C1394" s="438"/>
      <c r="D1394" s="440"/>
      <c r="E1394" s="534"/>
      <c r="F1394" s="438"/>
    </row>
    <row r="1395" spans="3:6" ht="44.25" customHeight="1" x14ac:dyDescent="0.25">
      <c r="C1395" s="438"/>
      <c r="D1395" s="440"/>
      <c r="E1395" s="534"/>
      <c r="F1395" s="438"/>
    </row>
    <row r="1396" spans="3:6" ht="44.25" customHeight="1" x14ac:dyDescent="0.25">
      <c r="C1396" s="438"/>
      <c r="D1396" s="440"/>
      <c r="E1396" s="534"/>
      <c r="F1396" s="438"/>
    </row>
    <row r="1397" spans="3:6" ht="44.25" customHeight="1" x14ac:dyDescent="0.25">
      <c r="C1397" s="438"/>
      <c r="D1397" s="440"/>
      <c r="E1397" s="534"/>
      <c r="F1397" s="438"/>
    </row>
    <row r="1398" spans="3:6" ht="44.25" customHeight="1" x14ac:dyDescent="0.25">
      <c r="C1398" s="438"/>
      <c r="D1398" s="440"/>
      <c r="E1398" s="534"/>
      <c r="F1398" s="438"/>
    </row>
    <row r="1399" spans="3:6" ht="44.25" customHeight="1" x14ac:dyDescent="0.25">
      <c r="C1399" s="438"/>
      <c r="D1399" s="440"/>
      <c r="E1399" s="534"/>
      <c r="F1399" s="438"/>
    </row>
    <row r="1400" spans="3:6" ht="44.25" customHeight="1" x14ac:dyDescent="0.25">
      <c r="C1400" s="438"/>
      <c r="D1400" s="440"/>
      <c r="E1400" s="534"/>
      <c r="F1400" s="438"/>
    </row>
    <row r="1401" spans="3:6" ht="44.25" customHeight="1" x14ac:dyDescent="0.25">
      <c r="C1401" s="438"/>
      <c r="D1401" s="440"/>
      <c r="E1401" s="534"/>
      <c r="F1401" s="438"/>
    </row>
    <row r="1402" spans="3:6" ht="44.25" customHeight="1" x14ac:dyDescent="0.25">
      <c r="C1402" s="438"/>
      <c r="D1402" s="440"/>
      <c r="E1402" s="534"/>
      <c r="F1402" s="438"/>
    </row>
    <row r="1403" spans="3:6" ht="44.25" customHeight="1" x14ac:dyDescent="0.25">
      <c r="C1403" s="438"/>
      <c r="D1403" s="440"/>
      <c r="E1403" s="534"/>
      <c r="F1403" s="438"/>
    </row>
    <row r="1404" spans="3:6" ht="44.25" customHeight="1" x14ac:dyDescent="0.25">
      <c r="C1404" s="438"/>
      <c r="D1404" s="440"/>
      <c r="E1404" s="534"/>
      <c r="F1404" s="438"/>
    </row>
    <row r="1405" spans="3:6" ht="44.25" customHeight="1" x14ac:dyDescent="0.25">
      <c r="C1405" s="438"/>
      <c r="D1405" s="440"/>
      <c r="E1405" s="534"/>
      <c r="F1405" s="438"/>
    </row>
    <row r="1406" spans="3:6" ht="44.25" customHeight="1" x14ac:dyDescent="0.25">
      <c r="C1406" s="438"/>
      <c r="D1406" s="440"/>
      <c r="E1406" s="534"/>
      <c r="F1406" s="438"/>
    </row>
    <row r="1407" spans="3:6" ht="44.25" customHeight="1" x14ac:dyDescent="0.25">
      <c r="C1407" s="438"/>
      <c r="D1407" s="440"/>
      <c r="E1407" s="534"/>
      <c r="F1407" s="438"/>
    </row>
    <row r="1408" spans="3:6" ht="44.25" customHeight="1" x14ac:dyDescent="0.25">
      <c r="C1408" s="438"/>
      <c r="D1408" s="440"/>
      <c r="E1408" s="534"/>
      <c r="F1408" s="438"/>
    </row>
    <row r="1409" spans="3:6" ht="44.25" customHeight="1" x14ac:dyDescent="0.25">
      <c r="C1409" s="438"/>
      <c r="D1409" s="440"/>
      <c r="E1409" s="534"/>
      <c r="F1409" s="438"/>
    </row>
    <row r="1410" spans="3:6" ht="44.25" customHeight="1" x14ac:dyDescent="0.25">
      <c r="C1410" s="438"/>
      <c r="D1410" s="440"/>
      <c r="E1410" s="534"/>
      <c r="F1410" s="438"/>
    </row>
    <row r="1411" spans="3:6" ht="44.25" customHeight="1" x14ac:dyDescent="0.25">
      <c r="C1411" s="438"/>
      <c r="D1411" s="440"/>
      <c r="E1411" s="534"/>
      <c r="F1411" s="438"/>
    </row>
    <row r="1412" spans="3:6" ht="44.25" customHeight="1" x14ac:dyDescent="0.25">
      <c r="C1412" s="438"/>
      <c r="D1412" s="440"/>
      <c r="E1412" s="534"/>
      <c r="F1412" s="438"/>
    </row>
    <row r="1413" spans="3:6" ht="44.25" customHeight="1" x14ac:dyDescent="0.25">
      <c r="C1413" s="438"/>
      <c r="D1413" s="440"/>
      <c r="E1413" s="534"/>
      <c r="F1413" s="438"/>
    </row>
    <row r="1414" spans="3:6" ht="44.25" customHeight="1" x14ac:dyDescent="0.25">
      <c r="C1414" s="438"/>
      <c r="D1414" s="440"/>
      <c r="E1414" s="534"/>
      <c r="F1414" s="438"/>
    </row>
    <row r="1415" spans="3:6" ht="44.25" customHeight="1" x14ac:dyDescent="0.25">
      <c r="C1415" s="438"/>
      <c r="D1415" s="440"/>
      <c r="E1415" s="534"/>
      <c r="F1415" s="438"/>
    </row>
    <row r="1416" spans="3:6" ht="44.25" customHeight="1" x14ac:dyDescent="0.25">
      <c r="C1416" s="438"/>
      <c r="D1416" s="440"/>
      <c r="E1416" s="534"/>
      <c r="F1416" s="438"/>
    </row>
    <row r="1417" spans="3:6" ht="44.25" customHeight="1" x14ac:dyDescent="0.25">
      <c r="C1417" s="438"/>
      <c r="D1417" s="440"/>
      <c r="E1417" s="534"/>
      <c r="F1417" s="438"/>
    </row>
    <row r="1418" spans="3:6" ht="44.25" customHeight="1" x14ac:dyDescent="0.25">
      <c r="C1418" s="438"/>
      <c r="D1418" s="440"/>
      <c r="E1418" s="534"/>
      <c r="F1418" s="438"/>
    </row>
    <row r="1419" spans="3:6" ht="44.25" customHeight="1" x14ac:dyDescent="0.25">
      <c r="C1419" s="438"/>
      <c r="D1419" s="440"/>
      <c r="E1419" s="534"/>
      <c r="F1419" s="438"/>
    </row>
    <row r="1420" spans="3:6" ht="44.25" customHeight="1" x14ac:dyDescent="0.25">
      <c r="C1420" s="438"/>
      <c r="D1420" s="440"/>
      <c r="E1420" s="534"/>
      <c r="F1420" s="438"/>
    </row>
    <row r="1421" spans="3:6" ht="44.25" customHeight="1" x14ac:dyDescent="0.25">
      <c r="C1421" s="438"/>
      <c r="D1421" s="440"/>
      <c r="E1421" s="534"/>
      <c r="F1421" s="438"/>
    </row>
    <row r="1422" spans="3:6" ht="44.25" customHeight="1" x14ac:dyDescent="0.25">
      <c r="C1422" s="438"/>
      <c r="D1422" s="440"/>
      <c r="E1422" s="534"/>
      <c r="F1422" s="438"/>
    </row>
    <row r="1423" spans="3:6" ht="44.25" customHeight="1" x14ac:dyDescent="0.25">
      <c r="C1423" s="438"/>
      <c r="D1423" s="440"/>
      <c r="E1423" s="534"/>
      <c r="F1423" s="438"/>
    </row>
    <row r="1424" spans="3:6" ht="44.25" customHeight="1" x14ac:dyDescent="0.25">
      <c r="C1424" s="438"/>
      <c r="D1424" s="440"/>
      <c r="E1424" s="534"/>
      <c r="F1424" s="438"/>
    </row>
    <row r="1425" spans="3:6" ht="44.25" customHeight="1" x14ac:dyDescent="0.25">
      <c r="C1425" s="438"/>
      <c r="D1425" s="440"/>
      <c r="E1425" s="534"/>
      <c r="F1425" s="438"/>
    </row>
    <row r="1426" spans="3:6" ht="44.25" customHeight="1" x14ac:dyDescent="0.25">
      <c r="C1426" s="438"/>
      <c r="D1426" s="440"/>
      <c r="E1426" s="534"/>
      <c r="F1426" s="438"/>
    </row>
    <row r="1427" spans="3:6" ht="44.25" customHeight="1" x14ac:dyDescent="0.25">
      <c r="C1427" s="438"/>
      <c r="D1427" s="440"/>
      <c r="E1427" s="534"/>
      <c r="F1427" s="438"/>
    </row>
    <row r="1428" spans="3:6" ht="44.25" customHeight="1" x14ac:dyDescent="0.25">
      <c r="C1428" s="438"/>
      <c r="D1428" s="440"/>
      <c r="E1428" s="534"/>
      <c r="F1428" s="438"/>
    </row>
    <row r="1429" spans="3:6" ht="44.25" customHeight="1" x14ac:dyDescent="0.25">
      <c r="C1429" s="438"/>
      <c r="D1429" s="440"/>
      <c r="E1429" s="534"/>
      <c r="F1429" s="438"/>
    </row>
    <row r="1430" spans="3:6" ht="44.25" customHeight="1" x14ac:dyDescent="0.25">
      <c r="C1430" s="438"/>
      <c r="D1430" s="440"/>
      <c r="E1430" s="534"/>
      <c r="F1430" s="438"/>
    </row>
    <row r="1431" spans="3:6" ht="44.25" customHeight="1" x14ac:dyDescent="0.25">
      <c r="C1431" s="438"/>
      <c r="D1431" s="440"/>
      <c r="E1431" s="534"/>
      <c r="F1431" s="438"/>
    </row>
    <row r="1432" spans="3:6" ht="44.25" customHeight="1" x14ac:dyDescent="0.25">
      <c r="C1432" s="438"/>
      <c r="D1432" s="440"/>
      <c r="E1432" s="534"/>
      <c r="F1432" s="438"/>
    </row>
    <row r="1433" spans="3:6" ht="44.25" customHeight="1" x14ac:dyDescent="0.25">
      <c r="C1433" s="438"/>
      <c r="D1433" s="440"/>
      <c r="E1433" s="534"/>
      <c r="F1433" s="438"/>
    </row>
    <row r="1434" spans="3:6" ht="44.25" customHeight="1" x14ac:dyDescent="0.25">
      <c r="C1434" s="438"/>
      <c r="D1434" s="440"/>
      <c r="E1434" s="534"/>
      <c r="F1434" s="438"/>
    </row>
    <row r="1435" spans="3:6" ht="44.25" customHeight="1" x14ac:dyDescent="0.25">
      <c r="C1435" s="438"/>
      <c r="D1435" s="440"/>
      <c r="E1435" s="534"/>
      <c r="F1435" s="438"/>
    </row>
    <row r="1436" spans="3:6" ht="44.25" customHeight="1" x14ac:dyDescent="0.25">
      <c r="C1436" s="438"/>
      <c r="D1436" s="440"/>
      <c r="E1436" s="534"/>
      <c r="F1436" s="438"/>
    </row>
    <row r="1437" spans="3:6" ht="44.25" customHeight="1" x14ac:dyDescent="0.25">
      <c r="C1437" s="438"/>
      <c r="D1437" s="440"/>
      <c r="E1437" s="534"/>
      <c r="F1437" s="438"/>
    </row>
    <row r="1438" spans="3:6" ht="44.25" customHeight="1" x14ac:dyDescent="0.25">
      <c r="C1438" s="438"/>
      <c r="D1438" s="440"/>
      <c r="E1438" s="534"/>
      <c r="F1438" s="438"/>
    </row>
    <row r="1439" spans="3:6" ht="44.25" customHeight="1" x14ac:dyDescent="0.25">
      <c r="C1439" s="438"/>
      <c r="D1439" s="440"/>
      <c r="E1439" s="534"/>
      <c r="F1439" s="438"/>
    </row>
    <row r="1440" spans="3:6" ht="44.25" customHeight="1" x14ac:dyDescent="0.25">
      <c r="C1440" s="438"/>
      <c r="D1440" s="440"/>
      <c r="E1440" s="534"/>
      <c r="F1440" s="438"/>
    </row>
    <row r="1441" spans="3:6" ht="44.25" customHeight="1" x14ac:dyDescent="0.25">
      <c r="C1441" s="438"/>
      <c r="D1441" s="440"/>
      <c r="E1441" s="534"/>
      <c r="F1441" s="438"/>
    </row>
    <row r="1442" spans="3:6" ht="44.25" customHeight="1" x14ac:dyDescent="0.25">
      <c r="C1442" s="438"/>
      <c r="D1442" s="440"/>
      <c r="E1442" s="534"/>
      <c r="F1442" s="438"/>
    </row>
    <row r="1443" spans="3:6" ht="44.25" customHeight="1" x14ac:dyDescent="0.25">
      <c r="C1443" s="438"/>
      <c r="D1443" s="440"/>
      <c r="E1443" s="534"/>
      <c r="F1443" s="438"/>
    </row>
    <row r="1444" spans="3:6" ht="44.25" customHeight="1" x14ac:dyDescent="0.25">
      <c r="C1444" s="438"/>
      <c r="D1444" s="440"/>
      <c r="E1444" s="534"/>
      <c r="F1444" s="438"/>
    </row>
    <row r="1445" spans="3:6" ht="44.25" customHeight="1" x14ac:dyDescent="0.25">
      <c r="C1445" s="438"/>
      <c r="D1445" s="440"/>
      <c r="E1445" s="534"/>
      <c r="F1445" s="438"/>
    </row>
    <row r="1446" spans="3:6" ht="44.25" customHeight="1" x14ac:dyDescent="0.25">
      <c r="C1446" s="438"/>
      <c r="D1446" s="440"/>
      <c r="E1446" s="534"/>
      <c r="F1446" s="438"/>
    </row>
    <row r="1447" spans="3:6" ht="44.25" customHeight="1" x14ac:dyDescent="0.25">
      <c r="C1447" s="438"/>
      <c r="D1447" s="440"/>
      <c r="E1447" s="534"/>
      <c r="F1447" s="438"/>
    </row>
    <row r="1448" spans="3:6" ht="44.25" customHeight="1" x14ac:dyDescent="0.25">
      <c r="C1448" s="438"/>
      <c r="D1448" s="440"/>
      <c r="E1448" s="534"/>
      <c r="F1448" s="438"/>
    </row>
    <row r="1449" spans="3:6" ht="44.25" customHeight="1" x14ac:dyDescent="0.25">
      <c r="C1449" s="438"/>
      <c r="D1449" s="440"/>
      <c r="E1449" s="534"/>
      <c r="F1449" s="438"/>
    </row>
    <row r="1450" spans="3:6" ht="44.25" customHeight="1" x14ac:dyDescent="0.25">
      <c r="C1450" s="438"/>
      <c r="D1450" s="440"/>
      <c r="E1450" s="534"/>
      <c r="F1450" s="438"/>
    </row>
    <row r="1451" spans="3:6" ht="44.25" customHeight="1" x14ac:dyDescent="0.25">
      <c r="C1451" s="438"/>
      <c r="D1451" s="440"/>
      <c r="E1451" s="534"/>
      <c r="F1451" s="438"/>
    </row>
    <row r="1452" spans="3:6" ht="44.25" customHeight="1" x14ac:dyDescent="0.25">
      <c r="C1452" s="438"/>
      <c r="D1452" s="440"/>
      <c r="E1452" s="534"/>
      <c r="F1452" s="438"/>
    </row>
    <row r="1453" spans="3:6" ht="44.25" customHeight="1" x14ac:dyDescent="0.25">
      <c r="C1453" s="438"/>
      <c r="D1453" s="440"/>
      <c r="E1453" s="534"/>
      <c r="F1453" s="438"/>
    </row>
    <row r="1454" spans="3:6" ht="44.25" customHeight="1" x14ac:dyDescent="0.25">
      <c r="C1454" s="438"/>
      <c r="D1454" s="440"/>
      <c r="E1454" s="534"/>
      <c r="F1454" s="438"/>
    </row>
    <row r="1455" spans="3:6" ht="44.25" customHeight="1" x14ac:dyDescent="0.25">
      <c r="C1455" s="438"/>
      <c r="D1455" s="440"/>
      <c r="E1455" s="534"/>
      <c r="F1455" s="438"/>
    </row>
    <row r="1456" spans="3:6" ht="44.25" customHeight="1" x14ac:dyDescent="0.25">
      <c r="C1456" s="438"/>
      <c r="D1456" s="440"/>
      <c r="E1456" s="534"/>
      <c r="F1456" s="438"/>
    </row>
    <row r="1457" spans="3:6" ht="44.25" customHeight="1" x14ac:dyDescent="0.25">
      <c r="C1457" s="438"/>
      <c r="D1457" s="440"/>
      <c r="E1457" s="534"/>
      <c r="F1457" s="438"/>
    </row>
    <row r="1458" spans="3:6" ht="44.25" customHeight="1" x14ac:dyDescent="0.25">
      <c r="C1458" s="438"/>
      <c r="D1458" s="440"/>
      <c r="E1458" s="534"/>
      <c r="F1458" s="438"/>
    </row>
    <row r="1459" spans="3:6" ht="44.25" customHeight="1" x14ac:dyDescent="0.25">
      <c r="C1459" s="438"/>
      <c r="D1459" s="440"/>
      <c r="E1459" s="534"/>
      <c r="F1459" s="438"/>
    </row>
    <row r="1460" spans="3:6" ht="44.25" customHeight="1" x14ac:dyDescent="0.25">
      <c r="C1460" s="438"/>
      <c r="D1460" s="440"/>
      <c r="E1460" s="534"/>
      <c r="F1460" s="438"/>
    </row>
    <row r="1461" spans="3:6" ht="44.25" customHeight="1" x14ac:dyDescent="0.25">
      <c r="C1461" s="438"/>
      <c r="D1461" s="440"/>
      <c r="E1461" s="534"/>
      <c r="F1461" s="438"/>
    </row>
    <row r="1462" spans="3:6" ht="44.25" customHeight="1" x14ac:dyDescent="0.25">
      <c r="C1462" s="438"/>
      <c r="D1462" s="440"/>
      <c r="E1462" s="534"/>
      <c r="F1462" s="438"/>
    </row>
    <row r="1463" spans="3:6" ht="44.25" customHeight="1" x14ac:dyDescent="0.25">
      <c r="C1463" s="438"/>
      <c r="D1463" s="440"/>
      <c r="E1463" s="534"/>
      <c r="F1463" s="438"/>
    </row>
    <row r="1464" spans="3:6" ht="44.25" customHeight="1" x14ac:dyDescent="0.25">
      <c r="C1464" s="438"/>
      <c r="D1464" s="440"/>
      <c r="E1464" s="534"/>
      <c r="F1464" s="438"/>
    </row>
    <row r="1465" spans="3:6" ht="44.25" customHeight="1" x14ac:dyDescent="0.25">
      <c r="C1465" s="438"/>
      <c r="D1465" s="440"/>
      <c r="E1465" s="534"/>
      <c r="F1465" s="438"/>
    </row>
    <row r="1466" spans="3:6" ht="44.25" customHeight="1" x14ac:dyDescent="0.25">
      <c r="C1466" s="438"/>
      <c r="D1466" s="440"/>
      <c r="E1466" s="534"/>
      <c r="F1466" s="438"/>
    </row>
    <row r="1467" spans="3:6" ht="44.25" customHeight="1" x14ac:dyDescent="0.25">
      <c r="C1467" s="438"/>
      <c r="D1467" s="440"/>
      <c r="E1467" s="534"/>
      <c r="F1467" s="438"/>
    </row>
    <row r="1468" spans="3:6" ht="44.25" customHeight="1" x14ac:dyDescent="0.25">
      <c r="C1468" s="438"/>
      <c r="D1468" s="440"/>
      <c r="E1468" s="534"/>
      <c r="F1468" s="438"/>
    </row>
    <row r="1469" spans="3:6" ht="44.25" customHeight="1" x14ac:dyDescent="0.25">
      <c r="C1469" s="438"/>
      <c r="D1469" s="440"/>
      <c r="E1469" s="534"/>
      <c r="F1469" s="438"/>
    </row>
    <row r="1470" spans="3:6" ht="44.25" customHeight="1" x14ac:dyDescent="0.25">
      <c r="C1470" s="438"/>
      <c r="D1470" s="440"/>
      <c r="E1470" s="534"/>
      <c r="F1470" s="438"/>
    </row>
    <row r="1471" spans="3:6" ht="44.25" customHeight="1" x14ac:dyDescent="0.25">
      <c r="C1471" s="438"/>
      <c r="D1471" s="440"/>
      <c r="E1471" s="534"/>
      <c r="F1471" s="438"/>
    </row>
    <row r="1472" spans="3:6" ht="44.25" customHeight="1" x14ac:dyDescent="0.25">
      <c r="C1472" s="438"/>
      <c r="D1472" s="440"/>
      <c r="E1472" s="534"/>
      <c r="F1472" s="438"/>
    </row>
    <row r="1473" spans="3:6" ht="44.25" customHeight="1" x14ac:dyDescent="0.25">
      <c r="C1473" s="438"/>
      <c r="D1473" s="440"/>
      <c r="E1473" s="534"/>
      <c r="F1473" s="438"/>
    </row>
    <row r="1474" spans="3:6" ht="44.25" customHeight="1" x14ac:dyDescent="0.25">
      <c r="C1474" s="438"/>
      <c r="D1474" s="440"/>
      <c r="E1474" s="534"/>
      <c r="F1474" s="438"/>
    </row>
    <row r="1475" spans="3:6" ht="44.25" customHeight="1" x14ac:dyDescent="0.25">
      <c r="C1475" s="438"/>
      <c r="D1475" s="440"/>
      <c r="E1475" s="534"/>
      <c r="F1475" s="438"/>
    </row>
    <row r="1476" spans="3:6" ht="44.25" customHeight="1" x14ac:dyDescent="0.25">
      <c r="C1476" s="438"/>
      <c r="D1476" s="440"/>
      <c r="E1476" s="534"/>
      <c r="F1476" s="438"/>
    </row>
    <row r="1477" spans="3:6" ht="44.25" customHeight="1" x14ac:dyDescent="0.25">
      <c r="C1477" s="438"/>
      <c r="D1477" s="440"/>
      <c r="E1477" s="534"/>
      <c r="F1477" s="438"/>
    </row>
    <row r="1478" spans="3:6" ht="44.25" customHeight="1" x14ac:dyDescent="0.25">
      <c r="C1478" s="438"/>
      <c r="D1478" s="440"/>
      <c r="E1478" s="534"/>
      <c r="F1478" s="438"/>
    </row>
    <row r="1479" spans="3:6" ht="44.25" customHeight="1" x14ac:dyDescent="0.25">
      <c r="C1479" s="438"/>
      <c r="D1479" s="440"/>
      <c r="E1479" s="534"/>
      <c r="F1479" s="438"/>
    </row>
    <row r="1480" spans="3:6" ht="44.25" customHeight="1" x14ac:dyDescent="0.25">
      <c r="C1480" s="438"/>
      <c r="D1480" s="440"/>
      <c r="E1480" s="534"/>
      <c r="F1480" s="438"/>
    </row>
    <row r="1481" spans="3:6" ht="44.25" customHeight="1" x14ac:dyDescent="0.25">
      <c r="C1481" s="438"/>
      <c r="D1481" s="440"/>
      <c r="E1481" s="534"/>
      <c r="F1481" s="438"/>
    </row>
    <row r="1482" spans="3:6" ht="44.25" customHeight="1" x14ac:dyDescent="0.25">
      <c r="C1482" s="438"/>
      <c r="D1482" s="440"/>
      <c r="E1482" s="534"/>
      <c r="F1482" s="438"/>
    </row>
    <row r="1483" spans="3:6" ht="44.25" customHeight="1" x14ac:dyDescent="0.25">
      <c r="C1483" s="438"/>
      <c r="D1483" s="440"/>
      <c r="E1483" s="534"/>
      <c r="F1483" s="438"/>
    </row>
    <row r="1484" spans="3:6" ht="44.25" customHeight="1" x14ac:dyDescent="0.25">
      <c r="C1484" s="438"/>
      <c r="D1484" s="440"/>
      <c r="E1484" s="534"/>
      <c r="F1484" s="438"/>
    </row>
    <row r="1485" spans="3:6" ht="44.25" customHeight="1" x14ac:dyDescent="0.25">
      <c r="C1485" s="438"/>
      <c r="D1485" s="440"/>
      <c r="E1485" s="534"/>
      <c r="F1485" s="438"/>
    </row>
    <row r="1486" spans="3:6" ht="44.25" customHeight="1" x14ac:dyDescent="0.25">
      <c r="C1486" s="438"/>
      <c r="D1486" s="440"/>
      <c r="E1486" s="534"/>
      <c r="F1486" s="438"/>
    </row>
    <row r="1487" spans="3:6" ht="44.25" customHeight="1" x14ac:dyDescent="0.25">
      <c r="C1487" s="438"/>
      <c r="D1487" s="440"/>
      <c r="E1487" s="534"/>
      <c r="F1487" s="438"/>
    </row>
    <row r="1488" spans="3:6" ht="44.25" customHeight="1" x14ac:dyDescent="0.25">
      <c r="C1488" s="438"/>
      <c r="D1488" s="440"/>
      <c r="E1488" s="534"/>
      <c r="F1488" s="438"/>
    </row>
    <row r="1489" spans="3:6" ht="44.25" customHeight="1" x14ac:dyDescent="0.25">
      <c r="C1489" s="438"/>
      <c r="D1489" s="440"/>
      <c r="E1489" s="534"/>
      <c r="F1489" s="438"/>
    </row>
    <row r="1490" spans="3:6" ht="44.25" customHeight="1" x14ac:dyDescent="0.25">
      <c r="C1490" s="438"/>
      <c r="D1490" s="440"/>
      <c r="E1490" s="534"/>
      <c r="F1490" s="438"/>
    </row>
    <row r="1491" spans="3:6" ht="44.25" customHeight="1" x14ac:dyDescent="0.25">
      <c r="C1491" s="438"/>
      <c r="D1491" s="440"/>
      <c r="E1491" s="534"/>
      <c r="F1491" s="438"/>
    </row>
    <row r="1492" spans="3:6" ht="44.25" customHeight="1" x14ac:dyDescent="0.25">
      <c r="C1492" s="438"/>
      <c r="D1492" s="440"/>
      <c r="E1492" s="534"/>
      <c r="F1492" s="438"/>
    </row>
    <row r="1493" spans="3:6" ht="44.25" customHeight="1" x14ac:dyDescent="0.25">
      <c r="C1493" s="438"/>
      <c r="D1493" s="440"/>
      <c r="E1493" s="534"/>
      <c r="F1493" s="438"/>
    </row>
    <row r="1494" spans="3:6" ht="44.25" customHeight="1" x14ac:dyDescent="0.25">
      <c r="C1494" s="438"/>
      <c r="D1494" s="440"/>
      <c r="E1494" s="534"/>
      <c r="F1494" s="438"/>
    </row>
    <row r="1495" spans="3:6" ht="44.25" customHeight="1" x14ac:dyDescent="0.25">
      <c r="C1495" s="438"/>
      <c r="D1495" s="440"/>
      <c r="E1495" s="534"/>
      <c r="F1495" s="438"/>
    </row>
    <row r="1496" spans="3:6" ht="44.25" customHeight="1" x14ac:dyDescent="0.25">
      <c r="C1496" s="438"/>
      <c r="D1496" s="440"/>
      <c r="E1496" s="534"/>
      <c r="F1496" s="438"/>
    </row>
    <row r="1497" spans="3:6" ht="44.25" customHeight="1" x14ac:dyDescent="0.25">
      <c r="C1497" s="438"/>
      <c r="D1497" s="440"/>
      <c r="E1497" s="534"/>
      <c r="F1497" s="438"/>
    </row>
    <row r="1498" spans="3:6" ht="44.25" customHeight="1" x14ac:dyDescent="0.25">
      <c r="C1498" s="438"/>
      <c r="D1498" s="440"/>
      <c r="E1498" s="534"/>
      <c r="F1498" s="438"/>
    </row>
    <row r="1499" spans="3:6" ht="44.25" customHeight="1" x14ac:dyDescent="0.25">
      <c r="C1499" s="438"/>
      <c r="D1499" s="440"/>
      <c r="E1499" s="534"/>
      <c r="F1499" s="438"/>
    </row>
    <row r="1500" spans="3:6" ht="44.25" customHeight="1" x14ac:dyDescent="0.25">
      <c r="C1500" s="438"/>
      <c r="D1500" s="440"/>
      <c r="E1500" s="534"/>
      <c r="F1500" s="438"/>
    </row>
    <row r="1501" spans="3:6" ht="44.25" customHeight="1" x14ac:dyDescent="0.25">
      <c r="C1501" s="438"/>
      <c r="D1501" s="440"/>
      <c r="E1501" s="534"/>
      <c r="F1501" s="438"/>
    </row>
    <row r="1502" spans="3:6" ht="44.25" customHeight="1" x14ac:dyDescent="0.25">
      <c r="C1502" s="438"/>
      <c r="D1502" s="440"/>
      <c r="E1502" s="534"/>
      <c r="F1502" s="438"/>
    </row>
    <row r="1503" spans="3:6" ht="44.25" customHeight="1" x14ac:dyDescent="0.25">
      <c r="C1503" s="438"/>
      <c r="D1503" s="440"/>
      <c r="E1503" s="534"/>
      <c r="F1503" s="438"/>
    </row>
    <row r="1504" spans="3:6" ht="44.25" customHeight="1" x14ac:dyDescent="0.25">
      <c r="C1504" s="438"/>
      <c r="D1504" s="440"/>
      <c r="E1504" s="534"/>
      <c r="F1504" s="438"/>
    </row>
    <row r="1505" spans="3:6" ht="44.25" customHeight="1" x14ac:dyDescent="0.25">
      <c r="C1505" s="438"/>
      <c r="D1505" s="440"/>
      <c r="E1505" s="534"/>
      <c r="F1505" s="438"/>
    </row>
    <row r="1506" spans="3:6" ht="44.25" customHeight="1" x14ac:dyDescent="0.25">
      <c r="C1506" s="438"/>
      <c r="D1506" s="440"/>
      <c r="E1506" s="534"/>
      <c r="F1506" s="438"/>
    </row>
    <row r="1507" spans="3:6" ht="44.25" customHeight="1" x14ac:dyDescent="0.25">
      <c r="C1507" s="438"/>
      <c r="D1507" s="440"/>
      <c r="E1507" s="534"/>
      <c r="F1507" s="438"/>
    </row>
    <row r="1508" spans="3:6" ht="44.25" customHeight="1" x14ac:dyDescent="0.25">
      <c r="C1508" s="438"/>
      <c r="D1508" s="440"/>
      <c r="E1508" s="534"/>
      <c r="F1508" s="438"/>
    </row>
    <row r="1509" spans="3:6" ht="44.25" customHeight="1" x14ac:dyDescent="0.25">
      <c r="C1509" s="438"/>
      <c r="D1509" s="440"/>
      <c r="E1509" s="534"/>
      <c r="F1509" s="438"/>
    </row>
    <row r="1510" spans="3:6" ht="44.25" customHeight="1" x14ac:dyDescent="0.25">
      <c r="C1510" s="438"/>
      <c r="D1510" s="440"/>
      <c r="E1510" s="534"/>
      <c r="F1510" s="438"/>
    </row>
    <row r="1511" spans="3:6" ht="44.25" customHeight="1" x14ac:dyDescent="0.25">
      <c r="C1511" s="438"/>
      <c r="D1511" s="440"/>
      <c r="E1511" s="534"/>
      <c r="F1511" s="438"/>
    </row>
    <row r="1512" spans="3:6" ht="44.25" customHeight="1" x14ac:dyDescent="0.25">
      <c r="C1512" s="438"/>
      <c r="D1512" s="440"/>
      <c r="E1512" s="534"/>
      <c r="F1512" s="438"/>
    </row>
    <row r="1513" spans="3:6" ht="44.25" customHeight="1" x14ac:dyDescent="0.25">
      <c r="C1513" s="438"/>
      <c r="D1513" s="440"/>
      <c r="E1513" s="534"/>
      <c r="F1513" s="438"/>
    </row>
    <row r="1514" spans="3:6" ht="44.25" customHeight="1" x14ac:dyDescent="0.25">
      <c r="C1514" s="438"/>
      <c r="D1514" s="440"/>
      <c r="E1514" s="534"/>
      <c r="F1514" s="438"/>
    </row>
    <row r="1515" spans="3:6" ht="44.25" customHeight="1" x14ac:dyDescent="0.25">
      <c r="C1515" s="438"/>
      <c r="D1515" s="440"/>
      <c r="E1515" s="534"/>
      <c r="F1515" s="438"/>
    </row>
    <row r="1516" spans="3:6" ht="44.25" customHeight="1" x14ac:dyDescent="0.25">
      <c r="C1516" s="438"/>
      <c r="D1516" s="440"/>
      <c r="E1516" s="534"/>
      <c r="F1516" s="438"/>
    </row>
    <row r="1517" spans="3:6" ht="44.25" customHeight="1" x14ac:dyDescent="0.25">
      <c r="C1517" s="438"/>
      <c r="D1517" s="440"/>
      <c r="E1517" s="534"/>
      <c r="F1517" s="438"/>
    </row>
    <row r="1518" spans="3:6" ht="44.25" customHeight="1" x14ac:dyDescent="0.25">
      <c r="C1518" s="438"/>
      <c r="D1518" s="440"/>
      <c r="E1518" s="534"/>
      <c r="F1518" s="438"/>
    </row>
    <row r="1519" spans="3:6" ht="44.25" customHeight="1" x14ac:dyDescent="0.25">
      <c r="C1519" s="438"/>
      <c r="D1519" s="440"/>
      <c r="E1519" s="534"/>
      <c r="F1519" s="438"/>
    </row>
    <row r="1520" spans="3:6" ht="44.25" customHeight="1" x14ac:dyDescent="0.25">
      <c r="C1520" s="438"/>
      <c r="D1520" s="440"/>
      <c r="E1520" s="534"/>
      <c r="F1520" s="438"/>
    </row>
    <row r="1521" spans="3:6" ht="44.25" customHeight="1" x14ac:dyDescent="0.25">
      <c r="C1521" s="438"/>
      <c r="D1521" s="440"/>
      <c r="E1521" s="534"/>
      <c r="F1521" s="438"/>
    </row>
    <row r="1522" spans="3:6" ht="44.25" customHeight="1" x14ac:dyDescent="0.25">
      <c r="C1522" s="438"/>
      <c r="D1522" s="440"/>
      <c r="E1522" s="534"/>
      <c r="F1522" s="438"/>
    </row>
    <row r="1523" spans="3:6" ht="44.25" customHeight="1" x14ac:dyDescent="0.25">
      <c r="C1523" s="438"/>
      <c r="D1523" s="440"/>
      <c r="E1523" s="534"/>
      <c r="F1523" s="438"/>
    </row>
    <row r="1524" spans="3:6" ht="44.25" customHeight="1" x14ac:dyDescent="0.25">
      <c r="C1524" s="438"/>
      <c r="D1524" s="440"/>
      <c r="E1524" s="534"/>
      <c r="F1524" s="438"/>
    </row>
    <row r="1525" spans="3:6" ht="44.25" customHeight="1" x14ac:dyDescent="0.25">
      <c r="C1525" s="438"/>
      <c r="D1525" s="440"/>
      <c r="E1525" s="534"/>
      <c r="F1525" s="438"/>
    </row>
    <row r="1526" spans="3:6" ht="44.25" customHeight="1" x14ac:dyDescent="0.25">
      <c r="C1526" s="438"/>
      <c r="D1526" s="440"/>
      <c r="E1526" s="534"/>
      <c r="F1526" s="438"/>
    </row>
    <row r="1527" spans="3:6" ht="44.25" customHeight="1" x14ac:dyDescent="0.25">
      <c r="C1527" s="438"/>
      <c r="D1527" s="440"/>
      <c r="E1527" s="534"/>
      <c r="F1527" s="438"/>
    </row>
    <row r="1528" spans="3:6" ht="44.25" customHeight="1" x14ac:dyDescent="0.25">
      <c r="C1528" s="438"/>
      <c r="D1528" s="440"/>
      <c r="E1528" s="534"/>
      <c r="F1528" s="438"/>
    </row>
    <row r="1529" spans="3:6" ht="44.25" customHeight="1" x14ac:dyDescent="0.25">
      <c r="C1529" s="438"/>
      <c r="D1529" s="440"/>
      <c r="E1529" s="534"/>
      <c r="F1529" s="438"/>
    </row>
    <row r="1530" spans="3:6" ht="44.25" customHeight="1" x14ac:dyDescent="0.25">
      <c r="C1530" s="438"/>
      <c r="D1530" s="440"/>
      <c r="E1530" s="534"/>
      <c r="F1530" s="438"/>
    </row>
    <row r="1531" spans="3:6" ht="44.25" customHeight="1" x14ac:dyDescent="0.25">
      <c r="C1531" s="438"/>
      <c r="D1531" s="440"/>
      <c r="E1531" s="534"/>
      <c r="F1531" s="438"/>
    </row>
    <row r="1532" spans="3:6" ht="44.25" customHeight="1" x14ac:dyDescent="0.25">
      <c r="C1532" s="438"/>
      <c r="D1532" s="440"/>
      <c r="E1532" s="534"/>
      <c r="F1532" s="438"/>
    </row>
    <row r="1533" spans="3:6" ht="44.25" customHeight="1" x14ac:dyDescent="0.25">
      <c r="C1533" s="438"/>
      <c r="D1533" s="440"/>
      <c r="E1533" s="534"/>
      <c r="F1533" s="438"/>
    </row>
    <row r="1534" spans="3:6" ht="44.25" customHeight="1" x14ac:dyDescent="0.25">
      <c r="C1534" s="438"/>
      <c r="D1534" s="440"/>
      <c r="E1534" s="534"/>
      <c r="F1534" s="438"/>
    </row>
    <row r="1535" spans="3:6" ht="44.25" customHeight="1" x14ac:dyDescent="0.25">
      <c r="C1535" s="438"/>
      <c r="D1535" s="440"/>
      <c r="E1535" s="534"/>
      <c r="F1535" s="438"/>
    </row>
    <row r="1536" spans="3:6" ht="44.25" customHeight="1" x14ac:dyDescent="0.25">
      <c r="C1536" s="438"/>
      <c r="D1536" s="440"/>
      <c r="E1536" s="534"/>
      <c r="F1536" s="438"/>
    </row>
    <row r="1537" spans="3:6" ht="44.25" customHeight="1" x14ac:dyDescent="0.25">
      <c r="C1537" s="438"/>
      <c r="D1537" s="440"/>
      <c r="E1537" s="534"/>
      <c r="F1537" s="438"/>
    </row>
    <row r="1538" spans="3:6" ht="44.25" customHeight="1" x14ac:dyDescent="0.25">
      <c r="C1538" s="438"/>
      <c r="D1538" s="440"/>
      <c r="E1538" s="534"/>
      <c r="F1538" s="438"/>
    </row>
    <row r="1539" spans="3:6" ht="44.25" customHeight="1" x14ac:dyDescent="0.25">
      <c r="C1539" s="438"/>
      <c r="D1539" s="440"/>
      <c r="E1539" s="534"/>
      <c r="F1539" s="438"/>
    </row>
    <row r="1540" spans="3:6" ht="44.25" customHeight="1" x14ac:dyDescent="0.25">
      <c r="C1540" s="438"/>
      <c r="D1540" s="440"/>
      <c r="E1540" s="534"/>
      <c r="F1540" s="438"/>
    </row>
    <row r="1541" spans="3:6" ht="44.25" customHeight="1" x14ac:dyDescent="0.25">
      <c r="C1541" s="438"/>
      <c r="D1541" s="440"/>
      <c r="E1541" s="534"/>
      <c r="F1541" s="438"/>
    </row>
    <row r="1542" spans="3:6" ht="44.25" customHeight="1" x14ac:dyDescent="0.25">
      <c r="C1542" s="438"/>
      <c r="D1542" s="440"/>
      <c r="E1542" s="534"/>
      <c r="F1542" s="438"/>
    </row>
    <row r="1543" spans="3:6" ht="44.25" customHeight="1" x14ac:dyDescent="0.25">
      <c r="C1543" s="438"/>
      <c r="D1543" s="440"/>
      <c r="E1543" s="534"/>
      <c r="F1543" s="438"/>
    </row>
    <row r="1544" spans="3:6" ht="44.25" customHeight="1" x14ac:dyDescent="0.25">
      <c r="C1544" s="438"/>
      <c r="D1544" s="440"/>
      <c r="E1544" s="534"/>
      <c r="F1544" s="438"/>
    </row>
    <row r="1545" spans="3:6" ht="44.25" customHeight="1" x14ac:dyDescent="0.25">
      <c r="C1545" s="438"/>
      <c r="D1545" s="440"/>
      <c r="E1545" s="534"/>
      <c r="F1545" s="438"/>
    </row>
    <row r="1546" spans="3:6" ht="44.25" customHeight="1" x14ac:dyDescent="0.25">
      <c r="C1546" s="438"/>
      <c r="D1546" s="440"/>
      <c r="E1546" s="534"/>
      <c r="F1546" s="438"/>
    </row>
    <row r="1547" spans="3:6" ht="44.25" customHeight="1" x14ac:dyDescent="0.25">
      <c r="C1547" s="438"/>
      <c r="D1547" s="440"/>
      <c r="E1547" s="534"/>
      <c r="F1547" s="438"/>
    </row>
    <row r="1548" spans="3:6" ht="44.25" customHeight="1" x14ac:dyDescent="0.25">
      <c r="C1548" s="438"/>
      <c r="D1548" s="440"/>
      <c r="E1548" s="534"/>
      <c r="F1548" s="438"/>
    </row>
    <row r="1549" spans="3:6" ht="44.25" customHeight="1" x14ac:dyDescent="0.25">
      <c r="C1549" s="438"/>
      <c r="D1549" s="440"/>
      <c r="E1549" s="534"/>
      <c r="F1549" s="438"/>
    </row>
    <row r="1550" spans="3:6" ht="44.25" customHeight="1" x14ac:dyDescent="0.25">
      <c r="C1550" s="438"/>
      <c r="D1550" s="440"/>
      <c r="E1550" s="534"/>
      <c r="F1550" s="438"/>
    </row>
    <row r="1551" spans="3:6" ht="44.25" customHeight="1" x14ac:dyDescent="0.25">
      <c r="C1551" s="438"/>
      <c r="D1551" s="440"/>
      <c r="E1551" s="534"/>
      <c r="F1551" s="438"/>
    </row>
    <row r="1552" spans="3:6" ht="44.25" customHeight="1" x14ac:dyDescent="0.25">
      <c r="C1552" s="438"/>
      <c r="D1552" s="440"/>
      <c r="E1552" s="534"/>
      <c r="F1552" s="438"/>
    </row>
    <row r="1553" spans="3:6" ht="44.25" customHeight="1" x14ac:dyDescent="0.25">
      <c r="C1553" s="438"/>
      <c r="D1553" s="440"/>
      <c r="E1553" s="534"/>
      <c r="F1553" s="438"/>
    </row>
    <row r="1554" spans="3:6" ht="44.25" customHeight="1" x14ac:dyDescent="0.25">
      <c r="C1554" s="438"/>
      <c r="D1554" s="440"/>
      <c r="E1554" s="534"/>
      <c r="F1554" s="438"/>
    </row>
    <row r="1555" spans="3:6" ht="44.25" customHeight="1" x14ac:dyDescent="0.25">
      <c r="C1555" s="438"/>
      <c r="D1555" s="440"/>
      <c r="E1555" s="534"/>
      <c r="F1555" s="438"/>
    </row>
    <row r="1556" spans="3:6" ht="44.25" customHeight="1" x14ac:dyDescent="0.25">
      <c r="C1556" s="438"/>
      <c r="D1556" s="440"/>
      <c r="E1556" s="534"/>
      <c r="F1556" s="438"/>
    </row>
    <row r="1557" spans="3:6" ht="44.25" customHeight="1" x14ac:dyDescent="0.25">
      <c r="C1557" s="438"/>
      <c r="D1557" s="440"/>
      <c r="E1557" s="534"/>
      <c r="F1557" s="438"/>
    </row>
    <row r="1558" spans="3:6" ht="44.25" customHeight="1" x14ac:dyDescent="0.25">
      <c r="C1558" s="438"/>
      <c r="D1558" s="440"/>
      <c r="E1558" s="534"/>
      <c r="F1558" s="438"/>
    </row>
    <row r="1559" spans="3:6" ht="44.25" customHeight="1" x14ac:dyDescent="0.25">
      <c r="C1559" s="438"/>
      <c r="D1559" s="440"/>
      <c r="E1559" s="534"/>
      <c r="F1559" s="438"/>
    </row>
    <row r="1560" spans="3:6" ht="44.25" customHeight="1" x14ac:dyDescent="0.25">
      <c r="C1560" s="438"/>
      <c r="D1560" s="440"/>
      <c r="E1560" s="534"/>
      <c r="F1560" s="438"/>
    </row>
    <row r="1561" spans="3:6" ht="44.25" customHeight="1" x14ac:dyDescent="0.25">
      <c r="C1561" s="438"/>
      <c r="D1561" s="440"/>
      <c r="E1561" s="534"/>
      <c r="F1561" s="438"/>
    </row>
    <row r="1562" spans="3:6" ht="44.25" customHeight="1" x14ac:dyDescent="0.25">
      <c r="C1562" s="438"/>
      <c r="D1562" s="440"/>
      <c r="E1562" s="534"/>
      <c r="F1562" s="438"/>
    </row>
    <row r="1563" spans="3:6" ht="44.25" customHeight="1" x14ac:dyDescent="0.25">
      <c r="C1563" s="438"/>
      <c r="D1563" s="440"/>
      <c r="E1563" s="534"/>
      <c r="F1563" s="438"/>
    </row>
    <row r="1564" spans="3:6" ht="44.25" customHeight="1" x14ac:dyDescent="0.25">
      <c r="C1564" s="438"/>
      <c r="D1564" s="440"/>
      <c r="E1564" s="534"/>
      <c r="F1564" s="438"/>
    </row>
    <row r="1565" spans="3:6" ht="44.25" customHeight="1" x14ac:dyDescent="0.25">
      <c r="C1565" s="438"/>
      <c r="D1565" s="440"/>
      <c r="E1565" s="534"/>
      <c r="F1565" s="438"/>
    </row>
    <row r="1566" spans="3:6" ht="44.25" customHeight="1" x14ac:dyDescent="0.25">
      <c r="C1566" s="438"/>
      <c r="D1566" s="440"/>
      <c r="E1566" s="534"/>
      <c r="F1566" s="438"/>
    </row>
    <row r="1567" spans="3:6" ht="44.25" customHeight="1" x14ac:dyDescent="0.25">
      <c r="C1567" s="438"/>
      <c r="D1567" s="440"/>
      <c r="E1567" s="534"/>
      <c r="F1567" s="438"/>
    </row>
    <row r="1568" spans="3:6" ht="44.25" customHeight="1" x14ac:dyDescent="0.25">
      <c r="C1568" s="438"/>
      <c r="D1568" s="440"/>
      <c r="E1568" s="534"/>
      <c r="F1568" s="438"/>
    </row>
    <row r="1569" spans="3:6" ht="44.25" customHeight="1" x14ac:dyDescent="0.25">
      <c r="C1569" s="438"/>
      <c r="D1569" s="440"/>
      <c r="E1569" s="534"/>
      <c r="F1569" s="438"/>
    </row>
    <row r="1570" spans="3:6" ht="44.25" customHeight="1" x14ac:dyDescent="0.25">
      <c r="C1570" s="438"/>
      <c r="D1570" s="440"/>
      <c r="E1570" s="534"/>
      <c r="F1570" s="438"/>
    </row>
    <row r="1571" spans="3:6" ht="44.25" customHeight="1" x14ac:dyDescent="0.25">
      <c r="C1571" s="438"/>
      <c r="D1571" s="440"/>
      <c r="E1571" s="534"/>
      <c r="F1571" s="438"/>
    </row>
    <row r="1572" spans="3:6" ht="44.25" customHeight="1" x14ac:dyDescent="0.25">
      <c r="C1572" s="438"/>
      <c r="D1572" s="440"/>
      <c r="E1572" s="534"/>
      <c r="F1572" s="438"/>
    </row>
    <row r="1573" spans="3:6" ht="44.25" customHeight="1" x14ac:dyDescent="0.25">
      <c r="C1573" s="438"/>
      <c r="D1573" s="440"/>
      <c r="E1573" s="534"/>
      <c r="F1573" s="438"/>
    </row>
    <row r="1574" spans="3:6" ht="44.25" customHeight="1" x14ac:dyDescent="0.25">
      <c r="C1574" s="438"/>
      <c r="D1574" s="440"/>
      <c r="E1574" s="534"/>
      <c r="F1574" s="438"/>
    </row>
    <row r="1575" spans="3:6" ht="44.25" customHeight="1" x14ac:dyDescent="0.25">
      <c r="C1575" s="438"/>
      <c r="D1575" s="440"/>
      <c r="E1575" s="534"/>
      <c r="F1575" s="438"/>
    </row>
    <row r="1576" spans="3:6" ht="44.25" customHeight="1" x14ac:dyDescent="0.25">
      <c r="C1576" s="438"/>
      <c r="D1576" s="440"/>
      <c r="E1576" s="534"/>
      <c r="F1576" s="438"/>
    </row>
    <row r="1577" spans="3:6" ht="44.25" customHeight="1" x14ac:dyDescent="0.25">
      <c r="C1577" s="438"/>
      <c r="D1577" s="440"/>
      <c r="E1577" s="534"/>
      <c r="F1577" s="438"/>
    </row>
    <row r="1578" spans="3:6" ht="44.25" customHeight="1" x14ac:dyDescent="0.25">
      <c r="C1578" s="438"/>
      <c r="D1578" s="440"/>
      <c r="E1578" s="534"/>
      <c r="F1578" s="438"/>
    </row>
    <row r="1579" spans="3:6" ht="44.25" customHeight="1" x14ac:dyDescent="0.25">
      <c r="C1579" s="438"/>
      <c r="D1579" s="440"/>
      <c r="E1579" s="534"/>
      <c r="F1579" s="438"/>
    </row>
    <row r="1580" spans="3:6" ht="44.25" customHeight="1" x14ac:dyDescent="0.25">
      <c r="C1580" s="438"/>
      <c r="D1580" s="440"/>
      <c r="E1580" s="534"/>
      <c r="F1580" s="438"/>
    </row>
    <row r="1581" spans="3:6" ht="44.25" customHeight="1" x14ac:dyDescent="0.25">
      <c r="C1581" s="438"/>
      <c r="D1581" s="440"/>
      <c r="E1581" s="534"/>
      <c r="F1581" s="438"/>
    </row>
    <row r="1582" spans="3:6" ht="44.25" customHeight="1" x14ac:dyDescent="0.25">
      <c r="C1582" s="438"/>
      <c r="D1582" s="440"/>
      <c r="E1582" s="534"/>
      <c r="F1582" s="438"/>
    </row>
    <row r="1583" spans="3:6" ht="44.25" customHeight="1" x14ac:dyDescent="0.25">
      <c r="C1583" s="438"/>
      <c r="D1583" s="440"/>
      <c r="E1583" s="534"/>
      <c r="F1583" s="438"/>
    </row>
    <row r="1584" spans="3:6" ht="44.25" customHeight="1" x14ac:dyDescent="0.25">
      <c r="C1584" s="438"/>
      <c r="D1584" s="440"/>
      <c r="E1584" s="534"/>
      <c r="F1584" s="438"/>
    </row>
    <row r="1585" spans="3:6" ht="44.25" customHeight="1" x14ac:dyDescent="0.25">
      <c r="C1585" s="438"/>
      <c r="D1585" s="440"/>
      <c r="E1585" s="534"/>
      <c r="F1585" s="438"/>
    </row>
    <row r="1586" spans="3:6" ht="44.25" customHeight="1" x14ac:dyDescent="0.25">
      <c r="C1586" s="438"/>
      <c r="D1586" s="440"/>
      <c r="E1586" s="534"/>
      <c r="F1586" s="438"/>
    </row>
    <row r="1587" spans="3:6" ht="44.25" customHeight="1" x14ac:dyDescent="0.25">
      <c r="C1587" s="438"/>
      <c r="D1587" s="440"/>
      <c r="E1587" s="534"/>
      <c r="F1587" s="438"/>
    </row>
    <row r="1588" spans="3:6" ht="44.25" customHeight="1" x14ac:dyDescent="0.25">
      <c r="C1588" s="438"/>
      <c r="D1588" s="440"/>
      <c r="E1588" s="534"/>
      <c r="F1588" s="438"/>
    </row>
    <row r="1589" spans="3:6" ht="44.25" customHeight="1" x14ac:dyDescent="0.25">
      <c r="C1589" s="438"/>
      <c r="D1589" s="440"/>
      <c r="E1589" s="534"/>
      <c r="F1589" s="438"/>
    </row>
    <row r="1590" spans="3:6" ht="44.25" customHeight="1" x14ac:dyDescent="0.25">
      <c r="C1590" s="438"/>
      <c r="D1590" s="440"/>
      <c r="E1590" s="534"/>
      <c r="F1590" s="438"/>
    </row>
    <row r="1591" spans="3:6" ht="44.25" customHeight="1" x14ac:dyDescent="0.25">
      <c r="C1591" s="438"/>
      <c r="D1591" s="440"/>
      <c r="E1591" s="534"/>
      <c r="F1591" s="438"/>
    </row>
    <row r="1592" spans="3:6" ht="44.25" customHeight="1" x14ac:dyDescent="0.25">
      <c r="C1592" s="438"/>
      <c r="D1592" s="440"/>
      <c r="E1592" s="534"/>
      <c r="F1592" s="438"/>
    </row>
    <row r="1593" spans="3:6" ht="44.25" customHeight="1" x14ac:dyDescent="0.25">
      <c r="C1593" s="438"/>
      <c r="D1593" s="440"/>
      <c r="E1593" s="534"/>
      <c r="F1593" s="438"/>
    </row>
    <row r="1594" spans="3:6" ht="44.25" customHeight="1" x14ac:dyDescent="0.25">
      <c r="C1594" s="438"/>
      <c r="D1594" s="440"/>
      <c r="E1594" s="534"/>
      <c r="F1594" s="438"/>
    </row>
    <row r="1595" spans="3:6" ht="44.25" customHeight="1" x14ac:dyDescent="0.25">
      <c r="C1595" s="438"/>
      <c r="D1595" s="440"/>
      <c r="E1595" s="534"/>
      <c r="F1595" s="438"/>
    </row>
    <row r="1596" spans="3:6" ht="44.25" customHeight="1" x14ac:dyDescent="0.25">
      <c r="C1596" s="438"/>
      <c r="D1596" s="440"/>
      <c r="E1596" s="534"/>
      <c r="F1596" s="438"/>
    </row>
    <row r="1597" spans="3:6" ht="44.25" customHeight="1" x14ac:dyDescent="0.25">
      <c r="C1597" s="438"/>
      <c r="D1597" s="440"/>
      <c r="E1597" s="534"/>
      <c r="F1597" s="438"/>
    </row>
    <row r="1598" spans="3:6" ht="44.25" customHeight="1" x14ac:dyDescent="0.25">
      <c r="C1598" s="438"/>
      <c r="D1598" s="440"/>
      <c r="E1598" s="534"/>
      <c r="F1598" s="438"/>
    </row>
    <row r="1599" spans="3:6" ht="44.25" customHeight="1" x14ac:dyDescent="0.25">
      <c r="C1599" s="438"/>
      <c r="D1599" s="440"/>
      <c r="E1599" s="534"/>
      <c r="F1599" s="438"/>
    </row>
    <row r="1600" spans="3:6" ht="44.25" customHeight="1" x14ac:dyDescent="0.25">
      <c r="C1600" s="438"/>
      <c r="D1600" s="440"/>
      <c r="E1600" s="534"/>
      <c r="F1600" s="438"/>
    </row>
    <row r="1601" spans="3:6" ht="44.25" customHeight="1" x14ac:dyDescent="0.25">
      <c r="C1601" s="438"/>
      <c r="D1601" s="440"/>
      <c r="E1601" s="534"/>
      <c r="F1601" s="438"/>
    </row>
    <row r="1602" spans="3:6" ht="44.25" customHeight="1" x14ac:dyDescent="0.25">
      <c r="C1602" s="438"/>
      <c r="D1602" s="440"/>
      <c r="E1602" s="534"/>
      <c r="F1602" s="438"/>
    </row>
    <row r="1603" spans="3:6" ht="44.25" customHeight="1" x14ac:dyDescent="0.25">
      <c r="C1603" s="438"/>
      <c r="D1603" s="440"/>
      <c r="E1603" s="534"/>
      <c r="F1603" s="438"/>
    </row>
    <row r="1604" spans="3:6" ht="44.25" customHeight="1" x14ac:dyDescent="0.25">
      <c r="C1604" s="438"/>
      <c r="D1604" s="440"/>
      <c r="E1604" s="534"/>
      <c r="F1604" s="438"/>
    </row>
    <row r="1605" spans="3:6" ht="44.25" customHeight="1" x14ac:dyDescent="0.25">
      <c r="C1605" s="438"/>
      <c r="D1605" s="440"/>
      <c r="E1605" s="534"/>
      <c r="F1605" s="438"/>
    </row>
    <row r="1606" spans="3:6" ht="44.25" customHeight="1" x14ac:dyDescent="0.25">
      <c r="C1606" s="438"/>
      <c r="D1606" s="440"/>
      <c r="E1606" s="534"/>
      <c r="F1606" s="438"/>
    </row>
    <row r="1607" spans="3:6" ht="44.25" customHeight="1" x14ac:dyDescent="0.25">
      <c r="C1607" s="438"/>
      <c r="D1607" s="440"/>
      <c r="E1607" s="534"/>
      <c r="F1607" s="438"/>
    </row>
    <row r="1608" spans="3:6" ht="44.25" customHeight="1" x14ac:dyDescent="0.25">
      <c r="C1608" s="438"/>
      <c r="D1608" s="440"/>
      <c r="E1608" s="534"/>
      <c r="F1608" s="438"/>
    </row>
    <row r="1609" spans="3:6" ht="44.25" customHeight="1" x14ac:dyDescent="0.25">
      <c r="C1609" s="438"/>
      <c r="D1609" s="440"/>
      <c r="E1609" s="534"/>
      <c r="F1609" s="438"/>
    </row>
    <row r="1610" spans="3:6" ht="44.25" customHeight="1" x14ac:dyDescent="0.25">
      <c r="C1610" s="438"/>
      <c r="D1610" s="440"/>
      <c r="E1610" s="534"/>
      <c r="F1610" s="438"/>
    </row>
    <row r="1611" spans="3:6" ht="44.25" customHeight="1" x14ac:dyDescent="0.25">
      <c r="C1611" s="438"/>
      <c r="D1611" s="440"/>
      <c r="E1611" s="534"/>
      <c r="F1611" s="438"/>
    </row>
    <row r="1612" spans="3:6" ht="44.25" customHeight="1" x14ac:dyDescent="0.25">
      <c r="C1612" s="438"/>
      <c r="D1612" s="440"/>
      <c r="E1612" s="534"/>
      <c r="F1612" s="438"/>
    </row>
    <row r="1613" spans="3:6" ht="44.25" customHeight="1" x14ac:dyDescent="0.25">
      <c r="C1613" s="438"/>
      <c r="D1613" s="440"/>
      <c r="E1613" s="534"/>
      <c r="F1613" s="438"/>
    </row>
    <row r="1614" spans="3:6" ht="44.25" customHeight="1" x14ac:dyDescent="0.25">
      <c r="C1614" s="438"/>
      <c r="D1614" s="440"/>
      <c r="E1614" s="534"/>
      <c r="F1614" s="438"/>
    </row>
    <row r="1615" spans="3:6" ht="44.25" customHeight="1" x14ac:dyDescent="0.25">
      <c r="C1615" s="438"/>
      <c r="D1615" s="440"/>
      <c r="E1615" s="534"/>
      <c r="F1615" s="438"/>
    </row>
    <row r="1616" spans="3:6" ht="44.25" customHeight="1" x14ac:dyDescent="0.25">
      <c r="C1616" s="438"/>
      <c r="D1616" s="440"/>
      <c r="E1616" s="534"/>
      <c r="F1616" s="438"/>
    </row>
    <row r="1617" spans="3:6" ht="44.25" customHeight="1" x14ac:dyDescent="0.25">
      <c r="C1617" s="438"/>
      <c r="D1617" s="440"/>
      <c r="E1617" s="534"/>
      <c r="F1617" s="438"/>
    </row>
    <row r="1618" spans="3:6" ht="44.25" customHeight="1" x14ac:dyDescent="0.25">
      <c r="C1618" s="438"/>
      <c r="D1618" s="440"/>
      <c r="E1618" s="534"/>
      <c r="F1618" s="438"/>
    </row>
    <row r="1619" spans="3:6" ht="44.25" customHeight="1" x14ac:dyDescent="0.25">
      <c r="C1619" s="438"/>
      <c r="D1619" s="440"/>
      <c r="E1619" s="534"/>
      <c r="F1619" s="438"/>
    </row>
    <row r="1620" spans="3:6" ht="44.25" customHeight="1" x14ac:dyDescent="0.25">
      <c r="C1620" s="438"/>
      <c r="D1620" s="440"/>
      <c r="E1620" s="534"/>
      <c r="F1620" s="438"/>
    </row>
    <row r="1621" spans="3:6" ht="44.25" customHeight="1" x14ac:dyDescent="0.25">
      <c r="C1621" s="438"/>
      <c r="D1621" s="440"/>
      <c r="E1621" s="534"/>
      <c r="F1621" s="438"/>
    </row>
    <row r="1622" spans="3:6" ht="44.25" customHeight="1" x14ac:dyDescent="0.25">
      <c r="C1622" s="438"/>
      <c r="D1622" s="440"/>
      <c r="E1622" s="534"/>
      <c r="F1622" s="438"/>
    </row>
    <row r="1623" spans="3:6" ht="44.25" customHeight="1" x14ac:dyDescent="0.25">
      <c r="C1623" s="438"/>
      <c r="D1623" s="440"/>
      <c r="E1623" s="534"/>
      <c r="F1623" s="438"/>
    </row>
    <row r="1624" spans="3:6" ht="44.25" customHeight="1" x14ac:dyDescent="0.25">
      <c r="C1624" s="438"/>
      <c r="D1624" s="440"/>
      <c r="E1624" s="534"/>
      <c r="F1624" s="438"/>
    </row>
    <row r="1625" spans="3:6" ht="44.25" customHeight="1" x14ac:dyDescent="0.25">
      <c r="C1625" s="438"/>
      <c r="D1625" s="440"/>
      <c r="E1625" s="534"/>
      <c r="F1625" s="438"/>
    </row>
    <row r="1626" spans="3:6" ht="44.25" customHeight="1" x14ac:dyDescent="0.25">
      <c r="C1626" s="438"/>
      <c r="D1626" s="440"/>
      <c r="E1626" s="534"/>
      <c r="F1626" s="438"/>
    </row>
    <row r="1627" spans="3:6" ht="44.25" customHeight="1" x14ac:dyDescent="0.25">
      <c r="C1627" s="438"/>
      <c r="D1627" s="440"/>
      <c r="E1627" s="534"/>
      <c r="F1627" s="438"/>
    </row>
    <row r="1628" spans="3:6" ht="44.25" customHeight="1" x14ac:dyDescent="0.25">
      <c r="C1628" s="438"/>
      <c r="D1628" s="440"/>
      <c r="E1628" s="534"/>
      <c r="F1628" s="438"/>
    </row>
    <row r="1629" spans="3:6" ht="44.25" customHeight="1" x14ac:dyDescent="0.25">
      <c r="C1629" s="438"/>
      <c r="D1629" s="440"/>
      <c r="E1629" s="534"/>
      <c r="F1629" s="438"/>
    </row>
    <row r="1630" spans="3:6" ht="44.25" customHeight="1" x14ac:dyDescent="0.25">
      <c r="C1630" s="438"/>
      <c r="D1630" s="440"/>
      <c r="E1630" s="534"/>
      <c r="F1630" s="438"/>
    </row>
    <row r="1631" spans="3:6" ht="44.25" customHeight="1" x14ac:dyDescent="0.25">
      <c r="C1631" s="438"/>
      <c r="D1631" s="440"/>
      <c r="E1631" s="534"/>
      <c r="F1631" s="438"/>
    </row>
    <row r="1632" spans="3:6" ht="44.25" customHeight="1" x14ac:dyDescent="0.25">
      <c r="C1632" s="438"/>
      <c r="D1632" s="440"/>
      <c r="E1632" s="534"/>
      <c r="F1632" s="438"/>
    </row>
    <row r="1633" spans="3:6" ht="44.25" customHeight="1" x14ac:dyDescent="0.25">
      <c r="C1633" s="438"/>
      <c r="D1633" s="440"/>
      <c r="E1633" s="534"/>
      <c r="F1633" s="438"/>
    </row>
    <row r="1634" spans="3:6" ht="44.25" customHeight="1" x14ac:dyDescent="0.25">
      <c r="C1634" s="438"/>
      <c r="D1634" s="440"/>
      <c r="E1634" s="534"/>
      <c r="F1634" s="438"/>
    </row>
    <row r="1635" spans="3:6" ht="44.25" customHeight="1" x14ac:dyDescent="0.25">
      <c r="C1635" s="438"/>
      <c r="D1635" s="440"/>
      <c r="E1635" s="534"/>
      <c r="F1635" s="438"/>
    </row>
    <row r="1636" spans="3:6" ht="44.25" customHeight="1" x14ac:dyDescent="0.25">
      <c r="C1636" s="438"/>
      <c r="D1636" s="440"/>
      <c r="E1636" s="534"/>
      <c r="F1636" s="438"/>
    </row>
    <row r="1637" spans="3:6" ht="44.25" customHeight="1" x14ac:dyDescent="0.25">
      <c r="C1637" s="438"/>
      <c r="D1637" s="440"/>
      <c r="E1637" s="534"/>
      <c r="F1637" s="438"/>
    </row>
    <row r="1638" spans="3:6" ht="44.25" customHeight="1" x14ac:dyDescent="0.25">
      <c r="C1638" s="438"/>
      <c r="D1638" s="440"/>
      <c r="E1638" s="534"/>
      <c r="F1638" s="438"/>
    </row>
    <row r="1639" spans="3:6" ht="44.25" customHeight="1" x14ac:dyDescent="0.25">
      <c r="C1639" s="438"/>
      <c r="D1639" s="440"/>
      <c r="E1639" s="534"/>
      <c r="F1639" s="438"/>
    </row>
    <row r="1640" spans="3:6" ht="44.25" customHeight="1" x14ac:dyDescent="0.25">
      <c r="C1640" s="438"/>
      <c r="D1640" s="440"/>
      <c r="E1640" s="534"/>
      <c r="F1640" s="438"/>
    </row>
    <row r="1641" spans="3:6" ht="44.25" customHeight="1" x14ac:dyDescent="0.25">
      <c r="C1641" s="438"/>
      <c r="D1641" s="440"/>
      <c r="E1641" s="534"/>
      <c r="F1641" s="438"/>
    </row>
    <row r="1642" spans="3:6" ht="44.25" customHeight="1" x14ac:dyDescent="0.25">
      <c r="C1642" s="438"/>
      <c r="D1642" s="440"/>
      <c r="E1642" s="534"/>
      <c r="F1642" s="438"/>
    </row>
    <row r="1643" spans="3:6" ht="44.25" customHeight="1" x14ac:dyDescent="0.25">
      <c r="C1643" s="438"/>
      <c r="D1643" s="440"/>
      <c r="E1643" s="534"/>
      <c r="F1643" s="438"/>
    </row>
    <row r="1644" spans="3:6" ht="44.25" customHeight="1" x14ac:dyDescent="0.25">
      <c r="C1644" s="438"/>
      <c r="D1644" s="440"/>
      <c r="E1644" s="534"/>
      <c r="F1644" s="438"/>
    </row>
    <row r="1645" spans="3:6" ht="44.25" customHeight="1" x14ac:dyDescent="0.25">
      <c r="C1645" s="438"/>
      <c r="D1645" s="440"/>
      <c r="E1645" s="534"/>
      <c r="F1645" s="438"/>
    </row>
    <row r="1646" spans="3:6" ht="44.25" customHeight="1" x14ac:dyDescent="0.25">
      <c r="C1646" s="438"/>
      <c r="D1646" s="440"/>
      <c r="E1646" s="534"/>
      <c r="F1646" s="438"/>
    </row>
    <row r="1647" spans="3:6" ht="44.25" customHeight="1" x14ac:dyDescent="0.25">
      <c r="C1647" s="438"/>
      <c r="D1647" s="440"/>
      <c r="E1647" s="534"/>
      <c r="F1647" s="438"/>
    </row>
    <row r="1648" spans="3:6" ht="44.25" customHeight="1" x14ac:dyDescent="0.25">
      <c r="C1648" s="438"/>
      <c r="D1648" s="440"/>
      <c r="E1648" s="534"/>
      <c r="F1648" s="438"/>
    </row>
    <row r="1649" spans="3:6" ht="44.25" customHeight="1" x14ac:dyDescent="0.25">
      <c r="C1649" s="438"/>
      <c r="D1649" s="440"/>
      <c r="E1649" s="534"/>
      <c r="F1649" s="438"/>
    </row>
    <row r="1650" spans="3:6" ht="44.25" customHeight="1" x14ac:dyDescent="0.25">
      <c r="C1650" s="438"/>
      <c r="D1650" s="440"/>
      <c r="E1650" s="534"/>
      <c r="F1650" s="438"/>
    </row>
    <row r="1651" spans="3:6" ht="44.25" customHeight="1" x14ac:dyDescent="0.25">
      <c r="C1651" s="438"/>
      <c r="D1651" s="440"/>
      <c r="E1651" s="534"/>
      <c r="F1651" s="438"/>
    </row>
    <row r="1652" spans="3:6" ht="44.25" customHeight="1" x14ac:dyDescent="0.25">
      <c r="C1652" s="438"/>
      <c r="D1652" s="440"/>
      <c r="E1652" s="534"/>
      <c r="F1652" s="438"/>
    </row>
    <row r="1653" spans="3:6" ht="44.25" customHeight="1" x14ac:dyDescent="0.25">
      <c r="C1653" s="438"/>
      <c r="D1653" s="440"/>
      <c r="E1653" s="534"/>
      <c r="F1653" s="438"/>
    </row>
    <row r="1654" spans="3:6" ht="44.25" customHeight="1" x14ac:dyDescent="0.25">
      <c r="C1654" s="438"/>
      <c r="D1654" s="440"/>
      <c r="E1654" s="534"/>
      <c r="F1654" s="438"/>
    </row>
    <row r="1655" spans="3:6" ht="44.25" customHeight="1" x14ac:dyDescent="0.25">
      <c r="C1655" s="438"/>
      <c r="D1655" s="440"/>
      <c r="E1655" s="534"/>
      <c r="F1655" s="438"/>
    </row>
    <row r="1656" spans="3:6" ht="44.25" customHeight="1" x14ac:dyDescent="0.25">
      <c r="C1656" s="438"/>
      <c r="D1656" s="440"/>
      <c r="E1656" s="534"/>
      <c r="F1656" s="438"/>
    </row>
    <row r="1657" spans="3:6" ht="44.25" customHeight="1" x14ac:dyDescent="0.25">
      <c r="C1657" s="438"/>
      <c r="D1657" s="440"/>
      <c r="E1657" s="534"/>
      <c r="F1657" s="438"/>
    </row>
    <row r="1658" spans="3:6" ht="44.25" customHeight="1" x14ac:dyDescent="0.25">
      <c r="C1658" s="438"/>
      <c r="D1658" s="440"/>
      <c r="E1658" s="534"/>
      <c r="F1658" s="438"/>
    </row>
    <row r="1659" spans="3:6" ht="44.25" customHeight="1" x14ac:dyDescent="0.25">
      <c r="C1659" s="438"/>
      <c r="D1659" s="440"/>
      <c r="E1659" s="534"/>
      <c r="F1659" s="438"/>
    </row>
    <row r="1660" spans="3:6" ht="44.25" customHeight="1" x14ac:dyDescent="0.25">
      <c r="C1660" s="438"/>
      <c r="D1660" s="440"/>
      <c r="E1660" s="534"/>
      <c r="F1660" s="438"/>
    </row>
    <row r="1661" spans="3:6" ht="44.25" customHeight="1" x14ac:dyDescent="0.25">
      <c r="C1661" s="438"/>
      <c r="D1661" s="440"/>
      <c r="E1661" s="534"/>
      <c r="F1661" s="438"/>
    </row>
    <row r="1662" spans="3:6" ht="44.25" customHeight="1" x14ac:dyDescent="0.25">
      <c r="C1662" s="438"/>
      <c r="D1662" s="440"/>
      <c r="E1662" s="534"/>
      <c r="F1662" s="438"/>
    </row>
    <row r="1663" spans="3:6" ht="44.25" customHeight="1" x14ac:dyDescent="0.25">
      <c r="C1663" s="438"/>
      <c r="D1663" s="440"/>
      <c r="E1663" s="534"/>
      <c r="F1663" s="438"/>
    </row>
    <row r="1664" spans="3:6" ht="44.25" customHeight="1" x14ac:dyDescent="0.25">
      <c r="C1664" s="438"/>
      <c r="D1664" s="440"/>
      <c r="E1664" s="534"/>
      <c r="F1664" s="438"/>
    </row>
    <row r="1665" spans="3:6" ht="44.25" customHeight="1" x14ac:dyDescent="0.25">
      <c r="C1665" s="438"/>
      <c r="D1665" s="440"/>
      <c r="E1665" s="534"/>
      <c r="F1665" s="438"/>
    </row>
    <row r="1666" spans="3:6" ht="44.25" customHeight="1" x14ac:dyDescent="0.25">
      <c r="C1666" s="438"/>
      <c r="D1666" s="440"/>
      <c r="E1666" s="534"/>
      <c r="F1666" s="438"/>
    </row>
    <row r="1667" spans="3:6" ht="44.25" customHeight="1" x14ac:dyDescent="0.25">
      <c r="C1667" s="438"/>
      <c r="D1667" s="440"/>
      <c r="E1667" s="534"/>
      <c r="F1667" s="438"/>
    </row>
    <row r="1668" spans="3:6" ht="44.25" customHeight="1" x14ac:dyDescent="0.25">
      <c r="C1668" s="438"/>
      <c r="D1668" s="440"/>
      <c r="E1668" s="534"/>
      <c r="F1668" s="438"/>
    </row>
    <row r="1669" spans="3:6" ht="44.25" customHeight="1" x14ac:dyDescent="0.25">
      <c r="C1669" s="438"/>
      <c r="D1669" s="440"/>
      <c r="E1669" s="534"/>
      <c r="F1669" s="438"/>
    </row>
    <row r="1670" spans="3:6" ht="44.25" customHeight="1" x14ac:dyDescent="0.25">
      <c r="C1670" s="438"/>
      <c r="D1670" s="440"/>
      <c r="E1670" s="534"/>
      <c r="F1670" s="438"/>
    </row>
    <row r="1671" spans="3:6" ht="44.25" customHeight="1" x14ac:dyDescent="0.25">
      <c r="C1671" s="438"/>
      <c r="D1671" s="440"/>
      <c r="E1671" s="534"/>
      <c r="F1671" s="438"/>
    </row>
    <row r="1672" spans="3:6" ht="44.25" customHeight="1" x14ac:dyDescent="0.25">
      <c r="C1672" s="438"/>
      <c r="D1672" s="440"/>
      <c r="E1672" s="534"/>
      <c r="F1672" s="438"/>
    </row>
    <row r="1673" spans="3:6" ht="44.25" customHeight="1" x14ac:dyDescent="0.25">
      <c r="C1673" s="438"/>
      <c r="D1673" s="440"/>
      <c r="E1673" s="534"/>
      <c r="F1673" s="438"/>
    </row>
    <row r="1674" spans="3:6" ht="44.25" customHeight="1" x14ac:dyDescent="0.25">
      <c r="C1674" s="438"/>
      <c r="D1674" s="440"/>
      <c r="E1674" s="534"/>
      <c r="F1674" s="438"/>
    </row>
    <row r="1675" spans="3:6" ht="44.25" customHeight="1" x14ac:dyDescent="0.25">
      <c r="C1675" s="438"/>
      <c r="D1675" s="440"/>
      <c r="E1675" s="534"/>
      <c r="F1675" s="438"/>
    </row>
    <row r="1676" spans="3:6" ht="44.25" customHeight="1" x14ac:dyDescent="0.25">
      <c r="C1676" s="438"/>
      <c r="D1676" s="440"/>
      <c r="E1676" s="534"/>
      <c r="F1676" s="438"/>
    </row>
    <row r="1677" spans="3:6" ht="44.25" customHeight="1" x14ac:dyDescent="0.25">
      <c r="C1677" s="438"/>
      <c r="D1677" s="440"/>
      <c r="E1677" s="534"/>
      <c r="F1677" s="438"/>
    </row>
    <row r="1678" spans="3:6" ht="44.25" customHeight="1" x14ac:dyDescent="0.25">
      <c r="C1678" s="438"/>
      <c r="D1678" s="440"/>
      <c r="E1678" s="534"/>
      <c r="F1678" s="438"/>
    </row>
    <row r="1679" spans="3:6" ht="44.25" customHeight="1" x14ac:dyDescent="0.25">
      <c r="C1679" s="438"/>
      <c r="D1679" s="440"/>
      <c r="E1679" s="534"/>
      <c r="F1679" s="438"/>
    </row>
    <row r="1680" spans="3:6" ht="44.25" customHeight="1" x14ac:dyDescent="0.25">
      <c r="C1680" s="438"/>
      <c r="D1680" s="440"/>
      <c r="E1680" s="534"/>
      <c r="F1680" s="438"/>
    </row>
    <row r="1681" spans="3:6" ht="44.25" customHeight="1" x14ac:dyDescent="0.25">
      <c r="C1681" s="438"/>
      <c r="D1681" s="440"/>
      <c r="E1681" s="534"/>
      <c r="F1681" s="438"/>
    </row>
    <row r="1682" spans="3:6" ht="44.25" customHeight="1" x14ac:dyDescent="0.25">
      <c r="C1682" s="438"/>
      <c r="D1682" s="440"/>
      <c r="E1682" s="534"/>
      <c r="F1682" s="438"/>
    </row>
    <row r="1683" spans="3:6" ht="44.25" customHeight="1" x14ac:dyDescent="0.25">
      <c r="C1683" s="438"/>
      <c r="D1683" s="440"/>
      <c r="E1683" s="534"/>
      <c r="F1683" s="438"/>
    </row>
    <row r="1684" spans="3:6" ht="44.25" customHeight="1" x14ac:dyDescent="0.25">
      <c r="C1684" s="438"/>
      <c r="D1684" s="440"/>
      <c r="E1684" s="534"/>
      <c r="F1684" s="438"/>
    </row>
    <row r="1685" spans="3:6" ht="44.25" customHeight="1" x14ac:dyDescent="0.25">
      <c r="C1685" s="438"/>
      <c r="D1685" s="440"/>
      <c r="E1685" s="534"/>
      <c r="F1685" s="438"/>
    </row>
    <row r="1686" spans="3:6" ht="44.25" customHeight="1" x14ac:dyDescent="0.25">
      <c r="C1686" s="438"/>
      <c r="D1686" s="440"/>
      <c r="E1686" s="534"/>
      <c r="F1686" s="438"/>
    </row>
    <row r="1687" spans="3:6" ht="44.25" customHeight="1" x14ac:dyDescent="0.25">
      <c r="C1687" s="438"/>
      <c r="D1687" s="440"/>
      <c r="E1687" s="534"/>
      <c r="F1687" s="438"/>
    </row>
    <row r="1688" spans="3:6" ht="44.25" customHeight="1" x14ac:dyDescent="0.25">
      <c r="C1688" s="438"/>
      <c r="D1688" s="440"/>
      <c r="E1688" s="534"/>
      <c r="F1688" s="438"/>
    </row>
    <row r="1689" spans="3:6" ht="44.25" customHeight="1" x14ac:dyDescent="0.25">
      <c r="C1689" s="438"/>
      <c r="D1689" s="440"/>
      <c r="E1689" s="534"/>
      <c r="F1689" s="438"/>
    </row>
    <row r="1690" spans="3:6" ht="44.25" customHeight="1" x14ac:dyDescent="0.25">
      <c r="C1690" s="438"/>
      <c r="D1690" s="440"/>
      <c r="E1690" s="534"/>
      <c r="F1690" s="438"/>
    </row>
    <row r="1691" spans="3:6" ht="44.25" customHeight="1" x14ac:dyDescent="0.25">
      <c r="C1691" s="438"/>
      <c r="D1691" s="440"/>
      <c r="E1691" s="534"/>
      <c r="F1691" s="438"/>
    </row>
    <row r="1692" spans="3:6" ht="44.25" customHeight="1" x14ac:dyDescent="0.25">
      <c r="C1692" s="438"/>
      <c r="D1692" s="440"/>
      <c r="E1692" s="534"/>
      <c r="F1692" s="438"/>
    </row>
    <row r="1693" spans="3:6" ht="44.25" customHeight="1" x14ac:dyDescent="0.25">
      <c r="C1693" s="438"/>
      <c r="D1693" s="440"/>
      <c r="E1693" s="534"/>
      <c r="F1693" s="438"/>
    </row>
    <row r="1694" spans="3:6" ht="44.25" customHeight="1" x14ac:dyDescent="0.25">
      <c r="C1694" s="438"/>
      <c r="D1694" s="440"/>
      <c r="E1694" s="534"/>
      <c r="F1694" s="438"/>
    </row>
    <row r="1695" spans="3:6" ht="44.25" customHeight="1" x14ac:dyDescent="0.25">
      <c r="C1695" s="438"/>
      <c r="D1695" s="440"/>
      <c r="E1695" s="534"/>
      <c r="F1695" s="438"/>
    </row>
    <row r="1696" spans="3:6" ht="44.25" customHeight="1" x14ac:dyDescent="0.25">
      <c r="C1696" s="438"/>
      <c r="D1696" s="440"/>
      <c r="E1696" s="534"/>
      <c r="F1696" s="438"/>
    </row>
    <row r="1697" spans="3:6" ht="44.25" customHeight="1" x14ac:dyDescent="0.25">
      <c r="C1697" s="438"/>
      <c r="D1697" s="440"/>
      <c r="E1697" s="534"/>
      <c r="F1697" s="438"/>
    </row>
    <row r="1698" spans="3:6" ht="44.25" customHeight="1" x14ac:dyDescent="0.25">
      <c r="C1698" s="438"/>
      <c r="D1698" s="440"/>
      <c r="E1698" s="534"/>
      <c r="F1698" s="438"/>
    </row>
    <row r="1699" spans="3:6" ht="44.25" customHeight="1" x14ac:dyDescent="0.25">
      <c r="C1699" s="438"/>
      <c r="D1699" s="440"/>
      <c r="E1699" s="534"/>
      <c r="F1699" s="438"/>
    </row>
    <row r="1700" spans="3:6" ht="44.25" customHeight="1" x14ac:dyDescent="0.25">
      <c r="C1700" s="438"/>
      <c r="D1700" s="440"/>
      <c r="E1700" s="534"/>
      <c r="F1700" s="438"/>
    </row>
    <row r="1701" spans="3:6" ht="44.25" customHeight="1" x14ac:dyDescent="0.25">
      <c r="C1701" s="438"/>
      <c r="D1701" s="440"/>
      <c r="E1701" s="534"/>
      <c r="F1701" s="438"/>
    </row>
    <row r="1702" spans="3:6" ht="44.25" customHeight="1" x14ac:dyDescent="0.25">
      <c r="C1702" s="438"/>
      <c r="D1702" s="440"/>
      <c r="E1702" s="534"/>
      <c r="F1702" s="438"/>
    </row>
    <row r="1703" spans="3:6" ht="44.25" customHeight="1" x14ac:dyDescent="0.25">
      <c r="C1703" s="438"/>
      <c r="D1703" s="440"/>
      <c r="E1703" s="534"/>
      <c r="F1703" s="438"/>
    </row>
    <row r="1704" spans="3:6" ht="44.25" customHeight="1" x14ac:dyDescent="0.25">
      <c r="C1704" s="438"/>
      <c r="D1704" s="440"/>
      <c r="E1704" s="534"/>
      <c r="F1704" s="438"/>
    </row>
    <row r="1705" spans="3:6" ht="44.25" customHeight="1" x14ac:dyDescent="0.25">
      <c r="C1705" s="438"/>
      <c r="D1705" s="440"/>
      <c r="E1705" s="534"/>
      <c r="F1705" s="438"/>
    </row>
    <row r="1706" spans="3:6" ht="44.25" customHeight="1" x14ac:dyDescent="0.25">
      <c r="C1706" s="438"/>
      <c r="D1706" s="440"/>
      <c r="E1706" s="534"/>
      <c r="F1706" s="438"/>
    </row>
    <row r="1707" spans="3:6" ht="44.25" customHeight="1" x14ac:dyDescent="0.25">
      <c r="C1707" s="438"/>
      <c r="D1707" s="440"/>
      <c r="E1707" s="534"/>
      <c r="F1707" s="438"/>
    </row>
    <row r="1708" spans="3:6" ht="44.25" customHeight="1" x14ac:dyDescent="0.25">
      <c r="C1708" s="438"/>
      <c r="D1708" s="440"/>
      <c r="E1708" s="534"/>
      <c r="F1708" s="438"/>
    </row>
    <row r="1709" spans="3:6" ht="44.25" customHeight="1" x14ac:dyDescent="0.25">
      <c r="C1709" s="438"/>
      <c r="D1709" s="440"/>
      <c r="E1709" s="534"/>
      <c r="F1709" s="438"/>
    </row>
    <row r="1710" spans="3:6" ht="44.25" customHeight="1" x14ac:dyDescent="0.25">
      <c r="C1710" s="438"/>
      <c r="D1710" s="440"/>
      <c r="E1710" s="534"/>
      <c r="F1710" s="438"/>
    </row>
    <row r="1711" spans="3:6" ht="44.25" customHeight="1" x14ac:dyDescent="0.25">
      <c r="C1711" s="438"/>
      <c r="D1711" s="440"/>
      <c r="E1711" s="534"/>
      <c r="F1711" s="438"/>
    </row>
    <row r="1712" spans="3:6" ht="44.25" customHeight="1" x14ac:dyDescent="0.25">
      <c r="C1712" s="438"/>
      <c r="D1712" s="440"/>
      <c r="E1712" s="534"/>
      <c r="F1712" s="438"/>
    </row>
    <row r="1713" spans="3:6" ht="44.25" customHeight="1" x14ac:dyDescent="0.25">
      <c r="C1713" s="438"/>
      <c r="D1713" s="440"/>
      <c r="E1713" s="534"/>
      <c r="F1713" s="438"/>
    </row>
    <row r="1714" spans="3:6" ht="44.25" customHeight="1" x14ac:dyDescent="0.25">
      <c r="C1714" s="438"/>
      <c r="D1714" s="440"/>
      <c r="E1714" s="534"/>
      <c r="F1714" s="438"/>
    </row>
    <row r="1715" spans="3:6" ht="44.25" customHeight="1" x14ac:dyDescent="0.25">
      <c r="C1715" s="438"/>
      <c r="D1715" s="440"/>
      <c r="E1715" s="534"/>
      <c r="F1715" s="438"/>
    </row>
    <row r="1716" spans="3:6" ht="44.25" customHeight="1" x14ac:dyDescent="0.25">
      <c r="C1716" s="438"/>
      <c r="D1716" s="440"/>
      <c r="E1716" s="534"/>
      <c r="F1716" s="438"/>
    </row>
    <row r="1717" spans="3:6" ht="44.25" customHeight="1" x14ac:dyDescent="0.25">
      <c r="C1717" s="438"/>
      <c r="D1717" s="440"/>
      <c r="E1717" s="534"/>
      <c r="F1717" s="438"/>
    </row>
    <row r="1718" spans="3:6" ht="44.25" customHeight="1" x14ac:dyDescent="0.25">
      <c r="C1718" s="438"/>
      <c r="D1718" s="440"/>
      <c r="E1718" s="534"/>
      <c r="F1718" s="438"/>
    </row>
    <row r="1719" spans="3:6" ht="44.25" customHeight="1" x14ac:dyDescent="0.25">
      <c r="C1719" s="438"/>
      <c r="D1719" s="440"/>
      <c r="E1719" s="534"/>
      <c r="F1719" s="438"/>
    </row>
    <row r="1720" spans="3:6" ht="44.25" customHeight="1" x14ac:dyDescent="0.25">
      <c r="C1720" s="438"/>
      <c r="D1720" s="440"/>
      <c r="E1720" s="534"/>
      <c r="F1720" s="438"/>
    </row>
    <row r="1721" spans="3:6" ht="44.25" customHeight="1" x14ac:dyDescent="0.25">
      <c r="C1721" s="438"/>
      <c r="D1721" s="440"/>
      <c r="E1721" s="534"/>
      <c r="F1721" s="438"/>
    </row>
    <row r="1722" spans="3:6" ht="44.25" customHeight="1" x14ac:dyDescent="0.25">
      <c r="C1722" s="438"/>
      <c r="D1722" s="440"/>
      <c r="E1722" s="534"/>
      <c r="F1722" s="438"/>
    </row>
    <row r="1723" spans="3:6" ht="44.25" customHeight="1" x14ac:dyDescent="0.25">
      <c r="C1723" s="438"/>
      <c r="D1723" s="440"/>
      <c r="E1723" s="534"/>
      <c r="F1723" s="438"/>
    </row>
    <row r="1724" spans="3:6" ht="44.25" customHeight="1" x14ac:dyDescent="0.25">
      <c r="C1724" s="438"/>
      <c r="D1724" s="440"/>
      <c r="E1724" s="534"/>
      <c r="F1724" s="438"/>
    </row>
    <row r="1725" spans="3:6" ht="44.25" customHeight="1" x14ac:dyDescent="0.25">
      <c r="C1725" s="438"/>
      <c r="D1725" s="440"/>
      <c r="E1725" s="534"/>
      <c r="F1725" s="438"/>
    </row>
    <row r="1726" spans="3:6" ht="44.25" customHeight="1" x14ac:dyDescent="0.25">
      <c r="C1726" s="438"/>
      <c r="D1726" s="440"/>
      <c r="E1726" s="534"/>
      <c r="F1726" s="438"/>
    </row>
    <row r="1727" spans="3:6" ht="44.25" customHeight="1" x14ac:dyDescent="0.25">
      <c r="C1727" s="438"/>
      <c r="D1727" s="440"/>
      <c r="E1727" s="534"/>
      <c r="F1727" s="438"/>
    </row>
    <row r="1728" spans="3:6" ht="44.25" customHeight="1" x14ac:dyDescent="0.25">
      <c r="C1728" s="438"/>
      <c r="D1728" s="440"/>
      <c r="E1728" s="534"/>
      <c r="F1728" s="438"/>
    </row>
    <row r="1729" spans="3:6" ht="44.25" customHeight="1" x14ac:dyDescent="0.25">
      <c r="C1729" s="438"/>
      <c r="D1729" s="440"/>
      <c r="E1729" s="534"/>
      <c r="F1729" s="438"/>
    </row>
    <row r="1730" spans="3:6" ht="44.25" customHeight="1" x14ac:dyDescent="0.25">
      <c r="C1730" s="438"/>
      <c r="D1730" s="440"/>
      <c r="E1730" s="534"/>
      <c r="F1730" s="438"/>
    </row>
    <row r="1731" spans="3:6" ht="44.25" customHeight="1" x14ac:dyDescent="0.25">
      <c r="C1731" s="438"/>
      <c r="D1731" s="440"/>
      <c r="E1731" s="534"/>
      <c r="F1731" s="438"/>
    </row>
    <row r="1732" spans="3:6" ht="44.25" customHeight="1" x14ac:dyDescent="0.25">
      <c r="C1732" s="438"/>
      <c r="D1732" s="440"/>
      <c r="E1732" s="534"/>
      <c r="F1732" s="438"/>
    </row>
    <row r="1733" spans="3:6" ht="44.25" customHeight="1" x14ac:dyDescent="0.25">
      <c r="C1733" s="438"/>
      <c r="D1733" s="440"/>
      <c r="E1733" s="534"/>
      <c r="F1733" s="438"/>
    </row>
    <row r="1734" spans="3:6" ht="44.25" customHeight="1" x14ac:dyDescent="0.25">
      <c r="C1734" s="438"/>
      <c r="D1734" s="440"/>
      <c r="E1734" s="534"/>
      <c r="F1734" s="438"/>
    </row>
    <row r="1735" spans="3:6" ht="44.25" customHeight="1" x14ac:dyDescent="0.25">
      <c r="C1735" s="438"/>
      <c r="D1735" s="440"/>
      <c r="E1735" s="534"/>
      <c r="F1735" s="438"/>
    </row>
    <row r="1736" spans="3:6" ht="44.25" customHeight="1" x14ac:dyDescent="0.25">
      <c r="C1736" s="438"/>
      <c r="D1736" s="440"/>
      <c r="E1736" s="534"/>
      <c r="F1736" s="438"/>
    </row>
    <row r="1737" spans="3:6" ht="44.25" customHeight="1" x14ac:dyDescent="0.25">
      <c r="C1737" s="438"/>
      <c r="D1737" s="440"/>
      <c r="E1737" s="534"/>
      <c r="F1737" s="438"/>
    </row>
    <row r="1738" spans="3:6" ht="44.25" customHeight="1" x14ac:dyDescent="0.25">
      <c r="C1738" s="438"/>
      <c r="D1738" s="440"/>
      <c r="E1738" s="534"/>
      <c r="F1738" s="438"/>
    </row>
    <row r="1739" spans="3:6" ht="44.25" customHeight="1" x14ac:dyDescent="0.25">
      <c r="C1739" s="438"/>
      <c r="D1739" s="440"/>
      <c r="E1739" s="534"/>
      <c r="F1739" s="438"/>
    </row>
    <row r="1740" spans="3:6" ht="44.25" customHeight="1" x14ac:dyDescent="0.25">
      <c r="C1740" s="438"/>
      <c r="D1740" s="440"/>
      <c r="E1740" s="534"/>
      <c r="F1740" s="438"/>
    </row>
    <row r="1741" spans="3:6" ht="44.25" customHeight="1" x14ac:dyDescent="0.25">
      <c r="C1741" s="438"/>
      <c r="D1741" s="440"/>
      <c r="E1741" s="534"/>
      <c r="F1741" s="438"/>
    </row>
    <row r="1742" spans="3:6" ht="44.25" customHeight="1" x14ac:dyDescent="0.25">
      <c r="C1742" s="438"/>
      <c r="D1742" s="440"/>
      <c r="E1742" s="534"/>
      <c r="F1742" s="438"/>
    </row>
    <row r="1743" spans="3:6" ht="44.25" customHeight="1" x14ac:dyDescent="0.25">
      <c r="C1743" s="438"/>
      <c r="D1743" s="440"/>
      <c r="E1743" s="534"/>
      <c r="F1743" s="438"/>
    </row>
    <row r="1744" spans="3:6" ht="44.25" customHeight="1" x14ac:dyDescent="0.25">
      <c r="C1744" s="438"/>
      <c r="D1744" s="440"/>
      <c r="E1744" s="534"/>
      <c r="F1744" s="438"/>
    </row>
    <row r="1745" spans="3:6" ht="44.25" customHeight="1" x14ac:dyDescent="0.25">
      <c r="C1745" s="438"/>
      <c r="D1745" s="440"/>
      <c r="E1745" s="534"/>
      <c r="F1745" s="438"/>
    </row>
    <row r="1746" spans="3:6" ht="44.25" customHeight="1" x14ac:dyDescent="0.25">
      <c r="C1746" s="438"/>
      <c r="D1746" s="440"/>
      <c r="E1746" s="534"/>
      <c r="F1746" s="438"/>
    </row>
    <row r="1747" spans="3:6" ht="44.25" customHeight="1" x14ac:dyDescent="0.25">
      <c r="C1747" s="438"/>
      <c r="D1747" s="440"/>
      <c r="E1747" s="534"/>
      <c r="F1747" s="438"/>
    </row>
    <row r="1748" spans="3:6" ht="44.25" customHeight="1" x14ac:dyDescent="0.25">
      <c r="C1748" s="438"/>
      <c r="D1748" s="440"/>
      <c r="E1748" s="534"/>
      <c r="F1748" s="438"/>
    </row>
    <row r="1749" spans="3:6" ht="44.25" customHeight="1" x14ac:dyDescent="0.25">
      <c r="C1749" s="438"/>
      <c r="D1749" s="440"/>
      <c r="E1749" s="534"/>
      <c r="F1749" s="438"/>
    </row>
    <row r="1750" spans="3:6" ht="44.25" customHeight="1" x14ac:dyDescent="0.25">
      <c r="C1750" s="438"/>
      <c r="D1750" s="440"/>
      <c r="E1750" s="534"/>
      <c r="F1750" s="438"/>
    </row>
    <row r="1751" spans="3:6" ht="44.25" customHeight="1" x14ac:dyDescent="0.25">
      <c r="C1751" s="438"/>
      <c r="D1751" s="440"/>
      <c r="E1751" s="534"/>
      <c r="F1751" s="438"/>
    </row>
    <row r="1752" spans="3:6" ht="44.25" customHeight="1" x14ac:dyDescent="0.25">
      <c r="C1752" s="438"/>
      <c r="D1752" s="440"/>
      <c r="E1752" s="534"/>
      <c r="F1752" s="438"/>
    </row>
    <row r="1753" spans="3:6" ht="44.25" customHeight="1" x14ac:dyDescent="0.25">
      <c r="C1753" s="438"/>
      <c r="D1753" s="440"/>
      <c r="E1753" s="534"/>
      <c r="F1753" s="438"/>
    </row>
    <row r="1754" spans="3:6" ht="44.25" customHeight="1" x14ac:dyDescent="0.25">
      <c r="C1754" s="438"/>
      <c r="D1754" s="440"/>
      <c r="E1754" s="534"/>
      <c r="F1754" s="438"/>
    </row>
    <row r="1755" spans="3:6" ht="44.25" customHeight="1" x14ac:dyDescent="0.25">
      <c r="C1755" s="438"/>
      <c r="D1755" s="440"/>
      <c r="E1755" s="534"/>
      <c r="F1755" s="438"/>
    </row>
    <row r="1756" spans="3:6" ht="44.25" customHeight="1" x14ac:dyDescent="0.25">
      <c r="C1756" s="438"/>
      <c r="D1756" s="440"/>
      <c r="E1756" s="534"/>
      <c r="F1756" s="438"/>
    </row>
    <row r="1757" spans="3:6" ht="44.25" customHeight="1" x14ac:dyDescent="0.25">
      <c r="C1757" s="438"/>
      <c r="D1757" s="440"/>
      <c r="E1757" s="534"/>
      <c r="F1757" s="438"/>
    </row>
    <row r="1758" spans="3:6" ht="44.25" customHeight="1" x14ac:dyDescent="0.25">
      <c r="C1758" s="438"/>
      <c r="D1758" s="440"/>
      <c r="E1758" s="534"/>
      <c r="F1758" s="438"/>
    </row>
    <row r="1759" spans="3:6" ht="44.25" customHeight="1" x14ac:dyDescent="0.25">
      <c r="C1759" s="438"/>
      <c r="D1759" s="440"/>
      <c r="E1759" s="534"/>
      <c r="F1759" s="438"/>
    </row>
    <row r="1760" spans="3:6" ht="44.25" customHeight="1" x14ac:dyDescent="0.25">
      <c r="C1760" s="438"/>
      <c r="D1760" s="440"/>
      <c r="E1760" s="534"/>
      <c r="F1760" s="438"/>
    </row>
    <row r="1761" spans="3:6" ht="44.25" customHeight="1" x14ac:dyDescent="0.25">
      <c r="C1761" s="438"/>
      <c r="D1761" s="440"/>
      <c r="E1761" s="534"/>
      <c r="F1761" s="438"/>
    </row>
    <row r="1762" spans="3:6" ht="44.25" customHeight="1" x14ac:dyDescent="0.25">
      <c r="C1762" s="438"/>
      <c r="D1762" s="440"/>
      <c r="E1762" s="534"/>
      <c r="F1762" s="438"/>
    </row>
    <row r="1763" spans="3:6" ht="44.25" customHeight="1" x14ac:dyDescent="0.25">
      <c r="C1763" s="438"/>
      <c r="D1763" s="440"/>
      <c r="E1763" s="534"/>
      <c r="F1763" s="438"/>
    </row>
    <row r="1764" spans="3:6" ht="44.25" customHeight="1" x14ac:dyDescent="0.25">
      <c r="C1764" s="438"/>
      <c r="D1764" s="440"/>
      <c r="E1764" s="534"/>
      <c r="F1764" s="438"/>
    </row>
    <row r="1765" spans="3:6" ht="44.25" customHeight="1" x14ac:dyDescent="0.25">
      <c r="C1765" s="438"/>
      <c r="D1765" s="440"/>
      <c r="E1765" s="534"/>
      <c r="F1765" s="438"/>
    </row>
    <row r="1766" spans="3:6" ht="44.25" customHeight="1" x14ac:dyDescent="0.25">
      <c r="C1766" s="438"/>
      <c r="D1766" s="440"/>
      <c r="E1766" s="534"/>
      <c r="F1766" s="438"/>
    </row>
    <row r="1767" spans="3:6" ht="44.25" customHeight="1" x14ac:dyDescent="0.25">
      <c r="C1767" s="438"/>
      <c r="D1767" s="440"/>
      <c r="E1767" s="534"/>
      <c r="F1767" s="438"/>
    </row>
    <row r="1768" spans="3:6" ht="44.25" customHeight="1" x14ac:dyDescent="0.25">
      <c r="C1768" s="438"/>
      <c r="D1768" s="440"/>
      <c r="E1768" s="534"/>
      <c r="F1768" s="438"/>
    </row>
    <row r="1769" spans="3:6" ht="44.25" customHeight="1" x14ac:dyDescent="0.25">
      <c r="C1769" s="438"/>
      <c r="D1769" s="440"/>
      <c r="E1769" s="534"/>
      <c r="F1769" s="438"/>
    </row>
    <row r="1770" spans="3:6" ht="44.25" customHeight="1" x14ac:dyDescent="0.25">
      <c r="C1770" s="438"/>
      <c r="D1770" s="440"/>
      <c r="E1770" s="534"/>
      <c r="F1770" s="438"/>
    </row>
    <row r="1771" spans="3:6" ht="44.25" customHeight="1" x14ac:dyDescent="0.25">
      <c r="C1771" s="438"/>
      <c r="D1771" s="440"/>
      <c r="E1771" s="534"/>
      <c r="F1771" s="438"/>
    </row>
    <row r="1772" spans="3:6" ht="44.25" customHeight="1" x14ac:dyDescent="0.25">
      <c r="C1772" s="438"/>
      <c r="D1772" s="440"/>
      <c r="E1772" s="534"/>
      <c r="F1772" s="438"/>
    </row>
    <row r="1773" spans="3:6" ht="44.25" customHeight="1" x14ac:dyDescent="0.25">
      <c r="C1773" s="438"/>
      <c r="D1773" s="440"/>
      <c r="E1773" s="534"/>
      <c r="F1773" s="438"/>
    </row>
    <row r="1774" spans="3:6" ht="44.25" customHeight="1" x14ac:dyDescent="0.25">
      <c r="C1774" s="438"/>
      <c r="D1774" s="440"/>
      <c r="E1774" s="534"/>
      <c r="F1774" s="438"/>
    </row>
    <row r="1775" spans="3:6" ht="44.25" customHeight="1" x14ac:dyDescent="0.25">
      <c r="C1775" s="438"/>
      <c r="D1775" s="440"/>
      <c r="E1775" s="534"/>
      <c r="F1775" s="438"/>
    </row>
    <row r="1776" spans="3:6" ht="44.25" customHeight="1" x14ac:dyDescent="0.25">
      <c r="C1776" s="438"/>
      <c r="D1776" s="440"/>
      <c r="E1776" s="534"/>
      <c r="F1776" s="438"/>
    </row>
    <row r="1777" spans="3:6" ht="44.25" customHeight="1" x14ac:dyDescent="0.25">
      <c r="C1777" s="438"/>
      <c r="D1777" s="440"/>
      <c r="E1777" s="534"/>
      <c r="F1777" s="438"/>
    </row>
    <row r="1778" spans="3:6" ht="44.25" customHeight="1" x14ac:dyDescent="0.25">
      <c r="C1778" s="438"/>
      <c r="D1778" s="440"/>
      <c r="E1778" s="534"/>
      <c r="F1778" s="438"/>
    </row>
    <row r="1779" spans="3:6" ht="44.25" customHeight="1" x14ac:dyDescent="0.25">
      <c r="C1779" s="438"/>
      <c r="D1779" s="440"/>
      <c r="E1779" s="534"/>
      <c r="F1779" s="438"/>
    </row>
    <row r="1780" spans="3:6" ht="44.25" customHeight="1" x14ac:dyDescent="0.25">
      <c r="C1780" s="438"/>
      <c r="D1780" s="440"/>
      <c r="E1780" s="534"/>
      <c r="F1780" s="438"/>
    </row>
    <row r="1781" spans="3:6" ht="44.25" customHeight="1" x14ac:dyDescent="0.25">
      <c r="C1781" s="438"/>
      <c r="D1781" s="440"/>
      <c r="E1781" s="534"/>
      <c r="F1781" s="438"/>
    </row>
    <row r="1782" spans="3:6" ht="44.25" customHeight="1" x14ac:dyDescent="0.25">
      <c r="C1782" s="438"/>
      <c r="D1782" s="440"/>
      <c r="E1782" s="534"/>
      <c r="F1782" s="438"/>
    </row>
    <row r="1783" spans="3:6" ht="44.25" customHeight="1" x14ac:dyDescent="0.25">
      <c r="C1783" s="438"/>
      <c r="D1783" s="440"/>
      <c r="E1783" s="534"/>
      <c r="F1783" s="438"/>
    </row>
    <row r="1784" spans="3:6" ht="44.25" customHeight="1" x14ac:dyDescent="0.25">
      <c r="C1784" s="438"/>
      <c r="D1784" s="440"/>
      <c r="E1784" s="534"/>
      <c r="F1784" s="438"/>
    </row>
    <row r="1785" spans="3:6" ht="44.25" customHeight="1" x14ac:dyDescent="0.25">
      <c r="C1785" s="438"/>
      <c r="D1785" s="440"/>
      <c r="E1785" s="534"/>
      <c r="F1785" s="438"/>
    </row>
    <row r="1786" spans="3:6" ht="44.25" customHeight="1" x14ac:dyDescent="0.25">
      <c r="C1786" s="438"/>
      <c r="D1786" s="440"/>
      <c r="E1786" s="534"/>
      <c r="F1786" s="438"/>
    </row>
    <row r="1787" spans="3:6" ht="44.25" customHeight="1" x14ac:dyDescent="0.25">
      <c r="C1787" s="438"/>
      <c r="D1787" s="440"/>
      <c r="E1787" s="534"/>
      <c r="F1787" s="438"/>
    </row>
    <row r="1788" spans="3:6" ht="44.25" customHeight="1" x14ac:dyDescent="0.25">
      <c r="C1788" s="438"/>
      <c r="D1788" s="440"/>
      <c r="E1788" s="534"/>
      <c r="F1788" s="438"/>
    </row>
    <row r="1789" spans="3:6" ht="44.25" customHeight="1" x14ac:dyDescent="0.25">
      <c r="C1789" s="438"/>
      <c r="D1789" s="440"/>
      <c r="E1789" s="534"/>
      <c r="F1789" s="438"/>
    </row>
    <row r="1790" spans="3:6" ht="44.25" customHeight="1" x14ac:dyDescent="0.25">
      <c r="C1790" s="438"/>
      <c r="D1790" s="440"/>
      <c r="E1790" s="534"/>
      <c r="F1790" s="438"/>
    </row>
    <row r="1791" spans="3:6" ht="44.25" customHeight="1" x14ac:dyDescent="0.25">
      <c r="C1791" s="438"/>
      <c r="D1791" s="440"/>
      <c r="E1791" s="534"/>
      <c r="F1791" s="438"/>
    </row>
    <row r="1792" spans="3:6" ht="44.25" customHeight="1" x14ac:dyDescent="0.25">
      <c r="C1792" s="438"/>
      <c r="D1792" s="440"/>
      <c r="E1792" s="534"/>
      <c r="F1792" s="438"/>
    </row>
    <row r="1793" spans="3:6" ht="44.25" customHeight="1" x14ac:dyDescent="0.25">
      <c r="C1793" s="438"/>
      <c r="D1793" s="440"/>
      <c r="E1793" s="534"/>
      <c r="F1793" s="438"/>
    </row>
    <row r="1794" spans="3:6" ht="44.25" customHeight="1" x14ac:dyDescent="0.25">
      <c r="C1794" s="438"/>
      <c r="D1794" s="440"/>
      <c r="E1794" s="534"/>
      <c r="F1794" s="438"/>
    </row>
    <row r="1795" spans="3:6" ht="44.25" customHeight="1" x14ac:dyDescent="0.25">
      <c r="C1795" s="438"/>
      <c r="D1795" s="440"/>
      <c r="E1795" s="534"/>
      <c r="F1795" s="438"/>
    </row>
    <row r="1796" spans="3:6" ht="44.25" customHeight="1" x14ac:dyDescent="0.25">
      <c r="C1796" s="438"/>
      <c r="D1796" s="440"/>
      <c r="E1796" s="534"/>
      <c r="F1796" s="438"/>
    </row>
    <row r="1797" spans="3:6" ht="44.25" customHeight="1" x14ac:dyDescent="0.25">
      <c r="C1797" s="438"/>
      <c r="D1797" s="440"/>
      <c r="E1797" s="534"/>
      <c r="F1797" s="438"/>
    </row>
    <row r="1798" spans="3:6" ht="44.25" customHeight="1" x14ac:dyDescent="0.25">
      <c r="C1798" s="438"/>
      <c r="D1798" s="440"/>
      <c r="E1798" s="534"/>
      <c r="F1798" s="438"/>
    </row>
    <row r="1799" spans="3:6" ht="44.25" customHeight="1" x14ac:dyDescent="0.25">
      <c r="C1799" s="438"/>
      <c r="D1799" s="440"/>
      <c r="E1799" s="534"/>
      <c r="F1799" s="438"/>
    </row>
    <row r="1800" spans="3:6" ht="44.25" customHeight="1" x14ac:dyDescent="0.25">
      <c r="C1800" s="438"/>
      <c r="D1800" s="440"/>
      <c r="E1800" s="534"/>
      <c r="F1800" s="438"/>
    </row>
    <row r="1801" spans="3:6" ht="44.25" customHeight="1" x14ac:dyDescent="0.25">
      <c r="C1801" s="438"/>
      <c r="D1801" s="440"/>
      <c r="E1801" s="534"/>
      <c r="F1801" s="438"/>
    </row>
    <row r="1802" spans="3:6" ht="44.25" customHeight="1" x14ac:dyDescent="0.25">
      <c r="C1802" s="438"/>
      <c r="D1802" s="440"/>
      <c r="E1802" s="534"/>
      <c r="F1802" s="438"/>
    </row>
    <row r="1803" spans="3:6" ht="44.25" customHeight="1" x14ac:dyDescent="0.25">
      <c r="C1803" s="438"/>
      <c r="D1803" s="440"/>
      <c r="E1803" s="534"/>
      <c r="F1803" s="438"/>
    </row>
    <row r="1804" spans="3:6" ht="44.25" customHeight="1" x14ac:dyDescent="0.25">
      <c r="C1804" s="438"/>
      <c r="D1804" s="440"/>
      <c r="E1804" s="534"/>
      <c r="F1804" s="438"/>
    </row>
    <row r="1805" spans="3:6" ht="44.25" customHeight="1" x14ac:dyDescent="0.25">
      <c r="C1805" s="438"/>
      <c r="D1805" s="440"/>
      <c r="E1805" s="534"/>
      <c r="F1805" s="438"/>
    </row>
    <row r="1806" spans="3:6" ht="44.25" customHeight="1" x14ac:dyDescent="0.25">
      <c r="C1806" s="438"/>
      <c r="D1806" s="440"/>
      <c r="E1806" s="534"/>
      <c r="F1806" s="438"/>
    </row>
    <row r="1807" spans="3:6" ht="44.25" customHeight="1" x14ac:dyDescent="0.25">
      <c r="C1807" s="438"/>
      <c r="D1807" s="440"/>
      <c r="E1807" s="534"/>
      <c r="F1807" s="438"/>
    </row>
    <row r="1808" spans="3:6" ht="44.25" customHeight="1" x14ac:dyDescent="0.25">
      <c r="C1808" s="438"/>
      <c r="D1808" s="440"/>
      <c r="E1808" s="534"/>
      <c r="F1808" s="438"/>
    </row>
    <row r="1809" spans="3:6" ht="44.25" customHeight="1" x14ac:dyDescent="0.25">
      <c r="C1809" s="438"/>
      <c r="D1809" s="440"/>
      <c r="E1809" s="534"/>
      <c r="F1809" s="438"/>
    </row>
    <row r="1810" spans="3:6" ht="44.25" customHeight="1" x14ac:dyDescent="0.25">
      <c r="C1810" s="438"/>
      <c r="D1810" s="440"/>
      <c r="E1810" s="534"/>
      <c r="F1810" s="438"/>
    </row>
    <row r="1811" spans="3:6" ht="44.25" customHeight="1" x14ac:dyDescent="0.25">
      <c r="C1811" s="438"/>
      <c r="D1811" s="440"/>
      <c r="E1811" s="534"/>
      <c r="F1811" s="438"/>
    </row>
    <row r="1812" spans="3:6" ht="44.25" customHeight="1" x14ac:dyDescent="0.25">
      <c r="C1812" s="438"/>
      <c r="D1812" s="440"/>
      <c r="E1812" s="534"/>
      <c r="F1812" s="438"/>
    </row>
    <row r="1813" spans="3:6" ht="44.25" customHeight="1" x14ac:dyDescent="0.25">
      <c r="C1813" s="438"/>
      <c r="D1813" s="440"/>
      <c r="E1813" s="534"/>
      <c r="F1813" s="438"/>
    </row>
    <row r="1814" spans="3:6" ht="44.25" customHeight="1" x14ac:dyDescent="0.25">
      <c r="C1814" s="438"/>
      <c r="D1814" s="440"/>
      <c r="E1814" s="534"/>
      <c r="F1814" s="438"/>
    </row>
    <row r="1815" spans="3:6" ht="44.25" customHeight="1" x14ac:dyDescent="0.25">
      <c r="C1815" s="438"/>
      <c r="D1815" s="440"/>
      <c r="E1815" s="534"/>
      <c r="F1815" s="438"/>
    </row>
    <row r="1816" spans="3:6" ht="44.25" customHeight="1" x14ac:dyDescent="0.25">
      <c r="C1816" s="438"/>
      <c r="D1816" s="440"/>
      <c r="E1816" s="534"/>
      <c r="F1816" s="438"/>
    </row>
    <row r="1817" spans="3:6" ht="44.25" customHeight="1" x14ac:dyDescent="0.25">
      <c r="C1817" s="438"/>
      <c r="D1817" s="440"/>
      <c r="E1817" s="534"/>
      <c r="F1817" s="438"/>
    </row>
    <row r="1818" spans="3:6" ht="44.25" customHeight="1" x14ac:dyDescent="0.25">
      <c r="C1818" s="438"/>
      <c r="D1818" s="440"/>
      <c r="E1818" s="534"/>
      <c r="F1818" s="438"/>
    </row>
    <row r="1819" spans="3:6" ht="44.25" customHeight="1" x14ac:dyDescent="0.25">
      <c r="C1819" s="438"/>
      <c r="D1819" s="440"/>
      <c r="E1819" s="534"/>
      <c r="F1819" s="438"/>
    </row>
    <row r="1820" spans="3:6" ht="44.25" customHeight="1" x14ac:dyDescent="0.25">
      <c r="C1820" s="438"/>
      <c r="D1820" s="440"/>
      <c r="E1820" s="534"/>
      <c r="F1820" s="438"/>
    </row>
    <row r="1821" spans="3:6" ht="44.25" customHeight="1" x14ac:dyDescent="0.25">
      <c r="C1821" s="438"/>
      <c r="D1821" s="440"/>
      <c r="E1821" s="534"/>
      <c r="F1821" s="438"/>
    </row>
    <row r="1822" spans="3:6" ht="44.25" customHeight="1" x14ac:dyDescent="0.25">
      <c r="C1822" s="438"/>
      <c r="D1822" s="440"/>
      <c r="E1822" s="534"/>
      <c r="F1822" s="438"/>
    </row>
    <row r="1823" spans="3:6" ht="44.25" customHeight="1" x14ac:dyDescent="0.25">
      <c r="C1823" s="438"/>
      <c r="D1823" s="440"/>
      <c r="E1823" s="534"/>
      <c r="F1823" s="438"/>
    </row>
    <row r="1824" spans="3:6" ht="44.25" customHeight="1" x14ac:dyDescent="0.25">
      <c r="C1824" s="438"/>
      <c r="D1824" s="440"/>
      <c r="E1824" s="534"/>
      <c r="F1824" s="438"/>
    </row>
    <row r="1825" spans="3:6" ht="44.25" customHeight="1" x14ac:dyDescent="0.25">
      <c r="C1825" s="438"/>
      <c r="D1825" s="440"/>
      <c r="E1825" s="534"/>
      <c r="F1825" s="438"/>
    </row>
    <row r="1826" spans="3:6" ht="44.25" customHeight="1" x14ac:dyDescent="0.25">
      <c r="C1826" s="438"/>
      <c r="D1826" s="440"/>
      <c r="E1826" s="534"/>
      <c r="F1826" s="438"/>
    </row>
    <row r="1827" spans="3:6" ht="44.25" customHeight="1" x14ac:dyDescent="0.25">
      <c r="C1827" s="438"/>
      <c r="D1827" s="440"/>
      <c r="E1827" s="534"/>
      <c r="F1827" s="438"/>
    </row>
    <row r="1828" spans="3:6" ht="44.25" customHeight="1" x14ac:dyDescent="0.25">
      <c r="C1828" s="438"/>
      <c r="D1828" s="440"/>
      <c r="E1828" s="534"/>
      <c r="F1828" s="438"/>
    </row>
    <row r="1829" spans="3:6" ht="44.25" customHeight="1" x14ac:dyDescent="0.25">
      <c r="C1829" s="438"/>
      <c r="D1829" s="440"/>
      <c r="E1829" s="534"/>
      <c r="F1829" s="438"/>
    </row>
    <row r="1830" spans="3:6" ht="44.25" customHeight="1" x14ac:dyDescent="0.25">
      <c r="C1830" s="438"/>
      <c r="D1830" s="440"/>
      <c r="E1830" s="534"/>
      <c r="F1830" s="438"/>
    </row>
    <row r="1831" spans="3:6" ht="44.25" customHeight="1" x14ac:dyDescent="0.25">
      <c r="C1831" s="438"/>
      <c r="D1831" s="440"/>
      <c r="E1831" s="534"/>
      <c r="F1831" s="438"/>
    </row>
    <row r="1832" spans="3:6" ht="44.25" customHeight="1" x14ac:dyDescent="0.25">
      <c r="C1832" s="438"/>
      <c r="D1832" s="440"/>
      <c r="E1832" s="534"/>
      <c r="F1832" s="438"/>
    </row>
    <row r="1833" spans="3:6" ht="44.25" customHeight="1" x14ac:dyDescent="0.25">
      <c r="C1833" s="438"/>
      <c r="D1833" s="440"/>
      <c r="E1833" s="534"/>
      <c r="F1833" s="438"/>
    </row>
    <row r="1834" spans="3:6" ht="44.25" customHeight="1" x14ac:dyDescent="0.25">
      <c r="C1834" s="438"/>
      <c r="D1834" s="440"/>
      <c r="E1834" s="534"/>
      <c r="F1834" s="438"/>
    </row>
    <row r="1835" spans="3:6" ht="44.25" customHeight="1" x14ac:dyDescent="0.25">
      <c r="C1835" s="438"/>
      <c r="D1835" s="440"/>
      <c r="E1835" s="534"/>
      <c r="F1835" s="438"/>
    </row>
    <row r="1836" spans="3:6" ht="44.25" customHeight="1" x14ac:dyDescent="0.25">
      <c r="C1836" s="438"/>
      <c r="D1836" s="440"/>
      <c r="E1836" s="534"/>
      <c r="F1836" s="438"/>
    </row>
    <row r="1837" spans="3:6" ht="44.25" customHeight="1" x14ac:dyDescent="0.25">
      <c r="C1837" s="438"/>
      <c r="D1837" s="440"/>
      <c r="E1837" s="534"/>
      <c r="F1837" s="438"/>
    </row>
    <row r="1838" spans="3:6" ht="44.25" customHeight="1" x14ac:dyDescent="0.25">
      <c r="C1838" s="438"/>
      <c r="D1838" s="440"/>
      <c r="E1838" s="534"/>
      <c r="F1838" s="438"/>
    </row>
    <row r="1839" spans="3:6" ht="44.25" customHeight="1" x14ac:dyDescent="0.25">
      <c r="C1839" s="438"/>
      <c r="D1839" s="440"/>
      <c r="E1839" s="534"/>
      <c r="F1839" s="438"/>
    </row>
    <row r="1840" spans="3:6" ht="44.25" customHeight="1" x14ac:dyDescent="0.25">
      <c r="C1840" s="438"/>
      <c r="D1840" s="440"/>
      <c r="E1840" s="534"/>
      <c r="F1840" s="438"/>
    </row>
    <row r="1841" spans="3:6" ht="44.25" customHeight="1" x14ac:dyDescent="0.25">
      <c r="C1841" s="438"/>
      <c r="D1841" s="440"/>
      <c r="E1841" s="534"/>
      <c r="F1841" s="438"/>
    </row>
    <row r="1842" spans="3:6" ht="44.25" customHeight="1" x14ac:dyDescent="0.25">
      <c r="C1842" s="438"/>
      <c r="D1842" s="440"/>
      <c r="E1842" s="534"/>
      <c r="F1842" s="438"/>
    </row>
    <row r="1843" spans="3:6" ht="44.25" customHeight="1" x14ac:dyDescent="0.25">
      <c r="C1843" s="438"/>
      <c r="D1843" s="440"/>
      <c r="E1843" s="534"/>
      <c r="F1843" s="438"/>
    </row>
    <row r="1844" spans="3:6" ht="44.25" customHeight="1" x14ac:dyDescent="0.25">
      <c r="C1844" s="438"/>
      <c r="D1844" s="440"/>
      <c r="E1844" s="534"/>
      <c r="F1844" s="438"/>
    </row>
    <row r="1845" spans="3:6" ht="44.25" customHeight="1" x14ac:dyDescent="0.25">
      <c r="C1845" s="438"/>
      <c r="D1845" s="440"/>
      <c r="E1845" s="534"/>
      <c r="F1845" s="438"/>
    </row>
    <row r="1846" spans="3:6" ht="44.25" customHeight="1" x14ac:dyDescent="0.25">
      <c r="C1846" s="438"/>
      <c r="D1846" s="440"/>
      <c r="E1846" s="534"/>
      <c r="F1846" s="438"/>
    </row>
    <row r="1847" spans="3:6" ht="44.25" customHeight="1" x14ac:dyDescent="0.25">
      <c r="C1847" s="438"/>
      <c r="D1847" s="440"/>
      <c r="E1847" s="534"/>
      <c r="F1847" s="438"/>
    </row>
    <row r="1848" spans="3:6" ht="44.25" customHeight="1" x14ac:dyDescent="0.25">
      <c r="C1848" s="438"/>
      <c r="D1848" s="440"/>
      <c r="E1848" s="534"/>
      <c r="F1848" s="438"/>
    </row>
    <row r="1849" spans="3:6" ht="44.25" customHeight="1" x14ac:dyDescent="0.25">
      <c r="C1849" s="438"/>
      <c r="D1849" s="440"/>
      <c r="E1849" s="534"/>
      <c r="F1849" s="438"/>
    </row>
    <row r="1850" spans="3:6" ht="44.25" customHeight="1" x14ac:dyDescent="0.25">
      <c r="C1850" s="438"/>
      <c r="D1850" s="440"/>
      <c r="E1850" s="534"/>
      <c r="F1850" s="438"/>
    </row>
    <row r="1851" spans="3:6" ht="44.25" customHeight="1" x14ac:dyDescent="0.25">
      <c r="C1851" s="438"/>
      <c r="D1851" s="440"/>
      <c r="E1851" s="534"/>
      <c r="F1851" s="438"/>
    </row>
    <row r="1852" spans="3:6" ht="44.25" customHeight="1" x14ac:dyDescent="0.25">
      <c r="C1852" s="438"/>
      <c r="D1852" s="440"/>
      <c r="E1852" s="534"/>
      <c r="F1852" s="438"/>
    </row>
    <row r="1853" spans="3:6" ht="44.25" customHeight="1" x14ac:dyDescent="0.25">
      <c r="C1853" s="438"/>
      <c r="D1853" s="440"/>
      <c r="E1853" s="534"/>
      <c r="F1853" s="438"/>
    </row>
    <row r="1854" spans="3:6" ht="44.25" customHeight="1" x14ac:dyDescent="0.25">
      <c r="C1854" s="438"/>
      <c r="D1854" s="440"/>
      <c r="E1854" s="534"/>
      <c r="F1854" s="438"/>
    </row>
    <row r="1855" spans="3:6" ht="44.25" customHeight="1" x14ac:dyDescent="0.25">
      <c r="C1855" s="438"/>
      <c r="D1855" s="440"/>
      <c r="E1855" s="534"/>
      <c r="F1855" s="438"/>
    </row>
    <row r="1856" spans="3:6" ht="44.25" customHeight="1" x14ac:dyDescent="0.25">
      <c r="C1856" s="438"/>
      <c r="D1856" s="440"/>
      <c r="E1856" s="534"/>
      <c r="F1856" s="438"/>
    </row>
    <row r="1857" spans="3:6" ht="44.25" customHeight="1" x14ac:dyDescent="0.25">
      <c r="C1857" s="438"/>
      <c r="D1857" s="440"/>
      <c r="E1857" s="534"/>
      <c r="F1857" s="438"/>
    </row>
    <row r="1858" spans="3:6" ht="44.25" customHeight="1" x14ac:dyDescent="0.25">
      <c r="C1858" s="438"/>
      <c r="D1858" s="440"/>
      <c r="E1858" s="534"/>
      <c r="F1858" s="438"/>
    </row>
    <row r="1859" spans="3:6" ht="44.25" customHeight="1" x14ac:dyDescent="0.25">
      <c r="C1859" s="438"/>
      <c r="D1859" s="440"/>
      <c r="E1859" s="534"/>
      <c r="F1859" s="438"/>
    </row>
    <row r="1860" spans="3:6" ht="44.25" customHeight="1" x14ac:dyDescent="0.25">
      <c r="C1860" s="438"/>
      <c r="D1860" s="440"/>
      <c r="E1860" s="534"/>
      <c r="F1860" s="438"/>
    </row>
    <row r="1861" spans="3:6" ht="44.25" customHeight="1" x14ac:dyDescent="0.25">
      <c r="C1861" s="438"/>
      <c r="D1861" s="440"/>
      <c r="E1861" s="534"/>
      <c r="F1861" s="438"/>
    </row>
    <row r="1862" spans="3:6" ht="44.25" customHeight="1" x14ac:dyDescent="0.25">
      <c r="C1862" s="438"/>
      <c r="D1862" s="440"/>
      <c r="E1862" s="534"/>
      <c r="F1862" s="438"/>
    </row>
    <row r="1863" spans="3:6" ht="44.25" customHeight="1" x14ac:dyDescent="0.25">
      <c r="C1863" s="438"/>
      <c r="D1863" s="440"/>
      <c r="E1863" s="534"/>
      <c r="F1863" s="438"/>
    </row>
    <row r="1864" spans="3:6" ht="44.25" customHeight="1" x14ac:dyDescent="0.25">
      <c r="C1864" s="438"/>
      <c r="D1864" s="440"/>
      <c r="E1864" s="534"/>
      <c r="F1864" s="438"/>
    </row>
    <row r="1865" spans="3:6" ht="44.25" customHeight="1" x14ac:dyDescent="0.25">
      <c r="C1865" s="438"/>
      <c r="D1865" s="440"/>
      <c r="E1865" s="534"/>
      <c r="F1865" s="438"/>
    </row>
    <row r="1866" spans="3:6" ht="44.25" customHeight="1" x14ac:dyDescent="0.25">
      <c r="C1866" s="438"/>
      <c r="D1866" s="440"/>
      <c r="E1866" s="534"/>
      <c r="F1866" s="438"/>
    </row>
    <row r="1867" spans="3:6" ht="44.25" customHeight="1" x14ac:dyDescent="0.25">
      <c r="C1867" s="438"/>
      <c r="D1867" s="440"/>
      <c r="E1867" s="534"/>
      <c r="F1867" s="438"/>
    </row>
    <row r="1868" spans="3:6" ht="44.25" customHeight="1" x14ac:dyDescent="0.25">
      <c r="C1868" s="438"/>
      <c r="D1868" s="440"/>
      <c r="E1868" s="534"/>
      <c r="F1868" s="438"/>
    </row>
    <row r="1869" spans="3:6" ht="44.25" customHeight="1" x14ac:dyDescent="0.25">
      <c r="C1869" s="438"/>
      <c r="D1869" s="440"/>
      <c r="E1869" s="534"/>
      <c r="F1869" s="438"/>
    </row>
    <row r="1870" spans="3:6" ht="44.25" customHeight="1" x14ac:dyDescent="0.25">
      <c r="C1870" s="438"/>
      <c r="D1870" s="440"/>
      <c r="E1870" s="534"/>
      <c r="F1870" s="438"/>
    </row>
    <row r="1871" spans="3:6" ht="44.25" customHeight="1" x14ac:dyDescent="0.25">
      <c r="C1871" s="438"/>
      <c r="D1871" s="440"/>
      <c r="E1871" s="534"/>
      <c r="F1871" s="438"/>
    </row>
    <row r="1872" spans="3:6" ht="44.25" customHeight="1" x14ac:dyDescent="0.25">
      <c r="C1872" s="438"/>
      <c r="D1872" s="440"/>
      <c r="E1872" s="534"/>
      <c r="F1872" s="438"/>
    </row>
    <row r="1873" spans="3:6" ht="44.25" customHeight="1" x14ac:dyDescent="0.25">
      <c r="C1873" s="438"/>
      <c r="D1873" s="440"/>
      <c r="E1873" s="534"/>
      <c r="F1873" s="438"/>
    </row>
    <row r="1874" spans="3:6" ht="44.25" customHeight="1" x14ac:dyDescent="0.25">
      <c r="C1874" s="438"/>
      <c r="D1874" s="440"/>
      <c r="E1874" s="534"/>
      <c r="F1874" s="438"/>
    </row>
    <row r="1875" spans="3:6" ht="44.25" customHeight="1" x14ac:dyDescent="0.25">
      <c r="C1875" s="438"/>
      <c r="D1875" s="440"/>
      <c r="E1875" s="534"/>
      <c r="F1875" s="438"/>
    </row>
    <row r="1876" spans="3:6" ht="44.25" customHeight="1" x14ac:dyDescent="0.25">
      <c r="C1876" s="438"/>
      <c r="D1876" s="440"/>
      <c r="E1876" s="534"/>
      <c r="F1876" s="438"/>
    </row>
    <row r="1877" spans="3:6" ht="44.25" customHeight="1" x14ac:dyDescent="0.25">
      <c r="C1877" s="438"/>
      <c r="D1877" s="440"/>
      <c r="E1877" s="534"/>
      <c r="F1877" s="438"/>
    </row>
    <row r="1878" spans="3:6" ht="44.25" customHeight="1" x14ac:dyDescent="0.25">
      <c r="C1878" s="438"/>
      <c r="D1878" s="440"/>
      <c r="E1878" s="534"/>
      <c r="F1878" s="438"/>
    </row>
    <row r="1879" spans="3:6" ht="44.25" customHeight="1" x14ac:dyDescent="0.25">
      <c r="C1879" s="438"/>
      <c r="D1879" s="440"/>
      <c r="E1879" s="534"/>
      <c r="F1879" s="438"/>
    </row>
    <row r="1880" spans="3:6" ht="44.25" customHeight="1" x14ac:dyDescent="0.25">
      <c r="C1880" s="438"/>
      <c r="D1880" s="440"/>
      <c r="E1880" s="534"/>
      <c r="F1880" s="438"/>
    </row>
    <row r="1881" spans="3:6" ht="44.25" customHeight="1" x14ac:dyDescent="0.25">
      <c r="C1881" s="438"/>
      <c r="D1881" s="440"/>
      <c r="E1881" s="534"/>
      <c r="F1881" s="438"/>
    </row>
    <row r="1882" spans="3:6" ht="44.25" customHeight="1" x14ac:dyDescent="0.25">
      <c r="C1882" s="438"/>
      <c r="D1882" s="440"/>
      <c r="E1882" s="534"/>
      <c r="F1882" s="438"/>
    </row>
    <row r="1883" spans="3:6" ht="44.25" customHeight="1" x14ac:dyDescent="0.25">
      <c r="C1883" s="438"/>
      <c r="D1883" s="440"/>
      <c r="E1883" s="534"/>
      <c r="F1883" s="438"/>
    </row>
    <row r="1884" spans="3:6" ht="44.25" customHeight="1" x14ac:dyDescent="0.25">
      <c r="C1884" s="438"/>
      <c r="D1884" s="440"/>
      <c r="E1884" s="534"/>
      <c r="F1884" s="438"/>
    </row>
    <row r="1885" spans="3:6" ht="44.25" customHeight="1" x14ac:dyDescent="0.25">
      <c r="C1885" s="438"/>
      <c r="D1885" s="440"/>
      <c r="E1885" s="534"/>
      <c r="F1885" s="438"/>
    </row>
    <row r="1886" spans="3:6" ht="44.25" customHeight="1" x14ac:dyDescent="0.25">
      <c r="C1886" s="438"/>
      <c r="D1886" s="440"/>
      <c r="E1886" s="534"/>
      <c r="F1886" s="438"/>
    </row>
    <row r="1887" spans="3:6" ht="44.25" customHeight="1" x14ac:dyDescent="0.25">
      <c r="C1887" s="438"/>
      <c r="D1887" s="440"/>
      <c r="E1887" s="534"/>
      <c r="F1887" s="438"/>
    </row>
    <row r="1888" spans="3:6" ht="44.25" customHeight="1" x14ac:dyDescent="0.25">
      <c r="C1888" s="438"/>
      <c r="D1888" s="440"/>
      <c r="E1888" s="534"/>
      <c r="F1888" s="438"/>
    </row>
    <row r="1889" spans="3:6" ht="44.25" customHeight="1" x14ac:dyDescent="0.25">
      <c r="C1889" s="438"/>
      <c r="D1889" s="440"/>
      <c r="E1889" s="534"/>
      <c r="F1889" s="438"/>
    </row>
    <row r="1890" spans="3:6" ht="44.25" customHeight="1" x14ac:dyDescent="0.25">
      <c r="C1890" s="438"/>
      <c r="D1890" s="440"/>
      <c r="E1890" s="534"/>
      <c r="F1890" s="438"/>
    </row>
    <row r="1891" spans="3:6" ht="44.25" customHeight="1" x14ac:dyDescent="0.25">
      <c r="C1891" s="438"/>
      <c r="D1891" s="440"/>
      <c r="E1891" s="534"/>
      <c r="F1891" s="438"/>
    </row>
    <row r="1892" spans="3:6" ht="44.25" customHeight="1" x14ac:dyDescent="0.25">
      <c r="C1892" s="438"/>
      <c r="D1892" s="440"/>
      <c r="E1892" s="534"/>
      <c r="F1892" s="438"/>
    </row>
    <row r="1893" spans="3:6" ht="44.25" customHeight="1" x14ac:dyDescent="0.25">
      <c r="C1893" s="438"/>
      <c r="D1893" s="440"/>
      <c r="E1893" s="534"/>
      <c r="F1893" s="438"/>
    </row>
    <row r="1894" spans="3:6" ht="44.25" customHeight="1" x14ac:dyDescent="0.25">
      <c r="C1894" s="438"/>
      <c r="D1894" s="440"/>
      <c r="E1894" s="534"/>
      <c r="F1894" s="438"/>
    </row>
    <row r="1895" spans="3:6" ht="44.25" customHeight="1" x14ac:dyDescent="0.25">
      <c r="C1895" s="438"/>
      <c r="D1895" s="440"/>
      <c r="E1895" s="534"/>
      <c r="F1895" s="438"/>
    </row>
    <row r="1896" spans="3:6" ht="44.25" customHeight="1" x14ac:dyDescent="0.25">
      <c r="C1896" s="438"/>
      <c r="D1896" s="440"/>
      <c r="E1896" s="534"/>
      <c r="F1896" s="438"/>
    </row>
    <row r="1897" spans="3:6" ht="44.25" customHeight="1" x14ac:dyDescent="0.25">
      <c r="C1897" s="438"/>
      <c r="D1897" s="440"/>
      <c r="E1897" s="534"/>
      <c r="F1897" s="438"/>
    </row>
    <row r="1898" spans="3:6" ht="44.25" customHeight="1" x14ac:dyDescent="0.25">
      <c r="C1898" s="438"/>
      <c r="D1898" s="440"/>
      <c r="E1898" s="534"/>
      <c r="F1898" s="438"/>
    </row>
    <row r="1899" spans="3:6" ht="44.25" customHeight="1" x14ac:dyDescent="0.25">
      <c r="C1899" s="438"/>
      <c r="D1899" s="440"/>
      <c r="E1899" s="534"/>
      <c r="F1899" s="438"/>
    </row>
    <row r="1900" spans="3:6" ht="44.25" customHeight="1" x14ac:dyDescent="0.25">
      <c r="C1900" s="438"/>
      <c r="D1900" s="440"/>
      <c r="E1900" s="534"/>
      <c r="F1900" s="438"/>
    </row>
    <row r="1901" spans="3:6" ht="44.25" customHeight="1" x14ac:dyDescent="0.25">
      <c r="C1901" s="438"/>
      <c r="D1901" s="440"/>
      <c r="E1901" s="534"/>
      <c r="F1901" s="438"/>
    </row>
    <row r="1902" spans="3:6" ht="44.25" customHeight="1" x14ac:dyDescent="0.25">
      <c r="C1902" s="438"/>
      <c r="D1902" s="440"/>
      <c r="E1902" s="534"/>
      <c r="F1902" s="438"/>
    </row>
    <row r="1903" spans="3:6" ht="44.25" customHeight="1" x14ac:dyDescent="0.25">
      <c r="C1903" s="438"/>
      <c r="D1903" s="440"/>
      <c r="E1903" s="534"/>
      <c r="F1903" s="438"/>
    </row>
    <row r="1904" spans="3:6" ht="44.25" customHeight="1" x14ac:dyDescent="0.25">
      <c r="C1904" s="438"/>
      <c r="D1904" s="440"/>
      <c r="E1904" s="534"/>
      <c r="F1904" s="438"/>
    </row>
    <row r="1905" spans="3:6" ht="44.25" customHeight="1" x14ac:dyDescent="0.25">
      <c r="C1905" s="438"/>
      <c r="D1905" s="440"/>
      <c r="E1905" s="534"/>
      <c r="F1905" s="438"/>
    </row>
    <row r="1906" spans="3:6" ht="44.25" customHeight="1" x14ac:dyDescent="0.25">
      <c r="C1906" s="438"/>
      <c r="D1906" s="440"/>
      <c r="E1906" s="534"/>
      <c r="F1906" s="438"/>
    </row>
    <row r="1907" spans="3:6" ht="44.25" customHeight="1" x14ac:dyDescent="0.25">
      <c r="C1907" s="438"/>
      <c r="D1907" s="440"/>
      <c r="E1907" s="534"/>
      <c r="F1907" s="438"/>
    </row>
    <row r="1908" spans="3:6" ht="44.25" customHeight="1" x14ac:dyDescent="0.25">
      <c r="C1908" s="438"/>
      <c r="D1908" s="440"/>
      <c r="E1908" s="534"/>
      <c r="F1908" s="438"/>
    </row>
    <row r="1909" spans="3:6" ht="44.25" customHeight="1" x14ac:dyDescent="0.25">
      <c r="C1909" s="438"/>
      <c r="D1909" s="440"/>
      <c r="E1909" s="534"/>
      <c r="F1909" s="438"/>
    </row>
    <row r="1910" spans="3:6" ht="44.25" customHeight="1" x14ac:dyDescent="0.25">
      <c r="C1910" s="438"/>
      <c r="D1910" s="440"/>
      <c r="E1910" s="534"/>
      <c r="F1910" s="438"/>
    </row>
    <row r="1911" spans="3:6" ht="44.25" customHeight="1" x14ac:dyDescent="0.25">
      <c r="C1911" s="438"/>
      <c r="D1911" s="440"/>
      <c r="E1911" s="534"/>
      <c r="F1911" s="438"/>
    </row>
    <row r="1912" spans="3:6" ht="44.25" customHeight="1" x14ac:dyDescent="0.25">
      <c r="C1912" s="438"/>
      <c r="D1912" s="440"/>
      <c r="E1912" s="534"/>
      <c r="F1912" s="438"/>
    </row>
    <row r="1913" spans="3:6" ht="44.25" customHeight="1" x14ac:dyDescent="0.25">
      <c r="C1913" s="438"/>
      <c r="D1913" s="440"/>
      <c r="E1913" s="534"/>
      <c r="F1913" s="438"/>
    </row>
    <row r="1914" spans="3:6" ht="44.25" customHeight="1" x14ac:dyDescent="0.25">
      <c r="C1914" s="438"/>
      <c r="D1914" s="440"/>
      <c r="E1914" s="534"/>
      <c r="F1914" s="438"/>
    </row>
    <row r="1915" spans="3:6" ht="44.25" customHeight="1" x14ac:dyDescent="0.25">
      <c r="C1915" s="438"/>
      <c r="D1915" s="440"/>
      <c r="E1915" s="534"/>
      <c r="F1915" s="438"/>
    </row>
    <row r="1916" spans="3:6" ht="44.25" customHeight="1" x14ac:dyDescent="0.25">
      <c r="C1916" s="438"/>
      <c r="D1916" s="440"/>
      <c r="E1916" s="534"/>
      <c r="F1916" s="438"/>
    </row>
    <row r="1917" spans="3:6" ht="44.25" customHeight="1" x14ac:dyDescent="0.25">
      <c r="C1917" s="438"/>
      <c r="D1917" s="440"/>
      <c r="E1917" s="534"/>
      <c r="F1917" s="438"/>
    </row>
    <row r="1918" spans="3:6" ht="44.25" customHeight="1" x14ac:dyDescent="0.25">
      <c r="C1918" s="438"/>
      <c r="D1918" s="440"/>
      <c r="E1918" s="534"/>
      <c r="F1918" s="438"/>
    </row>
    <row r="1919" spans="3:6" ht="44.25" customHeight="1" x14ac:dyDescent="0.25">
      <c r="C1919" s="438"/>
      <c r="D1919" s="440"/>
      <c r="E1919" s="534"/>
      <c r="F1919" s="438"/>
    </row>
    <row r="1920" spans="3:6" ht="44.25" customHeight="1" x14ac:dyDescent="0.25">
      <c r="C1920" s="438"/>
      <c r="D1920" s="440"/>
      <c r="E1920" s="534"/>
      <c r="F1920" s="438"/>
    </row>
    <row r="1921" spans="3:6" ht="44.25" customHeight="1" x14ac:dyDescent="0.25">
      <c r="C1921" s="438"/>
      <c r="D1921" s="440"/>
      <c r="E1921" s="534"/>
      <c r="F1921" s="438"/>
    </row>
    <row r="1922" spans="3:6" ht="44.25" customHeight="1" x14ac:dyDescent="0.25">
      <c r="C1922" s="438"/>
      <c r="D1922" s="440"/>
      <c r="E1922" s="534"/>
      <c r="F1922" s="438"/>
    </row>
    <row r="1923" spans="3:6" ht="44.25" customHeight="1" x14ac:dyDescent="0.25">
      <c r="C1923" s="438"/>
      <c r="D1923" s="440"/>
      <c r="E1923" s="534"/>
      <c r="F1923" s="438"/>
    </row>
    <row r="1924" spans="3:6" ht="44.25" customHeight="1" x14ac:dyDescent="0.25">
      <c r="C1924" s="438"/>
      <c r="D1924" s="440"/>
      <c r="E1924" s="534"/>
      <c r="F1924" s="438"/>
    </row>
    <row r="1925" spans="3:6" ht="44.25" customHeight="1" x14ac:dyDescent="0.25">
      <c r="C1925" s="438"/>
      <c r="D1925" s="440"/>
      <c r="E1925" s="534"/>
      <c r="F1925" s="438"/>
    </row>
    <row r="1926" spans="3:6" ht="44.25" customHeight="1" x14ac:dyDescent="0.25">
      <c r="C1926" s="438"/>
      <c r="D1926" s="440"/>
      <c r="E1926" s="534"/>
      <c r="F1926" s="438"/>
    </row>
    <row r="1927" spans="3:6" ht="44.25" customHeight="1" x14ac:dyDescent="0.25">
      <c r="C1927" s="438"/>
      <c r="D1927" s="440"/>
      <c r="E1927" s="534"/>
      <c r="F1927" s="438"/>
    </row>
    <row r="1928" spans="3:6" ht="44.25" customHeight="1" x14ac:dyDescent="0.25">
      <c r="C1928" s="438"/>
      <c r="D1928" s="440"/>
      <c r="E1928" s="534"/>
      <c r="F1928" s="438"/>
    </row>
    <row r="1929" spans="3:6" ht="44.25" customHeight="1" x14ac:dyDescent="0.25">
      <c r="C1929" s="438"/>
      <c r="D1929" s="440"/>
      <c r="E1929" s="534"/>
      <c r="F1929" s="438"/>
    </row>
    <row r="1930" spans="3:6" ht="44.25" customHeight="1" x14ac:dyDescent="0.25">
      <c r="C1930" s="438"/>
      <c r="D1930" s="440"/>
      <c r="E1930" s="534"/>
      <c r="F1930" s="438"/>
    </row>
    <row r="1931" spans="3:6" ht="44.25" customHeight="1" x14ac:dyDescent="0.25">
      <c r="C1931" s="438"/>
      <c r="D1931" s="440"/>
      <c r="E1931" s="534"/>
      <c r="F1931" s="438"/>
    </row>
    <row r="1932" spans="3:6" ht="44.25" customHeight="1" x14ac:dyDescent="0.25">
      <c r="C1932" s="438"/>
      <c r="D1932" s="440"/>
      <c r="E1932" s="534"/>
      <c r="F1932" s="438"/>
    </row>
    <row r="1933" spans="3:6" ht="44.25" customHeight="1" x14ac:dyDescent="0.25">
      <c r="C1933" s="438"/>
      <c r="D1933" s="440"/>
      <c r="E1933" s="534"/>
      <c r="F1933" s="438"/>
    </row>
    <row r="1934" spans="3:6" ht="44.25" customHeight="1" x14ac:dyDescent="0.25">
      <c r="C1934" s="438"/>
      <c r="D1934" s="440"/>
      <c r="E1934" s="534"/>
      <c r="F1934" s="438"/>
    </row>
    <row r="1935" spans="3:6" ht="44.25" customHeight="1" x14ac:dyDescent="0.25">
      <c r="C1935" s="438"/>
      <c r="D1935" s="440"/>
      <c r="E1935" s="534"/>
      <c r="F1935" s="438"/>
    </row>
    <row r="1936" spans="3:6" ht="44.25" customHeight="1" x14ac:dyDescent="0.25">
      <c r="C1936" s="438"/>
      <c r="D1936" s="440"/>
      <c r="E1936" s="534"/>
      <c r="F1936" s="438"/>
    </row>
    <row r="1937" spans="3:6" ht="44.25" customHeight="1" x14ac:dyDescent="0.25">
      <c r="C1937" s="438"/>
      <c r="D1937" s="440"/>
      <c r="E1937" s="534"/>
      <c r="F1937" s="438"/>
    </row>
    <row r="1938" spans="3:6" ht="44.25" customHeight="1" x14ac:dyDescent="0.25">
      <c r="C1938" s="438"/>
      <c r="D1938" s="440"/>
      <c r="E1938" s="534"/>
      <c r="F1938" s="438"/>
    </row>
    <row r="1939" spans="3:6" ht="44.25" customHeight="1" x14ac:dyDescent="0.25">
      <c r="C1939" s="438"/>
      <c r="D1939" s="440"/>
      <c r="E1939" s="534"/>
      <c r="F1939" s="438"/>
    </row>
    <row r="1940" spans="3:6" ht="44.25" customHeight="1" x14ac:dyDescent="0.25">
      <c r="C1940" s="438"/>
      <c r="D1940" s="440"/>
      <c r="E1940" s="534"/>
      <c r="F1940" s="438"/>
    </row>
    <row r="1941" spans="3:6" ht="44.25" customHeight="1" x14ac:dyDescent="0.25">
      <c r="C1941" s="438"/>
      <c r="D1941" s="440"/>
      <c r="E1941" s="534"/>
      <c r="F1941" s="438"/>
    </row>
    <row r="1942" spans="3:6" ht="44.25" customHeight="1" x14ac:dyDescent="0.25">
      <c r="C1942" s="438"/>
      <c r="D1942" s="440"/>
      <c r="E1942" s="534"/>
      <c r="F1942" s="438"/>
    </row>
    <row r="1943" spans="3:6" ht="44.25" customHeight="1" x14ac:dyDescent="0.25">
      <c r="C1943" s="438"/>
      <c r="D1943" s="440"/>
      <c r="E1943" s="534"/>
      <c r="F1943" s="438"/>
    </row>
    <row r="1944" spans="3:6" ht="44.25" customHeight="1" x14ac:dyDescent="0.25">
      <c r="C1944" s="438"/>
      <c r="D1944" s="440"/>
      <c r="E1944" s="534"/>
      <c r="F1944" s="438"/>
    </row>
    <row r="1945" spans="3:6" ht="44.25" customHeight="1" x14ac:dyDescent="0.25">
      <c r="C1945" s="438"/>
      <c r="D1945" s="440"/>
      <c r="E1945" s="534"/>
      <c r="F1945" s="438"/>
    </row>
    <row r="1946" spans="3:6" ht="44.25" customHeight="1" x14ac:dyDescent="0.25">
      <c r="C1946" s="438"/>
      <c r="D1946" s="440"/>
      <c r="E1946" s="534"/>
      <c r="F1946" s="438"/>
    </row>
    <row r="1947" spans="3:6" ht="44.25" customHeight="1" x14ac:dyDescent="0.25">
      <c r="C1947" s="438"/>
      <c r="D1947" s="440"/>
      <c r="E1947" s="534"/>
      <c r="F1947" s="438"/>
    </row>
    <row r="1948" spans="3:6" ht="44.25" customHeight="1" x14ac:dyDescent="0.25">
      <c r="C1948" s="438"/>
      <c r="D1948" s="440"/>
      <c r="E1948" s="534"/>
      <c r="F1948" s="438"/>
    </row>
    <row r="1949" spans="3:6" ht="44.25" customHeight="1" x14ac:dyDescent="0.25">
      <c r="C1949" s="438"/>
      <c r="D1949" s="440"/>
      <c r="E1949" s="534"/>
      <c r="F1949" s="438"/>
    </row>
    <row r="1950" spans="3:6" ht="44.25" customHeight="1" x14ac:dyDescent="0.25">
      <c r="C1950" s="438"/>
      <c r="D1950" s="440"/>
      <c r="E1950" s="534"/>
      <c r="F1950" s="438"/>
    </row>
    <row r="1951" spans="3:6" ht="44.25" customHeight="1" x14ac:dyDescent="0.25">
      <c r="C1951" s="438"/>
      <c r="D1951" s="440"/>
      <c r="E1951" s="534"/>
      <c r="F1951" s="438"/>
    </row>
    <row r="1952" spans="3:6" ht="44.25" customHeight="1" x14ac:dyDescent="0.25">
      <c r="C1952" s="438"/>
      <c r="D1952" s="440"/>
      <c r="E1952" s="534"/>
      <c r="F1952" s="438"/>
    </row>
    <row r="1953" spans="3:6" ht="44.25" customHeight="1" x14ac:dyDescent="0.25">
      <c r="C1953" s="438"/>
      <c r="D1953" s="440"/>
      <c r="E1953" s="534"/>
      <c r="F1953" s="438"/>
    </row>
    <row r="1954" spans="3:6" ht="44.25" customHeight="1" x14ac:dyDescent="0.25">
      <c r="C1954" s="438"/>
      <c r="D1954" s="440"/>
      <c r="E1954" s="534"/>
      <c r="F1954" s="438"/>
    </row>
    <row r="1955" spans="3:6" ht="44.25" customHeight="1" x14ac:dyDescent="0.25">
      <c r="C1955" s="438"/>
      <c r="D1955" s="440"/>
      <c r="E1955" s="534"/>
      <c r="F1955" s="438"/>
    </row>
    <row r="1956" spans="3:6" ht="44.25" customHeight="1" x14ac:dyDescent="0.25">
      <c r="C1956" s="438"/>
      <c r="D1956" s="440"/>
      <c r="E1956" s="534"/>
      <c r="F1956" s="438"/>
    </row>
    <row r="1957" spans="3:6" ht="44.25" customHeight="1" x14ac:dyDescent="0.25">
      <c r="C1957" s="438"/>
      <c r="D1957" s="440"/>
      <c r="E1957" s="534"/>
      <c r="F1957" s="438"/>
    </row>
    <row r="1958" spans="3:6" ht="44.25" customHeight="1" x14ac:dyDescent="0.25">
      <c r="C1958" s="438"/>
      <c r="D1958" s="440"/>
      <c r="E1958" s="534"/>
      <c r="F1958" s="438"/>
    </row>
    <row r="1959" spans="3:6" ht="44.25" customHeight="1" x14ac:dyDescent="0.25">
      <c r="C1959" s="438"/>
      <c r="D1959" s="440"/>
      <c r="E1959" s="534"/>
      <c r="F1959" s="438"/>
    </row>
    <row r="1960" spans="3:6" ht="44.25" customHeight="1" x14ac:dyDescent="0.25">
      <c r="C1960" s="438"/>
      <c r="D1960" s="440"/>
      <c r="E1960" s="534"/>
      <c r="F1960" s="438"/>
    </row>
    <row r="1961" spans="3:6" ht="44.25" customHeight="1" x14ac:dyDescent="0.25">
      <c r="C1961" s="438"/>
      <c r="D1961" s="440"/>
      <c r="E1961" s="534"/>
      <c r="F1961" s="438"/>
    </row>
    <row r="1962" spans="3:6" ht="44.25" customHeight="1" x14ac:dyDescent="0.25">
      <c r="C1962" s="438"/>
      <c r="D1962" s="440"/>
      <c r="E1962" s="534"/>
      <c r="F1962" s="438"/>
    </row>
    <row r="1963" spans="3:6" ht="44.25" customHeight="1" x14ac:dyDescent="0.25">
      <c r="C1963" s="438"/>
      <c r="D1963" s="440"/>
      <c r="E1963" s="534"/>
      <c r="F1963" s="438"/>
    </row>
    <row r="1964" spans="3:6" ht="44.25" customHeight="1" x14ac:dyDescent="0.25">
      <c r="C1964" s="438"/>
      <c r="D1964" s="440"/>
      <c r="E1964" s="534"/>
      <c r="F1964" s="438"/>
    </row>
    <row r="1965" spans="3:6" ht="44.25" customHeight="1" x14ac:dyDescent="0.25">
      <c r="C1965" s="438"/>
      <c r="D1965" s="440"/>
      <c r="E1965" s="534"/>
      <c r="F1965" s="438"/>
    </row>
    <row r="1966" spans="3:6" ht="44.25" customHeight="1" x14ac:dyDescent="0.25">
      <c r="C1966" s="438"/>
      <c r="D1966" s="440"/>
      <c r="E1966" s="534"/>
      <c r="F1966" s="438"/>
    </row>
    <row r="1967" spans="3:6" ht="44.25" customHeight="1" x14ac:dyDescent="0.25">
      <c r="C1967" s="438"/>
      <c r="D1967" s="440"/>
      <c r="E1967" s="534"/>
      <c r="F1967" s="438"/>
    </row>
    <row r="1968" spans="3:6" ht="44.25" customHeight="1" x14ac:dyDescent="0.25">
      <c r="C1968" s="438"/>
      <c r="D1968" s="440"/>
      <c r="E1968" s="534"/>
      <c r="F1968" s="438"/>
    </row>
    <row r="1969" spans="3:6" ht="44.25" customHeight="1" x14ac:dyDescent="0.25">
      <c r="C1969" s="438"/>
      <c r="D1969" s="440"/>
      <c r="E1969" s="534"/>
      <c r="F1969" s="438"/>
    </row>
    <row r="1970" spans="3:6" ht="44.25" customHeight="1" x14ac:dyDescent="0.25">
      <c r="C1970" s="438"/>
      <c r="D1970" s="440"/>
      <c r="E1970" s="534"/>
      <c r="F1970" s="438"/>
    </row>
    <row r="1971" spans="3:6" ht="44.25" customHeight="1" x14ac:dyDescent="0.25">
      <c r="C1971" s="438"/>
      <c r="D1971" s="440"/>
      <c r="E1971" s="534"/>
      <c r="F1971" s="438"/>
    </row>
    <row r="1972" spans="3:6" ht="44.25" customHeight="1" x14ac:dyDescent="0.25">
      <c r="C1972" s="438"/>
      <c r="D1972" s="440"/>
      <c r="E1972" s="534"/>
      <c r="F1972" s="438"/>
    </row>
    <row r="1973" spans="3:6" ht="44.25" customHeight="1" x14ac:dyDescent="0.25">
      <c r="C1973" s="438"/>
      <c r="D1973" s="440"/>
      <c r="E1973" s="534"/>
      <c r="F1973" s="438"/>
    </row>
    <row r="1974" spans="3:6" ht="44.25" customHeight="1" x14ac:dyDescent="0.25">
      <c r="C1974" s="438"/>
      <c r="D1974" s="440"/>
      <c r="E1974" s="534"/>
      <c r="F1974" s="438"/>
    </row>
    <row r="1975" spans="3:6" ht="44.25" customHeight="1" x14ac:dyDescent="0.25">
      <c r="C1975" s="438"/>
      <c r="D1975" s="440"/>
      <c r="E1975" s="534"/>
      <c r="F1975" s="438"/>
    </row>
    <row r="1976" spans="3:6" ht="44.25" customHeight="1" x14ac:dyDescent="0.25">
      <c r="C1976" s="438"/>
      <c r="D1976" s="440"/>
      <c r="E1976" s="534"/>
      <c r="F1976" s="438"/>
    </row>
    <row r="1977" spans="3:6" ht="44.25" customHeight="1" x14ac:dyDescent="0.25">
      <c r="C1977" s="438"/>
      <c r="D1977" s="440"/>
      <c r="E1977" s="534"/>
      <c r="F1977" s="438"/>
    </row>
    <row r="1978" spans="3:6" ht="44.25" customHeight="1" x14ac:dyDescent="0.25">
      <c r="C1978" s="438"/>
      <c r="D1978" s="440"/>
      <c r="E1978" s="534"/>
      <c r="F1978" s="438"/>
    </row>
    <row r="1979" spans="3:6" ht="44.25" customHeight="1" x14ac:dyDescent="0.25">
      <c r="C1979" s="438"/>
      <c r="D1979" s="440"/>
      <c r="E1979" s="534"/>
      <c r="F1979" s="438"/>
    </row>
    <row r="1980" spans="3:6" ht="44.25" customHeight="1" x14ac:dyDescent="0.25">
      <c r="C1980" s="438"/>
      <c r="D1980" s="440"/>
      <c r="E1980" s="534"/>
      <c r="F1980" s="438"/>
    </row>
    <row r="1981" spans="3:6" ht="44.25" customHeight="1" x14ac:dyDescent="0.25">
      <c r="C1981" s="438"/>
      <c r="D1981" s="440"/>
      <c r="E1981" s="534"/>
      <c r="F1981" s="438"/>
    </row>
    <row r="1982" spans="3:6" ht="44.25" customHeight="1" x14ac:dyDescent="0.25">
      <c r="C1982" s="438"/>
      <c r="D1982" s="440"/>
      <c r="E1982" s="534"/>
      <c r="F1982" s="438"/>
    </row>
    <row r="1983" spans="3:6" ht="44.25" customHeight="1" x14ac:dyDescent="0.25">
      <c r="C1983" s="438"/>
      <c r="D1983" s="440"/>
      <c r="E1983" s="534"/>
      <c r="F1983" s="438"/>
    </row>
    <row r="1984" spans="3:6" ht="44.25" customHeight="1" x14ac:dyDescent="0.25">
      <c r="C1984" s="438"/>
      <c r="D1984" s="440"/>
      <c r="E1984" s="534"/>
      <c r="F1984" s="438"/>
    </row>
    <row r="1985" spans="3:6" ht="44.25" customHeight="1" x14ac:dyDescent="0.25">
      <c r="C1985" s="438"/>
      <c r="D1985" s="440"/>
      <c r="E1985" s="534"/>
      <c r="F1985" s="438"/>
    </row>
    <row r="1986" spans="3:6" ht="44.25" customHeight="1" x14ac:dyDescent="0.25">
      <c r="C1986" s="438"/>
      <c r="D1986" s="440"/>
      <c r="E1986" s="534"/>
      <c r="F1986" s="438"/>
    </row>
    <row r="1987" spans="3:6" ht="44.25" customHeight="1" x14ac:dyDescent="0.25">
      <c r="C1987" s="438"/>
      <c r="D1987" s="440"/>
      <c r="E1987" s="534"/>
      <c r="F1987" s="438"/>
    </row>
    <row r="1988" spans="3:6" ht="44.25" customHeight="1" x14ac:dyDescent="0.25">
      <c r="C1988" s="438"/>
      <c r="D1988" s="440"/>
      <c r="E1988" s="534"/>
      <c r="F1988" s="438"/>
    </row>
    <row r="1989" spans="3:6" ht="44.25" customHeight="1" x14ac:dyDescent="0.25">
      <c r="C1989" s="438"/>
      <c r="D1989" s="440"/>
      <c r="E1989" s="534"/>
      <c r="F1989" s="438"/>
    </row>
    <row r="1990" spans="3:6" ht="44.25" customHeight="1" x14ac:dyDescent="0.25">
      <c r="C1990" s="438"/>
      <c r="D1990" s="440"/>
      <c r="E1990" s="534"/>
      <c r="F1990" s="438"/>
    </row>
    <row r="1991" spans="3:6" ht="44.25" customHeight="1" x14ac:dyDescent="0.25">
      <c r="C1991" s="438"/>
      <c r="D1991" s="440"/>
      <c r="E1991" s="534"/>
      <c r="F1991" s="438"/>
    </row>
    <row r="1992" spans="3:6" ht="44.25" customHeight="1" x14ac:dyDescent="0.25">
      <c r="C1992" s="438"/>
      <c r="D1992" s="440"/>
      <c r="E1992" s="534"/>
      <c r="F1992" s="438"/>
    </row>
    <row r="1993" spans="3:6" ht="44.25" customHeight="1" x14ac:dyDescent="0.25">
      <c r="C1993" s="438"/>
      <c r="D1993" s="440"/>
      <c r="E1993" s="534"/>
      <c r="F1993" s="438"/>
    </row>
    <row r="1994" spans="3:6" ht="44.25" customHeight="1" x14ac:dyDescent="0.25">
      <c r="C1994" s="438"/>
      <c r="D1994" s="440"/>
      <c r="E1994" s="534"/>
      <c r="F1994" s="438"/>
    </row>
    <row r="1995" spans="3:6" ht="44.25" customHeight="1" x14ac:dyDescent="0.25">
      <c r="C1995" s="438"/>
      <c r="D1995" s="440"/>
      <c r="E1995" s="534"/>
      <c r="F1995" s="438"/>
    </row>
    <row r="1996" spans="3:6" ht="44.25" customHeight="1" x14ac:dyDescent="0.25">
      <c r="C1996" s="438"/>
      <c r="D1996" s="440"/>
      <c r="E1996" s="534"/>
      <c r="F1996" s="438"/>
    </row>
    <row r="1997" spans="3:6" ht="44.25" customHeight="1" x14ac:dyDescent="0.25">
      <c r="C1997" s="438"/>
      <c r="D1997" s="440"/>
      <c r="E1997" s="534"/>
      <c r="F1997" s="438"/>
    </row>
    <row r="1998" spans="3:6" ht="44.25" customHeight="1" x14ac:dyDescent="0.25">
      <c r="C1998" s="438"/>
      <c r="D1998" s="440"/>
      <c r="E1998" s="534"/>
      <c r="F1998" s="438"/>
    </row>
    <row r="1999" spans="3:6" ht="44.25" customHeight="1" x14ac:dyDescent="0.25">
      <c r="C1999" s="438"/>
      <c r="D1999" s="440"/>
      <c r="E1999" s="534"/>
      <c r="F1999" s="438"/>
    </row>
    <row r="2000" spans="3:6" ht="44.25" customHeight="1" x14ac:dyDescent="0.25">
      <c r="C2000" s="438"/>
      <c r="D2000" s="440"/>
      <c r="E2000" s="534"/>
      <c r="F2000" s="438"/>
    </row>
    <row r="2001" spans="3:6" ht="44.25" customHeight="1" x14ac:dyDescent="0.25">
      <c r="C2001" s="438"/>
      <c r="D2001" s="440"/>
      <c r="E2001" s="534"/>
      <c r="F2001" s="438"/>
    </row>
    <row r="2002" spans="3:6" ht="44.25" customHeight="1" x14ac:dyDescent="0.25">
      <c r="C2002" s="438"/>
      <c r="D2002" s="440"/>
      <c r="E2002" s="534"/>
      <c r="F2002" s="438"/>
    </row>
    <row r="2003" spans="3:6" ht="44.25" customHeight="1" x14ac:dyDescent="0.25">
      <c r="C2003" s="438"/>
      <c r="D2003" s="440"/>
      <c r="E2003" s="534"/>
      <c r="F2003" s="438"/>
    </row>
    <row r="2004" spans="3:6" ht="44.25" customHeight="1" x14ac:dyDescent="0.25">
      <c r="C2004" s="438"/>
      <c r="D2004" s="440"/>
      <c r="E2004" s="534"/>
      <c r="F2004" s="438"/>
    </row>
    <row r="2005" spans="3:6" ht="44.25" customHeight="1" x14ac:dyDescent="0.25">
      <c r="C2005" s="438"/>
      <c r="D2005" s="440"/>
      <c r="E2005" s="534"/>
      <c r="F2005" s="438"/>
    </row>
    <row r="2006" spans="3:6" ht="44.25" customHeight="1" x14ac:dyDescent="0.25">
      <c r="C2006" s="438"/>
      <c r="D2006" s="440"/>
      <c r="E2006" s="534"/>
      <c r="F2006" s="438"/>
    </row>
    <row r="2007" spans="3:6" ht="44.25" customHeight="1" x14ac:dyDescent="0.25">
      <c r="C2007" s="438"/>
      <c r="D2007" s="440"/>
      <c r="E2007" s="534"/>
      <c r="F2007" s="438"/>
    </row>
    <row r="2008" spans="3:6" ht="44.25" customHeight="1" x14ac:dyDescent="0.25">
      <c r="C2008" s="438"/>
      <c r="D2008" s="440"/>
      <c r="E2008" s="534"/>
      <c r="F2008" s="438"/>
    </row>
    <row r="2009" spans="3:6" ht="44.25" customHeight="1" x14ac:dyDescent="0.25">
      <c r="C2009" s="438"/>
      <c r="D2009" s="440"/>
      <c r="E2009" s="534"/>
      <c r="F2009" s="438"/>
    </row>
    <row r="2010" spans="3:6" ht="44.25" customHeight="1" x14ac:dyDescent="0.25">
      <c r="C2010" s="438"/>
      <c r="D2010" s="440"/>
      <c r="E2010" s="534"/>
      <c r="F2010" s="438"/>
    </row>
    <row r="2011" spans="3:6" ht="44.25" customHeight="1" x14ac:dyDescent="0.25">
      <c r="C2011" s="438"/>
      <c r="D2011" s="440"/>
      <c r="E2011" s="534"/>
      <c r="F2011" s="438"/>
    </row>
    <row r="2012" spans="3:6" ht="44.25" customHeight="1" x14ac:dyDescent="0.25">
      <c r="C2012" s="438"/>
      <c r="D2012" s="440"/>
      <c r="E2012" s="534"/>
      <c r="F2012" s="438"/>
    </row>
    <row r="2013" spans="3:6" ht="44.25" customHeight="1" x14ac:dyDescent="0.25">
      <c r="C2013" s="438"/>
      <c r="D2013" s="440"/>
      <c r="E2013" s="534"/>
      <c r="F2013" s="438"/>
    </row>
    <row r="2014" spans="3:6" ht="44.25" customHeight="1" x14ac:dyDescent="0.25">
      <c r="C2014" s="438"/>
      <c r="D2014" s="440"/>
      <c r="E2014" s="534"/>
      <c r="F2014" s="438"/>
    </row>
    <row r="2015" spans="3:6" ht="44.25" customHeight="1" x14ac:dyDescent="0.25">
      <c r="C2015" s="438"/>
      <c r="D2015" s="440"/>
      <c r="E2015" s="534"/>
      <c r="F2015" s="438"/>
    </row>
    <row r="2016" spans="3:6" ht="44.25" customHeight="1" x14ac:dyDescent="0.25">
      <c r="C2016" s="438"/>
      <c r="D2016" s="440"/>
      <c r="E2016" s="534"/>
      <c r="F2016" s="438"/>
    </row>
    <row r="2017" spans="3:6" ht="44.25" customHeight="1" x14ac:dyDescent="0.25">
      <c r="C2017" s="438"/>
      <c r="D2017" s="440"/>
      <c r="E2017" s="534"/>
      <c r="F2017" s="438"/>
    </row>
    <row r="2018" spans="3:6" ht="44.25" customHeight="1" x14ac:dyDescent="0.25">
      <c r="C2018" s="438"/>
      <c r="D2018" s="440"/>
      <c r="E2018" s="534"/>
      <c r="F2018" s="438"/>
    </row>
    <row r="2019" spans="3:6" ht="44.25" customHeight="1" x14ac:dyDescent="0.25">
      <c r="C2019" s="438"/>
      <c r="D2019" s="440"/>
      <c r="E2019" s="534"/>
      <c r="F2019" s="438"/>
    </row>
    <row r="2020" spans="3:6" ht="44.25" customHeight="1" x14ac:dyDescent="0.25">
      <c r="C2020" s="438"/>
      <c r="D2020" s="440"/>
      <c r="E2020" s="534"/>
      <c r="F2020" s="438"/>
    </row>
    <row r="2021" spans="3:6" ht="44.25" customHeight="1" x14ac:dyDescent="0.25">
      <c r="C2021" s="438"/>
      <c r="D2021" s="440"/>
      <c r="E2021" s="534"/>
      <c r="F2021" s="438"/>
    </row>
    <row r="2022" spans="3:6" ht="44.25" customHeight="1" x14ac:dyDescent="0.25">
      <c r="C2022" s="438"/>
      <c r="D2022" s="440"/>
      <c r="E2022" s="534"/>
      <c r="F2022" s="438"/>
    </row>
    <row r="2023" spans="3:6" ht="44.25" customHeight="1" x14ac:dyDescent="0.25">
      <c r="C2023" s="438"/>
      <c r="D2023" s="440"/>
      <c r="E2023" s="534"/>
      <c r="F2023" s="438"/>
    </row>
    <row r="2024" spans="3:6" ht="44.25" customHeight="1" x14ac:dyDescent="0.25">
      <c r="C2024" s="438"/>
      <c r="D2024" s="440"/>
      <c r="E2024" s="534"/>
      <c r="F2024" s="438"/>
    </row>
    <row r="2025" spans="3:6" ht="44.25" customHeight="1" x14ac:dyDescent="0.25">
      <c r="C2025" s="438"/>
      <c r="D2025" s="440"/>
      <c r="E2025" s="534"/>
      <c r="F2025" s="438"/>
    </row>
    <row r="2026" spans="3:6" ht="44.25" customHeight="1" x14ac:dyDescent="0.25">
      <c r="C2026" s="438"/>
      <c r="D2026" s="440"/>
      <c r="E2026" s="534"/>
      <c r="F2026" s="438"/>
    </row>
    <row r="2027" spans="3:6" ht="44.25" customHeight="1" x14ac:dyDescent="0.25">
      <c r="C2027" s="438"/>
      <c r="D2027" s="440"/>
      <c r="E2027" s="534"/>
      <c r="F2027" s="438"/>
    </row>
    <row r="2028" spans="3:6" ht="44.25" customHeight="1" x14ac:dyDescent="0.25">
      <c r="C2028" s="438"/>
      <c r="D2028" s="440"/>
      <c r="E2028" s="534"/>
      <c r="F2028" s="438"/>
    </row>
    <row r="2029" spans="3:6" ht="44.25" customHeight="1" x14ac:dyDescent="0.25">
      <c r="C2029" s="438"/>
      <c r="D2029" s="440"/>
      <c r="E2029" s="534"/>
      <c r="F2029" s="438"/>
    </row>
    <row r="2030" spans="3:6" ht="44.25" customHeight="1" x14ac:dyDescent="0.25">
      <c r="C2030" s="438"/>
      <c r="D2030" s="440"/>
      <c r="E2030" s="534"/>
      <c r="F2030" s="438"/>
    </row>
    <row r="2031" spans="3:6" ht="44.25" customHeight="1" x14ac:dyDescent="0.25">
      <c r="C2031" s="438"/>
      <c r="D2031" s="440"/>
      <c r="E2031" s="534"/>
      <c r="F2031" s="438"/>
    </row>
    <row r="2032" spans="3:6" ht="44.25" customHeight="1" x14ac:dyDescent="0.25">
      <c r="C2032" s="438"/>
      <c r="D2032" s="440"/>
      <c r="E2032" s="534"/>
      <c r="F2032" s="438"/>
    </row>
    <row r="2033" spans="3:6" ht="44.25" customHeight="1" x14ac:dyDescent="0.25">
      <c r="C2033" s="438"/>
      <c r="D2033" s="440"/>
      <c r="E2033" s="534"/>
      <c r="F2033" s="438"/>
    </row>
    <row r="2034" spans="3:6" ht="44.25" customHeight="1" x14ac:dyDescent="0.25">
      <c r="C2034" s="438"/>
      <c r="D2034" s="440"/>
      <c r="E2034" s="534"/>
      <c r="F2034" s="438"/>
    </row>
    <row r="2035" spans="3:6" ht="44.25" customHeight="1" x14ac:dyDescent="0.25">
      <c r="C2035" s="438"/>
      <c r="D2035" s="440"/>
      <c r="E2035" s="534"/>
      <c r="F2035" s="438"/>
    </row>
    <row r="2036" spans="3:6" ht="44.25" customHeight="1" x14ac:dyDescent="0.25">
      <c r="C2036" s="438"/>
      <c r="D2036" s="440"/>
      <c r="E2036" s="534"/>
      <c r="F2036" s="438"/>
    </row>
    <row r="2037" spans="3:6" ht="44.25" customHeight="1" x14ac:dyDescent="0.25">
      <c r="C2037" s="438"/>
      <c r="D2037" s="440"/>
      <c r="E2037" s="534"/>
      <c r="F2037" s="438"/>
    </row>
    <row r="2038" spans="3:6" ht="44.25" customHeight="1" x14ac:dyDescent="0.25">
      <c r="C2038" s="438"/>
      <c r="D2038" s="440"/>
      <c r="E2038" s="534"/>
      <c r="F2038" s="438"/>
    </row>
    <row r="2039" spans="3:6" ht="44.25" customHeight="1" x14ac:dyDescent="0.25">
      <c r="C2039" s="438"/>
      <c r="D2039" s="440"/>
      <c r="E2039" s="534"/>
      <c r="F2039" s="438"/>
    </row>
    <row r="2040" spans="3:6" ht="44.25" customHeight="1" x14ac:dyDescent="0.25">
      <c r="C2040" s="438"/>
      <c r="D2040" s="440"/>
      <c r="E2040" s="534"/>
      <c r="F2040" s="438"/>
    </row>
    <row r="2041" spans="3:6" ht="44.25" customHeight="1" x14ac:dyDescent="0.25">
      <c r="C2041" s="438"/>
      <c r="D2041" s="440"/>
      <c r="E2041" s="534"/>
      <c r="F2041" s="438"/>
    </row>
    <row r="2042" spans="3:6" ht="44.25" customHeight="1" x14ac:dyDescent="0.25">
      <c r="C2042" s="438"/>
      <c r="D2042" s="440"/>
      <c r="E2042" s="534"/>
      <c r="F2042" s="438"/>
    </row>
    <row r="2043" spans="3:6" ht="44.25" customHeight="1" x14ac:dyDescent="0.25">
      <c r="C2043" s="438"/>
      <c r="D2043" s="440"/>
      <c r="E2043" s="534"/>
      <c r="F2043" s="438"/>
    </row>
    <row r="2044" spans="3:6" ht="44.25" customHeight="1" x14ac:dyDescent="0.25">
      <c r="C2044" s="438"/>
      <c r="D2044" s="440"/>
      <c r="E2044" s="534"/>
      <c r="F2044" s="438"/>
    </row>
    <row r="2045" spans="3:6" ht="44.25" customHeight="1" x14ac:dyDescent="0.25">
      <c r="C2045" s="438"/>
      <c r="D2045" s="440"/>
      <c r="E2045" s="534"/>
      <c r="F2045" s="438"/>
    </row>
    <row r="2046" spans="3:6" ht="44.25" customHeight="1" x14ac:dyDescent="0.25">
      <c r="C2046" s="438"/>
      <c r="D2046" s="440"/>
      <c r="E2046" s="534"/>
      <c r="F2046" s="438"/>
    </row>
    <row r="2047" spans="3:6" ht="44.25" customHeight="1" x14ac:dyDescent="0.25">
      <c r="C2047" s="438"/>
      <c r="D2047" s="440"/>
      <c r="E2047" s="534"/>
      <c r="F2047" s="438"/>
    </row>
    <row r="2048" spans="3:6" ht="44.25" customHeight="1" x14ac:dyDescent="0.25">
      <c r="C2048" s="438"/>
      <c r="D2048" s="440"/>
      <c r="E2048" s="534"/>
      <c r="F2048" s="438"/>
    </row>
    <row r="2049" spans="3:6" ht="44.25" customHeight="1" x14ac:dyDescent="0.25">
      <c r="C2049" s="438"/>
      <c r="D2049" s="440"/>
      <c r="E2049" s="534"/>
      <c r="F2049" s="438"/>
    </row>
    <row r="2050" spans="3:6" ht="44.25" customHeight="1" x14ac:dyDescent="0.25">
      <c r="C2050" s="438"/>
      <c r="D2050" s="440"/>
      <c r="E2050" s="534"/>
      <c r="F2050" s="438"/>
    </row>
    <row r="2051" spans="3:6" ht="44.25" customHeight="1" x14ac:dyDescent="0.25">
      <c r="C2051" s="438"/>
      <c r="D2051" s="440"/>
      <c r="E2051" s="534"/>
      <c r="F2051" s="438"/>
    </row>
    <row r="2052" spans="3:6" ht="44.25" customHeight="1" x14ac:dyDescent="0.25">
      <c r="C2052" s="438"/>
      <c r="D2052" s="440"/>
      <c r="E2052" s="534"/>
      <c r="F2052" s="438"/>
    </row>
    <row r="2053" spans="3:6" ht="44.25" customHeight="1" x14ac:dyDescent="0.25">
      <c r="C2053" s="438"/>
      <c r="D2053" s="440"/>
      <c r="E2053" s="534"/>
      <c r="F2053" s="438"/>
    </row>
    <row r="2054" spans="3:6" ht="44.25" customHeight="1" x14ac:dyDescent="0.25">
      <c r="C2054" s="438"/>
      <c r="D2054" s="440"/>
      <c r="E2054" s="534"/>
      <c r="F2054" s="438"/>
    </row>
    <row r="2055" spans="3:6" ht="44.25" customHeight="1" x14ac:dyDescent="0.25">
      <c r="C2055" s="438"/>
      <c r="D2055" s="440"/>
      <c r="E2055" s="534"/>
      <c r="F2055" s="438"/>
    </row>
    <row r="2056" spans="3:6" ht="44.25" customHeight="1" x14ac:dyDescent="0.25">
      <c r="C2056" s="438"/>
      <c r="D2056" s="440"/>
      <c r="E2056" s="534"/>
      <c r="F2056" s="438"/>
    </row>
    <row r="2057" spans="3:6" ht="44.25" customHeight="1" x14ac:dyDescent="0.25">
      <c r="C2057" s="438"/>
      <c r="D2057" s="440"/>
      <c r="E2057" s="534"/>
      <c r="F2057" s="438"/>
    </row>
    <row r="2058" spans="3:6" ht="44.25" customHeight="1" x14ac:dyDescent="0.25">
      <c r="C2058" s="438"/>
      <c r="D2058" s="440"/>
      <c r="E2058" s="534"/>
      <c r="F2058" s="438"/>
    </row>
    <row r="2059" spans="3:6" ht="44.25" customHeight="1" x14ac:dyDescent="0.25">
      <c r="C2059" s="438"/>
      <c r="D2059" s="440"/>
      <c r="E2059" s="534"/>
      <c r="F2059" s="438"/>
    </row>
    <row r="2060" spans="3:6" ht="44.25" customHeight="1" x14ac:dyDescent="0.25">
      <c r="C2060" s="438"/>
      <c r="D2060" s="440"/>
      <c r="E2060" s="534"/>
      <c r="F2060" s="438"/>
    </row>
    <row r="2061" spans="3:6" ht="44.25" customHeight="1" x14ac:dyDescent="0.25">
      <c r="C2061" s="438"/>
      <c r="D2061" s="440"/>
      <c r="E2061" s="534"/>
      <c r="F2061" s="438"/>
    </row>
    <row r="2062" spans="3:6" ht="44.25" customHeight="1" x14ac:dyDescent="0.25">
      <c r="C2062" s="438"/>
      <c r="D2062" s="440"/>
      <c r="E2062" s="534"/>
      <c r="F2062" s="438"/>
    </row>
    <row r="2063" spans="3:6" ht="44.25" customHeight="1" x14ac:dyDescent="0.25">
      <c r="C2063" s="438"/>
      <c r="D2063" s="440"/>
      <c r="E2063" s="534"/>
      <c r="F2063" s="438"/>
    </row>
    <row r="2064" spans="3:6" ht="44.25" customHeight="1" x14ac:dyDescent="0.25">
      <c r="C2064" s="438"/>
      <c r="D2064" s="440"/>
      <c r="E2064" s="534"/>
      <c r="F2064" s="438"/>
    </row>
    <row r="2065" spans="3:6" ht="44.25" customHeight="1" x14ac:dyDescent="0.25">
      <c r="C2065" s="438"/>
      <c r="D2065" s="440"/>
      <c r="E2065" s="534"/>
      <c r="F2065" s="438"/>
    </row>
    <row r="2066" spans="3:6" ht="44.25" customHeight="1" x14ac:dyDescent="0.25">
      <c r="C2066" s="438"/>
      <c r="D2066" s="440"/>
      <c r="E2066" s="534"/>
      <c r="F2066" s="438"/>
    </row>
    <row r="2067" spans="3:6" ht="44.25" customHeight="1" x14ac:dyDescent="0.25">
      <c r="C2067" s="438"/>
      <c r="D2067" s="440"/>
      <c r="E2067" s="534"/>
      <c r="F2067" s="438"/>
    </row>
    <row r="2068" spans="3:6" ht="44.25" customHeight="1" x14ac:dyDescent="0.25">
      <c r="C2068" s="438"/>
      <c r="D2068" s="440"/>
      <c r="E2068" s="534"/>
      <c r="F2068" s="438"/>
    </row>
    <row r="2069" spans="3:6" ht="44.25" customHeight="1" x14ac:dyDescent="0.25">
      <c r="C2069" s="438"/>
      <c r="D2069" s="440"/>
      <c r="E2069" s="534"/>
      <c r="F2069" s="438"/>
    </row>
    <row r="2070" spans="3:6" ht="44.25" customHeight="1" x14ac:dyDescent="0.25">
      <c r="C2070" s="438"/>
      <c r="D2070" s="440"/>
      <c r="E2070" s="534"/>
      <c r="F2070" s="438"/>
    </row>
    <row r="2071" spans="3:6" ht="44.25" customHeight="1" x14ac:dyDescent="0.25">
      <c r="C2071" s="438"/>
      <c r="D2071" s="440"/>
      <c r="E2071" s="534"/>
      <c r="F2071" s="438"/>
    </row>
    <row r="2072" spans="3:6" ht="44.25" customHeight="1" x14ac:dyDescent="0.25">
      <c r="C2072" s="438"/>
      <c r="D2072" s="440"/>
      <c r="E2072" s="534"/>
      <c r="F2072" s="438"/>
    </row>
    <row r="2073" spans="3:6" ht="44.25" customHeight="1" x14ac:dyDescent="0.25">
      <c r="C2073" s="438"/>
      <c r="D2073" s="440"/>
      <c r="E2073" s="534"/>
      <c r="F2073" s="438"/>
    </row>
    <row r="2074" spans="3:6" ht="44.25" customHeight="1" x14ac:dyDescent="0.25">
      <c r="C2074" s="438"/>
      <c r="D2074" s="440"/>
      <c r="E2074" s="534"/>
      <c r="F2074" s="438"/>
    </row>
    <row r="2075" spans="3:6" ht="44.25" customHeight="1" x14ac:dyDescent="0.25">
      <c r="C2075" s="438"/>
      <c r="D2075" s="440"/>
      <c r="E2075" s="534"/>
      <c r="F2075" s="438"/>
    </row>
    <row r="2076" spans="3:6" ht="44.25" customHeight="1" x14ac:dyDescent="0.25">
      <c r="C2076" s="438"/>
      <c r="D2076" s="440"/>
      <c r="E2076" s="534"/>
      <c r="F2076" s="438"/>
    </row>
    <row r="2077" spans="3:6" ht="44.25" customHeight="1" x14ac:dyDescent="0.25">
      <c r="C2077" s="438"/>
      <c r="D2077" s="440"/>
      <c r="E2077" s="534"/>
      <c r="F2077" s="438"/>
    </row>
    <row r="2078" spans="3:6" ht="44.25" customHeight="1" x14ac:dyDescent="0.25">
      <c r="C2078" s="438"/>
      <c r="D2078" s="440"/>
      <c r="E2078" s="534"/>
      <c r="F2078" s="438"/>
    </row>
    <row r="2079" spans="3:6" ht="44.25" customHeight="1" x14ac:dyDescent="0.25">
      <c r="C2079" s="438"/>
      <c r="D2079" s="440"/>
      <c r="E2079" s="534"/>
      <c r="F2079" s="438"/>
    </row>
    <row r="2080" spans="3:6" ht="44.25" customHeight="1" x14ac:dyDescent="0.25">
      <c r="C2080" s="438"/>
      <c r="D2080" s="440"/>
      <c r="E2080" s="534"/>
      <c r="F2080" s="438"/>
    </row>
    <row r="2081" spans="3:6" ht="44.25" customHeight="1" x14ac:dyDescent="0.25">
      <c r="C2081" s="438"/>
      <c r="D2081" s="440"/>
      <c r="E2081" s="534"/>
      <c r="F2081" s="438"/>
    </row>
    <row r="2082" spans="3:6" ht="44.25" customHeight="1" x14ac:dyDescent="0.25">
      <c r="C2082" s="438"/>
      <c r="D2082" s="440"/>
      <c r="E2082" s="534"/>
      <c r="F2082" s="438"/>
    </row>
    <row r="2083" spans="3:6" ht="44.25" customHeight="1" x14ac:dyDescent="0.25">
      <c r="C2083" s="438"/>
      <c r="D2083" s="440"/>
      <c r="E2083" s="534"/>
      <c r="F2083" s="438"/>
    </row>
    <row r="2084" spans="3:6" ht="44.25" customHeight="1" x14ac:dyDescent="0.25">
      <c r="C2084" s="438"/>
      <c r="D2084" s="440"/>
      <c r="E2084" s="534"/>
      <c r="F2084" s="438"/>
    </row>
    <row r="2085" spans="3:6" ht="44.25" customHeight="1" x14ac:dyDescent="0.25">
      <c r="C2085" s="438"/>
      <c r="D2085" s="440"/>
      <c r="E2085" s="534"/>
      <c r="F2085" s="438"/>
    </row>
    <row r="2086" spans="3:6" ht="44.25" customHeight="1" x14ac:dyDescent="0.25">
      <c r="C2086" s="438"/>
      <c r="D2086" s="440"/>
      <c r="E2086" s="534"/>
      <c r="F2086" s="438"/>
    </row>
    <row r="2087" spans="3:6" ht="44.25" customHeight="1" x14ac:dyDescent="0.25">
      <c r="C2087" s="438"/>
      <c r="D2087" s="440"/>
      <c r="E2087" s="534"/>
      <c r="F2087" s="438"/>
    </row>
    <row r="2088" spans="3:6" ht="44.25" customHeight="1" x14ac:dyDescent="0.25">
      <c r="C2088" s="438"/>
      <c r="D2088" s="440"/>
      <c r="E2088" s="534"/>
      <c r="F2088" s="438"/>
    </row>
    <row r="2089" spans="3:6" ht="44.25" customHeight="1" x14ac:dyDescent="0.25">
      <c r="C2089" s="438"/>
      <c r="D2089" s="440"/>
      <c r="E2089" s="534"/>
      <c r="F2089" s="438"/>
    </row>
    <row r="2090" spans="3:6" ht="44.25" customHeight="1" x14ac:dyDescent="0.25">
      <c r="C2090" s="438"/>
      <c r="D2090" s="440"/>
      <c r="E2090" s="534"/>
      <c r="F2090" s="438"/>
    </row>
    <row r="2091" spans="3:6" ht="44.25" customHeight="1" x14ac:dyDescent="0.25">
      <c r="C2091" s="438"/>
      <c r="D2091" s="440"/>
      <c r="E2091" s="534"/>
      <c r="F2091" s="438"/>
    </row>
    <row r="2092" spans="3:6" ht="44.25" customHeight="1" x14ac:dyDescent="0.25">
      <c r="C2092" s="438"/>
      <c r="D2092" s="440"/>
      <c r="E2092" s="534"/>
      <c r="F2092" s="438"/>
    </row>
    <row r="2093" spans="3:6" ht="44.25" customHeight="1" x14ac:dyDescent="0.25">
      <c r="C2093" s="438"/>
      <c r="D2093" s="440"/>
      <c r="E2093" s="534"/>
      <c r="F2093" s="438"/>
    </row>
    <row r="2094" spans="3:6" ht="44.25" customHeight="1" x14ac:dyDescent="0.25">
      <c r="C2094" s="438"/>
      <c r="D2094" s="440"/>
      <c r="E2094" s="534"/>
      <c r="F2094" s="438"/>
    </row>
    <row r="2095" spans="3:6" ht="44.25" customHeight="1" x14ac:dyDescent="0.25">
      <c r="C2095" s="438"/>
      <c r="D2095" s="440"/>
      <c r="E2095" s="534"/>
      <c r="F2095" s="438"/>
    </row>
    <row r="2096" spans="3:6" ht="44.25" customHeight="1" x14ac:dyDescent="0.25">
      <c r="C2096" s="438"/>
      <c r="D2096" s="440"/>
      <c r="E2096" s="534"/>
      <c r="F2096" s="438"/>
    </row>
    <row r="2097" spans="3:6" ht="44.25" customHeight="1" x14ac:dyDescent="0.25">
      <c r="C2097" s="438"/>
      <c r="D2097" s="440"/>
      <c r="E2097" s="534"/>
      <c r="F2097" s="438"/>
    </row>
    <row r="2098" spans="3:6" ht="44.25" customHeight="1" x14ac:dyDescent="0.25">
      <c r="C2098" s="438"/>
      <c r="D2098" s="440"/>
      <c r="E2098" s="534"/>
      <c r="F2098" s="438"/>
    </row>
    <row r="2099" spans="3:6" ht="44.25" customHeight="1" x14ac:dyDescent="0.25">
      <c r="C2099" s="438"/>
      <c r="D2099" s="440"/>
      <c r="E2099" s="534"/>
      <c r="F2099" s="438"/>
    </row>
    <row r="2100" spans="3:6" ht="44.25" customHeight="1" x14ac:dyDescent="0.25">
      <c r="C2100" s="438"/>
      <c r="D2100" s="440"/>
      <c r="E2100" s="534"/>
      <c r="F2100" s="438"/>
    </row>
    <row r="2101" spans="3:6" ht="44.25" customHeight="1" x14ac:dyDescent="0.25">
      <c r="C2101" s="438"/>
      <c r="D2101" s="440"/>
      <c r="E2101" s="534"/>
      <c r="F2101" s="438"/>
    </row>
    <row r="2102" spans="3:6" ht="44.25" customHeight="1" x14ac:dyDescent="0.25">
      <c r="C2102" s="438"/>
      <c r="D2102" s="440"/>
      <c r="E2102" s="534"/>
      <c r="F2102" s="438"/>
    </row>
    <row r="2103" spans="3:6" ht="44.25" customHeight="1" x14ac:dyDescent="0.25">
      <c r="C2103" s="438"/>
      <c r="D2103" s="440"/>
      <c r="E2103" s="534"/>
      <c r="F2103" s="438"/>
    </row>
    <row r="2104" spans="3:6" ht="44.25" customHeight="1" x14ac:dyDescent="0.25">
      <c r="C2104" s="438"/>
      <c r="D2104" s="440"/>
      <c r="E2104" s="534"/>
      <c r="F2104" s="438"/>
    </row>
    <row r="2105" spans="3:6" ht="44.25" customHeight="1" x14ac:dyDescent="0.25">
      <c r="C2105" s="438"/>
      <c r="D2105" s="440"/>
      <c r="E2105" s="534"/>
      <c r="F2105" s="438"/>
    </row>
    <row r="2106" spans="3:6" ht="44.25" customHeight="1" x14ac:dyDescent="0.25">
      <c r="C2106" s="438"/>
      <c r="D2106" s="440"/>
      <c r="E2106" s="534"/>
      <c r="F2106" s="438"/>
    </row>
    <row r="2107" spans="3:6" ht="44.25" customHeight="1" x14ac:dyDescent="0.25">
      <c r="C2107" s="438"/>
      <c r="D2107" s="440"/>
      <c r="E2107" s="534"/>
      <c r="F2107" s="438"/>
    </row>
    <row r="2108" spans="3:6" ht="44.25" customHeight="1" x14ac:dyDescent="0.25">
      <c r="C2108" s="438"/>
      <c r="D2108" s="440"/>
      <c r="E2108" s="534"/>
      <c r="F2108" s="438"/>
    </row>
    <row r="2109" spans="3:6" ht="44.25" customHeight="1" x14ac:dyDescent="0.25">
      <c r="C2109" s="438"/>
      <c r="D2109" s="440"/>
      <c r="E2109" s="534"/>
      <c r="F2109" s="438"/>
    </row>
    <row r="2110" spans="3:6" ht="44.25" customHeight="1" x14ac:dyDescent="0.25">
      <c r="C2110" s="438"/>
      <c r="D2110" s="440"/>
      <c r="E2110" s="534"/>
      <c r="F2110" s="438"/>
    </row>
    <row r="2111" spans="3:6" ht="44.25" customHeight="1" x14ac:dyDescent="0.25">
      <c r="C2111" s="438"/>
      <c r="D2111" s="440"/>
      <c r="E2111" s="534"/>
      <c r="F2111" s="438"/>
    </row>
    <row r="2112" spans="3:6" ht="44.25" customHeight="1" x14ac:dyDescent="0.25">
      <c r="C2112" s="438"/>
      <c r="D2112" s="440"/>
      <c r="E2112" s="534"/>
      <c r="F2112" s="438"/>
    </row>
    <row r="2113" spans="3:6" ht="44.25" customHeight="1" x14ac:dyDescent="0.25">
      <c r="C2113" s="438"/>
      <c r="D2113" s="440"/>
      <c r="E2113" s="534"/>
      <c r="F2113" s="438"/>
    </row>
    <row r="2114" spans="3:6" ht="44.25" customHeight="1" x14ac:dyDescent="0.25">
      <c r="C2114" s="438"/>
      <c r="D2114" s="440"/>
      <c r="E2114" s="534"/>
      <c r="F2114" s="438"/>
    </row>
    <row r="2115" spans="3:6" ht="44.25" customHeight="1" x14ac:dyDescent="0.25">
      <c r="C2115" s="438"/>
      <c r="D2115" s="440"/>
      <c r="E2115" s="534"/>
      <c r="F2115" s="438"/>
    </row>
    <row r="2116" spans="3:6" ht="44.25" customHeight="1" x14ac:dyDescent="0.25">
      <c r="C2116" s="438"/>
      <c r="D2116" s="440"/>
      <c r="E2116" s="534"/>
      <c r="F2116" s="438"/>
    </row>
    <row r="2117" spans="3:6" ht="44.25" customHeight="1" x14ac:dyDescent="0.25">
      <c r="C2117" s="438"/>
      <c r="D2117" s="440"/>
      <c r="E2117" s="534"/>
      <c r="F2117" s="438"/>
    </row>
    <row r="2118" spans="3:6" ht="44.25" customHeight="1" x14ac:dyDescent="0.25">
      <c r="C2118" s="438"/>
      <c r="D2118" s="440"/>
      <c r="E2118" s="534"/>
      <c r="F2118" s="438"/>
    </row>
    <row r="2119" spans="3:6" ht="44.25" customHeight="1" x14ac:dyDescent="0.25">
      <c r="C2119" s="438"/>
      <c r="D2119" s="440"/>
      <c r="E2119" s="534"/>
      <c r="F2119" s="438"/>
    </row>
    <row r="2120" spans="3:6" ht="44.25" customHeight="1" x14ac:dyDescent="0.25">
      <c r="C2120" s="438"/>
      <c r="D2120" s="440"/>
      <c r="E2120" s="534"/>
      <c r="F2120" s="438"/>
    </row>
    <row r="2121" spans="3:6" ht="44.25" customHeight="1" x14ac:dyDescent="0.25">
      <c r="C2121" s="438"/>
      <c r="D2121" s="440"/>
      <c r="E2121" s="534"/>
      <c r="F2121" s="438"/>
    </row>
    <row r="2122" spans="3:6" ht="44.25" customHeight="1" x14ac:dyDescent="0.25">
      <c r="C2122" s="438"/>
      <c r="D2122" s="440"/>
      <c r="E2122" s="534"/>
      <c r="F2122" s="438"/>
    </row>
    <row r="2123" spans="3:6" ht="44.25" customHeight="1" x14ac:dyDescent="0.25">
      <c r="C2123" s="438"/>
      <c r="D2123" s="440"/>
      <c r="E2123" s="534"/>
      <c r="F2123" s="438"/>
    </row>
    <row r="2124" spans="3:6" ht="44.25" customHeight="1" x14ac:dyDescent="0.25">
      <c r="C2124" s="438"/>
      <c r="D2124" s="440"/>
      <c r="E2124" s="534"/>
      <c r="F2124" s="438"/>
    </row>
    <row r="2125" spans="3:6" ht="44.25" customHeight="1" x14ac:dyDescent="0.25">
      <c r="C2125" s="438"/>
      <c r="D2125" s="440"/>
      <c r="E2125" s="534"/>
      <c r="F2125" s="438"/>
    </row>
    <row r="2126" spans="3:6" ht="44.25" customHeight="1" x14ac:dyDescent="0.25">
      <c r="C2126" s="438"/>
      <c r="D2126" s="440"/>
      <c r="E2126" s="534"/>
      <c r="F2126" s="438"/>
    </row>
    <row r="2127" spans="3:6" ht="44.25" customHeight="1" x14ac:dyDescent="0.25">
      <c r="C2127" s="438"/>
      <c r="D2127" s="440"/>
      <c r="E2127" s="534"/>
      <c r="F2127" s="438"/>
    </row>
    <row r="2128" spans="3:6" ht="44.25" customHeight="1" x14ac:dyDescent="0.25">
      <c r="C2128" s="438"/>
      <c r="D2128" s="440"/>
      <c r="E2128" s="534"/>
      <c r="F2128" s="438"/>
    </row>
    <row r="2129" spans="3:6" ht="44.25" customHeight="1" x14ac:dyDescent="0.25">
      <c r="C2129" s="438"/>
      <c r="D2129" s="440"/>
      <c r="E2129" s="534"/>
      <c r="F2129" s="438"/>
    </row>
    <row r="2130" spans="3:6" ht="44.25" customHeight="1" x14ac:dyDescent="0.25">
      <c r="C2130" s="438"/>
      <c r="D2130" s="440"/>
      <c r="E2130" s="534"/>
      <c r="F2130" s="438"/>
    </row>
    <row r="2131" spans="3:6" ht="44.25" customHeight="1" x14ac:dyDescent="0.25">
      <c r="C2131" s="438"/>
      <c r="D2131" s="440"/>
      <c r="E2131" s="534"/>
      <c r="F2131" s="438"/>
    </row>
    <row r="2132" spans="3:6" ht="44.25" customHeight="1" x14ac:dyDescent="0.25">
      <c r="C2132" s="438"/>
      <c r="D2132" s="440"/>
      <c r="E2132" s="534"/>
      <c r="F2132" s="438"/>
    </row>
    <row r="2133" spans="3:6" ht="44.25" customHeight="1" x14ac:dyDescent="0.25">
      <c r="C2133" s="438"/>
      <c r="D2133" s="440"/>
      <c r="E2133" s="534"/>
      <c r="F2133" s="438"/>
    </row>
    <row r="2134" spans="3:6" ht="44.25" customHeight="1" x14ac:dyDescent="0.25">
      <c r="C2134" s="438"/>
      <c r="D2134" s="440"/>
      <c r="E2134" s="534"/>
      <c r="F2134" s="438"/>
    </row>
    <row r="2135" spans="3:6" ht="44.25" customHeight="1" x14ac:dyDescent="0.25">
      <c r="C2135" s="438"/>
      <c r="D2135" s="440"/>
      <c r="E2135" s="534"/>
      <c r="F2135" s="438"/>
    </row>
    <row r="2136" spans="3:6" ht="44.25" customHeight="1" x14ac:dyDescent="0.25">
      <c r="C2136" s="438"/>
      <c r="D2136" s="440"/>
      <c r="E2136" s="534"/>
      <c r="F2136" s="438"/>
    </row>
    <row r="2137" spans="3:6" ht="44.25" customHeight="1" x14ac:dyDescent="0.25">
      <c r="C2137" s="438"/>
      <c r="D2137" s="440"/>
      <c r="E2137" s="534"/>
      <c r="F2137" s="438"/>
    </row>
    <row r="2138" spans="3:6" ht="44.25" customHeight="1" x14ac:dyDescent="0.25">
      <c r="C2138" s="438"/>
      <c r="D2138" s="440"/>
      <c r="E2138" s="534"/>
      <c r="F2138" s="438"/>
    </row>
    <row r="2139" spans="3:6" ht="44.25" customHeight="1" x14ac:dyDescent="0.25">
      <c r="C2139" s="438"/>
      <c r="D2139" s="440"/>
      <c r="E2139" s="534"/>
      <c r="F2139" s="438"/>
    </row>
    <row r="2140" spans="3:6" ht="44.25" customHeight="1" x14ac:dyDescent="0.25">
      <c r="C2140" s="438"/>
      <c r="D2140" s="440"/>
      <c r="E2140" s="534"/>
      <c r="F2140" s="438"/>
    </row>
    <row r="2141" spans="3:6" ht="44.25" customHeight="1" x14ac:dyDescent="0.25">
      <c r="C2141" s="438"/>
      <c r="D2141" s="440"/>
      <c r="E2141" s="534"/>
      <c r="F2141" s="438"/>
    </row>
    <row r="2142" spans="3:6" ht="44.25" customHeight="1" x14ac:dyDescent="0.25">
      <c r="C2142" s="438"/>
      <c r="D2142" s="440"/>
      <c r="E2142" s="534"/>
      <c r="F2142" s="438"/>
    </row>
    <row r="2143" spans="3:6" ht="44.25" customHeight="1" x14ac:dyDescent="0.25">
      <c r="C2143" s="438"/>
      <c r="D2143" s="440"/>
      <c r="E2143" s="534"/>
      <c r="F2143" s="438"/>
    </row>
    <row r="2144" spans="3:6" ht="44.25" customHeight="1" x14ac:dyDescent="0.25">
      <c r="C2144" s="438"/>
      <c r="D2144" s="440"/>
      <c r="E2144" s="534"/>
      <c r="F2144" s="438"/>
    </row>
    <row r="2145" spans="3:6" ht="44.25" customHeight="1" x14ac:dyDescent="0.25">
      <c r="C2145" s="438"/>
      <c r="D2145" s="440"/>
      <c r="E2145" s="534"/>
      <c r="F2145" s="438"/>
    </row>
    <row r="2146" spans="3:6" ht="44.25" customHeight="1" x14ac:dyDescent="0.25">
      <c r="C2146" s="438"/>
      <c r="D2146" s="440"/>
      <c r="E2146" s="534"/>
      <c r="F2146" s="438"/>
    </row>
    <row r="2147" spans="3:6" ht="44.25" customHeight="1" x14ac:dyDescent="0.25">
      <c r="C2147" s="438"/>
      <c r="D2147" s="440"/>
      <c r="E2147" s="534"/>
      <c r="F2147" s="438"/>
    </row>
    <row r="2148" spans="3:6" ht="44.25" customHeight="1" x14ac:dyDescent="0.25">
      <c r="C2148" s="438"/>
      <c r="D2148" s="440"/>
      <c r="E2148" s="534"/>
      <c r="F2148" s="438"/>
    </row>
    <row r="2149" spans="3:6" ht="44.25" customHeight="1" x14ac:dyDescent="0.25">
      <c r="C2149" s="438"/>
      <c r="D2149" s="440"/>
      <c r="E2149" s="534"/>
      <c r="F2149" s="438"/>
    </row>
    <row r="2150" spans="3:6" ht="44.25" customHeight="1" x14ac:dyDescent="0.25">
      <c r="C2150" s="438"/>
      <c r="D2150" s="440"/>
      <c r="E2150" s="534"/>
      <c r="F2150" s="438"/>
    </row>
    <row r="2151" spans="3:6" ht="44.25" customHeight="1" x14ac:dyDescent="0.25">
      <c r="C2151" s="438"/>
      <c r="D2151" s="440"/>
      <c r="E2151" s="534"/>
      <c r="F2151" s="438"/>
    </row>
    <row r="2152" spans="3:6" ht="44.25" customHeight="1" x14ac:dyDescent="0.25">
      <c r="C2152" s="438"/>
      <c r="D2152" s="440"/>
      <c r="E2152" s="534"/>
      <c r="F2152" s="438"/>
    </row>
    <row r="2153" spans="3:6" ht="44.25" customHeight="1" x14ac:dyDescent="0.25">
      <c r="C2153" s="438"/>
      <c r="D2153" s="440"/>
      <c r="E2153" s="534"/>
      <c r="F2153" s="438"/>
    </row>
    <row r="2154" spans="3:6" ht="44.25" customHeight="1" x14ac:dyDescent="0.25">
      <c r="C2154" s="438"/>
      <c r="D2154" s="440"/>
      <c r="E2154" s="534"/>
      <c r="F2154" s="438"/>
    </row>
    <row r="2155" spans="3:6" ht="44.25" customHeight="1" x14ac:dyDescent="0.25">
      <c r="C2155" s="438"/>
      <c r="D2155" s="440"/>
      <c r="E2155" s="534"/>
      <c r="F2155" s="438"/>
    </row>
    <row r="2156" spans="3:6" ht="44.25" customHeight="1" x14ac:dyDescent="0.25">
      <c r="C2156" s="438"/>
      <c r="D2156" s="440"/>
      <c r="E2156" s="534"/>
      <c r="F2156" s="438"/>
    </row>
    <row r="2157" spans="3:6" ht="44.25" customHeight="1" x14ac:dyDescent="0.25">
      <c r="C2157" s="438"/>
      <c r="D2157" s="440"/>
      <c r="E2157" s="534"/>
      <c r="F2157" s="438"/>
    </row>
    <row r="2158" spans="3:6" ht="44.25" customHeight="1" x14ac:dyDescent="0.25">
      <c r="C2158" s="438"/>
      <c r="D2158" s="440"/>
      <c r="E2158" s="534"/>
      <c r="F2158" s="438"/>
    </row>
    <row r="2159" spans="3:6" ht="44.25" customHeight="1" x14ac:dyDescent="0.25">
      <c r="C2159" s="438"/>
      <c r="D2159" s="440"/>
      <c r="E2159" s="534"/>
      <c r="F2159" s="438"/>
    </row>
    <row r="2160" spans="3:6" ht="44.25" customHeight="1" x14ac:dyDescent="0.25">
      <c r="C2160" s="438"/>
      <c r="D2160" s="440"/>
      <c r="E2160" s="534"/>
      <c r="F2160" s="438"/>
    </row>
    <row r="2161" spans="3:6" ht="44.25" customHeight="1" x14ac:dyDescent="0.25">
      <c r="C2161" s="438"/>
      <c r="D2161" s="440"/>
      <c r="E2161" s="534"/>
      <c r="F2161" s="438"/>
    </row>
    <row r="2162" spans="3:6" ht="44.25" customHeight="1" x14ac:dyDescent="0.25">
      <c r="C2162" s="438"/>
      <c r="D2162" s="440"/>
      <c r="E2162" s="534"/>
      <c r="F2162" s="438"/>
    </row>
    <row r="2163" spans="3:6" ht="44.25" customHeight="1" x14ac:dyDescent="0.25">
      <c r="C2163" s="438"/>
      <c r="D2163" s="440"/>
      <c r="E2163" s="534"/>
      <c r="F2163" s="438"/>
    </row>
    <row r="2164" spans="3:6" ht="44.25" customHeight="1" x14ac:dyDescent="0.25">
      <c r="C2164" s="438"/>
      <c r="D2164" s="440"/>
      <c r="E2164" s="534"/>
      <c r="F2164" s="438"/>
    </row>
    <row r="2165" spans="3:6" ht="44.25" customHeight="1" x14ac:dyDescent="0.25">
      <c r="C2165" s="438"/>
      <c r="D2165" s="440"/>
      <c r="E2165" s="534"/>
      <c r="F2165" s="438"/>
    </row>
    <row r="2166" spans="3:6" ht="44.25" customHeight="1" x14ac:dyDescent="0.25">
      <c r="C2166" s="438"/>
      <c r="D2166" s="440"/>
      <c r="E2166" s="534"/>
      <c r="F2166" s="438"/>
    </row>
    <row r="2167" spans="3:6" ht="44.25" customHeight="1" x14ac:dyDescent="0.25">
      <c r="C2167" s="438"/>
      <c r="D2167" s="440"/>
      <c r="E2167" s="534"/>
      <c r="F2167" s="438"/>
    </row>
    <row r="2168" spans="3:6" ht="44.25" customHeight="1" x14ac:dyDescent="0.25">
      <c r="C2168" s="438"/>
      <c r="D2168" s="440"/>
      <c r="E2168" s="534"/>
      <c r="F2168" s="438"/>
    </row>
    <row r="2169" spans="3:6" ht="44.25" customHeight="1" x14ac:dyDescent="0.25">
      <c r="C2169" s="438"/>
      <c r="D2169" s="440"/>
      <c r="E2169" s="534"/>
      <c r="F2169" s="438"/>
    </row>
    <row r="2170" spans="3:6" ht="44.25" customHeight="1" x14ac:dyDescent="0.25">
      <c r="C2170" s="438"/>
      <c r="D2170" s="440"/>
      <c r="E2170" s="534"/>
      <c r="F2170" s="438"/>
    </row>
    <row r="2171" spans="3:6" ht="44.25" customHeight="1" x14ac:dyDescent="0.25">
      <c r="C2171" s="438"/>
      <c r="D2171" s="440"/>
      <c r="E2171" s="534"/>
      <c r="F2171" s="438"/>
    </row>
    <row r="2172" spans="3:6" ht="44.25" customHeight="1" x14ac:dyDescent="0.25">
      <c r="C2172" s="438"/>
      <c r="D2172" s="440"/>
      <c r="E2172" s="534"/>
      <c r="F2172" s="438"/>
    </row>
    <row r="2173" spans="3:6" ht="44.25" customHeight="1" x14ac:dyDescent="0.25">
      <c r="C2173" s="438"/>
      <c r="D2173" s="440"/>
      <c r="E2173" s="534"/>
      <c r="F2173" s="438"/>
    </row>
    <row r="2174" spans="3:6" ht="44.25" customHeight="1" x14ac:dyDescent="0.25">
      <c r="C2174" s="438"/>
      <c r="D2174" s="440"/>
      <c r="E2174" s="534"/>
      <c r="F2174" s="438"/>
    </row>
    <row r="2175" spans="3:6" ht="44.25" customHeight="1" x14ac:dyDescent="0.25">
      <c r="C2175" s="438"/>
      <c r="D2175" s="440"/>
      <c r="E2175" s="534"/>
      <c r="F2175" s="438"/>
    </row>
    <row r="2176" spans="3:6" ht="44.25" customHeight="1" x14ac:dyDescent="0.25">
      <c r="C2176" s="438"/>
      <c r="D2176" s="440"/>
      <c r="E2176" s="534"/>
      <c r="F2176" s="438"/>
    </row>
    <row r="2177" spans="3:6" ht="44.25" customHeight="1" x14ac:dyDescent="0.25">
      <c r="C2177" s="438"/>
      <c r="D2177" s="440"/>
      <c r="E2177" s="534"/>
      <c r="F2177" s="438"/>
    </row>
    <row r="2178" spans="3:6" ht="44.25" customHeight="1" x14ac:dyDescent="0.25">
      <c r="C2178" s="438"/>
      <c r="D2178" s="440"/>
      <c r="E2178" s="534"/>
      <c r="F2178" s="438"/>
    </row>
    <row r="2179" spans="3:6" ht="44.25" customHeight="1" x14ac:dyDescent="0.25">
      <c r="C2179" s="438"/>
      <c r="D2179" s="440"/>
      <c r="E2179" s="534"/>
      <c r="F2179" s="438"/>
    </row>
    <row r="2180" spans="3:6" ht="44.25" customHeight="1" x14ac:dyDescent="0.25">
      <c r="C2180" s="438"/>
      <c r="D2180" s="440"/>
      <c r="E2180" s="534"/>
      <c r="F2180" s="438"/>
    </row>
    <row r="2181" spans="3:6" ht="44.25" customHeight="1" x14ac:dyDescent="0.25">
      <c r="C2181" s="438"/>
      <c r="D2181" s="440"/>
      <c r="E2181" s="534"/>
      <c r="F2181" s="438"/>
    </row>
    <row r="2182" spans="3:6" ht="44.25" customHeight="1" x14ac:dyDescent="0.25">
      <c r="C2182" s="438"/>
      <c r="D2182" s="440"/>
      <c r="E2182" s="534"/>
      <c r="F2182" s="438"/>
    </row>
    <row r="2183" spans="3:6" ht="44.25" customHeight="1" x14ac:dyDescent="0.25">
      <c r="C2183" s="438"/>
      <c r="D2183" s="440"/>
      <c r="E2183" s="534"/>
      <c r="F2183" s="438"/>
    </row>
    <row r="2184" spans="3:6" ht="44.25" customHeight="1" x14ac:dyDescent="0.25">
      <c r="C2184" s="438"/>
      <c r="D2184" s="440"/>
      <c r="E2184" s="534"/>
      <c r="F2184" s="438"/>
    </row>
    <row r="2185" spans="3:6" ht="44.25" customHeight="1" x14ac:dyDescent="0.25">
      <c r="C2185" s="438"/>
      <c r="D2185" s="440"/>
      <c r="E2185" s="534"/>
      <c r="F2185" s="438"/>
    </row>
    <row r="2186" spans="3:6" ht="44.25" customHeight="1" x14ac:dyDescent="0.25">
      <c r="C2186" s="438"/>
      <c r="D2186" s="440"/>
      <c r="E2186" s="534"/>
      <c r="F2186" s="438"/>
    </row>
    <row r="2187" spans="3:6" ht="44.25" customHeight="1" x14ac:dyDescent="0.25">
      <c r="C2187" s="438"/>
      <c r="D2187" s="440"/>
      <c r="E2187" s="534"/>
      <c r="F2187" s="438"/>
    </row>
    <row r="2188" spans="3:6" ht="44.25" customHeight="1" x14ac:dyDescent="0.25">
      <c r="C2188" s="438"/>
      <c r="D2188" s="440"/>
      <c r="E2188" s="534"/>
      <c r="F2188" s="438"/>
    </row>
    <row r="2189" spans="3:6" ht="44.25" customHeight="1" x14ac:dyDescent="0.25">
      <c r="C2189" s="438"/>
      <c r="D2189" s="440"/>
      <c r="E2189" s="534"/>
      <c r="F2189" s="438"/>
    </row>
    <row r="2190" spans="3:6" ht="44.25" customHeight="1" x14ac:dyDescent="0.25">
      <c r="C2190" s="438"/>
      <c r="D2190" s="440"/>
      <c r="E2190" s="534"/>
      <c r="F2190" s="438"/>
    </row>
    <row r="2191" spans="3:6" ht="44.25" customHeight="1" x14ac:dyDescent="0.25">
      <c r="C2191" s="438"/>
      <c r="D2191" s="440"/>
      <c r="E2191" s="534"/>
      <c r="F2191" s="438"/>
    </row>
    <row r="2192" spans="3:6" ht="44.25" customHeight="1" x14ac:dyDescent="0.25">
      <c r="C2192" s="438"/>
      <c r="D2192" s="440"/>
      <c r="E2192" s="534"/>
      <c r="F2192" s="438"/>
    </row>
    <row r="2193" spans="3:6" ht="44.25" customHeight="1" x14ac:dyDescent="0.25">
      <c r="C2193" s="438"/>
      <c r="D2193" s="440"/>
      <c r="E2193" s="534"/>
      <c r="F2193" s="438"/>
    </row>
    <row r="2194" spans="3:6" ht="44.25" customHeight="1" x14ac:dyDescent="0.25">
      <c r="C2194" s="438"/>
      <c r="D2194" s="440"/>
      <c r="E2194" s="534"/>
      <c r="F2194" s="438"/>
    </row>
    <row r="2195" spans="3:6" ht="44.25" customHeight="1" x14ac:dyDescent="0.25">
      <c r="C2195" s="438"/>
      <c r="D2195" s="440"/>
      <c r="E2195" s="534"/>
      <c r="F2195" s="438"/>
    </row>
    <row r="2196" spans="3:6" ht="44.25" customHeight="1" x14ac:dyDescent="0.25">
      <c r="C2196" s="438"/>
      <c r="D2196" s="440"/>
      <c r="E2196" s="534"/>
      <c r="F2196" s="438"/>
    </row>
    <row r="2197" spans="3:6" ht="44.25" customHeight="1" x14ac:dyDescent="0.25">
      <c r="C2197" s="438"/>
      <c r="D2197" s="440"/>
      <c r="E2197" s="534"/>
      <c r="F2197" s="438"/>
    </row>
    <row r="2198" spans="3:6" ht="44.25" customHeight="1" x14ac:dyDescent="0.25">
      <c r="C2198" s="438"/>
      <c r="D2198" s="440"/>
      <c r="E2198" s="534"/>
      <c r="F2198" s="438"/>
    </row>
    <row r="2199" spans="3:6" ht="44.25" customHeight="1" x14ac:dyDescent="0.25">
      <c r="C2199" s="438"/>
      <c r="D2199" s="440"/>
      <c r="E2199" s="534"/>
      <c r="F2199" s="438"/>
    </row>
    <row r="2200" spans="3:6" ht="44.25" customHeight="1" x14ac:dyDescent="0.25">
      <c r="C2200" s="438"/>
      <c r="D2200" s="440"/>
      <c r="E2200" s="534"/>
      <c r="F2200" s="438"/>
    </row>
    <row r="2201" spans="3:6" ht="44.25" customHeight="1" x14ac:dyDescent="0.25">
      <c r="C2201" s="438"/>
      <c r="D2201" s="440"/>
      <c r="E2201" s="534"/>
      <c r="F2201" s="438"/>
    </row>
    <row r="2202" spans="3:6" ht="44.25" customHeight="1" x14ac:dyDescent="0.25">
      <c r="C2202" s="438"/>
      <c r="D2202" s="440"/>
      <c r="E2202" s="534"/>
      <c r="F2202" s="438"/>
    </row>
    <row r="2203" spans="3:6" ht="44.25" customHeight="1" x14ac:dyDescent="0.25">
      <c r="C2203" s="438"/>
      <c r="D2203" s="440"/>
      <c r="E2203" s="534"/>
      <c r="F2203" s="438"/>
    </row>
    <row r="2204" spans="3:6" ht="44.25" customHeight="1" x14ac:dyDescent="0.25">
      <c r="C2204" s="438"/>
      <c r="D2204" s="440"/>
      <c r="E2204" s="534"/>
      <c r="F2204" s="438"/>
    </row>
    <row r="2205" spans="3:6" ht="44.25" customHeight="1" x14ac:dyDescent="0.25">
      <c r="C2205" s="438"/>
      <c r="D2205" s="440"/>
      <c r="E2205" s="534"/>
      <c r="F2205" s="438"/>
    </row>
    <row r="2206" spans="3:6" ht="44.25" customHeight="1" x14ac:dyDescent="0.25">
      <c r="C2206" s="438"/>
      <c r="D2206" s="440"/>
      <c r="E2206" s="534"/>
      <c r="F2206" s="438"/>
    </row>
    <row r="2207" spans="3:6" ht="44.25" customHeight="1" x14ac:dyDescent="0.25">
      <c r="C2207" s="438"/>
      <c r="D2207" s="440"/>
      <c r="E2207" s="534"/>
      <c r="F2207" s="438"/>
    </row>
    <row r="2208" spans="3:6" ht="44.25" customHeight="1" x14ac:dyDescent="0.25">
      <c r="C2208" s="438"/>
      <c r="D2208" s="440"/>
      <c r="E2208" s="534"/>
      <c r="F2208" s="438"/>
    </row>
    <row r="2209" spans="3:6" ht="44.25" customHeight="1" x14ac:dyDescent="0.25">
      <c r="C2209" s="438"/>
      <c r="D2209" s="440"/>
      <c r="E2209" s="534"/>
      <c r="F2209" s="438"/>
    </row>
    <row r="2210" spans="3:6" ht="44.25" customHeight="1" x14ac:dyDescent="0.25">
      <c r="C2210" s="438"/>
      <c r="D2210" s="440"/>
      <c r="E2210" s="534"/>
      <c r="F2210" s="438"/>
    </row>
    <row r="2211" spans="3:6" ht="44.25" customHeight="1" x14ac:dyDescent="0.25">
      <c r="C2211" s="438"/>
      <c r="D2211" s="440"/>
      <c r="E2211" s="534"/>
      <c r="F2211" s="438"/>
    </row>
    <row r="2212" spans="3:6" ht="44.25" customHeight="1" x14ac:dyDescent="0.25">
      <c r="C2212" s="438"/>
      <c r="D2212" s="440"/>
      <c r="E2212" s="534"/>
      <c r="F2212" s="438"/>
    </row>
    <row r="2213" spans="3:6" ht="44.25" customHeight="1" x14ac:dyDescent="0.25">
      <c r="C2213" s="438"/>
      <c r="D2213" s="440"/>
      <c r="E2213" s="534"/>
      <c r="F2213" s="438"/>
    </row>
    <row r="2214" spans="3:6" ht="44.25" customHeight="1" x14ac:dyDescent="0.25">
      <c r="C2214" s="438"/>
      <c r="D2214" s="440"/>
      <c r="E2214" s="534"/>
      <c r="F2214" s="438"/>
    </row>
    <row r="2215" spans="3:6" ht="44.25" customHeight="1" x14ac:dyDescent="0.25">
      <c r="C2215" s="438"/>
      <c r="D2215" s="440"/>
      <c r="E2215" s="534"/>
      <c r="F2215" s="438"/>
    </row>
    <row r="2216" spans="3:6" ht="44.25" customHeight="1" x14ac:dyDescent="0.25">
      <c r="C2216" s="438"/>
      <c r="D2216" s="440"/>
      <c r="E2216" s="534"/>
      <c r="F2216" s="438"/>
    </row>
    <row r="2217" spans="3:6" ht="44.25" customHeight="1" x14ac:dyDescent="0.25">
      <c r="C2217" s="438"/>
      <c r="D2217" s="440"/>
      <c r="E2217" s="534"/>
      <c r="F2217" s="438"/>
    </row>
    <row r="2218" spans="3:6" ht="44.25" customHeight="1" x14ac:dyDescent="0.25">
      <c r="C2218" s="438"/>
      <c r="D2218" s="440"/>
      <c r="E2218" s="534"/>
      <c r="F2218" s="438"/>
    </row>
    <row r="2219" spans="3:6" ht="44.25" customHeight="1" x14ac:dyDescent="0.25">
      <c r="C2219" s="438"/>
      <c r="D2219" s="440"/>
      <c r="E2219" s="534"/>
      <c r="F2219" s="438"/>
    </row>
    <row r="2220" spans="3:6" ht="44.25" customHeight="1" x14ac:dyDescent="0.25">
      <c r="C2220" s="438"/>
      <c r="D2220" s="440"/>
      <c r="E2220" s="534"/>
      <c r="F2220" s="438"/>
    </row>
    <row r="2221" spans="3:6" ht="44.25" customHeight="1" x14ac:dyDescent="0.25">
      <c r="C2221" s="438"/>
      <c r="D2221" s="440"/>
      <c r="E2221" s="534"/>
      <c r="F2221" s="438"/>
    </row>
    <row r="2222" spans="3:6" ht="44.25" customHeight="1" x14ac:dyDescent="0.25">
      <c r="C2222" s="438"/>
      <c r="D2222" s="440"/>
      <c r="E2222" s="534"/>
      <c r="F2222" s="438"/>
    </row>
    <row r="2223" spans="3:6" ht="44.25" customHeight="1" x14ac:dyDescent="0.25">
      <c r="C2223" s="438"/>
      <c r="D2223" s="440"/>
      <c r="E2223" s="534"/>
      <c r="F2223" s="438"/>
    </row>
    <row r="2224" spans="3:6" ht="44.25" customHeight="1" x14ac:dyDescent="0.25">
      <c r="C2224" s="438"/>
      <c r="D2224" s="440"/>
      <c r="E2224" s="534"/>
      <c r="F2224" s="438"/>
    </row>
    <row r="2225" spans="3:6" ht="44.25" customHeight="1" x14ac:dyDescent="0.25">
      <c r="C2225" s="438"/>
      <c r="D2225" s="440"/>
      <c r="E2225" s="534"/>
      <c r="F2225" s="438"/>
    </row>
    <row r="2226" spans="3:6" ht="44.25" customHeight="1" x14ac:dyDescent="0.25">
      <c r="C2226" s="438"/>
      <c r="D2226" s="440"/>
      <c r="E2226" s="534"/>
      <c r="F2226" s="438"/>
    </row>
    <row r="2227" spans="3:6" ht="44.25" customHeight="1" x14ac:dyDescent="0.25">
      <c r="C2227" s="438"/>
      <c r="D2227" s="440"/>
      <c r="E2227" s="534"/>
      <c r="F2227" s="438"/>
    </row>
    <row r="2228" spans="3:6" ht="44.25" customHeight="1" x14ac:dyDescent="0.25">
      <c r="C2228" s="438"/>
      <c r="D2228" s="440"/>
      <c r="E2228" s="534"/>
      <c r="F2228" s="438"/>
    </row>
    <row r="2229" spans="3:6" ht="44.25" customHeight="1" x14ac:dyDescent="0.25">
      <c r="C2229" s="438"/>
      <c r="D2229" s="440"/>
      <c r="E2229" s="534"/>
      <c r="F2229" s="438"/>
    </row>
    <row r="2230" spans="3:6" ht="44.25" customHeight="1" x14ac:dyDescent="0.25">
      <c r="C2230" s="438"/>
      <c r="D2230" s="440"/>
      <c r="E2230" s="534"/>
      <c r="F2230" s="438"/>
    </row>
    <row r="2231" spans="3:6" ht="44.25" customHeight="1" x14ac:dyDescent="0.25">
      <c r="C2231" s="438"/>
      <c r="D2231" s="440"/>
      <c r="E2231" s="534"/>
      <c r="F2231" s="438"/>
    </row>
    <row r="2232" spans="3:6" ht="44.25" customHeight="1" x14ac:dyDescent="0.25">
      <c r="C2232" s="438"/>
      <c r="D2232" s="440"/>
      <c r="E2232" s="534"/>
      <c r="F2232" s="438"/>
    </row>
    <row r="2233" spans="3:6" ht="44.25" customHeight="1" x14ac:dyDescent="0.25">
      <c r="C2233" s="438"/>
      <c r="D2233" s="440"/>
      <c r="E2233" s="534"/>
      <c r="F2233" s="438"/>
    </row>
    <row r="2234" spans="3:6" ht="44.25" customHeight="1" x14ac:dyDescent="0.25">
      <c r="C2234" s="438"/>
      <c r="D2234" s="440"/>
      <c r="E2234" s="534"/>
      <c r="F2234" s="438"/>
    </row>
    <row r="2235" spans="3:6" ht="44.25" customHeight="1" x14ac:dyDescent="0.25">
      <c r="C2235" s="438"/>
      <c r="D2235" s="440"/>
      <c r="E2235" s="534"/>
      <c r="F2235" s="438"/>
    </row>
    <row r="2236" spans="3:6" ht="44.25" customHeight="1" x14ac:dyDescent="0.25">
      <c r="C2236" s="438"/>
      <c r="D2236" s="440"/>
      <c r="E2236" s="534"/>
      <c r="F2236" s="438"/>
    </row>
    <row r="2237" spans="3:6" ht="44.25" customHeight="1" x14ac:dyDescent="0.25">
      <c r="C2237" s="438"/>
      <c r="D2237" s="440"/>
      <c r="E2237" s="534"/>
      <c r="F2237" s="438"/>
    </row>
    <row r="2238" spans="3:6" ht="44.25" customHeight="1" x14ac:dyDescent="0.25">
      <c r="C2238" s="438"/>
      <c r="D2238" s="440"/>
      <c r="E2238" s="534"/>
      <c r="F2238" s="438"/>
    </row>
    <row r="2239" spans="3:6" ht="44.25" customHeight="1" x14ac:dyDescent="0.25">
      <c r="C2239" s="438"/>
      <c r="D2239" s="440"/>
      <c r="E2239" s="534"/>
      <c r="F2239" s="438"/>
    </row>
    <row r="2240" spans="3:6" ht="44.25" customHeight="1" x14ac:dyDescent="0.25">
      <c r="C2240" s="438"/>
      <c r="D2240" s="440"/>
      <c r="E2240" s="534"/>
      <c r="F2240" s="438"/>
    </row>
    <row r="2241" spans="3:6" ht="44.25" customHeight="1" x14ac:dyDescent="0.25">
      <c r="C2241" s="438"/>
      <c r="D2241" s="440"/>
      <c r="E2241" s="534"/>
      <c r="F2241" s="438"/>
    </row>
    <row r="2242" spans="3:6" ht="44.25" customHeight="1" x14ac:dyDescent="0.25">
      <c r="C2242" s="438"/>
      <c r="D2242" s="440"/>
      <c r="E2242" s="534"/>
      <c r="F2242" s="438"/>
    </row>
    <row r="2243" spans="3:6" ht="44.25" customHeight="1" x14ac:dyDescent="0.25">
      <c r="C2243" s="438"/>
      <c r="D2243" s="440"/>
      <c r="E2243" s="534"/>
      <c r="F2243" s="438"/>
    </row>
    <row r="2244" spans="3:6" ht="44.25" customHeight="1" x14ac:dyDescent="0.25">
      <c r="C2244" s="438"/>
      <c r="D2244" s="440"/>
      <c r="E2244" s="534"/>
      <c r="F2244" s="438"/>
    </row>
    <row r="2245" spans="3:6" ht="44.25" customHeight="1" x14ac:dyDescent="0.25">
      <c r="C2245" s="438"/>
      <c r="D2245" s="440"/>
      <c r="E2245" s="534"/>
      <c r="F2245" s="438"/>
    </row>
    <row r="2246" spans="3:6" ht="44.25" customHeight="1" x14ac:dyDescent="0.25">
      <c r="C2246" s="438"/>
      <c r="D2246" s="440"/>
      <c r="E2246" s="534"/>
      <c r="F2246" s="438"/>
    </row>
    <row r="2247" spans="3:6" ht="44.25" customHeight="1" x14ac:dyDescent="0.25">
      <c r="C2247" s="438"/>
      <c r="D2247" s="440"/>
      <c r="E2247" s="534"/>
      <c r="F2247" s="438"/>
    </row>
    <row r="2248" spans="3:6" ht="44.25" customHeight="1" x14ac:dyDescent="0.25">
      <c r="C2248" s="438"/>
      <c r="D2248" s="440"/>
      <c r="E2248" s="534"/>
      <c r="F2248" s="438"/>
    </row>
    <row r="2249" spans="3:6" ht="44.25" customHeight="1" x14ac:dyDescent="0.25">
      <c r="C2249" s="438"/>
      <c r="D2249" s="440"/>
      <c r="E2249" s="534"/>
      <c r="F2249" s="438"/>
    </row>
    <row r="2250" spans="3:6" ht="44.25" customHeight="1" x14ac:dyDescent="0.25">
      <c r="C2250" s="438"/>
      <c r="D2250" s="440"/>
      <c r="E2250" s="534"/>
      <c r="F2250" s="438"/>
    </row>
    <row r="2251" spans="3:6" ht="44.25" customHeight="1" x14ac:dyDescent="0.25">
      <c r="C2251" s="438"/>
      <c r="D2251" s="440"/>
      <c r="E2251" s="534"/>
      <c r="F2251" s="438"/>
    </row>
    <row r="2252" spans="3:6" ht="44.25" customHeight="1" x14ac:dyDescent="0.25">
      <c r="C2252" s="438"/>
      <c r="D2252" s="440"/>
      <c r="E2252" s="534"/>
      <c r="F2252" s="438"/>
    </row>
    <row r="2253" spans="3:6" ht="44.25" customHeight="1" x14ac:dyDescent="0.25">
      <c r="C2253" s="438"/>
      <c r="D2253" s="440"/>
      <c r="E2253" s="534"/>
      <c r="F2253" s="438"/>
    </row>
    <row r="2254" spans="3:6" ht="44.25" customHeight="1" x14ac:dyDescent="0.25">
      <c r="C2254" s="438"/>
      <c r="D2254" s="440"/>
      <c r="E2254" s="534"/>
      <c r="F2254" s="438"/>
    </row>
    <row r="2255" spans="3:6" ht="44.25" customHeight="1" x14ac:dyDescent="0.25">
      <c r="C2255" s="438"/>
      <c r="D2255" s="440"/>
      <c r="E2255" s="534"/>
      <c r="F2255" s="438"/>
    </row>
    <row r="2256" spans="3:6" ht="44.25" customHeight="1" x14ac:dyDescent="0.25">
      <c r="C2256" s="438"/>
      <c r="D2256" s="440"/>
      <c r="E2256" s="534"/>
      <c r="F2256" s="438"/>
    </row>
    <row r="2257" spans="3:6" ht="44.25" customHeight="1" x14ac:dyDescent="0.25">
      <c r="C2257" s="438"/>
      <c r="D2257" s="440"/>
      <c r="E2257" s="534"/>
      <c r="F2257" s="438"/>
    </row>
    <row r="2258" spans="3:6" ht="44.25" customHeight="1" x14ac:dyDescent="0.25">
      <c r="C2258" s="438"/>
      <c r="D2258" s="440"/>
      <c r="E2258" s="534"/>
      <c r="F2258" s="438"/>
    </row>
    <row r="2259" spans="3:6" ht="44.25" customHeight="1" x14ac:dyDescent="0.25">
      <c r="C2259" s="438"/>
      <c r="D2259" s="440"/>
      <c r="E2259" s="534"/>
      <c r="F2259" s="438"/>
    </row>
    <row r="2260" spans="3:6" ht="44.25" customHeight="1" x14ac:dyDescent="0.25">
      <c r="C2260" s="438"/>
      <c r="D2260" s="440"/>
      <c r="E2260" s="534"/>
      <c r="F2260" s="438"/>
    </row>
    <row r="2261" spans="3:6" ht="44.25" customHeight="1" x14ac:dyDescent="0.25">
      <c r="C2261" s="438"/>
      <c r="D2261" s="440"/>
      <c r="E2261" s="534"/>
      <c r="F2261" s="438"/>
    </row>
    <row r="2262" spans="3:6" ht="44.25" customHeight="1" x14ac:dyDescent="0.25">
      <c r="C2262" s="438"/>
      <c r="D2262" s="440"/>
      <c r="E2262" s="534"/>
      <c r="F2262" s="438"/>
    </row>
    <row r="2263" spans="3:6" ht="44.25" customHeight="1" x14ac:dyDescent="0.25">
      <c r="C2263" s="438"/>
      <c r="D2263" s="440"/>
      <c r="E2263" s="534"/>
      <c r="F2263" s="438"/>
    </row>
    <row r="2264" spans="3:6" ht="44.25" customHeight="1" x14ac:dyDescent="0.25">
      <c r="C2264" s="438"/>
      <c r="D2264" s="440"/>
      <c r="E2264" s="534"/>
      <c r="F2264" s="438"/>
    </row>
    <row r="2265" spans="3:6" ht="44.25" customHeight="1" x14ac:dyDescent="0.25">
      <c r="C2265" s="438"/>
      <c r="D2265" s="440"/>
      <c r="E2265" s="534"/>
      <c r="F2265" s="438"/>
    </row>
    <row r="2266" spans="3:6" ht="44.25" customHeight="1" x14ac:dyDescent="0.25">
      <c r="C2266" s="438"/>
      <c r="D2266" s="440"/>
      <c r="E2266" s="534"/>
      <c r="F2266" s="438"/>
    </row>
    <row r="2267" spans="3:6" ht="44.25" customHeight="1" x14ac:dyDescent="0.25">
      <c r="C2267" s="438"/>
      <c r="D2267" s="440"/>
      <c r="E2267" s="534"/>
      <c r="F2267" s="438"/>
    </row>
    <row r="2268" spans="3:6" ht="44.25" customHeight="1" x14ac:dyDescent="0.25">
      <c r="C2268" s="438"/>
      <c r="D2268" s="440"/>
      <c r="E2268" s="534"/>
      <c r="F2268" s="438"/>
    </row>
    <row r="2269" spans="3:6" ht="44.25" customHeight="1" x14ac:dyDescent="0.25">
      <c r="C2269" s="438"/>
      <c r="D2269" s="440"/>
      <c r="E2269" s="534"/>
      <c r="F2269" s="438"/>
    </row>
    <row r="2270" spans="3:6" ht="44.25" customHeight="1" x14ac:dyDescent="0.25">
      <c r="C2270" s="438"/>
      <c r="D2270" s="440"/>
      <c r="E2270" s="534"/>
      <c r="F2270" s="438"/>
    </row>
    <row r="2271" spans="3:6" ht="44.25" customHeight="1" x14ac:dyDescent="0.25">
      <c r="C2271" s="438"/>
      <c r="D2271" s="440"/>
      <c r="E2271" s="534"/>
      <c r="F2271" s="438"/>
    </row>
    <row r="2272" spans="3:6" ht="44.25" customHeight="1" x14ac:dyDescent="0.25">
      <c r="C2272" s="438"/>
      <c r="D2272" s="440"/>
      <c r="E2272" s="534"/>
      <c r="F2272" s="438"/>
    </row>
    <row r="2273" spans="3:6" ht="44.25" customHeight="1" x14ac:dyDescent="0.25">
      <c r="C2273" s="438"/>
      <c r="D2273" s="440"/>
      <c r="E2273" s="534"/>
      <c r="F2273" s="438"/>
    </row>
    <row r="2274" spans="3:6" ht="44.25" customHeight="1" x14ac:dyDescent="0.25">
      <c r="C2274" s="438"/>
      <c r="D2274" s="440"/>
      <c r="E2274" s="534"/>
      <c r="F2274" s="438"/>
    </row>
    <row r="2275" spans="3:6" ht="44.25" customHeight="1" x14ac:dyDescent="0.25">
      <c r="C2275" s="438"/>
      <c r="D2275" s="440"/>
      <c r="E2275" s="534"/>
      <c r="F2275" s="438"/>
    </row>
    <row r="2276" spans="3:6" ht="44.25" customHeight="1" x14ac:dyDescent="0.25">
      <c r="C2276" s="438"/>
      <c r="D2276" s="440"/>
      <c r="E2276" s="534"/>
      <c r="F2276" s="438"/>
    </row>
    <row r="2277" spans="3:6" ht="44.25" customHeight="1" x14ac:dyDescent="0.25">
      <c r="C2277" s="438"/>
      <c r="D2277" s="440"/>
      <c r="E2277" s="534"/>
      <c r="F2277" s="438"/>
    </row>
    <row r="2278" spans="3:6" ht="44.25" customHeight="1" x14ac:dyDescent="0.25">
      <c r="C2278" s="438"/>
      <c r="D2278" s="440"/>
      <c r="E2278" s="534"/>
      <c r="F2278" s="438"/>
    </row>
    <row r="2279" spans="3:6" ht="44.25" customHeight="1" x14ac:dyDescent="0.25">
      <c r="C2279" s="438"/>
      <c r="D2279" s="440"/>
      <c r="E2279" s="534"/>
      <c r="F2279" s="438"/>
    </row>
    <row r="2280" spans="3:6" ht="44.25" customHeight="1" x14ac:dyDescent="0.25">
      <c r="C2280" s="438"/>
      <c r="D2280" s="440"/>
      <c r="E2280" s="534"/>
      <c r="F2280" s="438"/>
    </row>
    <row r="2281" spans="3:6" ht="44.25" customHeight="1" x14ac:dyDescent="0.25">
      <c r="C2281" s="438"/>
      <c r="D2281" s="440"/>
      <c r="E2281" s="534"/>
      <c r="F2281" s="438"/>
    </row>
    <row r="2282" spans="3:6" ht="44.25" customHeight="1" x14ac:dyDescent="0.25">
      <c r="C2282" s="438"/>
      <c r="D2282" s="440"/>
      <c r="E2282" s="534"/>
      <c r="F2282" s="438"/>
    </row>
    <row r="2283" spans="3:6" ht="44.25" customHeight="1" x14ac:dyDescent="0.25">
      <c r="C2283" s="438"/>
      <c r="D2283" s="440"/>
      <c r="E2283" s="534"/>
      <c r="F2283" s="438"/>
    </row>
    <row r="2284" spans="3:6" ht="44.25" customHeight="1" x14ac:dyDescent="0.25">
      <c r="C2284" s="438"/>
      <c r="D2284" s="440"/>
      <c r="E2284" s="534"/>
      <c r="F2284" s="438"/>
    </row>
    <row r="2285" spans="3:6" ht="44.25" customHeight="1" x14ac:dyDescent="0.25">
      <c r="C2285" s="438"/>
      <c r="D2285" s="440"/>
      <c r="E2285" s="534"/>
      <c r="F2285" s="438"/>
    </row>
    <row r="2286" spans="3:6" ht="44.25" customHeight="1" x14ac:dyDescent="0.25">
      <c r="C2286" s="438"/>
      <c r="D2286" s="440"/>
      <c r="E2286" s="534"/>
      <c r="F2286" s="438"/>
    </row>
    <row r="2287" spans="3:6" ht="44.25" customHeight="1" x14ac:dyDescent="0.25">
      <c r="C2287" s="438"/>
      <c r="D2287" s="440"/>
      <c r="E2287" s="534"/>
      <c r="F2287" s="438"/>
    </row>
    <row r="2288" spans="3:6" ht="44.25" customHeight="1" x14ac:dyDescent="0.25">
      <c r="C2288" s="438"/>
      <c r="D2288" s="440"/>
      <c r="E2288" s="534"/>
      <c r="F2288" s="438"/>
    </row>
    <row r="2289" spans="3:6" ht="44.25" customHeight="1" x14ac:dyDescent="0.25">
      <c r="C2289" s="438"/>
      <c r="D2289" s="440"/>
      <c r="E2289" s="534"/>
      <c r="F2289" s="438"/>
    </row>
    <row r="2290" spans="3:6" ht="44.25" customHeight="1" x14ac:dyDescent="0.25">
      <c r="C2290" s="438"/>
      <c r="D2290" s="440"/>
      <c r="E2290" s="534"/>
      <c r="F2290" s="438"/>
    </row>
    <row r="2291" spans="3:6" ht="44.25" customHeight="1" x14ac:dyDescent="0.25">
      <c r="C2291" s="438"/>
      <c r="D2291" s="440"/>
      <c r="E2291" s="534"/>
      <c r="F2291" s="438"/>
    </row>
    <row r="2292" spans="3:6" ht="44.25" customHeight="1" x14ac:dyDescent="0.25">
      <c r="C2292" s="438"/>
      <c r="D2292" s="440"/>
      <c r="E2292" s="534"/>
      <c r="F2292" s="438"/>
    </row>
    <row r="2293" spans="3:6" ht="44.25" customHeight="1" x14ac:dyDescent="0.25">
      <c r="C2293" s="438"/>
      <c r="D2293" s="440"/>
      <c r="E2293" s="534"/>
      <c r="F2293" s="438"/>
    </row>
    <row r="2294" spans="3:6" ht="44.25" customHeight="1" x14ac:dyDescent="0.25">
      <c r="C2294" s="438"/>
      <c r="D2294" s="440"/>
      <c r="E2294" s="534"/>
      <c r="F2294" s="438"/>
    </row>
    <row r="2295" spans="3:6" ht="44.25" customHeight="1" x14ac:dyDescent="0.25">
      <c r="C2295" s="438"/>
      <c r="D2295" s="440"/>
      <c r="E2295" s="534"/>
      <c r="F2295" s="438"/>
    </row>
    <row r="2296" spans="3:6" ht="44.25" customHeight="1" x14ac:dyDescent="0.25">
      <c r="C2296" s="438"/>
      <c r="D2296" s="440"/>
      <c r="E2296" s="534"/>
      <c r="F2296" s="438"/>
    </row>
    <row r="2297" spans="3:6" ht="44.25" customHeight="1" x14ac:dyDescent="0.25">
      <c r="C2297" s="438"/>
      <c r="D2297" s="440"/>
      <c r="E2297" s="534"/>
      <c r="F2297" s="438"/>
    </row>
    <row r="2298" spans="3:6" ht="44.25" customHeight="1" x14ac:dyDescent="0.25">
      <c r="C2298" s="438"/>
      <c r="D2298" s="440"/>
      <c r="E2298" s="534"/>
      <c r="F2298" s="438"/>
    </row>
    <row r="2299" spans="3:6" ht="44.25" customHeight="1" x14ac:dyDescent="0.25">
      <c r="C2299" s="438"/>
      <c r="D2299" s="440"/>
      <c r="E2299" s="534"/>
      <c r="F2299" s="438"/>
    </row>
    <row r="2300" spans="3:6" ht="44.25" customHeight="1" x14ac:dyDescent="0.25">
      <c r="C2300" s="438"/>
      <c r="D2300" s="440"/>
      <c r="E2300" s="534"/>
      <c r="F2300" s="438"/>
    </row>
    <row r="2301" spans="3:6" ht="44.25" customHeight="1" x14ac:dyDescent="0.25">
      <c r="C2301" s="438"/>
      <c r="D2301" s="440"/>
      <c r="E2301" s="534"/>
      <c r="F2301" s="438"/>
    </row>
    <row r="2302" spans="3:6" ht="44.25" customHeight="1" x14ac:dyDescent="0.25">
      <c r="C2302" s="438"/>
      <c r="D2302" s="440"/>
      <c r="E2302" s="534"/>
      <c r="F2302" s="438"/>
    </row>
    <row r="2303" spans="3:6" ht="44.25" customHeight="1" x14ac:dyDescent="0.25">
      <c r="C2303" s="438"/>
      <c r="D2303" s="440"/>
      <c r="E2303" s="534"/>
      <c r="F2303" s="438"/>
    </row>
    <row r="2304" spans="3:6" ht="44.25" customHeight="1" x14ac:dyDescent="0.25">
      <c r="C2304" s="438"/>
      <c r="D2304" s="440"/>
      <c r="E2304" s="534"/>
      <c r="F2304" s="438"/>
    </row>
    <row r="2305" spans="3:6" ht="44.25" customHeight="1" x14ac:dyDescent="0.25">
      <c r="C2305" s="438"/>
      <c r="D2305" s="440"/>
      <c r="E2305" s="534"/>
      <c r="F2305" s="438"/>
    </row>
    <row r="2306" spans="3:6" ht="44.25" customHeight="1" x14ac:dyDescent="0.25">
      <c r="C2306" s="438"/>
      <c r="D2306" s="440"/>
      <c r="E2306" s="534"/>
      <c r="F2306" s="438"/>
    </row>
    <row r="2307" spans="3:6" ht="44.25" customHeight="1" x14ac:dyDescent="0.25">
      <c r="C2307" s="438"/>
      <c r="D2307" s="440"/>
      <c r="E2307" s="534"/>
      <c r="F2307" s="438"/>
    </row>
    <row r="2308" spans="3:6" ht="44.25" customHeight="1" x14ac:dyDescent="0.25">
      <c r="C2308" s="438"/>
      <c r="D2308" s="440"/>
      <c r="E2308" s="534"/>
      <c r="F2308" s="438"/>
    </row>
    <row r="2309" spans="3:6" ht="44.25" customHeight="1" x14ac:dyDescent="0.25">
      <c r="C2309" s="438"/>
      <c r="D2309" s="440"/>
      <c r="E2309" s="534"/>
      <c r="F2309" s="438"/>
    </row>
    <row r="2310" spans="3:6" ht="44.25" customHeight="1" x14ac:dyDescent="0.25">
      <c r="C2310" s="438"/>
      <c r="D2310" s="440"/>
      <c r="E2310" s="534"/>
      <c r="F2310" s="438"/>
    </row>
    <row r="2311" spans="3:6" ht="44.25" customHeight="1" x14ac:dyDescent="0.25">
      <c r="C2311" s="438"/>
      <c r="D2311" s="440"/>
      <c r="E2311" s="534"/>
      <c r="F2311" s="438"/>
    </row>
    <row r="2312" spans="3:6" ht="44.25" customHeight="1" x14ac:dyDescent="0.25">
      <c r="C2312" s="438"/>
      <c r="D2312" s="440"/>
      <c r="E2312" s="534"/>
      <c r="F2312" s="438"/>
    </row>
    <row r="2313" spans="3:6" ht="44.25" customHeight="1" x14ac:dyDescent="0.25">
      <c r="C2313" s="438"/>
      <c r="D2313" s="440"/>
      <c r="E2313" s="534"/>
      <c r="F2313" s="438"/>
    </row>
    <row r="2314" spans="3:6" ht="44.25" customHeight="1" x14ac:dyDescent="0.25">
      <c r="C2314" s="438"/>
      <c r="D2314" s="440"/>
      <c r="E2314" s="534"/>
      <c r="F2314" s="438"/>
    </row>
    <row r="2315" spans="3:6" ht="44.25" customHeight="1" x14ac:dyDescent="0.25">
      <c r="C2315" s="438"/>
      <c r="D2315" s="440"/>
      <c r="E2315" s="534"/>
      <c r="F2315" s="438"/>
    </row>
    <row r="2316" spans="3:6" ht="44.25" customHeight="1" x14ac:dyDescent="0.25">
      <c r="C2316" s="438"/>
      <c r="D2316" s="440"/>
      <c r="E2316" s="534"/>
      <c r="F2316" s="438"/>
    </row>
    <row r="2317" spans="3:6" ht="44.25" customHeight="1" x14ac:dyDescent="0.25">
      <c r="C2317" s="438"/>
      <c r="D2317" s="440"/>
      <c r="E2317" s="534"/>
      <c r="F2317" s="438"/>
    </row>
    <row r="2318" spans="3:6" ht="44.25" customHeight="1" x14ac:dyDescent="0.25">
      <c r="C2318" s="438"/>
      <c r="D2318" s="440"/>
      <c r="E2318" s="534"/>
      <c r="F2318" s="438"/>
    </row>
    <row r="2319" spans="3:6" ht="44.25" customHeight="1" x14ac:dyDescent="0.25">
      <c r="C2319" s="438"/>
      <c r="D2319" s="440"/>
      <c r="E2319" s="534"/>
      <c r="F2319" s="438"/>
    </row>
    <row r="2320" spans="3:6" ht="44.25" customHeight="1" x14ac:dyDescent="0.25">
      <c r="C2320" s="438"/>
      <c r="D2320" s="440"/>
      <c r="E2320" s="534"/>
      <c r="F2320" s="438"/>
    </row>
    <row r="2321" spans="3:6" ht="44.25" customHeight="1" x14ac:dyDescent="0.25">
      <c r="C2321" s="438"/>
      <c r="D2321" s="440"/>
      <c r="E2321" s="534"/>
      <c r="F2321" s="438"/>
    </row>
    <row r="2322" spans="3:6" ht="44.25" customHeight="1" x14ac:dyDescent="0.25">
      <c r="C2322" s="438"/>
      <c r="D2322" s="440"/>
      <c r="E2322" s="534"/>
      <c r="F2322" s="438"/>
    </row>
    <row r="2323" spans="3:6" ht="44.25" customHeight="1" x14ac:dyDescent="0.25">
      <c r="C2323" s="438"/>
      <c r="D2323" s="440"/>
      <c r="E2323" s="534"/>
      <c r="F2323" s="438"/>
    </row>
    <row r="2324" spans="3:6" ht="44.25" customHeight="1" x14ac:dyDescent="0.25">
      <c r="C2324" s="438"/>
      <c r="D2324" s="440"/>
      <c r="E2324" s="534"/>
      <c r="F2324" s="438"/>
    </row>
    <row r="2325" spans="3:6" ht="44.25" customHeight="1" x14ac:dyDescent="0.25">
      <c r="C2325" s="438"/>
      <c r="D2325" s="440"/>
      <c r="E2325" s="534"/>
      <c r="F2325" s="438"/>
    </row>
    <row r="2326" spans="3:6" ht="44.25" customHeight="1" x14ac:dyDescent="0.25">
      <c r="C2326" s="438"/>
      <c r="D2326" s="440"/>
      <c r="E2326" s="534"/>
      <c r="F2326" s="438"/>
    </row>
    <row r="2327" spans="3:6" ht="44.25" customHeight="1" x14ac:dyDescent="0.25">
      <c r="C2327" s="438"/>
      <c r="D2327" s="440"/>
      <c r="E2327" s="534"/>
      <c r="F2327" s="438"/>
    </row>
    <row r="2328" spans="3:6" ht="44.25" customHeight="1" x14ac:dyDescent="0.25">
      <c r="C2328" s="438"/>
      <c r="D2328" s="440"/>
      <c r="E2328" s="534"/>
      <c r="F2328" s="438"/>
    </row>
    <row r="2329" spans="3:6" ht="44.25" customHeight="1" x14ac:dyDescent="0.25">
      <c r="C2329" s="438"/>
      <c r="D2329" s="440"/>
      <c r="E2329" s="534"/>
      <c r="F2329" s="438"/>
    </row>
    <row r="2330" spans="3:6" ht="44.25" customHeight="1" x14ac:dyDescent="0.25">
      <c r="C2330" s="438"/>
      <c r="D2330" s="440"/>
      <c r="E2330" s="534"/>
      <c r="F2330" s="438"/>
    </row>
    <row r="2331" spans="3:6" ht="44.25" customHeight="1" x14ac:dyDescent="0.25">
      <c r="C2331" s="438"/>
      <c r="D2331" s="440"/>
      <c r="E2331" s="534"/>
      <c r="F2331" s="438"/>
    </row>
    <row r="2332" spans="3:6" ht="44.25" customHeight="1" x14ac:dyDescent="0.25">
      <c r="C2332" s="438"/>
      <c r="D2332" s="440"/>
      <c r="E2332" s="534"/>
      <c r="F2332" s="438"/>
    </row>
    <row r="2333" spans="3:6" ht="44.25" customHeight="1" x14ac:dyDescent="0.25">
      <c r="C2333" s="438"/>
      <c r="D2333" s="440"/>
      <c r="E2333" s="534"/>
      <c r="F2333" s="438"/>
    </row>
    <row r="2334" spans="3:6" ht="44.25" customHeight="1" x14ac:dyDescent="0.25">
      <c r="C2334" s="438"/>
      <c r="D2334" s="440"/>
      <c r="E2334" s="534"/>
      <c r="F2334" s="438"/>
    </row>
    <row r="2335" spans="3:6" ht="44.25" customHeight="1" x14ac:dyDescent="0.25">
      <c r="C2335" s="438"/>
      <c r="D2335" s="440"/>
      <c r="E2335" s="534"/>
      <c r="F2335" s="438"/>
    </row>
    <row r="2336" spans="3:6" ht="44.25" customHeight="1" x14ac:dyDescent="0.25">
      <c r="C2336" s="438"/>
      <c r="D2336" s="440"/>
      <c r="E2336" s="534"/>
      <c r="F2336" s="438"/>
    </row>
    <row r="2337" spans="3:6" ht="44.25" customHeight="1" x14ac:dyDescent="0.25">
      <c r="C2337" s="438"/>
      <c r="D2337" s="440"/>
      <c r="E2337" s="534"/>
      <c r="F2337" s="438"/>
    </row>
    <row r="2338" spans="3:6" ht="44.25" customHeight="1" x14ac:dyDescent="0.25">
      <c r="C2338" s="438"/>
      <c r="D2338" s="440"/>
      <c r="E2338" s="534"/>
      <c r="F2338" s="438"/>
    </row>
    <row r="2339" spans="3:6" ht="44.25" customHeight="1" x14ac:dyDescent="0.25">
      <c r="C2339" s="438"/>
      <c r="D2339" s="440"/>
      <c r="E2339" s="534"/>
      <c r="F2339" s="438"/>
    </row>
    <row r="2340" spans="3:6" ht="44.25" customHeight="1" x14ac:dyDescent="0.25">
      <c r="C2340" s="438"/>
      <c r="D2340" s="440"/>
      <c r="E2340" s="534"/>
      <c r="F2340" s="438"/>
    </row>
    <row r="2341" spans="3:6" ht="44.25" customHeight="1" x14ac:dyDescent="0.25">
      <c r="C2341" s="438"/>
      <c r="D2341" s="440"/>
      <c r="E2341" s="534"/>
      <c r="F2341" s="438"/>
    </row>
    <row r="2342" spans="3:6" ht="44.25" customHeight="1" x14ac:dyDescent="0.25">
      <c r="C2342" s="438"/>
      <c r="D2342" s="440"/>
      <c r="E2342" s="534"/>
      <c r="F2342" s="438"/>
    </row>
    <row r="2343" spans="3:6" ht="44.25" customHeight="1" x14ac:dyDescent="0.25">
      <c r="C2343" s="438"/>
      <c r="D2343" s="440"/>
      <c r="E2343" s="534"/>
      <c r="F2343" s="438"/>
    </row>
    <row r="2344" spans="3:6" ht="44.25" customHeight="1" x14ac:dyDescent="0.25">
      <c r="C2344" s="438"/>
      <c r="D2344" s="440"/>
      <c r="E2344" s="534"/>
      <c r="F2344" s="438"/>
    </row>
    <row r="2345" spans="3:6" ht="44.25" customHeight="1" x14ac:dyDescent="0.25">
      <c r="C2345" s="438"/>
      <c r="D2345" s="440"/>
      <c r="E2345" s="534"/>
      <c r="F2345" s="438"/>
    </row>
    <row r="2346" spans="3:6" ht="44.25" customHeight="1" x14ac:dyDescent="0.25">
      <c r="C2346" s="438"/>
      <c r="D2346" s="440"/>
      <c r="E2346" s="534"/>
      <c r="F2346" s="438"/>
    </row>
    <row r="2347" spans="3:6" ht="44.25" customHeight="1" x14ac:dyDescent="0.25">
      <c r="C2347" s="438"/>
      <c r="D2347" s="440"/>
      <c r="E2347" s="534"/>
      <c r="F2347" s="438"/>
    </row>
    <row r="2348" spans="3:6" ht="44.25" customHeight="1" x14ac:dyDescent="0.25">
      <c r="C2348" s="438"/>
      <c r="D2348" s="440"/>
      <c r="E2348" s="534"/>
      <c r="F2348" s="438"/>
    </row>
    <row r="2349" spans="3:6" ht="44.25" customHeight="1" x14ac:dyDescent="0.25">
      <c r="C2349" s="438"/>
      <c r="D2349" s="440"/>
      <c r="E2349" s="534"/>
      <c r="F2349" s="438"/>
    </row>
    <row r="2350" spans="3:6" ht="44.25" customHeight="1" x14ac:dyDescent="0.25">
      <c r="C2350" s="438"/>
      <c r="D2350" s="440"/>
      <c r="E2350" s="534"/>
      <c r="F2350" s="438"/>
    </row>
    <row r="2351" spans="3:6" ht="44.25" customHeight="1" x14ac:dyDescent="0.25">
      <c r="C2351" s="438"/>
      <c r="D2351" s="440"/>
      <c r="E2351" s="534"/>
      <c r="F2351" s="438"/>
    </row>
    <row r="2352" spans="3:6" ht="44.25" customHeight="1" x14ac:dyDescent="0.25">
      <c r="C2352" s="438"/>
      <c r="D2352" s="440"/>
      <c r="E2352" s="534"/>
      <c r="F2352" s="438"/>
    </row>
    <row r="2353" spans="3:6" ht="44.25" customHeight="1" x14ac:dyDescent="0.25">
      <c r="C2353" s="438"/>
      <c r="D2353" s="440"/>
      <c r="E2353" s="534"/>
      <c r="F2353" s="438"/>
    </row>
    <row r="2354" spans="3:6" ht="44.25" customHeight="1" x14ac:dyDescent="0.25">
      <c r="C2354" s="438"/>
      <c r="D2354" s="440"/>
      <c r="E2354" s="534"/>
      <c r="F2354" s="438"/>
    </row>
    <row r="2355" spans="3:6" ht="44.25" customHeight="1" x14ac:dyDescent="0.25">
      <c r="C2355" s="438"/>
      <c r="D2355" s="440"/>
      <c r="E2355" s="534"/>
      <c r="F2355" s="438"/>
    </row>
    <row r="2356" spans="3:6" ht="44.25" customHeight="1" x14ac:dyDescent="0.25">
      <c r="C2356" s="438"/>
      <c r="D2356" s="440"/>
      <c r="E2356" s="534"/>
      <c r="F2356" s="438"/>
    </row>
    <row r="2357" spans="3:6" ht="44.25" customHeight="1" x14ac:dyDescent="0.25">
      <c r="C2357" s="438"/>
      <c r="D2357" s="440"/>
      <c r="E2357" s="534"/>
      <c r="F2357" s="438"/>
    </row>
    <row r="2358" spans="3:6" ht="44.25" customHeight="1" x14ac:dyDescent="0.25">
      <c r="C2358" s="438"/>
      <c r="D2358" s="440"/>
      <c r="E2358" s="534"/>
      <c r="F2358" s="438"/>
    </row>
    <row r="2359" spans="3:6" ht="44.25" customHeight="1" x14ac:dyDescent="0.25">
      <c r="C2359" s="438"/>
      <c r="D2359" s="440"/>
      <c r="E2359" s="534"/>
      <c r="F2359" s="438"/>
    </row>
    <row r="2360" spans="3:6" ht="44.25" customHeight="1" x14ac:dyDescent="0.25">
      <c r="C2360" s="438"/>
      <c r="D2360" s="440"/>
      <c r="E2360" s="534"/>
      <c r="F2360" s="438"/>
    </row>
    <row r="2361" spans="3:6" ht="44.25" customHeight="1" x14ac:dyDescent="0.25">
      <c r="C2361" s="438"/>
      <c r="D2361" s="440"/>
      <c r="E2361" s="534"/>
      <c r="F2361" s="438"/>
    </row>
    <row r="2362" spans="3:6" ht="44.25" customHeight="1" x14ac:dyDescent="0.25">
      <c r="C2362" s="438"/>
      <c r="D2362" s="440"/>
      <c r="E2362" s="534"/>
      <c r="F2362" s="438"/>
    </row>
    <row r="2363" spans="3:6" ht="44.25" customHeight="1" x14ac:dyDescent="0.25">
      <c r="C2363" s="438"/>
      <c r="D2363" s="440"/>
      <c r="E2363" s="534"/>
      <c r="F2363" s="438"/>
    </row>
    <row r="2364" spans="3:6" ht="44.25" customHeight="1" x14ac:dyDescent="0.25">
      <c r="C2364" s="438"/>
      <c r="D2364" s="440"/>
      <c r="E2364" s="534"/>
      <c r="F2364" s="438"/>
    </row>
    <row r="2365" spans="3:6" ht="44.25" customHeight="1" x14ac:dyDescent="0.25">
      <c r="C2365" s="438"/>
      <c r="D2365" s="440"/>
      <c r="E2365" s="534"/>
      <c r="F2365" s="438"/>
    </row>
    <row r="2366" spans="3:6" ht="44.25" customHeight="1" x14ac:dyDescent="0.25">
      <c r="C2366" s="438"/>
      <c r="D2366" s="440"/>
      <c r="E2366" s="534"/>
      <c r="F2366" s="438"/>
    </row>
    <row r="2367" spans="3:6" ht="44.25" customHeight="1" x14ac:dyDescent="0.25">
      <c r="C2367" s="438"/>
      <c r="D2367" s="440"/>
      <c r="E2367" s="534"/>
      <c r="F2367" s="438"/>
    </row>
    <row r="2368" spans="3:6" ht="44.25" customHeight="1" x14ac:dyDescent="0.25">
      <c r="C2368" s="438"/>
      <c r="D2368" s="440"/>
      <c r="E2368" s="534"/>
      <c r="F2368" s="438"/>
    </row>
    <row r="2369" spans="3:6" ht="44.25" customHeight="1" x14ac:dyDescent="0.25">
      <c r="C2369" s="438"/>
      <c r="D2369" s="440"/>
      <c r="E2369" s="534"/>
      <c r="F2369" s="438"/>
    </row>
    <row r="2370" spans="3:6" ht="44.25" customHeight="1" x14ac:dyDescent="0.25">
      <c r="C2370" s="438"/>
      <c r="D2370" s="440"/>
      <c r="E2370" s="534"/>
      <c r="F2370" s="438"/>
    </row>
    <row r="2371" spans="3:6" ht="44.25" customHeight="1" x14ac:dyDescent="0.25">
      <c r="C2371" s="438"/>
      <c r="D2371" s="440"/>
      <c r="E2371" s="534"/>
      <c r="F2371" s="438"/>
    </row>
    <row r="2372" spans="3:6" ht="44.25" customHeight="1" x14ac:dyDescent="0.25">
      <c r="C2372" s="438"/>
      <c r="D2372" s="440"/>
      <c r="E2372" s="534"/>
      <c r="F2372" s="438"/>
    </row>
    <row r="2373" spans="3:6" ht="44.25" customHeight="1" x14ac:dyDescent="0.25">
      <c r="C2373" s="438"/>
      <c r="D2373" s="440"/>
      <c r="E2373" s="534"/>
      <c r="F2373" s="438"/>
    </row>
    <row r="2374" spans="3:6" ht="44.25" customHeight="1" x14ac:dyDescent="0.25">
      <c r="C2374" s="438"/>
      <c r="D2374" s="440"/>
      <c r="E2374" s="534"/>
      <c r="F2374" s="438"/>
    </row>
    <row r="2375" spans="3:6" ht="44.25" customHeight="1" x14ac:dyDescent="0.25">
      <c r="C2375" s="438"/>
      <c r="D2375" s="440"/>
      <c r="E2375" s="534"/>
      <c r="F2375" s="438"/>
    </row>
    <row r="2376" spans="3:6" ht="44.25" customHeight="1" x14ac:dyDescent="0.25">
      <c r="C2376" s="438"/>
      <c r="D2376" s="440"/>
      <c r="E2376" s="534"/>
      <c r="F2376" s="438"/>
    </row>
    <row r="2377" spans="3:6" ht="44.25" customHeight="1" x14ac:dyDescent="0.25">
      <c r="C2377" s="438"/>
      <c r="D2377" s="440"/>
      <c r="E2377" s="534"/>
      <c r="F2377" s="438"/>
    </row>
    <row r="2378" spans="3:6" ht="44.25" customHeight="1" x14ac:dyDescent="0.25">
      <c r="C2378" s="438"/>
      <c r="D2378" s="440"/>
      <c r="E2378" s="534"/>
      <c r="F2378" s="438"/>
    </row>
    <row r="2379" spans="3:6" ht="44.25" customHeight="1" x14ac:dyDescent="0.25">
      <c r="C2379" s="438"/>
      <c r="D2379" s="440"/>
      <c r="E2379" s="534"/>
      <c r="F2379" s="438"/>
    </row>
    <row r="2380" spans="3:6" ht="44.25" customHeight="1" x14ac:dyDescent="0.25">
      <c r="C2380" s="438"/>
      <c r="D2380" s="440"/>
      <c r="E2380" s="534"/>
      <c r="F2380" s="438"/>
    </row>
    <row r="2381" spans="3:6" ht="44.25" customHeight="1" x14ac:dyDescent="0.25">
      <c r="C2381" s="438"/>
      <c r="D2381" s="440"/>
      <c r="E2381" s="534"/>
      <c r="F2381" s="438"/>
    </row>
    <row r="2382" spans="3:6" ht="44.25" customHeight="1" x14ac:dyDescent="0.25">
      <c r="C2382" s="438"/>
      <c r="D2382" s="440"/>
      <c r="E2382" s="534"/>
      <c r="F2382" s="438"/>
    </row>
    <row r="2383" spans="3:6" ht="44.25" customHeight="1" x14ac:dyDescent="0.25">
      <c r="C2383" s="438"/>
      <c r="D2383" s="440"/>
      <c r="E2383" s="534"/>
      <c r="F2383" s="438"/>
    </row>
    <row r="2384" spans="3:6" ht="44.25" customHeight="1" x14ac:dyDescent="0.25">
      <c r="C2384" s="438"/>
      <c r="D2384" s="440"/>
      <c r="E2384" s="534"/>
      <c r="F2384" s="438"/>
    </row>
    <row r="2385" spans="3:6" ht="44.25" customHeight="1" x14ac:dyDescent="0.25">
      <c r="C2385" s="438"/>
      <c r="D2385" s="440"/>
      <c r="E2385" s="534"/>
      <c r="F2385" s="438"/>
    </row>
    <row r="2386" spans="3:6" ht="44.25" customHeight="1" x14ac:dyDescent="0.25">
      <c r="C2386" s="438"/>
      <c r="D2386" s="440"/>
      <c r="E2386" s="534"/>
      <c r="F2386" s="438"/>
    </row>
    <row r="2387" spans="3:6" ht="44.25" customHeight="1" x14ac:dyDescent="0.25">
      <c r="C2387" s="438"/>
      <c r="D2387" s="440"/>
      <c r="E2387" s="534"/>
      <c r="F2387" s="438"/>
    </row>
    <row r="2388" spans="3:6" ht="44.25" customHeight="1" x14ac:dyDescent="0.25">
      <c r="C2388" s="438"/>
      <c r="D2388" s="440"/>
      <c r="E2388" s="534"/>
      <c r="F2388" s="438"/>
    </row>
    <row r="2389" spans="3:6" ht="44.25" customHeight="1" x14ac:dyDescent="0.25">
      <c r="C2389" s="438"/>
      <c r="D2389" s="440"/>
      <c r="E2389" s="534"/>
      <c r="F2389" s="438"/>
    </row>
    <row r="2390" spans="3:6" ht="44.25" customHeight="1" x14ac:dyDescent="0.25">
      <c r="C2390" s="438"/>
      <c r="D2390" s="440"/>
      <c r="E2390" s="534"/>
      <c r="F2390" s="438"/>
    </row>
    <row r="2391" spans="3:6" ht="44.25" customHeight="1" x14ac:dyDescent="0.25">
      <c r="C2391" s="438"/>
      <c r="D2391" s="440"/>
      <c r="E2391" s="534"/>
      <c r="F2391" s="438"/>
    </row>
    <row r="2392" spans="3:6" ht="44.25" customHeight="1" x14ac:dyDescent="0.25">
      <c r="C2392" s="438"/>
      <c r="D2392" s="440"/>
      <c r="E2392" s="534"/>
      <c r="F2392" s="438"/>
    </row>
    <row r="2393" spans="3:6" ht="44.25" customHeight="1" x14ac:dyDescent="0.25">
      <c r="C2393" s="438"/>
      <c r="D2393" s="440"/>
      <c r="E2393" s="534"/>
      <c r="F2393" s="438"/>
    </row>
    <row r="2394" spans="3:6" ht="44.25" customHeight="1" x14ac:dyDescent="0.25">
      <c r="C2394" s="438"/>
      <c r="D2394" s="440"/>
      <c r="E2394" s="534"/>
      <c r="F2394" s="438"/>
    </row>
    <row r="2395" spans="3:6" ht="44.25" customHeight="1" x14ac:dyDescent="0.25">
      <c r="C2395" s="438"/>
      <c r="D2395" s="440"/>
      <c r="E2395" s="534"/>
      <c r="F2395" s="438"/>
    </row>
    <row r="2396" spans="3:6" ht="44.25" customHeight="1" x14ac:dyDescent="0.25">
      <c r="C2396" s="438"/>
      <c r="D2396" s="440"/>
      <c r="E2396" s="534"/>
      <c r="F2396" s="438"/>
    </row>
    <row r="2397" spans="3:6" ht="44.25" customHeight="1" x14ac:dyDescent="0.25">
      <c r="C2397" s="438"/>
      <c r="D2397" s="440"/>
      <c r="E2397" s="534"/>
      <c r="F2397" s="438"/>
    </row>
    <row r="2398" spans="3:6" ht="44.25" customHeight="1" x14ac:dyDescent="0.25">
      <c r="C2398" s="438"/>
      <c r="D2398" s="440"/>
      <c r="E2398" s="534"/>
      <c r="F2398" s="438"/>
    </row>
    <row r="2399" spans="3:6" ht="44.25" customHeight="1" x14ac:dyDescent="0.25">
      <c r="C2399" s="438"/>
      <c r="D2399" s="440"/>
      <c r="E2399" s="534"/>
      <c r="F2399" s="438"/>
    </row>
    <row r="2400" spans="3:6" ht="44.25" customHeight="1" x14ac:dyDescent="0.25">
      <c r="C2400" s="438"/>
      <c r="D2400" s="440"/>
      <c r="E2400" s="534"/>
      <c r="F2400" s="438"/>
    </row>
    <row r="2401" spans="3:6" ht="44.25" customHeight="1" x14ac:dyDescent="0.25">
      <c r="C2401" s="438"/>
      <c r="D2401" s="440"/>
      <c r="E2401" s="534"/>
      <c r="F2401" s="438"/>
    </row>
    <row r="2402" spans="3:6" ht="44.25" customHeight="1" x14ac:dyDescent="0.25">
      <c r="C2402" s="438"/>
      <c r="D2402" s="440"/>
      <c r="E2402" s="534"/>
      <c r="F2402" s="438"/>
    </row>
    <row r="2403" spans="3:6" ht="44.25" customHeight="1" x14ac:dyDescent="0.25">
      <c r="C2403" s="438"/>
      <c r="D2403" s="440"/>
      <c r="E2403" s="534"/>
      <c r="F2403" s="438"/>
    </row>
    <row r="2404" spans="3:6" ht="44.25" customHeight="1" x14ac:dyDescent="0.25">
      <c r="C2404" s="438"/>
      <c r="D2404" s="440"/>
      <c r="E2404" s="534"/>
      <c r="F2404" s="438"/>
    </row>
    <row r="2405" spans="3:6" ht="44.25" customHeight="1" x14ac:dyDescent="0.25">
      <c r="C2405" s="438"/>
      <c r="D2405" s="440"/>
      <c r="E2405" s="534"/>
      <c r="F2405" s="438"/>
    </row>
    <row r="2406" spans="3:6" ht="44.25" customHeight="1" x14ac:dyDescent="0.25">
      <c r="C2406" s="438"/>
      <c r="D2406" s="440"/>
      <c r="E2406" s="534"/>
      <c r="F2406" s="438"/>
    </row>
    <row r="2407" spans="3:6" ht="44.25" customHeight="1" x14ac:dyDescent="0.25">
      <c r="C2407" s="438"/>
      <c r="D2407" s="440"/>
      <c r="E2407" s="534"/>
      <c r="F2407" s="438"/>
    </row>
    <row r="2408" spans="3:6" ht="44.25" customHeight="1" x14ac:dyDescent="0.25">
      <c r="C2408" s="438"/>
      <c r="D2408" s="440"/>
      <c r="E2408" s="534"/>
      <c r="F2408" s="438"/>
    </row>
    <row r="2409" spans="3:6" ht="44.25" customHeight="1" x14ac:dyDescent="0.25">
      <c r="C2409" s="438"/>
      <c r="D2409" s="440"/>
      <c r="E2409" s="534"/>
      <c r="F2409" s="438"/>
    </row>
    <row r="2410" spans="3:6" ht="44.25" customHeight="1" x14ac:dyDescent="0.25">
      <c r="C2410" s="438"/>
      <c r="D2410" s="440"/>
      <c r="E2410" s="534"/>
      <c r="F2410" s="438"/>
    </row>
    <row r="2411" spans="3:6" ht="44.25" customHeight="1" x14ac:dyDescent="0.25">
      <c r="C2411" s="438"/>
      <c r="D2411" s="440"/>
      <c r="E2411" s="534"/>
      <c r="F2411" s="438"/>
    </row>
    <row r="2412" spans="3:6" ht="44.25" customHeight="1" x14ac:dyDescent="0.25">
      <c r="C2412" s="438"/>
      <c r="D2412" s="440"/>
      <c r="E2412" s="534"/>
      <c r="F2412" s="438"/>
    </row>
    <row r="2413" spans="3:6" ht="44.25" customHeight="1" x14ac:dyDescent="0.25">
      <c r="C2413" s="438"/>
      <c r="D2413" s="440"/>
      <c r="E2413" s="534"/>
      <c r="F2413" s="438"/>
    </row>
    <row r="2414" spans="3:6" ht="44.25" customHeight="1" x14ac:dyDescent="0.25">
      <c r="C2414" s="438"/>
      <c r="D2414" s="440"/>
      <c r="E2414" s="534"/>
      <c r="F2414" s="438"/>
    </row>
    <row r="2415" spans="3:6" ht="44.25" customHeight="1" x14ac:dyDescent="0.25">
      <c r="C2415" s="438"/>
      <c r="D2415" s="440"/>
      <c r="E2415" s="534"/>
      <c r="F2415" s="438"/>
    </row>
    <row r="2416" spans="3:6" ht="44.25" customHeight="1" x14ac:dyDescent="0.25">
      <c r="C2416" s="438"/>
      <c r="D2416" s="440"/>
      <c r="E2416" s="534"/>
      <c r="F2416" s="438"/>
    </row>
    <row r="2417" spans="3:6" ht="44.25" customHeight="1" x14ac:dyDescent="0.25">
      <c r="C2417" s="438"/>
      <c r="D2417" s="440"/>
      <c r="E2417" s="534"/>
      <c r="F2417" s="438"/>
    </row>
    <row r="2418" spans="3:6" ht="44.25" customHeight="1" x14ac:dyDescent="0.25">
      <c r="C2418" s="438"/>
      <c r="D2418" s="440"/>
      <c r="E2418" s="534"/>
      <c r="F2418" s="438"/>
    </row>
    <row r="2419" spans="3:6" ht="44.25" customHeight="1" x14ac:dyDescent="0.25">
      <c r="C2419" s="438"/>
      <c r="D2419" s="440"/>
      <c r="E2419" s="534"/>
      <c r="F2419" s="438"/>
    </row>
    <row r="2420" spans="3:6" ht="44.25" customHeight="1" x14ac:dyDescent="0.25">
      <c r="C2420" s="438"/>
      <c r="D2420" s="440"/>
      <c r="E2420" s="534"/>
      <c r="F2420" s="438"/>
    </row>
    <row r="2421" spans="3:6" ht="44.25" customHeight="1" x14ac:dyDescent="0.25">
      <c r="C2421" s="438"/>
      <c r="D2421" s="440"/>
      <c r="E2421" s="534"/>
      <c r="F2421" s="438"/>
    </row>
    <row r="2422" spans="3:6" ht="44.25" customHeight="1" x14ac:dyDescent="0.25">
      <c r="C2422" s="438"/>
      <c r="D2422" s="440"/>
      <c r="E2422" s="534"/>
      <c r="F2422" s="438"/>
    </row>
    <row r="2423" spans="3:6" ht="44.25" customHeight="1" x14ac:dyDescent="0.25">
      <c r="C2423" s="438"/>
      <c r="D2423" s="440"/>
      <c r="E2423" s="534"/>
      <c r="F2423" s="438"/>
    </row>
    <row r="2424" spans="3:6" ht="44.25" customHeight="1" x14ac:dyDescent="0.25">
      <c r="C2424" s="438"/>
      <c r="D2424" s="440"/>
      <c r="E2424" s="534"/>
      <c r="F2424" s="438"/>
    </row>
    <row r="2425" spans="3:6" ht="44.25" customHeight="1" x14ac:dyDescent="0.25">
      <c r="C2425" s="438"/>
      <c r="D2425" s="440"/>
      <c r="E2425" s="534"/>
      <c r="F2425" s="438"/>
    </row>
    <row r="2426" spans="3:6" ht="44.25" customHeight="1" x14ac:dyDescent="0.25">
      <c r="C2426" s="438"/>
      <c r="D2426" s="440"/>
      <c r="E2426" s="534"/>
      <c r="F2426" s="438"/>
    </row>
    <row r="2427" spans="3:6" ht="44.25" customHeight="1" x14ac:dyDescent="0.25">
      <c r="C2427" s="438"/>
      <c r="D2427" s="440"/>
      <c r="E2427" s="534"/>
      <c r="F2427" s="438"/>
    </row>
    <row r="2428" spans="3:6" ht="44.25" customHeight="1" x14ac:dyDescent="0.25">
      <c r="C2428" s="438"/>
      <c r="D2428" s="440"/>
      <c r="E2428" s="534"/>
      <c r="F2428" s="438"/>
    </row>
    <row r="2429" spans="3:6" ht="44.25" customHeight="1" x14ac:dyDescent="0.25">
      <c r="C2429" s="438"/>
      <c r="D2429" s="440"/>
      <c r="E2429" s="534"/>
      <c r="F2429" s="438"/>
    </row>
    <row r="2430" spans="3:6" ht="44.25" customHeight="1" x14ac:dyDescent="0.25">
      <c r="C2430" s="438"/>
      <c r="D2430" s="440"/>
      <c r="E2430" s="534"/>
      <c r="F2430" s="438"/>
    </row>
    <row r="2431" spans="3:6" ht="44.25" customHeight="1" x14ac:dyDescent="0.25">
      <c r="C2431" s="438"/>
      <c r="D2431" s="440"/>
      <c r="E2431" s="534"/>
      <c r="F2431" s="438"/>
    </row>
    <row r="2432" spans="3:6" ht="44.25" customHeight="1" x14ac:dyDescent="0.25">
      <c r="C2432" s="438"/>
      <c r="D2432" s="440"/>
      <c r="E2432" s="534"/>
      <c r="F2432" s="438"/>
    </row>
    <row r="2433" spans="3:6" ht="44.25" customHeight="1" x14ac:dyDescent="0.25">
      <c r="C2433" s="438"/>
      <c r="D2433" s="440"/>
      <c r="E2433" s="534"/>
      <c r="F2433" s="438"/>
    </row>
    <row r="2434" spans="3:6" ht="44.25" customHeight="1" x14ac:dyDescent="0.25">
      <c r="C2434" s="438"/>
      <c r="D2434" s="440"/>
      <c r="E2434" s="534"/>
      <c r="F2434" s="438"/>
    </row>
    <row r="2435" spans="3:6" ht="44.25" customHeight="1" x14ac:dyDescent="0.25">
      <c r="C2435" s="438"/>
      <c r="D2435" s="440"/>
      <c r="E2435" s="534"/>
      <c r="F2435" s="438"/>
    </row>
    <row r="2436" spans="3:6" ht="44.25" customHeight="1" x14ac:dyDescent="0.25">
      <c r="C2436" s="438"/>
      <c r="D2436" s="440"/>
      <c r="E2436" s="534"/>
      <c r="F2436" s="438"/>
    </row>
    <row r="2437" spans="3:6" ht="44.25" customHeight="1" x14ac:dyDescent="0.25">
      <c r="C2437" s="438"/>
      <c r="D2437" s="440"/>
      <c r="E2437" s="534"/>
      <c r="F2437" s="438"/>
    </row>
    <row r="2438" spans="3:6" ht="44.25" customHeight="1" x14ac:dyDescent="0.25">
      <c r="C2438" s="438"/>
      <c r="D2438" s="440"/>
      <c r="E2438" s="534"/>
      <c r="F2438" s="438"/>
    </row>
    <row r="2439" spans="3:6" ht="44.25" customHeight="1" x14ac:dyDescent="0.25">
      <c r="C2439" s="438"/>
      <c r="D2439" s="440"/>
      <c r="E2439" s="534"/>
      <c r="F2439" s="438"/>
    </row>
    <row r="2440" spans="3:6" ht="44.25" customHeight="1" x14ac:dyDescent="0.25">
      <c r="C2440" s="438"/>
      <c r="D2440" s="440"/>
      <c r="E2440" s="534"/>
      <c r="F2440" s="438"/>
    </row>
    <row r="2441" spans="3:6" ht="44.25" customHeight="1" x14ac:dyDescent="0.25">
      <c r="C2441" s="438"/>
      <c r="D2441" s="440"/>
      <c r="E2441" s="534"/>
      <c r="F2441" s="438"/>
    </row>
    <row r="2442" spans="3:6" ht="44.25" customHeight="1" x14ac:dyDescent="0.25">
      <c r="C2442" s="438"/>
      <c r="D2442" s="440"/>
      <c r="E2442" s="534"/>
      <c r="F2442" s="438"/>
    </row>
    <row r="2443" spans="3:6" ht="44.25" customHeight="1" x14ac:dyDescent="0.25">
      <c r="C2443" s="438"/>
      <c r="D2443" s="440"/>
      <c r="E2443" s="534"/>
      <c r="F2443" s="438"/>
    </row>
    <row r="2444" spans="3:6" ht="44.25" customHeight="1" x14ac:dyDescent="0.25">
      <c r="C2444" s="438"/>
      <c r="D2444" s="440"/>
      <c r="E2444" s="534"/>
      <c r="F2444" s="438"/>
    </row>
    <row r="2445" spans="3:6" ht="44.25" customHeight="1" x14ac:dyDescent="0.25">
      <c r="C2445" s="438"/>
      <c r="D2445" s="440"/>
      <c r="E2445" s="534"/>
      <c r="F2445" s="438"/>
    </row>
    <row r="2446" spans="3:6" ht="44.25" customHeight="1" x14ac:dyDescent="0.25">
      <c r="C2446" s="438"/>
      <c r="D2446" s="440"/>
      <c r="E2446" s="534"/>
      <c r="F2446" s="438"/>
    </row>
    <row r="2447" spans="3:6" ht="44.25" customHeight="1" x14ac:dyDescent="0.25">
      <c r="C2447" s="438"/>
      <c r="D2447" s="440"/>
      <c r="E2447" s="534"/>
      <c r="F2447" s="438"/>
    </row>
    <row r="2448" spans="3:6" ht="44.25" customHeight="1" x14ac:dyDescent="0.25">
      <c r="C2448" s="438"/>
      <c r="D2448" s="440"/>
      <c r="E2448" s="534"/>
      <c r="F2448" s="438"/>
    </row>
    <row r="2449" spans="3:6" ht="44.25" customHeight="1" x14ac:dyDescent="0.25">
      <c r="C2449" s="438"/>
      <c r="D2449" s="440"/>
      <c r="E2449" s="534"/>
      <c r="F2449" s="438"/>
    </row>
    <row r="2450" spans="3:6" ht="44.25" customHeight="1" x14ac:dyDescent="0.25">
      <c r="C2450" s="438"/>
      <c r="D2450" s="440"/>
      <c r="E2450" s="534"/>
      <c r="F2450" s="438"/>
    </row>
    <row r="2451" spans="3:6" ht="44.25" customHeight="1" x14ac:dyDescent="0.25">
      <c r="C2451" s="438"/>
      <c r="D2451" s="440"/>
      <c r="E2451" s="534"/>
      <c r="F2451" s="438"/>
    </row>
    <row r="2452" spans="3:6" ht="44.25" customHeight="1" x14ac:dyDescent="0.25">
      <c r="C2452" s="438"/>
      <c r="D2452" s="440"/>
      <c r="E2452" s="534"/>
      <c r="F2452" s="438"/>
    </row>
    <row r="2453" spans="3:6" ht="44.25" customHeight="1" x14ac:dyDescent="0.25">
      <c r="C2453" s="438"/>
      <c r="D2453" s="440"/>
      <c r="E2453" s="534"/>
      <c r="F2453" s="438"/>
    </row>
    <row r="2454" spans="3:6" ht="44.25" customHeight="1" x14ac:dyDescent="0.25">
      <c r="C2454" s="438"/>
      <c r="D2454" s="440"/>
      <c r="E2454" s="534"/>
      <c r="F2454" s="438"/>
    </row>
    <row r="2455" spans="3:6" ht="44.25" customHeight="1" x14ac:dyDescent="0.25">
      <c r="C2455" s="438"/>
      <c r="D2455" s="440"/>
      <c r="E2455" s="534"/>
      <c r="F2455" s="438"/>
    </row>
    <row r="2456" spans="3:6" ht="44.25" customHeight="1" x14ac:dyDescent="0.25">
      <c r="C2456" s="438"/>
      <c r="D2456" s="440"/>
      <c r="E2456" s="534"/>
      <c r="F2456" s="438"/>
    </row>
    <row r="2457" spans="3:6" ht="44.25" customHeight="1" x14ac:dyDescent="0.25">
      <c r="C2457" s="438"/>
      <c r="D2457" s="440"/>
      <c r="E2457" s="534"/>
      <c r="F2457" s="438"/>
    </row>
    <row r="2458" spans="3:6" ht="44.25" customHeight="1" x14ac:dyDescent="0.25">
      <c r="C2458" s="438"/>
      <c r="D2458" s="440"/>
      <c r="E2458" s="534"/>
      <c r="F2458" s="438"/>
    </row>
    <row r="2459" spans="3:6" ht="44.25" customHeight="1" x14ac:dyDescent="0.25">
      <c r="C2459" s="438"/>
      <c r="D2459" s="440"/>
      <c r="E2459" s="534"/>
      <c r="F2459" s="438"/>
    </row>
    <row r="2460" spans="3:6" ht="44.25" customHeight="1" x14ac:dyDescent="0.25">
      <c r="C2460" s="438"/>
      <c r="D2460" s="440"/>
      <c r="E2460" s="534"/>
      <c r="F2460" s="438"/>
    </row>
    <row r="2461" spans="3:6" ht="44.25" customHeight="1" x14ac:dyDescent="0.25">
      <c r="C2461" s="438"/>
      <c r="D2461" s="440"/>
      <c r="E2461" s="534"/>
      <c r="F2461" s="438"/>
    </row>
    <row r="2462" spans="3:6" ht="44.25" customHeight="1" x14ac:dyDescent="0.25">
      <c r="C2462" s="438"/>
      <c r="D2462" s="440"/>
      <c r="E2462" s="534"/>
      <c r="F2462" s="438"/>
    </row>
    <row r="2463" spans="3:6" ht="44.25" customHeight="1" x14ac:dyDescent="0.25">
      <c r="C2463" s="438"/>
      <c r="D2463" s="440"/>
      <c r="E2463" s="534"/>
      <c r="F2463" s="438"/>
    </row>
    <row r="2464" spans="3:6" ht="44.25" customHeight="1" x14ac:dyDescent="0.25">
      <c r="C2464" s="438"/>
      <c r="D2464" s="440"/>
      <c r="E2464" s="534"/>
      <c r="F2464" s="438"/>
    </row>
    <row r="2465" spans="3:6" ht="44.25" customHeight="1" x14ac:dyDescent="0.25">
      <c r="C2465" s="438"/>
      <c r="D2465" s="440"/>
      <c r="E2465" s="534"/>
      <c r="F2465" s="438"/>
    </row>
    <row r="2466" spans="3:6" ht="44.25" customHeight="1" x14ac:dyDescent="0.25">
      <c r="C2466" s="438"/>
      <c r="D2466" s="440"/>
      <c r="E2466" s="534"/>
      <c r="F2466" s="438"/>
    </row>
    <row r="2467" spans="3:6" ht="44.25" customHeight="1" x14ac:dyDescent="0.25">
      <c r="C2467" s="438"/>
      <c r="D2467" s="440"/>
      <c r="E2467" s="534"/>
      <c r="F2467" s="438"/>
    </row>
    <row r="2468" spans="3:6" ht="44.25" customHeight="1" x14ac:dyDescent="0.25">
      <c r="C2468" s="438"/>
      <c r="D2468" s="440"/>
      <c r="E2468" s="534"/>
      <c r="F2468" s="438"/>
    </row>
    <row r="2469" spans="3:6" ht="44.25" customHeight="1" x14ac:dyDescent="0.25">
      <c r="C2469" s="438"/>
      <c r="D2469" s="440"/>
      <c r="E2469" s="534"/>
      <c r="F2469" s="438"/>
    </row>
    <row r="2470" spans="3:6" ht="44.25" customHeight="1" x14ac:dyDescent="0.25">
      <c r="C2470" s="438"/>
      <c r="D2470" s="440"/>
      <c r="E2470" s="534"/>
      <c r="F2470" s="438"/>
    </row>
    <row r="2471" spans="3:6" ht="44.25" customHeight="1" x14ac:dyDescent="0.25">
      <c r="C2471" s="438"/>
      <c r="D2471" s="440"/>
      <c r="E2471" s="534"/>
      <c r="F2471" s="438"/>
    </row>
    <row r="2472" spans="3:6" ht="44.25" customHeight="1" x14ac:dyDescent="0.25">
      <c r="C2472" s="438"/>
      <c r="D2472" s="440"/>
      <c r="E2472" s="534"/>
      <c r="F2472" s="438"/>
    </row>
    <row r="2473" spans="3:6" ht="44.25" customHeight="1" x14ac:dyDescent="0.25">
      <c r="C2473" s="438"/>
      <c r="D2473" s="440"/>
      <c r="E2473" s="534"/>
      <c r="F2473" s="438"/>
    </row>
    <row r="2474" spans="3:6" ht="44.25" customHeight="1" x14ac:dyDescent="0.25">
      <c r="C2474" s="438"/>
      <c r="D2474" s="440"/>
      <c r="E2474" s="534"/>
      <c r="F2474" s="438"/>
    </row>
    <row r="2475" spans="3:6" ht="44.25" customHeight="1" x14ac:dyDescent="0.25">
      <c r="C2475" s="438"/>
      <c r="D2475" s="440"/>
      <c r="E2475" s="534"/>
      <c r="F2475" s="438"/>
    </row>
    <row r="2476" spans="3:6" ht="44.25" customHeight="1" x14ac:dyDescent="0.25">
      <c r="C2476" s="438"/>
      <c r="D2476" s="440"/>
      <c r="E2476" s="534"/>
      <c r="F2476" s="438"/>
    </row>
    <row r="2477" spans="3:6" ht="44.25" customHeight="1" x14ac:dyDescent="0.25">
      <c r="C2477" s="438"/>
      <c r="D2477" s="440"/>
      <c r="E2477" s="534"/>
      <c r="F2477" s="438"/>
    </row>
    <row r="2478" spans="3:6" ht="44.25" customHeight="1" x14ac:dyDescent="0.25">
      <c r="C2478" s="438"/>
      <c r="D2478" s="440"/>
      <c r="E2478" s="534"/>
      <c r="F2478" s="438"/>
    </row>
    <row r="2479" spans="3:6" ht="44.25" customHeight="1" x14ac:dyDescent="0.25">
      <c r="C2479" s="438"/>
      <c r="D2479" s="440"/>
      <c r="E2479" s="534"/>
      <c r="F2479" s="438"/>
    </row>
    <row r="2480" spans="3:6" ht="44.25" customHeight="1" x14ac:dyDescent="0.25">
      <c r="C2480" s="438"/>
      <c r="D2480" s="440"/>
      <c r="E2480" s="534"/>
      <c r="F2480" s="438"/>
    </row>
    <row r="2481" spans="3:6" ht="44.25" customHeight="1" x14ac:dyDescent="0.25">
      <c r="C2481" s="438"/>
      <c r="D2481" s="440"/>
      <c r="E2481" s="534"/>
      <c r="F2481" s="438"/>
    </row>
    <row r="2482" spans="3:6" ht="44.25" customHeight="1" x14ac:dyDescent="0.25">
      <c r="C2482" s="438"/>
      <c r="D2482" s="440"/>
      <c r="E2482" s="534"/>
      <c r="F2482" s="438"/>
    </row>
    <row r="2483" spans="3:6" ht="44.25" customHeight="1" x14ac:dyDescent="0.25">
      <c r="C2483" s="438"/>
      <c r="D2483" s="440"/>
      <c r="E2483" s="534"/>
      <c r="F2483" s="438"/>
    </row>
    <row r="2484" spans="3:6" ht="44.25" customHeight="1" x14ac:dyDescent="0.25">
      <c r="C2484" s="438"/>
      <c r="D2484" s="440"/>
      <c r="E2484" s="534"/>
      <c r="F2484" s="438"/>
    </row>
    <row r="2485" spans="3:6" ht="44.25" customHeight="1" x14ac:dyDescent="0.25">
      <c r="C2485" s="438"/>
      <c r="D2485" s="440"/>
      <c r="E2485" s="534"/>
      <c r="F2485" s="438"/>
    </row>
    <row r="2486" spans="3:6" ht="44.25" customHeight="1" x14ac:dyDescent="0.25">
      <c r="C2486" s="438"/>
      <c r="D2486" s="440"/>
      <c r="E2486" s="534"/>
      <c r="F2486" s="438"/>
    </row>
    <row r="2487" spans="3:6" ht="44.25" customHeight="1" x14ac:dyDescent="0.25">
      <c r="C2487" s="438"/>
      <c r="D2487" s="440"/>
      <c r="E2487" s="534"/>
      <c r="F2487" s="438"/>
    </row>
    <row r="2488" spans="3:6" ht="44.25" customHeight="1" x14ac:dyDescent="0.25">
      <c r="C2488" s="438"/>
      <c r="D2488" s="440"/>
      <c r="E2488" s="534"/>
      <c r="F2488" s="438"/>
    </row>
    <row r="2489" spans="3:6" ht="44.25" customHeight="1" x14ac:dyDescent="0.25">
      <c r="C2489" s="438"/>
      <c r="D2489" s="440"/>
      <c r="E2489" s="534"/>
      <c r="F2489" s="438"/>
    </row>
    <row r="2490" spans="3:6" ht="44.25" customHeight="1" x14ac:dyDescent="0.25">
      <c r="C2490" s="438"/>
      <c r="D2490" s="440"/>
      <c r="E2490" s="534"/>
      <c r="F2490" s="438"/>
    </row>
    <row r="2491" spans="3:6" ht="44.25" customHeight="1" x14ac:dyDescent="0.25">
      <c r="C2491" s="438"/>
      <c r="D2491" s="440"/>
      <c r="E2491" s="534"/>
      <c r="F2491" s="438"/>
    </row>
    <row r="2492" spans="3:6" ht="44.25" customHeight="1" x14ac:dyDescent="0.25">
      <c r="C2492" s="438"/>
      <c r="D2492" s="440"/>
      <c r="E2492" s="534"/>
      <c r="F2492" s="438"/>
    </row>
    <row r="2493" spans="3:6" ht="44.25" customHeight="1" x14ac:dyDescent="0.25">
      <c r="C2493" s="438"/>
      <c r="D2493" s="440"/>
      <c r="E2493" s="534"/>
      <c r="F2493" s="438"/>
    </row>
    <row r="2494" spans="3:6" ht="44.25" customHeight="1" x14ac:dyDescent="0.25">
      <c r="C2494" s="438"/>
      <c r="D2494" s="440"/>
      <c r="E2494" s="534"/>
      <c r="F2494" s="438"/>
    </row>
    <row r="2495" spans="3:6" ht="44.25" customHeight="1" x14ac:dyDescent="0.25">
      <c r="C2495" s="438"/>
      <c r="D2495" s="440"/>
      <c r="E2495" s="534"/>
      <c r="F2495" s="438"/>
    </row>
    <row r="2496" spans="3:6" ht="44.25" customHeight="1" x14ac:dyDescent="0.25">
      <c r="C2496" s="438"/>
      <c r="D2496" s="440"/>
      <c r="E2496" s="534"/>
      <c r="F2496" s="438"/>
    </row>
    <row r="2497" spans="3:6" ht="44.25" customHeight="1" x14ac:dyDescent="0.25">
      <c r="C2497" s="438"/>
      <c r="D2497" s="440"/>
      <c r="E2497" s="534"/>
      <c r="F2497" s="438"/>
    </row>
    <row r="2498" spans="3:6" ht="44.25" customHeight="1" x14ac:dyDescent="0.25">
      <c r="C2498" s="438"/>
      <c r="D2498" s="440"/>
      <c r="E2498" s="534"/>
      <c r="F2498" s="438"/>
    </row>
    <row r="2499" spans="3:6" ht="44.25" customHeight="1" x14ac:dyDescent="0.25">
      <c r="C2499" s="438"/>
      <c r="D2499" s="440"/>
      <c r="E2499" s="534"/>
      <c r="F2499" s="438"/>
    </row>
    <row r="2500" spans="3:6" ht="44.25" customHeight="1" x14ac:dyDescent="0.25">
      <c r="C2500" s="438"/>
      <c r="D2500" s="440"/>
      <c r="E2500" s="534"/>
      <c r="F2500" s="438"/>
    </row>
    <row r="2501" spans="3:6" ht="44.25" customHeight="1" x14ac:dyDescent="0.25">
      <c r="C2501" s="438"/>
      <c r="D2501" s="440"/>
      <c r="E2501" s="534"/>
      <c r="F2501" s="438"/>
    </row>
    <row r="2502" spans="3:6" ht="44.25" customHeight="1" x14ac:dyDescent="0.25">
      <c r="C2502" s="438"/>
      <c r="D2502" s="440"/>
      <c r="E2502" s="534"/>
      <c r="F2502" s="438"/>
    </row>
    <row r="2503" spans="3:6" ht="44.25" customHeight="1" x14ac:dyDescent="0.25">
      <c r="C2503" s="438"/>
      <c r="D2503" s="440"/>
      <c r="E2503" s="534"/>
      <c r="F2503" s="438"/>
    </row>
    <row r="2504" spans="3:6" ht="44.25" customHeight="1" x14ac:dyDescent="0.25">
      <c r="C2504" s="438"/>
      <c r="D2504" s="440"/>
      <c r="E2504" s="534"/>
      <c r="F2504" s="438"/>
    </row>
    <row r="2505" spans="3:6" ht="44.25" customHeight="1" x14ac:dyDescent="0.25">
      <c r="C2505" s="438"/>
      <c r="D2505" s="440"/>
      <c r="E2505" s="534"/>
      <c r="F2505" s="438"/>
    </row>
    <row r="2506" spans="3:6" ht="44.25" customHeight="1" x14ac:dyDescent="0.25">
      <c r="C2506" s="438"/>
      <c r="D2506" s="440"/>
      <c r="E2506" s="534"/>
      <c r="F2506" s="438"/>
    </row>
    <row r="2507" spans="3:6" ht="44.25" customHeight="1" x14ac:dyDescent="0.25">
      <c r="C2507" s="438"/>
      <c r="D2507" s="440"/>
      <c r="E2507" s="534"/>
      <c r="F2507" s="438"/>
    </row>
    <row r="2508" spans="3:6" ht="44.25" customHeight="1" x14ac:dyDescent="0.25">
      <c r="C2508" s="438"/>
      <c r="D2508" s="440"/>
      <c r="E2508" s="534"/>
      <c r="F2508" s="438"/>
    </row>
    <row r="2509" spans="3:6" ht="44.25" customHeight="1" x14ac:dyDescent="0.25">
      <c r="C2509" s="438"/>
      <c r="D2509" s="440"/>
      <c r="E2509" s="534"/>
      <c r="F2509" s="438"/>
    </row>
    <row r="2510" spans="3:6" ht="44.25" customHeight="1" x14ac:dyDescent="0.25">
      <c r="C2510" s="438"/>
      <c r="D2510" s="440"/>
      <c r="E2510" s="534"/>
      <c r="F2510" s="438"/>
    </row>
    <row r="2511" spans="3:6" ht="44.25" customHeight="1" x14ac:dyDescent="0.25">
      <c r="C2511" s="438"/>
      <c r="D2511" s="440"/>
      <c r="E2511" s="534"/>
      <c r="F2511" s="438"/>
    </row>
    <row r="2512" spans="3:6" ht="44.25" customHeight="1" x14ac:dyDescent="0.25">
      <c r="C2512" s="438"/>
      <c r="D2512" s="440"/>
      <c r="E2512" s="534"/>
      <c r="F2512" s="438"/>
    </row>
    <row r="2513" spans="3:6" ht="44.25" customHeight="1" x14ac:dyDescent="0.25">
      <c r="C2513" s="438"/>
      <c r="D2513" s="440"/>
      <c r="E2513" s="534"/>
      <c r="F2513" s="438"/>
    </row>
    <row r="2514" spans="3:6" ht="44.25" customHeight="1" x14ac:dyDescent="0.25">
      <c r="C2514" s="438"/>
      <c r="D2514" s="440"/>
      <c r="E2514" s="534"/>
      <c r="F2514" s="438"/>
    </row>
    <row r="2515" spans="3:6" ht="44.25" customHeight="1" x14ac:dyDescent="0.25">
      <c r="C2515" s="438"/>
      <c r="D2515" s="440"/>
      <c r="E2515" s="534"/>
      <c r="F2515" s="438"/>
    </row>
    <row r="2516" spans="3:6" ht="44.25" customHeight="1" x14ac:dyDescent="0.25">
      <c r="C2516" s="438"/>
      <c r="D2516" s="440"/>
      <c r="E2516" s="534"/>
      <c r="F2516" s="438"/>
    </row>
    <row r="2517" spans="3:6" ht="44.25" customHeight="1" x14ac:dyDescent="0.25">
      <c r="C2517" s="438"/>
      <c r="D2517" s="440"/>
      <c r="E2517" s="534"/>
      <c r="F2517" s="438"/>
    </row>
    <row r="2518" spans="3:6" ht="44.25" customHeight="1" x14ac:dyDescent="0.25">
      <c r="C2518" s="438"/>
      <c r="D2518" s="440"/>
      <c r="E2518" s="534"/>
      <c r="F2518" s="438"/>
    </row>
    <row r="2519" spans="3:6" ht="44.25" customHeight="1" x14ac:dyDescent="0.25">
      <c r="C2519" s="438"/>
      <c r="D2519" s="440"/>
      <c r="E2519" s="534"/>
      <c r="F2519" s="438"/>
    </row>
    <row r="2520" spans="3:6" ht="44.25" customHeight="1" x14ac:dyDescent="0.25">
      <c r="C2520" s="438"/>
      <c r="D2520" s="440"/>
      <c r="E2520" s="534"/>
      <c r="F2520" s="438"/>
    </row>
    <row r="2521" spans="3:6" ht="44.25" customHeight="1" x14ac:dyDescent="0.25">
      <c r="C2521" s="438"/>
      <c r="D2521" s="440"/>
      <c r="E2521" s="534"/>
      <c r="F2521" s="438"/>
    </row>
    <row r="2522" spans="3:6" ht="44.25" customHeight="1" x14ac:dyDescent="0.25">
      <c r="C2522" s="438"/>
      <c r="D2522" s="440"/>
      <c r="E2522" s="534"/>
      <c r="F2522" s="438"/>
    </row>
    <row r="2523" spans="3:6" ht="44.25" customHeight="1" x14ac:dyDescent="0.25">
      <c r="C2523" s="438"/>
      <c r="D2523" s="440"/>
      <c r="E2523" s="534"/>
      <c r="F2523" s="438"/>
    </row>
    <row r="2524" spans="3:6" ht="44.25" customHeight="1" x14ac:dyDescent="0.25">
      <c r="C2524" s="438"/>
      <c r="D2524" s="440"/>
      <c r="E2524" s="534"/>
      <c r="F2524" s="438"/>
    </row>
    <row r="2525" spans="3:6" ht="44.25" customHeight="1" x14ac:dyDescent="0.25">
      <c r="C2525" s="438"/>
      <c r="D2525" s="440"/>
      <c r="E2525" s="534"/>
      <c r="F2525" s="438"/>
    </row>
    <row r="2526" spans="3:6" ht="44.25" customHeight="1" x14ac:dyDescent="0.25">
      <c r="C2526" s="438"/>
      <c r="D2526" s="440"/>
      <c r="E2526" s="534"/>
      <c r="F2526" s="438"/>
    </row>
    <row r="2527" spans="3:6" ht="44.25" customHeight="1" x14ac:dyDescent="0.25">
      <c r="C2527" s="438"/>
      <c r="D2527" s="440"/>
      <c r="E2527" s="534"/>
      <c r="F2527" s="438"/>
    </row>
    <row r="2528" spans="3:6" ht="44.25" customHeight="1" x14ac:dyDescent="0.25">
      <c r="C2528" s="438"/>
      <c r="D2528" s="440"/>
      <c r="E2528" s="534"/>
      <c r="F2528" s="438"/>
    </row>
    <row r="2529" spans="3:6" ht="44.25" customHeight="1" x14ac:dyDescent="0.25">
      <c r="C2529" s="438"/>
      <c r="D2529" s="440"/>
      <c r="E2529" s="534"/>
      <c r="F2529" s="438"/>
    </row>
    <row r="2530" spans="3:6" ht="44.25" customHeight="1" x14ac:dyDescent="0.25">
      <c r="C2530" s="438"/>
      <c r="D2530" s="440"/>
      <c r="E2530" s="534"/>
      <c r="F2530" s="438"/>
    </row>
    <row r="2531" spans="3:6" ht="44.25" customHeight="1" x14ac:dyDescent="0.25">
      <c r="C2531" s="438"/>
      <c r="D2531" s="440"/>
      <c r="E2531" s="534"/>
      <c r="F2531" s="438"/>
    </row>
    <row r="2532" spans="3:6" ht="44.25" customHeight="1" x14ac:dyDescent="0.25">
      <c r="C2532" s="438"/>
      <c r="D2532" s="440"/>
      <c r="E2532" s="534"/>
      <c r="F2532" s="438"/>
    </row>
    <row r="2533" spans="3:6" ht="44.25" customHeight="1" x14ac:dyDescent="0.25">
      <c r="C2533" s="438"/>
      <c r="D2533" s="440"/>
      <c r="E2533" s="534"/>
      <c r="F2533" s="438"/>
    </row>
    <row r="2534" spans="3:6" ht="44.25" customHeight="1" x14ac:dyDescent="0.25">
      <c r="C2534" s="438"/>
      <c r="D2534" s="440"/>
      <c r="E2534" s="534"/>
      <c r="F2534" s="438"/>
    </row>
    <row r="2535" spans="3:6" ht="44.25" customHeight="1" x14ac:dyDescent="0.25">
      <c r="C2535" s="438"/>
      <c r="D2535" s="440"/>
      <c r="E2535" s="534"/>
      <c r="F2535" s="438"/>
    </row>
    <row r="2536" spans="3:6" ht="44.25" customHeight="1" x14ac:dyDescent="0.25">
      <c r="C2536" s="438"/>
      <c r="D2536" s="440"/>
      <c r="E2536" s="534"/>
      <c r="F2536" s="438"/>
    </row>
    <row r="2537" spans="3:6" ht="44.25" customHeight="1" x14ac:dyDescent="0.25">
      <c r="C2537" s="438"/>
      <c r="D2537" s="440"/>
      <c r="E2537" s="534"/>
      <c r="F2537" s="438"/>
    </row>
    <row r="2538" spans="3:6" ht="44.25" customHeight="1" x14ac:dyDescent="0.25">
      <c r="C2538" s="438"/>
      <c r="D2538" s="440"/>
      <c r="E2538" s="534"/>
      <c r="F2538" s="438"/>
    </row>
    <row r="2539" spans="3:6" ht="44.25" customHeight="1" x14ac:dyDescent="0.25">
      <c r="C2539" s="438"/>
      <c r="D2539" s="440"/>
      <c r="E2539" s="534"/>
      <c r="F2539" s="438"/>
    </row>
    <row r="2540" spans="3:6" ht="44.25" customHeight="1" x14ac:dyDescent="0.25">
      <c r="C2540" s="438"/>
      <c r="D2540" s="440"/>
      <c r="E2540" s="534"/>
      <c r="F2540" s="438"/>
    </row>
    <row r="2541" spans="3:6" ht="44.25" customHeight="1" x14ac:dyDescent="0.25">
      <c r="C2541" s="438"/>
      <c r="D2541" s="440"/>
      <c r="E2541" s="534"/>
      <c r="F2541" s="438"/>
    </row>
    <row r="2542" spans="3:6" ht="44.25" customHeight="1" x14ac:dyDescent="0.25">
      <c r="C2542" s="438"/>
      <c r="D2542" s="440"/>
      <c r="E2542" s="534"/>
      <c r="F2542" s="438"/>
    </row>
    <row r="2543" spans="3:6" ht="44.25" customHeight="1" x14ac:dyDescent="0.25">
      <c r="C2543" s="438"/>
      <c r="D2543" s="440"/>
      <c r="E2543" s="534"/>
      <c r="F2543" s="438"/>
    </row>
    <row r="2544" spans="3:6" ht="44.25" customHeight="1" x14ac:dyDescent="0.25">
      <c r="C2544" s="438"/>
      <c r="D2544" s="440"/>
      <c r="E2544" s="534"/>
      <c r="F2544" s="438"/>
    </row>
    <row r="2545" spans="3:6" ht="44.25" customHeight="1" x14ac:dyDescent="0.25">
      <c r="C2545" s="438"/>
      <c r="D2545" s="440"/>
      <c r="E2545" s="534"/>
      <c r="F2545" s="438"/>
    </row>
    <row r="2546" spans="3:6" ht="44.25" customHeight="1" x14ac:dyDescent="0.25">
      <c r="C2546" s="438"/>
      <c r="D2546" s="440"/>
      <c r="E2546" s="534"/>
      <c r="F2546" s="438"/>
    </row>
    <row r="2547" spans="3:6" ht="44.25" customHeight="1" x14ac:dyDescent="0.25">
      <c r="C2547" s="438"/>
      <c r="D2547" s="440"/>
      <c r="E2547" s="534"/>
      <c r="F2547" s="438"/>
    </row>
    <row r="2548" spans="3:6" ht="44.25" customHeight="1" x14ac:dyDescent="0.25">
      <c r="C2548" s="438"/>
      <c r="D2548" s="440"/>
      <c r="E2548" s="534"/>
      <c r="F2548" s="438"/>
    </row>
    <row r="2549" spans="3:6" ht="44.25" customHeight="1" x14ac:dyDescent="0.25">
      <c r="C2549" s="438"/>
      <c r="D2549" s="440"/>
      <c r="E2549" s="534"/>
      <c r="F2549" s="438"/>
    </row>
    <row r="2550" spans="3:6" ht="44.25" customHeight="1" x14ac:dyDescent="0.25">
      <c r="C2550" s="438"/>
      <c r="D2550" s="440"/>
      <c r="E2550" s="534"/>
      <c r="F2550" s="438"/>
    </row>
    <row r="2551" spans="3:6" ht="44.25" customHeight="1" x14ac:dyDescent="0.25">
      <c r="C2551" s="438"/>
      <c r="D2551" s="440"/>
      <c r="E2551" s="534"/>
      <c r="F2551" s="438"/>
    </row>
    <row r="2552" spans="3:6" ht="44.25" customHeight="1" x14ac:dyDescent="0.25">
      <c r="C2552" s="438"/>
      <c r="D2552" s="440"/>
      <c r="E2552" s="534"/>
      <c r="F2552" s="438"/>
    </row>
    <row r="2553" spans="3:6" ht="44.25" customHeight="1" x14ac:dyDescent="0.25">
      <c r="C2553" s="438"/>
      <c r="D2553" s="440"/>
      <c r="E2553" s="534"/>
      <c r="F2553" s="438"/>
    </row>
    <row r="2554" spans="3:6" ht="44.25" customHeight="1" x14ac:dyDescent="0.25">
      <c r="C2554" s="438"/>
      <c r="D2554" s="440"/>
      <c r="E2554" s="534"/>
      <c r="F2554" s="438"/>
    </row>
    <row r="2555" spans="3:6" ht="44.25" customHeight="1" x14ac:dyDescent="0.25">
      <c r="C2555" s="438"/>
      <c r="D2555" s="440"/>
      <c r="E2555" s="534"/>
      <c r="F2555" s="438"/>
    </row>
    <row r="2556" spans="3:6" ht="44.25" customHeight="1" x14ac:dyDescent="0.25">
      <c r="C2556" s="438"/>
      <c r="D2556" s="440"/>
      <c r="E2556" s="534"/>
      <c r="F2556" s="438"/>
    </row>
    <row r="2557" spans="3:6" ht="44.25" customHeight="1" x14ac:dyDescent="0.25">
      <c r="C2557" s="438"/>
      <c r="D2557" s="440"/>
      <c r="E2557" s="534"/>
      <c r="F2557" s="438"/>
    </row>
    <row r="2558" spans="3:6" ht="44.25" customHeight="1" x14ac:dyDescent="0.25">
      <c r="C2558" s="438"/>
      <c r="D2558" s="440"/>
      <c r="E2558" s="534"/>
      <c r="F2558" s="438"/>
    </row>
    <row r="2559" spans="3:6" ht="44.25" customHeight="1" x14ac:dyDescent="0.25">
      <c r="C2559" s="438"/>
      <c r="D2559" s="440"/>
      <c r="E2559" s="534"/>
      <c r="F2559" s="438"/>
    </row>
    <row r="2560" spans="3:6" ht="44.25" customHeight="1" x14ac:dyDescent="0.25">
      <c r="C2560" s="438"/>
      <c r="D2560" s="440"/>
      <c r="E2560" s="534"/>
      <c r="F2560" s="438"/>
    </row>
    <row r="2561" spans="3:6" ht="44.25" customHeight="1" x14ac:dyDescent="0.25">
      <c r="C2561" s="438"/>
      <c r="D2561" s="440"/>
      <c r="E2561" s="534"/>
      <c r="F2561" s="438"/>
    </row>
    <row r="2562" spans="3:6" ht="44.25" customHeight="1" x14ac:dyDescent="0.25">
      <c r="C2562" s="438"/>
      <c r="D2562" s="440"/>
      <c r="E2562" s="534"/>
      <c r="F2562" s="438"/>
    </row>
    <row r="2563" spans="3:6" ht="44.25" customHeight="1" x14ac:dyDescent="0.25">
      <c r="C2563" s="438"/>
      <c r="D2563" s="440"/>
      <c r="E2563" s="534"/>
      <c r="F2563" s="438"/>
    </row>
    <row r="2564" spans="3:6" ht="44.25" customHeight="1" x14ac:dyDescent="0.25">
      <c r="C2564" s="438"/>
      <c r="D2564" s="440"/>
      <c r="E2564" s="534"/>
      <c r="F2564" s="438"/>
    </row>
    <row r="2565" spans="3:6" ht="44.25" customHeight="1" x14ac:dyDescent="0.25">
      <c r="C2565" s="438"/>
      <c r="D2565" s="440"/>
      <c r="E2565" s="534"/>
      <c r="F2565" s="438"/>
    </row>
    <row r="2566" spans="3:6" ht="44.25" customHeight="1" x14ac:dyDescent="0.25">
      <c r="C2566" s="438"/>
      <c r="D2566" s="440"/>
      <c r="E2566" s="534"/>
      <c r="F2566" s="438"/>
    </row>
    <row r="2567" spans="3:6" ht="44.25" customHeight="1" x14ac:dyDescent="0.25">
      <c r="C2567" s="438"/>
      <c r="D2567" s="440"/>
      <c r="E2567" s="534"/>
      <c r="F2567" s="438"/>
    </row>
    <row r="2568" spans="3:6" ht="44.25" customHeight="1" x14ac:dyDescent="0.25">
      <c r="C2568" s="438"/>
      <c r="D2568" s="440"/>
      <c r="E2568" s="534"/>
      <c r="F2568" s="438"/>
    </row>
    <row r="2569" spans="3:6" ht="44.25" customHeight="1" x14ac:dyDescent="0.25">
      <c r="C2569" s="438"/>
      <c r="D2569" s="440"/>
      <c r="E2569" s="534"/>
      <c r="F2569" s="438"/>
    </row>
    <row r="2570" spans="3:6" ht="44.25" customHeight="1" x14ac:dyDescent="0.25">
      <c r="C2570" s="438"/>
      <c r="D2570" s="440"/>
      <c r="E2570" s="534"/>
      <c r="F2570" s="438"/>
    </row>
    <row r="2571" spans="3:6" ht="44.25" customHeight="1" x14ac:dyDescent="0.25">
      <c r="C2571" s="438"/>
      <c r="D2571" s="440"/>
      <c r="E2571" s="534"/>
      <c r="F2571" s="438"/>
    </row>
    <row r="2572" spans="3:6" ht="44.25" customHeight="1" x14ac:dyDescent="0.25">
      <c r="C2572" s="438"/>
      <c r="D2572" s="440"/>
      <c r="E2572" s="534"/>
      <c r="F2572" s="438"/>
    </row>
    <row r="2573" spans="3:6" ht="44.25" customHeight="1" x14ac:dyDescent="0.25">
      <c r="C2573" s="438"/>
      <c r="D2573" s="440"/>
      <c r="E2573" s="534"/>
      <c r="F2573" s="438"/>
    </row>
    <row r="2574" spans="3:6" ht="44.25" customHeight="1" x14ac:dyDescent="0.25">
      <c r="C2574" s="438"/>
      <c r="D2574" s="440"/>
      <c r="E2574" s="534"/>
      <c r="F2574" s="438"/>
    </row>
    <row r="2575" spans="3:6" ht="44.25" customHeight="1" x14ac:dyDescent="0.25">
      <c r="C2575" s="438"/>
      <c r="D2575" s="440"/>
      <c r="E2575" s="534"/>
      <c r="F2575" s="438"/>
    </row>
    <row r="2576" spans="3:6" ht="44.25" customHeight="1" x14ac:dyDescent="0.25">
      <c r="C2576" s="438"/>
      <c r="D2576" s="440"/>
      <c r="E2576" s="534"/>
      <c r="F2576" s="438"/>
    </row>
    <row r="2577" spans="3:6" ht="44.25" customHeight="1" x14ac:dyDescent="0.25">
      <c r="C2577" s="438"/>
      <c r="D2577" s="440"/>
      <c r="E2577" s="534"/>
      <c r="F2577" s="438"/>
    </row>
    <row r="2578" spans="3:6" ht="44.25" customHeight="1" x14ac:dyDescent="0.25">
      <c r="C2578" s="438"/>
      <c r="D2578" s="440"/>
      <c r="E2578" s="534"/>
      <c r="F2578" s="438"/>
    </row>
    <row r="2579" spans="3:6" ht="44.25" customHeight="1" x14ac:dyDescent="0.25">
      <c r="C2579" s="438"/>
      <c r="D2579" s="440"/>
      <c r="E2579" s="534"/>
      <c r="F2579" s="438"/>
    </row>
    <row r="2580" spans="3:6" ht="44.25" customHeight="1" x14ac:dyDescent="0.25">
      <c r="C2580" s="438"/>
      <c r="D2580" s="440"/>
      <c r="E2580" s="534"/>
      <c r="F2580" s="438"/>
    </row>
    <row r="2581" spans="3:6" ht="44.25" customHeight="1" x14ac:dyDescent="0.25">
      <c r="C2581" s="438"/>
      <c r="D2581" s="440"/>
      <c r="E2581" s="534"/>
      <c r="F2581" s="438"/>
    </row>
    <row r="2582" spans="3:6" ht="44.25" customHeight="1" x14ac:dyDescent="0.25">
      <c r="C2582" s="438"/>
      <c r="D2582" s="440"/>
      <c r="E2582" s="534"/>
      <c r="F2582" s="438"/>
    </row>
    <row r="2583" spans="3:6" ht="44.25" customHeight="1" x14ac:dyDescent="0.25">
      <c r="C2583" s="438"/>
      <c r="D2583" s="440"/>
      <c r="E2583" s="534"/>
      <c r="F2583" s="438"/>
    </row>
    <row r="2584" spans="3:6" ht="44.25" customHeight="1" x14ac:dyDescent="0.25">
      <c r="C2584" s="438"/>
      <c r="D2584" s="440"/>
      <c r="E2584" s="534"/>
      <c r="F2584" s="438"/>
    </row>
    <row r="2585" spans="3:6" ht="44.25" customHeight="1" x14ac:dyDescent="0.25">
      <c r="C2585" s="438"/>
      <c r="D2585" s="440"/>
      <c r="E2585" s="534"/>
      <c r="F2585" s="438"/>
    </row>
    <row r="2586" spans="3:6" ht="44.25" customHeight="1" x14ac:dyDescent="0.25">
      <c r="C2586" s="438"/>
      <c r="D2586" s="440"/>
      <c r="E2586" s="534"/>
      <c r="F2586" s="438"/>
    </row>
    <row r="2587" spans="3:6" ht="44.25" customHeight="1" x14ac:dyDescent="0.25">
      <c r="C2587" s="438"/>
      <c r="D2587" s="440"/>
      <c r="E2587" s="534"/>
      <c r="F2587" s="438"/>
    </row>
    <row r="2588" spans="3:6" ht="44.25" customHeight="1" x14ac:dyDescent="0.25">
      <c r="C2588" s="438"/>
      <c r="D2588" s="440"/>
      <c r="E2588" s="534"/>
      <c r="F2588" s="438"/>
    </row>
    <row r="2589" spans="3:6" ht="44.25" customHeight="1" x14ac:dyDescent="0.25">
      <c r="C2589" s="438"/>
      <c r="D2589" s="440"/>
      <c r="E2589" s="534"/>
      <c r="F2589" s="438"/>
    </row>
    <row r="2590" spans="3:6" ht="44.25" customHeight="1" x14ac:dyDescent="0.25">
      <c r="C2590" s="438"/>
      <c r="D2590" s="440"/>
      <c r="E2590" s="534"/>
      <c r="F2590" s="438"/>
    </row>
    <row r="2591" spans="3:6" ht="44.25" customHeight="1" x14ac:dyDescent="0.25">
      <c r="C2591" s="438"/>
      <c r="D2591" s="440"/>
      <c r="E2591" s="534"/>
      <c r="F2591" s="438"/>
    </row>
    <row r="2592" spans="3:6" ht="44.25" customHeight="1" x14ac:dyDescent="0.25">
      <c r="C2592" s="438"/>
      <c r="D2592" s="440"/>
      <c r="E2592" s="534"/>
      <c r="F2592" s="438"/>
    </row>
    <row r="2593" spans="3:6" ht="44.25" customHeight="1" x14ac:dyDescent="0.25">
      <c r="C2593" s="438"/>
      <c r="D2593" s="440"/>
      <c r="E2593" s="534"/>
      <c r="F2593" s="438"/>
    </row>
    <row r="2594" spans="3:6" ht="44.25" customHeight="1" x14ac:dyDescent="0.25">
      <c r="C2594" s="438"/>
      <c r="D2594" s="440"/>
      <c r="E2594" s="534"/>
      <c r="F2594" s="438"/>
    </row>
    <row r="2595" spans="3:6" ht="44.25" customHeight="1" x14ac:dyDescent="0.25">
      <c r="C2595" s="438"/>
      <c r="D2595" s="440"/>
      <c r="E2595" s="534"/>
      <c r="F2595" s="438"/>
    </row>
    <row r="2596" spans="3:6" ht="44.25" customHeight="1" x14ac:dyDescent="0.25">
      <c r="C2596" s="438"/>
      <c r="D2596" s="440"/>
      <c r="E2596" s="534"/>
      <c r="F2596" s="438"/>
    </row>
    <row r="2597" spans="3:6" ht="44.25" customHeight="1" x14ac:dyDescent="0.25">
      <c r="C2597" s="438"/>
      <c r="D2597" s="440"/>
      <c r="E2597" s="534"/>
      <c r="F2597" s="438"/>
    </row>
    <row r="2598" spans="3:6" ht="44.25" customHeight="1" x14ac:dyDescent="0.25">
      <c r="C2598" s="438"/>
      <c r="D2598" s="440"/>
      <c r="E2598" s="534"/>
      <c r="F2598" s="438"/>
    </row>
    <row r="2599" spans="3:6" ht="44.25" customHeight="1" x14ac:dyDescent="0.25">
      <c r="C2599" s="438"/>
      <c r="D2599" s="440"/>
      <c r="E2599" s="534"/>
      <c r="F2599" s="438"/>
    </row>
    <row r="2600" spans="3:6" ht="44.25" customHeight="1" x14ac:dyDescent="0.25">
      <c r="C2600" s="438"/>
      <c r="D2600" s="440"/>
      <c r="E2600" s="534"/>
      <c r="F2600" s="438"/>
    </row>
    <row r="2601" spans="3:6" ht="44.25" customHeight="1" x14ac:dyDescent="0.25">
      <c r="C2601" s="438"/>
      <c r="D2601" s="440"/>
      <c r="E2601" s="534"/>
      <c r="F2601" s="438"/>
    </row>
    <row r="2602" spans="3:6" ht="44.25" customHeight="1" x14ac:dyDescent="0.25">
      <c r="C2602" s="438"/>
      <c r="D2602" s="440"/>
      <c r="E2602" s="534"/>
      <c r="F2602" s="438"/>
    </row>
    <row r="2603" spans="3:6" ht="44.25" customHeight="1" x14ac:dyDescent="0.25">
      <c r="C2603" s="438"/>
      <c r="D2603" s="440"/>
      <c r="E2603" s="534"/>
      <c r="F2603" s="438"/>
    </row>
    <row r="2604" spans="3:6" ht="44.25" customHeight="1" x14ac:dyDescent="0.25">
      <c r="C2604" s="438"/>
      <c r="D2604" s="440"/>
      <c r="E2604" s="534"/>
      <c r="F2604" s="438"/>
    </row>
    <row r="2605" spans="3:6" ht="44.25" customHeight="1" x14ac:dyDescent="0.25">
      <c r="C2605" s="438"/>
      <c r="D2605" s="440"/>
      <c r="E2605" s="534"/>
      <c r="F2605" s="438"/>
    </row>
    <row r="2606" spans="3:6" ht="44.25" customHeight="1" x14ac:dyDescent="0.25">
      <c r="C2606" s="438"/>
      <c r="D2606" s="440"/>
      <c r="E2606" s="534"/>
      <c r="F2606" s="438"/>
    </row>
    <row r="2607" spans="3:6" ht="44.25" customHeight="1" x14ac:dyDescent="0.25">
      <c r="C2607" s="438"/>
      <c r="D2607" s="440"/>
      <c r="E2607" s="534"/>
      <c r="F2607" s="438"/>
    </row>
    <row r="2608" spans="3:6" ht="44.25" customHeight="1" x14ac:dyDescent="0.25">
      <c r="C2608" s="438"/>
      <c r="D2608" s="440"/>
      <c r="E2608" s="534"/>
      <c r="F2608" s="438"/>
    </row>
    <row r="2609" spans="3:6" ht="44.25" customHeight="1" x14ac:dyDescent="0.25">
      <c r="C2609" s="438"/>
      <c r="D2609" s="440"/>
      <c r="E2609" s="534"/>
      <c r="F2609" s="438"/>
    </row>
    <row r="2610" spans="3:6" ht="44.25" customHeight="1" x14ac:dyDescent="0.25">
      <c r="C2610" s="438"/>
      <c r="D2610" s="440"/>
      <c r="E2610" s="534"/>
      <c r="F2610" s="438"/>
    </row>
    <row r="2611" spans="3:6" ht="44.25" customHeight="1" x14ac:dyDescent="0.25">
      <c r="C2611" s="438"/>
      <c r="D2611" s="440"/>
      <c r="E2611" s="534"/>
      <c r="F2611" s="438"/>
    </row>
    <row r="2612" spans="3:6" ht="44.25" customHeight="1" x14ac:dyDescent="0.25">
      <c r="C2612" s="438"/>
      <c r="D2612" s="440"/>
      <c r="E2612" s="534"/>
      <c r="F2612" s="438"/>
    </row>
    <row r="2613" spans="3:6" ht="44.25" customHeight="1" x14ac:dyDescent="0.25">
      <c r="C2613" s="438"/>
      <c r="D2613" s="440"/>
      <c r="E2613" s="534"/>
      <c r="F2613" s="438"/>
    </row>
    <row r="2614" spans="3:6" ht="44.25" customHeight="1" x14ac:dyDescent="0.25">
      <c r="C2614" s="438"/>
      <c r="D2614" s="440"/>
      <c r="E2614" s="534"/>
      <c r="F2614" s="438"/>
    </row>
    <row r="2615" spans="3:6" ht="44.25" customHeight="1" x14ac:dyDescent="0.25">
      <c r="C2615" s="438"/>
      <c r="D2615" s="440"/>
      <c r="E2615" s="534"/>
      <c r="F2615" s="438"/>
    </row>
    <row r="2616" spans="3:6" ht="44.25" customHeight="1" x14ac:dyDescent="0.25">
      <c r="C2616" s="438"/>
      <c r="D2616" s="440"/>
      <c r="E2616" s="534"/>
      <c r="F2616" s="438"/>
    </row>
    <row r="2617" spans="3:6" ht="44.25" customHeight="1" x14ac:dyDescent="0.25">
      <c r="C2617" s="438"/>
      <c r="D2617" s="440"/>
      <c r="E2617" s="534"/>
      <c r="F2617" s="438"/>
    </row>
    <row r="2618" spans="3:6" ht="44.25" customHeight="1" x14ac:dyDescent="0.25">
      <c r="C2618" s="438"/>
      <c r="D2618" s="440"/>
      <c r="E2618" s="534"/>
      <c r="F2618" s="438"/>
    </row>
    <row r="2619" spans="3:6" ht="44.25" customHeight="1" x14ac:dyDescent="0.25">
      <c r="C2619" s="438"/>
      <c r="D2619" s="440"/>
      <c r="E2619" s="534"/>
      <c r="F2619" s="438"/>
    </row>
    <row r="2620" spans="3:6" ht="44.25" customHeight="1" x14ac:dyDescent="0.25">
      <c r="C2620" s="438"/>
      <c r="D2620" s="440"/>
      <c r="E2620" s="534"/>
      <c r="F2620" s="438"/>
    </row>
    <row r="2621" spans="3:6" ht="44.25" customHeight="1" x14ac:dyDescent="0.25">
      <c r="C2621" s="438"/>
      <c r="D2621" s="440"/>
      <c r="E2621" s="534"/>
      <c r="F2621" s="438"/>
    </row>
    <row r="2622" spans="3:6" ht="44.25" customHeight="1" x14ac:dyDescent="0.25">
      <c r="C2622" s="438"/>
      <c r="D2622" s="440"/>
      <c r="E2622" s="534"/>
      <c r="F2622" s="438"/>
    </row>
    <row r="2623" spans="3:6" ht="44.25" customHeight="1" x14ac:dyDescent="0.25">
      <c r="C2623" s="438"/>
      <c r="D2623" s="440"/>
      <c r="E2623" s="534"/>
      <c r="F2623" s="438"/>
    </row>
    <row r="2624" spans="3:6" ht="44.25" customHeight="1" x14ac:dyDescent="0.25">
      <c r="C2624" s="438"/>
      <c r="D2624" s="440"/>
      <c r="E2624" s="534"/>
      <c r="F2624" s="438"/>
    </row>
    <row r="2625" spans="3:6" ht="44.25" customHeight="1" x14ac:dyDescent="0.25">
      <c r="C2625" s="438"/>
      <c r="D2625" s="440"/>
      <c r="E2625" s="534"/>
      <c r="F2625" s="438"/>
    </row>
    <row r="2626" spans="3:6" ht="44.25" customHeight="1" x14ac:dyDescent="0.25">
      <c r="C2626" s="438"/>
      <c r="D2626" s="440"/>
      <c r="E2626" s="534"/>
      <c r="F2626" s="438"/>
    </row>
    <row r="2627" spans="3:6" ht="44.25" customHeight="1" x14ac:dyDescent="0.25">
      <c r="C2627" s="438"/>
      <c r="D2627" s="440"/>
      <c r="E2627" s="534"/>
      <c r="F2627" s="438"/>
    </row>
    <row r="2628" spans="3:6" ht="44.25" customHeight="1" x14ac:dyDescent="0.25">
      <c r="C2628" s="438"/>
      <c r="D2628" s="440"/>
      <c r="E2628" s="534"/>
      <c r="F2628" s="438"/>
    </row>
    <row r="2629" spans="3:6" ht="44.25" customHeight="1" x14ac:dyDescent="0.25">
      <c r="C2629" s="438"/>
      <c r="D2629" s="440"/>
      <c r="E2629" s="534"/>
      <c r="F2629" s="438"/>
    </row>
    <row r="2630" spans="3:6" ht="44.25" customHeight="1" x14ac:dyDescent="0.25">
      <c r="C2630" s="438"/>
      <c r="D2630" s="440"/>
      <c r="E2630" s="534"/>
      <c r="F2630" s="438"/>
    </row>
    <row r="2631" spans="3:6" ht="44.25" customHeight="1" x14ac:dyDescent="0.25">
      <c r="C2631" s="438"/>
      <c r="D2631" s="440"/>
      <c r="E2631" s="534"/>
      <c r="F2631" s="438"/>
    </row>
    <row r="2632" spans="3:6" ht="44.25" customHeight="1" x14ac:dyDescent="0.25">
      <c r="C2632" s="438"/>
      <c r="D2632" s="440"/>
      <c r="E2632" s="534"/>
      <c r="F2632" s="438"/>
    </row>
    <row r="2633" spans="3:6" ht="44.25" customHeight="1" x14ac:dyDescent="0.25">
      <c r="C2633" s="438"/>
      <c r="D2633" s="440"/>
      <c r="E2633" s="534"/>
      <c r="F2633" s="438"/>
    </row>
    <row r="2634" spans="3:6" ht="44.25" customHeight="1" x14ac:dyDescent="0.25">
      <c r="C2634" s="438"/>
      <c r="D2634" s="440"/>
      <c r="E2634" s="534"/>
      <c r="F2634" s="438"/>
    </row>
    <row r="2635" spans="3:6" ht="44.25" customHeight="1" x14ac:dyDescent="0.25">
      <c r="C2635" s="438"/>
      <c r="D2635" s="440"/>
      <c r="E2635" s="534"/>
      <c r="F2635" s="438"/>
    </row>
    <row r="2636" spans="3:6" ht="44.25" customHeight="1" x14ac:dyDescent="0.25">
      <c r="C2636" s="438"/>
      <c r="D2636" s="440"/>
      <c r="E2636" s="534"/>
      <c r="F2636" s="438"/>
    </row>
    <row r="2637" spans="3:6" ht="44.25" customHeight="1" x14ac:dyDescent="0.25">
      <c r="C2637" s="438"/>
      <c r="D2637" s="440"/>
      <c r="E2637" s="534"/>
      <c r="F2637" s="438"/>
    </row>
    <row r="2638" spans="3:6" ht="44.25" customHeight="1" x14ac:dyDescent="0.25">
      <c r="C2638" s="438"/>
      <c r="D2638" s="440"/>
      <c r="E2638" s="534"/>
      <c r="F2638" s="438"/>
    </row>
    <row r="2639" spans="3:6" ht="44.25" customHeight="1" x14ac:dyDescent="0.25">
      <c r="C2639" s="438"/>
      <c r="D2639" s="440"/>
      <c r="E2639" s="534"/>
      <c r="F2639" s="438"/>
    </row>
    <row r="2640" spans="3:6" ht="44.25" customHeight="1" x14ac:dyDescent="0.25">
      <c r="C2640" s="438"/>
      <c r="D2640" s="440"/>
      <c r="E2640" s="534"/>
      <c r="F2640" s="438"/>
    </row>
    <row r="2641" spans="3:6" ht="44.25" customHeight="1" x14ac:dyDescent="0.25">
      <c r="C2641" s="438"/>
      <c r="D2641" s="440"/>
      <c r="E2641" s="534"/>
      <c r="F2641" s="438"/>
    </row>
    <row r="2642" spans="3:6" ht="44.25" customHeight="1" x14ac:dyDescent="0.25">
      <c r="C2642" s="438"/>
      <c r="D2642" s="440"/>
      <c r="E2642" s="534"/>
      <c r="F2642" s="438"/>
    </row>
    <row r="2643" spans="3:6" ht="44.25" customHeight="1" x14ac:dyDescent="0.25">
      <c r="C2643" s="438"/>
      <c r="D2643" s="440"/>
      <c r="E2643" s="534"/>
      <c r="F2643" s="438"/>
    </row>
    <row r="2644" spans="3:6" ht="44.25" customHeight="1" x14ac:dyDescent="0.25">
      <c r="C2644" s="438"/>
      <c r="D2644" s="440"/>
      <c r="E2644" s="534"/>
      <c r="F2644" s="438"/>
    </row>
    <row r="2645" spans="3:6" ht="44.25" customHeight="1" x14ac:dyDescent="0.25">
      <c r="C2645" s="438"/>
      <c r="D2645" s="440"/>
      <c r="E2645" s="534"/>
      <c r="F2645" s="438"/>
    </row>
    <row r="2646" spans="3:6" ht="44.25" customHeight="1" x14ac:dyDescent="0.25">
      <c r="C2646" s="438"/>
      <c r="D2646" s="440"/>
      <c r="E2646" s="534"/>
      <c r="F2646" s="438"/>
    </row>
    <row r="2647" spans="3:6" ht="44.25" customHeight="1" x14ac:dyDescent="0.25">
      <c r="C2647" s="438"/>
      <c r="D2647" s="440"/>
      <c r="E2647" s="534"/>
      <c r="F2647" s="438"/>
    </row>
    <row r="2648" spans="3:6" ht="44.25" customHeight="1" x14ac:dyDescent="0.25">
      <c r="C2648" s="438"/>
      <c r="D2648" s="440"/>
      <c r="E2648" s="534"/>
      <c r="F2648" s="438"/>
    </row>
    <row r="2649" spans="3:6" ht="44.25" customHeight="1" x14ac:dyDescent="0.25">
      <c r="C2649" s="438"/>
      <c r="D2649" s="440"/>
      <c r="E2649" s="534"/>
      <c r="F2649" s="438"/>
    </row>
    <row r="2650" spans="3:6" ht="44.25" customHeight="1" x14ac:dyDescent="0.25">
      <c r="C2650" s="438"/>
      <c r="D2650" s="440"/>
      <c r="E2650" s="534"/>
      <c r="F2650" s="438"/>
    </row>
    <row r="2651" spans="3:6" ht="44.25" customHeight="1" x14ac:dyDescent="0.25">
      <c r="C2651" s="438"/>
      <c r="D2651" s="440"/>
      <c r="E2651" s="534"/>
      <c r="F2651" s="438"/>
    </row>
    <row r="2652" spans="3:6" ht="44.25" customHeight="1" x14ac:dyDescent="0.25">
      <c r="C2652" s="438"/>
      <c r="D2652" s="440"/>
      <c r="E2652" s="534"/>
      <c r="F2652" s="438"/>
    </row>
    <row r="2653" spans="3:6" ht="44.25" customHeight="1" x14ac:dyDescent="0.25">
      <c r="C2653" s="438"/>
      <c r="D2653" s="440"/>
      <c r="E2653" s="534"/>
      <c r="F2653" s="438"/>
    </row>
    <row r="2654" spans="3:6" ht="44.25" customHeight="1" x14ac:dyDescent="0.25">
      <c r="C2654" s="438"/>
      <c r="D2654" s="440"/>
      <c r="E2654" s="534"/>
      <c r="F2654" s="438"/>
    </row>
    <row r="2655" spans="3:6" ht="44.25" customHeight="1" x14ac:dyDescent="0.25">
      <c r="C2655" s="438"/>
      <c r="D2655" s="440"/>
      <c r="E2655" s="534"/>
      <c r="F2655" s="438"/>
    </row>
    <row r="2656" spans="3:6" ht="44.25" customHeight="1" x14ac:dyDescent="0.25">
      <c r="C2656" s="438"/>
      <c r="D2656" s="440"/>
      <c r="E2656" s="534"/>
      <c r="F2656" s="438"/>
    </row>
    <row r="2657" spans="3:6" ht="44.25" customHeight="1" x14ac:dyDescent="0.25">
      <c r="C2657" s="438"/>
      <c r="D2657" s="440"/>
      <c r="E2657" s="534"/>
      <c r="F2657" s="438"/>
    </row>
    <row r="2658" spans="3:6" ht="44.25" customHeight="1" x14ac:dyDescent="0.25">
      <c r="C2658" s="438"/>
      <c r="D2658" s="440"/>
      <c r="E2658" s="534"/>
      <c r="F2658" s="438"/>
    </row>
    <row r="2659" spans="3:6" ht="44.25" customHeight="1" x14ac:dyDescent="0.25">
      <c r="C2659" s="438"/>
      <c r="D2659" s="440"/>
      <c r="E2659" s="534"/>
      <c r="F2659" s="438"/>
    </row>
    <row r="2660" spans="3:6" ht="44.25" customHeight="1" x14ac:dyDescent="0.25">
      <c r="C2660" s="438"/>
      <c r="D2660" s="440"/>
      <c r="E2660" s="534"/>
      <c r="F2660" s="438"/>
    </row>
    <row r="2661" spans="3:6" ht="44.25" customHeight="1" x14ac:dyDescent="0.25">
      <c r="C2661" s="438"/>
      <c r="D2661" s="440"/>
      <c r="E2661" s="534"/>
      <c r="F2661" s="438"/>
    </row>
    <row r="2662" spans="3:6" ht="44.25" customHeight="1" x14ac:dyDescent="0.25">
      <c r="C2662" s="438"/>
      <c r="D2662" s="440"/>
      <c r="E2662" s="534"/>
      <c r="F2662" s="438"/>
    </row>
    <row r="2663" spans="3:6" ht="44.25" customHeight="1" x14ac:dyDescent="0.25">
      <c r="C2663" s="438"/>
      <c r="D2663" s="440"/>
      <c r="E2663" s="534"/>
      <c r="F2663" s="438"/>
    </row>
    <row r="2664" spans="3:6" ht="44.25" customHeight="1" x14ac:dyDescent="0.25">
      <c r="C2664" s="438"/>
      <c r="D2664" s="440"/>
      <c r="E2664" s="534"/>
      <c r="F2664" s="438"/>
    </row>
    <row r="2665" spans="3:6" ht="44.25" customHeight="1" x14ac:dyDescent="0.25">
      <c r="C2665" s="438"/>
      <c r="D2665" s="440"/>
      <c r="E2665" s="534"/>
      <c r="F2665" s="438"/>
    </row>
    <row r="2666" spans="3:6" ht="44.25" customHeight="1" x14ac:dyDescent="0.25">
      <c r="C2666" s="438"/>
      <c r="D2666" s="440"/>
      <c r="E2666" s="534"/>
      <c r="F2666" s="438"/>
    </row>
    <row r="2667" spans="3:6" ht="44.25" customHeight="1" x14ac:dyDescent="0.25">
      <c r="C2667" s="438"/>
      <c r="D2667" s="440"/>
      <c r="E2667" s="534"/>
      <c r="F2667" s="438"/>
    </row>
    <row r="2668" spans="3:6" ht="44.25" customHeight="1" x14ac:dyDescent="0.25">
      <c r="C2668" s="438"/>
      <c r="D2668" s="440"/>
      <c r="E2668" s="534"/>
      <c r="F2668" s="438"/>
    </row>
    <row r="2669" spans="3:6" ht="44.25" customHeight="1" x14ac:dyDescent="0.25">
      <c r="C2669" s="438"/>
      <c r="D2669" s="440"/>
      <c r="E2669" s="534"/>
      <c r="F2669" s="438"/>
    </row>
    <row r="2670" spans="3:6" ht="44.25" customHeight="1" x14ac:dyDescent="0.25">
      <c r="C2670" s="438"/>
      <c r="D2670" s="440"/>
      <c r="E2670" s="534"/>
      <c r="F2670" s="438"/>
    </row>
    <row r="2671" spans="3:6" ht="44.25" customHeight="1" x14ac:dyDescent="0.25">
      <c r="C2671" s="438"/>
      <c r="D2671" s="440"/>
      <c r="E2671" s="534"/>
      <c r="F2671" s="438"/>
    </row>
    <row r="2672" spans="3:6" ht="44.25" customHeight="1" x14ac:dyDescent="0.25">
      <c r="C2672" s="438"/>
      <c r="D2672" s="440"/>
      <c r="E2672" s="534"/>
      <c r="F2672" s="438"/>
    </row>
    <row r="2673" spans="3:6" ht="44.25" customHeight="1" x14ac:dyDescent="0.25">
      <c r="C2673" s="438"/>
      <c r="D2673" s="440"/>
      <c r="E2673" s="534"/>
      <c r="F2673" s="438"/>
    </row>
    <row r="2674" spans="3:6" ht="44.25" customHeight="1" x14ac:dyDescent="0.25">
      <c r="C2674" s="438"/>
      <c r="D2674" s="440"/>
      <c r="E2674" s="534"/>
      <c r="F2674" s="438"/>
    </row>
    <row r="2675" spans="3:6" ht="44.25" customHeight="1" x14ac:dyDescent="0.25">
      <c r="C2675" s="438"/>
      <c r="D2675" s="440"/>
      <c r="E2675" s="534"/>
      <c r="F2675" s="438"/>
    </row>
    <row r="2676" spans="3:6" ht="44.25" customHeight="1" x14ac:dyDescent="0.25">
      <c r="C2676" s="438"/>
      <c r="D2676" s="440"/>
      <c r="E2676" s="534"/>
      <c r="F2676" s="438"/>
    </row>
    <row r="2677" spans="3:6" ht="44.25" customHeight="1" x14ac:dyDescent="0.25">
      <c r="C2677" s="438"/>
      <c r="D2677" s="440"/>
      <c r="E2677" s="534"/>
      <c r="F2677" s="438"/>
    </row>
    <row r="2678" spans="3:6" ht="44.25" customHeight="1" x14ac:dyDescent="0.25">
      <c r="C2678" s="438"/>
      <c r="D2678" s="440"/>
      <c r="E2678" s="534"/>
      <c r="F2678" s="438"/>
    </row>
    <row r="2679" spans="3:6" ht="44.25" customHeight="1" x14ac:dyDescent="0.25">
      <c r="C2679" s="438"/>
      <c r="D2679" s="440"/>
      <c r="E2679" s="534"/>
      <c r="F2679" s="438"/>
    </row>
    <row r="2680" spans="3:6" ht="44.25" customHeight="1" x14ac:dyDescent="0.25">
      <c r="C2680" s="438"/>
      <c r="D2680" s="440"/>
      <c r="E2680" s="534"/>
      <c r="F2680" s="438"/>
    </row>
    <row r="2681" spans="3:6" ht="44.25" customHeight="1" x14ac:dyDescent="0.25">
      <c r="C2681" s="438"/>
      <c r="D2681" s="440"/>
      <c r="E2681" s="534"/>
      <c r="F2681" s="438"/>
    </row>
    <row r="2682" spans="3:6" ht="44.25" customHeight="1" x14ac:dyDescent="0.25">
      <c r="C2682" s="438"/>
      <c r="D2682" s="440"/>
      <c r="E2682" s="534"/>
      <c r="F2682" s="438"/>
    </row>
    <row r="2683" spans="3:6" ht="44.25" customHeight="1" x14ac:dyDescent="0.25">
      <c r="C2683" s="438"/>
      <c r="D2683" s="440"/>
      <c r="E2683" s="534"/>
      <c r="F2683" s="438"/>
    </row>
    <row r="2684" spans="3:6" ht="44.25" customHeight="1" x14ac:dyDescent="0.25">
      <c r="C2684" s="438"/>
      <c r="D2684" s="440"/>
      <c r="E2684" s="534"/>
      <c r="F2684" s="438"/>
    </row>
    <row r="2685" spans="3:6" ht="44.25" customHeight="1" x14ac:dyDescent="0.25">
      <c r="C2685" s="438"/>
      <c r="D2685" s="440"/>
      <c r="E2685" s="534"/>
      <c r="F2685" s="438"/>
    </row>
    <row r="2686" spans="3:6" ht="44.25" customHeight="1" x14ac:dyDescent="0.25">
      <c r="C2686" s="438"/>
      <c r="D2686" s="440"/>
      <c r="E2686" s="534"/>
      <c r="F2686" s="438"/>
    </row>
    <row r="2687" spans="3:6" ht="44.25" customHeight="1" x14ac:dyDescent="0.25">
      <c r="C2687" s="438"/>
      <c r="D2687" s="440"/>
      <c r="E2687" s="534"/>
      <c r="F2687" s="438"/>
    </row>
    <row r="2688" spans="3:6" ht="44.25" customHeight="1" x14ac:dyDescent="0.25">
      <c r="C2688" s="438"/>
      <c r="D2688" s="440"/>
      <c r="E2688" s="534"/>
      <c r="F2688" s="438"/>
    </row>
    <row r="2689" spans="3:6" ht="44.25" customHeight="1" x14ac:dyDescent="0.25">
      <c r="C2689" s="438"/>
      <c r="D2689" s="440"/>
      <c r="E2689" s="534"/>
      <c r="F2689" s="438"/>
    </row>
    <row r="2690" spans="3:6" ht="44.25" customHeight="1" x14ac:dyDescent="0.25">
      <c r="C2690" s="438"/>
      <c r="D2690" s="440"/>
      <c r="E2690" s="534"/>
      <c r="F2690" s="438"/>
    </row>
    <row r="2691" spans="3:6" ht="44.25" customHeight="1" x14ac:dyDescent="0.25">
      <c r="C2691" s="438"/>
      <c r="D2691" s="440"/>
      <c r="E2691" s="534"/>
      <c r="F2691" s="438"/>
    </row>
    <row r="2692" spans="3:6" ht="44.25" customHeight="1" x14ac:dyDescent="0.25">
      <c r="C2692" s="438"/>
      <c r="D2692" s="440"/>
      <c r="E2692" s="534"/>
      <c r="F2692" s="438"/>
    </row>
    <row r="2693" spans="3:6" ht="44.25" customHeight="1" x14ac:dyDescent="0.25">
      <c r="C2693" s="438"/>
      <c r="D2693" s="440"/>
      <c r="E2693" s="534"/>
      <c r="F2693" s="438"/>
    </row>
    <row r="2694" spans="3:6" ht="44.25" customHeight="1" x14ac:dyDescent="0.25">
      <c r="C2694" s="438"/>
      <c r="D2694" s="440"/>
      <c r="E2694" s="534"/>
      <c r="F2694" s="438"/>
    </row>
    <row r="2695" spans="3:6" ht="44.25" customHeight="1" x14ac:dyDescent="0.25">
      <c r="C2695" s="438"/>
      <c r="D2695" s="440"/>
      <c r="E2695" s="534"/>
      <c r="F2695" s="438"/>
    </row>
    <row r="2696" spans="3:6" ht="44.25" customHeight="1" x14ac:dyDescent="0.25">
      <c r="C2696" s="438"/>
      <c r="D2696" s="440"/>
      <c r="E2696" s="534"/>
      <c r="F2696" s="438"/>
    </row>
    <row r="2697" spans="3:6" ht="44.25" customHeight="1" x14ac:dyDescent="0.25">
      <c r="C2697" s="438"/>
      <c r="D2697" s="440"/>
      <c r="E2697" s="534"/>
      <c r="F2697" s="438"/>
    </row>
    <row r="2698" spans="3:6" ht="44.25" customHeight="1" x14ac:dyDescent="0.25">
      <c r="C2698" s="438"/>
      <c r="D2698" s="440"/>
      <c r="E2698" s="534"/>
      <c r="F2698" s="438"/>
    </row>
    <row r="2699" spans="3:6" ht="44.25" customHeight="1" x14ac:dyDescent="0.25">
      <c r="C2699" s="438"/>
      <c r="D2699" s="440"/>
      <c r="E2699" s="534"/>
      <c r="F2699" s="438"/>
    </row>
    <row r="2700" spans="3:6" ht="44.25" customHeight="1" x14ac:dyDescent="0.25">
      <c r="C2700" s="438"/>
      <c r="D2700" s="440"/>
      <c r="E2700" s="534"/>
      <c r="F2700" s="438"/>
    </row>
    <row r="2701" spans="3:6" ht="44.25" customHeight="1" x14ac:dyDescent="0.25">
      <c r="C2701" s="438"/>
      <c r="D2701" s="440"/>
      <c r="E2701" s="534"/>
      <c r="F2701" s="438"/>
    </row>
    <row r="2702" spans="3:6" ht="44.25" customHeight="1" x14ac:dyDescent="0.25">
      <c r="C2702" s="438"/>
      <c r="D2702" s="440"/>
      <c r="E2702" s="534"/>
      <c r="F2702" s="438"/>
    </row>
    <row r="2703" spans="3:6" ht="44.25" customHeight="1" x14ac:dyDescent="0.25">
      <c r="C2703" s="438"/>
      <c r="D2703" s="440"/>
      <c r="E2703" s="534"/>
      <c r="F2703" s="438"/>
    </row>
    <row r="2704" spans="3:6" ht="44.25" customHeight="1" x14ac:dyDescent="0.25">
      <c r="C2704" s="438"/>
      <c r="D2704" s="440"/>
      <c r="E2704" s="534"/>
      <c r="F2704" s="438"/>
    </row>
    <row r="2705" spans="3:6" ht="44.25" customHeight="1" x14ac:dyDescent="0.25">
      <c r="C2705" s="438"/>
      <c r="D2705" s="440"/>
      <c r="E2705" s="534"/>
      <c r="F2705" s="438"/>
    </row>
    <row r="2706" spans="3:6" ht="44.25" customHeight="1" x14ac:dyDescent="0.25">
      <c r="C2706" s="438"/>
      <c r="D2706" s="440"/>
      <c r="E2706" s="534"/>
      <c r="F2706" s="438"/>
    </row>
    <row r="2707" spans="3:6" ht="44.25" customHeight="1" x14ac:dyDescent="0.25">
      <c r="C2707" s="438"/>
      <c r="D2707" s="440"/>
      <c r="E2707" s="534"/>
      <c r="F2707" s="438"/>
    </row>
    <row r="2708" spans="3:6" ht="44.25" customHeight="1" x14ac:dyDescent="0.25">
      <c r="C2708" s="438"/>
      <c r="D2708" s="440"/>
      <c r="E2708" s="534"/>
      <c r="F2708" s="438"/>
    </row>
    <row r="2709" spans="3:6" ht="44.25" customHeight="1" x14ac:dyDescent="0.25">
      <c r="C2709" s="438"/>
      <c r="D2709" s="440"/>
      <c r="E2709" s="534"/>
      <c r="F2709" s="438"/>
    </row>
    <row r="2710" spans="3:6" ht="44.25" customHeight="1" x14ac:dyDescent="0.25">
      <c r="C2710" s="438"/>
      <c r="D2710" s="440"/>
      <c r="E2710" s="534"/>
      <c r="F2710" s="438"/>
    </row>
    <row r="2711" spans="3:6" ht="44.25" customHeight="1" x14ac:dyDescent="0.25">
      <c r="C2711" s="438"/>
      <c r="D2711" s="440"/>
      <c r="E2711" s="534"/>
      <c r="F2711" s="438"/>
    </row>
    <row r="2712" spans="3:6" ht="44.25" customHeight="1" x14ac:dyDescent="0.25">
      <c r="C2712" s="438"/>
      <c r="D2712" s="440"/>
      <c r="E2712" s="534"/>
      <c r="F2712" s="438"/>
    </row>
    <row r="2713" spans="3:6" ht="44.25" customHeight="1" x14ac:dyDescent="0.25">
      <c r="C2713" s="438"/>
      <c r="D2713" s="440"/>
      <c r="E2713" s="534"/>
      <c r="F2713" s="438"/>
    </row>
    <row r="2714" spans="3:6" ht="44.25" customHeight="1" x14ac:dyDescent="0.25">
      <c r="C2714" s="438"/>
      <c r="D2714" s="440"/>
      <c r="E2714" s="534"/>
      <c r="F2714" s="438"/>
    </row>
    <row r="2715" spans="3:6" ht="44.25" customHeight="1" x14ac:dyDescent="0.25">
      <c r="C2715" s="438"/>
      <c r="D2715" s="440"/>
      <c r="E2715" s="534"/>
      <c r="F2715" s="438"/>
    </row>
    <row r="2716" spans="3:6" ht="44.25" customHeight="1" x14ac:dyDescent="0.25">
      <c r="C2716" s="438"/>
      <c r="D2716" s="440"/>
      <c r="E2716" s="534"/>
      <c r="F2716" s="438"/>
    </row>
    <row r="2717" spans="3:6" ht="44.25" customHeight="1" x14ac:dyDescent="0.25">
      <c r="C2717" s="438"/>
      <c r="D2717" s="440"/>
      <c r="E2717" s="534"/>
      <c r="F2717" s="438"/>
    </row>
    <row r="2718" spans="3:6" ht="44.25" customHeight="1" x14ac:dyDescent="0.25">
      <c r="C2718" s="438"/>
      <c r="D2718" s="440"/>
      <c r="E2718" s="534"/>
      <c r="F2718" s="438"/>
    </row>
    <row r="2719" spans="3:6" ht="44.25" customHeight="1" x14ac:dyDescent="0.25">
      <c r="C2719" s="438"/>
      <c r="D2719" s="440"/>
      <c r="E2719" s="534"/>
      <c r="F2719" s="438"/>
    </row>
    <row r="2720" spans="3:6" ht="44.25" customHeight="1" x14ac:dyDescent="0.25">
      <c r="C2720" s="438"/>
      <c r="D2720" s="440"/>
      <c r="E2720" s="534"/>
      <c r="F2720" s="438"/>
    </row>
    <row r="2721" spans="3:6" ht="44.25" customHeight="1" x14ac:dyDescent="0.25">
      <c r="C2721" s="438"/>
      <c r="D2721" s="440"/>
      <c r="E2721" s="534"/>
      <c r="F2721" s="438"/>
    </row>
    <row r="2722" spans="3:6" ht="44.25" customHeight="1" x14ac:dyDescent="0.25">
      <c r="C2722" s="438"/>
      <c r="D2722" s="440"/>
      <c r="E2722" s="534"/>
      <c r="F2722" s="438"/>
    </row>
    <row r="2723" spans="3:6" ht="44.25" customHeight="1" x14ac:dyDescent="0.25">
      <c r="C2723" s="438"/>
      <c r="D2723" s="440"/>
      <c r="E2723" s="534"/>
      <c r="F2723" s="438"/>
    </row>
    <row r="2724" spans="3:6" ht="44.25" customHeight="1" x14ac:dyDescent="0.25">
      <c r="C2724" s="438"/>
      <c r="D2724" s="440"/>
      <c r="E2724" s="534"/>
      <c r="F2724" s="438"/>
    </row>
    <row r="2725" spans="3:6" ht="44.25" customHeight="1" x14ac:dyDescent="0.25">
      <c r="C2725" s="438"/>
      <c r="D2725" s="440"/>
      <c r="E2725" s="534"/>
      <c r="F2725" s="438"/>
    </row>
    <row r="2726" spans="3:6" ht="44.25" customHeight="1" x14ac:dyDescent="0.25">
      <c r="C2726" s="438"/>
      <c r="D2726" s="440"/>
      <c r="E2726" s="534"/>
      <c r="F2726" s="438"/>
    </row>
    <row r="2727" spans="3:6" ht="44.25" customHeight="1" x14ac:dyDescent="0.25">
      <c r="C2727" s="438"/>
      <c r="D2727" s="440"/>
      <c r="E2727" s="534"/>
      <c r="F2727" s="438"/>
    </row>
    <row r="2728" spans="3:6" ht="44.25" customHeight="1" x14ac:dyDescent="0.25">
      <c r="C2728" s="438"/>
      <c r="D2728" s="440"/>
      <c r="E2728" s="534"/>
      <c r="F2728" s="438"/>
    </row>
    <row r="2729" spans="3:6" ht="44.25" customHeight="1" x14ac:dyDescent="0.25">
      <c r="C2729" s="438"/>
      <c r="D2729" s="440"/>
      <c r="E2729" s="534"/>
      <c r="F2729" s="438"/>
    </row>
    <row r="2730" spans="3:6" ht="44.25" customHeight="1" x14ac:dyDescent="0.25">
      <c r="C2730" s="438"/>
      <c r="D2730" s="440"/>
      <c r="E2730" s="534"/>
      <c r="F2730" s="438"/>
    </row>
    <row r="2731" spans="3:6" ht="44.25" customHeight="1" x14ac:dyDescent="0.25">
      <c r="C2731" s="438"/>
      <c r="D2731" s="440"/>
      <c r="E2731" s="534"/>
      <c r="F2731" s="438"/>
    </row>
    <row r="2732" spans="3:6" ht="44.25" customHeight="1" x14ac:dyDescent="0.25">
      <c r="C2732" s="438"/>
      <c r="D2732" s="440"/>
      <c r="E2732" s="534"/>
      <c r="F2732" s="438"/>
    </row>
    <row r="2733" spans="3:6" ht="44.25" customHeight="1" x14ac:dyDescent="0.25">
      <c r="C2733" s="438"/>
      <c r="D2733" s="440"/>
      <c r="E2733" s="534"/>
      <c r="F2733" s="438"/>
    </row>
    <row r="2734" spans="3:6" ht="44.25" customHeight="1" x14ac:dyDescent="0.25">
      <c r="C2734" s="438"/>
      <c r="D2734" s="440"/>
      <c r="E2734" s="534"/>
      <c r="F2734" s="438"/>
    </row>
    <row r="2735" spans="3:6" ht="44.25" customHeight="1" x14ac:dyDescent="0.25">
      <c r="C2735" s="438"/>
      <c r="D2735" s="440"/>
      <c r="E2735" s="534"/>
      <c r="F2735" s="438"/>
    </row>
    <row r="2736" spans="3:6" ht="44.25" customHeight="1" x14ac:dyDescent="0.25">
      <c r="C2736" s="438"/>
      <c r="D2736" s="440"/>
      <c r="E2736" s="534"/>
      <c r="F2736" s="438"/>
    </row>
    <row r="2737" spans="3:6" ht="44.25" customHeight="1" x14ac:dyDescent="0.25">
      <c r="C2737" s="438"/>
      <c r="D2737" s="440"/>
      <c r="E2737" s="534"/>
      <c r="F2737" s="438"/>
    </row>
    <row r="2738" spans="3:6" ht="44.25" customHeight="1" x14ac:dyDescent="0.25">
      <c r="C2738" s="438"/>
      <c r="D2738" s="440"/>
      <c r="E2738" s="534"/>
      <c r="F2738" s="438"/>
    </row>
    <row r="2739" spans="3:6" ht="44.25" customHeight="1" x14ac:dyDescent="0.25">
      <c r="C2739" s="438"/>
      <c r="D2739" s="440"/>
      <c r="E2739" s="534"/>
      <c r="F2739" s="438"/>
    </row>
    <row r="2740" spans="3:6" ht="44.25" customHeight="1" x14ac:dyDescent="0.25">
      <c r="C2740" s="438"/>
      <c r="D2740" s="440"/>
      <c r="E2740" s="534"/>
      <c r="F2740" s="438"/>
    </row>
    <row r="2741" spans="3:6" ht="44.25" customHeight="1" x14ac:dyDescent="0.25">
      <c r="C2741" s="438"/>
      <c r="D2741" s="440"/>
      <c r="E2741" s="534"/>
      <c r="F2741" s="438"/>
    </row>
    <row r="2742" spans="3:6" ht="44.25" customHeight="1" x14ac:dyDescent="0.25">
      <c r="C2742" s="438"/>
      <c r="D2742" s="440"/>
      <c r="E2742" s="534"/>
      <c r="F2742" s="438"/>
    </row>
    <row r="2743" spans="3:6" ht="44.25" customHeight="1" x14ac:dyDescent="0.25">
      <c r="C2743" s="438"/>
      <c r="D2743" s="440"/>
      <c r="E2743" s="534"/>
      <c r="F2743" s="438"/>
    </row>
    <row r="2744" spans="3:6" ht="44.25" customHeight="1" x14ac:dyDescent="0.25">
      <c r="C2744" s="438"/>
      <c r="D2744" s="440"/>
      <c r="E2744" s="534"/>
      <c r="F2744" s="438"/>
    </row>
    <row r="2745" spans="3:6" ht="44.25" customHeight="1" x14ac:dyDescent="0.25">
      <c r="C2745" s="438"/>
      <c r="D2745" s="440"/>
      <c r="E2745" s="534"/>
      <c r="F2745" s="438"/>
    </row>
    <row r="2746" spans="3:6" ht="44.25" customHeight="1" x14ac:dyDescent="0.25">
      <c r="C2746" s="438"/>
      <c r="D2746" s="440"/>
      <c r="E2746" s="534"/>
      <c r="F2746" s="438"/>
    </row>
    <row r="2747" spans="3:6" ht="44.25" customHeight="1" x14ac:dyDescent="0.25">
      <c r="C2747" s="438"/>
      <c r="D2747" s="440"/>
      <c r="E2747" s="534"/>
      <c r="F2747" s="438"/>
    </row>
    <row r="2748" spans="3:6" ht="44.25" customHeight="1" x14ac:dyDescent="0.25">
      <c r="C2748" s="438"/>
      <c r="D2748" s="440"/>
      <c r="E2748" s="534"/>
      <c r="F2748" s="438"/>
    </row>
    <row r="2749" spans="3:6" ht="44.25" customHeight="1" x14ac:dyDescent="0.25">
      <c r="C2749" s="438"/>
      <c r="D2749" s="440"/>
      <c r="E2749" s="534"/>
      <c r="F2749" s="438"/>
    </row>
    <row r="2750" spans="3:6" ht="44.25" customHeight="1" x14ac:dyDescent="0.25">
      <c r="C2750" s="438"/>
      <c r="D2750" s="440"/>
      <c r="E2750" s="534"/>
      <c r="F2750" s="438"/>
    </row>
    <row r="2751" spans="3:6" ht="44.25" customHeight="1" x14ac:dyDescent="0.25">
      <c r="C2751" s="438"/>
      <c r="D2751" s="440"/>
      <c r="E2751" s="534"/>
      <c r="F2751" s="438"/>
    </row>
    <row r="2752" spans="3:6" ht="44.25" customHeight="1" x14ac:dyDescent="0.25">
      <c r="C2752" s="438"/>
      <c r="D2752" s="440"/>
      <c r="E2752" s="534"/>
      <c r="F2752" s="438"/>
    </row>
    <row r="2753" spans="3:6" ht="44.25" customHeight="1" x14ac:dyDescent="0.25">
      <c r="C2753" s="438"/>
      <c r="D2753" s="440"/>
      <c r="E2753" s="534"/>
      <c r="F2753" s="438"/>
    </row>
    <row r="2754" spans="3:6" ht="44.25" customHeight="1" x14ac:dyDescent="0.25">
      <c r="C2754" s="438"/>
      <c r="D2754" s="440"/>
      <c r="E2754" s="534"/>
      <c r="F2754" s="438"/>
    </row>
    <row r="2755" spans="3:6" ht="44.25" customHeight="1" x14ac:dyDescent="0.25">
      <c r="C2755" s="438"/>
      <c r="D2755" s="440"/>
      <c r="E2755" s="534"/>
      <c r="F2755" s="438"/>
    </row>
    <row r="2756" spans="3:6" ht="44.25" customHeight="1" x14ac:dyDescent="0.25">
      <c r="C2756" s="438"/>
      <c r="D2756" s="440"/>
      <c r="E2756" s="534"/>
      <c r="F2756" s="438"/>
    </row>
    <row r="2757" spans="3:6" ht="44.25" customHeight="1" x14ac:dyDescent="0.25">
      <c r="C2757" s="438"/>
      <c r="D2757" s="440"/>
      <c r="E2757" s="534"/>
      <c r="F2757" s="438"/>
    </row>
    <row r="2758" spans="3:6" ht="44.25" customHeight="1" x14ac:dyDescent="0.25">
      <c r="C2758" s="438"/>
      <c r="D2758" s="440"/>
      <c r="E2758" s="534"/>
      <c r="F2758" s="438"/>
    </row>
    <row r="2759" spans="3:6" ht="44.25" customHeight="1" x14ac:dyDescent="0.25">
      <c r="C2759" s="438"/>
      <c r="D2759" s="440"/>
      <c r="E2759" s="534"/>
      <c r="F2759" s="438"/>
    </row>
    <row r="2760" spans="3:6" ht="44.25" customHeight="1" x14ac:dyDescent="0.25">
      <c r="C2760" s="438"/>
      <c r="D2760" s="440"/>
      <c r="E2760" s="534"/>
      <c r="F2760" s="438"/>
    </row>
    <row r="2761" spans="3:6" ht="44.25" customHeight="1" x14ac:dyDescent="0.25">
      <c r="C2761" s="438"/>
      <c r="D2761" s="440"/>
      <c r="E2761" s="534"/>
      <c r="F2761" s="438"/>
    </row>
    <row r="2762" spans="3:6" ht="44.25" customHeight="1" x14ac:dyDescent="0.25">
      <c r="C2762" s="438"/>
      <c r="D2762" s="440"/>
      <c r="E2762" s="534"/>
      <c r="F2762" s="438"/>
    </row>
    <row r="2763" spans="3:6" ht="44.25" customHeight="1" x14ac:dyDescent="0.25">
      <c r="C2763" s="438"/>
      <c r="D2763" s="440"/>
      <c r="E2763" s="534"/>
      <c r="F2763" s="438"/>
    </row>
    <row r="2764" spans="3:6" ht="44.25" customHeight="1" x14ac:dyDescent="0.25">
      <c r="C2764" s="438"/>
      <c r="D2764" s="440"/>
      <c r="E2764" s="534"/>
      <c r="F2764" s="438"/>
    </row>
    <row r="2765" spans="3:6" ht="44.25" customHeight="1" x14ac:dyDescent="0.25">
      <c r="C2765" s="438"/>
      <c r="D2765" s="440"/>
      <c r="E2765" s="534"/>
      <c r="F2765" s="438"/>
    </row>
    <row r="2766" spans="3:6" ht="44.25" customHeight="1" x14ac:dyDescent="0.25">
      <c r="C2766" s="438"/>
      <c r="D2766" s="440"/>
      <c r="E2766" s="534"/>
      <c r="F2766" s="438"/>
    </row>
    <row r="2767" spans="3:6" ht="44.25" customHeight="1" x14ac:dyDescent="0.25">
      <c r="C2767" s="438"/>
      <c r="D2767" s="440"/>
      <c r="E2767" s="534"/>
      <c r="F2767" s="438"/>
    </row>
    <row r="2768" spans="3:6" ht="44.25" customHeight="1" x14ac:dyDescent="0.25">
      <c r="C2768" s="438"/>
      <c r="D2768" s="440"/>
      <c r="E2768" s="534"/>
      <c r="F2768" s="438"/>
    </row>
    <row r="2769" spans="3:6" ht="44.25" customHeight="1" x14ac:dyDescent="0.25">
      <c r="C2769" s="438"/>
      <c r="D2769" s="440"/>
      <c r="E2769" s="534"/>
      <c r="F2769" s="438"/>
    </row>
    <row r="2770" spans="3:6" ht="44.25" customHeight="1" x14ac:dyDescent="0.25">
      <c r="C2770" s="438"/>
      <c r="D2770" s="440"/>
      <c r="E2770" s="534"/>
      <c r="F2770" s="438"/>
    </row>
    <row r="2771" spans="3:6" ht="44.25" customHeight="1" x14ac:dyDescent="0.25">
      <c r="C2771" s="438"/>
      <c r="D2771" s="440"/>
      <c r="E2771" s="534"/>
      <c r="F2771" s="438"/>
    </row>
    <row r="2772" spans="3:6" ht="44.25" customHeight="1" x14ac:dyDescent="0.25">
      <c r="C2772" s="438"/>
      <c r="D2772" s="440"/>
      <c r="E2772" s="534"/>
      <c r="F2772" s="438"/>
    </row>
    <row r="2773" spans="3:6" ht="44.25" customHeight="1" x14ac:dyDescent="0.25">
      <c r="C2773" s="438"/>
      <c r="D2773" s="440"/>
      <c r="E2773" s="534"/>
      <c r="F2773" s="438"/>
    </row>
    <row r="2774" spans="3:6" ht="44.25" customHeight="1" x14ac:dyDescent="0.25">
      <c r="C2774" s="438"/>
      <c r="D2774" s="440"/>
      <c r="E2774" s="534"/>
      <c r="F2774" s="438"/>
    </row>
    <row r="2775" spans="3:6" ht="44.25" customHeight="1" x14ac:dyDescent="0.25">
      <c r="C2775" s="438"/>
      <c r="D2775" s="440"/>
      <c r="E2775" s="534"/>
      <c r="F2775" s="438"/>
    </row>
    <row r="2776" spans="3:6" ht="44.25" customHeight="1" x14ac:dyDescent="0.25">
      <c r="C2776" s="438"/>
      <c r="D2776" s="440"/>
      <c r="E2776" s="534"/>
      <c r="F2776" s="438"/>
    </row>
    <row r="2777" spans="3:6" ht="44.25" customHeight="1" x14ac:dyDescent="0.25">
      <c r="C2777" s="438"/>
      <c r="D2777" s="440"/>
      <c r="E2777" s="534"/>
      <c r="F2777" s="438"/>
    </row>
    <row r="2778" spans="3:6" ht="44.25" customHeight="1" x14ac:dyDescent="0.25">
      <c r="C2778" s="438"/>
      <c r="D2778" s="440"/>
      <c r="E2778" s="534"/>
      <c r="F2778" s="438"/>
    </row>
    <row r="2779" spans="3:6" ht="44.25" customHeight="1" x14ac:dyDescent="0.25">
      <c r="C2779" s="438"/>
      <c r="D2779" s="440"/>
      <c r="E2779" s="534"/>
      <c r="F2779" s="438"/>
    </row>
    <row r="2780" spans="3:6" ht="44.25" customHeight="1" x14ac:dyDescent="0.25">
      <c r="C2780" s="438"/>
      <c r="D2780" s="440"/>
      <c r="E2780" s="534"/>
      <c r="F2780" s="438"/>
    </row>
    <row r="2781" spans="3:6" ht="44.25" customHeight="1" x14ac:dyDescent="0.25">
      <c r="C2781" s="438"/>
      <c r="D2781" s="440"/>
      <c r="E2781" s="534"/>
      <c r="F2781" s="438"/>
    </row>
    <row r="2782" spans="3:6" ht="44.25" customHeight="1" x14ac:dyDescent="0.25">
      <c r="C2782" s="438"/>
      <c r="D2782" s="440"/>
      <c r="E2782" s="534"/>
      <c r="F2782" s="438"/>
    </row>
    <row r="2783" spans="3:6" ht="44.25" customHeight="1" x14ac:dyDescent="0.25">
      <c r="C2783" s="438"/>
      <c r="D2783" s="440"/>
      <c r="E2783" s="534"/>
      <c r="F2783" s="438"/>
    </row>
    <row r="2784" spans="3:6" ht="44.25" customHeight="1" x14ac:dyDescent="0.25">
      <c r="C2784" s="438"/>
      <c r="D2784" s="440"/>
      <c r="E2784" s="534"/>
      <c r="F2784" s="438"/>
    </row>
    <row r="2785" spans="3:6" ht="44.25" customHeight="1" x14ac:dyDescent="0.25">
      <c r="C2785" s="438"/>
      <c r="D2785" s="440"/>
      <c r="E2785" s="534"/>
      <c r="F2785" s="438"/>
    </row>
    <row r="2786" spans="3:6" ht="44.25" customHeight="1" x14ac:dyDescent="0.25">
      <c r="C2786" s="438"/>
      <c r="D2786" s="440"/>
      <c r="E2786" s="534"/>
      <c r="F2786" s="438"/>
    </row>
    <row r="2787" spans="3:6" ht="44.25" customHeight="1" x14ac:dyDescent="0.25">
      <c r="C2787" s="438"/>
      <c r="D2787" s="440"/>
      <c r="E2787" s="534"/>
      <c r="F2787" s="438"/>
    </row>
    <row r="2788" spans="3:6" ht="44.25" customHeight="1" x14ac:dyDescent="0.25">
      <c r="C2788" s="438"/>
      <c r="D2788" s="440"/>
      <c r="E2788" s="534"/>
      <c r="F2788" s="438"/>
    </row>
    <row r="2789" spans="3:6" ht="44.25" customHeight="1" x14ac:dyDescent="0.25">
      <c r="C2789" s="438"/>
      <c r="D2789" s="440"/>
      <c r="E2789" s="534"/>
      <c r="F2789" s="438"/>
    </row>
    <row r="2790" spans="3:6" ht="44.25" customHeight="1" x14ac:dyDescent="0.25">
      <c r="C2790" s="438"/>
      <c r="D2790" s="440"/>
      <c r="E2790" s="534"/>
      <c r="F2790" s="438"/>
    </row>
    <row r="2791" spans="3:6" ht="44.25" customHeight="1" x14ac:dyDescent="0.25">
      <c r="C2791" s="438"/>
      <c r="D2791" s="440"/>
      <c r="E2791" s="534"/>
      <c r="F2791" s="438"/>
    </row>
    <row r="2792" spans="3:6" ht="44.25" customHeight="1" x14ac:dyDescent="0.25">
      <c r="C2792" s="438"/>
      <c r="D2792" s="440"/>
      <c r="E2792" s="534"/>
      <c r="F2792" s="438"/>
    </row>
    <row r="2793" spans="3:6" ht="44.25" customHeight="1" x14ac:dyDescent="0.25">
      <c r="C2793" s="438"/>
      <c r="D2793" s="440"/>
      <c r="E2793" s="534"/>
      <c r="F2793" s="438"/>
    </row>
    <row r="2794" spans="3:6" ht="44.25" customHeight="1" x14ac:dyDescent="0.25">
      <c r="C2794" s="438"/>
      <c r="D2794" s="440"/>
      <c r="E2794" s="534"/>
      <c r="F2794" s="438"/>
    </row>
    <row r="2795" spans="3:6" ht="44.25" customHeight="1" x14ac:dyDescent="0.25">
      <c r="C2795" s="438"/>
      <c r="D2795" s="440"/>
      <c r="E2795" s="534"/>
      <c r="F2795" s="438"/>
    </row>
    <row r="2796" spans="3:6" ht="44.25" customHeight="1" x14ac:dyDescent="0.25">
      <c r="C2796" s="438"/>
      <c r="D2796" s="440"/>
      <c r="E2796" s="534"/>
      <c r="F2796" s="438"/>
    </row>
    <row r="2797" spans="3:6" ht="44.25" customHeight="1" x14ac:dyDescent="0.25">
      <c r="C2797" s="438"/>
      <c r="D2797" s="440"/>
      <c r="E2797" s="534"/>
      <c r="F2797" s="438"/>
    </row>
    <row r="2798" spans="3:6" ht="44.25" customHeight="1" x14ac:dyDescent="0.25">
      <c r="C2798" s="438"/>
      <c r="D2798" s="440"/>
      <c r="E2798" s="534"/>
      <c r="F2798" s="438"/>
    </row>
    <row r="2799" spans="3:6" ht="44.25" customHeight="1" x14ac:dyDescent="0.25">
      <c r="C2799" s="438"/>
      <c r="D2799" s="440"/>
      <c r="E2799" s="534"/>
      <c r="F2799" s="438"/>
    </row>
    <row r="2800" spans="3:6" ht="44.25" customHeight="1" x14ac:dyDescent="0.25">
      <c r="C2800" s="438"/>
      <c r="D2800" s="440"/>
      <c r="E2800" s="534"/>
      <c r="F2800" s="438"/>
    </row>
    <row r="2801" spans="3:6" ht="44.25" customHeight="1" x14ac:dyDescent="0.25">
      <c r="C2801" s="438"/>
      <c r="D2801" s="440"/>
      <c r="E2801" s="534"/>
      <c r="F2801" s="438"/>
    </row>
    <row r="2802" spans="3:6" ht="44.25" customHeight="1" x14ac:dyDescent="0.25">
      <c r="C2802" s="438"/>
      <c r="D2802" s="440"/>
      <c r="E2802" s="534"/>
      <c r="F2802" s="438"/>
    </row>
    <row r="2803" spans="3:6" ht="44.25" customHeight="1" x14ac:dyDescent="0.25">
      <c r="C2803" s="438"/>
      <c r="D2803" s="440"/>
      <c r="E2803" s="534"/>
      <c r="F2803" s="438"/>
    </row>
    <row r="2804" spans="3:6" ht="44.25" customHeight="1" x14ac:dyDescent="0.25">
      <c r="C2804" s="438"/>
      <c r="D2804" s="440"/>
      <c r="E2804" s="534"/>
      <c r="F2804" s="438"/>
    </row>
    <row r="2805" spans="3:6" ht="44.25" customHeight="1" x14ac:dyDescent="0.25">
      <c r="C2805" s="438"/>
      <c r="D2805" s="440"/>
      <c r="E2805" s="534"/>
      <c r="F2805" s="438"/>
    </row>
    <row r="2806" spans="3:6" ht="44.25" customHeight="1" x14ac:dyDescent="0.25">
      <c r="C2806" s="438"/>
      <c r="D2806" s="440"/>
      <c r="E2806" s="534"/>
      <c r="F2806" s="438"/>
    </row>
    <row r="2807" spans="3:6" ht="44.25" customHeight="1" x14ac:dyDescent="0.25">
      <c r="C2807" s="438"/>
      <c r="D2807" s="440"/>
      <c r="E2807" s="534"/>
      <c r="F2807" s="438"/>
    </row>
    <row r="2808" spans="3:6" ht="44.25" customHeight="1" x14ac:dyDescent="0.25">
      <c r="C2808" s="438"/>
      <c r="D2808" s="440"/>
      <c r="E2808" s="534"/>
      <c r="F2808" s="438"/>
    </row>
    <row r="2809" spans="3:6" ht="44.25" customHeight="1" x14ac:dyDescent="0.25">
      <c r="C2809" s="438"/>
      <c r="D2809" s="440"/>
      <c r="E2809" s="534"/>
      <c r="F2809" s="438"/>
    </row>
    <row r="2810" spans="3:6" ht="44.25" customHeight="1" x14ac:dyDescent="0.25">
      <c r="C2810" s="438"/>
      <c r="D2810" s="440"/>
      <c r="E2810" s="534"/>
      <c r="F2810" s="438"/>
    </row>
    <row r="2811" spans="3:6" ht="44.25" customHeight="1" x14ac:dyDescent="0.25">
      <c r="C2811" s="438"/>
      <c r="D2811" s="440"/>
      <c r="E2811" s="534"/>
      <c r="F2811" s="438"/>
    </row>
    <row r="2812" spans="3:6" ht="44.25" customHeight="1" x14ac:dyDescent="0.25">
      <c r="C2812" s="438"/>
      <c r="D2812" s="440"/>
      <c r="E2812" s="534"/>
      <c r="F2812" s="438"/>
    </row>
    <row r="2813" spans="3:6" ht="44.25" customHeight="1" x14ac:dyDescent="0.25">
      <c r="C2813" s="438"/>
      <c r="D2813" s="440"/>
      <c r="E2813" s="534"/>
      <c r="F2813" s="438"/>
    </row>
    <row r="2814" spans="3:6" ht="44.25" customHeight="1" x14ac:dyDescent="0.25">
      <c r="C2814" s="438"/>
      <c r="D2814" s="440"/>
      <c r="E2814" s="534"/>
      <c r="F2814" s="438"/>
    </row>
    <row r="2815" spans="3:6" ht="44.25" customHeight="1" x14ac:dyDescent="0.25">
      <c r="C2815" s="438"/>
      <c r="D2815" s="440"/>
      <c r="E2815" s="534"/>
      <c r="F2815" s="438"/>
    </row>
    <row r="2816" spans="3:6" ht="44.25" customHeight="1" x14ac:dyDescent="0.25">
      <c r="C2816" s="438"/>
      <c r="D2816" s="440"/>
      <c r="E2816" s="534"/>
      <c r="F2816" s="438"/>
    </row>
    <row r="2817" spans="3:6" ht="44.25" customHeight="1" x14ac:dyDescent="0.25">
      <c r="C2817" s="438"/>
      <c r="D2817" s="440"/>
      <c r="E2817" s="534"/>
      <c r="F2817" s="438"/>
    </row>
    <row r="2818" spans="3:6" ht="44.25" customHeight="1" x14ac:dyDescent="0.25">
      <c r="C2818" s="438"/>
      <c r="D2818" s="440"/>
      <c r="E2818" s="534"/>
      <c r="F2818" s="438"/>
    </row>
    <row r="2819" spans="3:6" ht="44.25" customHeight="1" x14ac:dyDescent="0.25">
      <c r="C2819" s="438"/>
      <c r="D2819" s="440"/>
      <c r="E2819" s="534"/>
      <c r="F2819" s="438"/>
    </row>
    <row r="2820" spans="3:6" ht="44.25" customHeight="1" x14ac:dyDescent="0.25">
      <c r="C2820" s="438"/>
      <c r="D2820" s="440"/>
      <c r="E2820" s="534"/>
      <c r="F2820" s="438"/>
    </row>
    <row r="2821" spans="3:6" ht="44.25" customHeight="1" x14ac:dyDescent="0.25">
      <c r="C2821" s="438"/>
      <c r="D2821" s="440"/>
      <c r="E2821" s="534"/>
      <c r="F2821" s="438"/>
    </row>
    <row r="2822" spans="3:6" ht="44.25" customHeight="1" x14ac:dyDescent="0.25">
      <c r="C2822" s="438"/>
      <c r="D2822" s="440"/>
      <c r="E2822" s="534"/>
      <c r="F2822" s="438"/>
    </row>
    <row r="2823" spans="3:6" ht="44.25" customHeight="1" x14ac:dyDescent="0.25">
      <c r="C2823" s="438"/>
      <c r="D2823" s="440"/>
      <c r="E2823" s="534"/>
      <c r="F2823" s="438"/>
    </row>
    <row r="2824" spans="3:6" ht="44.25" customHeight="1" x14ac:dyDescent="0.25">
      <c r="C2824" s="438"/>
      <c r="D2824" s="440"/>
      <c r="E2824" s="534"/>
      <c r="F2824" s="438"/>
    </row>
    <row r="2825" spans="3:6" ht="44.25" customHeight="1" x14ac:dyDescent="0.25">
      <c r="C2825" s="438"/>
      <c r="D2825" s="440"/>
      <c r="E2825" s="534"/>
      <c r="F2825" s="438"/>
    </row>
    <row r="2826" spans="3:6" ht="44.25" customHeight="1" x14ac:dyDescent="0.25">
      <c r="C2826" s="438"/>
      <c r="D2826" s="440"/>
      <c r="E2826" s="534"/>
      <c r="F2826" s="438"/>
    </row>
    <row r="2827" spans="3:6" ht="44.25" customHeight="1" x14ac:dyDescent="0.25">
      <c r="C2827" s="438"/>
      <c r="D2827" s="440"/>
      <c r="E2827" s="534"/>
      <c r="F2827" s="438"/>
    </row>
    <row r="2828" spans="3:6" ht="44.25" customHeight="1" x14ac:dyDescent="0.25">
      <c r="C2828" s="438"/>
      <c r="D2828" s="440"/>
      <c r="E2828" s="534"/>
      <c r="F2828" s="438"/>
    </row>
    <row r="2829" spans="3:6" ht="44.25" customHeight="1" x14ac:dyDescent="0.25">
      <c r="C2829" s="438"/>
      <c r="D2829" s="440"/>
      <c r="E2829" s="534"/>
      <c r="F2829" s="438"/>
    </row>
    <row r="2830" spans="3:6" ht="44.25" customHeight="1" x14ac:dyDescent="0.25">
      <c r="C2830" s="438"/>
      <c r="D2830" s="440"/>
      <c r="E2830" s="534"/>
      <c r="F2830" s="438"/>
    </row>
    <row r="2831" spans="3:6" ht="44.25" customHeight="1" x14ac:dyDescent="0.25">
      <c r="C2831" s="438"/>
      <c r="D2831" s="440"/>
      <c r="E2831" s="534"/>
      <c r="F2831" s="438"/>
    </row>
    <row r="2832" spans="3:6" ht="44.25" customHeight="1" x14ac:dyDescent="0.25">
      <c r="C2832" s="438"/>
      <c r="D2832" s="440"/>
      <c r="E2832" s="534"/>
      <c r="F2832" s="438"/>
    </row>
    <row r="2833" spans="3:6" ht="44.25" customHeight="1" x14ac:dyDescent="0.25">
      <c r="C2833" s="438"/>
      <c r="D2833" s="440"/>
      <c r="E2833" s="534"/>
      <c r="F2833" s="438"/>
    </row>
    <row r="2834" spans="3:6" ht="44.25" customHeight="1" x14ac:dyDescent="0.25">
      <c r="C2834" s="438"/>
      <c r="D2834" s="440"/>
      <c r="E2834" s="534"/>
      <c r="F2834" s="438"/>
    </row>
    <row r="2835" spans="3:6" ht="44.25" customHeight="1" x14ac:dyDescent="0.25">
      <c r="C2835" s="438"/>
      <c r="D2835" s="440"/>
      <c r="E2835" s="534"/>
      <c r="F2835" s="438"/>
    </row>
    <row r="2836" spans="3:6" ht="44.25" customHeight="1" x14ac:dyDescent="0.25">
      <c r="C2836" s="438"/>
      <c r="D2836" s="440"/>
      <c r="E2836" s="534"/>
      <c r="F2836" s="438"/>
    </row>
    <row r="2837" spans="3:6" ht="44.25" customHeight="1" x14ac:dyDescent="0.25">
      <c r="C2837" s="438"/>
      <c r="D2837" s="440"/>
      <c r="E2837" s="534"/>
      <c r="F2837" s="438"/>
    </row>
    <row r="2838" spans="3:6" ht="44.25" customHeight="1" x14ac:dyDescent="0.25">
      <c r="C2838" s="438"/>
      <c r="D2838" s="440"/>
      <c r="E2838" s="534"/>
      <c r="F2838" s="438"/>
    </row>
    <row r="2839" spans="3:6" ht="44.25" customHeight="1" x14ac:dyDescent="0.25">
      <c r="C2839" s="438"/>
      <c r="D2839" s="440"/>
      <c r="E2839" s="534"/>
      <c r="F2839" s="438"/>
    </row>
    <row r="2840" spans="3:6" ht="44.25" customHeight="1" x14ac:dyDescent="0.25">
      <c r="C2840" s="438"/>
      <c r="D2840" s="440"/>
      <c r="E2840" s="534"/>
      <c r="F2840" s="438"/>
    </row>
    <row r="2841" spans="3:6" ht="44.25" customHeight="1" x14ac:dyDescent="0.25">
      <c r="C2841" s="438"/>
      <c r="D2841" s="440"/>
      <c r="E2841" s="534"/>
      <c r="F2841" s="438"/>
    </row>
    <row r="2842" spans="3:6" ht="44.25" customHeight="1" x14ac:dyDescent="0.25">
      <c r="C2842" s="438"/>
      <c r="D2842" s="440"/>
      <c r="E2842" s="534"/>
      <c r="F2842" s="438"/>
    </row>
    <row r="2843" spans="3:6" ht="44.25" customHeight="1" x14ac:dyDescent="0.25">
      <c r="C2843" s="438"/>
      <c r="D2843" s="440"/>
      <c r="E2843" s="534"/>
      <c r="F2843" s="438"/>
    </row>
    <row r="2844" spans="3:6" ht="44.25" customHeight="1" x14ac:dyDescent="0.25">
      <c r="C2844" s="438"/>
      <c r="D2844" s="440"/>
      <c r="E2844" s="534"/>
      <c r="F2844" s="438"/>
    </row>
    <row r="2845" spans="3:6" ht="44.25" customHeight="1" x14ac:dyDescent="0.25">
      <c r="C2845" s="438"/>
      <c r="D2845" s="440"/>
      <c r="E2845" s="534"/>
      <c r="F2845" s="438"/>
    </row>
    <row r="2846" spans="3:6" ht="44.25" customHeight="1" x14ac:dyDescent="0.25">
      <c r="C2846" s="438"/>
      <c r="D2846" s="440"/>
      <c r="E2846" s="534"/>
      <c r="F2846" s="438"/>
    </row>
    <row r="2847" spans="3:6" ht="44.25" customHeight="1" x14ac:dyDescent="0.25">
      <c r="C2847" s="438"/>
      <c r="D2847" s="440"/>
      <c r="E2847" s="534"/>
      <c r="F2847" s="438"/>
    </row>
    <row r="2848" spans="3:6" ht="44.25" customHeight="1" x14ac:dyDescent="0.25">
      <c r="C2848" s="438"/>
      <c r="D2848" s="440"/>
      <c r="E2848" s="534"/>
      <c r="F2848" s="438"/>
    </row>
    <row r="2849" spans="3:6" ht="44.25" customHeight="1" x14ac:dyDescent="0.25">
      <c r="C2849" s="438"/>
      <c r="D2849" s="440"/>
      <c r="E2849" s="534"/>
      <c r="F2849" s="438"/>
    </row>
    <row r="2850" spans="3:6" ht="44.25" customHeight="1" x14ac:dyDescent="0.25">
      <c r="C2850" s="438"/>
      <c r="D2850" s="440"/>
      <c r="E2850" s="534"/>
      <c r="F2850" s="438"/>
    </row>
    <row r="2851" spans="3:6" ht="44.25" customHeight="1" x14ac:dyDescent="0.25">
      <c r="C2851" s="438"/>
      <c r="D2851" s="440"/>
      <c r="E2851" s="534"/>
      <c r="F2851" s="438"/>
    </row>
    <row r="2852" spans="3:6" ht="44.25" customHeight="1" x14ac:dyDescent="0.25">
      <c r="C2852" s="438"/>
      <c r="D2852" s="440"/>
      <c r="E2852" s="534"/>
      <c r="F2852" s="438"/>
    </row>
    <row r="2853" spans="3:6" ht="44.25" customHeight="1" x14ac:dyDescent="0.25">
      <c r="C2853" s="438"/>
      <c r="D2853" s="440"/>
      <c r="E2853" s="534"/>
      <c r="F2853" s="438"/>
    </row>
    <row r="2854" spans="3:6" ht="44.25" customHeight="1" x14ac:dyDescent="0.25">
      <c r="C2854" s="438"/>
      <c r="D2854" s="440"/>
      <c r="E2854" s="534"/>
      <c r="F2854" s="438"/>
    </row>
    <row r="2855" spans="3:6" ht="44.25" customHeight="1" x14ac:dyDescent="0.25">
      <c r="C2855" s="438"/>
      <c r="D2855" s="440"/>
      <c r="E2855" s="534"/>
      <c r="F2855" s="438"/>
    </row>
    <row r="2856" spans="3:6" ht="44.25" customHeight="1" x14ac:dyDescent="0.25">
      <c r="C2856" s="438"/>
      <c r="D2856" s="440"/>
      <c r="E2856" s="534"/>
      <c r="F2856" s="438"/>
    </row>
    <row r="2857" spans="3:6" ht="44.25" customHeight="1" x14ac:dyDescent="0.25">
      <c r="C2857" s="438"/>
      <c r="D2857" s="440"/>
      <c r="E2857" s="534"/>
      <c r="F2857" s="438"/>
    </row>
    <row r="2858" spans="3:6" ht="44.25" customHeight="1" x14ac:dyDescent="0.25">
      <c r="C2858" s="438"/>
      <c r="D2858" s="440"/>
      <c r="E2858" s="534"/>
      <c r="F2858" s="438"/>
    </row>
    <row r="2859" spans="3:6" ht="44.25" customHeight="1" x14ac:dyDescent="0.25">
      <c r="C2859" s="438"/>
      <c r="D2859" s="440"/>
      <c r="E2859" s="534"/>
      <c r="F2859" s="438"/>
    </row>
    <row r="2860" spans="3:6" ht="44.25" customHeight="1" x14ac:dyDescent="0.25">
      <c r="C2860" s="438"/>
      <c r="D2860" s="440"/>
      <c r="E2860" s="534"/>
      <c r="F2860" s="438"/>
    </row>
    <row r="2861" spans="3:6" ht="44.25" customHeight="1" x14ac:dyDescent="0.25">
      <c r="C2861" s="438"/>
      <c r="D2861" s="440"/>
      <c r="E2861" s="534"/>
      <c r="F2861" s="438"/>
    </row>
    <row r="2862" spans="3:6" ht="44.25" customHeight="1" x14ac:dyDescent="0.25">
      <c r="C2862" s="438"/>
      <c r="D2862" s="440"/>
      <c r="E2862" s="534"/>
      <c r="F2862" s="438"/>
    </row>
    <row r="2863" spans="3:6" ht="44.25" customHeight="1" x14ac:dyDescent="0.25">
      <c r="C2863" s="438"/>
      <c r="D2863" s="440"/>
      <c r="E2863" s="534"/>
      <c r="F2863" s="438"/>
    </row>
    <row r="2864" spans="3:6" ht="44.25" customHeight="1" x14ac:dyDescent="0.25">
      <c r="C2864" s="438"/>
      <c r="D2864" s="440"/>
      <c r="E2864" s="534"/>
      <c r="F2864" s="438"/>
    </row>
    <row r="2865" spans="3:6" ht="44.25" customHeight="1" x14ac:dyDescent="0.25">
      <c r="C2865" s="438"/>
      <c r="D2865" s="440"/>
      <c r="E2865" s="534"/>
      <c r="F2865" s="438"/>
    </row>
    <row r="2866" spans="3:6" ht="44.25" customHeight="1" x14ac:dyDescent="0.25">
      <c r="C2866" s="438"/>
      <c r="D2866" s="440"/>
      <c r="E2866" s="534"/>
      <c r="F2866" s="438"/>
    </row>
    <row r="2867" spans="3:6" ht="44.25" customHeight="1" x14ac:dyDescent="0.25">
      <c r="C2867" s="438"/>
      <c r="D2867" s="440"/>
      <c r="E2867" s="534"/>
      <c r="F2867" s="438"/>
    </row>
    <row r="2868" spans="3:6" ht="44.25" customHeight="1" x14ac:dyDescent="0.25">
      <c r="C2868" s="438"/>
      <c r="D2868" s="440"/>
      <c r="E2868" s="534"/>
      <c r="F2868" s="438"/>
    </row>
    <row r="2869" spans="3:6" ht="44.25" customHeight="1" x14ac:dyDescent="0.25">
      <c r="C2869" s="438"/>
      <c r="D2869" s="440"/>
      <c r="E2869" s="534"/>
      <c r="F2869" s="438"/>
    </row>
    <row r="2870" spans="3:6" ht="44.25" customHeight="1" x14ac:dyDescent="0.25">
      <c r="C2870" s="438"/>
      <c r="D2870" s="440"/>
      <c r="E2870" s="534"/>
      <c r="F2870" s="438"/>
    </row>
    <row r="2871" spans="3:6" ht="44.25" customHeight="1" x14ac:dyDescent="0.25">
      <c r="C2871" s="438"/>
      <c r="D2871" s="440"/>
      <c r="E2871" s="534"/>
      <c r="F2871" s="438"/>
    </row>
    <row r="2872" spans="3:6" ht="44.25" customHeight="1" x14ac:dyDescent="0.25">
      <c r="C2872" s="438"/>
      <c r="D2872" s="440"/>
      <c r="E2872" s="534"/>
      <c r="F2872" s="438"/>
    </row>
    <row r="2873" spans="3:6" ht="44.25" customHeight="1" x14ac:dyDescent="0.25">
      <c r="C2873" s="438"/>
      <c r="D2873" s="440"/>
      <c r="E2873" s="534"/>
      <c r="F2873" s="438"/>
    </row>
    <row r="2874" spans="3:6" ht="44.25" customHeight="1" x14ac:dyDescent="0.25">
      <c r="C2874" s="438"/>
      <c r="D2874" s="440"/>
      <c r="E2874" s="534"/>
      <c r="F2874" s="438"/>
    </row>
    <row r="2875" spans="3:6" ht="44.25" customHeight="1" x14ac:dyDescent="0.25">
      <c r="C2875" s="438"/>
      <c r="D2875" s="440"/>
      <c r="E2875" s="534"/>
      <c r="F2875" s="438"/>
    </row>
    <row r="2876" spans="3:6" ht="44.25" customHeight="1" x14ac:dyDescent="0.25">
      <c r="C2876" s="438"/>
      <c r="D2876" s="440"/>
      <c r="E2876" s="534"/>
      <c r="F2876" s="438"/>
    </row>
    <row r="2877" spans="3:6" ht="44.25" customHeight="1" x14ac:dyDescent="0.25">
      <c r="C2877" s="438"/>
      <c r="D2877" s="440"/>
      <c r="E2877" s="534"/>
      <c r="F2877" s="438"/>
    </row>
    <row r="2878" spans="3:6" ht="44.25" customHeight="1" x14ac:dyDescent="0.25">
      <c r="C2878" s="438"/>
      <c r="D2878" s="440"/>
      <c r="E2878" s="534"/>
      <c r="F2878" s="438"/>
    </row>
    <row r="2879" spans="3:6" ht="44.25" customHeight="1" x14ac:dyDescent="0.25">
      <c r="C2879" s="438"/>
      <c r="D2879" s="440"/>
      <c r="E2879" s="534"/>
      <c r="F2879" s="438"/>
    </row>
    <row r="2880" spans="3:6" ht="44.25" customHeight="1" x14ac:dyDescent="0.25">
      <c r="C2880" s="438"/>
      <c r="D2880" s="440"/>
      <c r="E2880" s="534"/>
      <c r="F2880" s="438"/>
    </row>
    <row r="2881" spans="3:6" ht="44.25" customHeight="1" x14ac:dyDescent="0.25">
      <c r="C2881" s="438"/>
      <c r="D2881" s="440"/>
      <c r="E2881" s="534"/>
      <c r="F2881" s="438"/>
    </row>
    <row r="2882" spans="3:6" ht="44.25" customHeight="1" x14ac:dyDescent="0.25">
      <c r="C2882" s="438"/>
      <c r="D2882" s="440"/>
      <c r="E2882" s="534"/>
      <c r="F2882" s="438"/>
    </row>
    <row r="2883" spans="3:6" ht="44.25" customHeight="1" x14ac:dyDescent="0.25">
      <c r="C2883" s="438"/>
      <c r="D2883" s="440"/>
      <c r="E2883" s="534"/>
      <c r="F2883" s="438"/>
    </row>
    <row r="2884" spans="3:6" ht="44.25" customHeight="1" x14ac:dyDescent="0.25">
      <c r="C2884" s="438"/>
      <c r="D2884" s="440"/>
      <c r="E2884" s="534"/>
      <c r="F2884" s="438"/>
    </row>
    <row r="2885" spans="3:6" ht="44.25" customHeight="1" x14ac:dyDescent="0.25">
      <c r="C2885" s="438"/>
      <c r="D2885" s="440"/>
      <c r="E2885" s="534"/>
      <c r="F2885" s="438"/>
    </row>
    <row r="2886" spans="3:6" ht="44.25" customHeight="1" x14ac:dyDescent="0.25">
      <c r="C2886" s="438"/>
      <c r="D2886" s="440"/>
      <c r="E2886" s="534"/>
      <c r="F2886" s="438"/>
    </row>
    <row r="2887" spans="3:6" ht="44.25" customHeight="1" x14ac:dyDescent="0.25">
      <c r="C2887" s="438"/>
      <c r="D2887" s="440"/>
      <c r="E2887" s="534"/>
      <c r="F2887" s="438"/>
    </row>
    <row r="2888" spans="3:6" ht="44.25" customHeight="1" x14ac:dyDescent="0.25">
      <c r="C2888" s="438"/>
      <c r="D2888" s="440"/>
      <c r="E2888" s="534"/>
      <c r="F2888" s="438"/>
    </row>
    <row r="2889" spans="3:6" ht="44.25" customHeight="1" x14ac:dyDescent="0.25">
      <c r="C2889" s="438"/>
      <c r="D2889" s="440"/>
      <c r="E2889" s="534"/>
      <c r="F2889" s="438"/>
    </row>
    <row r="2890" spans="3:6" ht="44.25" customHeight="1" x14ac:dyDescent="0.25">
      <c r="C2890" s="438"/>
      <c r="D2890" s="440"/>
      <c r="E2890" s="534"/>
      <c r="F2890" s="438"/>
    </row>
    <row r="2891" spans="3:6" ht="44.25" customHeight="1" x14ac:dyDescent="0.25">
      <c r="C2891" s="438"/>
      <c r="D2891" s="440"/>
      <c r="E2891" s="534"/>
      <c r="F2891" s="438"/>
    </row>
    <row r="2892" spans="3:6" ht="44.25" customHeight="1" x14ac:dyDescent="0.25">
      <c r="C2892" s="438"/>
      <c r="D2892" s="440"/>
      <c r="E2892" s="534"/>
      <c r="F2892" s="438"/>
    </row>
    <row r="2893" spans="3:6" ht="44.25" customHeight="1" x14ac:dyDescent="0.25">
      <c r="C2893" s="438"/>
      <c r="D2893" s="440"/>
      <c r="E2893" s="534"/>
      <c r="F2893" s="438"/>
    </row>
    <row r="2894" spans="3:6" ht="44.25" customHeight="1" x14ac:dyDescent="0.25">
      <c r="C2894" s="438"/>
      <c r="D2894" s="440"/>
      <c r="E2894" s="534"/>
      <c r="F2894" s="438"/>
    </row>
    <row r="2895" spans="3:6" ht="44.25" customHeight="1" x14ac:dyDescent="0.25">
      <c r="C2895" s="438"/>
      <c r="D2895" s="440"/>
      <c r="E2895" s="534"/>
      <c r="F2895" s="438"/>
    </row>
    <row r="2896" spans="3:6" ht="44.25" customHeight="1" x14ac:dyDescent="0.25">
      <c r="C2896" s="438"/>
      <c r="D2896" s="440"/>
      <c r="E2896" s="534"/>
      <c r="F2896" s="438"/>
    </row>
    <row r="2897" spans="3:6" ht="44.25" customHeight="1" x14ac:dyDescent="0.25">
      <c r="C2897" s="438"/>
      <c r="D2897" s="440"/>
      <c r="E2897" s="534"/>
      <c r="F2897" s="438"/>
    </row>
    <row r="2898" spans="3:6" ht="44.25" customHeight="1" x14ac:dyDescent="0.25">
      <c r="C2898" s="438"/>
      <c r="D2898" s="440"/>
      <c r="E2898" s="534"/>
      <c r="F2898" s="438"/>
    </row>
    <row r="2899" spans="3:6" ht="44.25" customHeight="1" x14ac:dyDescent="0.25">
      <c r="C2899" s="438"/>
      <c r="D2899" s="440"/>
      <c r="E2899" s="534"/>
      <c r="F2899" s="438"/>
    </row>
    <row r="2900" spans="3:6" ht="44.25" customHeight="1" x14ac:dyDescent="0.25">
      <c r="C2900" s="438"/>
      <c r="D2900" s="440"/>
      <c r="E2900" s="534"/>
      <c r="F2900" s="438"/>
    </row>
    <row r="2901" spans="3:6" ht="44.25" customHeight="1" x14ac:dyDescent="0.25">
      <c r="C2901" s="438"/>
      <c r="D2901" s="440"/>
      <c r="E2901" s="534"/>
      <c r="F2901" s="438"/>
    </row>
    <row r="2902" spans="3:6" ht="44.25" customHeight="1" x14ac:dyDescent="0.25">
      <c r="C2902" s="438"/>
      <c r="D2902" s="440"/>
      <c r="E2902" s="534"/>
      <c r="F2902" s="438"/>
    </row>
    <row r="2903" spans="3:6" ht="44.25" customHeight="1" x14ac:dyDescent="0.25">
      <c r="C2903" s="438"/>
      <c r="D2903" s="440"/>
      <c r="E2903" s="534"/>
      <c r="F2903" s="438"/>
    </row>
    <row r="2904" spans="3:6" ht="44.25" customHeight="1" x14ac:dyDescent="0.25">
      <c r="C2904" s="438"/>
      <c r="D2904" s="440"/>
      <c r="E2904" s="534"/>
      <c r="F2904" s="438"/>
    </row>
    <row r="2905" spans="3:6" ht="44.25" customHeight="1" x14ac:dyDescent="0.25">
      <c r="C2905" s="438"/>
      <c r="D2905" s="440"/>
      <c r="E2905" s="534"/>
      <c r="F2905" s="438"/>
    </row>
    <row r="2906" spans="3:6" ht="44.25" customHeight="1" x14ac:dyDescent="0.25">
      <c r="C2906" s="438"/>
      <c r="D2906" s="440"/>
      <c r="E2906" s="534"/>
      <c r="F2906" s="438"/>
    </row>
    <row r="2907" spans="3:6" ht="44.25" customHeight="1" x14ac:dyDescent="0.25">
      <c r="C2907" s="438"/>
      <c r="D2907" s="440"/>
      <c r="E2907" s="534"/>
      <c r="F2907" s="438"/>
    </row>
    <row r="2908" spans="3:6" ht="44.25" customHeight="1" x14ac:dyDescent="0.25">
      <c r="C2908" s="438"/>
      <c r="D2908" s="440"/>
      <c r="E2908" s="534"/>
      <c r="F2908" s="438"/>
    </row>
    <row r="2909" spans="3:6" ht="44.25" customHeight="1" x14ac:dyDescent="0.25">
      <c r="C2909" s="438"/>
      <c r="D2909" s="440"/>
      <c r="E2909" s="534"/>
      <c r="F2909" s="438"/>
    </row>
    <row r="2910" spans="3:6" ht="44.25" customHeight="1" x14ac:dyDescent="0.25">
      <c r="C2910" s="438"/>
      <c r="D2910" s="440"/>
      <c r="E2910" s="534"/>
      <c r="F2910" s="438"/>
    </row>
    <row r="2911" spans="3:6" ht="44.25" customHeight="1" x14ac:dyDescent="0.25">
      <c r="C2911" s="438"/>
      <c r="D2911" s="440"/>
      <c r="E2911" s="534"/>
      <c r="F2911" s="438"/>
    </row>
    <row r="2912" spans="3:6" ht="44.25" customHeight="1" x14ac:dyDescent="0.25">
      <c r="C2912" s="438"/>
      <c r="D2912" s="440"/>
      <c r="E2912" s="534"/>
      <c r="F2912" s="438"/>
    </row>
    <row r="2913" spans="3:6" ht="44.25" customHeight="1" x14ac:dyDescent="0.25">
      <c r="C2913" s="438"/>
      <c r="D2913" s="440"/>
      <c r="E2913" s="534"/>
      <c r="F2913" s="438"/>
    </row>
    <row r="2914" spans="3:6" ht="44.25" customHeight="1" x14ac:dyDescent="0.25">
      <c r="C2914" s="438"/>
      <c r="D2914" s="440"/>
      <c r="E2914" s="534"/>
      <c r="F2914" s="438"/>
    </row>
    <row r="2915" spans="3:6" ht="44.25" customHeight="1" x14ac:dyDescent="0.25">
      <c r="C2915" s="438"/>
      <c r="D2915" s="440"/>
      <c r="E2915" s="534"/>
      <c r="F2915" s="438"/>
    </row>
    <row r="2916" spans="3:6" ht="44.25" customHeight="1" x14ac:dyDescent="0.25">
      <c r="C2916" s="438"/>
      <c r="D2916" s="440"/>
      <c r="E2916" s="534"/>
      <c r="F2916" s="438"/>
    </row>
    <row r="2917" spans="3:6" ht="44.25" customHeight="1" x14ac:dyDescent="0.25">
      <c r="C2917" s="438"/>
      <c r="D2917" s="440"/>
      <c r="E2917" s="534"/>
      <c r="F2917" s="438"/>
    </row>
    <row r="2918" spans="3:6" ht="44.25" customHeight="1" x14ac:dyDescent="0.25">
      <c r="C2918" s="438"/>
      <c r="D2918" s="440"/>
      <c r="E2918" s="534"/>
      <c r="F2918" s="438"/>
    </row>
    <row r="2919" spans="3:6" ht="44.25" customHeight="1" x14ac:dyDescent="0.25">
      <c r="C2919" s="438"/>
      <c r="D2919" s="440"/>
      <c r="E2919" s="534"/>
      <c r="F2919" s="438"/>
    </row>
    <row r="2920" spans="3:6" ht="44.25" customHeight="1" x14ac:dyDescent="0.25">
      <c r="C2920" s="438"/>
      <c r="D2920" s="440"/>
      <c r="E2920" s="534"/>
      <c r="F2920" s="438"/>
    </row>
    <row r="2921" spans="3:6" ht="44.25" customHeight="1" x14ac:dyDescent="0.25">
      <c r="C2921" s="438"/>
      <c r="D2921" s="440"/>
      <c r="E2921" s="534"/>
      <c r="F2921" s="438"/>
    </row>
    <row r="2922" spans="3:6" ht="44.25" customHeight="1" x14ac:dyDescent="0.25">
      <c r="C2922" s="438"/>
      <c r="D2922" s="440"/>
      <c r="E2922" s="534"/>
      <c r="F2922" s="438"/>
    </row>
    <row r="2923" spans="3:6" ht="44.25" customHeight="1" x14ac:dyDescent="0.25">
      <c r="C2923" s="438"/>
      <c r="D2923" s="440"/>
      <c r="E2923" s="534"/>
      <c r="F2923" s="438"/>
    </row>
    <row r="2924" spans="3:6" ht="44.25" customHeight="1" x14ac:dyDescent="0.25">
      <c r="C2924" s="438"/>
      <c r="D2924" s="440"/>
      <c r="E2924" s="534"/>
      <c r="F2924" s="438"/>
    </row>
    <row r="2925" spans="3:6" ht="44.25" customHeight="1" x14ac:dyDescent="0.25">
      <c r="C2925" s="438"/>
      <c r="D2925" s="440"/>
      <c r="E2925" s="534"/>
      <c r="F2925" s="438"/>
    </row>
    <row r="2926" spans="3:6" ht="44.25" customHeight="1" x14ac:dyDescent="0.25">
      <c r="C2926" s="438"/>
      <c r="D2926" s="440"/>
      <c r="E2926" s="534"/>
      <c r="F2926" s="438"/>
    </row>
    <row r="2927" spans="3:6" ht="44.25" customHeight="1" x14ac:dyDescent="0.25">
      <c r="C2927" s="438"/>
      <c r="D2927" s="440"/>
      <c r="E2927" s="534"/>
      <c r="F2927" s="438"/>
    </row>
    <row r="2928" spans="3:6" ht="44.25" customHeight="1" x14ac:dyDescent="0.25">
      <c r="C2928" s="438"/>
      <c r="D2928" s="440"/>
      <c r="E2928" s="534"/>
      <c r="F2928" s="438"/>
    </row>
    <row r="2929" spans="3:6" ht="44.25" customHeight="1" x14ac:dyDescent="0.25">
      <c r="C2929" s="438"/>
      <c r="D2929" s="440"/>
      <c r="E2929" s="534"/>
      <c r="F2929" s="438"/>
    </row>
    <row r="2930" spans="3:6" ht="44.25" customHeight="1" x14ac:dyDescent="0.25">
      <c r="C2930" s="438"/>
      <c r="D2930" s="440"/>
      <c r="E2930" s="534"/>
      <c r="F2930" s="438"/>
    </row>
    <row r="2931" spans="3:6" ht="44.25" customHeight="1" x14ac:dyDescent="0.25">
      <c r="C2931" s="438"/>
      <c r="D2931" s="440"/>
      <c r="E2931" s="534"/>
      <c r="F2931" s="438"/>
    </row>
    <row r="2932" spans="3:6" ht="44.25" customHeight="1" x14ac:dyDescent="0.25">
      <c r="C2932" s="438"/>
      <c r="D2932" s="440"/>
      <c r="E2932" s="534"/>
      <c r="F2932" s="438"/>
    </row>
    <row r="2933" spans="3:6" ht="44.25" customHeight="1" x14ac:dyDescent="0.25">
      <c r="C2933" s="438"/>
      <c r="D2933" s="440"/>
      <c r="E2933" s="534"/>
      <c r="F2933" s="438"/>
    </row>
    <row r="2934" spans="3:6" ht="44.25" customHeight="1" x14ac:dyDescent="0.25">
      <c r="C2934" s="438"/>
      <c r="D2934" s="440"/>
      <c r="E2934" s="534"/>
      <c r="F2934" s="438"/>
    </row>
    <row r="2935" spans="3:6" ht="44.25" customHeight="1" x14ac:dyDescent="0.25">
      <c r="C2935" s="438"/>
      <c r="D2935" s="440"/>
      <c r="E2935" s="534"/>
      <c r="F2935" s="438"/>
    </row>
    <row r="2936" spans="3:6" ht="44.25" customHeight="1" x14ac:dyDescent="0.25">
      <c r="C2936" s="438"/>
      <c r="D2936" s="440"/>
      <c r="E2936" s="534"/>
      <c r="F2936" s="438"/>
    </row>
    <row r="2937" spans="3:6" ht="44.25" customHeight="1" x14ac:dyDescent="0.25">
      <c r="C2937" s="438"/>
      <c r="D2937" s="440"/>
      <c r="E2937" s="534"/>
      <c r="F2937" s="438"/>
    </row>
    <row r="2938" spans="3:6" ht="44.25" customHeight="1" x14ac:dyDescent="0.25">
      <c r="C2938" s="438"/>
      <c r="D2938" s="440"/>
      <c r="E2938" s="534"/>
      <c r="F2938" s="438"/>
    </row>
    <row r="2939" spans="3:6" ht="44.25" customHeight="1" x14ac:dyDescent="0.25">
      <c r="C2939" s="438"/>
      <c r="D2939" s="440"/>
      <c r="E2939" s="534"/>
      <c r="F2939" s="438"/>
    </row>
    <row r="2940" spans="3:6" ht="44.25" customHeight="1" x14ac:dyDescent="0.25">
      <c r="C2940" s="438"/>
      <c r="D2940" s="440"/>
      <c r="E2940" s="534"/>
      <c r="F2940" s="438"/>
    </row>
    <row r="2941" spans="3:6" ht="44.25" customHeight="1" x14ac:dyDescent="0.25">
      <c r="C2941" s="438"/>
      <c r="D2941" s="440"/>
      <c r="E2941" s="534"/>
      <c r="F2941" s="438"/>
    </row>
    <row r="2942" spans="3:6" ht="44.25" customHeight="1" x14ac:dyDescent="0.25">
      <c r="C2942" s="438"/>
      <c r="D2942" s="440"/>
      <c r="E2942" s="534"/>
      <c r="F2942" s="438"/>
    </row>
    <row r="2943" spans="3:6" ht="44.25" customHeight="1" x14ac:dyDescent="0.25">
      <c r="C2943" s="438"/>
      <c r="D2943" s="440"/>
      <c r="E2943" s="534"/>
      <c r="F2943" s="438"/>
    </row>
    <row r="2944" spans="3:6" ht="44.25" customHeight="1" x14ac:dyDescent="0.25">
      <c r="C2944" s="438"/>
      <c r="D2944" s="440"/>
      <c r="E2944" s="534"/>
      <c r="F2944" s="438"/>
    </row>
    <row r="2945" spans="3:6" ht="44.25" customHeight="1" x14ac:dyDescent="0.25">
      <c r="C2945" s="438"/>
      <c r="D2945" s="440"/>
      <c r="E2945" s="534"/>
      <c r="F2945" s="438"/>
    </row>
    <row r="2946" spans="3:6" ht="44.25" customHeight="1" x14ac:dyDescent="0.25">
      <c r="C2946" s="438"/>
      <c r="D2946" s="440"/>
      <c r="E2946" s="534"/>
      <c r="F2946" s="438"/>
    </row>
    <row r="2947" spans="3:6" ht="44.25" customHeight="1" x14ac:dyDescent="0.25">
      <c r="C2947" s="438"/>
      <c r="D2947" s="440"/>
      <c r="E2947" s="534"/>
      <c r="F2947" s="438"/>
    </row>
    <row r="2948" spans="3:6" ht="44.25" customHeight="1" x14ac:dyDescent="0.25">
      <c r="C2948" s="438"/>
      <c r="D2948" s="440"/>
      <c r="E2948" s="534"/>
      <c r="F2948" s="438"/>
    </row>
    <row r="2949" spans="3:6" ht="44.25" customHeight="1" x14ac:dyDescent="0.25">
      <c r="C2949" s="438"/>
      <c r="D2949" s="440"/>
      <c r="E2949" s="534"/>
      <c r="F2949" s="438"/>
    </row>
    <row r="2950" spans="3:6" ht="44.25" customHeight="1" x14ac:dyDescent="0.25">
      <c r="C2950" s="438"/>
      <c r="D2950" s="440"/>
      <c r="E2950" s="534"/>
      <c r="F2950" s="438"/>
    </row>
    <row r="2951" spans="3:6" ht="44.25" customHeight="1" x14ac:dyDescent="0.25">
      <c r="C2951" s="438"/>
      <c r="D2951" s="440"/>
      <c r="E2951" s="534"/>
      <c r="F2951" s="438"/>
    </row>
    <row r="2952" spans="3:6" ht="44.25" customHeight="1" x14ac:dyDescent="0.25">
      <c r="C2952" s="438"/>
      <c r="D2952" s="440"/>
      <c r="E2952" s="534"/>
      <c r="F2952" s="438"/>
    </row>
    <row r="2953" spans="3:6" ht="44.25" customHeight="1" x14ac:dyDescent="0.25">
      <c r="C2953" s="438"/>
      <c r="D2953" s="440"/>
      <c r="E2953" s="534"/>
      <c r="F2953" s="438"/>
    </row>
    <row r="2954" spans="3:6" ht="44.25" customHeight="1" x14ac:dyDescent="0.25">
      <c r="C2954" s="438"/>
      <c r="D2954" s="440"/>
      <c r="E2954" s="534"/>
      <c r="F2954" s="438"/>
    </row>
    <row r="2955" spans="3:6" ht="44.25" customHeight="1" x14ac:dyDescent="0.25">
      <c r="C2955" s="438"/>
      <c r="D2955" s="440"/>
      <c r="E2955" s="534"/>
      <c r="F2955" s="438"/>
    </row>
    <row r="2956" spans="3:6" ht="44.25" customHeight="1" x14ac:dyDescent="0.25">
      <c r="C2956" s="438"/>
      <c r="D2956" s="440"/>
      <c r="E2956" s="534"/>
      <c r="F2956" s="438"/>
    </row>
    <row r="2957" spans="3:6" ht="44.25" customHeight="1" x14ac:dyDescent="0.25">
      <c r="C2957" s="438"/>
      <c r="D2957" s="440"/>
      <c r="E2957" s="534"/>
      <c r="F2957" s="438"/>
    </row>
    <row r="2958" spans="3:6" ht="44.25" customHeight="1" x14ac:dyDescent="0.25">
      <c r="C2958" s="438"/>
      <c r="D2958" s="440"/>
      <c r="E2958" s="534"/>
      <c r="F2958" s="438"/>
    </row>
    <row r="2959" spans="3:6" ht="44.25" customHeight="1" x14ac:dyDescent="0.25">
      <c r="C2959" s="438"/>
      <c r="D2959" s="440"/>
      <c r="E2959" s="534"/>
      <c r="F2959" s="438"/>
    </row>
    <row r="2960" spans="3:6" ht="44.25" customHeight="1" x14ac:dyDescent="0.25">
      <c r="C2960" s="438"/>
      <c r="D2960" s="440"/>
      <c r="E2960" s="534"/>
      <c r="F2960" s="438"/>
    </row>
    <row r="2961" spans="3:6" ht="44.25" customHeight="1" x14ac:dyDescent="0.25">
      <c r="C2961" s="438"/>
      <c r="D2961" s="440"/>
      <c r="E2961" s="534"/>
      <c r="F2961" s="438"/>
    </row>
    <row r="2962" spans="3:6" ht="44.25" customHeight="1" x14ac:dyDescent="0.25">
      <c r="C2962" s="438"/>
      <c r="D2962" s="440"/>
      <c r="E2962" s="534"/>
      <c r="F2962" s="438"/>
    </row>
    <row r="2963" spans="3:6" ht="44.25" customHeight="1" x14ac:dyDescent="0.25">
      <c r="C2963" s="438"/>
      <c r="D2963" s="440"/>
      <c r="E2963" s="534"/>
      <c r="F2963" s="438"/>
    </row>
    <row r="2964" spans="3:6" ht="44.25" customHeight="1" x14ac:dyDescent="0.25">
      <c r="C2964" s="438"/>
      <c r="D2964" s="440"/>
      <c r="E2964" s="534"/>
      <c r="F2964" s="438"/>
    </row>
    <row r="2965" spans="3:6" ht="44.25" customHeight="1" x14ac:dyDescent="0.25">
      <c r="C2965" s="438"/>
      <c r="D2965" s="440"/>
      <c r="E2965" s="534"/>
      <c r="F2965" s="438"/>
    </row>
    <row r="2966" spans="3:6" ht="44.25" customHeight="1" x14ac:dyDescent="0.25">
      <c r="C2966" s="438"/>
      <c r="D2966" s="440"/>
      <c r="E2966" s="534"/>
      <c r="F2966" s="438"/>
    </row>
    <row r="2967" spans="3:6" ht="44.25" customHeight="1" x14ac:dyDescent="0.25">
      <c r="C2967" s="438"/>
      <c r="D2967" s="440"/>
      <c r="E2967" s="534"/>
      <c r="F2967" s="438"/>
    </row>
    <row r="2968" spans="3:6" ht="44.25" customHeight="1" x14ac:dyDescent="0.25">
      <c r="C2968" s="438"/>
      <c r="D2968" s="440"/>
      <c r="E2968" s="534"/>
      <c r="F2968" s="438"/>
    </row>
    <row r="2969" spans="3:6" ht="44.25" customHeight="1" x14ac:dyDescent="0.25">
      <c r="C2969" s="438"/>
      <c r="D2969" s="440"/>
      <c r="E2969" s="534"/>
      <c r="F2969" s="438"/>
    </row>
    <row r="2970" spans="3:6" ht="44.25" customHeight="1" x14ac:dyDescent="0.25">
      <c r="C2970" s="438"/>
      <c r="D2970" s="440"/>
      <c r="E2970" s="534"/>
      <c r="F2970" s="438"/>
    </row>
    <row r="2971" spans="3:6" ht="44.25" customHeight="1" x14ac:dyDescent="0.25">
      <c r="C2971" s="438"/>
      <c r="D2971" s="440"/>
      <c r="E2971" s="534"/>
      <c r="F2971" s="438"/>
    </row>
    <row r="2972" spans="3:6" ht="44.25" customHeight="1" x14ac:dyDescent="0.25">
      <c r="C2972" s="438"/>
      <c r="D2972" s="440"/>
      <c r="E2972" s="534"/>
      <c r="F2972" s="438"/>
    </row>
    <row r="2973" spans="3:6" ht="44.25" customHeight="1" x14ac:dyDescent="0.25">
      <c r="C2973" s="438"/>
      <c r="D2973" s="440"/>
      <c r="E2973" s="534"/>
      <c r="F2973" s="438"/>
    </row>
    <row r="2974" spans="3:6" ht="44.25" customHeight="1" x14ac:dyDescent="0.25">
      <c r="C2974" s="438"/>
      <c r="D2974" s="440"/>
      <c r="E2974" s="534"/>
      <c r="F2974" s="438"/>
    </row>
    <row r="2975" spans="3:6" ht="44.25" customHeight="1" x14ac:dyDescent="0.25">
      <c r="C2975" s="438"/>
      <c r="D2975" s="440"/>
      <c r="E2975" s="534"/>
      <c r="F2975" s="438"/>
    </row>
    <row r="2976" spans="3:6" ht="44.25" customHeight="1" x14ac:dyDescent="0.25">
      <c r="C2976" s="438"/>
      <c r="D2976" s="440"/>
      <c r="E2976" s="534"/>
      <c r="F2976" s="438"/>
    </row>
    <row r="2977" spans="3:6" ht="44.25" customHeight="1" x14ac:dyDescent="0.25">
      <c r="C2977" s="438"/>
      <c r="D2977" s="440"/>
      <c r="E2977" s="534"/>
      <c r="F2977" s="438"/>
    </row>
    <row r="2978" spans="3:6" ht="44.25" customHeight="1" x14ac:dyDescent="0.25">
      <c r="C2978" s="438"/>
      <c r="D2978" s="440"/>
      <c r="E2978" s="534"/>
      <c r="F2978" s="438"/>
    </row>
    <row r="2979" spans="3:6" ht="44.25" customHeight="1" x14ac:dyDescent="0.25">
      <c r="C2979" s="438"/>
      <c r="D2979" s="440"/>
      <c r="E2979" s="534"/>
      <c r="F2979" s="438"/>
    </row>
    <row r="2980" spans="3:6" ht="44.25" customHeight="1" x14ac:dyDescent="0.25">
      <c r="C2980" s="438"/>
      <c r="D2980" s="440"/>
      <c r="E2980" s="534"/>
      <c r="F2980" s="438"/>
    </row>
    <row r="2981" spans="3:6" ht="44.25" customHeight="1" x14ac:dyDescent="0.25">
      <c r="C2981" s="438"/>
      <c r="D2981" s="440"/>
      <c r="E2981" s="534"/>
      <c r="F2981" s="438"/>
    </row>
    <row r="2982" spans="3:6" ht="44.25" customHeight="1" x14ac:dyDescent="0.25">
      <c r="C2982" s="438"/>
      <c r="D2982" s="440"/>
      <c r="E2982" s="534"/>
      <c r="F2982" s="438"/>
    </row>
    <row r="2983" spans="3:6" ht="44.25" customHeight="1" x14ac:dyDescent="0.25">
      <c r="C2983" s="438"/>
      <c r="D2983" s="440"/>
      <c r="E2983" s="534"/>
      <c r="F2983" s="438"/>
    </row>
    <row r="2984" spans="3:6" ht="44.25" customHeight="1" x14ac:dyDescent="0.25">
      <c r="C2984" s="438"/>
      <c r="D2984" s="440"/>
      <c r="E2984" s="534"/>
      <c r="F2984" s="438"/>
    </row>
    <row r="2985" spans="3:6" ht="44.25" customHeight="1" x14ac:dyDescent="0.25">
      <c r="C2985" s="438"/>
      <c r="D2985" s="440"/>
      <c r="E2985" s="534"/>
      <c r="F2985" s="438"/>
    </row>
    <row r="2986" spans="3:6" ht="44.25" customHeight="1" x14ac:dyDescent="0.25">
      <c r="C2986" s="438"/>
      <c r="D2986" s="440"/>
      <c r="E2986" s="534"/>
      <c r="F2986" s="438"/>
    </row>
    <row r="2987" spans="3:6" ht="44.25" customHeight="1" x14ac:dyDescent="0.25">
      <c r="C2987" s="438"/>
      <c r="D2987" s="440"/>
      <c r="E2987" s="534"/>
      <c r="F2987" s="438"/>
    </row>
    <row r="2988" spans="3:6" ht="44.25" customHeight="1" x14ac:dyDescent="0.25">
      <c r="C2988" s="438"/>
      <c r="D2988" s="440"/>
      <c r="E2988" s="534"/>
      <c r="F2988" s="438"/>
    </row>
    <row r="2989" spans="3:6" ht="44.25" customHeight="1" x14ac:dyDescent="0.25">
      <c r="C2989" s="438"/>
      <c r="D2989" s="440"/>
      <c r="E2989" s="534"/>
      <c r="F2989" s="438"/>
    </row>
    <row r="2990" spans="3:6" ht="44.25" customHeight="1" x14ac:dyDescent="0.25">
      <c r="C2990" s="438"/>
      <c r="D2990" s="440"/>
      <c r="E2990" s="534"/>
      <c r="F2990" s="438"/>
    </row>
    <row r="2991" spans="3:6" ht="44.25" customHeight="1" x14ac:dyDescent="0.25">
      <c r="C2991" s="438"/>
      <c r="D2991" s="440"/>
      <c r="E2991" s="534"/>
      <c r="F2991" s="438"/>
    </row>
    <row r="2992" spans="3:6" ht="44.25" customHeight="1" x14ac:dyDescent="0.25">
      <c r="C2992" s="438"/>
      <c r="D2992" s="440"/>
      <c r="E2992" s="534"/>
      <c r="F2992" s="438"/>
    </row>
    <row r="2993" spans="3:6" ht="44.25" customHeight="1" x14ac:dyDescent="0.25">
      <c r="C2993" s="438"/>
      <c r="D2993" s="440"/>
      <c r="E2993" s="534"/>
      <c r="F2993" s="438"/>
    </row>
    <row r="2994" spans="3:6" ht="44.25" customHeight="1" x14ac:dyDescent="0.25">
      <c r="C2994" s="438"/>
      <c r="D2994" s="440"/>
      <c r="E2994" s="534"/>
      <c r="F2994" s="438"/>
    </row>
    <row r="2995" spans="3:6" ht="44.25" customHeight="1" x14ac:dyDescent="0.25">
      <c r="C2995" s="438"/>
      <c r="D2995" s="440"/>
      <c r="E2995" s="534"/>
      <c r="F2995" s="438"/>
    </row>
    <row r="2996" spans="3:6" ht="44.25" customHeight="1" x14ac:dyDescent="0.25">
      <c r="C2996" s="438"/>
      <c r="D2996" s="440"/>
      <c r="E2996" s="534"/>
      <c r="F2996" s="438"/>
    </row>
    <row r="2997" spans="3:6" ht="44.25" customHeight="1" x14ac:dyDescent="0.25">
      <c r="C2997" s="438"/>
      <c r="D2997" s="440"/>
      <c r="E2997" s="534"/>
      <c r="F2997" s="438"/>
    </row>
    <row r="2998" spans="3:6" ht="44.25" customHeight="1" x14ac:dyDescent="0.25">
      <c r="C2998" s="438"/>
      <c r="D2998" s="440"/>
      <c r="E2998" s="534"/>
      <c r="F2998" s="438"/>
    </row>
    <row r="2999" spans="3:6" ht="44.25" customHeight="1" x14ac:dyDescent="0.25">
      <c r="C2999" s="438"/>
      <c r="D2999" s="440"/>
      <c r="E2999" s="534"/>
      <c r="F2999" s="438"/>
    </row>
    <row r="3000" spans="3:6" ht="44.25" customHeight="1" x14ac:dyDescent="0.25">
      <c r="C3000" s="438"/>
      <c r="D3000" s="440"/>
      <c r="E3000" s="534"/>
      <c r="F3000" s="438"/>
    </row>
    <row r="3001" spans="3:6" ht="44.25" customHeight="1" x14ac:dyDescent="0.25">
      <c r="C3001" s="438"/>
      <c r="D3001" s="440"/>
      <c r="E3001" s="534"/>
      <c r="F3001" s="438"/>
    </row>
    <row r="3002" spans="3:6" ht="44.25" customHeight="1" x14ac:dyDescent="0.25">
      <c r="C3002" s="438"/>
      <c r="D3002" s="440"/>
      <c r="E3002" s="534"/>
      <c r="F3002" s="438"/>
    </row>
    <row r="3003" spans="3:6" ht="44.25" customHeight="1" x14ac:dyDescent="0.25">
      <c r="C3003" s="438"/>
      <c r="D3003" s="440"/>
      <c r="E3003" s="534"/>
      <c r="F3003" s="438"/>
    </row>
    <row r="3004" spans="3:6" ht="44.25" customHeight="1" x14ac:dyDescent="0.25">
      <c r="C3004" s="438"/>
      <c r="D3004" s="440"/>
      <c r="E3004" s="534"/>
      <c r="F3004" s="438"/>
    </row>
    <row r="3005" spans="3:6" ht="44.25" customHeight="1" x14ac:dyDescent="0.25">
      <c r="C3005" s="438"/>
      <c r="D3005" s="440"/>
      <c r="E3005" s="534"/>
      <c r="F3005" s="438"/>
    </row>
    <row r="3006" spans="3:6" ht="44.25" customHeight="1" x14ac:dyDescent="0.25">
      <c r="C3006" s="438"/>
      <c r="D3006" s="440"/>
      <c r="E3006" s="534"/>
      <c r="F3006" s="438"/>
    </row>
    <row r="3007" spans="3:6" ht="44.25" customHeight="1" x14ac:dyDescent="0.25">
      <c r="C3007" s="438"/>
      <c r="D3007" s="440"/>
      <c r="E3007" s="534"/>
      <c r="F3007" s="438"/>
    </row>
    <row r="3008" spans="3:6" ht="44.25" customHeight="1" x14ac:dyDescent="0.25">
      <c r="C3008" s="438"/>
      <c r="D3008" s="440"/>
      <c r="E3008" s="534"/>
      <c r="F3008" s="438"/>
    </row>
    <row r="3009" spans="3:6" ht="44.25" customHeight="1" x14ac:dyDescent="0.25">
      <c r="C3009" s="438"/>
      <c r="D3009" s="440"/>
      <c r="E3009" s="534"/>
      <c r="F3009" s="438"/>
    </row>
    <row r="3010" spans="3:6" ht="44.25" customHeight="1" x14ac:dyDescent="0.25">
      <c r="C3010" s="438"/>
      <c r="D3010" s="440"/>
      <c r="E3010" s="534"/>
      <c r="F3010" s="438"/>
    </row>
    <row r="3011" spans="3:6" ht="44.25" customHeight="1" x14ac:dyDescent="0.25">
      <c r="C3011" s="438"/>
      <c r="D3011" s="440"/>
      <c r="E3011" s="534"/>
      <c r="F3011" s="438"/>
    </row>
    <row r="3012" spans="3:6" ht="44.25" customHeight="1" x14ac:dyDescent="0.25">
      <c r="C3012" s="438"/>
      <c r="D3012" s="440"/>
      <c r="E3012" s="534"/>
      <c r="F3012" s="438"/>
    </row>
    <row r="3013" spans="3:6" ht="44.25" customHeight="1" x14ac:dyDescent="0.25">
      <c r="C3013" s="438"/>
      <c r="D3013" s="440"/>
      <c r="E3013" s="534"/>
      <c r="F3013" s="438"/>
    </row>
    <row r="3014" spans="3:6" ht="44.25" customHeight="1" x14ac:dyDescent="0.25">
      <c r="C3014" s="438"/>
      <c r="D3014" s="440"/>
      <c r="E3014" s="534"/>
      <c r="F3014" s="438"/>
    </row>
    <row r="3015" spans="3:6" ht="44.25" customHeight="1" x14ac:dyDescent="0.25">
      <c r="C3015" s="438"/>
      <c r="D3015" s="440"/>
      <c r="E3015" s="534"/>
      <c r="F3015" s="438"/>
    </row>
    <row r="3016" spans="3:6" ht="44.25" customHeight="1" x14ac:dyDescent="0.25">
      <c r="C3016" s="438"/>
      <c r="D3016" s="440"/>
      <c r="E3016" s="534"/>
      <c r="F3016" s="438"/>
    </row>
    <row r="3017" spans="3:6" ht="44.25" customHeight="1" x14ac:dyDescent="0.25">
      <c r="C3017" s="438"/>
      <c r="D3017" s="440"/>
      <c r="E3017" s="534"/>
      <c r="F3017" s="438"/>
    </row>
    <row r="3018" spans="3:6" ht="44.25" customHeight="1" x14ac:dyDescent="0.25">
      <c r="C3018" s="438"/>
      <c r="D3018" s="440"/>
      <c r="E3018" s="534"/>
      <c r="F3018" s="438"/>
    </row>
    <row r="3019" spans="3:6" ht="44.25" customHeight="1" x14ac:dyDescent="0.25">
      <c r="C3019" s="438"/>
      <c r="D3019" s="440"/>
      <c r="E3019" s="534"/>
      <c r="F3019" s="438"/>
    </row>
    <row r="3020" spans="3:6" ht="44.25" customHeight="1" x14ac:dyDescent="0.25">
      <c r="C3020" s="438"/>
      <c r="D3020" s="440"/>
      <c r="E3020" s="534"/>
      <c r="F3020" s="438"/>
    </row>
    <row r="3021" spans="3:6" ht="44.25" customHeight="1" x14ac:dyDescent="0.25">
      <c r="C3021" s="438"/>
      <c r="D3021" s="440"/>
      <c r="E3021" s="534"/>
      <c r="F3021" s="438"/>
    </row>
    <row r="3022" spans="3:6" ht="44.25" customHeight="1" x14ac:dyDescent="0.25">
      <c r="C3022" s="438"/>
      <c r="D3022" s="440"/>
      <c r="E3022" s="534"/>
      <c r="F3022" s="438"/>
    </row>
    <row r="3023" spans="3:6" ht="44.25" customHeight="1" x14ac:dyDescent="0.25">
      <c r="C3023" s="438"/>
      <c r="D3023" s="440"/>
      <c r="E3023" s="534"/>
      <c r="F3023" s="438"/>
    </row>
    <row r="3024" spans="3:6" ht="44.25" customHeight="1" x14ac:dyDescent="0.25">
      <c r="C3024" s="438"/>
      <c r="D3024" s="440"/>
      <c r="E3024" s="534"/>
      <c r="F3024" s="438"/>
    </row>
    <row r="3025" spans="3:6" ht="44.25" customHeight="1" x14ac:dyDescent="0.25">
      <c r="C3025" s="438"/>
      <c r="D3025" s="440"/>
      <c r="E3025" s="534"/>
      <c r="F3025" s="438"/>
    </row>
    <row r="3026" spans="3:6" ht="44.25" customHeight="1" x14ac:dyDescent="0.25">
      <c r="C3026" s="438"/>
      <c r="D3026" s="440"/>
      <c r="E3026" s="534"/>
      <c r="F3026" s="438"/>
    </row>
    <row r="3027" spans="3:6" ht="44.25" customHeight="1" x14ac:dyDescent="0.25">
      <c r="C3027" s="438"/>
      <c r="D3027" s="440"/>
      <c r="E3027" s="534"/>
      <c r="F3027" s="438"/>
    </row>
    <row r="3028" spans="3:6" ht="44.25" customHeight="1" x14ac:dyDescent="0.25">
      <c r="C3028" s="438"/>
      <c r="D3028" s="440"/>
      <c r="E3028" s="534"/>
      <c r="F3028" s="438"/>
    </row>
    <row r="3029" spans="3:6" ht="44.25" customHeight="1" x14ac:dyDescent="0.25">
      <c r="C3029" s="438"/>
      <c r="D3029" s="440"/>
      <c r="E3029" s="534"/>
      <c r="F3029" s="438"/>
    </row>
    <row r="3030" spans="3:6" ht="44.25" customHeight="1" x14ac:dyDescent="0.25">
      <c r="C3030" s="438"/>
      <c r="D3030" s="440"/>
      <c r="E3030" s="534"/>
      <c r="F3030" s="438"/>
    </row>
    <row r="3031" spans="3:6" ht="44.25" customHeight="1" x14ac:dyDescent="0.25">
      <c r="C3031" s="438"/>
      <c r="D3031" s="440"/>
      <c r="E3031" s="534"/>
      <c r="F3031" s="438"/>
    </row>
    <row r="3032" spans="3:6" ht="44.25" customHeight="1" x14ac:dyDescent="0.25">
      <c r="C3032" s="438"/>
      <c r="D3032" s="440"/>
      <c r="E3032" s="534"/>
      <c r="F3032" s="438"/>
    </row>
    <row r="3033" spans="3:6" ht="44.25" customHeight="1" x14ac:dyDescent="0.25">
      <c r="C3033" s="438"/>
      <c r="D3033" s="440"/>
      <c r="E3033" s="534"/>
      <c r="F3033" s="438"/>
    </row>
    <row r="3034" spans="3:6" ht="44.25" customHeight="1" x14ac:dyDescent="0.25">
      <c r="C3034" s="438"/>
      <c r="D3034" s="440"/>
      <c r="E3034" s="534"/>
      <c r="F3034" s="438"/>
    </row>
    <row r="3035" spans="3:6" ht="44.25" customHeight="1" x14ac:dyDescent="0.25">
      <c r="C3035" s="438"/>
      <c r="D3035" s="440"/>
      <c r="E3035" s="534"/>
      <c r="F3035" s="438"/>
    </row>
    <row r="3036" spans="3:6" ht="44.25" customHeight="1" x14ac:dyDescent="0.25">
      <c r="C3036" s="438"/>
      <c r="D3036" s="440"/>
      <c r="E3036" s="534"/>
      <c r="F3036" s="438"/>
    </row>
    <row r="3037" spans="3:6" ht="44.25" customHeight="1" x14ac:dyDescent="0.25">
      <c r="C3037" s="438"/>
      <c r="D3037" s="440"/>
      <c r="E3037" s="534"/>
      <c r="F3037" s="438"/>
    </row>
    <row r="3038" spans="3:6" ht="44.25" customHeight="1" x14ac:dyDescent="0.25">
      <c r="C3038" s="438"/>
      <c r="D3038" s="440"/>
      <c r="E3038" s="534"/>
      <c r="F3038" s="438"/>
    </row>
    <row r="3039" spans="3:6" ht="44.25" customHeight="1" x14ac:dyDescent="0.25">
      <c r="C3039" s="438"/>
      <c r="D3039" s="440"/>
      <c r="E3039" s="534"/>
      <c r="F3039" s="438"/>
    </row>
    <row r="3040" spans="3:6" ht="44.25" customHeight="1" x14ac:dyDescent="0.25">
      <c r="C3040" s="438"/>
      <c r="D3040" s="440"/>
      <c r="E3040" s="534"/>
      <c r="F3040" s="438"/>
    </row>
    <row r="3041" spans="3:6" ht="44.25" customHeight="1" x14ac:dyDescent="0.25">
      <c r="C3041" s="438"/>
      <c r="D3041" s="440"/>
      <c r="E3041" s="534"/>
      <c r="F3041" s="438"/>
    </row>
    <row r="3042" spans="3:6" ht="44.25" customHeight="1" x14ac:dyDescent="0.25">
      <c r="C3042" s="438"/>
      <c r="D3042" s="440"/>
      <c r="E3042" s="534"/>
      <c r="F3042" s="438"/>
    </row>
    <row r="3043" spans="3:6" ht="44.25" customHeight="1" x14ac:dyDescent="0.25">
      <c r="C3043" s="438"/>
      <c r="D3043" s="440"/>
      <c r="E3043" s="534"/>
      <c r="F3043" s="438"/>
    </row>
    <row r="3044" spans="3:6" ht="44.25" customHeight="1" x14ac:dyDescent="0.25">
      <c r="C3044" s="438"/>
      <c r="D3044" s="440"/>
      <c r="E3044" s="534"/>
      <c r="F3044" s="438"/>
    </row>
    <row r="3045" spans="3:6" ht="44.25" customHeight="1" x14ac:dyDescent="0.25">
      <c r="C3045" s="438"/>
      <c r="D3045" s="440"/>
      <c r="E3045" s="534"/>
      <c r="F3045" s="438"/>
    </row>
    <row r="3046" spans="3:6" ht="44.25" customHeight="1" x14ac:dyDescent="0.25">
      <c r="C3046" s="438"/>
      <c r="D3046" s="440"/>
      <c r="E3046" s="534"/>
      <c r="F3046" s="438"/>
    </row>
    <row r="3047" spans="3:6" ht="44.25" customHeight="1" x14ac:dyDescent="0.25">
      <c r="C3047" s="438"/>
      <c r="D3047" s="440"/>
      <c r="E3047" s="534"/>
      <c r="F3047" s="438"/>
    </row>
    <row r="3048" spans="3:6" ht="44.25" customHeight="1" x14ac:dyDescent="0.25">
      <c r="C3048" s="438"/>
      <c r="D3048" s="440"/>
      <c r="E3048" s="534"/>
      <c r="F3048" s="438"/>
    </row>
    <row r="3049" spans="3:6" ht="44.25" customHeight="1" x14ac:dyDescent="0.25">
      <c r="C3049" s="438"/>
      <c r="D3049" s="440"/>
      <c r="E3049" s="534"/>
      <c r="F3049" s="438"/>
    </row>
    <row r="3050" spans="3:6" ht="44.25" customHeight="1" x14ac:dyDescent="0.25">
      <c r="C3050" s="438"/>
      <c r="D3050" s="440"/>
      <c r="E3050" s="534"/>
      <c r="F3050" s="438"/>
    </row>
    <row r="3051" spans="3:6" ht="44.25" customHeight="1" x14ac:dyDescent="0.25">
      <c r="C3051" s="438"/>
      <c r="D3051" s="440"/>
      <c r="E3051" s="534"/>
      <c r="F3051" s="438"/>
    </row>
    <row r="3052" spans="3:6" ht="44.25" customHeight="1" x14ac:dyDescent="0.25">
      <c r="C3052" s="438"/>
      <c r="D3052" s="440"/>
      <c r="E3052" s="534"/>
      <c r="F3052" s="438"/>
    </row>
    <row r="3053" spans="3:6" ht="44.25" customHeight="1" x14ac:dyDescent="0.25">
      <c r="C3053" s="438"/>
      <c r="D3053" s="440"/>
      <c r="E3053" s="534"/>
      <c r="F3053" s="438"/>
    </row>
    <row r="3054" spans="3:6" ht="44.25" customHeight="1" x14ac:dyDescent="0.25">
      <c r="C3054" s="438"/>
      <c r="D3054" s="440"/>
      <c r="E3054" s="534"/>
      <c r="F3054" s="438"/>
    </row>
    <row r="3055" spans="3:6" ht="44.25" customHeight="1" x14ac:dyDescent="0.25">
      <c r="C3055" s="438"/>
      <c r="D3055" s="440"/>
      <c r="E3055" s="534"/>
      <c r="F3055" s="438"/>
    </row>
    <row r="3056" spans="3:6" ht="44.25" customHeight="1" x14ac:dyDescent="0.25">
      <c r="C3056" s="438"/>
      <c r="D3056" s="440"/>
      <c r="E3056" s="534"/>
      <c r="F3056" s="438"/>
    </row>
    <row r="3057" spans="3:6" ht="44.25" customHeight="1" x14ac:dyDescent="0.25">
      <c r="C3057" s="438"/>
      <c r="D3057" s="440"/>
      <c r="E3057" s="534"/>
      <c r="F3057" s="438"/>
    </row>
    <row r="3058" spans="3:6" ht="44.25" customHeight="1" x14ac:dyDescent="0.25">
      <c r="C3058" s="438"/>
      <c r="D3058" s="440"/>
      <c r="E3058" s="534"/>
      <c r="F3058" s="438"/>
    </row>
    <row r="3059" spans="3:6" ht="44.25" customHeight="1" x14ac:dyDescent="0.25">
      <c r="C3059" s="438"/>
      <c r="D3059" s="440"/>
      <c r="E3059" s="534"/>
      <c r="F3059" s="438"/>
    </row>
    <row r="3060" spans="3:6" ht="44.25" customHeight="1" x14ac:dyDescent="0.25">
      <c r="C3060" s="438"/>
      <c r="D3060" s="440"/>
      <c r="E3060" s="534"/>
      <c r="F3060" s="438"/>
    </row>
    <row r="3061" spans="3:6" ht="44.25" customHeight="1" x14ac:dyDescent="0.25">
      <c r="C3061" s="438"/>
      <c r="D3061" s="440"/>
      <c r="E3061" s="534"/>
      <c r="F3061" s="438"/>
    </row>
    <row r="3062" spans="3:6" ht="44.25" customHeight="1" x14ac:dyDescent="0.25">
      <c r="C3062" s="438"/>
      <c r="D3062" s="440"/>
      <c r="E3062" s="534"/>
      <c r="F3062" s="438"/>
    </row>
    <row r="3063" spans="3:6" ht="44.25" customHeight="1" x14ac:dyDescent="0.25">
      <c r="C3063" s="438"/>
      <c r="D3063" s="440"/>
      <c r="E3063" s="534"/>
      <c r="F3063" s="438"/>
    </row>
    <row r="3064" spans="3:6" ht="44.25" customHeight="1" x14ac:dyDescent="0.25">
      <c r="C3064" s="438"/>
      <c r="D3064" s="440"/>
      <c r="E3064" s="534"/>
      <c r="F3064" s="438"/>
    </row>
    <row r="3065" spans="3:6" ht="44.25" customHeight="1" x14ac:dyDescent="0.25">
      <c r="C3065" s="438"/>
      <c r="D3065" s="440"/>
      <c r="E3065" s="534"/>
      <c r="F3065" s="438"/>
    </row>
    <row r="3066" spans="3:6" ht="44.25" customHeight="1" x14ac:dyDescent="0.25">
      <c r="C3066" s="438"/>
      <c r="D3066" s="440"/>
      <c r="E3066" s="534"/>
      <c r="F3066" s="438"/>
    </row>
    <row r="3067" spans="3:6" ht="44.25" customHeight="1" x14ac:dyDescent="0.25">
      <c r="C3067" s="438"/>
      <c r="D3067" s="440"/>
      <c r="E3067" s="534"/>
      <c r="F3067" s="438"/>
    </row>
    <row r="3068" spans="3:6" ht="44.25" customHeight="1" x14ac:dyDescent="0.25">
      <c r="C3068" s="438"/>
      <c r="D3068" s="440"/>
      <c r="E3068" s="534"/>
      <c r="F3068" s="438"/>
    </row>
    <row r="3069" spans="3:6" ht="44.25" customHeight="1" x14ac:dyDescent="0.25">
      <c r="C3069" s="438"/>
      <c r="D3069" s="440"/>
      <c r="E3069" s="534"/>
      <c r="F3069" s="438"/>
    </row>
    <row r="3070" spans="3:6" ht="44.25" customHeight="1" x14ac:dyDescent="0.25">
      <c r="C3070" s="438"/>
      <c r="D3070" s="440"/>
      <c r="E3070" s="534"/>
      <c r="F3070" s="438"/>
    </row>
    <row r="3071" spans="3:6" ht="44.25" customHeight="1" x14ac:dyDescent="0.25">
      <c r="C3071" s="438"/>
      <c r="D3071" s="440"/>
      <c r="E3071" s="534"/>
      <c r="F3071" s="438"/>
    </row>
    <row r="3072" spans="3:6" ht="44.25" customHeight="1" x14ac:dyDescent="0.25">
      <c r="C3072" s="438"/>
      <c r="D3072" s="440"/>
      <c r="E3072" s="534"/>
      <c r="F3072" s="438"/>
    </row>
    <row r="3073" spans="3:6" ht="44.25" customHeight="1" x14ac:dyDescent="0.25">
      <c r="C3073" s="438"/>
      <c r="D3073" s="440"/>
      <c r="E3073" s="534"/>
      <c r="F3073" s="438"/>
    </row>
    <row r="3074" spans="3:6" ht="44.25" customHeight="1" x14ac:dyDescent="0.25">
      <c r="C3074" s="438"/>
      <c r="D3074" s="440"/>
      <c r="E3074" s="534"/>
      <c r="F3074" s="438"/>
    </row>
    <row r="3075" spans="3:6" ht="44.25" customHeight="1" x14ac:dyDescent="0.25">
      <c r="C3075" s="438"/>
      <c r="D3075" s="440"/>
      <c r="E3075" s="534"/>
      <c r="F3075" s="438"/>
    </row>
    <row r="3076" spans="3:6" ht="44.25" customHeight="1" x14ac:dyDescent="0.25">
      <c r="C3076" s="438"/>
      <c r="D3076" s="440"/>
      <c r="E3076" s="534"/>
      <c r="F3076" s="438"/>
    </row>
    <row r="3077" spans="3:6" ht="44.25" customHeight="1" x14ac:dyDescent="0.25">
      <c r="C3077" s="438"/>
      <c r="D3077" s="440"/>
      <c r="E3077" s="534"/>
      <c r="F3077" s="438"/>
    </row>
    <row r="3078" spans="3:6" ht="44.25" customHeight="1" x14ac:dyDescent="0.25">
      <c r="C3078" s="438"/>
      <c r="D3078" s="440"/>
      <c r="E3078" s="534"/>
      <c r="F3078" s="438"/>
    </row>
    <row r="3079" spans="3:6" ht="44.25" customHeight="1" x14ac:dyDescent="0.25">
      <c r="C3079" s="438"/>
      <c r="D3079" s="440"/>
      <c r="E3079" s="534"/>
      <c r="F3079" s="438"/>
    </row>
    <row r="3080" spans="3:6" ht="44.25" customHeight="1" x14ac:dyDescent="0.25">
      <c r="C3080" s="438"/>
      <c r="D3080" s="440"/>
      <c r="E3080" s="534"/>
      <c r="F3080" s="438"/>
    </row>
    <row r="3081" spans="3:6" ht="44.25" customHeight="1" x14ac:dyDescent="0.25">
      <c r="C3081" s="438"/>
      <c r="D3081" s="440"/>
      <c r="E3081" s="534"/>
      <c r="F3081" s="438"/>
    </row>
    <row r="3082" spans="3:6" ht="44.25" customHeight="1" x14ac:dyDescent="0.25">
      <c r="C3082" s="438"/>
      <c r="D3082" s="440"/>
      <c r="E3082" s="534"/>
      <c r="F3082" s="438"/>
    </row>
    <row r="3083" spans="3:6" ht="44.25" customHeight="1" x14ac:dyDescent="0.25">
      <c r="C3083" s="438"/>
      <c r="D3083" s="440"/>
      <c r="E3083" s="534"/>
      <c r="F3083" s="438"/>
    </row>
    <row r="3084" spans="3:6" ht="44.25" customHeight="1" x14ac:dyDescent="0.25">
      <c r="C3084" s="438"/>
      <c r="D3084" s="440"/>
      <c r="E3084" s="534"/>
      <c r="F3084" s="438"/>
    </row>
    <row r="3085" spans="3:6" ht="44.25" customHeight="1" x14ac:dyDescent="0.25">
      <c r="C3085" s="438"/>
      <c r="D3085" s="440"/>
      <c r="E3085" s="534"/>
      <c r="F3085" s="438"/>
    </row>
    <row r="3086" spans="3:6" ht="44.25" customHeight="1" x14ac:dyDescent="0.25">
      <c r="C3086" s="438"/>
      <c r="D3086" s="440"/>
      <c r="E3086" s="534"/>
      <c r="F3086" s="438"/>
    </row>
    <row r="3087" spans="3:6" ht="44.25" customHeight="1" x14ac:dyDescent="0.25">
      <c r="C3087" s="438"/>
      <c r="D3087" s="440"/>
      <c r="E3087" s="534"/>
      <c r="F3087" s="438"/>
    </row>
    <row r="3088" spans="3:6" ht="44.25" customHeight="1" x14ac:dyDescent="0.25">
      <c r="C3088" s="438"/>
      <c r="D3088" s="440"/>
      <c r="E3088" s="534"/>
      <c r="F3088" s="438"/>
    </row>
    <row r="3089" spans="3:6" ht="44.25" customHeight="1" x14ac:dyDescent="0.25">
      <c r="C3089" s="438"/>
      <c r="D3089" s="440"/>
      <c r="E3089" s="534"/>
      <c r="F3089" s="438"/>
    </row>
    <row r="3090" spans="3:6" ht="44.25" customHeight="1" x14ac:dyDescent="0.25">
      <c r="C3090" s="438"/>
      <c r="D3090" s="440"/>
      <c r="E3090" s="534"/>
      <c r="F3090" s="438"/>
    </row>
    <row r="3091" spans="3:6" ht="44.25" customHeight="1" x14ac:dyDescent="0.25">
      <c r="C3091" s="438"/>
      <c r="D3091" s="440"/>
      <c r="E3091" s="534"/>
      <c r="F3091" s="438"/>
    </row>
    <row r="3092" spans="3:6" ht="44.25" customHeight="1" x14ac:dyDescent="0.25">
      <c r="C3092" s="438"/>
      <c r="D3092" s="440"/>
      <c r="E3092" s="534"/>
      <c r="F3092" s="438"/>
    </row>
    <row r="3093" spans="3:6" ht="44.25" customHeight="1" x14ac:dyDescent="0.25">
      <c r="C3093" s="438"/>
      <c r="D3093" s="440"/>
      <c r="E3093" s="534"/>
      <c r="F3093" s="438"/>
    </row>
    <row r="3094" spans="3:6" ht="44.25" customHeight="1" x14ac:dyDescent="0.25">
      <c r="C3094" s="438"/>
      <c r="D3094" s="440"/>
      <c r="E3094" s="534"/>
      <c r="F3094" s="438"/>
    </row>
    <row r="3095" spans="3:6" ht="44.25" customHeight="1" x14ac:dyDescent="0.25">
      <c r="C3095" s="438"/>
      <c r="D3095" s="440"/>
      <c r="E3095" s="534"/>
      <c r="F3095" s="438"/>
    </row>
    <row r="3096" spans="3:6" ht="44.25" customHeight="1" x14ac:dyDescent="0.25">
      <c r="C3096" s="438"/>
      <c r="D3096" s="440"/>
      <c r="E3096" s="534"/>
      <c r="F3096" s="438"/>
    </row>
    <row r="3097" spans="3:6" ht="44.25" customHeight="1" x14ac:dyDescent="0.25">
      <c r="C3097" s="438"/>
      <c r="D3097" s="440"/>
      <c r="E3097" s="534"/>
      <c r="F3097" s="438"/>
    </row>
    <row r="3098" spans="3:6" ht="44.25" customHeight="1" x14ac:dyDescent="0.25">
      <c r="C3098" s="438"/>
      <c r="D3098" s="440"/>
      <c r="E3098" s="534"/>
      <c r="F3098" s="438"/>
    </row>
    <row r="3099" spans="3:6" ht="44.25" customHeight="1" x14ac:dyDescent="0.25">
      <c r="C3099" s="438"/>
      <c r="D3099" s="440"/>
      <c r="E3099" s="534"/>
      <c r="F3099" s="438"/>
    </row>
    <row r="3100" spans="3:6" ht="44.25" customHeight="1" x14ac:dyDescent="0.25">
      <c r="C3100" s="438"/>
      <c r="D3100" s="440"/>
      <c r="E3100" s="534"/>
      <c r="F3100" s="438"/>
    </row>
    <row r="3101" spans="3:6" ht="44.25" customHeight="1" x14ac:dyDescent="0.25">
      <c r="C3101" s="438"/>
      <c r="D3101" s="440"/>
      <c r="E3101" s="534"/>
      <c r="F3101" s="438"/>
    </row>
    <row r="3102" spans="3:6" ht="44.25" customHeight="1" x14ac:dyDescent="0.25">
      <c r="C3102" s="438"/>
      <c r="D3102" s="440"/>
      <c r="E3102" s="534"/>
      <c r="F3102" s="438"/>
    </row>
    <row r="3103" spans="3:6" ht="44.25" customHeight="1" x14ac:dyDescent="0.25">
      <c r="C3103" s="438"/>
      <c r="D3103" s="440"/>
      <c r="E3103" s="534"/>
      <c r="F3103" s="438"/>
    </row>
    <row r="3104" spans="3:6" ht="44.25" customHeight="1" x14ac:dyDescent="0.25">
      <c r="C3104" s="438"/>
      <c r="D3104" s="440"/>
      <c r="E3104" s="534"/>
      <c r="F3104" s="438"/>
    </row>
    <row r="3105" spans="3:6" ht="44.25" customHeight="1" x14ac:dyDescent="0.25">
      <c r="C3105" s="438"/>
      <c r="D3105" s="440"/>
      <c r="E3105" s="534"/>
      <c r="F3105" s="438"/>
    </row>
    <row r="3106" spans="3:6" ht="44.25" customHeight="1" x14ac:dyDescent="0.25">
      <c r="C3106" s="438"/>
      <c r="D3106" s="440"/>
      <c r="E3106" s="534"/>
      <c r="F3106" s="438"/>
    </row>
    <row r="3107" spans="3:6" ht="44.25" customHeight="1" x14ac:dyDescent="0.25">
      <c r="C3107" s="438"/>
      <c r="D3107" s="440"/>
      <c r="E3107" s="534"/>
      <c r="F3107" s="438"/>
    </row>
    <row r="3108" spans="3:6" ht="44.25" customHeight="1" x14ac:dyDescent="0.25">
      <c r="C3108" s="438"/>
      <c r="D3108" s="440"/>
      <c r="E3108" s="534"/>
      <c r="F3108" s="438"/>
    </row>
    <row r="3109" spans="3:6" ht="44.25" customHeight="1" x14ac:dyDescent="0.25">
      <c r="C3109" s="438"/>
      <c r="D3109" s="440"/>
      <c r="E3109" s="534"/>
      <c r="F3109" s="438"/>
    </row>
    <row r="3110" spans="3:6" ht="44.25" customHeight="1" x14ac:dyDescent="0.25">
      <c r="C3110" s="438"/>
      <c r="D3110" s="440"/>
      <c r="E3110" s="534"/>
      <c r="F3110" s="438"/>
    </row>
    <row r="3111" spans="3:6" ht="44.25" customHeight="1" x14ac:dyDescent="0.25">
      <c r="C3111" s="438"/>
      <c r="D3111" s="440"/>
      <c r="E3111" s="534"/>
      <c r="F3111" s="438"/>
    </row>
    <row r="3112" spans="3:6" ht="44.25" customHeight="1" x14ac:dyDescent="0.25">
      <c r="C3112" s="438"/>
      <c r="D3112" s="440"/>
      <c r="E3112" s="534"/>
      <c r="F3112" s="438"/>
    </row>
    <row r="3113" spans="3:6" ht="44.25" customHeight="1" x14ac:dyDescent="0.25">
      <c r="C3113" s="438"/>
      <c r="D3113" s="440"/>
      <c r="E3113" s="534"/>
      <c r="F3113" s="438"/>
    </row>
    <row r="3114" spans="3:6" ht="44.25" customHeight="1" x14ac:dyDescent="0.25">
      <c r="C3114" s="438"/>
      <c r="D3114" s="440"/>
      <c r="E3114" s="534"/>
      <c r="F3114" s="438"/>
    </row>
    <row r="3115" spans="3:6" ht="44.25" customHeight="1" x14ac:dyDescent="0.25">
      <c r="C3115" s="438"/>
      <c r="D3115" s="440"/>
      <c r="E3115" s="534"/>
      <c r="F3115" s="438"/>
    </row>
    <row r="3116" spans="3:6" ht="44.25" customHeight="1" x14ac:dyDescent="0.25">
      <c r="C3116" s="438"/>
      <c r="D3116" s="440"/>
      <c r="E3116" s="534"/>
      <c r="F3116" s="438"/>
    </row>
    <row r="3117" spans="3:6" ht="44.25" customHeight="1" x14ac:dyDescent="0.25">
      <c r="C3117" s="438"/>
      <c r="D3117" s="440"/>
      <c r="E3117" s="534"/>
      <c r="F3117" s="438"/>
    </row>
    <row r="3118" spans="3:6" ht="44.25" customHeight="1" x14ac:dyDescent="0.25">
      <c r="C3118" s="438"/>
      <c r="D3118" s="440"/>
      <c r="E3118" s="534"/>
      <c r="F3118" s="438"/>
    </row>
    <row r="3119" spans="3:6" ht="44.25" customHeight="1" x14ac:dyDescent="0.25">
      <c r="C3119" s="438"/>
      <c r="D3119" s="440"/>
      <c r="E3119" s="534"/>
      <c r="F3119" s="438"/>
    </row>
    <row r="3120" spans="3:6" ht="44.25" customHeight="1" x14ac:dyDescent="0.25">
      <c r="C3120" s="438"/>
      <c r="D3120" s="440"/>
      <c r="E3120" s="534"/>
      <c r="F3120" s="438"/>
    </row>
    <row r="3121" spans="3:6" ht="44.25" customHeight="1" x14ac:dyDescent="0.25">
      <c r="C3121" s="438"/>
      <c r="D3121" s="440"/>
      <c r="E3121" s="534"/>
      <c r="F3121" s="438"/>
    </row>
    <row r="3122" spans="3:6" ht="44.25" customHeight="1" x14ac:dyDescent="0.25">
      <c r="C3122" s="438"/>
      <c r="D3122" s="440"/>
      <c r="E3122" s="534"/>
      <c r="F3122" s="438"/>
    </row>
    <row r="3123" spans="3:6" ht="44.25" customHeight="1" x14ac:dyDescent="0.25">
      <c r="C3123" s="438"/>
      <c r="D3123" s="440"/>
      <c r="E3123" s="534"/>
      <c r="F3123" s="438"/>
    </row>
    <row r="3124" spans="3:6" ht="44.25" customHeight="1" x14ac:dyDescent="0.25">
      <c r="C3124" s="438"/>
      <c r="D3124" s="440"/>
      <c r="E3124" s="534"/>
      <c r="F3124" s="438"/>
    </row>
    <row r="3125" spans="3:6" ht="44.25" customHeight="1" x14ac:dyDescent="0.25">
      <c r="C3125" s="438"/>
      <c r="D3125" s="440"/>
      <c r="E3125" s="534"/>
      <c r="F3125" s="438"/>
    </row>
    <row r="3126" spans="3:6" ht="44.25" customHeight="1" x14ac:dyDescent="0.25">
      <c r="C3126" s="438"/>
      <c r="D3126" s="440"/>
      <c r="E3126" s="534"/>
      <c r="F3126" s="438"/>
    </row>
    <row r="3127" spans="3:6" ht="44.25" customHeight="1" x14ac:dyDescent="0.25">
      <c r="C3127" s="438"/>
      <c r="D3127" s="440"/>
      <c r="E3127" s="534"/>
      <c r="F3127" s="438"/>
    </row>
    <row r="3128" spans="3:6" ht="44.25" customHeight="1" x14ac:dyDescent="0.25">
      <c r="C3128" s="438"/>
      <c r="D3128" s="440"/>
      <c r="E3128" s="534"/>
      <c r="F3128" s="438"/>
    </row>
    <row r="3129" spans="3:6" ht="44.25" customHeight="1" x14ac:dyDescent="0.25">
      <c r="C3129" s="438"/>
      <c r="D3129" s="440"/>
      <c r="E3129" s="534"/>
      <c r="F3129" s="438"/>
    </row>
    <row r="3130" spans="3:6" ht="44.25" customHeight="1" x14ac:dyDescent="0.25">
      <c r="C3130" s="438"/>
      <c r="D3130" s="440"/>
      <c r="E3130" s="534"/>
      <c r="F3130" s="438"/>
    </row>
    <row r="3131" spans="3:6" ht="44.25" customHeight="1" x14ac:dyDescent="0.25">
      <c r="C3131" s="438"/>
      <c r="D3131" s="440"/>
      <c r="E3131" s="534"/>
      <c r="F3131" s="438"/>
    </row>
    <row r="3132" spans="3:6" ht="44.25" customHeight="1" x14ac:dyDescent="0.25">
      <c r="C3132" s="438"/>
      <c r="D3132" s="440"/>
      <c r="E3132" s="534"/>
      <c r="F3132" s="438"/>
    </row>
    <row r="3133" spans="3:6" ht="44.25" customHeight="1" x14ac:dyDescent="0.25">
      <c r="C3133" s="438"/>
      <c r="D3133" s="440"/>
      <c r="E3133" s="534"/>
      <c r="F3133" s="438"/>
    </row>
    <row r="3134" spans="3:6" ht="44.25" customHeight="1" x14ac:dyDescent="0.25">
      <c r="C3134" s="438"/>
      <c r="D3134" s="440"/>
      <c r="E3134" s="534"/>
      <c r="F3134" s="438"/>
    </row>
    <row r="3135" spans="3:6" ht="44.25" customHeight="1" x14ac:dyDescent="0.25">
      <c r="C3135" s="438"/>
      <c r="D3135" s="440"/>
      <c r="E3135" s="534"/>
      <c r="F3135" s="438"/>
    </row>
    <row r="3136" spans="3:6" ht="44.25" customHeight="1" x14ac:dyDescent="0.25">
      <c r="C3136" s="438"/>
      <c r="D3136" s="440"/>
      <c r="E3136" s="534"/>
      <c r="F3136" s="438"/>
    </row>
    <row r="3137" spans="3:6" ht="44.25" customHeight="1" x14ac:dyDescent="0.25">
      <c r="C3137" s="438"/>
      <c r="D3137" s="440"/>
      <c r="E3137" s="534"/>
      <c r="F3137" s="438"/>
    </row>
    <row r="3138" spans="3:6" ht="44.25" customHeight="1" x14ac:dyDescent="0.25">
      <c r="C3138" s="438"/>
      <c r="D3138" s="440"/>
      <c r="E3138" s="534"/>
      <c r="F3138" s="438"/>
    </row>
    <row r="3139" spans="3:6" ht="44.25" customHeight="1" x14ac:dyDescent="0.25">
      <c r="C3139" s="438"/>
      <c r="D3139" s="440"/>
      <c r="E3139" s="534"/>
      <c r="F3139" s="438"/>
    </row>
    <row r="3140" spans="3:6" ht="44.25" customHeight="1" x14ac:dyDescent="0.25">
      <c r="C3140" s="438"/>
      <c r="D3140" s="440"/>
      <c r="E3140" s="534"/>
      <c r="F3140" s="438"/>
    </row>
    <row r="3141" spans="3:6" ht="44.25" customHeight="1" x14ac:dyDescent="0.25">
      <c r="C3141" s="438"/>
      <c r="D3141" s="440"/>
      <c r="E3141" s="534"/>
      <c r="F3141" s="438"/>
    </row>
    <row r="3142" spans="3:6" ht="44.25" customHeight="1" x14ac:dyDescent="0.25">
      <c r="C3142" s="438"/>
      <c r="D3142" s="440"/>
      <c r="E3142" s="534"/>
      <c r="F3142" s="438"/>
    </row>
    <row r="3143" spans="3:6" ht="44.25" customHeight="1" x14ac:dyDescent="0.25">
      <c r="C3143" s="438"/>
      <c r="D3143" s="440"/>
      <c r="E3143" s="534"/>
      <c r="F3143" s="438"/>
    </row>
    <row r="3144" spans="3:6" ht="44.25" customHeight="1" x14ac:dyDescent="0.25">
      <c r="C3144" s="438"/>
      <c r="D3144" s="440"/>
      <c r="E3144" s="534"/>
      <c r="F3144" s="438"/>
    </row>
    <row r="3145" spans="3:6" ht="44.25" customHeight="1" x14ac:dyDescent="0.25">
      <c r="C3145" s="438"/>
      <c r="D3145" s="440"/>
      <c r="E3145" s="534"/>
      <c r="F3145" s="438"/>
    </row>
    <row r="3146" spans="3:6" ht="44.25" customHeight="1" x14ac:dyDescent="0.25">
      <c r="C3146" s="438"/>
      <c r="D3146" s="440"/>
      <c r="E3146" s="534"/>
      <c r="F3146" s="438"/>
    </row>
    <row r="3147" spans="3:6" ht="44.25" customHeight="1" x14ac:dyDescent="0.25">
      <c r="C3147" s="438"/>
      <c r="D3147" s="440"/>
      <c r="E3147" s="534"/>
      <c r="F3147" s="438"/>
    </row>
    <row r="3148" spans="3:6" ht="44.25" customHeight="1" x14ac:dyDescent="0.25">
      <c r="C3148" s="438"/>
      <c r="D3148" s="440"/>
      <c r="E3148" s="534"/>
      <c r="F3148" s="438"/>
    </row>
    <row r="3149" spans="3:6" ht="44.25" customHeight="1" x14ac:dyDescent="0.25">
      <c r="C3149" s="438"/>
      <c r="D3149" s="440"/>
      <c r="E3149" s="534"/>
      <c r="F3149" s="438"/>
    </row>
    <row r="3150" spans="3:6" ht="44.25" customHeight="1" x14ac:dyDescent="0.25">
      <c r="C3150" s="438"/>
      <c r="D3150" s="440"/>
      <c r="E3150" s="534"/>
      <c r="F3150" s="438"/>
    </row>
    <row r="3151" spans="3:6" ht="44.25" customHeight="1" x14ac:dyDescent="0.25">
      <c r="C3151" s="438"/>
      <c r="D3151" s="440"/>
      <c r="E3151" s="534"/>
      <c r="F3151" s="438"/>
    </row>
    <row r="3152" spans="3:6" ht="44.25" customHeight="1" x14ac:dyDescent="0.25">
      <c r="C3152" s="438"/>
      <c r="D3152" s="440"/>
      <c r="E3152" s="534"/>
      <c r="F3152" s="438"/>
    </row>
    <row r="3153" spans="3:6" ht="44.25" customHeight="1" x14ac:dyDescent="0.25">
      <c r="C3153" s="438"/>
      <c r="D3153" s="440"/>
      <c r="E3153" s="534"/>
      <c r="F3153" s="438"/>
    </row>
    <row r="3154" spans="3:6" ht="44.25" customHeight="1" x14ac:dyDescent="0.25">
      <c r="C3154" s="438"/>
      <c r="D3154" s="440"/>
      <c r="E3154" s="534"/>
      <c r="F3154" s="438"/>
    </row>
    <row r="3155" spans="3:6" ht="44.25" customHeight="1" x14ac:dyDescent="0.25">
      <c r="C3155" s="438"/>
      <c r="D3155" s="440"/>
      <c r="E3155" s="534"/>
      <c r="F3155" s="438"/>
    </row>
    <row r="3156" spans="3:6" ht="44.25" customHeight="1" x14ac:dyDescent="0.25">
      <c r="C3156" s="438"/>
      <c r="D3156" s="440"/>
      <c r="E3156" s="534"/>
      <c r="F3156" s="438"/>
    </row>
    <row r="3157" spans="3:6" ht="44.25" customHeight="1" x14ac:dyDescent="0.25">
      <c r="C3157" s="438"/>
      <c r="D3157" s="440"/>
      <c r="E3157" s="534"/>
      <c r="F3157" s="438"/>
    </row>
    <row r="3158" spans="3:6" ht="44.25" customHeight="1" x14ac:dyDescent="0.25">
      <c r="C3158" s="438"/>
      <c r="D3158" s="440"/>
      <c r="E3158" s="534"/>
      <c r="F3158" s="438"/>
    </row>
    <row r="3159" spans="3:6" ht="44.25" customHeight="1" x14ac:dyDescent="0.25">
      <c r="C3159" s="438"/>
      <c r="D3159" s="440"/>
      <c r="E3159" s="534"/>
      <c r="F3159" s="438"/>
    </row>
    <row r="3160" spans="3:6" ht="44.25" customHeight="1" x14ac:dyDescent="0.25">
      <c r="C3160" s="438"/>
      <c r="D3160" s="440"/>
      <c r="E3160" s="534"/>
      <c r="F3160" s="438"/>
    </row>
    <row r="3161" spans="3:6" ht="44.25" customHeight="1" x14ac:dyDescent="0.25">
      <c r="C3161" s="438"/>
      <c r="D3161" s="440"/>
      <c r="E3161" s="534"/>
      <c r="F3161" s="438"/>
    </row>
    <row r="3162" spans="3:6" ht="44.25" customHeight="1" x14ac:dyDescent="0.25">
      <c r="C3162" s="438"/>
      <c r="D3162" s="440"/>
      <c r="E3162" s="534"/>
      <c r="F3162" s="438"/>
    </row>
    <row r="3163" spans="3:6" ht="44.25" customHeight="1" x14ac:dyDescent="0.25">
      <c r="C3163" s="438"/>
      <c r="D3163" s="440"/>
      <c r="E3163" s="534"/>
      <c r="F3163" s="438"/>
    </row>
    <row r="3164" spans="3:6" ht="44.25" customHeight="1" x14ac:dyDescent="0.25">
      <c r="C3164" s="438"/>
      <c r="D3164" s="440"/>
      <c r="E3164" s="534"/>
      <c r="F3164" s="438"/>
    </row>
    <row r="3165" spans="3:6" ht="44.25" customHeight="1" x14ac:dyDescent="0.25">
      <c r="C3165" s="438"/>
      <c r="D3165" s="440"/>
      <c r="E3165" s="534"/>
      <c r="F3165" s="438"/>
    </row>
    <row r="3166" spans="3:6" ht="44.25" customHeight="1" x14ac:dyDescent="0.25">
      <c r="C3166" s="438"/>
      <c r="D3166" s="440"/>
      <c r="E3166" s="534"/>
      <c r="F3166" s="438"/>
    </row>
    <row r="3167" spans="3:6" ht="44.25" customHeight="1" x14ac:dyDescent="0.25">
      <c r="C3167" s="438"/>
      <c r="D3167" s="440"/>
      <c r="E3167" s="534"/>
      <c r="F3167" s="438"/>
    </row>
    <row r="3168" spans="3:6" ht="44.25" customHeight="1" x14ac:dyDescent="0.25">
      <c r="C3168" s="438"/>
      <c r="D3168" s="440"/>
      <c r="E3168" s="534"/>
      <c r="F3168" s="438"/>
    </row>
    <row r="3169" spans="3:6" ht="44.25" customHeight="1" x14ac:dyDescent="0.25">
      <c r="C3169" s="438"/>
      <c r="D3169" s="440"/>
      <c r="E3169" s="534"/>
      <c r="F3169" s="438"/>
    </row>
    <row r="3170" spans="3:6" ht="44.25" customHeight="1" x14ac:dyDescent="0.25">
      <c r="C3170" s="438"/>
      <c r="D3170" s="440"/>
      <c r="E3170" s="534"/>
      <c r="F3170" s="438"/>
    </row>
    <row r="3171" spans="3:6" ht="44.25" customHeight="1" x14ac:dyDescent="0.25">
      <c r="C3171" s="438"/>
      <c r="D3171" s="440"/>
      <c r="E3171" s="534"/>
      <c r="F3171" s="438"/>
    </row>
    <row r="3172" spans="3:6" ht="44.25" customHeight="1" x14ac:dyDescent="0.25">
      <c r="C3172" s="438"/>
      <c r="D3172" s="440"/>
      <c r="E3172" s="534"/>
      <c r="F3172" s="438"/>
    </row>
    <row r="3173" spans="3:6" ht="44.25" customHeight="1" x14ac:dyDescent="0.25">
      <c r="C3173" s="438"/>
      <c r="D3173" s="440"/>
      <c r="E3173" s="534"/>
      <c r="F3173" s="438"/>
    </row>
    <row r="3174" spans="3:6" ht="44.25" customHeight="1" x14ac:dyDescent="0.25">
      <c r="C3174" s="438"/>
      <c r="D3174" s="440"/>
      <c r="E3174" s="534"/>
      <c r="F3174" s="438"/>
    </row>
    <row r="3175" spans="3:6" ht="44.25" customHeight="1" x14ac:dyDescent="0.25">
      <c r="C3175" s="438"/>
      <c r="D3175" s="440"/>
      <c r="E3175" s="534"/>
      <c r="F3175" s="438"/>
    </row>
    <row r="3176" spans="3:6" ht="44.25" customHeight="1" x14ac:dyDescent="0.25">
      <c r="C3176" s="438"/>
      <c r="D3176" s="440"/>
      <c r="E3176" s="534"/>
      <c r="F3176" s="438"/>
    </row>
    <row r="3177" spans="3:6" ht="44.25" customHeight="1" x14ac:dyDescent="0.25">
      <c r="C3177" s="438"/>
      <c r="D3177" s="440"/>
      <c r="E3177" s="534"/>
      <c r="F3177" s="438"/>
    </row>
    <row r="3178" spans="3:6" ht="44.25" customHeight="1" x14ac:dyDescent="0.25">
      <c r="C3178" s="438"/>
      <c r="D3178" s="440"/>
      <c r="E3178" s="534"/>
      <c r="F3178" s="438"/>
    </row>
    <row r="3179" spans="3:6" ht="44.25" customHeight="1" x14ac:dyDescent="0.25">
      <c r="C3179" s="438"/>
      <c r="D3179" s="440"/>
      <c r="E3179" s="534"/>
      <c r="F3179" s="438"/>
    </row>
    <row r="3180" spans="3:6" ht="44.25" customHeight="1" x14ac:dyDescent="0.25">
      <c r="C3180" s="438"/>
      <c r="D3180" s="440"/>
      <c r="E3180" s="534"/>
      <c r="F3180" s="438"/>
    </row>
    <row r="3181" spans="3:6" ht="44.25" customHeight="1" x14ac:dyDescent="0.25">
      <c r="C3181" s="438"/>
      <c r="D3181" s="440"/>
      <c r="E3181" s="534"/>
      <c r="F3181" s="438"/>
    </row>
    <row r="3182" spans="3:6" ht="44.25" customHeight="1" x14ac:dyDescent="0.25">
      <c r="C3182" s="438"/>
      <c r="D3182" s="440"/>
      <c r="E3182" s="534"/>
      <c r="F3182" s="438"/>
    </row>
    <row r="3183" spans="3:6" ht="44.25" customHeight="1" x14ac:dyDescent="0.25">
      <c r="C3183" s="438"/>
      <c r="D3183" s="440"/>
      <c r="E3183" s="534"/>
      <c r="F3183" s="438"/>
    </row>
    <row r="3184" spans="3:6" ht="44.25" customHeight="1" x14ac:dyDescent="0.25">
      <c r="C3184" s="438"/>
      <c r="D3184" s="440"/>
      <c r="E3184" s="534"/>
      <c r="F3184" s="438"/>
    </row>
    <row r="3185" spans="3:6" ht="44.25" customHeight="1" x14ac:dyDescent="0.25">
      <c r="C3185" s="438"/>
      <c r="D3185" s="440"/>
      <c r="E3185" s="534"/>
      <c r="F3185" s="438"/>
    </row>
    <row r="3186" spans="3:6" ht="44.25" customHeight="1" x14ac:dyDescent="0.25">
      <c r="C3186" s="438"/>
      <c r="D3186" s="440"/>
      <c r="E3186" s="534"/>
      <c r="F3186" s="438"/>
    </row>
    <row r="3187" spans="3:6" ht="44.25" customHeight="1" x14ac:dyDescent="0.25">
      <c r="C3187" s="438"/>
      <c r="D3187" s="440"/>
      <c r="E3187" s="534"/>
      <c r="F3187" s="438"/>
    </row>
    <row r="3188" spans="3:6" ht="44.25" customHeight="1" x14ac:dyDescent="0.25">
      <c r="C3188" s="438"/>
      <c r="D3188" s="440"/>
      <c r="E3188" s="534"/>
      <c r="F3188" s="438"/>
    </row>
    <row r="3189" spans="3:6" ht="44.25" customHeight="1" x14ac:dyDescent="0.25">
      <c r="C3189" s="438"/>
      <c r="D3189" s="440"/>
      <c r="E3189" s="534"/>
      <c r="F3189" s="438"/>
    </row>
    <row r="3190" spans="3:6" ht="44.25" customHeight="1" x14ac:dyDescent="0.25">
      <c r="C3190" s="438"/>
      <c r="D3190" s="440"/>
      <c r="E3190" s="534"/>
      <c r="F3190" s="438"/>
    </row>
    <row r="3191" spans="3:6" ht="44.25" customHeight="1" x14ac:dyDescent="0.25">
      <c r="C3191" s="438"/>
      <c r="D3191" s="440"/>
      <c r="E3191" s="534"/>
      <c r="F3191" s="438"/>
    </row>
    <row r="3192" spans="3:6" ht="44.25" customHeight="1" x14ac:dyDescent="0.25">
      <c r="C3192" s="438"/>
      <c r="D3192" s="440"/>
      <c r="E3192" s="534"/>
      <c r="F3192" s="438"/>
    </row>
    <row r="3193" spans="3:6" ht="44.25" customHeight="1" x14ac:dyDescent="0.25">
      <c r="C3193" s="438"/>
      <c r="D3193" s="440"/>
      <c r="E3193" s="534"/>
      <c r="F3193" s="438"/>
    </row>
    <row r="3194" spans="3:6" ht="44.25" customHeight="1" x14ac:dyDescent="0.25">
      <c r="C3194" s="438"/>
      <c r="D3194" s="440"/>
      <c r="E3194" s="534"/>
      <c r="F3194" s="438"/>
    </row>
    <row r="3195" spans="3:6" ht="44.25" customHeight="1" x14ac:dyDescent="0.25">
      <c r="C3195" s="438"/>
      <c r="D3195" s="440"/>
      <c r="E3195" s="534"/>
      <c r="F3195" s="438"/>
    </row>
    <row r="3196" spans="3:6" ht="44.25" customHeight="1" x14ac:dyDescent="0.25">
      <c r="C3196" s="438"/>
      <c r="D3196" s="440"/>
      <c r="E3196" s="534"/>
      <c r="F3196" s="438"/>
    </row>
    <row r="3197" spans="3:6" ht="44.25" customHeight="1" x14ac:dyDescent="0.25">
      <c r="C3197" s="438"/>
      <c r="D3197" s="440"/>
      <c r="E3197" s="534"/>
      <c r="F3197" s="438"/>
    </row>
    <row r="3198" spans="3:6" ht="44.25" customHeight="1" x14ac:dyDescent="0.25">
      <c r="C3198" s="438"/>
      <c r="D3198" s="440"/>
      <c r="E3198" s="534"/>
      <c r="F3198" s="438"/>
    </row>
    <row r="3199" spans="3:6" ht="44.25" customHeight="1" x14ac:dyDescent="0.25">
      <c r="C3199" s="438"/>
      <c r="D3199" s="440"/>
      <c r="E3199" s="534"/>
      <c r="F3199" s="438"/>
    </row>
    <row r="3200" spans="3:6" ht="44.25" customHeight="1" x14ac:dyDescent="0.25">
      <c r="C3200" s="438"/>
      <c r="D3200" s="440"/>
      <c r="E3200" s="534"/>
      <c r="F3200" s="438"/>
    </row>
    <row r="3201" spans="3:6" ht="44.25" customHeight="1" x14ac:dyDescent="0.25">
      <c r="C3201" s="438"/>
      <c r="D3201" s="440"/>
      <c r="E3201" s="534"/>
      <c r="F3201" s="438"/>
    </row>
    <row r="3202" spans="3:6" ht="44.25" customHeight="1" x14ac:dyDescent="0.25">
      <c r="C3202" s="438"/>
      <c r="D3202" s="440"/>
      <c r="E3202" s="534"/>
      <c r="F3202" s="438"/>
    </row>
    <row r="3203" spans="3:6" ht="44.25" customHeight="1" x14ac:dyDescent="0.25">
      <c r="C3203" s="438"/>
      <c r="D3203" s="440"/>
      <c r="E3203" s="534"/>
      <c r="F3203" s="438"/>
    </row>
    <row r="3204" spans="3:6" ht="44.25" customHeight="1" x14ac:dyDescent="0.25">
      <c r="C3204" s="438"/>
      <c r="D3204" s="440"/>
      <c r="E3204" s="534"/>
      <c r="F3204" s="438"/>
    </row>
    <row r="3205" spans="3:6" ht="44.25" customHeight="1" x14ac:dyDescent="0.25">
      <c r="C3205" s="438"/>
      <c r="D3205" s="440"/>
      <c r="E3205" s="534"/>
      <c r="F3205" s="438"/>
    </row>
    <row r="3206" spans="3:6" ht="44.25" customHeight="1" x14ac:dyDescent="0.25">
      <c r="C3206" s="438"/>
      <c r="D3206" s="440"/>
      <c r="E3206" s="534"/>
      <c r="F3206" s="438"/>
    </row>
    <row r="3207" spans="3:6" ht="44.25" customHeight="1" x14ac:dyDescent="0.25">
      <c r="C3207" s="438"/>
      <c r="D3207" s="440"/>
      <c r="E3207" s="534"/>
      <c r="F3207" s="438"/>
    </row>
    <row r="3208" spans="3:6" ht="44.25" customHeight="1" x14ac:dyDescent="0.25">
      <c r="C3208" s="438"/>
      <c r="D3208" s="440"/>
      <c r="E3208" s="534"/>
      <c r="F3208" s="438"/>
    </row>
    <row r="3209" spans="3:6" ht="44.25" customHeight="1" x14ac:dyDescent="0.25">
      <c r="C3209" s="438"/>
      <c r="D3209" s="440"/>
      <c r="E3209" s="534"/>
      <c r="F3209" s="438"/>
    </row>
    <row r="3210" spans="3:6" ht="44.25" customHeight="1" x14ac:dyDescent="0.25">
      <c r="C3210" s="438"/>
      <c r="D3210" s="440"/>
      <c r="E3210" s="534"/>
      <c r="F3210" s="438"/>
    </row>
    <row r="3211" spans="3:6" ht="44.25" customHeight="1" x14ac:dyDescent="0.25">
      <c r="C3211" s="438"/>
      <c r="D3211" s="440"/>
      <c r="E3211" s="534"/>
      <c r="F3211" s="438"/>
    </row>
    <row r="3212" spans="3:6" ht="44.25" customHeight="1" x14ac:dyDescent="0.25">
      <c r="C3212" s="438"/>
      <c r="D3212" s="440"/>
      <c r="E3212" s="534"/>
      <c r="F3212" s="438"/>
    </row>
    <row r="3213" spans="3:6" ht="44.25" customHeight="1" x14ac:dyDescent="0.25">
      <c r="C3213" s="438"/>
      <c r="D3213" s="440"/>
      <c r="E3213" s="534"/>
      <c r="F3213" s="438"/>
    </row>
    <row r="3214" spans="3:6" ht="44.25" customHeight="1" x14ac:dyDescent="0.25">
      <c r="C3214" s="438"/>
      <c r="D3214" s="440"/>
      <c r="E3214" s="534"/>
      <c r="F3214" s="438"/>
    </row>
    <row r="3215" spans="3:6" ht="44.25" customHeight="1" x14ac:dyDescent="0.25">
      <c r="C3215" s="438"/>
      <c r="D3215" s="440"/>
      <c r="E3215" s="534"/>
      <c r="F3215" s="438"/>
    </row>
    <row r="3216" spans="3:6" ht="44.25" customHeight="1" x14ac:dyDescent="0.25">
      <c r="C3216" s="438"/>
      <c r="D3216" s="440"/>
      <c r="E3216" s="534"/>
      <c r="F3216" s="438"/>
    </row>
    <row r="3217" spans="3:6" ht="44.25" customHeight="1" x14ac:dyDescent="0.25">
      <c r="C3217" s="438"/>
      <c r="D3217" s="440"/>
      <c r="E3217" s="534"/>
      <c r="F3217" s="438"/>
    </row>
    <row r="3218" spans="3:6" ht="44.25" customHeight="1" x14ac:dyDescent="0.25">
      <c r="C3218" s="438"/>
      <c r="D3218" s="440"/>
      <c r="E3218" s="534"/>
      <c r="F3218" s="438"/>
    </row>
    <row r="3219" spans="3:6" ht="44.25" customHeight="1" x14ac:dyDescent="0.25">
      <c r="C3219" s="438"/>
      <c r="D3219" s="440"/>
      <c r="E3219" s="534"/>
      <c r="F3219" s="438"/>
    </row>
    <row r="3220" spans="3:6" ht="44.25" customHeight="1" x14ac:dyDescent="0.25">
      <c r="C3220" s="438"/>
      <c r="D3220" s="440"/>
      <c r="E3220" s="534"/>
      <c r="F3220" s="438"/>
    </row>
    <row r="3221" spans="3:6" ht="44.25" customHeight="1" x14ac:dyDescent="0.25">
      <c r="C3221" s="438"/>
      <c r="D3221" s="440"/>
      <c r="E3221" s="534"/>
      <c r="F3221" s="438"/>
    </row>
    <row r="3222" spans="3:6" ht="44.25" customHeight="1" x14ac:dyDescent="0.25">
      <c r="C3222" s="438"/>
      <c r="D3222" s="440"/>
      <c r="E3222" s="534"/>
      <c r="F3222" s="438"/>
    </row>
    <row r="3223" spans="3:6" ht="44.25" customHeight="1" x14ac:dyDescent="0.25">
      <c r="C3223" s="438"/>
      <c r="D3223" s="440"/>
      <c r="E3223" s="534"/>
      <c r="F3223" s="438"/>
    </row>
    <row r="3224" spans="3:6" ht="44.25" customHeight="1" x14ac:dyDescent="0.25">
      <c r="C3224" s="438"/>
      <c r="D3224" s="440"/>
      <c r="E3224" s="534"/>
      <c r="F3224" s="438"/>
    </row>
    <row r="3225" spans="3:6" ht="44.25" customHeight="1" x14ac:dyDescent="0.25">
      <c r="C3225" s="438"/>
      <c r="D3225" s="440"/>
      <c r="E3225" s="534"/>
      <c r="F3225" s="438"/>
    </row>
    <row r="3226" spans="3:6" ht="44.25" customHeight="1" x14ac:dyDescent="0.25">
      <c r="C3226" s="438"/>
      <c r="D3226" s="440"/>
      <c r="E3226" s="534"/>
      <c r="F3226" s="438"/>
    </row>
    <row r="3227" spans="3:6" ht="44.25" customHeight="1" x14ac:dyDescent="0.25">
      <c r="C3227" s="438"/>
      <c r="D3227" s="440"/>
      <c r="E3227" s="534"/>
      <c r="F3227" s="438"/>
    </row>
    <row r="3228" spans="3:6" ht="44.25" customHeight="1" x14ac:dyDescent="0.25">
      <c r="C3228" s="438"/>
      <c r="D3228" s="440"/>
      <c r="E3228" s="534"/>
      <c r="F3228" s="438"/>
    </row>
    <row r="3229" spans="3:6" ht="44.25" customHeight="1" x14ac:dyDescent="0.25">
      <c r="C3229" s="438"/>
      <c r="D3229" s="440"/>
      <c r="E3229" s="534"/>
      <c r="F3229" s="438"/>
    </row>
    <row r="3230" spans="3:6" ht="44.25" customHeight="1" x14ac:dyDescent="0.25">
      <c r="C3230" s="438"/>
      <c r="D3230" s="440"/>
      <c r="E3230" s="534"/>
      <c r="F3230" s="438"/>
    </row>
    <row r="3231" spans="3:6" ht="44.25" customHeight="1" x14ac:dyDescent="0.25">
      <c r="C3231" s="438"/>
      <c r="D3231" s="440"/>
      <c r="E3231" s="534"/>
      <c r="F3231" s="438"/>
    </row>
    <row r="3232" spans="3:6" ht="44.25" customHeight="1" x14ac:dyDescent="0.25">
      <c r="C3232" s="438"/>
      <c r="D3232" s="440"/>
      <c r="E3232" s="534"/>
      <c r="F3232" s="438"/>
    </row>
    <row r="3233" spans="3:6" ht="44.25" customHeight="1" x14ac:dyDescent="0.25">
      <c r="C3233" s="438"/>
      <c r="D3233" s="440"/>
      <c r="E3233" s="534"/>
      <c r="F3233" s="438"/>
    </row>
    <row r="3234" spans="3:6" ht="44.25" customHeight="1" x14ac:dyDescent="0.25">
      <c r="C3234" s="438"/>
      <c r="D3234" s="440"/>
      <c r="E3234" s="534"/>
      <c r="F3234" s="438"/>
    </row>
    <row r="3235" spans="3:6" ht="44.25" customHeight="1" x14ac:dyDescent="0.25">
      <c r="C3235" s="438"/>
      <c r="D3235" s="440"/>
      <c r="E3235" s="534"/>
      <c r="F3235" s="438"/>
    </row>
    <row r="3236" spans="3:6" ht="44.25" customHeight="1" x14ac:dyDescent="0.25">
      <c r="C3236" s="438"/>
      <c r="D3236" s="440"/>
      <c r="E3236" s="534"/>
      <c r="F3236" s="438"/>
    </row>
    <row r="3237" spans="3:6" ht="44.25" customHeight="1" x14ac:dyDescent="0.25">
      <c r="C3237" s="438"/>
      <c r="D3237" s="440"/>
      <c r="E3237" s="534"/>
      <c r="F3237" s="438"/>
    </row>
    <row r="3238" spans="3:6" ht="44.25" customHeight="1" x14ac:dyDescent="0.25">
      <c r="C3238" s="438"/>
      <c r="D3238" s="440"/>
      <c r="E3238" s="534"/>
      <c r="F3238" s="438"/>
    </row>
    <row r="3239" spans="3:6" ht="44.25" customHeight="1" x14ac:dyDescent="0.25">
      <c r="C3239" s="438"/>
      <c r="D3239" s="440"/>
      <c r="E3239" s="534"/>
      <c r="F3239" s="438"/>
    </row>
    <row r="3240" spans="3:6" ht="44.25" customHeight="1" x14ac:dyDescent="0.25">
      <c r="C3240" s="438"/>
      <c r="D3240" s="440"/>
      <c r="E3240" s="534"/>
      <c r="F3240" s="438"/>
    </row>
    <row r="3241" spans="3:6" ht="44.25" customHeight="1" x14ac:dyDescent="0.25">
      <c r="C3241" s="438"/>
      <c r="D3241" s="440"/>
      <c r="E3241" s="534"/>
      <c r="F3241" s="438"/>
    </row>
    <row r="3242" spans="3:6" ht="44.25" customHeight="1" x14ac:dyDescent="0.25">
      <c r="C3242" s="438"/>
      <c r="D3242" s="440"/>
      <c r="E3242" s="534"/>
      <c r="F3242" s="438"/>
    </row>
    <row r="3243" spans="3:6" ht="44.25" customHeight="1" x14ac:dyDescent="0.25">
      <c r="C3243" s="438"/>
      <c r="D3243" s="440"/>
      <c r="E3243" s="534"/>
      <c r="F3243" s="438"/>
    </row>
    <row r="3244" spans="3:6" ht="44.25" customHeight="1" x14ac:dyDescent="0.25">
      <c r="C3244" s="438"/>
      <c r="D3244" s="440"/>
      <c r="E3244" s="534"/>
      <c r="F3244" s="438"/>
    </row>
    <row r="3245" spans="3:6" ht="44.25" customHeight="1" x14ac:dyDescent="0.25">
      <c r="C3245" s="438"/>
      <c r="D3245" s="440"/>
      <c r="E3245" s="534"/>
      <c r="F3245" s="438"/>
    </row>
    <row r="3246" spans="3:6" ht="44.25" customHeight="1" x14ac:dyDescent="0.25">
      <c r="C3246" s="438"/>
      <c r="D3246" s="440"/>
      <c r="E3246" s="534"/>
      <c r="F3246" s="438"/>
    </row>
    <row r="3247" spans="3:6" ht="44.25" customHeight="1" x14ac:dyDescent="0.25">
      <c r="C3247" s="438"/>
      <c r="D3247" s="440"/>
      <c r="E3247" s="534"/>
      <c r="F3247" s="438"/>
    </row>
    <row r="3248" spans="3:6" ht="44.25" customHeight="1" x14ac:dyDescent="0.25">
      <c r="C3248" s="438"/>
      <c r="D3248" s="440"/>
      <c r="E3248" s="534"/>
      <c r="F3248" s="438"/>
    </row>
    <row r="3249" spans="3:6" ht="44.25" customHeight="1" x14ac:dyDescent="0.25">
      <c r="C3249" s="438"/>
      <c r="D3249" s="440"/>
      <c r="E3249" s="534"/>
      <c r="F3249" s="438"/>
    </row>
    <row r="3250" spans="3:6" ht="44.25" customHeight="1" x14ac:dyDescent="0.25">
      <c r="C3250" s="438"/>
      <c r="D3250" s="440"/>
      <c r="E3250" s="534"/>
      <c r="F3250" s="438"/>
    </row>
    <row r="3251" spans="3:6" ht="44.25" customHeight="1" x14ac:dyDescent="0.25">
      <c r="C3251" s="438"/>
      <c r="D3251" s="440"/>
      <c r="E3251" s="534"/>
      <c r="F3251" s="438"/>
    </row>
    <row r="3252" spans="3:6" ht="44.25" customHeight="1" x14ac:dyDescent="0.25">
      <c r="C3252" s="438"/>
      <c r="D3252" s="440"/>
      <c r="E3252" s="534"/>
      <c r="F3252" s="438"/>
    </row>
    <row r="3253" spans="3:6" ht="44.25" customHeight="1" x14ac:dyDescent="0.25">
      <c r="C3253" s="438"/>
      <c r="D3253" s="440"/>
      <c r="E3253" s="534"/>
      <c r="F3253" s="438"/>
    </row>
    <row r="3254" spans="3:6" ht="44.25" customHeight="1" x14ac:dyDescent="0.25">
      <c r="C3254" s="438"/>
      <c r="D3254" s="440"/>
      <c r="E3254" s="534"/>
      <c r="F3254" s="438"/>
    </row>
    <row r="3255" spans="3:6" ht="44.25" customHeight="1" x14ac:dyDescent="0.25">
      <c r="C3255" s="438"/>
      <c r="D3255" s="440"/>
      <c r="E3255" s="534"/>
      <c r="F3255" s="438"/>
    </row>
    <row r="3256" spans="3:6" ht="44.25" customHeight="1" x14ac:dyDescent="0.25">
      <c r="C3256" s="438"/>
      <c r="D3256" s="440"/>
      <c r="E3256" s="534"/>
      <c r="F3256" s="438"/>
    </row>
    <row r="3257" spans="3:6" ht="44.25" customHeight="1" x14ac:dyDescent="0.25">
      <c r="C3257" s="438"/>
      <c r="D3257" s="440"/>
      <c r="E3257" s="534"/>
      <c r="F3257" s="438"/>
    </row>
    <row r="3258" spans="3:6" ht="44.25" customHeight="1" x14ac:dyDescent="0.25">
      <c r="C3258" s="438"/>
      <c r="D3258" s="440"/>
      <c r="E3258" s="534"/>
      <c r="F3258" s="438"/>
    </row>
    <row r="3259" spans="3:6" ht="44.25" customHeight="1" x14ac:dyDescent="0.25">
      <c r="C3259" s="438"/>
      <c r="D3259" s="440"/>
      <c r="E3259" s="534"/>
      <c r="F3259" s="438"/>
    </row>
    <row r="3260" spans="3:6" ht="44.25" customHeight="1" x14ac:dyDescent="0.25">
      <c r="C3260" s="438"/>
      <c r="D3260" s="440"/>
      <c r="E3260" s="534"/>
      <c r="F3260" s="438"/>
    </row>
    <row r="3261" spans="3:6" ht="44.25" customHeight="1" x14ac:dyDescent="0.25">
      <c r="C3261" s="438"/>
      <c r="D3261" s="440"/>
      <c r="E3261" s="534"/>
      <c r="F3261" s="438"/>
    </row>
    <row r="3262" spans="3:6" ht="44.25" customHeight="1" x14ac:dyDescent="0.25">
      <c r="C3262" s="438"/>
      <c r="D3262" s="440"/>
      <c r="E3262" s="534"/>
      <c r="F3262" s="438"/>
    </row>
    <row r="3263" spans="3:6" ht="44.25" customHeight="1" x14ac:dyDescent="0.25">
      <c r="C3263" s="438"/>
      <c r="D3263" s="440"/>
      <c r="E3263" s="534"/>
      <c r="F3263" s="438"/>
    </row>
    <row r="3264" spans="3:6" ht="44.25" customHeight="1" x14ac:dyDescent="0.25">
      <c r="C3264" s="438"/>
      <c r="D3264" s="440"/>
      <c r="E3264" s="534"/>
      <c r="F3264" s="438"/>
    </row>
    <row r="3265" spans="3:6" ht="44.25" customHeight="1" x14ac:dyDescent="0.25">
      <c r="C3265" s="438"/>
      <c r="D3265" s="440"/>
      <c r="E3265" s="534"/>
      <c r="F3265" s="438"/>
    </row>
    <row r="3266" spans="3:6" ht="44.25" customHeight="1" x14ac:dyDescent="0.25">
      <c r="C3266" s="438"/>
      <c r="D3266" s="440"/>
      <c r="E3266" s="534"/>
      <c r="F3266" s="438"/>
    </row>
    <row r="3267" spans="3:6" ht="44.25" customHeight="1" x14ac:dyDescent="0.25">
      <c r="C3267" s="438"/>
      <c r="D3267" s="440"/>
      <c r="E3267" s="534"/>
      <c r="F3267" s="438"/>
    </row>
    <row r="3268" spans="3:6" ht="44.25" customHeight="1" x14ac:dyDescent="0.25">
      <c r="C3268" s="438"/>
      <c r="D3268" s="440"/>
      <c r="E3268" s="534"/>
      <c r="F3268" s="438"/>
    </row>
    <row r="3269" spans="3:6" ht="44.25" customHeight="1" x14ac:dyDescent="0.25">
      <c r="C3269" s="438"/>
      <c r="D3269" s="440"/>
      <c r="E3269" s="534"/>
      <c r="F3269" s="438"/>
    </row>
    <row r="3270" spans="3:6" ht="44.25" customHeight="1" x14ac:dyDescent="0.25">
      <c r="C3270" s="438"/>
      <c r="D3270" s="440"/>
      <c r="E3270" s="534"/>
      <c r="F3270" s="438"/>
    </row>
    <row r="3271" spans="3:6" ht="44.25" customHeight="1" x14ac:dyDescent="0.25">
      <c r="C3271" s="438"/>
      <c r="D3271" s="440"/>
      <c r="E3271" s="534"/>
      <c r="F3271" s="438"/>
    </row>
    <row r="3272" spans="3:6" ht="44.25" customHeight="1" x14ac:dyDescent="0.25">
      <c r="C3272" s="438"/>
      <c r="D3272" s="440"/>
      <c r="E3272" s="534"/>
      <c r="F3272" s="438"/>
    </row>
    <row r="3273" spans="3:6" ht="44.25" customHeight="1" x14ac:dyDescent="0.25">
      <c r="C3273" s="438"/>
      <c r="D3273" s="440"/>
      <c r="E3273" s="534"/>
      <c r="F3273" s="438"/>
    </row>
    <row r="3274" spans="3:6" ht="44.25" customHeight="1" x14ac:dyDescent="0.25">
      <c r="C3274" s="438"/>
      <c r="D3274" s="440"/>
      <c r="E3274" s="534"/>
      <c r="F3274" s="438"/>
    </row>
    <row r="3275" spans="3:6" ht="44.25" customHeight="1" x14ac:dyDescent="0.25">
      <c r="C3275" s="438"/>
      <c r="D3275" s="440"/>
      <c r="E3275" s="534"/>
      <c r="F3275" s="438"/>
    </row>
    <row r="3276" spans="3:6" ht="44.25" customHeight="1" x14ac:dyDescent="0.25">
      <c r="C3276" s="438"/>
      <c r="D3276" s="440"/>
      <c r="E3276" s="534"/>
      <c r="F3276" s="438"/>
    </row>
    <row r="3277" spans="3:6" ht="44.25" customHeight="1" x14ac:dyDescent="0.25">
      <c r="C3277" s="438"/>
      <c r="D3277" s="440"/>
      <c r="E3277" s="534"/>
      <c r="F3277" s="438"/>
    </row>
    <row r="3278" spans="3:6" ht="44.25" customHeight="1" x14ac:dyDescent="0.25">
      <c r="C3278" s="438"/>
      <c r="D3278" s="440"/>
      <c r="E3278" s="534"/>
      <c r="F3278" s="438"/>
    </row>
    <row r="3279" spans="3:6" ht="44.25" customHeight="1" x14ac:dyDescent="0.25">
      <c r="C3279" s="438"/>
      <c r="D3279" s="440"/>
      <c r="E3279" s="534"/>
      <c r="F3279" s="438"/>
    </row>
    <row r="3280" spans="3:6" ht="44.25" customHeight="1" x14ac:dyDescent="0.25">
      <c r="C3280" s="438"/>
      <c r="D3280" s="440"/>
      <c r="E3280" s="534"/>
      <c r="F3280" s="438"/>
    </row>
    <row r="3281" spans="3:6" ht="44.25" customHeight="1" x14ac:dyDescent="0.25">
      <c r="C3281" s="438"/>
      <c r="D3281" s="440"/>
      <c r="E3281" s="534"/>
      <c r="F3281" s="438"/>
    </row>
    <row r="3282" spans="3:6" ht="44.25" customHeight="1" x14ac:dyDescent="0.25">
      <c r="C3282" s="438"/>
      <c r="D3282" s="440"/>
      <c r="E3282" s="534"/>
      <c r="F3282" s="438"/>
    </row>
    <row r="3283" spans="3:6" ht="44.25" customHeight="1" x14ac:dyDescent="0.25">
      <c r="C3283" s="438"/>
      <c r="D3283" s="440"/>
      <c r="E3283" s="534"/>
      <c r="F3283" s="438"/>
    </row>
    <row r="3284" spans="3:6" ht="44.25" customHeight="1" x14ac:dyDescent="0.25">
      <c r="C3284" s="438"/>
      <c r="D3284" s="440"/>
      <c r="E3284" s="534"/>
      <c r="F3284" s="438"/>
    </row>
    <row r="3285" spans="3:6" ht="44.25" customHeight="1" x14ac:dyDescent="0.25">
      <c r="C3285" s="438"/>
      <c r="D3285" s="440"/>
      <c r="E3285" s="534"/>
      <c r="F3285" s="438"/>
    </row>
    <row r="3286" spans="3:6" ht="44.25" customHeight="1" x14ac:dyDescent="0.25">
      <c r="C3286" s="438"/>
      <c r="D3286" s="440"/>
      <c r="E3286" s="534"/>
      <c r="F3286" s="438"/>
    </row>
    <row r="3287" spans="3:6" ht="44.25" customHeight="1" x14ac:dyDescent="0.25">
      <c r="C3287" s="438"/>
      <c r="D3287" s="440"/>
      <c r="E3287" s="534"/>
      <c r="F3287" s="438"/>
    </row>
    <row r="3288" spans="3:6" ht="44.25" customHeight="1" x14ac:dyDescent="0.25">
      <c r="C3288" s="438"/>
      <c r="D3288" s="440"/>
      <c r="E3288" s="534"/>
      <c r="F3288" s="438"/>
    </row>
    <row r="3289" spans="3:6" ht="44.25" customHeight="1" x14ac:dyDescent="0.25">
      <c r="C3289" s="438"/>
      <c r="D3289" s="440"/>
      <c r="E3289" s="534"/>
      <c r="F3289" s="438"/>
    </row>
    <row r="3290" spans="3:6" ht="44.25" customHeight="1" x14ac:dyDescent="0.25">
      <c r="C3290" s="438"/>
      <c r="D3290" s="440"/>
      <c r="E3290" s="534"/>
      <c r="F3290" s="438"/>
    </row>
    <row r="3291" spans="3:6" ht="44.25" customHeight="1" x14ac:dyDescent="0.25">
      <c r="C3291" s="438"/>
      <c r="D3291" s="440"/>
      <c r="E3291" s="534"/>
      <c r="F3291" s="438"/>
    </row>
    <row r="3292" spans="3:6" ht="44.25" customHeight="1" x14ac:dyDescent="0.25">
      <c r="C3292" s="438"/>
      <c r="D3292" s="440"/>
      <c r="E3292" s="534"/>
      <c r="F3292" s="438"/>
    </row>
    <row r="3293" spans="3:6" ht="44.25" customHeight="1" x14ac:dyDescent="0.25">
      <c r="C3293" s="438"/>
      <c r="D3293" s="440"/>
      <c r="E3293" s="534"/>
      <c r="F3293" s="438"/>
    </row>
    <row r="3294" spans="3:6" ht="44.25" customHeight="1" x14ac:dyDescent="0.25">
      <c r="C3294" s="438"/>
      <c r="D3294" s="440"/>
      <c r="E3294" s="534"/>
      <c r="F3294" s="438"/>
    </row>
    <row r="3295" spans="3:6" ht="44.25" customHeight="1" x14ac:dyDescent="0.25">
      <c r="C3295" s="438"/>
      <c r="D3295" s="440"/>
      <c r="E3295" s="534"/>
      <c r="F3295" s="438"/>
    </row>
    <row r="3296" spans="3:6" ht="44.25" customHeight="1" x14ac:dyDescent="0.25">
      <c r="C3296" s="438"/>
      <c r="D3296" s="440"/>
      <c r="E3296" s="534"/>
      <c r="F3296" s="438"/>
    </row>
    <row r="3297" spans="3:6" ht="44.25" customHeight="1" x14ac:dyDescent="0.25">
      <c r="C3297" s="438"/>
      <c r="D3297" s="440"/>
      <c r="E3297" s="534"/>
      <c r="F3297" s="438"/>
    </row>
    <row r="3298" spans="3:6" ht="44.25" customHeight="1" x14ac:dyDescent="0.25">
      <c r="C3298" s="438"/>
      <c r="D3298" s="440"/>
      <c r="E3298" s="534"/>
      <c r="F3298" s="438"/>
    </row>
    <row r="3299" spans="3:6" ht="44.25" customHeight="1" x14ac:dyDescent="0.25">
      <c r="C3299" s="438"/>
      <c r="D3299" s="440"/>
      <c r="E3299" s="534"/>
      <c r="F3299" s="438"/>
    </row>
    <row r="3300" spans="3:6" ht="44.25" customHeight="1" x14ac:dyDescent="0.25">
      <c r="C3300" s="438"/>
      <c r="D3300" s="440"/>
      <c r="E3300" s="534"/>
      <c r="F3300" s="438"/>
    </row>
    <row r="3301" spans="3:6" ht="44.25" customHeight="1" x14ac:dyDescent="0.25">
      <c r="C3301" s="438"/>
      <c r="D3301" s="440"/>
      <c r="E3301" s="534"/>
      <c r="F3301" s="438"/>
    </row>
    <row r="3302" spans="3:6" ht="44.25" customHeight="1" x14ac:dyDescent="0.25">
      <c r="C3302" s="438"/>
      <c r="D3302" s="440"/>
      <c r="E3302" s="534"/>
      <c r="F3302" s="438"/>
    </row>
    <row r="3303" spans="3:6" ht="44.25" customHeight="1" x14ac:dyDescent="0.25">
      <c r="C3303" s="438"/>
      <c r="D3303" s="440"/>
      <c r="E3303" s="534"/>
      <c r="F3303" s="438"/>
    </row>
    <row r="3304" spans="3:6" ht="44.25" customHeight="1" x14ac:dyDescent="0.25">
      <c r="C3304" s="438"/>
      <c r="D3304" s="440"/>
      <c r="E3304" s="534"/>
      <c r="F3304" s="438"/>
    </row>
    <row r="3305" spans="3:6" ht="44.25" customHeight="1" x14ac:dyDescent="0.25">
      <c r="C3305" s="438"/>
      <c r="D3305" s="440"/>
      <c r="E3305" s="534"/>
      <c r="F3305" s="438"/>
    </row>
    <row r="3306" spans="3:6" ht="44.25" customHeight="1" x14ac:dyDescent="0.25">
      <c r="C3306" s="438"/>
      <c r="D3306" s="440"/>
      <c r="E3306" s="534"/>
      <c r="F3306" s="438"/>
    </row>
    <row r="3307" spans="3:6" ht="44.25" customHeight="1" x14ac:dyDescent="0.25">
      <c r="C3307" s="438"/>
      <c r="D3307" s="440"/>
      <c r="E3307" s="534"/>
      <c r="F3307" s="438"/>
    </row>
    <row r="3308" spans="3:6" ht="44.25" customHeight="1" x14ac:dyDescent="0.25">
      <c r="C3308" s="438"/>
      <c r="D3308" s="440"/>
      <c r="E3308" s="534"/>
      <c r="F3308" s="438"/>
    </row>
    <row r="3309" spans="3:6" ht="44.25" customHeight="1" x14ac:dyDescent="0.25">
      <c r="C3309" s="438"/>
      <c r="D3309" s="440"/>
      <c r="E3309" s="534"/>
      <c r="F3309" s="438"/>
    </row>
    <row r="3310" spans="3:6" ht="44.25" customHeight="1" x14ac:dyDescent="0.25">
      <c r="C3310" s="438"/>
      <c r="D3310" s="440"/>
      <c r="E3310" s="534"/>
      <c r="F3310" s="438"/>
    </row>
    <row r="3311" spans="3:6" ht="44.25" customHeight="1" x14ac:dyDescent="0.25">
      <c r="C3311" s="438"/>
      <c r="D3311" s="440"/>
      <c r="E3311" s="534"/>
      <c r="F3311" s="438"/>
    </row>
    <row r="3312" spans="3:6" ht="44.25" customHeight="1" x14ac:dyDescent="0.25">
      <c r="C3312" s="438"/>
      <c r="D3312" s="440"/>
      <c r="E3312" s="534"/>
      <c r="F3312" s="438"/>
    </row>
    <row r="3313" spans="3:6" ht="44.25" customHeight="1" x14ac:dyDescent="0.25">
      <c r="C3313" s="438"/>
      <c r="D3313" s="440"/>
      <c r="E3313" s="534"/>
      <c r="F3313" s="438"/>
    </row>
    <row r="3314" spans="3:6" ht="44.25" customHeight="1" x14ac:dyDescent="0.25">
      <c r="C3314" s="438"/>
      <c r="D3314" s="440"/>
      <c r="E3314" s="534"/>
      <c r="F3314" s="438"/>
    </row>
    <row r="3315" spans="3:6" ht="44.25" customHeight="1" x14ac:dyDescent="0.25">
      <c r="C3315" s="438"/>
      <c r="D3315" s="440"/>
      <c r="E3315" s="534"/>
      <c r="F3315" s="438"/>
    </row>
    <row r="3316" spans="3:6" ht="44.25" customHeight="1" x14ac:dyDescent="0.25">
      <c r="C3316" s="438"/>
      <c r="D3316" s="440"/>
      <c r="E3316" s="534"/>
      <c r="F3316" s="438"/>
    </row>
    <row r="3317" spans="3:6" ht="44.25" customHeight="1" x14ac:dyDescent="0.25">
      <c r="C3317" s="438"/>
      <c r="D3317" s="440"/>
      <c r="E3317" s="534"/>
      <c r="F3317" s="438"/>
    </row>
    <row r="3318" spans="3:6" ht="44.25" customHeight="1" x14ac:dyDescent="0.25">
      <c r="C3318" s="438"/>
      <c r="D3318" s="440"/>
      <c r="E3318" s="534"/>
      <c r="F3318" s="438"/>
    </row>
    <row r="3319" spans="3:6" ht="44.25" customHeight="1" x14ac:dyDescent="0.25">
      <c r="C3319" s="438"/>
      <c r="D3319" s="440"/>
      <c r="E3319" s="534"/>
      <c r="F3319" s="438"/>
    </row>
    <row r="3320" spans="3:6" ht="44.25" customHeight="1" x14ac:dyDescent="0.25">
      <c r="C3320" s="438"/>
      <c r="D3320" s="440"/>
      <c r="E3320" s="534"/>
      <c r="F3320" s="438"/>
    </row>
    <row r="3321" spans="3:6" ht="44.25" customHeight="1" x14ac:dyDescent="0.25">
      <c r="C3321" s="438"/>
      <c r="D3321" s="440"/>
      <c r="E3321" s="534"/>
      <c r="F3321" s="438"/>
    </row>
    <row r="3322" spans="3:6" ht="44.25" customHeight="1" x14ac:dyDescent="0.25">
      <c r="C3322" s="438"/>
      <c r="D3322" s="440"/>
      <c r="E3322" s="534"/>
      <c r="F3322" s="438"/>
    </row>
    <row r="3323" spans="3:6" ht="44.25" customHeight="1" x14ac:dyDescent="0.25">
      <c r="C3323" s="438"/>
      <c r="D3323" s="440"/>
      <c r="E3323" s="534"/>
      <c r="F3323" s="438"/>
    </row>
    <row r="3324" spans="3:6" ht="44.25" customHeight="1" x14ac:dyDescent="0.25">
      <c r="C3324" s="438"/>
      <c r="D3324" s="440"/>
      <c r="E3324" s="534"/>
      <c r="F3324" s="438"/>
    </row>
    <row r="3325" spans="3:6" ht="44.25" customHeight="1" x14ac:dyDescent="0.25">
      <c r="C3325" s="438"/>
      <c r="D3325" s="440"/>
      <c r="E3325" s="534"/>
      <c r="F3325" s="438"/>
    </row>
    <row r="3326" spans="3:6" ht="44.25" customHeight="1" x14ac:dyDescent="0.25">
      <c r="C3326" s="438"/>
      <c r="D3326" s="440"/>
      <c r="E3326" s="534"/>
      <c r="F3326" s="438"/>
    </row>
    <row r="3327" spans="3:6" ht="44.25" customHeight="1" x14ac:dyDescent="0.25">
      <c r="C3327" s="438"/>
      <c r="D3327" s="440"/>
      <c r="E3327" s="534"/>
      <c r="F3327" s="438"/>
    </row>
    <row r="3328" spans="3:6" ht="44.25" customHeight="1" x14ac:dyDescent="0.25">
      <c r="C3328" s="438"/>
      <c r="D3328" s="440"/>
      <c r="E3328" s="534"/>
      <c r="F3328" s="438"/>
    </row>
    <row r="3329" spans="3:6" ht="44.25" customHeight="1" x14ac:dyDescent="0.25">
      <c r="C3329" s="438"/>
      <c r="D3329" s="440"/>
      <c r="E3329" s="534"/>
      <c r="F3329" s="438"/>
    </row>
    <row r="3330" spans="3:6" ht="44.25" customHeight="1" x14ac:dyDescent="0.25">
      <c r="C3330" s="438"/>
      <c r="D3330" s="440"/>
      <c r="E3330" s="534"/>
      <c r="F3330" s="438"/>
    </row>
    <row r="3331" spans="3:6" ht="44.25" customHeight="1" x14ac:dyDescent="0.25">
      <c r="C3331" s="438"/>
      <c r="D3331" s="440"/>
      <c r="E3331" s="534"/>
      <c r="F3331" s="438"/>
    </row>
    <row r="3332" spans="3:6" ht="44.25" customHeight="1" x14ac:dyDescent="0.25">
      <c r="C3332" s="438"/>
      <c r="D3332" s="440"/>
      <c r="E3332" s="534"/>
      <c r="F3332" s="438"/>
    </row>
    <row r="3333" spans="3:6" ht="44.25" customHeight="1" x14ac:dyDescent="0.25">
      <c r="C3333" s="438"/>
      <c r="D3333" s="440"/>
      <c r="E3333" s="534"/>
      <c r="F3333" s="438"/>
    </row>
    <row r="3334" spans="3:6" ht="44.25" customHeight="1" x14ac:dyDescent="0.25">
      <c r="C3334" s="438"/>
      <c r="D3334" s="440"/>
      <c r="E3334" s="534"/>
      <c r="F3334" s="438"/>
    </row>
    <row r="3335" spans="3:6" ht="44.25" customHeight="1" x14ac:dyDescent="0.25">
      <c r="C3335" s="438"/>
      <c r="D3335" s="440"/>
      <c r="E3335" s="534"/>
      <c r="F3335" s="438"/>
    </row>
    <row r="3336" spans="3:6" ht="44.25" customHeight="1" x14ac:dyDescent="0.25">
      <c r="C3336" s="438"/>
      <c r="D3336" s="440"/>
      <c r="E3336" s="534"/>
      <c r="F3336" s="438"/>
    </row>
    <row r="3337" spans="3:6" ht="44.25" customHeight="1" x14ac:dyDescent="0.25">
      <c r="C3337" s="438"/>
      <c r="D3337" s="440"/>
      <c r="E3337" s="534"/>
      <c r="F3337" s="438"/>
    </row>
    <row r="3338" spans="3:6" ht="44.25" customHeight="1" x14ac:dyDescent="0.25">
      <c r="C3338" s="438"/>
      <c r="D3338" s="440"/>
      <c r="E3338" s="534"/>
      <c r="F3338" s="438"/>
    </row>
    <row r="3339" spans="3:6" ht="44.25" customHeight="1" x14ac:dyDescent="0.25">
      <c r="C3339" s="438"/>
      <c r="D3339" s="440"/>
      <c r="E3339" s="534"/>
      <c r="F3339" s="438"/>
    </row>
    <row r="3340" spans="3:6" ht="44.25" customHeight="1" x14ac:dyDescent="0.25">
      <c r="C3340" s="438"/>
      <c r="D3340" s="440"/>
      <c r="E3340" s="534"/>
      <c r="F3340" s="438"/>
    </row>
    <row r="3341" spans="3:6" ht="44.25" customHeight="1" x14ac:dyDescent="0.25">
      <c r="C3341" s="438"/>
      <c r="D3341" s="440"/>
      <c r="E3341" s="534"/>
      <c r="F3341" s="438"/>
    </row>
    <row r="3342" spans="3:6" ht="44.25" customHeight="1" x14ac:dyDescent="0.25">
      <c r="C3342" s="438"/>
      <c r="D3342" s="440"/>
      <c r="E3342" s="534"/>
      <c r="F3342" s="438"/>
    </row>
    <row r="3343" spans="3:6" ht="44.25" customHeight="1" x14ac:dyDescent="0.25">
      <c r="C3343" s="438"/>
      <c r="D3343" s="440"/>
      <c r="E3343" s="534"/>
      <c r="F3343" s="438"/>
    </row>
    <row r="3344" spans="3:6" ht="44.25" customHeight="1" x14ac:dyDescent="0.25">
      <c r="C3344" s="438"/>
      <c r="D3344" s="440"/>
      <c r="E3344" s="534"/>
      <c r="F3344" s="438"/>
    </row>
    <row r="3345" spans="3:6" ht="44.25" customHeight="1" x14ac:dyDescent="0.25">
      <c r="C3345" s="438"/>
      <c r="D3345" s="440"/>
      <c r="E3345" s="534"/>
      <c r="F3345" s="438"/>
    </row>
    <row r="3346" spans="3:6" ht="44.25" customHeight="1" x14ac:dyDescent="0.25">
      <c r="C3346" s="438"/>
      <c r="D3346" s="440"/>
      <c r="E3346" s="534"/>
      <c r="F3346" s="438"/>
    </row>
    <row r="3347" spans="3:6" ht="44.25" customHeight="1" x14ac:dyDescent="0.25">
      <c r="C3347" s="438"/>
      <c r="D3347" s="440"/>
      <c r="E3347" s="534"/>
      <c r="F3347" s="438"/>
    </row>
    <row r="3348" spans="3:6" ht="44.25" customHeight="1" x14ac:dyDescent="0.25">
      <c r="C3348" s="438"/>
      <c r="D3348" s="440"/>
      <c r="E3348" s="534"/>
      <c r="F3348" s="438"/>
    </row>
    <row r="3349" spans="3:6" ht="44.25" customHeight="1" x14ac:dyDescent="0.25">
      <c r="C3349" s="438"/>
      <c r="D3349" s="440"/>
      <c r="E3349" s="534"/>
      <c r="F3349" s="438"/>
    </row>
    <row r="3350" spans="3:6" ht="44.25" customHeight="1" x14ac:dyDescent="0.25">
      <c r="C3350" s="438"/>
      <c r="D3350" s="440"/>
      <c r="E3350" s="534"/>
      <c r="F3350" s="438"/>
    </row>
    <row r="3351" spans="3:6" ht="44.25" customHeight="1" x14ac:dyDescent="0.25">
      <c r="C3351" s="438"/>
      <c r="D3351" s="440"/>
      <c r="E3351" s="534"/>
      <c r="F3351" s="438"/>
    </row>
    <row r="3352" spans="3:6" ht="44.25" customHeight="1" x14ac:dyDescent="0.25">
      <c r="C3352" s="438"/>
      <c r="D3352" s="440"/>
      <c r="E3352" s="534"/>
      <c r="F3352" s="438"/>
    </row>
    <row r="3353" spans="3:6" ht="44.25" customHeight="1" x14ac:dyDescent="0.25">
      <c r="C3353" s="438"/>
      <c r="D3353" s="440"/>
      <c r="E3353" s="534"/>
      <c r="F3353" s="438"/>
    </row>
    <row r="3354" spans="3:6" ht="44.25" customHeight="1" x14ac:dyDescent="0.25">
      <c r="C3354" s="438"/>
      <c r="D3354" s="440"/>
      <c r="E3354" s="534"/>
      <c r="F3354" s="438"/>
    </row>
    <row r="3355" spans="3:6" ht="44.25" customHeight="1" x14ac:dyDescent="0.25">
      <c r="C3355" s="438"/>
      <c r="D3355" s="440"/>
      <c r="E3355" s="534"/>
      <c r="F3355" s="438"/>
    </row>
    <row r="3356" spans="3:6" ht="44.25" customHeight="1" x14ac:dyDescent="0.25">
      <c r="C3356" s="438"/>
      <c r="D3356" s="440"/>
      <c r="E3356" s="534"/>
      <c r="F3356" s="438"/>
    </row>
    <row r="3357" spans="3:6" ht="44.25" customHeight="1" x14ac:dyDescent="0.25">
      <c r="C3357" s="438"/>
      <c r="D3357" s="440"/>
      <c r="E3357" s="534"/>
      <c r="F3357" s="438"/>
    </row>
    <row r="3358" spans="3:6" ht="44.25" customHeight="1" x14ac:dyDescent="0.25">
      <c r="C3358" s="438"/>
      <c r="D3358" s="440"/>
      <c r="E3358" s="534"/>
      <c r="F3358" s="438"/>
    </row>
    <row r="3359" spans="3:6" ht="44.25" customHeight="1" x14ac:dyDescent="0.25">
      <c r="C3359" s="438"/>
      <c r="D3359" s="440"/>
      <c r="E3359" s="534"/>
      <c r="F3359" s="438"/>
    </row>
    <row r="3360" spans="3:6" ht="44.25" customHeight="1" x14ac:dyDescent="0.25">
      <c r="C3360" s="438"/>
      <c r="D3360" s="440"/>
      <c r="E3360" s="534"/>
      <c r="F3360" s="438"/>
    </row>
    <row r="3361" spans="3:6" ht="44.25" customHeight="1" x14ac:dyDescent="0.25">
      <c r="C3361" s="438"/>
      <c r="D3361" s="440"/>
      <c r="E3361" s="534"/>
      <c r="F3361" s="438"/>
    </row>
    <row r="3362" spans="3:6" ht="44.25" customHeight="1" x14ac:dyDescent="0.25">
      <c r="C3362" s="438"/>
      <c r="D3362" s="440"/>
      <c r="E3362" s="534"/>
      <c r="F3362" s="438"/>
    </row>
    <row r="3363" spans="3:6" ht="44.25" customHeight="1" x14ac:dyDescent="0.25">
      <c r="C3363" s="438"/>
      <c r="D3363" s="440"/>
      <c r="E3363" s="534"/>
      <c r="F3363" s="438"/>
    </row>
    <row r="3364" spans="3:6" ht="44.25" customHeight="1" x14ac:dyDescent="0.25">
      <c r="C3364" s="438"/>
      <c r="D3364" s="440"/>
      <c r="E3364" s="534"/>
      <c r="F3364" s="438"/>
    </row>
    <row r="3365" spans="3:6" ht="44.25" customHeight="1" x14ac:dyDescent="0.25">
      <c r="C3365" s="438"/>
      <c r="D3365" s="440"/>
      <c r="E3365" s="534"/>
      <c r="F3365" s="438"/>
    </row>
    <row r="3366" spans="3:6" ht="44.25" customHeight="1" x14ac:dyDescent="0.25">
      <c r="C3366" s="438"/>
      <c r="D3366" s="440"/>
      <c r="E3366" s="534"/>
      <c r="F3366" s="438"/>
    </row>
    <row r="3367" spans="3:6" ht="44.25" customHeight="1" x14ac:dyDescent="0.25">
      <c r="C3367" s="438"/>
      <c r="D3367" s="440"/>
      <c r="E3367" s="534"/>
      <c r="F3367" s="438"/>
    </row>
    <row r="3368" spans="3:6" ht="44.25" customHeight="1" x14ac:dyDescent="0.25">
      <c r="C3368" s="438"/>
      <c r="D3368" s="440"/>
      <c r="E3368" s="534"/>
      <c r="F3368" s="438"/>
    </row>
    <row r="3369" spans="3:6" ht="44.25" customHeight="1" x14ac:dyDescent="0.25">
      <c r="C3369" s="438"/>
      <c r="D3369" s="440"/>
      <c r="E3369" s="534"/>
      <c r="F3369" s="438"/>
    </row>
    <row r="3370" spans="3:6" ht="44.25" customHeight="1" x14ac:dyDescent="0.25">
      <c r="C3370" s="438"/>
      <c r="D3370" s="440"/>
      <c r="E3370" s="534"/>
      <c r="F3370" s="438"/>
    </row>
    <row r="3371" spans="3:6" ht="44.25" customHeight="1" x14ac:dyDescent="0.25">
      <c r="C3371" s="438"/>
      <c r="D3371" s="440"/>
      <c r="E3371" s="534"/>
      <c r="F3371" s="438"/>
    </row>
    <row r="3372" spans="3:6" ht="44.25" customHeight="1" x14ac:dyDescent="0.25">
      <c r="C3372" s="438"/>
      <c r="D3372" s="440"/>
      <c r="E3372" s="534"/>
      <c r="F3372" s="438"/>
    </row>
    <row r="3373" spans="3:6" ht="44.25" customHeight="1" x14ac:dyDescent="0.25">
      <c r="C3373" s="438"/>
      <c r="D3373" s="440"/>
      <c r="E3373" s="534"/>
      <c r="F3373" s="438"/>
    </row>
    <row r="3374" spans="3:6" ht="44.25" customHeight="1" x14ac:dyDescent="0.25">
      <c r="C3374" s="438"/>
      <c r="D3374" s="440"/>
      <c r="E3374" s="534"/>
      <c r="F3374" s="438"/>
    </row>
    <row r="3375" spans="3:6" ht="44.25" customHeight="1" x14ac:dyDescent="0.25">
      <c r="C3375" s="438"/>
      <c r="D3375" s="440"/>
      <c r="E3375" s="534"/>
      <c r="F3375" s="438"/>
    </row>
    <row r="3376" spans="3:6" ht="44.25" customHeight="1" x14ac:dyDescent="0.25">
      <c r="C3376" s="438"/>
      <c r="D3376" s="440"/>
      <c r="E3376" s="534"/>
      <c r="F3376" s="438"/>
    </row>
    <row r="3377" spans="3:6" ht="44.25" customHeight="1" x14ac:dyDescent="0.25">
      <c r="C3377" s="438"/>
      <c r="D3377" s="440"/>
      <c r="E3377" s="534"/>
      <c r="F3377" s="438"/>
    </row>
    <row r="3378" spans="3:6" ht="44.25" customHeight="1" x14ac:dyDescent="0.25">
      <c r="C3378" s="438"/>
      <c r="D3378" s="440"/>
      <c r="E3378" s="534"/>
      <c r="F3378" s="438"/>
    </row>
    <row r="3379" spans="3:6" ht="44.25" customHeight="1" x14ac:dyDescent="0.25">
      <c r="C3379" s="438"/>
      <c r="D3379" s="440"/>
      <c r="E3379" s="534"/>
      <c r="F3379" s="438"/>
    </row>
    <row r="3380" spans="3:6" ht="44.25" customHeight="1" x14ac:dyDescent="0.25">
      <c r="C3380" s="438"/>
      <c r="D3380" s="440"/>
      <c r="E3380" s="534"/>
      <c r="F3380" s="438"/>
    </row>
    <row r="3381" spans="3:6" ht="44.25" customHeight="1" x14ac:dyDescent="0.25">
      <c r="C3381" s="438"/>
      <c r="D3381" s="440"/>
      <c r="E3381" s="534"/>
      <c r="F3381" s="438"/>
    </row>
    <row r="3382" spans="3:6" ht="44.25" customHeight="1" x14ac:dyDescent="0.25">
      <c r="C3382" s="438"/>
      <c r="D3382" s="440"/>
      <c r="E3382" s="534"/>
      <c r="F3382" s="438"/>
    </row>
    <row r="3383" spans="3:6" ht="44.25" customHeight="1" x14ac:dyDescent="0.25">
      <c r="C3383" s="438"/>
      <c r="D3383" s="440"/>
      <c r="E3383" s="534"/>
      <c r="F3383" s="438"/>
    </row>
    <row r="3384" spans="3:6" ht="44.25" customHeight="1" x14ac:dyDescent="0.25">
      <c r="C3384" s="438"/>
      <c r="D3384" s="440"/>
      <c r="E3384" s="534"/>
      <c r="F3384" s="438"/>
    </row>
    <row r="3385" spans="3:6" ht="44.25" customHeight="1" x14ac:dyDescent="0.25">
      <c r="C3385" s="438"/>
      <c r="D3385" s="440"/>
      <c r="E3385" s="534"/>
      <c r="F3385" s="438"/>
    </row>
    <row r="3386" spans="3:6" ht="44.25" customHeight="1" x14ac:dyDescent="0.25">
      <c r="C3386" s="438"/>
      <c r="D3386" s="440"/>
      <c r="E3386" s="534"/>
      <c r="F3386" s="438"/>
    </row>
    <row r="3387" spans="3:6" ht="44.25" customHeight="1" x14ac:dyDescent="0.25">
      <c r="C3387" s="438"/>
      <c r="D3387" s="440"/>
      <c r="E3387" s="534"/>
      <c r="F3387" s="438"/>
    </row>
    <row r="3388" spans="3:6" ht="44.25" customHeight="1" x14ac:dyDescent="0.25">
      <c r="C3388" s="438"/>
      <c r="D3388" s="440"/>
      <c r="E3388" s="534"/>
      <c r="F3388" s="438"/>
    </row>
    <row r="3389" spans="3:6" ht="44.25" customHeight="1" x14ac:dyDescent="0.25">
      <c r="C3389" s="438"/>
      <c r="D3389" s="440"/>
      <c r="E3389" s="534"/>
      <c r="F3389" s="438"/>
    </row>
    <row r="3390" spans="3:6" ht="44.25" customHeight="1" x14ac:dyDescent="0.25">
      <c r="C3390" s="438"/>
      <c r="D3390" s="440"/>
      <c r="E3390" s="534"/>
      <c r="F3390" s="438"/>
    </row>
    <row r="3391" spans="3:6" ht="44.25" customHeight="1" x14ac:dyDescent="0.25">
      <c r="C3391" s="438"/>
      <c r="D3391" s="440"/>
      <c r="E3391" s="534"/>
      <c r="F3391" s="438"/>
    </row>
    <row r="3392" spans="3:6" ht="44.25" customHeight="1" x14ac:dyDescent="0.25">
      <c r="C3392" s="438"/>
      <c r="D3392" s="440"/>
      <c r="E3392" s="534"/>
      <c r="F3392" s="438"/>
    </row>
    <row r="3393" spans="3:6" ht="44.25" customHeight="1" x14ac:dyDescent="0.25">
      <c r="C3393" s="438"/>
      <c r="D3393" s="440"/>
      <c r="E3393" s="534"/>
      <c r="F3393" s="438"/>
    </row>
    <row r="3394" spans="3:6" ht="44.25" customHeight="1" x14ac:dyDescent="0.25">
      <c r="C3394" s="438"/>
      <c r="D3394" s="440"/>
      <c r="E3394" s="534"/>
      <c r="F3394" s="438"/>
    </row>
    <row r="3395" spans="3:6" ht="44.25" customHeight="1" x14ac:dyDescent="0.25">
      <c r="C3395" s="438"/>
      <c r="D3395" s="440"/>
      <c r="E3395" s="534"/>
      <c r="F3395" s="438"/>
    </row>
    <row r="3396" spans="3:6" ht="44.25" customHeight="1" x14ac:dyDescent="0.25">
      <c r="C3396" s="438"/>
      <c r="D3396" s="440"/>
      <c r="E3396" s="534"/>
      <c r="F3396" s="438"/>
    </row>
    <row r="3397" spans="3:6" ht="44.25" customHeight="1" x14ac:dyDescent="0.25">
      <c r="C3397" s="438"/>
      <c r="D3397" s="440"/>
      <c r="E3397" s="534"/>
      <c r="F3397" s="438"/>
    </row>
    <row r="3398" spans="3:6" ht="44.25" customHeight="1" x14ac:dyDescent="0.25">
      <c r="C3398" s="438"/>
      <c r="D3398" s="440"/>
      <c r="E3398" s="534"/>
      <c r="F3398" s="438"/>
    </row>
    <row r="3399" spans="3:6" ht="44.25" customHeight="1" x14ac:dyDescent="0.25">
      <c r="C3399" s="438"/>
      <c r="D3399" s="440"/>
      <c r="E3399" s="534"/>
      <c r="F3399" s="438"/>
    </row>
    <row r="3400" spans="3:6" ht="44.25" customHeight="1" x14ac:dyDescent="0.25">
      <c r="C3400" s="438"/>
      <c r="D3400" s="440"/>
      <c r="E3400" s="534"/>
      <c r="F3400" s="438"/>
    </row>
    <row r="3401" spans="3:6" ht="44.25" customHeight="1" x14ac:dyDescent="0.25">
      <c r="C3401" s="438"/>
      <c r="D3401" s="440"/>
      <c r="E3401" s="534"/>
      <c r="F3401" s="438"/>
    </row>
    <row r="3402" spans="3:6" ht="44.25" customHeight="1" x14ac:dyDescent="0.25">
      <c r="C3402" s="438"/>
      <c r="D3402" s="440"/>
      <c r="E3402" s="534"/>
      <c r="F3402" s="438"/>
    </row>
    <row r="3403" spans="3:6" ht="44.25" customHeight="1" x14ac:dyDescent="0.25">
      <c r="C3403" s="438"/>
      <c r="D3403" s="440"/>
      <c r="E3403" s="534"/>
      <c r="F3403" s="438"/>
    </row>
    <row r="3404" spans="3:6" ht="44.25" customHeight="1" x14ac:dyDescent="0.25">
      <c r="C3404" s="438"/>
      <c r="D3404" s="440"/>
      <c r="E3404" s="534"/>
      <c r="F3404" s="438"/>
    </row>
    <row r="3405" spans="3:6" ht="44.25" customHeight="1" x14ac:dyDescent="0.25">
      <c r="C3405" s="438"/>
      <c r="D3405" s="440"/>
      <c r="E3405" s="534"/>
      <c r="F3405" s="438"/>
    </row>
    <row r="3406" spans="3:6" ht="44.25" customHeight="1" x14ac:dyDescent="0.25">
      <c r="C3406" s="438"/>
      <c r="D3406" s="440"/>
      <c r="E3406" s="534"/>
      <c r="F3406" s="438"/>
    </row>
    <row r="3407" spans="3:6" ht="44.25" customHeight="1" x14ac:dyDescent="0.25">
      <c r="C3407" s="438"/>
      <c r="D3407" s="440"/>
      <c r="E3407" s="534"/>
      <c r="F3407" s="438"/>
    </row>
    <row r="3408" spans="3:6" ht="44.25" customHeight="1" x14ac:dyDescent="0.25">
      <c r="C3408" s="438"/>
      <c r="D3408" s="440"/>
      <c r="E3408" s="534"/>
      <c r="F3408" s="438"/>
    </row>
    <row r="3409" spans="3:6" ht="44.25" customHeight="1" x14ac:dyDescent="0.25">
      <c r="C3409" s="438"/>
      <c r="D3409" s="440"/>
      <c r="E3409" s="534"/>
      <c r="F3409" s="438"/>
    </row>
    <row r="3410" spans="3:6" ht="44.25" customHeight="1" x14ac:dyDescent="0.25">
      <c r="C3410" s="438"/>
      <c r="D3410" s="440"/>
      <c r="E3410" s="534"/>
      <c r="F3410" s="438"/>
    </row>
    <row r="3411" spans="3:6" ht="44.25" customHeight="1" x14ac:dyDescent="0.25">
      <c r="C3411" s="438"/>
      <c r="D3411" s="440"/>
      <c r="E3411" s="534"/>
      <c r="F3411" s="438"/>
    </row>
    <row r="3412" spans="3:6" ht="44.25" customHeight="1" x14ac:dyDescent="0.25">
      <c r="C3412" s="438"/>
      <c r="D3412" s="440"/>
      <c r="E3412" s="534"/>
      <c r="F3412" s="438"/>
    </row>
    <row r="3413" spans="3:6" ht="44.25" customHeight="1" x14ac:dyDescent="0.25">
      <c r="C3413" s="438"/>
      <c r="D3413" s="440"/>
      <c r="E3413" s="534"/>
      <c r="F3413" s="438"/>
    </row>
    <row r="3414" spans="3:6" ht="44.25" customHeight="1" x14ac:dyDescent="0.25">
      <c r="C3414" s="438"/>
      <c r="D3414" s="440"/>
      <c r="E3414" s="534"/>
      <c r="F3414" s="438"/>
    </row>
    <row r="3415" spans="3:6" ht="44.25" customHeight="1" x14ac:dyDescent="0.25">
      <c r="C3415" s="438"/>
      <c r="D3415" s="440"/>
      <c r="E3415" s="534"/>
      <c r="F3415" s="438"/>
    </row>
    <row r="3416" spans="3:6" ht="44.25" customHeight="1" x14ac:dyDescent="0.25">
      <c r="C3416" s="438"/>
      <c r="D3416" s="440"/>
      <c r="E3416" s="534"/>
      <c r="F3416" s="438"/>
    </row>
    <row r="3417" spans="3:6" ht="44.25" customHeight="1" x14ac:dyDescent="0.25">
      <c r="C3417" s="438"/>
      <c r="D3417" s="440"/>
      <c r="E3417" s="534"/>
      <c r="F3417" s="438"/>
    </row>
    <row r="3418" spans="3:6" ht="44.25" customHeight="1" x14ac:dyDescent="0.25">
      <c r="C3418" s="438"/>
      <c r="D3418" s="440"/>
      <c r="E3418" s="534"/>
      <c r="F3418" s="438"/>
    </row>
    <row r="3419" spans="3:6" ht="44.25" customHeight="1" x14ac:dyDescent="0.25">
      <c r="C3419" s="438"/>
      <c r="D3419" s="440"/>
      <c r="E3419" s="534"/>
      <c r="F3419" s="438"/>
    </row>
    <row r="3420" spans="3:6" ht="44.25" customHeight="1" x14ac:dyDescent="0.25">
      <c r="C3420" s="438"/>
      <c r="D3420" s="440"/>
      <c r="E3420" s="534"/>
      <c r="F3420" s="438"/>
    </row>
    <row r="3421" spans="3:6" ht="44.25" customHeight="1" x14ac:dyDescent="0.25">
      <c r="C3421" s="438"/>
      <c r="D3421" s="440"/>
      <c r="E3421" s="534"/>
      <c r="F3421" s="438"/>
    </row>
    <row r="3422" spans="3:6" ht="44.25" customHeight="1" x14ac:dyDescent="0.25">
      <c r="C3422" s="438"/>
      <c r="D3422" s="440"/>
      <c r="E3422" s="534"/>
      <c r="F3422" s="438"/>
    </row>
    <row r="3423" spans="3:6" ht="44.25" customHeight="1" x14ac:dyDescent="0.25">
      <c r="C3423" s="438"/>
      <c r="D3423" s="440"/>
      <c r="E3423" s="534"/>
      <c r="F3423" s="438"/>
    </row>
    <row r="3424" spans="3:6" ht="44.25" customHeight="1" x14ac:dyDescent="0.25">
      <c r="C3424" s="438"/>
      <c r="D3424" s="440"/>
      <c r="E3424" s="534"/>
      <c r="F3424" s="438"/>
    </row>
    <row r="3425" spans="3:6" ht="44.25" customHeight="1" x14ac:dyDescent="0.25">
      <c r="C3425" s="438"/>
      <c r="D3425" s="440"/>
      <c r="E3425" s="534"/>
      <c r="F3425" s="438"/>
    </row>
    <row r="3426" spans="3:6" ht="44.25" customHeight="1" x14ac:dyDescent="0.25">
      <c r="C3426" s="438"/>
      <c r="D3426" s="440"/>
      <c r="E3426" s="534"/>
      <c r="F3426" s="438"/>
    </row>
    <row r="3427" spans="3:6" ht="44.25" customHeight="1" x14ac:dyDescent="0.25">
      <c r="C3427" s="438"/>
      <c r="D3427" s="440"/>
      <c r="E3427" s="534"/>
      <c r="F3427" s="438"/>
    </row>
    <row r="3428" spans="3:6" ht="44.25" customHeight="1" x14ac:dyDescent="0.25">
      <c r="C3428" s="438"/>
      <c r="D3428" s="440"/>
      <c r="E3428" s="534"/>
      <c r="F3428" s="438"/>
    </row>
    <row r="3429" spans="3:6" ht="44.25" customHeight="1" x14ac:dyDescent="0.25">
      <c r="C3429" s="438"/>
      <c r="D3429" s="440"/>
      <c r="E3429" s="534"/>
      <c r="F3429" s="438"/>
    </row>
    <row r="3430" spans="3:6" ht="44.25" customHeight="1" x14ac:dyDescent="0.25">
      <c r="C3430" s="438"/>
      <c r="D3430" s="440"/>
      <c r="E3430" s="534"/>
      <c r="F3430" s="438"/>
    </row>
    <row r="3431" spans="3:6" ht="44.25" customHeight="1" x14ac:dyDescent="0.25">
      <c r="C3431" s="438"/>
      <c r="D3431" s="440"/>
      <c r="E3431" s="534"/>
      <c r="F3431" s="438"/>
    </row>
    <row r="3432" spans="3:6" ht="44.25" customHeight="1" x14ac:dyDescent="0.25">
      <c r="C3432" s="438"/>
      <c r="D3432" s="440"/>
      <c r="E3432" s="534"/>
      <c r="F3432" s="438"/>
    </row>
    <row r="3433" spans="3:6" ht="44.25" customHeight="1" x14ac:dyDescent="0.25">
      <c r="C3433" s="438"/>
      <c r="D3433" s="440"/>
      <c r="E3433" s="534"/>
      <c r="F3433" s="438"/>
    </row>
    <row r="3434" spans="3:6" ht="44.25" customHeight="1" x14ac:dyDescent="0.25">
      <c r="C3434" s="438"/>
      <c r="D3434" s="440"/>
      <c r="E3434" s="534"/>
      <c r="F3434" s="438"/>
    </row>
    <row r="3435" spans="3:6" ht="44.25" customHeight="1" x14ac:dyDescent="0.25">
      <c r="C3435" s="438"/>
      <c r="D3435" s="440"/>
      <c r="E3435" s="534"/>
      <c r="F3435" s="438"/>
    </row>
    <row r="3436" spans="3:6" ht="44.25" customHeight="1" x14ac:dyDescent="0.25">
      <c r="C3436" s="438"/>
      <c r="D3436" s="440"/>
      <c r="E3436" s="534"/>
      <c r="F3436" s="438"/>
    </row>
    <row r="3437" spans="3:6" ht="44.25" customHeight="1" x14ac:dyDescent="0.25">
      <c r="C3437" s="438"/>
      <c r="D3437" s="440"/>
      <c r="E3437" s="534"/>
      <c r="F3437" s="438"/>
    </row>
    <row r="3438" spans="3:6" ht="44.25" customHeight="1" x14ac:dyDescent="0.25">
      <c r="C3438" s="438"/>
      <c r="D3438" s="440"/>
      <c r="E3438" s="534"/>
      <c r="F3438" s="438"/>
    </row>
    <row r="3439" spans="3:6" ht="44.25" customHeight="1" x14ac:dyDescent="0.25">
      <c r="C3439" s="438"/>
      <c r="D3439" s="440"/>
      <c r="E3439" s="534"/>
      <c r="F3439" s="438"/>
    </row>
    <row r="3440" spans="3:6" ht="44.25" customHeight="1" x14ac:dyDescent="0.25">
      <c r="C3440" s="438"/>
      <c r="D3440" s="440"/>
      <c r="E3440" s="534"/>
      <c r="F3440" s="438"/>
    </row>
    <row r="3441" spans="3:6" ht="44.25" customHeight="1" x14ac:dyDescent="0.25">
      <c r="C3441" s="438"/>
      <c r="D3441" s="440"/>
      <c r="E3441" s="534"/>
      <c r="F3441" s="438"/>
    </row>
    <row r="3442" spans="3:6" ht="44.25" customHeight="1" x14ac:dyDescent="0.25">
      <c r="C3442" s="438"/>
      <c r="D3442" s="440"/>
      <c r="E3442" s="534"/>
      <c r="F3442" s="438"/>
    </row>
    <row r="3443" spans="3:6" ht="44.25" customHeight="1" x14ac:dyDescent="0.25">
      <c r="C3443" s="438"/>
      <c r="D3443" s="440"/>
      <c r="E3443" s="534"/>
      <c r="F3443" s="438"/>
    </row>
    <row r="3444" spans="3:6" ht="44.25" customHeight="1" x14ac:dyDescent="0.25">
      <c r="C3444" s="438"/>
      <c r="D3444" s="440"/>
      <c r="E3444" s="534"/>
      <c r="F3444" s="438"/>
    </row>
    <row r="3445" spans="3:6" ht="44.25" customHeight="1" x14ac:dyDescent="0.25">
      <c r="C3445" s="438"/>
      <c r="D3445" s="440"/>
      <c r="E3445" s="534"/>
      <c r="F3445" s="438"/>
    </row>
    <row r="3446" spans="3:6" ht="44.25" customHeight="1" x14ac:dyDescent="0.25">
      <c r="C3446" s="438"/>
      <c r="D3446" s="440"/>
      <c r="E3446" s="534"/>
      <c r="F3446" s="438"/>
    </row>
    <row r="3447" spans="3:6" ht="44.25" customHeight="1" x14ac:dyDescent="0.25">
      <c r="C3447" s="438"/>
      <c r="D3447" s="440"/>
      <c r="E3447" s="534"/>
      <c r="F3447" s="438"/>
    </row>
    <row r="3448" spans="3:6" ht="44.25" customHeight="1" x14ac:dyDescent="0.25">
      <c r="C3448" s="438"/>
      <c r="D3448" s="440"/>
      <c r="E3448" s="534"/>
      <c r="F3448" s="438"/>
    </row>
    <row r="3449" spans="3:6" ht="44.25" customHeight="1" x14ac:dyDescent="0.25">
      <c r="C3449" s="438"/>
      <c r="D3449" s="440"/>
      <c r="E3449" s="534"/>
      <c r="F3449" s="438"/>
    </row>
    <row r="3450" spans="3:6" ht="44.25" customHeight="1" x14ac:dyDescent="0.25">
      <c r="C3450" s="438"/>
      <c r="D3450" s="440"/>
      <c r="E3450" s="534"/>
      <c r="F3450" s="438"/>
    </row>
    <row r="3451" spans="3:6" ht="44.25" customHeight="1" x14ac:dyDescent="0.25">
      <c r="C3451" s="438"/>
      <c r="D3451" s="440"/>
      <c r="E3451" s="534"/>
      <c r="F3451" s="438"/>
    </row>
    <row r="3452" spans="3:6" ht="44.25" customHeight="1" x14ac:dyDescent="0.25">
      <c r="C3452" s="438"/>
      <c r="D3452" s="440"/>
      <c r="E3452" s="534"/>
      <c r="F3452" s="438"/>
    </row>
    <row r="3453" spans="3:6" ht="44.25" customHeight="1" x14ac:dyDescent="0.25">
      <c r="C3453" s="438"/>
      <c r="D3453" s="440"/>
      <c r="E3453" s="534"/>
      <c r="F3453" s="438"/>
    </row>
    <row r="3454" spans="3:6" ht="44.25" customHeight="1" x14ac:dyDescent="0.25">
      <c r="C3454" s="438"/>
      <c r="D3454" s="440"/>
      <c r="E3454" s="534"/>
      <c r="F3454" s="438"/>
    </row>
    <row r="3455" spans="3:6" ht="44.25" customHeight="1" x14ac:dyDescent="0.25">
      <c r="C3455" s="438"/>
      <c r="D3455" s="440"/>
      <c r="E3455" s="534"/>
      <c r="F3455" s="438"/>
    </row>
    <row r="3456" spans="3:6" ht="44.25" customHeight="1" x14ac:dyDescent="0.25">
      <c r="C3456" s="438"/>
      <c r="D3456" s="440"/>
      <c r="E3456" s="534"/>
      <c r="F3456" s="438"/>
    </row>
    <row r="3457" spans="3:6" ht="44.25" customHeight="1" x14ac:dyDescent="0.25">
      <c r="C3457" s="438"/>
      <c r="D3457" s="440"/>
      <c r="E3457" s="534"/>
      <c r="F3457" s="438"/>
    </row>
    <row r="3458" spans="3:6" ht="44.25" customHeight="1" x14ac:dyDescent="0.25">
      <c r="C3458" s="438"/>
      <c r="D3458" s="440"/>
      <c r="E3458" s="534"/>
      <c r="F3458" s="438"/>
    </row>
    <row r="3459" spans="3:6" ht="44.25" customHeight="1" x14ac:dyDescent="0.25">
      <c r="C3459" s="438"/>
      <c r="D3459" s="440"/>
      <c r="E3459" s="534"/>
      <c r="F3459" s="438"/>
    </row>
    <row r="3460" spans="3:6" ht="44.25" customHeight="1" x14ac:dyDescent="0.25">
      <c r="C3460" s="438"/>
      <c r="D3460" s="440"/>
      <c r="E3460" s="534"/>
      <c r="F3460" s="438"/>
    </row>
    <row r="3461" spans="3:6" ht="44.25" customHeight="1" x14ac:dyDescent="0.25">
      <c r="C3461" s="438"/>
      <c r="D3461" s="440"/>
      <c r="E3461" s="534"/>
      <c r="F3461" s="438"/>
    </row>
    <row r="3462" spans="3:6" ht="44.25" customHeight="1" x14ac:dyDescent="0.25">
      <c r="C3462" s="438"/>
      <c r="D3462" s="440"/>
      <c r="E3462" s="534"/>
      <c r="F3462" s="438"/>
    </row>
    <row r="3463" spans="3:6" ht="44.25" customHeight="1" x14ac:dyDescent="0.25">
      <c r="C3463" s="438"/>
      <c r="D3463" s="440"/>
      <c r="E3463" s="534"/>
      <c r="F3463" s="438"/>
    </row>
    <row r="3464" spans="3:6" ht="44.25" customHeight="1" x14ac:dyDescent="0.25">
      <c r="C3464" s="438"/>
      <c r="D3464" s="440"/>
      <c r="E3464" s="534"/>
      <c r="F3464" s="438"/>
    </row>
    <row r="3465" spans="3:6" ht="44.25" customHeight="1" x14ac:dyDescent="0.25">
      <c r="C3465" s="438"/>
      <c r="D3465" s="440"/>
      <c r="E3465" s="534"/>
      <c r="F3465" s="438"/>
    </row>
    <row r="3466" spans="3:6" ht="44.25" customHeight="1" x14ac:dyDescent="0.25">
      <c r="C3466" s="438"/>
      <c r="D3466" s="440"/>
      <c r="E3466" s="534"/>
      <c r="F3466" s="438"/>
    </row>
    <row r="3467" spans="3:6" ht="44.25" customHeight="1" x14ac:dyDescent="0.25">
      <c r="C3467" s="438"/>
      <c r="D3467" s="440"/>
      <c r="E3467" s="534"/>
      <c r="F3467" s="438"/>
    </row>
    <row r="3468" spans="3:6" ht="44.25" customHeight="1" x14ac:dyDescent="0.25">
      <c r="C3468" s="438"/>
      <c r="D3468" s="440"/>
      <c r="E3468" s="534"/>
      <c r="F3468" s="438"/>
    </row>
    <row r="3469" spans="3:6" ht="44.25" customHeight="1" x14ac:dyDescent="0.25">
      <c r="C3469" s="438"/>
      <c r="D3469" s="440"/>
      <c r="E3469" s="534"/>
      <c r="F3469" s="438"/>
    </row>
    <row r="3470" spans="3:6" ht="44.25" customHeight="1" x14ac:dyDescent="0.25">
      <c r="C3470" s="438"/>
      <c r="D3470" s="440"/>
      <c r="E3470" s="534"/>
      <c r="F3470" s="438"/>
    </row>
    <row r="3471" spans="3:6" ht="44.25" customHeight="1" x14ac:dyDescent="0.25">
      <c r="C3471" s="438"/>
      <c r="D3471" s="440"/>
      <c r="E3471" s="534"/>
      <c r="F3471" s="438"/>
    </row>
    <row r="3472" spans="3:6" ht="44.25" customHeight="1" x14ac:dyDescent="0.25">
      <c r="C3472" s="438"/>
      <c r="D3472" s="440"/>
      <c r="E3472" s="534"/>
      <c r="F3472" s="438"/>
    </row>
    <row r="3473" spans="3:6" ht="44.25" customHeight="1" x14ac:dyDescent="0.25">
      <c r="C3473" s="438"/>
      <c r="D3473" s="440"/>
      <c r="E3473" s="534"/>
      <c r="F3473" s="438"/>
    </row>
    <row r="3474" spans="3:6" ht="44.25" customHeight="1" x14ac:dyDescent="0.25">
      <c r="C3474" s="438"/>
      <c r="D3474" s="440"/>
      <c r="E3474" s="534"/>
      <c r="F3474" s="438"/>
    </row>
    <row r="3475" spans="3:6" ht="44.25" customHeight="1" x14ac:dyDescent="0.25">
      <c r="C3475" s="438"/>
      <c r="D3475" s="440"/>
      <c r="E3475" s="534"/>
      <c r="F3475" s="438"/>
    </row>
    <row r="3476" spans="3:6" ht="44.25" customHeight="1" x14ac:dyDescent="0.25">
      <c r="C3476" s="438"/>
      <c r="D3476" s="440"/>
      <c r="E3476" s="534"/>
      <c r="F3476" s="438"/>
    </row>
    <row r="3477" spans="3:6" ht="44.25" customHeight="1" x14ac:dyDescent="0.25">
      <c r="C3477" s="438"/>
      <c r="D3477" s="440"/>
      <c r="E3477" s="534"/>
      <c r="F3477" s="438"/>
    </row>
    <row r="3478" spans="3:6" ht="44.25" customHeight="1" x14ac:dyDescent="0.25">
      <c r="C3478" s="438"/>
      <c r="D3478" s="440"/>
      <c r="E3478" s="534"/>
      <c r="F3478" s="438"/>
    </row>
    <row r="3479" spans="3:6" ht="44.25" customHeight="1" x14ac:dyDescent="0.25">
      <c r="C3479" s="438"/>
      <c r="D3479" s="440"/>
      <c r="E3479" s="534"/>
      <c r="F3479" s="438"/>
    </row>
    <row r="3480" spans="3:6" ht="44.25" customHeight="1" x14ac:dyDescent="0.25">
      <c r="C3480" s="438"/>
      <c r="D3480" s="440"/>
      <c r="E3480" s="534"/>
      <c r="F3480" s="438"/>
    </row>
    <row r="3481" spans="3:6" ht="44.25" customHeight="1" x14ac:dyDescent="0.25">
      <c r="C3481" s="438"/>
      <c r="D3481" s="440"/>
      <c r="E3481" s="534"/>
      <c r="F3481" s="438"/>
    </row>
    <row r="3482" spans="3:6" ht="44.25" customHeight="1" x14ac:dyDescent="0.25">
      <c r="C3482" s="438"/>
      <c r="D3482" s="440"/>
      <c r="E3482" s="534"/>
      <c r="F3482" s="438"/>
    </row>
    <row r="3483" spans="3:6" ht="44.25" customHeight="1" x14ac:dyDescent="0.25">
      <c r="C3483" s="438"/>
      <c r="D3483" s="440"/>
      <c r="E3483" s="534"/>
      <c r="F3483" s="438"/>
    </row>
    <row r="3484" spans="3:6" ht="44.25" customHeight="1" x14ac:dyDescent="0.25">
      <c r="C3484" s="438"/>
      <c r="D3484" s="440"/>
      <c r="E3484" s="534"/>
      <c r="F3484" s="438"/>
    </row>
    <row r="3485" spans="3:6" ht="44.25" customHeight="1" x14ac:dyDescent="0.25">
      <c r="C3485" s="438"/>
      <c r="D3485" s="440"/>
      <c r="E3485" s="534"/>
      <c r="F3485" s="438"/>
    </row>
    <row r="3486" spans="3:6" ht="44.25" customHeight="1" x14ac:dyDescent="0.25">
      <c r="C3486" s="438"/>
      <c r="D3486" s="440"/>
      <c r="E3486" s="534"/>
      <c r="F3486" s="438"/>
    </row>
    <row r="3487" spans="3:6" ht="44.25" customHeight="1" x14ac:dyDescent="0.25">
      <c r="C3487" s="438"/>
      <c r="D3487" s="440"/>
      <c r="E3487" s="534"/>
      <c r="F3487" s="438"/>
    </row>
    <row r="3488" spans="3:6" ht="44.25" customHeight="1" x14ac:dyDescent="0.25">
      <c r="C3488" s="438"/>
      <c r="D3488" s="440"/>
      <c r="E3488" s="534"/>
      <c r="F3488" s="438"/>
    </row>
    <row r="3489" spans="3:6" ht="44.25" customHeight="1" x14ac:dyDescent="0.25">
      <c r="C3489" s="438"/>
      <c r="D3489" s="440"/>
      <c r="E3489" s="534"/>
      <c r="F3489" s="438"/>
    </row>
    <row r="3490" spans="3:6" ht="44.25" customHeight="1" x14ac:dyDescent="0.25">
      <c r="C3490" s="438"/>
      <c r="D3490" s="440"/>
      <c r="E3490" s="534"/>
      <c r="F3490" s="438"/>
    </row>
    <row r="3491" spans="3:6" ht="44.25" customHeight="1" x14ac:dyDescent="0.25">
      <c r="C3491" s="438"/>
      <c r="D3491" s="440"/>
      <c r="E3491" s="534"/>
      <c r="F3491" s="438"/>
    </row>
    <row r="3492" spans="3:6" ht="44.25" customHeight="1" x14ac:dyDescent="0.25">
      <c r="C3492" s="438"/>
      <c r="D3492" s="440"/>
      <c r="E3492" s="534"/>
      <c r="F3492" s="438"/>
    </row>
    <row r="3493" spans="3:6" ht="44.25" customHeight="1" x14ac:dyDescent="0.25">
      <c r="C3493" s="438"/>
      <c r="D3493" s="440"/>
      <c r="E3493" s="534"/>
      <c r="F3493" s="438"/>
    </row>
    <row r="3494" spans="3:6" ht="44.25" customHeight="1" x14ac:dyDescent="0.25">
      <c r="C3494" s="438"/>
      <c r="D3494" s="440"/>
      <c r="E3494" s="534"/>
      <c r="F3494" s="438"/>
    </row>
    <row r="3495" spans="3:6" ht="44.25" customHeight="1" x14ac:dyDescent="0.25">
      <c r="C3495" s="438"/>
      <c r="D3495" s="440"/>
      <c r="E3495" s="534"/>
      <c r="F3495" s="438"/>
    </row>
    <row r="3496" spans="3:6" ht="44.25" customHeight="1" x14ac:dyDescent="0.25">
      <c r="C3496" s="438"/>
      <c r="D3496" s="440"/>
      <c r="E3496" s="534"/>
      <c r="F3496" s="438"/>
    </row>
    <row r="3497" spans="3:6" ht="44.25" customHeight="1" x14ac:dyDescent="0.25">
      <c r="C3497" s="438"/>
      <c r="D3497" s="440"/>
      <c r="E3497" s="534"/>
      <c r="F3497" s="438"/>
    </row>
    <row r="3498" spans="3:6" ht="44.25" customHeight="1" x14ac:dyDescent="0.25">
      <c r="C3498" s="438"/>
      <c r="D3498" s="440"/>
      <c r="E3498" s="534"/>
      <c r="F3498" s="438"/>
    </row>
    <row r="3499" spans="3:6" ht="44.25" customHeight="1" x14ac:dyDescent="0.25">
      <c r="C3499" s="438"/>
      <c r="D3499" s="440"/>
      <c r="E3499" s="534"/>
      <c r="F3499" s="438"/>
    </row>
    <row r="3500" spans="3:6" ht="44.25" customHeight="1" x14ac:dyDescent="0.25">
      <c r="C3500" s="438"/>
      <c r="D3500" s="440"/>
      <c r="E3500" s="534"/>
      <c r="F3500" s="438"/>
    </row>
    <row r="3501" spans="3:6" ht="44.25" customHeight="1" x14ac:dyDescent="0.25">
      <c r="C3501" s="438"/>
      <c r="D3501" s="440"/>
      <c r="E3501" s="534"/>
      <c r="F3501" s="438"/>
    </row>
    <row r="3502" spans="3:6" ht="44.25" customHeight="1" x14ac:dyDescent="0.25">
      <c r="C3502" s="438"/>
      <c r="D3502" s="440"/>
      <c r="E3502" s="534"/>
      <c r="F3502" s="438"/>
    </row>
    <row r="3503" spans="3:6" ht="44.25" customHeight="1" x14ac:dyDescent="0.25">
      <c r="C3503" s="438"/>
      <c r="D3503" s="440"/>
      <c r="E3503" s="534"/>
      <c r="F3503" s="438"/>
    </row>
    <row r="3504" spans="3:6" ht="44.25" customHeight="1" x14ac:dyDescent="0.25">
      <c r="C3504" s="438"/>
      <c r="D3504" s="440"/>
      <c r="E3504" s="534"/>
      <c r="F3504" s="438"/>
    </row>
    <row r="3505" spans="3:6" ht="44.25" customHeight="1" x14ac:dyDescent="0.25">
      <c r="C3505" s="438"/>
      <c r="D3505" s="440"/>
      <c r="E3505" s="534"/>
      <c r="F3505" s="438"/>
    </row>
    <row r="3506" spans="3:6" ht="44.25" customHeight="1" x14ac:dyDescent="0.25">
      <c r="C3506" s="438"/>
      <c r="D3506" s="440"/>
      <c r="E3506" s="534"/>
      <c r="F3506" s="438"/>
    </row>
    <row r="3507" spans="3:6" ht="44.25" customHeight="1" x14ac:dyDescent="0.25">
      <c r="C3507" s="438"/>
      <c r="D3507" s="440"/>
      <c r="E3507" s="534"/>
      <c r="F3507" s="438"/>
    </row>
    <row r="3508" spans="3:6" ht="44.25" customHeight="1" x14ac:dyDescent="0.25">
      <c r="C3508" s="438"/>
      <c r="D3508" s="440"/>
      <c r="E3508" s="534"/>
      <c r="F3508" s="438"/>
    </row>
    <row r="3509" spans="3:6" ht="44.25" customHeight="1" x14ac:dyDescent="0.25">
      <c r="C3509" s="438"/>
      <c r="D3509" s="440"/>
      <c r="E3509" s="534"/>
      <c r="F3509" s="438"/>
    </row>
    <row r="3510" spans="3:6" ht="44.25" customHeight="1" x14ac:dyDescent="0.25">
      <c r="C3510" s="438"/>
      <c r="D3510" s="440"/>
      <c r="E3510" s="534"/>
      <c r="F3510" s="438"/>
    </row>
    <row r="3511" spans="3:6" ht="44.25" customHeight="1" x14ac:dyDescent="0.25">
      <c r="C3511" s="438"/>
      <c r="D3511" s="440"/>
      <c r="E3511" s="534"/>
      <c r="F3511" s="438"/>
    </row>
    <row r="3512" spans="3:6" ht="44.25" customHeight="1" x14ac:dyDescent="0.25">
      <c r="C3512" s="438"/>
      <c r="D3512" s="440"/>
      <c r="E3512" s="534"/>
      <c r="F3512" s="438"/>
    </row>
    <row r="3513" spans="3:6" ht="44.25" customHeight="1" x14ac:dyDescent="0.25">
      <c r="C3513" s="438"/>
      <c r="D3513" s="440"/>
      <c r="E3513" s="534"/>
      <c r="F3513" s="438"/>
    </row>
    <row r="3514" spans="3:6" ht="44.25" customHeight="1" x14ac:dyDescent="0.25">
      <c r="C3514" s="438"/>
      <c r="D3514" s="440"/>
      <c r="E3514" s="534"/>
      <c r="F3514" s="438"/>
    </row>
    <row r="3515" spans="3:6" ht="44.25" customHeight="1" x14ac:dyDescent="0.25">
      <c r="C3515" s="438"/>
      <c r="D3515" s="440"/>
      <c r="E3515" s="534"/>
      <c r="F3515" s="438"/>
    </row>
    <row r="3516" spans="3:6" ht="44.25" customHeight="1" x14ac:dyDescent="0.25">
      <c r="C3516" s="438"/>
      <c r="D3516" s="440"/>
      <c r="E3516" s="534"/>
      <c r="F3516" s="438"/>
    </row>
    <row r="3517" spans="3:6" ht="44.25" customHeight="1" x14ac:dyDescent="0.25">
      <c r="C3517" s="438"/>
      <c r="D3517" s="440"/>
      <c r="E3517" s="534"/>
      <c r="F3517" s="438"/>
    </row>
    <row r="3518" spans="3:6" ht="44.25" customHeight="1" x14ac:dyDescent="0.25">
      <c r="C3518" s="438"/>
      <c r="D3518" s="440"/>
      <c r="E3518" s="534"/>
      <c r="F3518" s="438"/>
    </row>
    <row r="3519" spans="3:6" ht="44.25" customHeight="1" x14ac:dyDescent="0.25">
      <c r="C3519" s="438"/>
      <c r="D3519" s="440"/>
      <c r="E3519" s="534"/>
      <c r="F3519" s="438"/>
    </row>
    <row r="3520" spans="3:6" ht="44.25" customHeight="1" x14ac:dyDescent="0.25">
      <c r="C3520" s="438"/>
      <c r="D3520" s="440"/>
      <c r="E3520" s="534"/>
      <c r="F3520" s="438"/>
    </row>
    <row r="3521" spans="3:6" ht="44.25" customHeight="1" x14ac:dyDescent="0.25">
      <c r="C3521" s="438"/>
      <c r="D3521" s="440"/>
      <c r="E3521" s="534"/>
      <c r="F3521" s="438"/>
    </row>
    <row r="3522" spans="3:6" ht="44.25" customHeight="1" x14ac:dyDescent="0.25">
      <c r="C3522" s="438"/>
      <c r="D3522" s="440"/>
      <c r="E3522" s="534"/>
      <c r="F3522" s="438"/>
    </row>
    <row r="3523" spans="3:6" ht="44.25" customHeight="1" x14ac:dyDescent="0.25">
      <c r="C3523" s="438"/>
      <c r="D3523" s="440"/>
      <c r="E3523" s="534"/>
      <c r="F3523" s="438"/>
    </row>
    <row r="3524" spans="3:6" ht="44.25" customHeight="1" x14ac:dyDescent="0.25">
      <c r="C3524" s="438"/>
      <c r="D3524" s="440"/>
      <c r="E3524" s="534"/>
      <c r="F3524" s="438"/>
    </row>
    <row r="3525" spans="3:6" ht="44.25" customHeight="1" x14ac:dyDescent="0.25">
      <c r="C3525" s="438"/>
      <c r="D3525" s="440"/>
      <c r="E3525" s="534"/>
      <c r="F3525" s="438"/>
    </row>
    <row r="3526" spans="3:6" ht="44.25" customHeight="1" x14ac:dyDescent="0.25">
      <c r="C3526" s="438"/>
      <c r="D3526" s="440"/>
      <c r="E3526" s="534"/>
      <c r="F3526" s="438"/>
    </row>
    <row r="3527" spans="3:6" ht="44.25" customHeight="1" x14ac:dyDescent="0.25">
      <c r="C3527" s="438"/>
      <c r="D3527" s="440"/>
      <c r="E3527" s="534"/>
      <c r="F3527" s="438"/>
    </row>
    <row r="3528" spans="3:6" ht="44.25" customHeight="1" x14ac:dyDescent="0.25">
      <c r="C3528" s="438"/>
      <c r="D3528" s="440"/>
      <c r="E3528" s="534"/>
      <c r="F3528" s="438"/>
    </row>
    <row r="3529" spans="3:6" ht="44.25" customHeight="1" x14ac:dyDescent="0.25">
      <c r="C3529" s="438"/>
      <c r="D3529" s="440"/>
      <c r="E3529" s="534"/>
      <c r="F3529" s="438"/>
    </row>
    <row r="3530" spans="3:6" ht="44.25" customHeight="1" x14ac:dyDescent="0.25">
      <c r="C3530" s="438"/>
      <c r="D3530" s="440"/>
      <c r="E3530" s="534"/>
      <c r="F3530" s="438"/>
    </row>
    <row r="3531" spans="3:6" ht="44.25" customHeight="1" x14ac:dyDescent="0.25">
      <c r="C3531" s="438"/>
      <c r="D3531" s="440"/>
      <c r="E3531" s="534"/>
      <c r="F3531" s="438"/>
    </row>
    <row r="3532" spans="3:6" ht="44.25" customHeight="1" x14ac:dyDescent="0.25">
      <c r="C3532" s="438"/>
      <c r="D3532" s="440"/>
      <c r="E3532" s="534"/>
      <c r="F3532" s="438"/>
    </row>
    <row r="3533" spans="3:6" ht="44.25" customHeight="1" x14ac:dyDescent="0.25">
      <c r="C3533" s="438"/>
      <c r="D3533" s="440"/>
      <c r="E3533" s="534"/>
      <c r="F3533" s="438"/>
    </row>
    <row r="3534" spans="3:6" ht="44.25" customHeight="1" x14ac:dyDescent="0.25">
      <c r="C3534" s="438"/>
      <c r="D3534" s="440"/>
      <c r="E3534" s="534"/>
      <c r="F3534" s="438"/>
    </row>
    <row r="3535" spans="3:6" ht="44.25" customHeight="1" x14ac:dyDescent="0.25">
      <c r="C3535" s="438"/>
      <c r="D3535" s="440"/>
      <c r="E3535" s="534"/>
      <c r="F3535" s="438"/>
    </row>
    <row r="3536" spans="3:6" ht="44.25" customHeight="1" x14ac:dyDescent="0.25">
      <c r="C3536" s="438"/>
      <c r="D3536" s="440"/>
      <c r="E3536" s="534"/>
      <c r="F3536" s="438"/>
    </row>
    <row r="3537" spans="3:6" ht="44.25" customHeight="1" x14ac:dyDescent="0.25">
      <c r="C3537" s="438"/>
      <c r="D3537" s="440"/>
      <c r="E3537" s="534"/>
      <c r="F3537" s="438"/>
    </row>
    <row r="3538" spans="3:6" ht="44.25" customHeight="1" x14ac:dyDescent="0.25">
      <c r="C3538" s="438"/>
      <c r="D3538" s="440"/>
      <c r="E3538" s="534"/>
      <c r="F3538" s="438"/>
    </row>
    <row r="3539" spans="3:6" ht="44.25" customHeight="1" x14ac:dyDescent="0.25">
      <c r="C3539" s="438"/>
      <c r="D3539" s="440"/>
      <c r="E3539" s="534"/>
      <c r="F3539" s="438"/>
    </row>
    <row r="3540" spans="3:6" ht="44.25" customHeight="1" x14ac:dyDescent="0.25">
      <c r="C3540" s="438"/>
      <c r="D3540" s="440"/>
      <c r="E3540" s="534"/>
      <c r="F3540" s="438"/>
    </row>
    <row r="3541" spans="3:6" ht="44.25" customHeight="1" x14ac:dyDescent="0.25">
      <c r="C3541" s="438"/>
      <c r="D3541" s="440"/>
      <c r="E3541" s="534"/>
      <c r="F3541" s="438"/>
    </row>
    <row r="3542" spans="3:6" ht="44.25" customHeight="1" x14ac:dyDescent="0.25">
      <c r="C3542" s="438"/>
      <c r="D3542" s="440"/>
      <c r="E3542" s="534"/>
      <c r="F3542" s="438"/>
    </row>
    <row r="3543" spans="3:6" ht="44.25" customHeight="1" x14ac:dyDescent="0.25">
      <c r="C3543" s="438"/>
      <c r="D3543" s="440"/>
      <c r="E3543" s="534"/>
      <c r="F3543" s="438"/>
    </row>
    <row r="3544" spans="3:6" ht="44.25" customHeight="1" x14ac:dyDescent="0.25">
      <c r="C3544" s="438"/>
      <c r="D3544" s="440"/>
      <c r="E3544" s="534"/>
      <c r="F3544" s="438"/>
    </row>
    <row r="3545" spans="3:6" ht="44.25" customHeight="1" x14ac:dyDescent="0.25">
      <c r="C3545" s="438"/>
      <c r="D3545" s="440"/>
      <c r="E3545" s="534"/>
      <c r="F3545" s="438"/>
    </row>
    <row r="3546" spans="3:6" ht="44.25" customHeight="1" x14ac:dyDescent="0.25">
      <c r="C3546" s="438"/>
      <c r="D3546" s="440"/>
      <c r="E3546" s="534"/>
      <c r="F3546" s="438"/>
    </row>
    <row r="3547" spans="3:6" ht="44.25" customHeight="1" x14ac:dyDescent="0.25">
      <c r="C3547" s="438"/>
      <c r="D3547" s="440"/>
      <c r="E3547" s="534"/>
      <c r="F3547" s="438"/>
    </row>
    <row r="3548" spans="3:6" ht="44.25" customHeight="1" x14ac:dyDescent="0.25">
      <c r="C3548" s="438"/>
      <c r="D3548" s="440"/>
      <c r="E3548" s="534"/>
      <c r="F3548" s="438"/>
    </row>
    <row r="3549" spans="3:6" ht="44.25" customHeight="1" x14ac:dyDescent="0.25">
      <c r="C3549" s="438"/>
      <c r="D3549" s="440"/>
      <c r="E3549" s="534"/>
      <c r="F3549" s="438"/>
    </row>
    <row r="3550" spans="3:6" ht="44.25" customHeight="1" x14ac:dyDescent="0.25">
      <c r="C3550" s="438"/>
      <c r="D3550" s="440"/>
      <c r="E3550" s="534"/>
      <c r="F3550" s="438"/>
    </row>
    <row r="3551" spans="3:6" ht="44.25" customHeight="1" x14ac:dyDescent="0.25">
      <c r="C3551" s="438"/>
      <c r="D3551" s="440"/>
      <c r="E3551" s="534"/>
      <c r="F3551" s="438"/>
    </row>
    <row r="3552" spans="3:6" ht="44.25" customHeight="1" x14ac:dyDescent="0.25">
      <c r="C3552" s="438"/>
      <c r="D3552" s="440"/>
      <c r="E3552" s="534"/>
      <c r="F3552" s="438"/>
    </row>
    <row r="3553" spans="3:6" ht="44.25" customHeight="1" x14ac:dyDescent="0.25">
      <c r="C3553" s="438"/>
      <c r="D3553" s="440"/>
      <c r="E3553" s="534"/>
      <c r="F3553" s="438"/>
    </row>
    <row r="3554" spans="3:6" ht="44.25" customHeight="1" x14ac:dyDescent="0.25">
      <c r="C3554" s="438"/>
      <c r="D3554" s="440"/>
      <c r="E3554" s="534"/>
      <c r="F3554" s="438"/>
    </row>
    <row r="3555" spans="3:6" ht="44.25" customHeight="1" x14ac:dyDescent="0.25">
      <c r="C3555" s="438"/>
      <c r="D3555" s="440"/>
      <c r="E3555" s="534"/>
      <c r="F3555" s="438"/>
    </row>
    <row r="3556" spans="3:6" ht="44.25" customHeight="1" x14ac:dyDescent="0.25">
      <c r="C3556" s="438"/>
      <c r="D3556" s="440"/>
      <c r="E3556" s="534"/>
      <c r="F3556" s="438"/>
    </row>
    <row r="3557" spans="3:6" ht="44.25" customHeight="1" x14ac:dyDescent="0.25">
      <c r="C3557" s="438"/>
      <c r="D3557" s="440"/>
      <c r="E3557" s="534"/>
      <c r="F3557" s="438"/>
    </row>
    <row r="3558" spans="3:6" ht="44.25" customHeight="1" x14ac:dyDescent="0.25">
      <c r="C3558" s="438"/>
      <c r="D3558" s="440"/>
      <c r="E3558" s="534"/>
      <c r="F3558" s="438"/>
    </row>
    <row r="3559" spans="3:6" ht="44.25" customHeight="1" x14ac:dyDescent="0.25">
      <c r="C3559" s="438"/>
      <c r="D3559" s="440"/>
      <c r="E3559" s="534"/>
      <c r="F3559" s="438"/>
    </row>
    <row r="3560" spans="3:6" ht="44.25" customHeight="1" x14ac:dyDescent="0.25">
      <c r="C3560" s="438"/>
      <c r="D3560" s="440"/>
      <c r="E3560" s="534"/>
      <c r="F3560" s="438"/>
    </row>
    <row r="3561" spans="3:6" ht="44.25" customHeight="1" x14ac:dyDescent="0.25">
      <c r="C3561" s="438"/>
      <c r="D3561" s="440"/>
      <c r="E3561" s="534"/>
      <c r="F3561" s="438"/>
    </row>
    <row r="3562" spans="3:6" ht="44.25" customHeight="1" x14ac:dyDescent="0.25">
      <c r="C3562" s="438"/>
      <c r="D3562" s="440"/>
      <c r="E3562" s="534"/>
      <c r="F3562" s="438"/>
    </row>
    <row r="3563" spans="3:6" ht="44.25" customHeight="1" x14ac:dyDescent="0.25">
      <c r="C3563" s="438"/>
      <c r="D3563" s="440"/>
      <c r="E3563" s="534"/>
      <c r="F3563" s="438"/>
    </row>
    <row r="3564" spans="3:6" ht="44.25" customHeight="1" x14ac:dyDescent="0.25">
      <c r="C3564" s="438"/>
      <c r="D3564" s="440"/>
      <c r="E3564" s="534"/>
      <c r="F3564" s="438"/>
    </row>
    <row r="3565" spans="3:6" ht="44.25" customHeight="1" x14ac:dyDescent="0.25">
      <c r="C3565" s="438"/>
      <c r="D3565" s="440"/>
      <c r="E3565" s="534"/>
      <c r="F3565" s="438"/>
    </row>
    <row r="3566" spans="3:6" ht="44.25" customHeight="1" x14ac:dyDescent="0.25">
      <c r="C3566" s="438"/>
      <c r="D3566" s="440"/>
      <c r="E3566" s="534"/>
      <c r="F3566" s="438"/>
    </row>
    <row r="3567" spans="3:6" ht="44.25" customHeight="1" x14ac:dyDescent="0.25">
      <c r="C3567" s="438"/>
      <c r="D3567" s="440"/>
      <c r="E3567" s="534"/>
      <c r="F3567" s="438"/>
    </row>
    <row r="3568" spans="3:6" ht="44.25" customHeight="1" x14ac:dyDescent="0.25">
      <c r="C3568" s="438"/>
      <c r="D3568" s="440"/>
      <c r="E3568" s="534"/>
      <c r="F3568" s="438"/>
    </row>
    <row r="3569" spans="3:6" ht="44.25" customHeight="1" x14ac:dyDescent="0.25">
      <c r="C3569" s="438"/>
      <c r="D3569" s="440"/>
      <c r="E3569" s="534"/>
      <c r="F3569" s="438"/>
    </row>
    <row r="3570" spans="3:6" ht="44.25" customHeight="1" x14ac:dyDescent="0.25">
      <c r="C3570" s="438"/>
      <c r="D3570" s="440"/>
      <c r="E3570" s="534"/>
      <c r="F3570" s="438"/>
    </row>
    <row r="3571" spans="3:6" ht="44.25" customHeight="1" x14ac:dyDescent="0.25">
      <c r="C3571" s="438"/>
      <c r="D3571" s="440"/>
      <c r="E3571" s="534"/>
      <c r="F3571" s="438"/>
    </row>
    <row r="3572" spans="3:6" ht="44.25" customHeight="1" x14ac:dyDescent="0.25">
      <c r="C3572" s="438"/>
      <c r="D3572" s="440"/>
      <c r="E3572" s="534"/>
      <c r="F3572" s="438"/>
    </row>
    <row r="3573" spans="3:6" ht="44.25" customHeight="1" x14ac:dyDescent="0.25">
      <c r="C3573" s="438"/>
      <c r="D3573" s="440"/>
      <c r="E3573" s="534"/>
      <c r="F3573" s="438"/>
    </row>
    <row r="3574" spans="3:6" ht="44.25" customHeight="1" x14ac:dyDescent="0.25">
      <c r="C3574" s="438"/>
      <c r="D3574" s="440"/>
      <c r="E3574" s="534"/>
      <c r="F3574" s="438"/>
    </row>
    <row r="3575" spans="3:6" ht="44.25" customHeight="1" x14ac:dyDescent="0.25">
      <c r="C3575" s="438"/>
      <c r="D3575" s="440"/>
      <c r="E3575" s="534"/>
      <c r="F3575" s="438"/>
    </row>
    <row r="3576" spans="3:6" ht="44.25" customHeight="1" x14ac:dyDescent="0.25">
      <c r="C3576" s="438"/>
      <c r="D3576" s="440"/>
      <c r="E3576" s="534"/>
      <c r="F3576" s="438"/>
    </row>
    <row r="3577" spans="3:6" ht="44.25" customHeight="1" x14ac:dyDescent="0.25">
      <c r="C3577" s="438"/>
      <c r="D3577" s="440"/>
      <c r="E3577" s="534"/>
      <c r="F3577" s="438"/>
    </row>
    <row r="3578" spans="3:6" ht="44.25" customHeight="1" x14ac:dyDescent="0.25">
      <c r="C3578" s="438"/>
      <c r="D3578" s="440"/>
      <c r="E3578" s="534"/>
      <c r="F3578" s="438"/>
    </row>
    <row r="3579" spans="3:6" ht="44.25" customHeight="1" x14ac:dyDescent="0.25">
      <c r="C3579" s="438"/>
      <c r="D3579" s="440"/>
      <c r="E3579" s="534"/>
      <c r="F3579" s="438"/>
    </row>
    <row r="3580" spans="3:6" ht="44.25" customHeight="1" x14ac:dyDescent="0.25">
      <c r="C3580" s="438"/>
      <c r="D3580" s="440"/>
      <c r="E3580" s="534"/>
      <c r="F3580" s="438"/>
    </row>
    <row r="3581" spans="3:6" ht="44.25" customHeight="1" x14ac:dyDescent="0.25">
      <c r="C3581" s="438"/>
      <c r="D3581" s="440"/>
      <c r="E3581" s="534"/>
      <c r="F3581" s="438"/>
    </row>
    <row r="3582" spans="3:6" ht="44.25" customHeight="1" x14ac:dyDescent="0.25">
      <c r="C3582" s="438"/>
      <c r="D3582" s="440"/>
      <c r="E3582" s="534"/>
      <c r="F3582" s="438"/>
    </row>
    <row r="3583" spans="3:6" ht="44.25" customHeight="1" x14ac:dyDescent="0.25">
      <c r="C3583" s="438"/>
      <c r="D3583" s="440"/>
      <c r="E3583" s="534"/>
      <c r="F3583" s="438"/>
    </row>
    <row r="3584" spans="3:6" ht="44.25" customHeight="1" x14ac:dyDescent="0.25">
      <c r="C3584" s="438"/>
      <c r="D3584" s="440"/>
      <c r="E3584" s="534"/>
      <c r="F3584" s="438"/>
    </row>
    <row r="3585" spans="3:6" ht="44.25" customHeight="1" x14ac:dyDescent="0.25">
      <c r="C3585" s="438"/>
      <c r="D3585" s="440"/>
      <c r="E3585" s="534"/>
      <c r="F3585" s="438"/>
    </row>
    <row r="3586" spans="3:6" ht="44.25" customHeight="1" x14ac:dyDescent="0.25">
      <c r="C3586" s="438"/>
      <c r="D3586" s="440"/>
      <c r="E3586" s="534"/>
      <c r="F3586" s="438"/>
    </row>
    <row r="3587" spans="3:6" ht="44.25" customHeight="1" x14ac:dyDescent="0.25">
      <c r="C3587" s="438"/>
      <c r="D3587" s="440"/>
      <c r="E3587" s="534"/>
      <c r="F3587" s="438"/>
    </row>
    <row r="3588" spans="3:6" ht="44.25" customHeight="1" x14ac:dyDescent="0.25">
      <c r="C3588" s="438"/>
      <c r="D3588" s="440"/>
      <c r="E3588" s="534"/>
      <c r="F3588" s="438"/>
    </row>
    <row r="3589" spans="3:6" ht="44.25" customHeight="1" x14ac:dyDescent="0.25">
      <c r="C3589" s="438"/>
      <c r="D3589" s="440"/>
      <c r="E3589" s="534"/>
      <c r="F3589" s="438"/>
    </row>
    <row r="3590" spans="3:6" ht="44.25" customHeight="1" x14ac:dyDescent="0.25">
      <c r="C3590" s="438"/>
      <c r="D3590" s="440"/>
      <c r="E3590" s="534"/>
      <c r="F3590" s="438"/>
    </row>
    <row r="3591" spans="3:6" ht="44.25" customHeight="1" x14ac:dyDescent="0.25">
      <c r="C3591" s="438"/>
      <c r="D3591" s="440"/>
      <c r="E3591" s="534"/>
      <c r="F3591" s="438"/>
    </row>
    <row r="3592" spans="3:6" ht="44.25" customHeight="1" x14ac:dyDescent="0.25">
      <c r="C3592" s="438"/>
      <c r="D3592" s="440"/>
      <c r="E3592" s="534"/>
      <c r="F3592" s="438"/>
    </row>
    <row r="3593" spans="3:6" ht="44.25" customHeight="1" x14ac:dyDescent="0.25">
      <c r="C3593" s="438"/>
      <c r="D3593" s="440"/>
      <c r="E3593" s="534"/>
      <c r="F3593" s="438"/>
    </row>
    <row r="3594" spans="3:6" ht="44.25" customHeight="1" x14ac:dyDescent="0.25">
      <c r="C3594" s="438"/>
      <c r="D3594" s="440"/>
      <c r="E3594" s="534"/>
      <c r="F3594" s="438"/>
    </row>
    <row r="3595" spans="3:6" ht="44.25" customHeight="1" x14ac:dyDescent="0.25">
      <c r="C3595" s="438"/>
      <c r="D3595" s="440"/>
      <c r="E3595" s="534"/>
      <c r="F3595" s="438"/>
    </row>
    <row r="3596" spans="3:6" ht="44.25" customHeight="1" x14ac:dyDescent="0.25">
      <c r="C3596" s="438"/>
      <c r="D3596" s="440"/>
      <c r="E3596" s="534"/>
      <c r="F3596" s="438"/>
    </row>
    <row r="3597" spans="3:6" ht="44.25" customHeight="1" x14ac:dyDescent="0.25">
      <c r="C3597" s="438"/>
      <c r="D3597" s="440"/>
      <c r="E3597" s="534"/>
      <c r="F3597" s="438"/>
    </row>
    <row r="3598" spans="3:6" ht="44.25" customHeight="1" x14ac:dyDescent="0.25">
      <c r="C3598" s="438"/>
      <c r="D3598" s="440"/>
      <c r="E3598" s="534"/>
      <c r="F3598" s="438"/>
    </row>
    <row r="3599" spans="3:6" ht="44.25" customHeight="1" x14ac:dyDescent="0.25">
      <c r="C3599" s="438"/>
      <c r="D3599" s="440"/>
      <c r="E3599" s="534"/>
      <c r="F3599" s="438"/>
    </row>
    <row r="3600" spans="3:6" ht="44.25" customHeight="1" x14ac:dyDescent="0.25">
      <c r="C3600" s="438"/>
      <c r="D3600" s="440"/>
      <c r="E3600" s="534"/>
      <c r="F3600" s="438"/>
    </row>
    <row r="3601" spans="3:6" ht="44.25" customHeight="1" x14ac:dyDescent="0.25">
      <c r="C3601" s="438"/>
      <c r="D3601" s="440"/>
      <c r="E3601" s="534"/>
      <c r="F3601" s="438"/>
    </row>
    <row r="3602" spans="3:6" ht="44.25" customHeight="1" x14ac:dyDescent="0.25">
      <c r="C3602" s="438"/>
      <c r="D3602" s="440"/>
      <c r="E3602" s="534"/>
      <c r="F3602" s="438"/>
    </row>
    <row r="3603" spans="3:6" ht="44.25" customHeight="1" x14ac:dyDescent="0.25">
      <c r="C3603" s="438"/>
      <c r="D3603" s="440"/>
      <c r="E3603" s="534"/>
      <c r="F3603" s="438"/>
    </row>
    <row r="3604" spans="3:6" ht="44.25" customHeight="1" x14ac:dyDescent="0.25">
      <c r="C3604" s="438"/>
      <c r="D3604" s="440"/>
      <c r="E3604" s="534"/>
      <c r="F3604" s="438"/>
    </row>
    <row r="3605" spans="3:6" ht="44.25" customHeight="1" x14ac:dyDescent="0.25">
      <c r="C3605" s="438"/>
      <c r="D3605" s="440"/>
      <c r="E3605" s="534"/>
      <c r="F3605" s="438"/>
    </row>
    <row r="3606" spans="3:6" ht="44.25" customHeight="1" x14ac:dyDescent="0.25">
      <c r="C3606" s="438"/>
      <c r="D3606" s="440"/>
      <c r="E3606" s="534"/>
      <c r="F3606" s="438"/>
    </row>
    <row r="3607" spans="3:6" ht="44.25" customHeight="1" x14ac:dyDescent="0.25">
      <c r="C3607" s="438"/>
      <c r="D3607" s="440"/>
      <c r="E3607" s="534"/>
      <c r="F3607" s="438"/>
    </row>
    <row r="3608" spans="3:6" ht="44.25" customHeight="1" x14ac:dyDescent="0.25">
      <c r="C3608" s="438"/>
      <c r="D3608" s="440"/>
      <c r="E3608" s="534"/>
      <c r="F3608" s="438"/>
    </row>
    <row r="3609" spans="3:6" ht="44.25" customHeight="1" x14ac:dyDescent="0.25">
      <c r="C3609" s="438"/>
      <c r="D3609" s="440"/>
      <c r="E3609" s="534"/>
      <c r="F3609" s="438"/>
    </row>
    <row r="3610" spans="3:6" ht="44.25" customHeight="1" x14ac:dyDescent="0.25">
      <c r="C3610" s="438"/>
      <c r="D3610" s="440"/>
      <c r="E3610" s="534"/>
      <c r="F3610" s="438"/>
    </row>
    <row r="3611" spans="3:6" ht="44.25" customHeight="1" x14ac:dyDescent="0.25">
      <c r="C3611" s="438"/>
      <c r="D3611" s="440"/>
      <c r="E3611" s="534"/>
      <c r="F3611" s="438"/>
    </row>
    <row r="3612" spans="3:6" ht="44.25" customHeight="1" x14ac:dyDescent="0.25">
      <c r="C3612" s="438"/>
      <c r="D3612" s="440"/>
      <c r="E3612" s="534"/>
      <c r="F3612" s="438"/>
    </row>
    <row r="3613" spans="3:6" ht="44.25" customHeight="1" x14ac:dyDescent="0.25">
      <c r="C3613" s="438"/>
      <c r="D3613" s="440"/>
      <c r="E3613" s="534"/>
      <c r="F3613" s="438"/>
    </row>
    <row r="3614" spans="3:6" ht="44.25" customHeight="1" x14ac:dyDescent="0.25">
      <c r="C3614" s="438"/>
      <c r="D3614" s="440"/>
      <c r="E3614" s="534"/>
      <c r="F3614" s="438"/>
    </row>
    <row r="3615" spans="3:6" ht="44.25" customHeight="1" x14ac:dyDescent="0.25">
      <c r="C3615" s="438"/>
      <c r="D3615" s="440"/>
      <c r="E3615" s="534"/>
      <c r="F3615" s="438"/>
    </row>
    <row r="3616" spans="3:6" ht="44.25" customHeight="1" x14ac:dyDescent="0.25">
      <c r="C3616" s="438"/>
      <c r="D3616" s="440"/>
      <c r="E3616" s="534"/>
      <c r="F3616" s="438"/>
    </row>
    <row r="3617" spans="3:6" ht="44.25" customHeight="1" x14ac:dyDescent="0.25">
      <c r="C3617" s="438"/>
      <c r="D3617" s="440"/>
      <c r="E3617" s="534"/>
      <c r="F3617" s="438"/>
    </row>
    <row r="3618" spans="3:6" ht="44.25" customHeight="1" x14ac:dyDescent="0.25">
      <c r="C3618" s="438"/>
      <c r="D3618" s="440"/>
      <c r="E3618" s="534"/>
      <c r="F3618" s="438"/>
    </row>
    <row r="3619" spans="3:6" ht="44.25" customHeight="1" x14ac:dyDescent="0.25">
      <c r="C3619" s="438"/>
      <c r="D3619" s="440"/>
      <c r="E3619" s="534"/>
      <c r="F3619" s="438"/>
    </row>
    <row r="3620" spans="3:6" ht="44.25" customHeight="1" x14ac:dyDescent="0.25">
      <c r="C3620" s="438"/>
      <c r="D3620" s="440"/>
      <c r="E3620" s="534"/>
      <c r="F3620" s="438"/>
    </row>
    <row r="3621" spans="3:6" ht="44.25" customHeight="1" x14ac:dyDescent="0.25">
      <c r="C3621" s="438"/>
      <c r="D3621" s="440"/>
      <c r="E3621" s="534"/>
      <c r="F3621" s="438"/>
    </row>
    <row r="3622" spans="3:6" ht="44.25" customHeight="1" x14ac:dyDescent="0.25">
      <c r="C3622" s="438"/>
      <c r="D3622" s="440"/>
      <c r="E3622" s="534"/>
      <c r="F3622" s="438"/>
    </row>
    <row r="3623" spans="3:6" ht="44.25" customHeight="1" x14ac:dyDescent="0.25">
      <c r="C3623" s="438"/>
      <c r="D3623" s="440"/>
      <c r="E3623" s="534"/>
      <c r="F3623" s="438"/>
    </row>
    <row r="3624" spans="3:6" ht="44.25" customHeight="1" x14ac:dyDescent="0.25">
      <c r="C3624" s="438"/>
      <c r="D3624" s="440"/>
      <c r="E3624" s="534"/>
      <c r="F3624" s="438"/>
    </row>
    <row r="3625" spans="3:6" ht="44.25" customHeight="1" x14ac:dyDescent="0.25">
      <c r="C3625" s="438"/>
      <c r="D3625" s="440"/>
      <c r="E3625" s="534"/>
      <c r="F3625" s="438"/>
    </row>
    <row r="3626" spans="3:6" ht="44.25" customHeight="1" x14ac:dyDescent="0.25">
      <c r="C3626" s="438"/>
      <c r="D3626" s="440"/>
      <c r="E3626" s="534"/>
      <c r="F3626" s="438"/>
    </row>
    <row r="3627" spans="3:6" ht="44.25" customHeight="1" x14ac:dyDescent="0.25">
      <c r="C3627" s="438"/>
      <c r="D3627" s="440"/>
      <c r="E3627" s="534"/>
      <c r="F3627" s="438"/>
    </row>
    <row r="3628" spans="3:6" ht="44.25" customHeight="1" x14ac:dyDescent="0.25">
      <c r="C3628" s="438"/>
      <c r="D3628" s="440"/>
      <c r="E3628" s="534"/>
      <c r="F3628" s="438"/>
    </row>
    <row r="3629" spans="3:6" ht="44.25" customHeight="1" x14ac:dyDescent="0.25">
      <c r="C3629" s="438"/>
      <c r="D3629" s="440"/>
      <c r="E3629" s="534"/>
      <c r="F3629" s="438"/>
    </row>
    <row r="3630" spans="3:6" ht="44.25" customHeight="1" x14ac:dyDescent="0.25">
      <c r="C3630" s="438"/>
      <c r="D3630" s="440"/>
      <c r="E3630" s="534"/>
      <c r="F3630" s="438"/>
    </row>
    <row r="3631" spans="3:6" ht="44.25" customHeight="1" x14ac:dyDescent="0.25">
      <c r="C3631" s="438"/>
      <c r="D3631" s="440"/>
      <c r="E3631" s="534"/>
      <c r="F3631" s="438"/>
    </row>
    <row r="3632" spans="3:6" ht="44.25" customHeight="1" x14ac:dyDescent="0.25">
      <c r="C3632" s="438"/>
      <c r="D3632" s="440"/>
      <c r="E3632" s="534"/>
      <c r="F3632" s="438"/>
    </row>
    <row r="3633" spans="3:6" ht="44.25" customHeight="1" x14ac:dyDescent="0.25">
      <c r="C3633" s="438"/>
      <c r="D3633" s="440"/>
      <c r="E3633" s="534"/>
      <c r="F3633" s="438"/>
    </row>
    <row r="3634" spans="3:6" ht="44.25" customHeight="1" x14ac:dyDescent="0.25">
      <c r="C3634" s="438"/>
      <c r="D3634" s="440"/>
      <c r="E3634" s="534"/>
      <c r="F3634" s="438"/>
    </row>
    <row r="3635" spans="3:6" ht="44.25" customHeight="1" x14ac:dyDescent="0.25">
      <c r="C3635" s="438"/>
      <c r="D3635" s="440"/>
      <c r="E3635" s="534"/>
      <c r="F3635" s="438"/>
    </row>
    <row r="3636" spans="3:6" ht="44.25" customHeight="1" x14ac:dyDescent="0.25">
      <c r="C3636" s="438"/>
      <c r="D3636" s="440"/>
      <c r="E3636" s="534"/>
      <c r="F3636" s="438"/>
    </row>
    <row r="3637" spans="3:6" ht="44.25" customHeight="1" x14ac:dyDescent="0.25">
      <c r="C3637" s="438"/>
      <c r="D3637" s="440"/>
      <c r="E3637" s="534"/>
      <c r="F3637" s="438"/>
    </row>
    <row r="3638" spans="3:6" ht="44.25" customHeight="1" x14ac:dyDescent="0.25">
      <c r="C3638" s="438"/>
      <c r="D3638" s="440"/>
      <c r="E3638" s="534"/>
      <c r="F3638" s="438"/>
    </row>
    <row r="3639" spans="3:6" ht="44.25" customHeight="1" x14ac:dyDescent="0.25">
      <c r="C3639" s="438"/>
      <c r="D3639" s="440"/>
      <c r="E3639" s="534"/>
      <c r="F3639" s="438"/>
    </row>
    <row r="3640" spans="3:6" ht="44.25" customHeight="1" x14ac:dyDescent="0.25">
      <c r="C3640" s="438"/>
      <c r="D3640" s="440"/>
      <c r="E3640" s="534"/>
      <c r="F3640" s="438"/>
    </row>
    <row r="3641" spans="3:6" ht="44.25" customHeight="1" x14ac:dyDescent="0.25">
      <c r="C3641" s="438"/>
      <c r="D3641" s="440"/>
      <c r="E3641" s="534"/>
      <c r="F3641" s="438"/>
    </row>
    <row r="3642" spans="3:6" ht="44.25" customHeight="1" x14ac:dyDescent="0.25">
      <c r="C3642" s="438"/>
      <c r="D3642" s="440"/>
      <c r="E3642" s="534"/>
      <c r="F3642" s="438"/>
    </row>
    <row r="3643" spans="3:6" ht="44.25" customHeight="1" x14ac:dyDescent="0.25">
      <c r="C3643" s="438"/>
      <c r="D3643" s="440"/>
      <c r="E3643" s="534"/>
      <c r="F3643" s="438"/>
    </row>
    <row r="3644" spans="3:6" ht="44.25" customHeight="1" x14ac:dyDescent="0.25">
      <c r="C3644" s="438"/>
      <c r="D3644" s="440"/>
      <c r="E3644" s="534"/>
      <c r="F3644" s="438"/>
    </row>
    <row r="3645" spans="3:6" ht="44.25" customHeight="1" x14ac:dyDescent="0.25">
      <c r="C3645" s="438"/>
      <c r="D3645" s="440"/>
      <c r="E3645" s="534"/>
      <c r="F3645" s="438"/>
    </row>
    <row r="3646" spans="3:6" ht="44.25" customHeight="1" x14ac:dyDescent="0.25">
      <c r="C3646" s="438"/>
      <c r="D3646" s="440"/>
      <c r="E3646" s="534"/>
      <c r="F3646" s="438"/>
    </row>
    <row r="3647" spans="3:6" ht="44.25" customHeight="1" x14ac:dyDescent="0.25">
      <c r="C3647" s="438"/>
      <c r="D3647" s="440"/>
      <c r="E3647" s="534"/>
      <c r="F3647" s="438"/>
    </row>
    <row r="3648" spans="3:6" ht="44.25" customHeight="1" x14ac:dyDescent="0.25">
      <c r="C3648" s="438"/>
      <c r="D3648" s="440"/>
      <c r="E3648" s="534"/>
      <c r="F3648" s="438"/>
    </row>
    <row r="3649" spans="3:6" ht="44.25" customHeight="1" x14ac:dyDescent="0.25">
      <c r="C3649" s="438"/>
      <c r="D3649" s="440"/>
      <c r="E3649" s="534"/>
      <c r="F3649" s="438"/>
    </row>
    <row r="3650" spans="3:6" ht="44.25" customHeight="1" x14ac:dyDescent="0.25">
      <c r="C3650" s="438"/>
      <c r="D3650" s="440"/>
      <c r="E3650" s="534"/>
      <c r="F3650" s="438"/>
    </row>
    <row r="3651" spans="3:6" ht="44.25" customHeight="1" x14ac:dyDescent="0.25">
      <c r="C3651" s="438"/>
      <c r="D3651" s="440"/>
      <c r="E3651" s="534"/>
      <c r="F3651" s="438"/>
    </row>
    <row r="3652" spans="3:6" ht="44.25" customHeight="1" x14ac:dyDescent="0.25">
      <c r="C3652" s="438"/>
      <c r="D3652" s="440"/>
      <c r="E3652" s="534"/>
      <c r="F3652" s="438"/>
    </row>
    <row r="3653" spans="3:6" ht="44.25" customHeight="1" x14ac:dyDescent="0.25">
      <c r="C3653" s="438"/>
      <c r="D3653" s="440"/>
      <c r="E3653" s="534"/>
      <c r="F3653" s="438"/>
    </row>
    <row r="3654" spans="3:6" ht="44.25" customHeight="1" x14ac:dyDescent="0.25">
      <c r="C3654" s="438"/>
      <c r="D3654" s="440"/>
      <c r="E3654" s="534"/>
      <c r="F3654" s="438"/>
    </row>
    <row r="3655" spans="3:6" ht="44.25" customHeight="1" x14ac:dyDescent="0.25">
      <c r="C3655" s="438"/>
      <c r="D3655" s="440"/>
      <c r="E3655" s="534"/>
      <c r="F3655" s="438"/>
    </row>
    <row r="3656" spans="3:6" ht="44.25" customHeight="1" x14ac:dyDescent="0.25">
      <c r="C3656" s="438"/>
      <c r="D3656" s="440"/>
      <c r="E3656" s="534"/>
      <c r="F3656" s="438"/>
    </row>
    <row r="3657" spans="3:6" ht="44.25" customHeight="1" x14ac:dyDescent="0.25">
      <c r="C3657" s="438"/>
      <c r="D3657" s="440"/>
      <c r="E3657" s="534"/>
      <c r="F3657" s="438"/>
    </row>
    <row r="3658" spans="3:6" ht="44.25" customHeight="1" x14ac:dyDescent="0.25">
      <c r="C3658" s="438"/>
      <c r="D3658" s="440"/>
      <c r="E3658" s="534"/>
      <c r="F3658" s="438"/>
    </row>
    <row r="3659" spans="3:6" ht="44.25" customHeight="1" x14ac:dyDescent="0.25">
      <c r="C3659" s="438"/>
      <c r="D3659" s="440"/>
      <c r="E3659" s="534"/>
      <c r="F3659" s="438"/>
    </row>
    <row r="3660" spans="3:6" ht="44.25" customHeight="1" x14ac:dyDescent="0.25">
      <c r="C3660" s="438"/>
      <c r="D3660" s="440"/>
      <c r="E3660" s="534"/>
      <c r="F3660" s="438"/>
    </row>
    <row r="3661" spans="3:6" ht="44.25" customHeight="1" x14ac:dyDescent="0.25">
      <c r="C3661" s="438"/>
      <c r="D3661" s="440"/>
      <c r="E3661" s="534"/>
      <c r="F3661" s="438"/>
    </row>
    <row r="3662" spans="3:6" ht="44.25" customHeight="1" x14ac:dyDescent="0.25">
      <c r="C3662" s="438"/>
      <c r="D3662" s="440"/>
      <c r="E3662" s="534"/>
      <c r="F3662" s="438"/>
    </row>
    <row r="3663" spans="3:6" ht="44.25" customHeight="1" x14ac:dyDescent="0.25">
      <c r="C3663" s="438"/>
      <c r="D3663" s="440"/>
      <c r="E3663" s="534"/>
      <c r="F3663" s="438"/>
    </row>
    <row r="3664" spans="3:6" ht="44.25" customHeight="1" x14ac:dyDescent="0.25">
      <c r="C3664" s="438"/>
      <c r="D3664" s="440"/>
      <c r="E3664" s="534"/>
      <c r="F3664" s="438"/>
    </row>
    <row r="3665" spans="3:6" ht="44.25" customHeight="1" x14ac:dyDescent="0.25">
      <c r="C3665" s="438"/>
      <c r="D3665" s="440"/>
      <c r="E3665" s="534"/>
      <c r="F3665" s="438"/>
    </row>
    <row r="3666" spans="3:6" ht="44.25" customHeight="1" x14ac:dyDescent="0.25">
      <c r="C3666" s="438"/>
      <c r="D3666" s="440"/>
      <c r="E3666" s="534"/>
      <c r="F3666" s="438"/>
    </row>
    <row r="3667" spans="3:6" ht="44.25" customHeight="1" x14ac:dyDescent="0.25">
      <c r="C3667" s="438"/>
      <c r="D3667" s="440"/>
      <c r="E3667" s="534"/>
      <c r="F3667" s="438"/>
    </row>
    <row r="3668" spans="3:6" ht="44.25" customHeight="1" x14ac:dyDescent="0.25">
      <c r="C3668" s="438"/>
      <c r="D3668" s="440"/>
      <c r="E3668" s="534"/>
      <c r="F3668" s="438"/>
    </row>
    <row r="3669" spans="3:6" ht="44.25" customHeight="1" x14ac:dyDescent="0.25">
      <c r="C3669" s="438"/>
      <c r="D3669" s="440"/>
      <c r="E3669" s="534"/>
      <c r="F3669" s="438"/>
    </row>
    <row r="3670" spans="3:6" ht="44.25" customHeight="1" x14ac:dyDescent="0.25">
      <c r="C3670" s="438"/>
      <c r="D3670" s="440"/>
      <c r="E3670" s="534"/>
      <c r="F3670" s="438"/>
    </row>
    <row r="3671" spans="3:6" ht="44.25" customHeight="1" x14ac:dyDescent="0.25">
      <c r="C3671" s="438"/>
      <c r="D3671" s="440"/>
      <c r="E3671" s="534"/>
      <c r="F3671" s="438"/>
    </row>
    <row r="3672" spans="3:6" ht="44.25" customHeight="1" x14ac:dyDescent="0.25">
      <c r="C3672" s="438"/>
      <c r="D3672" s="440"/>
      <c r="E3672" s="534"/>
      <c r="F3672" s="438"/>
    </row>
    <row r="3673" spans="3:6" ht="44.25" customHeight="1" x14ac:dyDescent="0.25">
      <c r="C3673" s="438"/>
      <c r="D3673" s="440"/>
      <c r="E3673" s="534"/>
      <c r="F3673" s="438"/>
    </row>
    <row r="3674" spans="3:6" ht="44.25" customHeight="1" x14ac:dyDescent="0.25">
      <c r="C3674" s="438"/>
      <c r="D3674" s="440"/>
      <c r="E3674" s="534"/>
      <c r="F3674" s="438"/>
    </row>
    <row r="3675" spans="3:6" ht="44.25" customHeight="1" x14ac:dyDescent="0.25">
      <c r="C3675" s="438"/>
      <c r="D3675" s="440"/>
      <c r="E3675" s="534"/>
      <c r="F3675" s="438"/>
    </row>
    <row r="3676" spans="3:6" ht="44.25" customHeight="1" x14ac:dyDescent="0.25">
      <c r="C3676" s="438"/>
      <c r="D3676" s="440"/>
      <c r="E3676" s="534"/>
      <c r="F3676" s="438"/>
    </row>
    <row r="3677" spans="3:6" ht="44.25" customHeight="1" x14ac:dyDescent="0.25">
      <c r="C3677" s="438"/>
      <c r="D3677" s="440"/>
      <c r="E3677" s="534"/>
      <c r="F3677" s="438"/>
    </row>
    <row r="3678" spans="3:6" ht="44.25" customHeight="1" x14ac:dyDescent="0.25">
      <c r="C3678" s="438"/>
      <c r="D3678" s="440"/>
      <c r="E3678" s="534"/>
      <c r="F3678" s="438"/>
    </row>
    <row r="3679" spans="3:6" ht="44.25" customHeight="1" x14ac:dyDescent="0.25">
      <c r="C3679" s="438"/>
      <c r="D3679" s="440"/>
      <c r="E3679" s="534"/>
      <c r="F3679" s="438"/>
    </row>
    <row r="3680" spans="3:6" ht="44.25" customHeight="1" x14ac:dyDescent="0.25">
      <c r="C3680" s="438"/>
      <c r="D3680" s="440"/>
      <c r="E3680" s="534"/>
      <c r="F3680" s="438"/>
    </row>
    <row r="3681" spans="3:6" ht="44.25" customHeight="1" x14ac:dyDescent="0.25">
      <c r="C3681" s="438"/>
      <c r="D3681" s="440"/>
      <c r="E3681" s="534"/>
      <c r="F3681" s="438"/>
    </row>
    <row r="3682" spans="3:6" ht="44.25" customHeight="1" x14ac:dyDescent="0.25">
      <c r="C3682" s="438"/>
      <c r="D3682" s="440"/>
      <c r="E3682" s="534"/>
      <c r="F3682" s="438"/>
    </row>
    <row r="3683" spans="3:6" ht="44.25" customHeight="1" x14ac:dyDescent="0.25">
      <c r="C3683" s="438"/>
      <c r="D3683" s="440"/>
      <c r="E3683" s="534"/>
      <c r="F3683" s="438"/>
    </row>
    <row r="3684" spans="3:6" ht="44.25" customHeight="1" x14ac:dyDescent="0.25">
      <c r="C3684" s="438"/>
      <c r="D3684" s="440"/>
      <c r="E3684" s="534"/>
      <c r="F3684" s="438"/>
    </row>
    <row r="3685" spans="3:6" ht="44.25" customHeight="1" x14ac:dyDescent="0.25">
      <c r="C3685" s="438"/>
      <c r="D3685" s="440"/>
      <c r="E3685" s="534"/>
      <c r="F3685" s="438"/>
    </row>
    <row r="3686" spans="3:6" ht="44.25" customHeight="1" x14ac:dyDescent="0.25">
      <c r="C3686" s="438"/>
      <c r="D3686" s="440"/>
      <c r="E3686" s="534"/>
      <c r="F3686" s="438"/>
    </row>
    <row r="3687" spans="3:6" ht="44.25" customHeight="1" x14ac:dyDescent="0.25">
      <c r="C3687" s="438"/>
      <c r="D3687" s="440"/>
      <c r="E3687" s="534"/>
      <c r="F3687" s="438"/>
    </row>
    <row r="3688" spans="3:6" ht="44.25" customHeight="1" x14ac:dyDescent="0.25">
      <c r="C3688" s="438"/>
      <c r="D3688" s="440"/>
      <c r="E3688" s="534"/>
      <c r="F3688" s="438"/>
    </row>
    <row r="3689" spans="3:6" ht="44.25" customHeight="1" x14ac:dyDescent="0.25">
      <c r="C3689" s="438"/>
      <c r="D3689" s="440"/>
      <c r="E3689" s="534"/>
      <c r="F3689" s="438"/>
    </row>
    <row r="3690" spans="3:6" ht="44.25" customHeight="1" x14ac:dyDescent="0.25">
      <c r="C3690" s="438"/>
      <c r="D3690" s="440"/>
      <c r="E3690" s="534"/>
      <c r="F3690" s="438"/>
    </row>
    <row r="3691" spans="3:6" ht="44.25" customHeight="1" x14ac:dyDescent="0.25">
      <c r="C3691" s="438"/>
      <c r="D3691" s="440"/>
      <c r="E3691" s="534"/>
      <c r="F3691" s="438"/>
    </row>
    <row r="3692" spans="3:6" ht="44.25" customHeight="1" x14ac:dyDescent="0.25">
      <c r="C3692" s="438"/>
      <c r="D3692" s="440"/>
      <c r="E3692" s="534"/>
      <c r="F3692" s="438"/>
    </row>
    <row r="3693" spans="3:6" ht="44.25" customHeight="1" x14ac:dyDescent="0.25">
      <c r="C3693" s="438"/>
      <c r="D3693" s="440"/>
      <c r="E3693" s="534"/>
      <c r="F3693" s="438"/>
    </row>
    <row r="3694" spans="3:6" ht="44.25" customHeight="1" x14ac:dyDescent="0.25">
      <c r="C3694" s="438"/>
      <c r="D3694" s="440"/>
      <c r="E3694" s="534"/>
      <c r="F3694" s="438"/>
    </row>
    <row r="3695" spans="3:6" ht="44.25" customHeight="1" x14ac:dyDescent="0.25">
      <c r="C3695" s="438"/>
      <c r="D3695" s="440"/>
      <c r="E3695" s="534"/>
      <c r="F3695" s="438"/>
    </row>
    <row r="3696" spans="3:6" ht="44.25" customHeight="1" x14ac:dyDescent="0.25">
      <c r="C3696" s="438"/>
      <c r="D3696" s="440"/>
      <c r="E3696" s="534"/>
      <c r="F3696" s="438"/>
    </row>
    <row r="3697" spans="3:6" ht="44.25" customHeight="1" x14ac:dyDescent="0.25">
      <c r="C3697" s="438"/>
      <c r="D3697" s="440"/>
      <c r="E3697" s="534"/>
      <c r="F3697" s="438"/>
    </row>
    <row r="3698" spans="3:6" ht="44.25" customHeight="1" x14ac:dyDescent="0.25">
      <c r="C3698" s="438"/>
      <c r="D3698" s="440"/>
      <c r="E3698" s="534"/>
      <c r="F3698" s="438"/>
    </row>
    <row r="3699" spans="3:6" ht="44.25" customHeight="1" x14ac:dyDescent="0.25">
      <c r="C3699" s="438"/>
      <c r="D3699" s="440"/>
      <c r="E3699" s="534"/>
      <c r="F3699" s="438"/>
    </row>
    <row r="3700" spans="3:6" ht="44.25" customHeight="1" x14ac:dyDescent="0.25">
      <c r="C3700" s="438"/>
      <c r="D3700" s="440"/>
      <c r="E3700" s="534"/>
      <c r="F3700" s="438"/>
    </row>
    <row r="3701" spans="3:6" ht="44.25" customHeight="1" x14ac:dyDescent="0.25">
      <c r="C3701" s="438"/>
      <c r="D3701" s="440"/>
      <c r="E3701" s="534"/>
      <c r="F3701" s="438"/>
    </row>
    <row r="3702" spans="3:6" ht="44.25" customHeight="1" x14ac:dyDescent="0.25">
      <c r="C3702" s="438"/>
      <c r="D3702" s="440"/>
      <c r="E3702" s="534"/>
      <c r="F3702" s="438"/>
    </row>
    <row r="3703" spans="3:6" ht="44.25" customHeight="1" x14ac:dyDescent="0.25">
      <c r="C3703" s="438"/>
      <c r="D3703" s="440"/>
      <c r="E3703" s="534"/>
      <c r="F3703" s="438"/>
    </row>
    <row r="3704" spans="3:6" ht="44.25" customHeight="1" x14ac:dyDescent="0.25">
      <c r="C3704" s="438"/>
      <c r="D3704" s="440"/>
      <c r="E3704" s="534"/>
      <c r="F3704" s="438"/>
    </row>
    <row r="3705" spans="3:6" ht="44.25" customHeight="1" x14ac:dyDescent="0.25">
      <c r="C3705" s="438"/>
      <c r="D3705" s="440"/>
      <c r="E3705" s="534"/>
      <c r="F3705" s="438"/>
    </row>
    <row r="3706" spans="3:6" ht="44.25" customHeight="1" x14ac:dyDescent="0.25">
      <c r="C3706" s="438"/>
      <c r="D3706" s="440"/>
      <c r="E3706" s="534"/>
      <c r="F3706" s="438"/>
    </row>
    <row r="3707" spans="3:6" ht="44.25" customHeight="1" x14ac:dyDescent="0.25">
      <c r="C3707" s="438"/>
      <c r="D3707" s="440"/>
      <c r="E3707" s="534"/>
      <c r="F3707" s="438"/>
    </row>
    <row r="3708" spans="3:6" ht="44.25" customHeight="1" x14ac:dyDescent="0.25">
      <c r="C3708" s="438"/>
      <c r="D3708" s="440"/>
      <c r="E3708" s="534"/>
      <c r="F3708" s="438"/>
    </row>
    <row r="3709" spans="3:6" ht="44.25" customHeight="1" x14ac:dyDescent="0.25">
      <c r="C3709" s="438"/>
      <c r="D3709" s="440"/>
      <c r="E3709" s="534"/>
      <c r="F3709" s="438"/>
    </row>
    <row r="3710" spans="3:6" ht="44.25" customHeight="1" x14ac:dyDescent="0.25">
      <c r="C3710" s="438"/>
      <c r="D3710" s="440"/>
      <c r="E3710" s="534"/>
      <c r="F3710" s="438"/>
    </row>
    <row r="3711" spans="3:6" ht="44.25" customHeight="1" x14ac:dyDescent="0.25">
      <c r="C3711" s="438"/>
      <c r="D3711" s="440"/>
      <c r="E3711" s="534"/>
      <c r="F3711" s="438"/>
    </row>
    <row r="3712" spans="3:6" ht="44.25" customHeight="1" x14ac:dyDescent="0.25">
      <c r="C3712" s="438"/>
      <c r="D3712" s="440"/>
      <c r="E3712" s="534"/>
      <c r="F3712" s="438"/>
    </row>
    <row r="3713" spans="3:6" ht="44.25" customHeight="1" x14ac:dyDescent="0.25">
      <c r="C3713" s="438"/>
      <c r="D3713" s="440"/>
      <c r="E3713" s="534"/>
      <c r="F3713" s="438"/>
    </row>
    <row r="3714" spans="3:6" ht="44.25" customHeight="1" x14ac:dyDescent="0.25">
      <c r="C3714" s="438"/>
      <c r="D3714" s="440"/>
      <c r="E3714" s="534"/>
      <c r="F3714" s="438"/>
    </row>
    <row r="3715" spans="3:6" ht="44.25" customHeight="1" x14ac:dyDescent="0.25">
      <c r="C3715" s="438"/>
      <c r="D3715" s="440"/>
      <c r="E3715" s="534"/>
      <c r="F3715" s="438"/>
    </row>
    <row r="3716" spans="3:6" ht="44.25" customHeight="1" x14ac:dyDescent="0.25">
      <c r="C3716" s="438"/>
      <c r="D3716" s="440"/>
      <c r="E3716" s="534"/>
      <c r="F3716" s="438"/>
    </row>
    <row r="3717" spans="3:6" ht="44.25" customHeight="1" x14ac:dyDescent="0.25">
      <c r="C3717" s="438"/>
      <c r="D3717" s="440"/>
      <c r="E3717" s="534"/>
      <c r="F3717" s="438"/>
    </row>
    <row r="3718" spans="3:6" ht="44.25" customHeight="1" x14ac:dyDescent="0.25">
      <c r="C3718" s="438"/>
      <c r="D3718" s="440"/>
      <c r="E3718" s="534"/>
      <c r="F3718" s="438"/>
    </row>
    <row r="3719" spans="3:6" ht="44.25" customHeight="1" x14ac:dyDescent="0.25">
      <c r="C3719" s="438"/>
      <c r="D3719" s="440"/>
      <c r="E3719" s="534"/>
      <c r="F3719" s="438"/>
    </row>
    <row r="3720" spans="3:6" ht="44.25" customHeight="1" x14ac:dyDescent="0.25">
      <c r="C3720" s="438"/>
      <c r="D3720" s="440"/>
      <c r="E3720" s="534"/>
      <c r="F3720" s="438"/>
    </row>
    <row r="3721" spans="3:6" ht="44.25" customHeight="1" x14ac:dyDescent="0.25">
      <c r="C3721" s="438"/>
      <c r="D3721" s="440"/>
      <c r="E3721" s="534"/>
      <c r="F3721" s="438"/>
    </row>
    <row r="3722" spans="3:6" ht="44.25" customHeight="1" x14ac:dyDescent="0.25">
      <c r="C3722" s="438"/>
      <c r="D3722" s="440"/>
      <c r="E3722" s="534"/>
      <c r="F3722" s="438"/>
    </row>
    <row r="3723" spans="3:6" ht="44.25" customHeight="1" x14ac:dyDescent="0.25">
      <c r="C3723" s="438"/>
      <c r="D3723" s="440"/>
      <c r="E3723" s="534"/>
      <c r="F3723" s="438"/>
    </row>
    <row r="3724" spans="3:6" ht="44.25" customHeight="1" x14ac:dyDescent="0.25">
      <c r="C3724" s="438"/>
      <c r="D3724" s="440"/>
      <c r="E3724" s="534"/>
      <c r="F3724" s="438"/>
    </row>
    <row r="3725" spans="3:6" ht="44.25" customHeight="1" x14ac:dyDescent="0.25">
      <c r="C3725" s="438"/>
      <c r="D3725" s="440"/>
      <c r="E3725" s="534"/>
      <c r="F3725" s="438"/>
    </row>
    <row r="3726" spans="3:6" ht="44.25" customHeight="1" x14ac:dyDescent="0.25">
      <c r="C3726" s="438"/>
      <c r="D3726" s="440"/>
      <c r="E3726" s="534"/>
      <c r="F3726" s="438"/>
    </row>
    <row r="3727" spans="3:6" ht="44.25" customHeight="1" x14ac:dyDescent="0.25">
      <c r="C3727" s="438"/>
      <c r="D3727" s="440"/>
      <c r="E3727" s="534"/>
      <c r="F3727" s="438"/>
    </row>
    <row r="3728" spans="3:6" ht="44.25" customHeight="1" x14ac:dyDescent="0.25">
      <c r="C3728" s="438"/>
      <c r="D3728" s="440"/>
      <c r="E3728" s="534"/>
      <c r="F3728" s="438"/>
    </row>
    <row r="3729" spans="3:6" ht="44.25" customHeight="1" x14ac:dyDescent="0.25">
      <c r="C3729" s="438"/>
      <c r="D3729" s="440"/>
      <c r="E3729" s="534"/>
      <c r="F3729" s="438"/>
    </row>
    <row r="3730" spans="3:6" ht="44.25" customHeight="1" x14ac:dyDescent="0.25">
      <c r="C3730" s="438"/>
      <c r="D3730" s="440"/>
      <c r="E3730" s="534"/>
      <c r="F3730" s="438"/>
    </row>
    <row r="3731" spans="3:6" ht="44.25" customHeight="1" x14ac:dyDescent="0.25">
      <c r="C3731" s="438"/>
      <c r="D3731" s="440"/>
      <c r="E3731" s="534"/>
      <c r="F3731" s="438"/>
    </row>
    <row r="3732" spans="3:6" ht="44.25" customHeight="1" x14ac:dyDescent="0.25">
      <c r="C3732" s="438"/>
      <c r="D3732" s="440"/>
      <c r="E3732" s="534"/>
      <c r="F3732" s="438"/>
    </row>
    <row r="3733" spans="3:6" ht="44.25" customHeight="1" x14ac:dyDescent="0.25">
      <c r="C3733" s="438"/>
      <c r="D3733" s="440"/>
      <c r="E3733" s="534"/>
      <c r="F3733" s="438"/>
    </row>
    <row r="3734" spans="3:6" ht="44.25" customHeight="1" x14ac:dyDescent="0.25">
      <c r="C3734" s="438"/>
      <c r="D3734" s="440"/>
      <c r="E3734" s="534"/>
      <c r="F3734" s="438"/>
    </row>
    <row r="3735" spans="3:6" ht="44.25" customHeight="1" x14ac:dyDescent="0.25">
      <c r="C3735" s="438"/>
      <c r="D3735" s="440"/>
      <c r="E3735" s="534"/>
      <c r="F3735" s="438"/>
    </row>
    <row r="3736" spans="3:6" ht="44.25" customHeight="1" x14ac:dyDescent="0.25">
      <c r="C3736" s="438"/>
      <c r="D3736" s="440"/>
      <c r="E3736" s="534"/>
      <c r="F3736" s="438"/>
    </row>
    <row r="3737" spans="3:6" ht="44.25" customHeight="1" x14ac:dyDescent="0.25">
      <c r="C3737" s="438"/>
      <c r="D3737" s="440"/>
      <c r="E3737" s="534"/>
      <c r="F3737" s="438"/>
    </row>
    <row r="3738" spans="3:6" ht="44.25" customHeight="1" x14ac:dyDescent="0.25">
      <c r="C3738" s="438"/>
      <c r="D3738" s="440"/>
      <c r="E3738" s="534"/>
      <c r="F3738" s="438"/>
    </row>
    <row r="3739" spans="3:6" ht="44.25" customHeight="1" x14ac:dyDescent="0.25">
      <c r="C3739" s="438"/>
      <c r="D3739" s="440"/>
      <c r="E3739" s="534"/>
      <c r="F3739" s="438"/>
    </row>
    <row r="3740" spans="3:6" ht="44.25" customHeight="1" x14ac:dyDescent="0.25">
      <c r="C3740" s="438"/>
      <c r="D3740" s="440"/>
      <c r="E3740" s="534"/>
      <c r="F3740" s="438"/>
    </row>
    <row r="3741" spans="3:6" ht="44.25" customHeight="1" x14ac:dyDescent="0.25">
      <c r="C3741" s="438"/>
      <c r="D3741" s="440"/>
      <c r="E3741" s="534"/>
      <c r="F3741" s="438"/>
    </row>
    <row r="3742" spans="3:6" ht="44.25" customHeight="1" x14ac:dyDescent="0.25">
      <c r="C3742" s="438"/>
      <c r="D3742" s="440"/>
      <c r="E3742" s="534"/>
      <c r="F3742" s="438"/>
    </row>
    <row r="3743" spans="3:6" ht="44.25" customHeight="1" x14ac:dyDescent="0.25">
      <c r="C3743" s="438"/>
      <c r="D3743" s="440"/>
      <c r="E3743" s="534"/>
      <c r="F3743" s="438"/>
    </row>
    <row r="3744" spans="3:6" ht="44.25" customHeight="1" x14ac:dyDescent="0.25">
      <c r="C3744" s="438"/>
      <c r="D3744" s="440"/>
      <c r="E3744" s="534"/>
      <c r="F3744" s="438"/>
    </row>
    <row r="3745" spans="3:6" ht="44.25" customHeight="1" x14ac:dyDescent="0.25">
      <c r="C3745" s="438"/>
      <c r="D3745" s="440"/>
      <c r="E3745" s="534"/>
      <c r="F3745" s="438"/>
    </row>
    <row r="3746" spans="3:6" ht="44.25" customHeight="1" x14ac:dyDescent="0.25">
      <c r="C3746" s="438"/>
      <c r="D3746" s="440"/>
      <c r="E3746" s="534"/>
      <c r="F3746" s="438"/>
    </row>
    <row r="3747" spans="3:6" ht="44.25" customHeight="1" x14ac:dyDescent="0.25">
      <c r="C3747" s="438"/>
      <c r="D3747" s="440"/>
      <c r="E3747" s="534"/>
      <c r="F3747" s="438"/>
    </row>
    <row r="3748" spans="3:6" ht="44.25" customHeight="1" x14ac:dyDescent="0.25">
      <c r="C3748" s="438"/>
      <c r="D3748" s="440"/>
      <c r="E3748" s="534"/>
      <c r="F3748" s="438"/>
    </row>
    <row r="3749" spans="3:6" ht="44.25" customHeight="1" x14ac:dyDescent="0.25">
      <c r="C3749" s="438"/>
      <c r="D3749" s="440"/>
      <c r="E3749" s="534"/>
      <c r="F3749" s="438"/>
    </row>
    <row r="3750" spans="3:6" ht="44.25" customHeight="1" x14ac:dyDescent="0.25">
      <c r="C3750" s="438"/>
      <c r="D3750" s="440"/>
      <c r="E3750" s="534"/>
      <c r="F3750" s="438"/>
    </row>
    <row r="3751" spans="3:6" ht="44.25" customHeight="1" x14ac:dyDescent="0.25">
      <c r="C3751" s="438"/>
      <c r="D3751" s="440"/>
      <c r="E3751" s="534"/>
      <c r="F3751" s="438"/>
    </row>
    <row r="3752" spans="3:6" ht="44.25" customHeight="1" x14ac:dyDescent="0.25">
      <c r="C3752" s="438"/>
      <c r="D3752" s="440"/>
      <c r="E3752" s="534"/>
      <c r="F3752" s="438"/>
    </row>
    <row r="3753" spans="3:6" ht="44.25" customHeight="1" x14ac:dyDescent="0.25">
      <c r="C3753" s="438"/>
      <c r="D3753" s="440"/>
      <c r="E3753" s="534"/>
      <c r="F3753" s="438"/>
    </row>
    <row r="3754" spans="3:6" ht="44.25" customHeight="1" x14ac:dyDescent="0.25">
      <c r="C3754" s="438"/>
      <c r="D3754" s="440"/>
      <c r="E3754" s="534"/>
      <c r="F3754" s="438"/>
    </row>
    <row r="3755" spans="3:6" ht="44.25" customHeight="1" x14ac:dyDescent="0.25">
      <c r="C3755" s="438"/>
      <c r="D3755" s="440"/>
      <c r="E3755" s="534"/>
      <c r="F3755" s="438"/>
    </row>
    <row r="3756" spans="3:6" ht="44.25" customHeight="1" x14ac:dyDescent="0.25">
      <c r="C3756" s="438"/>
      <c r="D3756" s="440"/>
      <c r="E3756" s="534"/>
      <c r="F3756" s="438"/>
    </row>
    <row r="3757" spans="3:6" ht="44.25" customHeight="1" x14ac:dyDescent="0.25">
      <c r="C3757" s="438"/>
      <c r="D3757" s="440"/>
      <c r="E3757" s="534"/>
      <c r="F3757" s="438"/>
    </row>
    <row r="3758" spans="3:6" ht="44.25" customHeight="1" x14ac:dyDescent="0.25">
      <c r="C3758" s="438"/>
      <c r="D3758" s="440"/>
      <c r="E3758" s="534"/>
      <c r="F3758" s="438"/>
    </row>
    <row r="3759" spans="3:6" ht="44.25" customHeight="1" x14ac:dyDescent="0.25">
      <c r="C3759" s="438"/>
      <c r="D3759" s="440"/>
      <c r="E3759" s="534"/>
      <c r="F3759" s="438"/>
    </row>
    <row r="3760" spans="3:6" ht="44.25" customHeight="1" x14ac:dyDescent="0.25">
      <c r="C3760" s="438"/>
      <c r="D3760" s="440"/>
      <c r="E3760" s="534"/>
      <c r="F3760" s="438"/>
    </row>
    <row r="3761" spans="3:6" ht="44.25" customHeight="1" x14ac:dyDescent="0.25">
      <c r="C3761" s="438"/>
      <c r="D3761" s="440"/>
      <c r="E3761" s="534"/>
      <c r="F3761" s="438"/>
    </row>
    <row r="3762" spans="3:6" ht="44.25" customHeight="1" x14ac:dyDescent="0.25">
      <c r="C3762" s="438"/>
      <c r="D3762" s="440"/>
      <c r="E3762" s="534"/>
      <c r="F3762" s="438"/>
    </row>
    <row r="3763" spans="3:6" ht="44.25" customHeight="1" x14ac:dyDescent="0.25">
      <c r="C3763" s="438"/>
      <c r="D3763" s="440"/>
      <c r="E3763" s="534"/>
      <c r="F3763" s="438"/>
    </row>
    <row r="3764" spans="3:6" ht="44.25" customHeight="1" x14ac:dyDescent="0.25">
      <c r="C3764" s="438"/>
      <c r="D3764" s="440"/>
      <c r="E3764" s="534"/>
      <c r="F3764" s="438"/>
    </row>
    <row r="3765" spans="3:6" ht="44.25" customHeight="1" x14ac:dyDescent="0.25">
      <c r="C3765" s="438"/>
      <c r="D3765" s="440"/>
      <c r="E3765" s="534"/>
      <c r="F3765" s="438"/>
    </row>
    <row r="3766" spans="3:6" ht="44.25" customHeight="1" x14ac:dyDescent="0.25">
      <c r="C3766" s="438"/>
      <c r="D3766" s="440"/>
      <c r="E3766" s="534"/>
      <c r="F3766" s="438"/>
    </row>
    <row r="3767" spans="3:6" ht="44.25" customHeight="1" x14ac:dyDescent="0.25">
      <c r="C3767" s="438"/>
      <c r="D3767" s="440"/>
      <c r="E3767" s="534"/>
      <c r="F3767" s="438"/>
    </row>
    <row r="3768" spans="3:6" ht="44.25" customHeight="1" x14ac:dyDescent="0.25">
      <c r="C3768" s="438"/>
      <c r="D3768" s="440"/>
      <c r="E3768" s="534"/>
      <c r="F3768" s="438"/>
    </row>
    <row r="3769" spans="3:6" ht="44.25" customHeight="1" x14ac:dyDescent="0.25">
      <c r="C3769" s="438"/>
      <c r="D3769" s="440"/>
      <c r="E3769" s="534"/>
      <c r="F3769" s="438"/>
    </row>
    <row r="3770" spans="3:6" ht="44.25" customHeight="1" x14ac:dyDescent="0.25">
      <c r="C3770" s="438"/>
      <c r="D3770" s="440"/>
      <c r="E3770" s="534"/>
      <c r="F3770" s="438"/>
    </row>
    <row r="3771" spans="3:6" ht="44.25" customHeight="1" x14ac:dyDescent="0.25">
      <c r="C3771" s="438"/>
      <c r="D3771" s="440"/>
      <c r="E3771" s="534"/>
      <c r="F3771" s="438"/>
    </row>
    <row r="3772" spans="3:6" ht="44.25" customHeight="1" x14ac:dyDescent="0.25">
      <c r="C3772" s="438"/>
      <c r="D3772" s="440"/>
      <c r="E3772" s="534"/>
      <c r="F3772" s="438"/>
    </row>
    <row r="3773" spans="3:6" ht="44.25" customHeight="1" x14ac:dyDescent="0.25">
      <c r="C3773" s="438"/>
      <c r="D3773" s="440"/>
      <c r="E3773" s="534"/>
      <c r="F3773" s="438"/>
    </row>
    <row r="3774" spans="3:6" ht="44.25" customHeight="1" x14ac:dyDescent="0.25">
      <c r="C3774" s="438"/>
      <c r="D3774" s="440"/>
      <c r="E3774" s="534"/>
      <c r="F3774" s="438"/>
    </row>
    <row r="3775" spans="3:6" ht="44.25" customHeight="1" x14ac:dyDescent="0.25">
      <c r="C3775" s="438"/>
      <c r="D3775" s="440"/>
      <c r="E3775" s="534"/>
      <c r="F3775" s="438"/>
    </row>
    <row r="3776" spans="3:6" ht="44.25" customHeight="1" x14ac:dyDescent="0.25">
      <c r="C3776" s="438"/>
      <c r="D3776" s="440"/>
      <c r="E3776" s="534"/>
      <c r="F3776" s="438"/>
    </row>
    <row r="3777" spans="3:6" ht="44.25" customHeight="1" x14ac:dyDescent="0.25">
      <c r="C3777" s="438"/>
      <c r="D3777" s="440"/>
      <c r="E3777" s="534"/>
      <c r="F3777" s="438"/>
    </row>
    <row r="3778" spans="3:6" ht="44.25" customHeight="1" x14ac:dyDescent="0.25">
      <c r="C3778" s="438"/>
      <c r="D3778" s="440"/>
      <c r="E3778" s="534"/>
      <c r="F3778" s="438"/>
    </row>
    <row r="3779" spans="3:6" ht="44.25" customHeight="1" x14ac:dyDescent="0.25">
      <c r="C3779" s="438"/>
      <c r="D3779" s="440"/>
      <c r="E3779" s="534"/>
      <c r="F3779" s="438"/>
    </row>
    <row r="3780" spans="3:6" ht="44.25" customHeight="1" x14ac:dyDescent="0.25">
      <c r="C3780" s="438"/>
      <c r="D3780" s="440"/>
      <c r="E3780" s="534"/>
      <c r="F3780" s="438"/>
    </row>
    <row r="3781" spans="3:6" ht="44.25" customHeight="1" x14ac:dyDescent="0.25">
      <c r="C3781" s="438"/>
      <c r="D3781" s="440"/>
      <c r="E3781" s="534"/>
      <c r="F3781" s="438"/>
    </row>
    <row r="3782" spans="3:6" ht="44.25" customHeight="1" x14ac:dyDescent="0.25">
      <c r="C3782" s="438"/>
      <c r="D3782" s="440"/>
      <c r="E3782" s="534"/>
      <c r="F3782" s="438"/>
    </row>
    <row r="3783" spans="3:6" ht="44.25" customHeight="1" x14ac:dyDescent="0.25">
      <c r="C3783" s="438"/>
      <c r="D3783" s="440"/>
      <c r="E3783" s="534"/>
      <c r="F3783" s="438"/>
    </row>
    <row r="3784" spans="3:6" ht="44.25" customHeight="1" x14ac:dyDescent="0.25">
      <c r="C3784" s="438"/>
      <c r="D3784" s="440"/>
      <c r="E3784" s="534"/>
      <c r="F3784" s="438"/>
    </row>
    <row r="3785" spans="3:6" ht="44.25" customHeight="1" x14ac:dyDescent="0.25">
      <c r="C3785" s="438"/>
      <c r="D3785" s="440"/>
      <c r="E3785" s="534"/>
      <c r="F3785" s="438"/>
    </row>
    <row r="3786" spans="3:6" ht="44.25" customHeight="1" x14ac:dyDescent="0.25">
      <c r="C3786" s="438"/>
      <c r="D3786" s="440"/>
      <c r="E3786" s="534"/>
      <c r="F3786" s="438"/>
    </row>
    <row r="3787" spans="3:6" ht="44.25" customHeight="1" x14ac:dyDescent="0.25">
      <c r="C3787" s="438"/>
      <c r="D3787" s="440"/>
      <c r="E3787" s="534"/>
      <c r="F3787" s="438"/>
    </row>
    <row r="3788" spans="3:6" ht="44.25" customHeight="1" x14ac:dyDescent="0.25">
      <c r="C3788" s="438"/>
      <c r="D3788" s="440"/>
      <c r="E3788" s="534"/>
      <c r="F3788" s="438"/>
    </row>
    <row r="3789" spans="3:6" ht="44.25" customHeight="1" x14ac:dyDescent="0.25">
      <c r="C3789" s="438"/>
      <c r="D3789" s="440"/>
      <c r="E3789" s="534"/>
      <c r="F3789" s="438"/>
    </row>
    <row r="3790" spans="3:6" ht="44.25" customHeight="1" x14ac:dyDescent="0.25">
      <c r="C3790" s="438"/>
      <c r="D3790" s="440"/>
      <c r="E3790" s="534"/>
      <c r="F3790" s="438"/>
    </row>
    <row r="3791" spans="3:6" ht="44.25" customHeight="1" x14ac:dyDescent="0.25">
      <c r="C3791" s="438"/>
      <c r="D3791" s="440"/>
      <c r="E3791" s="534"/>
      <c r="F3791" s="438"/>
    </row>
    <row r="3792" spans="3:6" ht="44.25" customHeight="1" x14ac:dyDescent="0.25">
      <c r="C3792" s="438"/>
      <c r="D3792" s="440"/>
      <c r="E3792" s="534"/>
      <c r="F3792" s="438"/>
    </row>
    <row r="3793" spans="3:6" ht="44.25" customHeight="1" x14ac:dyDescent="0.25">
      <c r="C3793" s="438"/>
      <c r="D3793" s="440"/>
      <c r="E3793" s="534"/>
      <c r="F3793" s="438"/>
    </row>
    <row r="3794" spans="3:6" ht="44.25" customHeight="1" x14ac:dyDescent="0.25">
      <c r="C3794" s="438"/>
      <c r="D3794" s="440"/>
      <c r="E3794" s="534"/>
      <c r="F3794" s="438"/>
    </row>
    <row r="3795" spans="3:6" ht="44.25" customHeight="1" x14ac:dyDescent="0.25">
      <c r="C3795" s="438"/>
      <c r="D3795" s="440"/>
      <c r="E3795" s="534"/>
      <c r="F3795" s="438"/>
    </row>
    <row r="3796" spans="3:6" ht="44.25" customHeight="1" x14ac:dyDescent="0.25">
      <c r="C3796" s="438"/>
      <c r="D3796" s="440"/>
      <c r="E3796" s="534"/>
      <c r="F3796" s="438"/>
    </row>
    <row r="3797" spans="3:6" ht="44.25" customHeight="1" x14ac:dyDescent="0.25">
      <c r="C3797" s="438"/>
      <c r="D3797" s="440"/>
      <c r="E3797" s="534"/>
      <c r="F3797" s="438"/>
    </row>
    <row r="3798" spans="3:6" ht="44.25" customHeight="1" x14ac:dyDescent="0.25">
      <c r="C3798" s="438"/>
      <c r="D3798" s="440"/>
      <c r="E3798" s="534"/>
      <c r="F3798" s="438"/>
    </row>
    <row r="3799" spans="3:6" ht="44.25" customHeight="1" x14ac:dyDescent="0.25">
      <c r="C3799" s="438"/>
      <c r="D3799" s="440"/>
      <c r="E3799" s="534"/>
      <c r="F3799" s="438"/>
    </row>
    <row r="3800" spans="3:6" ht="44.25" customHeight="1" x14ac:dyDescent="0.25">
      <c r="C3800" s="438"/>
      <c r="D3800" s="440"/>
      <c r="E3800" s="534"/>
      <c r="F3800" s="438"/>
    </row>
    <row r="3801" spans="3:6" ht="44.25" customHeight="1" x14ac:dyDescent="0.25">
      <c r="C3801" s="438"/>
      <c r="D3801" s="440"/>
      <c r="E3801" s="534"/>
      <c r="F3801" s="438"/>
    </row>
    <row r="3802" spans="3:6" ht="44.25" customHeight="1" x14ac:dyDescent="0.25">
      <c r="C3802" s="438"/>
      <c r="D3802" s="440"/>
      <c r="E3802" s="534"/>
      <c r="F3802" s="438"/>
    </row>
    <row r="3803" spans="3:6" ht="44.25" customHeight="1" x14ac:dyDescent="0.25">
      <c r="C3803" s="438"/>
      <c r="D3803" s="440"/>
      <c r="E3803" s="534"/>
      <c r="F3803" s="438"/>
    </row>
    <row r="3804" spans="3:6" ht="44.25" customHeight="1" x14ac:dyDescent="0.25">
      <c r="C3804" s="438"/>
      <c r="D3804" s="440"/>
      <c r="E3804" s="534"/>
      <c r="F3804" s="438"/>
    </row>
    <row r="3805" spans="3:6" ht="44.25" customHeight="1" x14ac:dyDescent="0.25">
      <c r="C3805" s="438"/>
      <c r="D3805" s="440"/>
      <c r="E3805" s="534"/>
      <c r="F3805" s="438"/>
    </row>
    <row r="3806" spans="3:6" ht="44.25" customHeight="1" x14ac:dyDescent="0.25">
      <c r="C3806" s="438"/>
      <c r="D3806" s="440"/>
      <c r="E3806" s="534"/>
      <c r="F3806" s="438"/>
    </row>
    <row r="3807" spans="3:6" ht="44.25" customHeight="1" x14ac:dyDescent="0.25">
      <c r="C3807" s="438"/>
      <c r="D3807" s="440"/>
      <c r="E3807" s="534"/>
      <c r="F3807" s="438"/>
    </row>
    <row r="3808" spans="3:6" ht="44.25" customHeight="1" x14ac:dyDescent="0.25">
      <c r="C3808" s="438"/>
      <c r="D3808" s="440"/>
      <c r="E3808" s="534"/>
      <c r="F3808" s="438"/>
    </row>
    <row r="3809" spans="3:6" ht="44.25" customHeight="1" x14ac:dyDescent="0.25">
      <c r="C3809" s="438"/>
      <c r="D3809" s="440"/>
      <c r="E3809" s="534"/>
      <c r="F3809" s="438"/>
    </row>
    <row r="3810" spans="3:6" ht="44.25" customHeight="1" x14ac:dyDescent="0.25">
      <c r="C3810" s="438"/>
      <c r="D3810" s="440"/>
      <c r="E3810" s="534"/>
      <c r="F3810" s="438"/>
    </row>
    <row r="3811" spans="3:6" ht="44.25" customHeight="1" x14ac:dyDescent="0.25">
      <c r="C3811" s="438"/>
      <c r="D3811" s="440"/>
      <c r="E3811" s="534"/>
      <c r="F3811" s="438"/>
    </row>
    <row r="3812" spans="3:6" ht="44.25" customHeight="1" x14ac:dyDescent="0.25">
      <c r="C3812" s="438"/>
      <c r="D3812" s="440"/>
      <c r="E3812" s="534"/>
      <c r="F3812" s="438"/>
    </row>
    <row r="3813" spans="3:6" ht="44.25" customHeight="1" x14ac:dyDescent="0.25">
      <c r="C3813" s="438"/>
      <c r="D3813" s="440"/>
      <c r="E3813" s="534"/>
      <c r="F3813" s="438"/>
    </row>
    <row r="3814" spans="3:6" ht="44.25" customHeight="1" x14ac:dyDescent="0.25">
      <c r="C3814" s="438"/>
      <c r="D3814" s="440"/>
      <c r="E3814" s="534"/>
      <c r="F3814" s="438"/>
    </row>
    <row r="3815" spans="3:6" ht="44.25" customHeight="1" x14ac:dyDescent="0.25">
      <c r="C3815" s="438"/>
      <c r="D3815" s="440"/>
      <c r="E3815" s="534"/>
      <c r="F3815" s="438"/>
    </row>
    <row r="3816" spans="3:6" ht="44.25" customHeight="1" x14ac:dyDescent="0.25">
      <c r="C3816" s="438"/>
      <c r="D3816" s="440"/>
      <c r="E3816" s="534"/>
      <c r="F3816" s="438"/>
    </row>
    <row r="3817" spans="3:6" ht="44.25" customHeight="1" x14ac:dyDescent="0.25">
      <c r="C3817" s="438"/>
      <c r="D3817" s="440"/>
      <c r="E3817" s="534"/>
      <c r="F3817" s="438"/>
    </row>
    <row r="3818" spans="3:6" ht="44.25" customHeight="1" x14ac:dyDescent="0.25">
      <c r="C3818" s="438"/>
      <c r="D3818" s="440"/>
      <c r="E3818" s="534"/>
      <c r="F3818" s="438"/>
    </row>
    <row r="3819" spans="3:6" ht="44.25" customHeight="1" x14ac:dyDescent="0.25">
      <c r="C3819" s="438"/>
      <c r="D3819" s="440"/>
      <c r="E3819" s="534"/>
      <c r="F3819" s="438"/>
    </row>
    <row r="3820" spans="3:6" ht="44.25" customHeight="1" x14ac:dyDescent="0.25">
      <c r="C3820" s="438"/>
      <c r="D3820" s="440"/>
      <c r="E3820" s="534"/>
      <c r="F3820" s="438"/>
    </row>
    <row r="3821" spans="3:6" ht="44.25" customHeight="1" x14ac:dyDescent="0.25">
      <c r="C3821" s="438"/>
      <c r="D3821" s="440"/>
      <c r="E3821" s="534"/>
      <c r="F3821" s="438"/>
    </row>
    <row r="3822" spans="3:6" ht="44.25" customHeight="1" x14ac:dyDescent="0.25">
      <c r="C3822" s="438"/>
      <c r="D3822" s="440"/>
      <c r="E3822" s="534"/>
      <c r="F3822" s="438"/>
    </row>
    <row r="3823" spans="3:6" ht="44.25" customHeight="1" x14ac:dyDescent="0.25">
      <c r="C3823" s="438"/>
      <c r="D3823" s="440"/>
      <c r="E3823" s="534"/>
      <c r="F3823" s="438"/>
    </row>
    <row r="3824" spans="3:6" ht="44.25" customHeight="1" x14ac:dyDescent="0.25">
      <c r="C3824" s="438"/>
      <c r="D3824" s="440"/>
      <c r="E3824" s="534"/>
      <c r="F3824" s="438"/>
    </row>
    <row r="3825" spans="3:6" ht="44.25" customHeight="1" x14ac:dyDescent="0.25">
      <c r="C3825" s="438"/>
      <c r="D3825" s="440"/>
      <c r="E3825" s="534"/>
      <c r="F3825" s="438"/>
    </row>
    <row r="3826" spans="3:6" ht="44.25" customHeight="1" x14ac:dyDescent="0.25">
      <c r="C3826" s="438"/>
      <c r="D3826" s="440"/>
      <c r="E3826" s="534"/>
      <c r="F3826" s="438"/>
    </row>
    <row r="3827" spans="3:6" ht="44.25" customHeight="1" x14ac:dyDescent="0.25">
      <c r="C3827" s="438"/>
      <c r="D3827" s="440"/>
      <c r="E3827" s="534"/>
      <c r="F3827" s="438"/>
    </row>
    <row r="3828" spans="3:6" ht="44.25" customHeight="1" x14ac:dyDescent="0.25">
      <c r="C3828" s="438"/>
      <c r="D3828" s="440"/>
      <c r="E3828" s="534"/>
      <c r="F3828" s="438"/>
    </row>
    <row r="3829" spans="3:6" ht="44.25" customHeight="1" x14ac:dyDescent="0.25">
      <c r="C3829" s="438"/>
      <c r="D3829" s="440"/>
      <c r="E3829" s="534"/>
      <c r="F3829" s="438"/>
    </row>
    <row r="3830" spans="3:6" ht="44.25" customHeight="1" x14ac:dyDescent="0.25">
      <c r="C3830" s="438"/>
      <c r="D3830" s="440"/>
      <c r="E3830" s="534"/>
      <c r="F3830" s="438"/>
    </row>
    <row r="3831" spans="3:6" ht="44.25" customHeight="1" x14ac:dyDescent="0.25">
      <c r="C3831" s="438"/>
      <c r="D3831" s="440"/>
      <c r="E3831" s="534"/>
      <c r="F3831" s="438"/>
    </row>
    <row r="3832" spans="3:6" ht="44.25" customHeight="1" x14ac:dyDescent="0.25">
      <c r="C3832" s="438"/>
      <c r="D3832" s="440"/>
      <c r="E3832" s="534"/>
      <c r="F3832" s="438"/>
    </row>
    <row r="3833" spans="3:6" ht="44.25" customHeight="1" x14ac:dyDescent="0.25">
      <c r="C3833" s="438"/>
      <c r="D3833" s="440"/>
      <c r="E3833" s="534"/>
      <c r="F3833" s="438"/>
    </row>
    <row r="3834" spans="3:6" ht="44.25" customHeight="1" x14ac:dyDescent="0.25">
      <c r="C3834" s="438"/>
      <c r="D3834" s="440"/>
      <c r="E3834" s="534"/>
      <c r="F3834" s="438"/>
    </row>
    <row r="3835" spans="3:6" ht="44.25" customHeight="1" x14ac:dyDescent="0.25">
      <c r="C3835" s="438"/>
      <c r="D3835" s="440"/>
      <c r="E3835" s="534"/>
      <c r="F3835" s="438"/>
    </row>
    <row r="3836" spans="3:6" ht="44.25" customHeight="1" x14ac:dyDescent="0.25">
      <c r="C3836" s="438"/>
      <c r="D3836" s="440"/>
      <c r="E3836" s="534"/>
      <c r="F3836" s="438"/>
    </row>
    <row r="3837" spans="3:6" ht="44.25" customHeight="1" x14ac:dyDescent="0.25">
      <c r="C3837" s="438"/>
      <c r="D3837" s="440"/>
      <c r="E3837" s="534"/>
      <c r="F3837" s="438"/>
    </row>
    <row r="3838" spans="3:6" ht="44.25" customHeight="1" x14ac:dyDescent="0.25">
      <c r="C3838" s="438"/>
      <c r="D3838" s="440"/>
      <c r="E3838" s="534"/>
      <c r="F3838" s="438"/>
    </row>
    <row r="3839" spans="3:6" ht="44.25" customHeight="1" x14ac:dyDescent="0.25">
      <c r="C3839" s="438"/>
      <c r="D3839" s="440"/>
      <c r="E3839" s="534"/>
      <c r="F3839" s="438"/>
    </row>
    <row r="3840" spans="3:6" ht="44.25" customHeight="1" x14ac:dyDescent="0.25">
      <c r="C3840" s="438"/>
      <c r="D3840" s="440"/>
      <c r="E3840" s="534"/>
      <c r="F3840" s="438"/>
    </row>
    <row r="3841" spans="3:6" ht="44.25" customHeight="1" x14ac:dyDescent="0.25">
      <c r="C3841" s="438"/>
      <c r="D3841" s="440"/>
      <c r="E3841" s="534"/>
      <c r="F3841" s="438"/>
    </row>
    <row r="3842" spans="3:6" ht="44.25" customHeight="1" x14ac:dyDescent="0.25">
      <c r="C3842" s="438"/>
      <c r="D3842" s="440"/>
      <c r="E3842" s="534"/>
      <c r="F3842" s="438"/>
    </row>
    <row r="3843" spans="3:6" ht="44.25" customHeight="1" x14ac:dyDescent="0.25">
      <c r="C3843" s="438"/>
      <c r="D3843" s="440"/>
      <c r="E3843" s="534"/>
      <c r="F3843" s="438"/>
    </row>
    <row r="3844" spans="3:6" ht="44.25" customHeight="1" x14ac:dyDescent="0.25">
      <c r="C3844" s="438"/>
      <c r="D3844" s="440"/>
      <c r="E3844" s="534"/>
      <c r="F3844" s="438"/>
    </row>
    <row r="3845" spans="3:6" ht="44.25" customHeight="1" x14ac:dyDescent="0.25">
      <c r="C3845" s="438"/>
      <c r="D3845" s="440"/>
      <c r="E3845" s="534"/>
      <c r="F3845" s="438"/>
    </row>
    <row r="3846" spans="3:6" ht="44.25" customHeight="1" x14ac:dyDescent="0.25">
      <c r="C3846" s="438"/>
      <c r="D3846" s="440"/>
      <c r="E3846" s="534"/>
      <c r="F3846" s="438"/>
    </row>
    <row r="3847" spans="3:6" ht="44.25" customHeight="1" x14ac:dyDescent="0.25">
      <c r="C3847" s="438"/>
      <c r="D3847" s="440"/>
      <c r="E3847" s="534"/>
      <c r="F3847" s="438"/>
    </row>
    <row r="3848" spans="3:6" ht="44.25" customHeight="1" x14ac:dyDescent="0.25">
      <c r="C3848" s="438"/>
      <c r="D3848" s="440"/>
      <c r="E3848" s="534"/>
      <c r="F3848" s="438"/>
    </row>
    <row r="3849" spans="3:6" ht="44.25" customHeight="1" x14ac:dyDescent="0.25">
      <c r="C3849" s="438"/>
      <c r="D3849" s="440"/>
      <c r="E3849" s="534"/>
      <c r="F3849" s="438"/>
    </row>
    <row r="3850" spans="3:6" ht="44.25" customHeight="1" x14ac:dyDescent="0.25">
      <c r="C3850" s="438"/>
      <c r="D3850" s="440"/>
      <c r="E3850" s="534"/>
      <c r="F3850" s="438"/>
    </row>
    <row r="3851" spans="3:6" ht="44.25" customHeight="1" x14ac:dyDescent="0.25">
      <c r="C3851" s="438"/>
      <c r="D3851" s="440"/>
      <c r="E3851" s="534"/>
      <c r="F3851" s="438"/>
    </row>
    <row r="3852" spans="3:6" ht="44.25" customHeight="1" x14ac:dyDescent="0.25">
      <c r="C3852" s="438"/>
      <c r="D3852" s="440"/>
      <c r="E3852" s="534"/>
      <c r="F3852" s="438"/>
    </row>
    <row r="3853" spans="3:6" ht="44.25" customHeight="1" x14ac:dyDescent="0.25">
      <c r="C3853" s="438"/>
      <c r="D3853" s="440"/>
      <c r="E3853" s="534"/>
      <c r="F3853" s="438"/>
    </row>
    <row r="3854" spans="3:6" ht="44.25" customHeight="1" x14ac:dyDescent="0.25">
      <c r="C3854" s="438"/>
      <c r="D3854" s="440"/>
      <c r="E3854" s="534"/>
      <c r="F3854" s="438"/>
    </row>
    <row r="3855" spans="3:6" ht="44.25" customHeight="1" x14ac:dyDescent="0.25">
      <c r="C3855" s="438"/>
      <c r="D3855" s="440"/>
      <c r="E3855" s="534"/>
      <c r="F3855" s="438"/>
    </row>
    <row r="3856" spans="3:6" ht="44.25" customHeight="1" x14ac:dyDescent="0.25">
      <c r="C3856" s="438"/>
      <c r="D3856" s="440"/>
      <c r="E3856" s="534"/>
      <c r="F3856" s="438"/>
    </row>
    <row r="3857" spans="3:6" ht="44.25" customHeight="1" x14ac:dyDescent="0.25">
      <c r="C3857" s="438"/>
      <c r="D3857" s="440"/>
      <c r="E3857" s="534"/>
      <c r="F3857" s="438"/>
    </row>
    <row r="3858" spans="3:6" ht="44.25" customHeight="1" x14ac:dyDescent="0.25">
      <c r="C3858" s="438"/>
      <c r="D3858" s="440"/>
      <c r="E3858" s="534"/>
      <c r="F3858" s="438"/>
    </row>
    <row r="3859" spans="3:6" ht="44.25" customHeight="1" x14ac:dyDescent="0.25">
      <c r="C3859" s="438"/>
      <c r="D3859" s="440"/>
      <c r="E3859" s="534"/>
      <c r="F3859" s="438"/>
    </row>
    <row r="3860" spans="3:6" ht="44.25" customHeight="1" x14ac:dyDescent="0.25">
      <c r="C3860" s="438"/>
      <c r="D3860" s="440"/>
      <c r="E3860" s="534"/>
      <c r="F3860" s="438"/>
    </row>
    <row r="3861" spans="3:6" ht="44.25" customHeight="1" x14ac:dyDescent="0.25">
      <c r="C3861" s="438"/>
      <c r="D3861" s="440"/>
      <c r="E3861" s="534"/>
      <c r="F3861" s="438"/>
    </row>
    <row r="3862" spans="3:6" ht="44.25" customHeight="1" x14ac:dyDescent="0.25">
      <c r="C3862" s="438"/>
      <c r="D3862" s="440"/>
      <c r="E3862" s="534"/>
      <c r="F3862" s="438"/>
    </row>
    <row r="3863" spans="3:6" ht="44.25" customHeight="1" x14ac:dyDescent="0.25">
      <c r="C3863" s="438"/>
      <c r="D3863" s="440"/>
      <c r="E3863" s="534"/>
      <c r="F3863" s="438"/>
    </row>
    <row r="3864" spans="3:6" ht="44.25" customHeight="1" x14ac:dyDescent="0.25">
      <c r="C3864" s="438"/>
      <c r="D3864" s="440"/>
      <c r="E3864" s="534"/>
      <c r="F3864" s="438"/>
    </row>
    <row r="3865" spans="3:6" ht="44.25" customHeight="1" x14ac:dyDescent="0.25">
      <c r="C3865" s="438"/>
      <c r="D3865" s="440"/>
      <c r="E3865" s="534"/>
      <c r="F3865" s="438"/>
    </row>
    <row r="3866" spans="3:6" ht="44.25" customHeight="1" x14ac:dyDescent="0.25">
      <c r="C3866" s="438"/>
      <c r="D3866" s="440"/>
      <c r="E3866" s="534"/>
      <c r="F3866" s="438"/>
    </row>
    <row r="3867" spans="3:6" ht="44.25" customHeight="1" x14ac:dyDescent="0.25">
      <c r="C3867" s="438"/>
      <c r="D3867" s="440"/>
      <c r="E3867" s="534"/>
      <c r="F3867" s="438"/>
    </row>
    <row r="3868" spans="3:6" ht="44.25" customHeight="1" x14ac:dyDescent="0.25">
      <c r="C3868" s="438"/>
      <c r="D3868" s="440"/>
      <c r="E3868" s="534"/>
      <c r="F3868" s="438"/>
    </row>
    <row r="3869" spans="3:6" ht="44.25" customHeight="1" x14ac:dyDescent="0.25">
      <c r="C3869" s="438"/>
      <c r="D3869" s="440"/>
      <c r="E3869" s="534"/>
      <c r="F3869" s="438"/>
    </row>
    <row r="3870" spans="3:6" ht="44.25" customHeight="1" x14ac:dyDescent="0.25">
      <c r="C3870" s="438"/>
      <c r="D3870" s="440"/>
      <c r="E3870" s="534"/>
      <c r="F3870" s="438"/>
    </row>
    <row r="3871" spans="3:6" ht="44.25" customHeight="1" x14ac:dyDescent="0.25">
      <c r="C3871" s="438"/>
      <c r="D3871" s="440"/>
      <c r="E3871" s="534"/>
      <c r="F3871" s="438"/>
    </row>
    <row r="3872" spans="3:6" ht="44.25" customHeight="1" x14ac:dyDescent="0.25">
      <c r="C3872" s="438"/>
      <c r="D3872" s="440"/>
      <c r="E3872" s="534"/>
      <c r="F3872" s="438"/>
    </row>
    <row r="3873" spans="3:6" ht="44.25" customHeight="1" x14ac:dyDescent="0.25">
      <c r="C3873" s="438"/>
      <c r="D3873" s="440"/>
      <c r="E3873" s="534"/>
      <c r="F3873" s="438"/>
    </row>
    <row r="3874" spans="3:6" ht="44.25" customHeight="1" x14ac:dyDescent="0.25">
      <c r="C3874" s="438"/>
      <c r="D3874" s="440"/>
      <c r="E3874" s="534"/>
      <c r="F3874" s="438"/>
    </row>
    <row r="3875" spans="3:6" ht="44.25" customHeight="1" x14ac:dyDescent="0.25">
      <c r="C3875" s="438"/>
      <c r="D3875" s="440"/>
      <c r="E3875" s="534"/>
      <c r="F3875" s="438"/>
    </row>
    <row r="3876" spans="3:6" ht="44.25" customHeight="1" x14ac:dyDescent="0.25">
      <c r="C3876" s="438"/>
      <c r="D3876" s="440"/>
      <c r="E3876" s="534"/>
      <c r="F3876" s="438"/>
    </row>
    <row r="3877" spans="3:6" ht="44.25" customHeight="1" x14ac:dyDescent="0.25">
      <c r="C3877" s="438"/>
      <c r="D3877" s="440"/>
      <c r="E3877" s="534"/>
      <c r="F3877" s="438"/>
    </row>
    <row r="3878" spans="3:6" ht="44.25" customHeight="1" x14ac:dyDescent="0.25">
      <c r="C3878" s="438"/>
      <c r="D3878" s="440"/>
      <c r="E3878" s="534"/>
      <c r="F3878" s="438"/>
    </row>
    <row r="3879" spans="3:6" ht="44.25" customHeight="1" x14ac:dyDescent="0.25">
      <c r="C3879" s="438"/>
      <c r="D3879" s="440"/>
      <c r="E3879" s="534"/>
      <c r="F3879" s="438"/>
    </row>
    <row r="3880" spans="3:6" ht="44.25" customHeight="1" x14ac:dyDescent="0.25">
      <c r="C3880" s="438"/>
      <c r="D3880" s="440"/>
      <c r="E3880" s="534"/>
      <c r="F3880" s="438"/>
    </row>
    <row r="3881" spans="3:6" ht="44.25" customHeight="1" x14ac:dyDescent="0.25">
      <c r="C3881" s="438"/>
      <c r="D3881" s="440"/>
      <c r="E3881" s="534"/>
      <c r="F3881" s="438"/>
    </row>
    <row r="3882" spans="3:6" ht="44.25" customHeight="1" x14ac:dyDescent="0.25">
      <c r="C3882" s="438"/>
      <c r="D3882" s="440"/>
      <c r="E3882" s="534"/>
      <c r="F3882" s="438"/>
    </row>
    <row r="3883" spans="3:6" ht="44.25" customHeight="1" x14ac:dyDescent="0.25">
      <c r="C3883" s="438"/>
      <c r="D3883" s="440"/>
      <c r="E3883" s="534"/>
      <c r="F3883" s="438"/>
    </row>
    <row r="3884" spans="3:6" ht="44.25" customHeight="1" x14ac:dyDescent="0.25">
      <c r="C3884" s="438"/>
      <c r="D3884" s="440"/>
      <c r="E3884" s="534"/>
      <c r="F3884" s="438"/>
    </row>
    <row r="3885" spans="3:6" ht="44.25" customHeight="1" x14ac:dyDescent="0.25">
      <c r="C3885" s="438"/>
      <c r="D3885" s="440"/>
      <c r="E3885" s="534"/>
      <c r="F3885" s="438"/>
    </row>
    <row r="3886" spans="3:6" ht="44.25" customHeight="1" x14ac:dyDescent="0.25">
      <c r="C3886" s="438"/>
      <c r="D3886" s="440"/>
      <c r="E3886" s="534"/>
      <c r="F3886" s="438"/>
    </row>
    <row r="3887" spans="3:6" ht="44.25" customHeight="1" x14ac:dyDescent="0.25">
      <c r="C3887" s="438"/>
      <c r="D3887" s="440"/>
      <c r="E3887" s="534"/>
      <c r="F3887" s="438"/>
    </row>
    <row r="3888" spans="3:6" ht="44.25" customHeight="1" x14ac:dyDescent="0.25">
      <c r="C3888" s="438"/>
      <c r="D3888" s="440"/>
      <c r="E3888" s="534"/>
      <c r="F3888" s="438"/>
    </row>
    <row r="3889" spans="3:6" ht="44.25" customHeight="1" x14ac:dyDescent="0.25">
      <c r="C3889" s="438"/>
      <c r="D3889" s="440"/>
      <c r="E3889" s="534"/>
      <c r="F3889" s="438"/>
    </row>
    <row r="3890" spans="3:6" ht="44.25" customHeight="1" x14ac:dyDescent="0.25">
      <c r="C3890" s="438"/>
      <c r="D3890" s="440"/>
      <c r="E3890" s="534"/>
      <c r="F3890" s="438"/>
    </row>
    <row r="3891" spans="3:6" ht="44.25" customHeight="1" x14ac:dyDescent="0.25">
      <c r="C3891" s="438"/>
      <c r="D3891" s="440"/>
      <c r="E3891" s="534"/>
      <c r="F3891" s="438"/>
    </row>
    <row r="3892" spans="3:6" ht="44.25" customHeight="1" x14ac:dyDescent="0.25">
      <c r="C3892" s="438"/>
      <c r="D3892" s="440"/>
      <c r="E3892" s="534"/>
      <c r="F3892" s="438"/>
    </row>
    <row r="3893" spans="3:6" ht="44.25" customHeight="1" x14ac:dyDescent="0.25">
      <c r="C3893" s="438"/>
      <c r="D3893" s="440"/>
      <c r="E3893" s="534"/>
      <c r="F3893" s="438"/>
    </row>
    <row r="3894" spans="3:6" ht="44.25" customHeight="1" x14ac:dyDescent="0.25">
      <c r="C3894" s="438"/>
      <c r="D3894" s="440"/>
      <c r="E3894" s="534"/>
      <c r="F3894" s="438"/>
    </row>
    <row r="3895" spans="3:6" ht="44.25" customHeight="1" x14ac:dyDescent="0.25">
      <c r="C3895" s="438"/>
      <c r="D3895" s="440"/>
      <c r="E3895" s="534"/>
      <c r="F3895" s="438"/>
    </row>
    <row r="3896" spans="3:6" ht="44.25" customHeight="1" x14ac:dyDescent="0.25">
      <c r="C3896" s="438"/>
      <c r="D3896" s="440"/>
      <c r="E3896" s="534"/>
      <c r="F3896" s="438"/>
    </row>
    <row r="3897" spans="3:6" ht="44.25" customHeight="1" x14ac:dyDescent="0.25">
      <c r="C3897" s="438"/>
      <c r="D3897" s="440"/>
      <c r="E3897" s="534"/>
      <c r="F3897" s="438"/>
    </row>
    <row r="3898" spans="3:6" ht="44.25" customHeight="1" x14ac:dyDescent="0.25">
      <c r="C3898" s="438"/>
      <c r="D3898" s="440"/>
      <c r="E3898" s="534"/>
      <c r="F3898" s="438"/>
    </row>
    <row r="3899" spans="3:6" ht="44.25" customHeight="1" x14ac:dyDescent="0.25">
      <c r="C3899" s="438"/>
      <c r="D3899" s="440"/>
      <c r="E3899" s="534"/>
      <c r="F3899" s="438"/>
    </row>
    <row r="3900" spans="3:6" ht="44.25" customHeight="1" x14ac:dyDescent="0.25">
      <c r="C3900" s="438"/>
      <c r="D3900" s="440"/>
      <c r="E3900" s="534"/>
      <c r="F3900" s="438"/>
    </row>
    <row r="3901" spans="3:6" ht="44.25" customHeight="1" x14ac:dyDescent="0.25">
      <c r="C3901" s="438"/>
      <c r="D3901" s="440"/>
      <c r="E3901" s="534"/>
      <c r="F3901" s="438"/>
    </row>
    <row r="3902" spans="3:6" ht="44.25" customHeight="1" x14ac:dyDescent="0.25">
      <c r="C3902" s="438"/>
      <c r="D3902" s="440"/>
      <c r="E3902" s="534"/>
      <c r="F3902" s="438"/>
    </row>
    <row r="3903" spans="3:6" ht="44.25" customHeight="1" x14ac:dyDescent="0.25">
      <c r="C3903" s="438"/>
      <c r="D3903" s="440"/>
      <c r="E3903" s="534"/>
      <c r="F3903" s="438"/>
    </row>
    <row r="3904" spans="3:6" ht="44.25" customHeight="1" x14ac:dyDescent="0.25">
      <c r="C3904" s="438"/>
      <c r="D3904" s="440"/>
      <c r="E3904" s="534"/>
      <c r="F3904" s="438"/>
    </row>
    <row r="3905" spans="3:6" ht="44.25" customHeight="1" x14ac:dyDescent="0.25">
      <c r="C3905" s="438"/>
      <c r="D3905" s="440"/>
      <c r="E3905" s="534"/>
      <c r="F3905" s="438"/>
    </row>
    <row r="3906" spans="3:6" ht="44.25" customHeight="1" x14ac:dyDescent="0.25">
      <c r="C3906" s="438"/>
      <c r="D3906" s="440"/>
      <c r="E3906" s="534"/>
      <c r="F3906" s="438"/>
    </row>
    <row r="3907" spans="3:6" ht="44.25" customHeight="1" x14ac:dyDescent="0.25">
      <c r="C3907" s="438"/>
      <c r="D3907" s="440"/>
      <c r="E3907" s="534"/>
      <c r="F3907" s="438"/>
    </row>
    <row r="3908" spans="3:6" ht="44.25" customHeight="1" x14ac:dyDescent="0.25">
      <c r="C3908" s="438"/>
      <c r="D3908" s="440"/>
      <c r="E3908" s="534"/>
      <c r="F3908" s="438"/>
    </row>
    <row r="3909" spans="3:6" ht="44.25" customHeight="1" x14ac:dyDescent="0.25">
      <c r="C3909" s="438"/>
      <c r="D3909" s="440"/>
      <c r="E3909" s="534"/>
      <c r="F3909" s="438"/>
    </row>
    <row r="3910" spans="3:6" ht="44.25" customHeight="1" x14ac:dyDescent="0.25">
      <c r="C3910" s="438"/>
      <c r="D3910" s="440"/>
      <c r="E3910" s="534"/>
      <c r="F3910" s="438"/>
    </row>
    <row r="3911" spans="3:6" ht="44.25" customHeight="1" x14ac:dyDescent="0.25">
      <c r="C3911" s="438"/>
      <c r="D3911" s="440"/>
      <c r="E3911" s="534"/>
      <c r="F3911" s="438"/>
    </row>
    <row r="3912" spans="3:6" ht="44.25" customHeight="1" x14ac:dyDescent="0.25">
      <c r="C3912" s="438"/>
      <c r="D3912" s="440"/>
      <c r="E3912" s="534"/>
      <c r="F3912" s="438"/>
    </row>
    <row r="3913" spans="3:6" ht="44.25" customHeight="1" x14ac:dyDescent="0.25">
      <c r="C3913" s="438"/>
      <c r="D3913" s="440"/>
      <c r="E3913" s="534"/>
      <c r="F3913" s="438"/>
    </row>
    <row r="3914" spans="3:6" ht="44.25" customHeight="1" x14ac:dyDescent="0.25">
      <c r="C3914" s="438"/>
      <c r="D3914" s="440"/>
      <c r="E3914" s="534"/>
      <c r="F3914" s="438"/>
    </row>
    <row r="3915" spans="3:6" ht="44.25" customHeight="1" x14ac:dyDescent="0.25">
      <c r="C3915" s="438"/>
      <c r="D3915" s="440"/>
      <c r="E3915" s="534"/>
      <c r="F3915" s="438"/>
    </row>
    <row r="3916" spans="3:6" ht="44.25" customHeight="1" x14ac:dyDescent="0.25">
      <c r="C3916" s="438"/>
      <c r="D3916" s="440"/>
      <c r="E3916" s="534"/>
      <c r="F3916" s="438"/>
    </row>
    <row r="3917" spans="3:6" ht="44.25" customHeight="1" x14ac:dyDescent="0.25">
      <c r="C3917" s="438"/>
      <c r="D3917" s="440"/>
      <c r="E3917" s="534"/>
      <c r="F3917" s="438"/>
    </row>
    <row r="3918" spans="3:6" ht="44.25" customHeight="1" x14ac:dyDescent="0.25">
      <c r="C3918" s="438"/>
      <c r="D3918" s="440"/>
      <c r="E3918" s="534"/>
      <c r="F3918" s="438"/>
    </row>
    <row r="3919" spans="3:6" ht="44.25" customHeight="1" x14ac:dyDescent="0.25">
      <c r="C3919" s="438"/>
      <c r="D3919" s="440"/>
      <c r="E3919" s="534"/>
      <c r="F3919" s="438"/>
    </row>
    <row r="3920" spans="3:6" ht="44.25" customHeight="1" x14ac:dyDescent="0.25">
      <c r="C3920" s="438"/>
      <c r="D3920" s="440"/>
      <c r="E3920" s="534"/>
      <c r="F3920" s="438"/>
    </row>
    <row r="3921" spans="3:6" ht="44.25" customHeight="1" x14ac:dyDescent="0.25">
      <c r="C3921" s="438"/>
      <c r="D3921" s="440"/>
      <c r="E3921" s="534"/>
      <c r="F3921" s="438"/>
    </row>
    <row r="3922" spans="3:6" ht="44.25" customHeight="1" x14ac:dyDescent="0.25">
      <c r="C3922" s="438"/>
      <c r="D3922" s="440"/>
      <c r="E3922" s="534"/>
      <c r="F3922" s="438"/>
    </row>
    <row r="3923" spans="3:6" ht="44.25" customHeight="1" x14ac:dyDescent="0.25">
      <c r="C3923" s="438"/>
      <c r="D3923" s="440"/>
      <c r="E3923" s="534"/>
      <c r="F3923" s="438"/>
    </row>
    <row r="3924" spans="3:6" ht="44.25" customHeight="1" x14ac:dyDescent="0.25">
      <c r="C3924" s="438"/>
      <c r="D3924" s="440"/>
      <c r="E3924" s="534"/>
      <c r="F3924" s="438"/>
    </row>
    <row r="3925" spans="3:6" ht="44.25" customHeight="1" x14ac:dyDescent="0.25">
      <c r="C3925" s="438"/>
      <c r="D3925" s="440"/>
      <c r="E3925" s="534"/>
      <c r="F3925" s="438"/>
    </row>
    <row r="3926" spans="3:6" ht="44.25" customHeight="1" x14ac:dyDescent="0.25">
      <c r="C3926" s="438"/>
      <c r="D3926" s="440"/>
      <c r="E3926" s="534"/>
      <c r="F3926" s="438"/>
    </row>
    <row r="3927" spans="3:6" ht="44.25" customHeight="1" x14ac:dyDescent="0.25">
      <c r="C3927" s="438"/>
      <c r="D3927" s="440"/>
      <c r="E3927" s="534"/>
      <c r="F3927" s="438"/>
    </row>
    <row r="3928" spans="3:6" ht="44.25" customHeight="1" x14ac:dyDescent="0.25">
      <c r="C3928" s="438"/>
      <c r="D3928" s="440"/>
      <c r="E3928" s="534"/>
      <c r="F3928" s="438"/>
    </row>
    <row r="3929" spans="3:6" ht="44.25" customHeight="1" x14ac:dyDescent="0.25">
      <c r="C3929" s="438"/>
      <c r="D3929" s="440"/>
      <c r="E3929" s="534"/>
      <c r="F3929" s="438"/>
    </row>
    <row r="3930" spans="3:6" ht="44.25" customHeight="1" x14ac:dyDescent="0.25">
      <c r="C3930" s="438"/>
      <c r="D3930" s="440"/>
      <c r="E3930" s="534"/>
      <c r="F3930" s="438"/>
    </row>
    <row r="3931" spans="3:6" ht="44.25" customHeight="1" x14ac:dyDescent="0.25">
      <c r="C3931" s="438"/>
      <c r="D3931" s="440"/>
      <c r="E3931" s="534"/>
      <c r="F3931" s="438"/>
    </row>
    <row r="3932" spans="3:6" ht="44.25" customHeight="1" x14ac:dyDescent="0.25">
      <c r="C3932" s="438"/>
      <c r="D3932" s="440"/>
      <c r="E3932" s="534"/>
      <c r="F3932" s="438"/>
    </row>
    <row r="3933" spans="3:6" ht="44.25" customHeight="1" x14ac:dyDescent="0.25">
      <c r="C3933" s="438"/>
      <c r="D3933" s="440"/>
      <c r="E3933" s="534"/>
      <c r="F3933" s="438"/>
    </row>
    <row r="3934" spans="3:6" ht="44.25" customHeight="1" x14ac:dyDescent="0.25">
      <c r="C3934" s="438"/>
      <c r="D3934" s="440"/>
      <c r="E3934" s="534"/>
      <c r="F3934" s="438"/>
    </row>
    <row r="3935" spans="3:6" ht="44.25" customHeight="1" x14ac:dyDescent="0.25">
      <c r="C3935" s="438"/>
      <c r="D3935" s="440"/>
      <c r="E3935" s="534"/>
      <c r="F3935" s="438"/>
    </row>
    <row r="3936" spans="3:6" ht="44.25" customHeight="1" x14ac:dyDescent="0.25">
      <c r="C3936" s="438"/>
      <c r="D3936" s="440"/>
      <c r="E3936" s="534"/>
      <c r="F3936" s="438"/>
    </row>
    <row r="3937" spans="3:6" ht="44.25" customHeight="1" x14ac:dyDescent="0.25">
      <c r="C3937" s="438"/>
      <c r="D3937" s="440"/>
      <c r="E3937" s="534"/>
      <c r="F3937" s="438"/>
    </row>
    <row r="3938" spans="3:6" ht="44.25" customHeight="1" x14ac:dyDescent="0.25">
      <c r="C3938" s="438"/>
      <c r="D3938" s="440"/>
      <c r="E3938" s="534"/>
      <c r="F3938" s="438"/>
    </row>
    <row r="3939" spans="3:6" ht="44.25" customHeight="1" x14ac:dyDescent="0.25">
      <c r="C3939" s="438"/>
      <c r="D3939" s="440"/>
      <c r="E3939" s="534"/>
      <c r="F3939" s="438"/>
    </row>
    <row r="3940" spans="3:6" ht="44.25" customHeight="1" x14ac:dyDescent="0.25">
      <c r="C3940" s="438"/>
      <c r="D3940" s="440"/>
      <c r="E3940" s="534"/>
      <c r="F3940" s="438"/>
    </row>
    <row r="3941" spans="3:6" ht="44.25" customHeight="1" x14ac:dyDescent="0.25">
      <c r="C3941" s="438"/>
      <c r="D3941" s="440"/>
      <c r="E3941" s="534"/>
      <c r="F3941" s="438"/>
    </row>
    <row r="3942" spans="3:6" ht="44.25" customHeight="1" x14ac:dyDescent="0.25">
      <c r="C3942" s="438"/>
      <c r="D3942" s="440"/>
      <c r="E3942" s="534"/>
      <c r="F3942" s="438"/>
    </row>
    <row r="3943" spans="3:6" ht="44.25" customHeight="1" x14ac:dyDescent="0.25">
      <c r="C3943" s="438"/>
      <c r="D3943" s="440"/>
      <c r="E3943" s="534"/>
      <c r="F3943" s="438"/>
    </row>
    <row r="3944" spans="3:6" ht="44.25" customHeight="1" x14ac:dyDescent="0.25">
      <c r="C3944" s="438"/>
      <c r="D3944" s="440"/>
      <c r="E3944" s="534"/>
      <c r="F3944" s="438"/>
    </row>
    <row r="3945" spans="3:6" ht="44.25" customHeight="1" x14ac:dyDescent="0.25">
      <c r="C3945" s="438"/>
      <c r="D3945" s="440"/>
      <c r="E3945" s="534"/>
      <c r="F3945" s="438"/>
    </row>
    <row r="3946" spans="3:6" ht="44.25" customHeight="1" x14ac:dyDescent="0.25">
      <c r="C3946" s="438"/>
      <c r="D3946" s="440"/>
      <c r="E3946" s="534"/>
      <c r="F3946" s="438"/>
    </row>
    <row r="3947" spans="3:6" ht="44.25" customHeight="1" x14ac:dyDescent="0.25">
      <c r="C3947" s="438"/>
      <c r="D3947" s="440"/>
      <c r="E3947" s="534"/>
      <c r="F3947" s="438"/>
    </row>
    <row r="3948" spans="3:6" ht="44.25" customHeight="1" x14ac:dyDescent="0.25">
      <c r="C3948" s="438"/>
      <c r="D3948" s="440"/>
      <c r="E3948" s="534"/>
      <c r="F3948" s="438"/>
    </row>
    <row r="3949" spans="3:6" ht="44.25" customHeight="1" x14ac:dyDescent="0.25">
      <c r="C3949" s="438"/>
      <c r="D3949" s="440"/>
      <c r="E3949" s="534"/>
      <c r="F3949" s="438"/>
    </row>
    <row r="3950" spans="3:6" ht="44.25" customHeight="1" x14ac:dyDescent="0.25">
      <c r="C3950" s="438"/>
      <c r="D3950" s="440"/>
      <c r="E3950" s="534"/>
      <c r="F3950" s="438"/>
    </row>
    <row r="3951" spans="3:6" ht="44.25" customHeight="1" x14ac:dyDescent="0.25">
      <c r="C3951" s="438"/>
      <c r="D3951" s="440"/>
      <c r="E3951" s="534"/>
      <c r="F3951" s="438"/>
    </row>
    <row r="3952" spans="3:6" ht="44.25" customHeight="1" x14ac:dyDescent="0.25">
      <c r="C3952" s="438"/>
      <c r="D3952" s="440"/>
      <c r="E3952" s="534"/>
      <c r="F3952" s="438"/>
    </row>
    <row r="3953" spans="3:6" ht="44.25" customHeight="1" x14ac:dyDescent="0.25">
      <c r="C3953" s="438"/>
      <c r="D3953" s="440"/>
      <c r="E3953" s="534"/>
      <c r="F3953" s="438"/>
    </row>
    <row r="3954" spans="3:6" ht="44.25" customHeight="1" x14ac:dyDescent="0.25">
      <c r="C3954" s="438"/>
      <c r="D3954" s="440"/>
      <c r="E3954" s="534"/>
      <c r="F3954" s="438"/>
    </row>
    <row r="3955" spans="3:6" ht="44.25" customHeight="1" x14ac:dyDescent="0.25">
      <c r="C3955" s="438"/>
      <c r="D3955" s="440"/>
      <c r="E3955" s="534"/>
      <c r="F3955" s="438"/>
    </row>
    <row r="3956" spans="3:6" ht="44.25" customHeight="1" x14ac:dyDescent="0.25">
      <c r="C3956" s="438"/>
      <c r="D3956" s="440"/>
      <c r="E3956" s="534"/>
      <c r="F3956" s="438"/>
    </row>
    <row r="3957" spans="3:6" ht="44.25" customHeight="1" x14ac:dyDescent="0.25">
      <c r="C3957" s="438"/>
      <c r="D3957" s="440"/>
      <c r="E3957" s="534"/>
      <c r="F3957" s="438"/>
    </row>
    <row r="3958" spans="3:6" ht="44.25" customHeight="1" x14ac:dyDescent="0.25">
      <c r="C3958" s="438"/>
      <c r="D3958" s="440"/>
      <c r="E3958" s="534"/>
      <c r="F3958" s="438"/>
    </row>
    <row r="3959" spans="3:6" ht="44.25" customHeight="1" x14ac:dyDescent="0.25">
      <c r="C3959" s="438"/>
      <c r="D3959" s="440"/>
      <c r="E3959" s="534"/>
      <c r="F3959" s="438"/>
    </row>
    <row r="3960" spans="3:6" ht="44.25" customHeight="1" x14ac:dyDescent="0.25">
      <c r="C3960" s="438"/>
      <c r="D3960" s="440"/>
      <c r="E3960" s="534"/>
      <c r="F3960" s="438"/>
    </row>
    <row r="3961" spans="3:6" ht="44.25" customHeight="1" x14ac:dyDescent="0.25">
      <c r="C3961" s="438"/>
      <c r="D3961" s="440"/>
      <c r="E3961" s="534"/>
      <c r="F3961" s="438"/>
    </row>
    <row r="3962" spans="3:6" ht="44.25" customHeight="1" x14ac:dyDescent="0.25">
      <c r="C3962" s="438"/>
      <c r="D3962" s="440"/>
      <c r="E3962" s="534"/>
      <c r="F3962" s="438"/>
    </row>
    <row r="3963" spans="3:6" ht="44.25" customHeight="1" x14ac:dyDescent="0.25">
      <c r="C3963" s="438"/>
      <c r="D3963" s="440"/>
      <c r="E3963" s="534"/>
      <c r="F3963" s="438"/>
    </row>
    <row r="3964" spans="3:6" ht="44.25" customHeight="1" x14ac:dyDescent="0.25">
      <c r="C3964" s="438"/>
      <c r="D3964" s="440"/>
      <c r="E3964" s="534"/>
      <c r="F3964" s="438"/>
    </row>
    <row r="3965" spans="3:6" ht="44.25" customHeight="1" x14ac:dyDescent="0.25">
      <c r="C3965" s="438"/>
      <c r="D3965" s="440"/>
      <c r="E3965" s="534"/>
      <c r="F3965" s="438"/>
    </row>
    <row r="3966" spans="3:6" ht="44.25" customHeight="1" x14ac:dyDescent="0.25">
      <c r="C3966" s="438"/>
      <c r="D3966" s="440"/>
      <c r="E3966" s="534"/>
      <c r="F3966" s="438"/>
    </row>
    <row r="3967" spans="3:6" ht="44.25" customHeight="1" x14ac:dyDescent="0.25">
      <c r="C3967" s="438"/>
      <c r="D3967" s="440"/>
      <c r="E3967" s="534"/>
      <c r="F3967" s="438"/>
    </row>
    <row r="3968" spans="3:6" ht="44.25" customHeight="1" x14ac:dyDescent="0.25">
      <c r="C3968" s="438"/>
      <c r="D3968" s="440"/>
      <c r="E3968" s="534"/>
      <c r="F3968" s="438"/>
    </row>
    <row r="3969" spans="3:6" ht="44.25" customHeight="1" x14ac:dyDescent="0.25">
      <c r="C3969" s="438"/>
      <c r="D3969" s="440"/>
      <c r="E3969" s="534"/>
      <c r="F3969" s="438"/>
    </row>
    <row r="3970" spans="3:6" ht="44.25" customHeight="1" x14ac:dyDescent="0.25">
      <c r="C3970" s="438"/>
      <c r="D3970" s="440"/>
      <c r="E3970" s="534"/>
      <c r="F3970" s="438"/>
    </row>
    <row r="3971" spans="3:6" ht="44.25" customHeight="1" x14ac:dyDescent="0.25">
      <c r="C3971" s="438"/>
      <c r="D3971" s="440"/>
      <c r="E3971" s="534"/>
      <c r="F3971" s="438"/>
    </row>
    <row r="3972" spans="3:6" ht="44.25" customHeight="1" x14ac:dyDescent="0.25">
      <c r="C3972" s="438"/>
      <c r="D3972" s="440"/>
      <c r="E3972" s="534"/>
      <c r="F3972" s="438"/>
    </row>
    <row r="3973" spans="3:6" ht="44.25" customHeight="1" x14ac:dyDescent="0.25">
      <c r="C3973" s="438"/>
      <c r="D3973" s="440"/>
      <c r="E3973" s="534"/>
      <c r="F3973" s="438"/>
    </row>
    <row r="3974" spans="3:6" ht="44.25" customHeight="1" x14ac:dyDescent="0.25">
      <c r="C3974" s="438"/>
      <c r="D3974" s="440"/>
      <c r="E3974" s="534"/>
      <c r="F3974" s="438"/>
    </row>
    <row r="3975" spans="3:6" ht="44.25" customHeight="1" x14ac:dyDescent="0.25">
      <c r="C3975" s="438"/>
      <c r="D3975" s="440"/>
      <c r="E3975" s="534"/>
      <c r="F3975" s="438"/>
    </row>
    <row r="3976" spans="3:6" ht="44.25" customHeight="1" x14ac:dyDescent="0.25">
      <c r="C3976" s="438"/>
      <c r="D3976" s="440"/>
      <c r="E3976" s="534"/>
      <c r="F3976" s="438"/>
    </row>
    <row r="3977" spans="3:6" ht="44.25" customHeight="1" x14ac:dyDescent="0.25">
      <c r="C3977" s="438"/>
      <c r="D3977" s="440"/>
      <c r="E3977" s="534"/>
      <c r="F3977" s="438"/>
    </row>
    <row r="3978" spans="3:6" ht="44.25" customHeight="1" x14ac:dyDescent="0.25">
      <c r="C3978" s="438"/>
      <c r="D3978" s="440"/>
      <c r="E3978" s="534"/>
      <c r="F3978" s="438"/>
    </row>
    <row r="3979" spans="3:6" ht="44.25" customHeight="1" x14ac:dyDescent="0.25">
      <c r="C3979" s="438"/>
      <c r="D3979" s="440"/>
      <c r="E3979" s="534"/>
      <c r="F3979" s="438"/>
    </row>
    <row r="3980" spans="3:6" ht="44.25" customHeight="1" x14ac:dyDescent="0.25">
      <c r="C3980" s="438"/>
      <c r="D3980" s="440"/>
      <c r="E3980" s="534"/>
      <c r="F3980" s="438"/>
    </row>
    <row r="3981" spans="3:6" ht="44.25" customHeight="1" x14ac:dyDescent="0.25">
      <c r="C3981" s="438"/>
      <c r="D3981" s="440"/>
      <c r="E3981" s="534"/>
      <c r="F3981" s="438"/>
    </row>
    <row r="3982" spans="3:6" ht="44.25" customHeight="1" x14ac:dyDescent="0.25">
      <c r="C3982" s="438"/>
      <c r="D3982" s="440"/>
      <c r="E3982" s="534"/>
      <c r="F3982" s="438"/>
    </row>
    <row r="3983" spans="3:6" ht="44.25" customHeight="1" x14ac:dyDescent="0.25">
      <c r="C3983" s="438"/>
      <c r="D3983" s="440"/>
      <c r="E3983" s="534"/>
      <c r="F3983" s="438"/>
    </row>
    <row r="3984" spans="3:6" ht="44.25" customHeight="1" x14ac:dyDescent="0.25">
      <c r="C3984" s="438"/>
      <c r="D3984" s="440"/>
      <c r="E3984" s="534"/>
      <c r="F3984" s="438"/>
    </row>
    <row r="3985" spans="3:6" ht="44.25" customHeight="1" x14ac:dyDescent="0.25">
      <c r="C3985" s="438"/>
      <c r="D3985" s="440"/>
      <c r="E3985" s="534"/>
      <c r="F3985" s="438"/>
    </row>
    <row r="3986" spans="3:6" ht="44.25" customHeight="1" x14ac:dyDescent="0.25">
      <c r="C3986" s="438"/>
      <c r="D3986" s="440"/>
      <c r="E3986" s="534"/>
      <c r="F3986" s="438"/>
    </row>
    <row r="3987" spans="3:6" ht="44.25" customHeight="1" x14ac:dyDescent="0.25">
      <c r="C3987" s="438"/>
      <c r="D3987" s="440"/>
      <c r="E3987" s="534"/>
      <c r="F3987" s="438"/>
    </row>
    <row r="3988" spans="3:6" ht="44.25" customHeight="1" x14ac:dyDescent="0.25">
      <c r="C3988" s="438"/>
      <c r="D3988" s="440"/>
      <c r="E3988" s="534"/>
      <c r="F3988" s="438"/>
    </row>
    <row r="3989" spans="3:6" ht="44.25" customHeight="1" x14ac:dyDescent="0.25">
      <c r="C3989" s="438"/>
      <c r="D3989" s="440"/>
      <c r="E3989" s="534"/>
      <c r="F3989" s="438"/>
    </row>
    <row r="3990" spans="3:6" ht="44.25" customHeight="1" x14ac:dyDescent="0.25">
      <c r="C3990" s="438"/>
      <c r="D3990" s="440"/>
      <c r="E3990" s="534"/>
      <c r="F3990" s="438"/>
    </row>
    <row r="3991" spans="3:6" ht="44.25" customHeight="1" x14ac:dyDescent="0.25">
      <c r="C3991" s="438"/>
      <c r="D3991" s="440"/>
      <c r="E3991" s="534"/>
      <c r="F3991" s="438"/>
    </row>
    <row r="3992" spans="3:6" ht="44.25" customHeight="1" x14ac:dyDescent="0.25">
      <c r="C3992" s="438"/>
      <c r="D3992" s="440"/>
      <c r="E3992" s="534"/>
      <c r="F3992" s="438"/>
    </row>
    <row r="3993" spans="3:6" ht="44.25" customHeight="1" x14ac:dyDescent="0.25">
      <c r="C3993" s="438"/>
      <c r="D3993" s="440"/>
      <c r="E3993" s="534"/>
      <c r="F3993" s="438"/>
    </row>
    <row r="3994" spans="3:6" ht="44.25" customHeight="1" x14ac:dyDescent="0.25">
      <c r="C3994" s="438"/>
      <c r="D3994" s="440"/>
      <c r="E3994" s="534"/>
      <c r="F3994" s="438"/>
    </row>
    <row r="3995" spans="3:6" ht="44.25" customHeight="1" x14ac:dyDescent="0.25">
      <c r="C3995" s="438"/>
      <c r="D3995" s="440"/>
      <c r="E3995" s="534"/>
      <c r="F3995" s="438"/>
    </row>
    <row r="3996" spans="3:6" ht="44.25" customHeight="1" x14ac:dyDescent="0.25">
      <c r="C3996" s="438"/>
      <c r="D3996" s="440"/>
      <c r="E3996" s="534"/>
      <c r="F3996" s="438"/>
    </row>
    <row r="3997" spans="3:6" ht="44.25" customHeight="1" x14ac:dyDescent="0.25">
      <c r="C3997" s="438"/>
      <c r="D3997" s="440"/>
      <c r="E3997" s="534"/>
      <c r="F3997" s="438"/>
    </row>
    <row r="3998" spans="3:6" ht="44.25" customHeight="1" x14ac:dyDescent="0.25">
      <c r="C3998" s="438"/>
      <c r="D3998" s="440"/>
      <c r="E3998" s="534"/>
      <c r="F3998" s="438"/>
    </row>
    <row r="3999" spans="3:6" ht="44.25" customHeight="1" x14ac:dyDescent="0.25">
      <c r="C3999" s="438"/>
      <c r="D3999" s="440"/>
      <c r="E3999" s="534"/>
      <c r="F3999" s="438"/>
    </row>
    <row r="4000" spans="3:6" ht="44.25" customHeight="1" x14ac:dyDescent="0.25">
      <c r="C4000" s="438"/>
      <c r="D4000" s="440"/>
      <c r="E4000" s="534"/>
      <c r="F4000" s="438"/>
    </row>
    <row r="4001" spans="3:6" ht="44.25" customHeight="1" x14ac:dyDescent="0.25">
      <c r="C4001" s="438"/>
      <c r="D4001" s="440"/>
      <c r="E4001" s="534"/>
      <c r="F4001" s="438"/>
    </row>
    <row r="4002" spans="3:6" ht="44.25" customHeight="1" x14ac:dyDescent="0.25">
      <c r="C4002" s="438"/>
      <c r="D4002" s="440"/>
      <c r="E4002" s="534"/>
      <c r="F4002" s="438"/>
    </row>
    <row r="4003" spans="3:6" ht="44.25" customHeight="1" x14ac:dyDescent="0.25">
      <c r="C4003" s="438"/>
      <c r="D4003" s="440"/>
      <c r="E4003" s="534"/>
      <c r="F4003" s="438"/>
    </row>
    <row r="4004" spans="3:6" ht="44.25" customHeight="1" x14ac:dyDescent="0.25">
      <c r="C4004" s="438"/>
      <c r="D4004" s="440"/>
      <c r="E4004" s="534"/>
      <c r="F4004" s="438"/>
    </row>
    <row r="4005" spans="3:6" ht="44.25" customHeight="1" x14ac:dyDescent="0.25">
      <c r="C4005" s="438"/>
      <c r="D4005" s="440"/>
      <c r="E4005" s="534"/>
      <c r="F4005" s="438"/>
    </row>
    <row r="4006" spans="3:6" ht="44.25" customHeight="1" x14ac:dyDescent="0.25">
      <c r="C4006" s="438"/>
      <c r="D4006" s="440"/>
      <c r="E4006" s="534"/>
      <c r="F4006" s="438"/>
    </row>
    <row r="4007" spans="3:6" ht="44.25" customHeight="1" x14ac:dyDescent="0.25">
      <c r="C4007" s="438"/>
      <c r="D4007" s="440"/>
      <c r="E4007" s="534"/>
      <c r="F4007" s="438"/>
    </row>
    <row r="4008" spans="3:6" ht="44.25" customHeight="1" x14ac:dyDescent="0.25">
      <c r="C4008" s="438"/>
      <c r="D4008" s="440"/>
      <c r="E4008" s="534"/>
      <c r="F4008" s="438"/>
    </row>
    <row r="4009" spans="3:6" ht="44.25" customHeight="1" x14ac:dyDescent="0.25">
      <c r="C4009" s="438"/>
      <c r="D4009" s="440"/>
      <c r="E4009" s="534"/>
      <c r="F4009" s="438"/>
    </row>
    <row r="4010" spans="3:6" ht="44.25" customHeight="1" x14ac:dyDescent="0.25">
      <c r="C4010" s="438"/>
      <c r="D4010" s="440"/>
      <c r="E4010" s="534"/>
      <c r="F4010" s="438"/>
    </row>
    <row r="4011" spans="3:6" ht="44.25" customHeight="1" x14ac:dyDescent="0.25">
      <c r="C4011" s="438"/>
      <c r="D4011" s="440"/>
      <c r="E4011" s="534"/>
      <c r="F4011" s="438"/>
    </row>
    <row r="4012" spans="3:6" ht="44.25" customHeight="1" x14ac:dyDescent="0.25">
      <c r="C4012" s="438"/>
      <c r="D4012" s="440"/>
      <c r="E4012" s="534"/>
      <c r="F4012" s="438"/>
    </row>
    <row r="4013" spans="3:6" ht="44.25" customHeight="1" x14ac:dyDescent="0.25">
      <c r="C4013" s="438"/>
      <c r="D4013" s="440"/>
      <c r="E4013" s="534"/>
      <c r="F4013" s="438"/>
    </row>
    <row r="4014" spans="3:6" ht="44.25" customHeight="1" x14ac:dyDescent="0.25">
      <c r="C4014" s="438"/>
      <c r="D4014" s="440"/>
      <c r="E4014" s="534"/>
      <c r="F4014" s="438"/>
    </row>
    <row r="4015" spans="3:6" ht="44.25" customHeight="1" x14ac:dyDescent="0.25">
      <c r="C4015" s="438"/>
      <c r="D4015" s="440"/>
      <c r="E4015" s="534"/>
      <c r="F4015" s="438"/>
    </row>
    <row r="4016" spans="3:6" ht="44.25" customHeight="1" x14ac:dyDescent="0.25">
      <c r="C4016" s="438"/>
      <c r="D4016" s="440"/>
      <c r="E4016" s="534"/>
      <c r="F4016" s="438"/>
    </row>
    <row r="4017" spans="3:6" ht="44.25" customHeight="1" x14ac:dyDescent="0.25">
      <c r="C4017" s="438"/>
      <c r="D4017" s="440"/>
      <c r="E4017" s="534"/>
      <c r="F4017" s="438"/>
    </row>
    <row r="4018" spans="3:6" ht="44.25" customHeight="1" x14ac:dyDescent="0.25">
      <c r="C4018" s="438"/>
      <c r="D4018" s="440"/>
      <c r="E4018" s="534"/>
      <c r="F4018" s="438"/>
    </row>
    <row r="4019" spans="3:6" ht="44.25" customHeight="1" x14ac:dyDescent="0.25">
      <c r="C4019" s="438"/>
      <c r="D4019" s="440"/>
      <c r="E4019" s="534"/>
      <c r="F4019" s="438"/>
    </row>
    <row r="4020" spans="3:6" ht="44.25" customHeight="1" x14ac:dyDescent="0.25">
      <c r="C4020" s="438"/>
      <c r="D4020" s="440"/>
      <c r="E4020" s="534"/>
      <c r="F4020" s="438"/>
    </row>
    <row r="4021" spans="3:6" ht="44.25" customHeight="1" x14ac:dyDescent="0.25">
      <c r="C4021" s="438"/>
      <c r="D4021" s="440"/>
      <c r="E4021" s="534"/>
      <c r="F4021" s="438"/>
    </row>
    <row r="4022" spans="3:6" ht="44.25" customHeight="1" x14ac:dyDescent="0.25">
      <c r="C4022" s="438"/>
      <c r="D4022" s="440"/>
      <c r="E4022" s="534"/>
      <c r="F4022" s="438"/>
    </row>
    <row r="4023" spans="3:6" ht="44.25" customHeight="1" x14ac:dyDescent="0.25">
      <c r="C4023" s="438"/>
      <c r="D4023" s="440"/>
      <c r="E4023" s="534"/>
      <c r="F4023" s="438"/>
    </row>
    <row r="4024" spans="3:6" ht="44.25" customHeight="1" x14ac:dyDescent="0.25">
      <c r="C4024" s="438"/>
      <c r="D4024" s="440"/>
      <c r="E4024" s="534"/>
      <c r="F4024" s="438"/>
    </row>
    <row r="4025" spans="3:6" ht="44.25" customHeight="1" x14ac:dyDescent="0.25">
      <c r="C4025" s="438"/>
      <c r="D4025" s="440"/>
      <c r="E4025" s="534"/>
      <c r="F4025" s="438"/>
    </row>
    <row r="4026" spans="3:6" ht="44.25" customHeight="1" x14ac:dyDescent="0.25">
      <c r="C4026" s="438"/>
      <c r="D4026" s="440"/>
      <c r="E4026" s="534"/>
      <c r="F4026" s="438"/>
    </row>
    <row r="4027" spans="3:6" ht="44.25" customHeight="1" x14ac:dyDescent="0.25">
      <c r="C4027" s="438"/>
      <c r="D4027" s="440"/>
      <c r="E4027" s="534"/>
      <c r="F4027" s="438"/>
    </row>
    <row r="4028" spans="3:6" ht="44.25" customHeight="1" x14ac:dyDescent="0.25">
      <c r="C4028" s="438"/>
      <c r="D4028" s="440"/>
      <c r="E4028" s="534"/>
      <c r="F4028" s="438"/>
    </row>
    <row r="4029" spans="3:6" ht="44.25" customHeight="1" x14ac:dyDescent="0.25">
      <c r="C4029" s="438"/>
      <c r="D4029" s="440"/>
      <c r="E4029" s="534"/>
      <c r="F4029" s="438"/>
    </row>
    <row r="4030" spans="3:6" ht="44.25" customHeight="1" x14ac:dyDescent="0.25">
      <c r="C4030" s="438"/>
      <c r="D4030" s="440"/>
      <c r="E4030" s="534"/>
      <c r="F4030" s="438"/>
    </row>
    <row r="4031" spans="3:6" ht="44.25" customHeight="1" x14ac:dyDescent="0.25">
      <c r="C4031" s="438"/>
      <c r="D4031" s="440"/>
      <c r="E4031" s="534"/>
      <c r="F4031" s="438"/>
    </row>
    <row r="4032" spans="3:6" ht="44.25" customHeight="1" x14ac:dyDescent="0.25">
      <c r="C4032" s="438"/>
      <c r="D4032" s="440"/>
      <c r="E4032" s="534"/>
      <c r="F4032" s="438"/>
    </row>
    <row r="4033" spans="3:6" ht="44.25" customHeight="1" x14ac:dyDescent="0.25">
      <c r="C4033" s="438"/>
      <c r="D4033" s="440"/>
      <c r="E4033" s="534"/>
      <c r="F4033" s="438"/>
    </row>
    <row r="4034" spans="3:6" ht="44.25" customHeight="1" x14ac:dyDescent="0.25">
      <c r="C4034" s="438"/>
      <c r="D4034" s="440"/>
      <c r="E4034" s="534"/>
      <c r="F4034" s="438"/>
    </row>
    <row r="4035" spans="3:6" ht="44.25" customHeight="1" x14ac:dyDescent="0.25">
      <c r="C4035" s="438"/>
      <c r="D4035" s="440"/>
      <c r="E4035" s="534"/>
      <c r="F4035" s="438"/>
    </row>
    <row r="4036" spans="3:6" ht="44.25" customHeight="1" x14ac:dyDescent="0.25">
      <c r="C4036" s="438"/>
      <c r="D4036" s="440"/>
      <c r="E4036" s="534"/>
      <c r="F4036" s="438"/>
    </row>
    <row r="4037" spans="3:6" ht="44.25" customHeight="1" x14ac:dyDescent="0.25">
      <c r="C4037" s="438"/>
      <c r="D4037" s="440"/>
      <c r="E4037" s="534"/>
      <c r="F4037" s="438"/>
    </row>
    <row r="4038" spans="3:6" ht="44.25" customHeight="1" x14ac:dyDescent="0.25">
      <c r="C4038" s="438"/>
      <c r="D4038" s="440"/>
      <c r="E4038" s="534"/>
      <c r="F4038" s="438"/>
    </row>
    <row r="4039" spans="3:6" ht="44.25" customHeight="1" x14ac:dyDescent="0.25">
      <c r="C4039" s="438"/>
      <c r="D4039" s="440"/>
      <c r="E4039" s="534"/>
      <c r="F4039" s="438"/>
    </row>
    <row r="4040" spans="3:6" ht="44.25" customHeight="1" x14ac:dyDescent="0.25">
      <c r="C4040" s="438"/>
      <c r="D4040" s="440"/>
      <c r="E4040" s="534"/>
      <c r="F4040" s="438"/>
    </row>
    <row r="4041" spans="3:6" ht="44.25" customHeight="1" x14ac:dyDescent="0.25">
      <c r="C4041" s="438"/>
      <c r="D4041" s="440"/>
      <c r="E4041" s="534"/>
      <c r="F4041" s="438"/>
    </row>
    <row r="4042" spans="3:6" ht="44.25" customHeight="1" x14ac:dyDescent="0.25">
      <c r="C4042" s="438"/>
      <c r="D4042" s="440"/>
      <c r="E4042" s="534"/>
      <c r="F4042" s="438"/>
    </row>
    <row r="4043" spans="3:6" ht="44.25" customHeight="1" x14ac:dyDescent="0.25">
      <c r="C4043" s="438"/>
      <c r="D4043" s="440"/>
      <c r="E4043" s="534"/>
      <c r="F4043" s="438"/>
    </row>
    <row r="4044" spans="3:6" ht="44.25" customHeight="1" x14ac:dyDescent="0.25">
      <c r="C4044" s="438"/>
      <c r="D4044" s="440"/>
      <c r="E4044" s="534"/>
      <c r="F4044" s="438"/>
    </row>
    <row r="4045" spans="3:6" ht="44.25" customHeight="1" x14ac:dyDescent="0.25">
      <c r="C4045" s="438"/>
      <c r="D4045" s="440"/>
      <c r="E4045" s="534"/>
      <c r="F4045" s="438"/>
    </row>
    <row r="4046" spans="3:6" ht="44.25" customHeight="1" x14ac:dyDescent="0.25">
      <c r="C4046" s="438"/>
      <c r="D4046" s="440"/>
      <c r="E4046" s="534"/>
      <c r="F4046" s="438"/>
    </row>
    <row r="4047" spans="3:6" ht="44.25" customHeight="1" x14ac:dyDescent="0.25">
      <c r="C4047" s="438"/>
      <c r="D4047" s="440"/>
      <c r="E4047" s="534"/>
      <c r="F4047" s="438"/>
    </row>
    <row r="4048" spans="3:6" ht="44.25" customHeight="1" x14ac:dyDescent="0.25">
      <c r="C4048" s="438"/>
      <c r="D4048" s="440"/>
      <c r="E4048" s="534"/>
      <c r="F4048" s="438"/>
    </row>
    <row r="4049" spans="3:6" ht="44.25" customHeight="1" x14ac:dyDescent="0.25">
      <c r="C4049" s="438"/>
      <c r="D4049" s="440"/>
      <c r="E4049" s="534"/>
      <c r="F4049" s="438"/>
    </row>
    <row r="4050" spans="3:6" ht="44.25" customHeight="1" x14ac:dyDescent="0.25">
      <c r="C4050" s="438"/>
      <c r="D4050" s="440"/>
      <c r="E4050" s="534"/>
      <c r="F4050" s="438"/>
    </row>
    <row r="4051" spans="3:6" ht="44.25" customHeight="1" x14ac:dyDescent="0.25">
      <c r="C4051" s="438"/>
      <c r="D4051" s="440"/>
      <c r="E4051" s="534"/>
      <c r="F4051" s="438"/>
    </row>
    <row r="4052" spans="3:6" ht="44.25" customHeight="1" x14ac:dyDescent="0.25">
      <c r="C4052" s="438"/>
      <c r="D4052" s="440"/>
      <c r="E4052" s="534"/>
      <c r="F4052" s="438"/>
    </row>
    <row r="4053" spans="3:6" ht="44.25" customHeight="1" x14ac:dyDescent="0.25">
      <c r="C4053" s="438"/>
      <c r="D4053" s="440"/>
      <c r="E4053" s="534"/>
      <c r="F4053" s="438"/>
    </row>
    <row r="4054" spans="3:6" ht="44.25" customHeight="1" x14ac:dyDescent="0.25">
      <c r="C4054" s="438"/>
      <c r="D4054" s="440"/>
      <c r="E4054" s="534"/>
      <c r="F4054" s="438"/>
    </row>
    <row r="4055" spans="3:6" ht="44.25" customHeight="1" x14ac:dyDescent="0.25">
      <c r="C4055" s="438"/>
      <c r="D4055" s="440"/>
      <c r="E4055" s="534"/>
      <c r="F4055" s="438"/>
    </row>
    <row r="4056" spans="3:6" ht="44.25" customHeight="1" x14ac:dyDescent="0.25">
      <c r="C4056" s="438"/>
      <c r="D4056" s="440"/>
      <c r="E4056" s="534"/>
      <c r="F4056" s="438"/>
    </row>
    <row r="4057" spans="3:6" ht="44.25" customHeight="1" x14ac:dyDescent="0.25">
      <c r="C4057" s="438"/>
      <c r="D4057" s="440"/>
      <c r="E4057" s="534"/>
      <c r="F4057" s="438"/>
    </row>
    <row r="4058" spans="3:6" ht="44.25" customHeight="1" x14ac:dyDescent="0.25">
      <c r="C4058" s="438"/>
      <c r="D4058" s="440"/>
      <c r="E4058" s="534"/>
      <c r="F4058" s="438"/>
    </row>
    <row r="4059" spans="3:6" ht="44.25" customHeight="1" x14ac:dyDescent="0.25">
      <c r="C4059" s="438"/>
      <c r="D4059" s="440"/>
      <c r="E4059" s="534"/>
      <c r="F4059" s="438"/>
    </row>
    <row r="4060" spans="3:6" ht="44.25" customHeight="1" x14ac:dyDescent="0.25">
      <c r="C4060" s="438"/>
      <c r="D4060" s="440"/>
      <c r="E4060" s="534"/>
      <c r="F4060" s="438"/>
    </row>
    <row r="4061" spans="3:6" ht="44.25" customHeight="1" x14ac:dyDescent="0.25">
      <c r="C4061" s="438"/>
      <c r="D4061" s="440"/>
      <c r="E4061" s="534"/>
      <c r="F4061" s="438"/>
    </row>
    <row r="4062" spans="3:6" ht="44.25" customHeight="1" x14ac:dyDescent="0.25">
      <c r="C4062" s="438"/>
      <c r="D4062" s="440"/>
      <c r="E4062" s="534"/>
      <c r="F4062" s="438"/>
    </row>
    <row r="4063" spans="3:6" ht="44.25" customHeight="1" x14ac:dyDescent="0.25">
      <c r="C4063" s="438"/>
      <c r="D4063" s="440"/>
      <c r="E4063" s="534"/>
      <c r="F4063" s="438"/>
    </row>
    <row r="4064" spans="3:6" ht="44.25" customHeight="1" x14ac:dyDescent="0.25">
      <c r="C4064" s="438"/>
      <c r="D4064" s="440"/>
      <c r="E4064" s="534"/>
      <c r="F4064" s="438"/>
    </row>
    <row r="4065" spans="3:6" ht="44.25" customHeight="1" x14ac:dyDescent="0.25">
      <c r="C4065" s="438"/>
      <c r="D4065" s="440"/>
      <c r="E4065" s="534"/>
      <c r="F4065" s="438"/>
    </row>
    <row r="4066" spans="3:6" ht="44.25" customHeight="1" x14ac:dyDescent="0.25">
      <c r="C4066" s="438"/>
      <c r="D4066" s="440"/>
      <c r="E4066" s="534"/>
      <c r="F4066" s="438"/>
    </row>
    <row r="4067" spans="3:6" ht="44.25" customHeight="1" x14ac:dyDescent="0.25">
      <c r="C4067" s="438"/>
      <c r="D4067" s="440"/>
      <c r="E4067" s="534"/>
      <c r="F4067" s="438"/>
    </row>
    <row r="4068" spans="3:6" ht="44.25" customHeight="1" x14ac:dyDescent="0.25">
      <c r="C4068" s="438"/>
      <c r="D4068" s="440"/>
      <c r="E4068" s="534"/>
      <c r="F4068" s="438"/>
    </row>
    <row r="4069" spans="3:6" ht="44.25" customHeight="1" x14ac:dyDescent="0.25">
      <c r="C4069" s="438"/>
      <c r="D4069" s="440"/>
      <c r="E4069" s="534"/>
      <c r="F4069" s="438"/>
    </row>
    <row r="4070" spans="3:6" ht="44.25" customHeight="1" x14ac:dyDescent="0.25">
      <c r="C4070" s="438"/>
      <c r="D4070" s="440"/>
      <c r="E4070" s="534"/>
      <c r="F4070" s="438"/>
    </row>
    <row r="4071" spans="3:6" ht="44.25" customHeight="1" x14ac:dyDescent="0.25">
      <c r="C4071" s="438"/>
      <c r="D4071" s="440"/>
      <c r="E4071" s="534"/>
      <c r="F4071" s="438"/>
    </row>
    <row r="4072" spans="3:6" ht="44.25" customHeight="1" x14ac:dyDescent="0.25">
      <c r="C4072" s="438"/>
      <c r="D4072" s="440"/>
      <c r="E4072" s="534"/>
      <c r="F4072" s="438"/>
    </row>
    <row r="4073" spans="3:6" ht="44.25" customHeight="1" x14ac:dyDescent="0.25">
      <c r="C4073" s="438"/>
      <c r="D4073" s="440"/>
      <c r="E4073" s="534"/>
      <c r="F4073" s="438"/>
    </row>
    <row r="4074" spans="3:6" ht="44.25" customHeight="1" x14ac:dyDescent="0.25">
      <c r="C4074" s="438"/>
      <c r="D4074" s="440"/>
      <c r="E4074" s="534"/>
      <c r="F4074" s="438"/>
    </row>
    <row r="4075" spans="3:6" ht="44.25" customHeight="1" x14ac:dyDescent="0.25">
      <c r="C4075" s="438"/>
      <c r="D4075" s="440"/>
      <c r="E4075" s="534"/>
      <c r="F4075" s="438"/>
    </row>
    <row r="4076" spans="3:6" ht="44.25" customHeight="1" x14ac:dyDescent="0.25">
      <c r="C4076" s="438"/>
      <c r="D4076" s="440"/>
      <c r="E4076" s="534"/>
      <c r="F4076" s="438"/>
    </row>
    <row r="4077" spans="3:6" ht="44.25" customHeight="1" x14ac:dyDescent="0.25">
      <c r="C4077" s="438"/>
      <c r="D4077" s="440"/>
      <c r="E4077" s="534"/>
      <c r="F4077" s="438"/>
    </row>
    <row r="4078" spans="3:6" ht="44.25" customHeight="1" x14ac:dyDescent="0.25">
      <c r="C4078" s="438"/>
      <c r="D4078" s="440"/>
      <c r="E4078" s="534"/>
      <c r="F4078" s="438"/>
    </row>
    <row r="4079" spans="3:6" ht="44.25" customHeight="1" x14ac:dyDescent="0.25">
      <c r="C4079" s="438"/>
      <c r="D4079" s="440"/>
      <c r="E4079" s="534"/>
      <c r="F4079" s="438"/>
    </row>
    <row r="4080" spans="3:6" ht="44.25" customHeight="1" x14ac:dyDescent="0.25">
      <c r="C4080" s="438"/>
      <c r="D4080" s="440"/>
      <c r="E4080" s="534"/>
      <c r="F4080" s="438"/>
    </row>
    <row r="4081" spans="3:6" ht="44.25" customHeight="1" x14ac:dyDescent="0.25">
      <c r="C4081" s="438"/>
      <c r="D4081" s="440"/>
      <c r="E4081" s="534"/>
      <c r="F4081" s="438"/>
    </row>
    <row r="4082" spans="3:6" ht="44.25" customHeight="1" x14ac:dyDescent="0.25">
      <c r="C4082" s="438"/>
      <c r="D4082" s="440"/>
      <c r="E4082" s="534"/>
      <c r="F4082" s="438"/>
    </row>
    <row r="4083" spans="3:6" ht="44.25" customHeight="1" x14ac:dyDescent="0.25">
      <c r="C4083" s="438"/>
      <c r="D4083" s="440"/>
      <c r="E4083" s="534"/>
      <c r="F4083" s="438"/>
    </row>
    <row r="4084" spans="3:6" ht="44.25" customHeight="1" x14ac:dyDescent="0.25">
      <c r="C4084" s="438"/>
      <c r="D4084" s="440"/>
      <c r="E4084" s="534"/>
      <c r="F4084" s="438"/>
    </row>
    <row r="4085" spans="3:6" ht="44.25" customHeight="1" x14ac:dyDescent="0.25">
      <c r="C4085" s="438"/>
      <c r="D4085" s="440"/>
      <c r="E4085" s="534"/>
      <c r="F4085" s="438"/>
    </row>
    <row r="4086" spans="3:6" ht="44.25" customHeight="1" x14ac:dyDescent="0.25">
      <c r="C4086" s="438"/>
      <c r="D4086" s="440"/>
      <c r="E4086" s="534"/>
      <c r="F4086" s="438"/>
    </row>
    <row r="4087" spans="3:6" ht="44.25" customHeight="1" x14ac:dyDescent="0.25">
      <c r="C4087" s="438"/>
      <c r="D4087" s="440"/>
      <c r="E4087" s="534"/>
      <c r="F4087" s="438"/>
    </row>
    <row r="4088" spans="3:6" ht="44.25" customHeight="1" x14ac:dyDescent="0.25">
      <c r="C4088" s="438"/>
      <c r="D4088" s="440"/>
      <c r="E4088" s="534"/>
      <c r="F4088" s="438"/>
    </row>
    <row r="4089" spans="3:6" ht="44.25" customHeight="1" x14ac:dyDescent="0.25">
      <c r="C4089" s="438"/>
      <c r="D4089" s="440"/>
      <c r="E4089" s="534"/>
      <c r="F4089" s="438"/>
    </row>
    <row r="4090" spans="3:6" ht="44.25" customHeight="1" x14ac:dyDescent="0.25">
      <c r="C4090" s="438"/>
      <c r="D4090" s="440"/>
      <c r="E4090" s="534"/>
      <c r="F4090" s="438"/>
    </row>
    <row r="4091" spans="3:6" ht="44.25" customHeight="1" x14ac:dyDescent="0.25">
      <c r="C4091" s="438"/>
      <c r="D4091" s="440"/>
      <c r="E4091" s="534"/>
      <c r="F4091" s="438"/>
    </row>
    <row r="4092" spans="3:6" ht="44.25" customHeight="1" x14ac:dyDescent="0.25">
      <c r="C4092" s="438"/>
      <c r="D4092" s="440"/>
      <c r="E4092" s="534"/>
      <c r="F4092" s="438"/>
    </row>
    <row r="4093" spans="3:6" ht="44.25" customHeight="1" x14ac:dyDescent="0.25">
      <c r="C4093" s="438"/>
      <c r="D4093" s="440"/>
      <c r="E4093" s="534"/>
      <c r="F4093" s="438"/>
    </row>
    <row r="4094" spans="3:6" ht="44.25" customHeight="1" x14ac:dyDescent="0.25">
      <c r="C4094" s="438"/>
      <c r="D4094" s="440"/>
      <c r="E4094" s="534"/>
      <c r="F4094" s="438"/>
    </row>
    <row r="4095" spans="3:6" ht="44.25" customHeight="1" x14ac:dyDescent="0.25">
      <c r="C4095" s="438"/>
      <c r="D4095" s="440"/>
      <c r="E4095" s="534"/>
      <c r="F4095" s="438"/>
    </row>
    <row r="4096" spans="3:6" ht="44.25" customHeight="1" x14ac:dyDescent="0.25">
      <c r="C4096" s="438"/>
      <c r="D4096" s="440"/>
      <c r="E4096" s="534"/>
      <c r="F4096" s="438"/>
    </row>
    <row r="4097" spans="3:6" ht="44.25" customHeight="1" x14ac:dyDescent="0.25">
      <c r="C4097" s="438"/>
      <c r="D4097" s="440"/>
      <c r="E4097" s="534"/>
      <c r="F4097" s="438"/>
    </row>
    <row r="4098" spans="3:6" ht="44.25" customHeight="1" x14ac:dyDescent="0.25">
      <c r="C4098" s="438"/>
      <c r="D4098" s="440"/>
      <c r="E4098" s="534"/>
      <c r="F4098" s="438"/>
    </row>
    <row r="4099" spans="3:6" ht="44.25" customHeight="1" x14ac:dyDescent="0.25">
      <c r="C4099" s="438"/>
      <c r="D4099" s="440"/>
      <c r="E4099" s="534"/>
      <c r="F4099" s="438"/>
    </row>
    <row r="4100" spans="3:6" ht="44.25" customHeight="1" x14ac:dyDescent="0.25">
      <c r="C4100" s="438"/>
      <c r="D4100" s="440"/>
      <c r="E4100" s="534"/>
      <c r="F4100" s="438"/>
    </row>
    <row r="4101" spans="3:6" ht="44.25" customHeight="1" x14ac:dyDescent="0.25">
      <c r="C4101" s="438"/>
      <c r="D4101" s="440"/>
      <c r="E4101" s="534"/>
      <c r="F4101" s="438"/>
    </row>
    <row r="4102" spans="3:6" ht="44.25" customHeight="1" x14ac:dyDescent="0.25">
      <c r="C4102" s="438"/>
      <c r="D4102" s="440"/>
      <c r="E4102" s="534"/>
      <c r="F4102" s="438"/>
    </row>
    <row r="4103" spans="3:6" ht="44.25" customHeight="1" x14ac:dyDescent="0.25">
      <c r="C4103" s="438"/>
      <c r="D4103" s="440"/>
      <c r="E4103" s="534"/>
      <c r="F4103" s="438"/>
    </row>
    <row r="4104" spans="3:6" ht="44.25" customHeight="1" x14ac:dyDescent="0.25">
      <c r="C4104" s="438"/>
      <c r="D4104" s="440"/>
      <c r="E4104" s="534"/>
      <c r="F4104" s="438"/>
    </row>
    <row r="4105" spans="3:6" ht="44.25" customHeight="1" x14ac:dyDescent="0.25">
      <c r="C4105" s="438"/>
      <c r="D4105" s="440"/>
      <c r="E4105" s="534"/>
      <c r="F4105" s="438"/>
    </row>
    <row r="4106" spans="3:6" ht="44.25" customHeight="1" x14ac:dyDescent="0.25">
      <c r="C4106" s="438"/>
      <c r="D4106" s="440"/>
      <c r="E4106" s="534"/>
      <c r="F4106" s="438"/>
    </row>
    <row r="4107" spans="3:6" ht="44.25" customHeight="1" x14ac:dyDescent="0.25">
      <c r="C4107" s="438"/>
      <c r="D4107" s="440"/>
      <c r="E4107" s="534"/>
      <c r="F4107" s="438"/>
    </row>
    <row r="4108" spans="3:6" ht="44.25" customHeight="1" x14ac:dyDescent="0.25">
      <c r="C4108" s="438"/>
      <c r="D4108" s="440"/>
      <c r="E4108" s="534"/>
      <c r="F4108" s="438"/>
    </row>
    <row r="4109" spans="3:6" ht="44.25" customHeight="1" x14ac:dyDescent="0.25">
      <c r="C4109" s="438"/>
      <c r="D4109" s="440"/>
      <c r="E4109" s="534"/>
      <c r="F4109" s="438"/>
    </row>
    <row r="4110" spans="3:6" ht="44.25" customHeight="1" x14ac:dyDescent="0.25">
      <c r="C4110" s="438"/>
      <c r="D4110" s="440"/>
      <c r="E4110" s="534"/>
      <c r="F4110" s="438"/>
    </row>
    <row r="4111" spans="3:6" ht="44.25" customHeight="1" x14ac:dyDescent="0.25">
      <c r="C4111" s="438"/>
      <c r="D4111" s="440"/>
      <c r="E4111" s="534"/>
      <c r="F4111" s="438"/>
    </row>
    <row r="4112" spans="3:6" ht="44.25" customHeight="1" x14ac:dyDescent="0.25">
      <c r="C4112" s="438"/>
      <c r="D4112" s="440"/>
      <c r="E4112" s="534"/>
      <c r="F4112" s="438"/>
    </row>
    <row r="4113" spans="3:6" ht="44.25" customHeight="1" x14ac:dyDescent="0.25">
      <c r="C4113" s="438"/>
      <c r="D4113" s="440"/>
      <c r="E4113" s="534"/>
      <c r="F4113" s="438"/>
    </row>
    <row r="4114" spans="3:6" ht="44.25" customHeight="1" x14ac:dyDescent="0.25">
      <c r="C4114" s="438"/>
      <c r="D4114" s="440"/>
      <c r="E4114" s="534"/>
      <c r="F4114" s="438"/>
    </row>
    <row r="4115" spans="3:6" ht="44.25" customHeight="1" x14ac:dyDescent="0.25">
      <c r="C4115" s="438"/>
      <c r="D4115" s="440"/>
      <c r="E4115" s="534"/>
      <c r="F4115" s="438"/>
    </row>
    <row r="4116" spans="3:6" ht="44.25" customHeight="1" x14ac:dyDescent="0.25">
      <c r="C4116" s="438"/>
      <c r="D4116" s="440"/>
      <c r="E4116" s="534"/>
      <c r="F4116" s="438"/>
    </row>
    <row r="4117" spans="3:6" ht="44.25" customHeight="1" x14ac:dyDescent="0.25">
      <c r="C4117" s="438"/>
      <c r="D4117" s="440"/>
      <c r="E4117" s="534"/>
      <c r="F4117" s="438"/>
    </row>
    <row r="4118" spans="3:6" ht="44.25" customHeight="1" x14ac:dyDescent="0.25">
      <c r="C4118" s="438"/>
      <c r="D4118" s="440"/>
      <c r="E4118" s="534"/>
      <c r="F4118" s="438"/>
    </row>
    <row r="4119" spans="3:6" ht="44.25" customHeight="1" x14ac:dyDescent="0.25">
      <c r="C4119" s="438"/>
      <c r="D4119" s="440"/>
      <c r="E4119" s="534"/>
      <c r="F4119" s="438"/>
    </row>
    <row r="4120" spans="3:6" ht="44.25" customHeight="1" x14ac:dyDescent="0.25">
      <c r="C4120" s="438"/>
      <c r="D4120" s="440"/>
      <c r="E4120" s="534"/>
      <c r="F4120" s="438"/>
    </row>
    <row r="4121" spans="3:6" ht="44.25" customHeight="1" x14ac:dyDescent="0.25">
      <c r="C4121" s="438"/>
      <c r="D4121" s="440"/>
      <c r="E4121" s="534"/>
      <c r="F4121" s="438"/>
    </row>
    <row r="4122" spans="3:6" ht="44.25" customHeight="1" x14ac:dyDescent="0.25">
      <c r="C4122" s="438"/>
      <c r="D4122" s="440"/>
      <c r="E4122" s="534"/>
      <c r="F4122" s="438"/>
    </row>
    <row r="4123" spans="3:6" ht="44.25" customHeight="1" x14ac:dyDescent="0.25">
      <c r="C4123" s="438"/>
      <c r="D4123" s="440"/>
      <c r="E4123" s="534"/>
      <c r="F4123" s="438"/>
    </row>
    <row r="4124" spans="3:6" ht="44.25" customHeight="1" x14ac:dyDescent="0.25">
      <c r="C4124" s="438"/>
      <c r="D4124" s="440"/>
      <c r="E4124" s="534"/>
      <c r="F4124" s="438"/>
    </row>
    <row r="4125" spans="3:6" ht="44.25" customHeight="1" x14ac:dyDescent="0.25">
      <c r="C4125" s="438"/>
      <c r="D4125" s="440"/>
      <c r="E4125" s="534"/>
      <c r="F4125" s="438"/>
    </row>
    <row r="4126" spans="3:6" ht="44.25" customHeight="1" x14ac:dyDescent="0.25">
      <c r="C4126" s="438"/>
      <c r="D4126" s="440"/>
      <c r="E4126" s="534"/>
      <c r="F4126" s="438"/>
    </row>
    <row r="4127" spans="3:6" ht="44.25" customHeight="1" x14ac:dyDescent="0.25">
      <c r="C4127" s="438"/>
      <c r="D4127" s="440"/>
      <c r="E4127" s="534"/>
      <c r="F4127" s="438"/>
    </row>
    <row r="4128" spans="3:6" ht="44.25" customHeight="1" x14ac:dyDescent="0.25">
      <c r="C4128" s="438"/>
      <c r="D4128" s="440"/>
      <c r="E4128" s="534"/>
      <c r="F4128" s="438"/>
    </row>
    <row r="4129" spans="3:6" ht="44.25" customHeight="1" x14ac:dyDescent="0.25">
      <c r="C4129" s="438"/>
      <c r="D4129" s="440"/>
      <c r="E4129" s="534"/>
      <c r="F4129" s="438"/>
    </row>
    <row r="4130" spans="3:6" ht="44.25" customHeight="1" x14ac:dyDescent="0.25">
      <c r="C4130" s="438"/>
      <c r="D4130" s="440"/>
      <c r="E4130" s="534"/>
      <c r="F4130" s="438"/>
    </row>
    <row r="4131" spans="3:6" ht="44.25" customHeight="1" x14ac:dyDescent="0.25">
      <c r="C4131" s="438"/>
      <c r="D4131" s="440"/>
      <c r="E4131" s="534"/>
      <c r="F4131" s="438"/>
    </row>
    <row r="4132" spans="3:6" ht="44.25" customHeight="1" x14ac:dyDescent="0.25">
      <c r="C4132" s="438"/>
      <c r="D4132" s="440"/>
      <c r="E4132" s="534"/>
      <c r="F4132" s="438"/>
    </row>
    <row r="4133" spans="3:6" ht="44.25" customHeight="1" x14ac:dyDescent="0.25">
      <c r="C4133" s="438"/>
      <c r="D4133" s="440"/>
      <c r="E4133" s="534"/>
      <c r="F4133" s="438"/>
    </row>
    <row r="4134" spans="3:6" ht="44.25" customHeight="1" x14ac:dyDescent="0.25">
      <c r="C4134" s="438"/>
      <c r="D4134" s="440"/>
      <c r="E4134" s="534"/>
      <c r="F4134" s="438"/>
    </row>
    <row r="4135" spans="3:6" ht="44.25" customHeight="1" x14ac:dyDescent="0.25">
      <c r="C4135" s="438"/>
      <c r="D4135" s="440"/>
      <c r="E4135" s="534"/>
      <c r="F4135" s="438"/>
    </row>
    <row r="4136" spans="3:6" ht="44.25" customHeight="1" x14ac:dyDescent="0.25">
      <c r="C4136" s="438"/>
      <c r="D4136" s="440"/>
      <c r="E4136" s="534"/>
      <c r="F4136" s="438"/>
    </row>
    <row r="4137" spans="3:6" ht="44.25" customHeight="1" x14ac:dyDescent="0.25">
      <c r="C4137" s="438"/>
      <c r="D4137" s="440"/>
      <c r="E4137" s="534"/>
      <c r="F4137" s="438"/>
    </row>
    <row r="4138" spans="3:6" ht="44.25" customHeight="1" x14ac:dyDescent="0.25">
      <c r="C4138" s="438"/>
      <c r="D4138" s="440"/>
      <c r="E4138" s="534"/>
      <c r="F4138" s="438"/>
    </row>
    <row r="4139" spans="3:6" ht="44.25" customHeight="1" x14ac:dyDescent="0.25">
      <c r="C4139" s="438"/>
      <c r="D4139" s="440"/>
      <c r="E4139" s="534"/>
      <c r="F4139" s="438"/>
    </row>
    <row r="4140" spans="3:6" ht="44.25" customHeight="1" x14ac:dyDescent="0.25">
      <c r="C4140" s="438"/>
      <c r="D4140" s="440"/>
      <c r="E4140" s="534"/>
      <c r="F4140" s="438"/>
    </row>
    <row r="4141" spans="3:6" ht="44.25" customHeight="1" x14ac:dyDescent="0.25">
      <c r="C4141" s="438"/>
      <c r="D4141" s="440"/>
      <c r="E4141" s="534"/>
      <c r="F4141" s="438"/>
    </row>
    <row r="4142" spans="3:6" ht="44.25" customHeight="1" x14ac:dyDescent="0.25">
      <c r="C4142" s="438"/>
      <c r="D4142" s="440"/>
      <c r="E4142" s="534"/>
      <c r="F4142" s="438"/>
    </row>
    <row r="4143" spans="3:6" ht="44.25" customHeight="1" x14ac:dyDescent="0.25">
      <c r="C4143" s="438"/>
      <c r="D4143" s="440"/>
      <c r="E4143" s="534"/>
      <c r="F4143" s="438"/>
    </row>
    <row r="4144" spans="3:6" ht="44.25" customHeight="1" x14ac:dyDescent="0.25">
      <c r="C4144" s="438"/>
      <c r="D4144" s="440"/>
      <c r="E4144" s="534"/>
      <c r="F4144" s="438"/>
    </row>
    <row r="4145" spans="3:6" ht="44.25" customHeight="1" x14ac:dyDescent="0.25">
      <c r="C4145" s="438"/>
      <c r="D4145" s="440"/>
      <c r="E4145" s="534"/>
      <c r="F4145" s="438"/>
    </row>
    <row r="4146" spans="3:6" ht="44.25" customHeight="1" x14ac:dyDescent="0.25">
      <c r="C4146" s="438"/>
      <c r="D4146" s="440"/>
      <c r="E4146" s="534"/>
      <c r="F4146" s="438"/>
    </row>
    <row r="4147" spans="3:6" ht="44.25" customHeight="1" x14ac:dyDescent="0.25">
      <c r="C4147" s="438"/>
      <c r="D4147" s="440"/>
      <c r="E4147" s="534"/>
      <c r="F4147" s="438"/>
    </row>
    <row r="4148" spans="3:6" ht="44.25" customHeight="1" x14ac:dyDescent="0.25">
      <c r="C4148" s="438"/>
      <c r="D4148" s="440"/>
      <c r="E4148" s="534"/>
      <c r="F4148" s="438"/>
    </row>
    <row r="4149" spans="3:6" ht="44.25" customHeight="1" x14ac:dyDescent="0.25">
      <c r="C4149" s="438"/>
      <c r="D4149" s="440"/>
      <c r="E4149" s="534"/>
      <c r="F4149" s="438"/>
    </row>
    <row r="4150" spans="3:6" ht="44.25" customHeight="1" x14ac:dyDescent="0.25">
      <c r="C4150" s="438"/>
      <c r="D4150" s="440"/>
      <c r="E4150" s="534"/>
      <c r="F4150" s="438"/>
    </row>
    <row r="4151" spans="3:6" ht="44.25" customHeight="1" x14ac:dyDescent="0.25">
      <c r="C4151" s="438"/>
      <c r="D4151" s="440"/>
      <c r="E4151" s="534"/>
      <c r="F4151" s="438"/>
    </row>
    <row r="4152" spans="3:6" ht="44.25" customHeight="1" x14ac:dyDescent="0.25">
      <c r="C4152" s="438"/>
      <c r="D4152" s="440"/>
      <c r="E4152" s="534"/>
      <c r="F4152" s="438"/>
    </row>
    <row r="4153" spans="3:6" ht="44.25" customHeight="1" x14ac:dyDescent="0.25">
      <c r="C4153" s="438"/>
      <c r="D4153" s="440"/>
      <c r="E4153" s="534"/>
      <c r="F4153" s="438"/>
    </row>
    <row r="4154" spans="3:6" ht="44.25" customHeight="1" x14ac:dyDescent="0.25">
      <c r="C4154" s="438"/>
      <c r="D4154" s="440"/>
      <c r="E4154" s="534"/>
      <c r="F4154" s="438"/>
    </row>
    <row r="4155" spans="3:6" ht="44.25" customHeight="1" x14ac:dyDescent="0.25">
      <c r="C4155" s="438"/>
      <c r="D4155" s="440"/>
      <c r="E4155" s="534"/>
      <c r="F4155" s="438"/>
    </row>
    <row r="4156" spans="3:6" ht="44.25" customHeight="1" x14ac:dyDescent="0.25">
      <c r="C4156" s="438"/>
      <c r="D4156" s="440"/>
      <c r="E4156" s="534"/>
      <c r="F4156" s="438"/>
    </row>
    <row r="4157" spans="3:6" ht="44.25" customHeight="1" x14ac:dyDescent="0.25">
      <c r="C4157" s="438"/>
      <c r="D4157" s="440"/>
      <c r="E4157" s="534"/>
      <c r="F4157" s="438"/>
    </row>
    <row r="4158" spans="3:6" ht="44.25" customHeight="1" x14ac:dyDescent="0.25">
      <c r="C4158" s="438"/>
      <c r="D4158" s="440"/>
      <c r="E4158" s="534"/>
      <c r="F4158" s="438"/>
    </row>
    <row r="4159" spans="3:6" ht="44.25" customHeight="1" x14ac:dyDescent="0.25">
      <c r="C4159" s="438"/>
      <c r="D4159" s="440"/>
      <c r="E4159" s="534"/>
      <c r="F4159" s="438"/>
    </row>
  </sheetData>
  <sheetProtection password="D0B3" sheet="1" objects="1" scenarios="1" formatColumns="0" formatRows="0" selectLockedCells="1"/>
  <mergeCells count="8">
    <mergeCell ref="G365:G376"/>
    <mergeCell ref="D460:D462"/>
    <mergeCell ref="A1:B1"/>
    <mergeCell ref="B56:D56"/>
    <mergeCell ref="B253:D253"/>
    <mergeCell ref="B272:D272"/>
    <mergeCell ref="B299:D299"/>
    <mergeCell ref="B364:D364"/>
  </mergeCells>
  <printOptions horizontalCentered="1"/>
  <pageMargins left="0" right="0" top="0" bottom="0" header="0" footer="0"/>
  <pageSetup paperSize="9" scale="79" orientation="portrait" verticalDpi="0" r:id="rId1"/>
  <cellWatches>
    <cellWatch r="E646"/>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59"/>
  <sheetViews>
    <sheetView workbookViewId="0">
      <selection activeCell="D1" sqref="D1"/>
    </sheetView>
  </sheetViews>
  <sheetFormatPr defaultColWidth="20.5703125" defaultRowHeight="44.25" customHeight="1" x14ac:dyDescent="0.25"/>
  <cols>
    <col min="1" max="1" width="7" style="438" customWidth="1"/>
    <col min="2" max="2" width="17.85546875" style="438" customWidth="1"/>
    <col min="3" max="3" width="25.85546875" style="564" customWidth="1"/>
    <col min="4" max="4" width="32" style="435" customWidth="1"/>
    <col min="5" max="5" width="25.85546875" style="436" customWidth="1"/>
    <col min="6" max="6" width="20.5703125" style="564" hidden="1" customWidth="1"/>
    <col min="7" max="7" width="18.42578125" style="438" hidden="1" customWidth="1"/>
    <col min="8" max="8" width="20.5703125" style="439" hidden="1" customWidth="1"/>
    <col min="9" max="16384" width="20.5703125" style="438"/>
  </cols>
  <sheetData>
    <row r="1" spans="1:8" s="440" customFormat="1" ht="26.25" customHeight="1" x14ac:dyDescent="0.25">
      <c r="A1" s="802" t="s">
        <v>2428</v>
      </c>
      <c r="B1" s="803"/>
      <c r="C1" s="434">
        <f>'Headwise budget 2013-14'!C1</f>
        <v>0</v>
      </c>
      <c r="D1" s="435"/>
      <c r="E1" s="436"/>
      <c r="F1" s="564"/>
      <c r="G1" s="438"/>
      <c r="H1" s="439"/>
    </row>
    <row r="2" spans="1:8" s="440" customFormat="1" ht="56.25" customHeight="1" x14ac:dyDescent="0.2">
      <c r="A2" s="441" t="s">
        <v>2429</v>
      </c>
      <c r="B2" s="442" t="s">
        <v>2430</v>
      </c>
      <c r="C2" s="443" t="s">
        <v>2431</v>
      </c>
      <c r="D2" s="444" t="s">
        <v>2432</v>
      </c>
      <c r="E2" s="547" t="s">
        <v>2433</v>
      </c>
      <c r="F2" s="445" t="s">
        <v>2434</v>
      </c>
      <c r="G2" s="442" t="s">
        <v>2435</v>
      </c>
      <c r="H2" s="442" t="s">
        <v>2436</v>
      </c>
    </row>
    <row r="3" spans="1:8" s="440" customFormat="1" ht="15" x14ac:dyDescent="0.2">
      <c r="A3" s="446">
        <v>1</v>
      </c>
      <c r="B3" s="447" t="s">
        <v>2437</v>
      </c>
      <c r="C3" s="448" t="s">
        <v>2438</v>
      </c>
      <c r="D3" s="535"/>
      <c r="E3" s="548">
        <f>E4+E9+E15+E21+E27+E33+E40+E44+E50+E51</f>
        <v>810</v>
      </c>
      <c r="F3" s="542"/>
      <c r="G3" s="447" t="s">
        <v>2439</v>
      </c>
      <c r="H3" s="447" t="s">
        <v>2440</v>
      </c>
    </row>
    <row r="4" spans="1:8" s="440" customFormat="1" ht="15" x14ac:dyDescent="0.2">
      <c r="A4" s="449">
        <v>1.1000000000000001</v>
      </c>
      <c r="B4" s="450"/>
      <c r="C4" s="451" t="s">
        <v>2441</v>
      </c>
      <c r="D4" s="479"/>
      <c r="E4" s="480">
        <f>SUM(E5:E8)</f>
        <v>200</v>
      </c>
      <c r="F4" s="481"/>
      <c r="G4" s="450"/>
      <c r="H4" s="450" t="s">
        <v>2442</v>
      </c>
    </row>
    <row r="5" spans="1:8" s="440" customFormat="1" ht="30" hidden="1" x14ac:dyDescent="0.2">
      <c r="A5" s="453"/>
      <c r="B5" s="454"/>
      <c r="C5" s="455"/>
      <c r="D5" s="475" t="s">
        <v>2443</v>
      </c>
      <c r="E5" s="530">
        <f>'NRHM State budget sheet 2013-14'!AF564</f>
        <v>0</v>
      </c>
      <c r="F5" s="476"/>
      <c r="G5" s="454"/>
      <c r="H5" s="454"/>
    </row>
    <row r="6" spans="1:8" s="440" customFormat="1" ht="33.75" hidden="1" customHeight="1" x14ac:dyDescent="0.2">
      <c r="A6" s="453"/>
      <c r="B6" s="454"/>
      <c r="C6" s="455"/>
      <c r="D6" s="475" t="s">
        <v>2444</v>
      </c>
      <c r="E6" s="530">
        <f>'NRHM State budget sheet 2013-14'!AF566</f>
        <v>0</v>
      </c>
      <c r="F6" s="476"/>
      <c r="G6" s="454"/>
      <c r="H6" s="454"/>
    </row>
    <row r="7" spans="1:8" s="440" customFormat="1" ht="30" hidden="1" x14ac:dyDescent="0.2">
      <c r="A7" s="453"/>
      <c r="B7" s="454"/>
      <c r="C7" s="455"/>
      <c r="D7" s="475" t="s">
        <v>1538</v>
      </c>
      <c r="E7" s="530">
        <f>'NRHM State budget sheet 2013-14'!AF565</f>
        <v>0</v>
      </c>
      <c r="F7" s="476"/>
      <c r="G7" s="454"/>
      <c r="H7" s="454"/>
    </row>
    <row r="8" spans="1:8" s="440" customFormat="1" ht="15" hidden="1" x14ac:dyDescent="0.2">
      <c r="A8" s="453"/>
      <c r="B8" s="454"/>
      <c r="C8" s="455"/>
      <c r="D8" s="475" t="s">
        <v>1400</v>
      </c>
      <c r="E8" s="530">
        <f>'NRHM State budget sheet 2013-14'!AF567</f>
        <v>200</v>
      </c>
      <c r="F8" s="476"/>
      <c r="G8" s="454"/>
      <c r="H8" s="454"/>
    </row>
    <row r="9" spans="1:8" s="440" customFormat="1" ht="15" x14ac:dyDescent="0.2">
      <c r="A9" s="449">
        <v>1.2</v>
      </c>
      <c r="B9" s="450"/>
      <c r="C9" s="451" t="s">
        <v>1393</v>
      </c>
      <c r="D9" s="479"/>
      <c r="E9" s="480">
        <f>SUM(E10:E14)</f>
        <v>240</v>
      </c>
      <c r="F9" s="481"/>
      <c r="G9" s="450"/>
      <c r="H9" s="450"/>
    </row>
    <row r="10" spans="1:8" s="440" customFormat="1" ht="30" hidden="1" x14ac:dyDescent="0.2">
      <c r="A10" s="453"/>
      <c r="B10" s="454"/>
      <c r="C10" s="455"/>
      <c r="D10" s="475" t="s">
        <v>2443</v>
      </c>
      <c r="E10" s="530">
        <f>'NRHM State budget sheet 2013-14'!AF604</f>
        <v>0</v>
      </c>
      <c r="F10" s="476"/>
      <c r="G10" s="454"/>
      <c r="H10" s="454"/>
    </row>
    <row r="11" spans="1:8" s="440" customFormat="1" ht="30" hidden="1" x14ac:dyDescent="0.2">
      <c r="A11" s="453"/>
      <c r="B11" s="454"/>
      <c r="C11" s="455"/>
      <c r="D11" s="475" t="s">
        <v>1387</v>
      </c>
      <c r="E11" s="530">
        <f>'NRHM State budget sheet 2013-14'!AF544</f>
        <v>150</v>
      </c>
      <c r="F11" s="476"/>
      <c r="G11" s="454"/>
      <c r="H11" s="454"/>
    </row>
    <row r="12" spans="1:8" s="440" customFormat="1" ht="15" hidden="1" x14ac:dyDescent="0.2">
      <c r="A12" s="453"/>
      <c r="B12" s="454"/>
      <c r="C12" s="455"/>
      <c r="D12" s="475" t="s">
        <v>1388</v>
      </c>
      <c r="E12" s="530">
        <f>'NRHM State budget sheet 2013-14'!AF545</f>
        <v>0</v>
      </c>
      <c r="F12" s="476"/>
      <c r="G12" s="454"/>
      <c r="H12" s="454"/>
    </row>
    <row r="13" spans="1:8" s="440" customFormat="1" ht="15" hidden="1" x14ac:dyDescent="0.2">
      <c r="A13" s="453"/>
      <c r="B13" s="454"/>
      <c r="C13" s="455"/>
      <c r="D13" s="475" t="s">
        <v>1389</v>
      </c>
      <c r="E13" s="530">
        <f>'NRHM State budget sheet 2013-14'!AF546</f>
        <v>0</v>
      </c>
      <c r="F13" s="476"/>
      <c r="G13" s="454"/>
      <c r="H13" s="454"/>
    </row>
    <row r="14" spans="1:8" s="440" customFormat="1" ht="15" hidden="1" x14ac:dyDescent="0.2">
      <c r="A14" s="453"/>
      <c r="B14" s="454"/>
      <c r="C14" s="455"/>
      <c r="D14" s="475" t="s">
        <v>1390</v>
      </c>
      <c r="E14" s="530">
        <f>'NRHM State budget sheet 2013-14'!AF547</f>
        <v>90</v>
      </c>
      <c r="F14" s="476"/>
      <c r="G14" s="454"/>
      <c r="H14" s="454"/>
    </row>
    <row r="15" spans="1:8" s="440" customFormat="1" ht="15" x14ac:dyDescent="0.2">
      <c r="A15" s="449">
        <v>1.3</v>
      </c>
      <c r="B15" s="450"/>
      <c r="C15" s="451" t="s">
        <v>1384</v>
      </c>
      <c r="D15" s="479"/>
      <c r="E15" s="480">
        <f>SUM(E16:E20)</f>
        <v>0</v>
      </c>
      <c r="F15" s="481"/>
      <c r="G15" s="450"/>
      <c r="H15" s="450"/>
    </row>
    <row r="16" spans="1:8" s="440" customFormat="1" ht="30" hidden="1" x14ac:dyDescent="0.2">
      <c r="A16" s="453"/>
      <c r="B16" s="454"/>
      <c r="C16" s="455"/>
      <c r="D16" s="475" t="s">
        <v>2443</v>
      </c>
      <c r="E16" s="530">
        <f>'NRHM State budget sheet 2013-14'!AF603</f>
        <v>0</v>
      </c>
      <c r="F16" s="476"/>
      <c r="G16" s="454"/>
      <c r="H16" s="454"/>
    </row>
    <row r="17" spans="1:8" s="440" customFormat="1" ht="30" hidden="1" x14ac:dyDescent="0.2">
      <c r="A17" s="453"/>
      <c r="B17" s="454"/>
      <c r="C17" s="455"/>
      <c r="D17" s="475" t="s">
        <v>1387</v>
      </c>
      <c r="E17" s="530">
        <f>'NRHM State budget sheet 2013-14'!AF574</f>
        <v>0</v>
      </c>
      <c r="F17" s="476"/>
      <c r="G17" s="454"/>
      <c r="H17" s="454"/>
    </row>
    <row r="18" spans="1:8" s="440" customFormat="1" ht="15" hidden="1" x14ac:dyDescent="0.2">
      <c r="A18" s="453"/>
      <c r="B18" s="454"/>
      <c r="C18" s="455"/>
      <c r="D18" s="475" t="s">
        <v>1388</v>
      </c>
      <c r="E18" s="530">
        <f>'NRHM State budget sheet 2013-14'!AF575</f>
        <v>0</v>
      </c>
      <c r="F18" s="476"/>
      <c r="G18" s="454"/>
      <c r="H18" s="454"/>
    </row>
    <row r="19" spans="1:8" s="440" customFormat="1" ht="15" hidden="1" x14ac:dyDescent="0.2">
      <c r="A19" s="453"/>
      <c r="B19" s="454"/>
      <c r="C19" s="455"/>
      <c r="D19" s="475" t="s">
        <v>1389</v>
      </c>
      <c r="E19" s="530">
        <f>'NRHM State budget sheet 2013-14'!AF576</f>
        <v>0</v>
      </c>
      <c r="F19" s="476"/>
      <c r="G19" s="454"/>
      <c r="H19" s="454"/>
    </row>
    <row r="20" spans="1:8" s="440" customFormat="1" ht="15" hidden="1" x14ac:dyDescent="0.2">
      <c r="A20" s="453"/>
      <c r="B20" s="454"/>
      <c r="C20" s="455"/>
      <c r="D20" s="475" t="s">
        <v>1390</v>
      </c>
      <c r="E20" s="530">
        <f>'NRHM State budget sheet 2013-14'!AF577</f>
        <v>0</v>
      </c>
      <c r="F20" s="476"/>
      <c r="G20" s="454"/>
      <c r="H20" s="454"/>
    </row>
    <row r="21" spans="1:8" s="440" customFormat="1" ht="15" x14ac:dyDescent="0.2">
      <c r="A21" s="449">
        <v>1.4</v>
      </c>
      <c r="B21" s="450"/>
      <c r="C21" s="451" t="s">
        <v>1454</v>
      </c>
      <c r="D21" s="479"/>
      <c r="E21" s="480">
        <f>SUM(E22:E26)</f>
        <v>10</v>
      </c>
      <c r="F21" s="481"/>
      <c r="G21" s="450"/>
      <c r="H21" s="450"/>
    </row>
    <row r="22" spans="1:8" s="440" customFormat="1" ht="15" hidden="1" x14ac:dyDescent="0.2">
      <c r="A22" s="453"/>
      <c r="B22" s="454"/>
      <c r="C22" s="455"/>
      <c r="D22" s="475" t="s">
        <v>1542</v>
      </c>
      <c r="E22" s="530">
        <f>'NRHM State budget sheet 2013-14'!AF582</f>
        <v>0</v>
      </c>
      <c r="F22" s="476"/>
      <c r="G22" s="454"/>
      <c r="H22" s="454"/>
    </row>
    <row r="23" spans="1:8" s="440" customFormat="1" ht="30" hidden="1" x14ac:dyDescent="0.2">
      <c r="A23" s="453"/>
      <c r="B23" s="454"/>
      <c r="C23" s="455"/>
      <c r="D23" s="475" t="s">
        <v>1387</v>
      </c>
      <c r="E23" s="530">
        <f>'NRHM State budget sheet 2013-14'!AF549</f>
        <v>0</v>
      </c>
      <c r="F23" s="476"/>
      <c r="G23" s="454"/>
      <c r="H23" s="454"/>
    </row>
    <row r="24" spans="1:8" s="440" customFormat="1" ht="15" hidden="1" x14ac:dyDescent="0.2">
      <c r="A24" s="453"/>
      <c r="B24" s="454"/>
      <c r="C24" s="455"/>
      <c r="D24" s="475" t="s">
        <v>1388</v>
      </c>
      <c r="E24" s="530">
        <f>'NRHM State budget sheet 2013-14'!AF550</f>
        <v>10</v>
      </c>
      <c r="F24" s="476"/>
      <c r="G24" s="454"/>
      <c r="H24" s="454"/>
    </row>
    <row r="25" spans="1:8" s="440" customFormat="1" ht="15" hidden="1" x14ac:dyDescent="0.2">
      <c r="A25" s="453"/>
      <c r="B25" s="454"/>
      <c r="C25" s="455"/>
      <c r="D25" s="475" t="s">
        <v>1389</v>
      </c>
      <c r="E25" s="530">
        <f>'NRHM State budget sheet 2013-14'!AF551</f>
        <v>0</v>
      </c>
      <c r="F25" s="476"/>
      <c r="G25" s="454"/>
      <c r="H25" s="454"/>
    </row>
    <row r="26" spans="1:8" s="440" customFormat="1" ht="15" hidden="1" x14ac:dyDescent="0.2">
      <c r="A26" s="453"/>
      <c r="B26" s="454"/>
      <c r="C26" s="455"/>
      <c r="D26" s="475" t="s">
        <v>1390</v>
      </c>
      <c r="E26" s="530">
        <f>'NRHM State budget sheet 2013-14'!AF552</f>
        <v>0</v>
      </c>
      <c r="F26" s="476"/>
      <c r="G26" s="454"/>
      <c r="H26" s="454"/>
    </row>
    <row r="27" spans="1:8" s="440" customFormat="1" ht="15" x14ac:dyDescent="0.2">
      <c r="A27" s="449">
        <v>1.5</v>
      </c>
      <c r="B27" s="450"/>
      <c r="C27" s="451" t="s">
        <v>2445</v>
      </c>
      <c r="D27" s="479"/>
      <c r="E27" s="480">
        <f>SUM(E28:E32)</f>
        <v>150</v>
      </c>
      <c r="F27" s="481"/>
      <c r="G27" s="450"/>
      <c r="H27" s="450"/>
    </row>
    <row r="28" spans="1:8" s="440" customFormat="1" ht="30" hidden="1" x14ac:dyDescent="0.2">
      <c r="A28" s="453"/>
      <c r="B28" s="454"/>
      <c r="C28" s="455"/>
      <c r="D28" s="475" t="s">
        <v>2446</v>
      </c>
      <c r="E28" s="530">
        <f>'NRHM State budget sheet 2013-14'!AF583</f>
        <v>0</v>
      </c>
      <c r="F28" s="476"/>
      <c r="G28" s="454"/>
      <c r="H28" s="454"/>
    </row>
    <row r="29" spans="1:8" s="440" customFormat="1" ht="30" hidden="1" x14ac:dyDescent="0.2">
      <c r="A29" s="453"/>
      <c r="B29" s="454"/>
      <c r="C29" s="455"/>
      <c r="D29" s="475" t="s">
        <v>1387</v>
      </c>
      <c r="E29" s="530">
        <f>'NRHM State budget sheet 2013-14'!AF554</f>
        <v>0</v>
      </c>
      <c r="F29" s="476"/>
      <c r="G29" s="454"/>
      <c r="H29" s="454"/>
    </row>
    <row r="30" spans="1:8" s="440" customFormat="1" ht="15" hidden="1" x14ac:dyDescent="0.2">
      <c r="A30" s="453"/>
      <c r="B30" s="454"/>
      <c r="C30" s="455"/>
      <c r="D30" s="475" t="s">
        <v>1388</v>
      </c>
      <c r="E30" s="530">
        <f>'NRHM State budget sheet 2013-14'!AF555</f>
        <v>15</v>
      </c>
      <c r="F30" s="476"/>
      <c r="G30" s="454"/>
      <c r="H30" s="454"/>
    </row>
    <row r="31" spans="1:8" s="440" customFormat="1" ht="15" hidden="1" x14ac:dyDescent="0.2">
      <c r="A31" s="453"/>
      <c r="B31" s="454"/>
      <c r="C31" s="455"/>
      <c r="D31" s="475" t="s">
        <v>1389</v>
      </c>
      <c r="E31" s="530">
        <f>'NRHM State budget sheet 2013-14'!AF556</f>
        <v>0</v>
      </c>
      <c r="F31" s="476"/>
      <c r="G31" s="454"/>
      <c r="H31" s="454"/>
    </row>
    <row r="32" spans="1:8" s="440" customFormat="1" ht="15" hidden="1" x14ac:dyDescent="0.2">
      <c r="A32" s="453"/>
      <c r="B32" s="454"/>
      <c r="C32" s="455"/>
      <c r="D32" s="475" t="s">
        <v>1390</v>
      </c>
      <c r="E32" s="530">
        <f>'NRHM State budget sheet 2013-14'!AF557</f>
        <v>135</v>
      </c>
      <c r="F32" s="476"/>
      <c r="G32" s="454"/>
      <c r="H32" s="454"/>
    </row>
    <row r="33" spans="1:8" s="440" customFormat="1" ht="15" x14ac:dyDescent="0.2">
      <c r="A33" s="449">
        <v>1.6</v>
      </c>
      <c r="B33" s="450"/>
      <c r="C33" s="451" t="s">
        <v>2447</v>
      </c>
      <c r="D33" s="479"/>
      <c r="E33" s="480">
        <f>SUM(E34:E39)</f>
        <v>210</v>
      </c>
      <c r="F33" s="481"/>
      <c r="G33" s="450"/>
      <c r="H33" s="450"/>
    </row>
    <row r="34" spans="1:8" s="440" customFormat="1" ht="30" hidden="1" x14ac:dyDescent="0.2">
      <c r="A34" s="453"/>
      <c r="B34" s="454"/>
      <c r="C34" s="455"/>
      <c r="D34" s="475" t="s">
        <v>2443</v>
      </c>
      <c r="E34" s="530">
        <f>'NRHM State budget sheet 2013-14'!AF584</f>
        <v>0</v>
      </c>
      <c r="F34" s="476"/>
      <c r="G34" s="454"/>
      <c r="H34" s="454"/>
    </row>
    <row r="35" spans="1:8" s="440" customFormat="1" ht="33.75" hidden="1" customHeight="1" x14ac:dyDescent="0.2">
      <c r="A35" s="453"/>
      <c r="B35" s="454"/>
      <c r="C35" s="455"/>
      <c r="D35" s="475" t="s">
        <v>1387</v>
      </c>
      <c r="E35" s="530">
        <f>'NRHM State budget sheet 2013-14'!AF559</f>
        <v>0</v>
      </c>
      <c r="F35" s="476"/>
      <c r="G35" s="454"/>
      <c r="H35" s="454"/>
    </row>
    <row r="36" spans="1:8" s="440" customFormat="1" ht="15" hidden="1" x14ac:dyDescent="0.2">
      <c r="A36" s="453"/>
      <c r="B36" s="454"/>
      <c r="C36" s="455"/>
      <c r="D36" s="475" t="s">
        <v>1388</v>
      </c>
      <c r="E36" s="530">
        <f>'NRHM State budget sheet 2013-14'!AF560</f>
        <v>12</v>
      </c>
      <c r="F36" s="476"/>
      <c r="G36" s="454"/>
      <c r="H36" s="454"/>
    </row>
    <row r="37" spans="1:8" s="440" customFormat="1" ht="15" hidden="1" x14ac:dyDescent="0.2">
      <c r="A37" s="453"/>
      <c r="B37" s="454"/>
      <c r="C37" s="455"/>
      <c r="D37" s="475" t="s">
        <v>1389</v>
      </c>
      <c r="E37" s="530">
        <f>'NRHM State budget sheet 2013-14'!AF561</f>
        <v>0</v>
      </c>
      <c r="F37" s="476"/>
      <c r="G37" s="454"/>
      <c r="H37" s="454"/>
    </row>
    <row r="38" spans="1:8" s="440" customFormat="1" ht="15" hidden="1" x14ac:dyDescent="0.2">
      <c r="A38" s="453"/>
      <c r="B38" s="454"/>
      <c r="C38" s="455"/>
      <c r="D38" s="475" t="s">
        <v>1395</v>
      </c>
      <c r="E38" s="530">
        <f>'NRHM State budget sheet 2013-14'!AF562</f>
        <v>198</v>
      </c>
      <c r="F38" s="476"/>
      <c r="G38" s="454"/>
      <c r="H38" s="454"/>
    </row>
    <row r="39" spans="1:8" s="440" customFormat="1" ht="32.25" hidden="1" customHeight="1" x14ac:dyDescent="0.2">
      <c r="A39" s="453"/>
      <c r="B39" s="454"/>
      <c r="C39" s="455"/>
      <c r="D39" s="491" t="s">
        <v>763</v>
      </c>
      <c r="E39" s="530">
        <f>'NRHM State budget sheet 2013-14'!AF579</f>
        <v>0</v>
      </c>
      <c r="F39" s="476"/>
      <c r="G39" s="455" t="s">
        <v>762</v>
      </c>
      <c r="H39" s="454"/>
    </row>
    <row r="40" spans="1:8" s="440" customFormat="1" ht="32.25" customHeight="1" x14ac:dyDescent="0.2">
      <c r="A40" s="457">
        <v>1.7</v>
      </c>
      <c r="B40" s="458"/>
      <c r="C40" s="459" t="s">
        <v>2448</v>
      </c>
      <c r="D40" s="493"/>
      <c r="E40" s="480">
        <f>SUM(E41:E43)</f>
        <v>0</v>
      </c>
      <c r="F40" s="487"/>
      <c r="G40" s="459"/>
      <c r="H40" s="458"/>
    </row>
    <row r="41" spans="1:8" s="440" customFormat="1" ht="17.25" hidden="1" customHeight="1" x14ac:dyDescent="0.2">
      <c r="A41" s="453"/>
      <c r="B41" s="454"/>
      <c r="C41" s="455"/>
      <c r="D41" s="475" t="s">
        <v>2449</v>
      </c>
      <c r="E41" s="530">
        <f>'NRHM State budget sheet 2013-14'!AF590</f>
        <v>0</v>
      </c>
      <c r="F41" s="476"/>
      <c r="G41" s="455"/>
      <c r="H41" s="454"/>
    </row>
    <row r="42" spans="1:8" s="440" customFormat="1" ht="47.25" hidden="1" customHeight="1" x14ac:dyDescent="0.2">
      <c r="A42" s="453"/>
      <c r="B42" s="454"/>
      <c r="C42" s="455"/>
      <c r="D42" s="491" t="s">
        <v>2450</v>
      </c>
      <c r="E42" s="530">
        <f>'NRHM State budget sheet 2013-14'!AF591</f>
        <v>0</v>
      </c>
      <c r="F42" s="476"/>
      <c r="G42" s="455"/>
      <c r="H42" s="454"/>
    </row>
    <row r="43" spans="1:8" s="440" customFormat="1" ht="29.25" hidden="1" customHeight="1" x14ac:dyDescent="0.2">
      <c r="A43" s="453"/>
      <c r="B43" s="454"/>
      <c r="C43" s="455"/>
      <c r="D43" s="491" t="s">
        <v>1538</v>
      </c>
      <c r="E43" s="530">
        <f>'NRHM State budget sheet 2013-14'!AF592</f>
        <v>0</v>
      </c>
      <c r="F43" s="476"/>
      <c r="G43" s="455"/>
      <c r="H43" s="454"/>
    </row>
    <row r="44" spans="1:8" s="440" customFormat="1" ht="44.25" hidden="1" customHeight="1" x14ac:dyDescent="0.25">
      <c r="A44" s="438"/>
      <c r="B44" s="450"/>
      <c r="C44" s="451" t="s">
        <v>2451</v>
      </c>
      <c r="D44" s="479"/>
      <c r="E44" s="480">
        <f>SUM(E45:E49)</f>
        <v>0</v>
      </c>
      <c r="F44" s="481"/>
      <c r="G44" s="450" t="s">
        <v>2452</v>
      </c>
      <c r="H44" s="450" t="s">
        <v>2453</v>
      </c>
    </row>
    <row r="45" spans="1:8" s="440" customFormat="1" ht="30" hidden="1" x14ac:dyDescent="0.2">
      <c r="A45" s="453"/>
      <c r="B45" s="454"/>
      <c r="C45" s="455"/>
      <c r="D45" s="475" t="s">
        <v>2443</v>
      </c>
      <c r="E45" s="530">
        <f>'NRHM State budget sheet 2013-14'!AF602</f>
        <v>0</v>
      </c>
      <c r="F45" s="476"/>
      <c r="G45" s="454"/>
      <c r="H45" s="454"/>
    </row>
    <row r="46" spans="1:8" s="440" customFormat="1" ht="33" hidden="1" customHeight="1" x14ac:dyDescent="0.2">
      <c r="A46" s="453"/>
      <c r="B46" s="454"/>
      <c r="C46" s="455"/>
      <c r="D46" s="475" t="s">
        <v>1387</v>
      </c>
      <c r="E46" s="530">
        <f>'NRHM State budget sheet 2013-14'!AF598+'NRHM State budget sheet 2013-14'!AF597</f>
        <v>0</v>
      </c>
      <c r="F46" s="476"/>
      <c r="G46" s="454"/>
      <c r="H46" s="454"/>
    </row>
    <row r="47" spans="1:8" s="440" customFormat="1" ht="15" hidden="1" x14ac:dyDescent="0.2">
      <c r="A47" s="453"/>
      <c r="B47" s="454"/>
      <c r="C47" s="455"/>
      <c r="D47" s="475" t="s">
        <v>1388</v>
      </c>
      <c r="E47" s="530">
        <f>'NRHM State budget sheet 2013-14'!AF599</f>
        <v>0</v>
      </c>
      <c r="F47" s="476"/>
      <c r="G47" s="454"/>
      <c r="H47" s="454"/>
    </row>
    <row r="48" spans="1:8" s="440" customFormat="1" ht="15" hidden="1" x14ac:dyDescent="0.2">
      <c r="A48" s="453"/>
      <c r="B48" s="454"/>
      <c r="C48" s="455"/>
      <c r="D48" s="475" t="s">
        <v>1389</v>
      </c>
      <c r="E48" s="530">
        <f>'NRHM State budget sheet 2013-14'!AF600</f>
        <v>0</v>
      </c>
      <c r="F48" s="476"/>
      <c r="G48" s="454"/>
      <c r="H48" s="454"/>
    </row>
    <row r="49" spans="1:8" s="440" customFormat="1" ht="30" hidden="1" x14ac:dyDescent="0.2">
      <c r="A49" s="453"/>
      <c r="B49" s="454"/>
      <c r="C49" s="455"/>
      <c r="D49" s="475" t="s">
        <v>1396</v>
      </c>
      <c r="E49" s="530">
        <f>'NRHM State budget sheet 2013-14'!AF601</f>
        <v>0</v>
      </c>
      <c r="F49" s="476"/>
      <c r="G49" s="454"/>
      <c r="H49" s="454"/>
    </row>
    <row r="50" spans="1:8" s="440" customFormat="1" ht="15" x14ac:dyDescent="0.2">
      <c r="A50" s="449">
        <v>1.8</v>
      </c>
      <c r="B50" s="450"/>
      <c r="C50" s="451" t="s">
        <v>2454</v>
      </c>
      <c r="D50" s="479"/>
      <c r="E50" s="549">
        <f>'NRHM State budget sheet 2013-14'!AF848+'NRHM State budget sheet 2013-14'!AF851</f>
        <v>0</v>
      </c>
      <c r="F50" s="481"/>
      <c r="G50" s="451" t="s">
        <v>906</v>
      </c>
      <c r="H50" s="450"/>
    </row>
    <row r="51" spans="1:8" s="440" customFormat="1" ht="17.25" customHeight="1" x14ac:dyDescent="0.2">
      <c r="A51" s="449">
        <v>1.9</v>
      </c>
      <c r="B51" s="450"/>
      <c r="C51" s="451" t="s">
        <v>2455</v>
      </c>
      <c r="D51" s="479"/>
      <c r="E51" s="480">
        <f>SUM(E52:E55)</f>
        <v>0</v>
      </c>
      <c r="F51" s="481"/>
      <c r="G51" s="450"/>
      <c r="H51" s="450"/>
    </row>
    <row r="52" spans="1:8" s="440" customFormat="1" ht="30" hidden="1" x14ac:dyDescent="0.2">
      <c r="A52" s="460"/>
      <c r="B52" s="461"/>
      <c r="C52" s="462"/>
      <c r="D52" s="531" t="s">
        <v>775</v>
      </c>
      <c r="E52" s="530">
        <f>'NRHM State budget sheet 2013-14'!AF588+'NRHM State budget sheet 2013-14'!AF578</f>
        <v>0</v>
      </c>
      <c r="F52" s="490"/>
      <c r="G52" s="461"/>
      <c r="H52" s="464"/>
    </row>
    <row r="53" spans="1:8" s="440" customFormat="1" ht="30" hidden="1" x14ac:dyDescent="0.2">
      <c r="A53" s="460"/>
      <c r="B53" s="461"/>
      <c r="C53" s="462"/>
      <c r="D53" s="489" t="s">
        <v>779</v>
      </c>
      <c r="E53" s="530">
        <f>'NRHM State budget sheet 2013-14'!AF593</f>
        <v>0</v>
      </c>
      <c r="F53" s="490"/>
      <c r="G53" s="461"/>
      <c r="H53" s="464"/>
    </row>
    <row r="54" spans="1:8" s="440" customFormat="1" ht="45" hidden="1" x14ac:dyDescent="0.2">
      <c r="A54" s="460"/>
      <c r="B54" s="461"/>
      <c r="C54" s="462"/>
      <c r="D54" s="489" t="s">
        <v>781</v>
      </c>
      <c r="E54" s="530">
        <f>'NRHM State budget sheet 2013-14'!AF594</f>
        <v>0</v>
      </c>
      <c r="F54" s="490"/>
      <c r="G54" s="461"/>
      <c r="H54" s="464"/>
    </row>
    <row r="55" spans="1:8" s="440" customFormat="1" ht="60" hidden="1" x14ac:dyDescent="0.2">
      <c r="A55" s="460"/>
      <c r="B55" s="461"/>
      <c r="C55" s="462"/>
      <c r="D55" s="489" t="s">
        <v>783</v>
      </c>
      <c r="E55" s="530">
        <f>'NRHM State budget sheet 2013-14'!AF595</f>
        <v>0</v>
      </c>
      <c r="F55" s="490"/>
      <c r="G55" s="461"/>
      <c r="H55" s="464"/>
    </row>
    <row r="56" spans="1:8" s="440" customFormat="1" ht="37.5" customHeight="1" x14ac:dyDescent="0.25">
      <c r="A56" s="446">
        <v>2</v>
      </c>
      <c r="B56" s="808" t="s">
        <v>2456</v>
      </c>
      <c r="C56" s="809"/>
      <c r="D56" s="810"/>
      <c r="E56" s="516">
        <f>E57+E197</f>
        <v>497.22</v>
      </c>
      <c r="F56" s="497"/>
      <c r="G56" s="447"/>
      <c r="H56" s="447"/>
    </row>
    <row r="57" spans="1:8" s="440" customFormat="1" ht="15" x14ac:dyDescent="0.2">
      <c r="A57" s="449">
        <v>2.1</v>
      </c>
      <c r="B57" s="450"/>
      <c r="C57" s="451" t="s">
        <v>2457</v>
      </c>
      <c r="D57" s="479"/>
      <c r="E57" s="549">
        <f>E59+E64+E69+E74+E79+E86+E95+E101+E108+E117+E126+E137+E145+E153+E161+E169+E177+E186</f>
        <v>419.92</v>
      </c>
      <c r="F57" s="481"/>
      <c r="G57" s="450" t="s">
        <v>2458</v>
      </c>
      <c r="H57" s="450"/>
    </row>
    <row r="58" spans="1:8" s="440" customFormat="1" ht="15" hidden="1" x14ac:dyDescent="0.2">
      <c r="A58" s="453"/>
      <c r="B58" s="456"/>
      <c r="C58" s="455"/>
      <c r="D58" s="536" t="s">
        <v>2459</v>
      </c>
      <c r="E58" s="562">
        <f>E59+E64+E69+E74+E79+E86</f>
        <v>104</v>
      </c>
      <c r="F58" s="476"/>
      <c r="G58" s="465"/>
      <c r="H58" s="454" t="s">
        <v>2460</v>
      </c>
    </row>
    <row r="59" spans="1:8" s="440" customFormat="1" ht="33" hidden="1" customHeight="1" x14ac:dyDescent="0.2">
      <c r="A59" s="453"/>
      <c r="B59" s="456"/>
      <c r="C59" s="455"/>
      <c r="D59" s="537" t="s">
        <v>1541</v>
      </c>
      <c r="E59" s="550">
        <f>SUM(E60:E63)</f>
        <v>28</v>
      </c>
      <c r="F59" s="476"/>
      <c r="G59" s="465"/>
      <c r="H59" s="454"/>
    </row>
    <row r="60" spans="1:8" s="440" customFormat="1" ht="15" hidden="1" x14ac:dyDescent="0.25">
      <c r="A60" s="453"/>
      <c r="B60" s="456"/>
      <c r="C60" s="455"/>
      <c r="D60" s="475" t="s">
        <v>1393</v>
      </c>
      <c r="E60" s="551">
        <f>'NRHM State budget sheet 2013-14'!AF193</f>
        <v>28</v>
      </c>
      <c r="F60" s="503"/>
      <c r="G60" s="465"/>
      <c r="H60" s="454"/>
    </row>
    <row r="61" spans="1:8" s="440" customFormat="1" ht="15" hidden="1" x14ac:dyDescent="0.25">
      <c r="A61" s="453"/>
      <c r="B61" s="456"/>
      <c r="C61" s="455"/>
      <c r="D61" s="475" t="s">
        <v>1542</v>
      </c>
      <c r="E61" s="551">
        <f>'NRHM State budget sheet 2013-14'!AF194</f>
        <v>0</v>
      </c>
      <c r="F61" s="503"/>
      <c r="G61" s="465"/>
      <c r="H61" s="454"/>
    </row>
    <row r="62" spans="1:8" s="440" customFormat="1" ht="15" hidden="1" x14ac:dyDescent="0.25">
      <c r="A62" s="453"/>
      <c r="B62" s="456"/>
      <c r="C62" s="455"/>
      <c r="D62" s="475" t="s">
        <v>1543</v>
      </c>
      <c r="E62" s="551">
        <f>'NRHM State budget sheet 2013-14'!AF195</f>
        <v>0</v>
      </c>
      <c r="F62" s="503"/>
      <c r="G62" s="465"/>
      <c r="H62" s="454"/>
    </row>
    <row r="63" spans="1:8" s="440" customFormat="1" ht="15" hidden="1" x14ac:dyDescent="0.25">
      <c r="A63" s="453"/>
      <c r="B63" s="456"/>
      <c r="C63" s="455"/>
      <c r="D63" s="475" t="s">
        <v>1544</v>
      </c>
      <c r="E63" s="551">
        <f>'NRHM State budget sheet 2013-14'!AF196</f>
        <v>0</v>
      </c>
      <c r="F63" s="503"/>
      <c r="G63" s="465"/>
      <c r="H63" s="454"/>
    </row>
    <row r="64" spans="1:8" s="440" customFormat="1" ht="15" hidden="1" x14ac:dyDescent="0.2">
      <c r="A64" s="453"/>
      <c r="B64" s="456"/>
      <c r="C64" s="455"/>
      <c r="D64" s="537" t="s">
        <v>1545</v>
      </c>
      <c r="E64" s="550">
        <f>SUM(E65:E68)</f>
        <v>14</v>
      </c>
      <c r="F64" s="476"/>
      <c r="G64" s="465"/>
      <c r="H64" s="454"/>
    </row>
    <row r="65" spans="1:8" s="440" customFormat="1" ht="15" hidden="1" x14ac:dyDescent="0.25">
      <c r="A65" s="453"/>
      <c r="B65" s="456"/>
      <c r="C65" s="455"/>
      <c r="D65" s="475" t="s">
        <v>1393</v>
      </c>
      <c r="E65" s="551">
        <f>'NRHM State budget sheet 2013-14'!AF198</f>
        <v>14</v>
      </c>
      <c r="F65" s="503"/>
      <c r="G65" s="465"/>
      <c r="H65" s="454"/>
    </row>
    <row r="66" spans="1:8" s="440" customFormat="1" ht="15" hidden="1" x14ac:dyDescent="0.25">
      <c r="A66" s="453"/>
      <c r="B66" s="456"/>
      <c r="C66" s="455"/>
      <c r="D66" s="475" t="s">
        <v>1542</v>
      </c>
      <c r="E66" s="551">
        <f>'NRHM State budget sheet 2013-14'!AF199</f>
        <v>0</v>
      </c>
      <c r="F66" s="503"/>
      <c r="G66" s="465"/>
      <c r="H66" s="454"/>
    </row>
    <row r="67" spans="1:8" s="440" customFormat="1" ht="15" hidden="1" x14ac:dyDescent="0.25">
      <c r="A67" s="453"/>
      <c r="B67" s="456"/>
      <c r="C67" s="455"/>
      <c r="D67" s="475" t="s">
        <v>1543</v>
      </c>
      <c r="E67" s="551">
        <f>'NRHM State budget sheet 2013-14'!AF200</f>
        <v>0</v>
      </c>
      <c r="F67" s="503"/>
      <c r="G67" s="465"/>
      <c r="H67" s="454"/>
    </row>
    <row r="68" spans="1:8" s="440" customFormat="1" ht="15" hidden="1" x14ac:dyDescent="0.25">
      <c r="A68" s="453"/>
      <c r="B68" s="456"/>
      <c r="C68" s="455"/>
      <c r="D68" s="475" t="s">
        <v>1544</v>
      </c>
      <c r="E68" s="551">
        <f>'NRHM State budget sheet 2013-14'!AF201</f>
        <v>0</v>
      </c>
      <c r="F68" s="503"/>
      <c r="G68" s="465"/>
      <c r="H68" s="454"/>
    </row>
    <row r="69" spans="1:8" s="440" customFormat="1" ht="15" hidden="1" x14ac:dyDescent="0.2">
      <c r="A69" s="453"/>
      <c r="B69" s="456"/>
      <c r="C69" s="455"/>
      <c r="D69" s="537" t="s">
        <v>1546</v>
      </c>
      <c r="E69" s="550">
        <f>SUM(E70:E73)</f>
        <v>0</v>
      </c>
      <c r="F69" s="476"/>
      <c r="G69" s="465"/>
      <c r="H69" s="454"/>
    </row>
    <row r="70" spans="1:8" s="440" customFormat="1" ht="15" hidden="1" x14ac:dyDescent="0.25">
      <c r="A70" s="453"/>
      <c r="B70" s="456"/>
      <c r="C70" s="455"/>
      <c r="D70" s="475" t="s">
        <v>1393</v>
      </c>
      <c r="E70" s="551">
        <f>'NRHM State budget sheet 2013-14'!AF203</f>
        <v>0</v>
      </c>
      <c r="F70" s="503"/>
      <c r="G70" s="465"/>
      <c r="H70" s="454"/>
    </row>
    <row r="71" spans="1:8" s="440" customFormat="1" ht="15" hidden="1" x14ac:dyDescent="0.25">
      <c r="A71" s="453"/>
      <c r="B71" s="456"/>
      <c r="C71" s="455"/>
      <c r="D71" s="475" t="s">
        <v>1542</v>
      </c>
      <c r="E71" s="551">
        <f>'NRHM State budget sheet 2013-14'!AF204</f>
        <v>0</v>
      </c>
      <c r="F71" s="503"/>
      <c r="G71" s="465"/>
      <c r="H71" s="454"/>
    </row>
    <row r="72" spans="1:8" s="440" customFormat="1" ht="15" hidden="1" x14ac:dyDescent="0.25">
      <c r="A72" s="453"/>
      <c r="B72" s="456"/>
      <c r="C72" s="455"/>
      <c r="D72" s="475" t="s">
        <v>1543</v>
      </c>
      <c r="E72" s="551">
        <f>'NRHM State budget sheet 2013-14'!AF205</f>
        <v>0</v>
      </c>
      <c r="F72" s="503"/>
      <c r="G72" s="465"/>
      <c r="H72" s="454"/>
    </row>
    <row r="73" spans="1:8" s="440" customFormat="1" ht="15" hidden="1" x14ac:dyDescent="0.25">
      <c r="A73" s="453"/>
      <c r="B73" s="456"/>
      <c r="C73" s="455"/>
      <c r="D73" s="475" t="s">
        <v>1544</v>
      </c>
      <c r="E73" s="551">
        <f>'NRHM State budget sheet 2013-14'!AF206</f>
        <v>0</v>
      </c>
      <c r="F73" s="503"/>
      <c r="G73" s="465"/>
      <c r="H73" s="454"/>
    </row>
    <row r="74" spans="1:8" s="440" customFormat="1" ht="15" hidden="1" x14ac:dyDescent="0.2">
      <c r="A74" s="453"/>
      <c r="B74" s="456"/>
      <c r="C74" s="455"/>
      <c r="D74" s="537" t="s">
        <v>1547</v>
      </c>
      <c r="E74" s="560">
        <f>SUM(E75:E78)</f>
        <v>0</v>
      </c>
      <c r="F74" s="476"/>
      <c r="G74" s="465"/>
      <c r="H74" s="454"/>
    </row>
    <row r="75" spans="1:8" s="440" customFormat="1" ht="15" hidden="1" x14ac:dyDescent="0.25">
      <c r="A75" s="453"/>
      <c r="B75" s="456"/>
      <c r="C75" s="455"/>
      <c r="D75" s="475" t="s">
        <v>1393</v>
      </c>
      <c r="E75" s="551">
        <f>'NRHM State budget sheet 2013-14'!AF208</f>
        <v>0</v>
      </c>
      <c r="F75" s="503"/>
      <c r="G75" s="465"/>
      <c r="H75" s="454"/>
    </row>
    <row r="76" spans="1:8" s="440" customFormat="1" ht="15" hidden="1" x14ac:dyDescent="0.25">
      <c r="A76" s="453"/>
      <c r="B76" s="456"/>
      <c r="C76" s="455"/>
      <c r="D76" s="475" t="s">
        <v>1542</v>
      </c>
      <c r="E76" s="551">
        <f>'NRHM State budget sheet 2013-14'!AF209</f>
        <v>0</v>
      </c>
      <c r="F76" s="503"/>
      <c r="G76" s="465"/>
      <c r="H76" s="454"/>
    </row>
    <row r="77" spans="1:8" s="440" customFormat="1" ht="15" hidden="1" x14ac:dyDescent="0.25">
      <c r="A77" s="453"/>
      <c r="B77" s="456"/>
      <c r="C77" s="455"/>
      <c r="D77" s="475" t="s">
        <v>1543</v>
      </c>
      <c r="E77" s="551">
        <f>'NRHM State budget sheet 2013-14'!AF210</f>
        <v>0</v>
      </c>
      <c r="F77" s="503"/>
      <c r="G77" s="465"/>
      <c r="H77" s="454"/>
    </row>
    <row r="78" spans="1:8" s="440" customFormat="1" ht="15" hidden="1" x14ac:dyDescent="0.25">
      <c r="A78" s="453"/>
      <c r="B78" s="456"/>
      <c r="C78" s="455"/>
      <c r="D78" s="475" t="s">
        <v>1544</v>
      </c>
      <c r="E78" s="551">
        <f>'NRHM State budget sheet 2013-14'!AF211</f>
        <v>0</v>
      </c>
      <c r="F78" s="503"/>
      <c r="G78" s="465"/>
      <c r="H78" s="454"/>
    </row>
    <row r="79" spans="1:8" s="440" customFormat="1" ht="30" hidden="1" x14ac:dyDescent="0.25">
      <c r="A79" s="453"/>
      <c r="B79" s="454"/>
      <c r="C79" s="455"/>
      <c r="D79" s="537" t="s">
        <v>2461</v>
      </c>
      <c r="E79" s="561">
        <f>SUM(E80:E85)</f>
        <v>14</v>
      </c>
      <c r="F79" s="543"/>
      <c r="G79" s="465" t="s">
        <v>583</v>
      </c>
      <c r="H79" s="454" t="s">
        <v>2462</v>
      </c>
    </row>
    <row r="80" spans="1:8" s="440" customFormat="1" ht="15" hidden="1" x14ac:dyDescent="0.25">
      <c r="A80" s="453"/>
      <c r="B80" s="456"/>
      <c r="C80" s="455"/>
      <c r="D80" s="475" t="s">
        <v>1393</v>
      </c>
      <c r="E80" s="530">
        <f>'NRHM State budget sheet 2013-14'!AF213</f>
        <v>14</v>
      </c>
      <c r="F80" s="503"/>
      <c r="G80" s="465"/>
      <c r="H80" s="454"/>
    </row>
    <row r="81" spans="1:8" s="440" customFormat="1" ht="15" hidden="1" x14ac:dyDescent="0.25">
      <c r="A81" s="453"/>
      <c r="B81" s="456"/>
      <c r="C81" s="455"/>
      <c r="D81" s="475" t="s">
        <v>1542</v>
      </c>
      <c r="E81" s="530">
        <f>'NRHM State budget sheet 2013-14'!AF214</f>
        <v>0</v>
      </c>
      <c r="F81" s="503"/>
      <c r="G81" s="465"/>
      <c r="H81" s="454"/>
    </row>
    <row r="82" spans="1:8" s="440" customFormat="1" ht="15" hidden="1" x14ac:dyDescent="0.25">
      <c r="A82" s="453"/>
      <c r="B82" s="456"/>
      <c r="C82" s="455"/>
      <c r="D82" s="475" t="s">
        <v>1543</v>
      </c>
      <c r="E82" s="530">
        <f>'NRHM State budget sheet 2013-14'!AF215</f>
        <v>0</v>
      </c>
      <c r="F82" s="503"/>
      <c r="G82" s="465"/>
      <c r="H82" s="454"/>
    </row>
    <row r="83" spans="1:8" s="440" customFormat="1" ht="15" hidden="1" x14ac:dyDescent="0.25">
      <c r="A83" s="453"/>
      <c r="B83" s="456"/>
      <c r="C83" s="455"/>
      <c r="D83" s="475" t="s">
        <v>1544</v>
      </c>
      <c r="E83" s="530">
        <f>'NRHM State budget sheet 2013-14'!AF216</f>
        <v>0</v>
      </c>
      <c r="F83" s="503"/>
      <c r="G83" s="465"/>
      <c r="H83" s="454"/>
    </row>
    <row r="84" spans="1:8" s="440" customFormat="1" ht="30" hidden="1" x14ac:dyDescent="0.2">
      <c r="A84" s="453"/>
      <c r="B84" s="456"/>
      <c r="C84" s="455"/>
      <c r="D84" s="489" t="s">
        <v>2463</v>
      </c>
      <c r="E84" s="551">
        <f>'NRHM State budget sheet 2013-14'!AF120</f>
        <v>0</v>
      </c>
      <c r="F84" s="543"/>
      <c r="G84" s="465"/>
      <c r="H84" s="454"/>
    </row>
    <row r="85" spans="1:8" s="440" customFormat="1" ht="15" hidden="1" x14ac:dyDescent="0.25">
      <c r="A85" s="453"/>
      <c r="B85" s="454"/>
      <c r="C85" s="455"/>
      <c r="D85" s="475" t="s">
        <v>2464</v>
      </c>
      <c r="E85" s="530">
        <f>'NRHM State budget sheet 2013-14'!AF217+'NRHM State budget sheet 2013-14'!AF218</f>
        <v>0</v>
      </c>
      <c r="F85" s="503"/>
      <c r="G85" s="465"/>
      <c r="H85" s="454"/>
    </row>
    <row r="86" spans="1:8" s="440" customFormat="1" ht="15" hidden="1" x14ac:dyDescent="0.2">
      <c r="A86" s="453"/>
      <c r="B86" s="454"/>
      <c r="C86" s="455"/>
      <c r="D86" s="537" t="s">
        <v>1455</v>
      </c>
      <c r="E86" s="552">
        <f>SUM(E87:E94)</f>
        <v>48</v>
      </c>
      <c r="F86" s="476"/>
      <c r="G86" s="465"/>
      <c r="H86" s="454"/>
    </row>
    <row r="87" spans="1:8" s="440" customFormat="1" ht="15" hidden="1" x14ac:dyDescent="0.2">
      <c r="A87" s="453"/>
      <c r="B87" s="454"/>
      <c r="C87" s="455"/>
      <c r="D87" s="475" t="s">
        <v>1393</v>
      </c>
      <c r="E87" s="530">
        <f>'NRHM State budget sheet 2013-14'!AF228</f>
        <v>24</v>
      </c>
      <c r="F87" s="476"/>
      <c r="G87" s="465"/>
      <c r="H87" s="454"/>
    </row>
    <row r="88" spans="1:8" s="440" customFormat="1" ht="15" hidden="1" x14ac:dyDescent="0.2">
      <c r="A88" s="453"/>
      <c r="B88" s="454"/>
      <c r="C88" s="455"/>
      <c r="D88" s="475" t="s">
        <v>1542</v>
      </c>
      <c r="E88" s="530">
        <f>'NRHM State budget sheet 2013-14'!AF229</f>
        <v>0</v>
      </c>
      <c r="F88" s="476"/>
      <c r="G88" s="465"/>
      <c r="H88" s="454"/>
    </row>
    <row r="89" spans="1:8" s="440" customFormat="1" ht="15" hidden="1" x14ac:dyDescent="0.2">
      <c r="A89" s="453"/>
      <c r="B89" s="454"/>
      <c r="C89" s="455"/>
      <c r="D89" s="475" t="s">
        <v>1543</v>
      </c>
      <c r="E89" s="530">
        <f>'NRHM State budget sheet 2013-14'!AF230</f>
        <v>0</v>
      </c>
      <c r="F89" s="476"/>
      <c r="G89" s="465"/>
      <c r="H89" s="454"/>
    </row>
    <row r="90" spans="1:8" s="440" customFormat="1" ht="15" hidden="1" x14ac:dyDescent="0.2">
      <c r="A90" s="453"/>
      <c r="B90" s="454"/>
      <c r="C90" s="455"/>
      <c r="D90" s="475" t="s">
        <v>1551</v>
      </c>
      <c r="E90" s="530">
        <f>'NRHM State budget sheet 2013-14'!AF231</f>
        <v>0</v>
      </c>
      <c r="F90" s="476"/>
      <c r="G90" s="465"/>
      <c r="H90" s="454"/>
    </row>
    <row r="91" spans="1:8" s="440" customFormat="1" ht="15" hidden="1" x14ac:dyDescent="0.2">
      <c r="A91" s="453"/>
      <c r="B91" s="454"/>
      <c r="C91" s="455"/>
      <c r="D91" s="475" t="s">
        <v>1552</v>
      </c>
      <c r="E91" s="530">
        <f>'NRHM State budget sheet 2013-14'!AF232</f>
        <v>12</v>
      </c>
      <c r="F91" s="476"/>
      <c r="G91" s="465"/>
      <c r="H91" s="454"/>
    </row>
    <row r="92" spans="1:8" s="440" customFormat="1" ht="30" hidden="1" x14ac:dyDescent="0.2">
      <c r="A92" s="453"/>
      <c r="B92" s="454"/>
      <c r="C92" s="455"/>
      <c r="D92" s="475" t="s">
        <v>2465</v>
      </c>
      <c r="E92" s="530">
        <f>'NRHM State budget sheet 2013-14'!AF119</f>
        <v>0</v>
      </c>
      <c r="F92" s="476"/>
      <c r="G92" s="465"/>
      <c r="H92" s="454"/>
    </row>
    <row r="93" spans="1:8" s="440" customFormat="1" ht="15" hidden="1" x14ac:dyDescent="0.2">
      <c r="A93" s="453"/>
      <c r="B93" s="454"/>
      <c r="C93" s="455"/>
      <c r="D93" s="475" t="s">
        <v>1456</v>
      </c>
      <c r="E93" s="530">
        <f>'NRHM State budget sheet 2013-14'!AF233</f>
        <v>12</v>
      </c>
      <c r="F93" s="476"/>
      <c r="G93" s="465" t="s">
        <v>583</v>
      </c>
      <c r="H93" s="454" t="s">
        <v>2462</v>
      </c>
    </row>
    <row r="94" spans="1:8" s="440" customFormat="1" ht="15" hidden="1" x14ac:dyDescent="0.2">
      <c r="A94" s="453"/>
      <c r="B94" s="454"/>
      <c r="C94" s="455"/>
      <c r="D94" s="475" t="s">
        <v>1553</v>
      </c>
      <c r="E94" s="530">
        <f>'NRHM State budget sheet 2013-14'!AF234+'NRHM State budget sheet 2013-14'!AF235</f>
        <v>0</v>
      </c>
      <c r="F94" s="476"/>
      <c r="G94" s="465"/>
      <c r="H94" s="454"/>
    </row>
    <row r="95" spans="1:8" s="440" customFormat="1" ht="15" hidden="1" x14ac:dyDescent="0.2">
      <c r="A95" s="453"/>
      <c r="B95" s="454"/>
      <c r="C95" s="455"/>
      <c r="D95" s="537" t="s">
        <v>2466</v>
      </c>
      <c r="E95" s="552">
        <f>SUM(E96:E100)</f>
        <v>25.92</v>
      </c>
      <c r="F95" s="476"/>
      <c r="G95" s="465" t="s">
        <v>2467</v>
      </c>
      <c r="H95" s="454" t="s">
        <v>2468</v>
      </c>
    </row>
    <row r="96" spans="1:8" s="440" customFormat="1" ht="15" hidden="1" x14ac:dyDescent="0.2">
      <c r="A96" s="453"/>
      <c r="B96" s="454"/>
      <c r="C96" s="455"/>
      <c r="D96" s="475" t="s">
        <v>1393</v>
      </c>
      <c r="E96" s="530">
        <f>'NRHM State budget sheet 2013-14'!AF624</f>
        <v>0</v>
      </c>
      <c r="F96" s="476"/>
      <c r="G96" s="465"/>
      <c r="H96" s="454"/>
    </row>
    <row r="97" spans="1:8" s="440" customFormat="1" ht="15" hidden="1" x14ac:dyDescent="0.2">
      <c r="A97" s="453"/>
      <c r="B97" s="454"/>
      <c r="C97" s="455"/>
      <c r="D97" s="475" t="s">
        <v>1542</v>
      </c>
      <c r="E97" s="530">
        <f>'NRHM State budget sheet 2013-14'!AF625</f>
        <v>0</v>
      </c>
      <c r="F97" s="476"/>
      <c r="G97" s="465"/>
      <c r="H97" s="454"/>
    </row>
    <row r="98" spans="1:8" s="440" customFormat="1" ht="15" hidden="1" x14ac:dyDescent="0.2">
      <c r="A98" s="453"/>
      <c r="B98" s="454"/>
      <c r="C98" s="455"/>
      <c r="D98" s="475" t="s">
        <v>1543</v>
      </c>
      <c r="E98" s="530">
        <f>'NRHM State budget sheet 2013-14'!AF626</f>
        <v>0</v>
      </c>
      <c r="F98" s="476"/>
      <c r="G98" s="465"/>
      <c r="H98" s="454"/>
    </row>
    <row r="99" spans="1:8" s="440" customFormat="1" ht="15" hidden="1" x14ac:dyDescent="0.2">
      <c r="A99" s="453"/>
      <c r="B99" s="454"/>
      <c r="C99" s="455"/>
      <c r="D99" s="475" t="s">
        <v>1551</v>
      </c>
      <c r="E99" s="530">
        <f>'NRHM State budget sheet 2013-14'!AF627</f>
        <v>3.24</v>
      </c>
      <c r="F99" s="476"/>
      <c r="G99" s="465"/>
      <c r="H99" s="454"/>
    </row>
    <row r="100" spans="1:8" s="440" customFormat="1" ht="15" hidden="1" x14ac:dyDescent="0.2">
      <c r="A100" s="453"/>
      <c r="B100" s="454"/>
      <c r="C100" s="455"/>
      <c r="D100" s="475" t="s">
        <v>1552</v>
      </c>
      <c r="E100" s="530">
        <f>'NRHM State budget sheet 2013-14'!AF628</f>
        <v>22.68</v>
      </c>
      <c r="F100" s="476"/>
      <c r="G100" s="465"/>
      <c r="H100" s="454"/>
    </row>
    <row r="101" spans="1:8" s="440" customFormat="1" ht="15" hidden="1" x14ac:dyDescent="0.2">
      <c r="A101" s="453"/>
      <c r="B101" s="454"/>
      <c r="C101" s="455"/>
      <c r="D101" s="537" t="s">
        <v>2469</v>
      </c>
      <c r="E101" s="553">
        <f>SUM(E102:E107)</f>
        <v>0</v>
      </c>
      <c r="F101" s="476"/>
      <c r="G101" s="465"/>
      <c r="H101" s="454"/>
    </row>
    <row r="102" spans="1:8" s="440" customFormat="1" ht="15" hidden="1" x14ac:dyDescent="0.2">
      <c r="A102" s="453"/>
      <c r="B102" s="454"/>
      <c r="C102" s="455"/>
      <c r="D102" s="475" t="s">
        <v>1393</v>
      </c>
      <c r="E102" s="530">
        <f>'NRHM State budget sheet 2013-14'!AF220</f>
        <v>0</v>
      </c>
      <c r="F102" s="476"/>
      <c r="G102" s="465"/>
      <c r="H102" s="454"/>
    </row>
    <row r="103" spans="1:8" s="440" customFormat="1" ht="15" hidden="1" x14ac:dyDescent="0.2">
      <c r="A103" s="453"/>
      <c r="B103" s="454"/>
      <c r="C103" s="455"/>
      <c r="D103" s="475" t="s">
        <v>1542</v>
      </c>
      <c r="E103" s="530">
        <f>'NRHM State budget sheet 2013-14'!AF221</f>
        <v>0</v>
      </c>
      <c r="F103" s="476"/>
      <c r="G103" s="465"/>
      <c r="H103" s="454"/>
    </row>
    <row r="104" spans="1:8" s="440" customFormat="1" ht="15" hidden="1" x14ac:dyDescent="0.2">
      <c r="A104" s="453"/>
      <c r="B104" s="454"/>
      <c r="C104" s="455"/>
      <c r="D104" s="475" t="s">
        <v>1543</v>
      </c>
      <c r="E104" s="530">
        <f>'NRHM State budget sheet 2013-14'!AF222</f>
        <v>0</v>
      </c>
      <c r="F104" s="476"/>
      <c r="G104" s="465"/>
      <c r="H104" s="454"/>
    </row>
    <row r="105" spans="1:8" s="440" customFormat="1" ht="15" hidden="1" x14ac:dyDescent="0.2">
      <c r="A105" s="453"/>
      <c r="B105" s="454"/>
      <c r="C105" s="455"/>
      <c r="D105" s="475" t="s">
        <v>1551</v>
      </c>
      <c r="E105" s="530">
        <f>'NRHM State budget sheet 2013-14'!AF223</f>
        <v>0</v>
      </c>
      <c r="F105" s="476"/>
      <c r="G105" s="465"/>
      <c r="H105" s="454"/>
    </row>
    <row r="106" spans="1:8" s="440" customFormat="1" ht="15" hidden="1" x14ac:dyDescent="0.2">
      <c r="A106" s="453"/>
      <c r="B106" s="454"/>
      <c r="C106" s="455"/>
      <c r="D106" s="475" t="s">
        <v>1552</v>
      </c>
      <c r="E106" s="530">
        <f>'NRHM State budget sheet 2013-14'!AF224</f>
        <v>0</v>
      </c>
      <c r="F106" s="476"/>
      <c r="G106" s="465"/>
      <c r="H106" s="454"/>
    </row>
    <row r="107" spans="1:8" s="440" customFormat="1" ht="15" hidden="1" x14ac:dyDescent="0.2">
      <c r="A107" s="453"/>
      <c r="B107" s="454"/>
      <c r="C107" s="455"/>
      <c r="D107" s="475" t="s">
        <v>759</v>
      </c>
      <c r="E107" s="530">
        <f>'NRHM State budget sheet 2013-14'!AF225+'NRHM State budget sheet 2013-14'!AF121</f>
        <v>0</v>
      </c>
      <c r="F107" s="476"/>
      <c r="G107" s="465"/>
      <c r="H107" s="454"/>
    </row>
    <row r="108" spans="1:8" s="440" customFormat="1" ht="15" hidden="1" x14ac:dyDescent="0.2">
      <c r="A108" s="453"/>
      <c r="B108" s="454"/>
      <c r="C108" s="455"/>
      <c r="D108" s="537" t="s">
        <v>1355</v>
      </c>
      <c r="E108" s="553">
        <f>SUM(E109:E116)</f>
        <v>19.8</v>
      </c>
      <c r="F108" s="476"/>
      <c r="G108" s="465"/>
      <c r="H108" s="454"/>
    </row>
    <row r="109" spans="1:8" s="440" customFormat="1" ht="15" hidden="1" x14ac:dyDescent="0.2">
      <c r="A109" s="453"/>
      <c r="B109" s="454"/>
      <c r="C109" s="455"/>
      <c r="D109" s="475" t="s">
        <v>1393</v>
      </c>
      <c r="E109" s="530">
        <f>'NRHM State budget sheet 2013-14'!AF168</f>
        <v>9</v>
      </c>
      <c r="F109" s="476"/>
      <c r="G109" s="465"/>
      <c r="H109" s="454"/>
    </row>
    <row r="110" spans="1:8" s="440" customFormat="1" ht="15" hidden="1" x14ac:dyDescent="0.2">
      <c r="A110" s="453"/>
      <c r="B110" s="454"/>
      <c r="C110" s="455"/>
      <c r="D110" s="475" t="s">
        <v>1542</v>
      </c>
      <c r="E110" s="530">
        <f>'NRHM State budget sheet 2013-14'!AF169</f>
        <v>0</v>
      </c>
      <c r="F110" s="476"/>
      <c r="G110" s="465"/>
      <c r="H110" s="454"/>
    </row>
    <row r="111" spans="1:8" s="440" customFormat="1" ht="15" hidden="1" x14ac:dyDescent="0.2">
      <c r="A111" s="453"/>
      <c r="B111" s="454"/>
      <c r="C111" s="455"/>
      <c r="D111" s="475" t="s">
        <v>1543</v>
      </c>
      <c r="E111" s="530">
        <f>'NRHM State budget sheet 2013-14'!AF170</f>
        <v>0</v>
      </c>
      <c r="F111" s="476"/>
      <c r="G111" s="465"/>
      <c r="H111" s="454"/>
    </row>
    <row r="112" spans="1:8" s="440" customFormat="1" ht="15" hidden="1" x14ac:dyDescent="0.2">
      <c r="A112" s="453"/>
      <c r="B112" s="454"/>
      <c r="C112" s="455"/>
      <c r="D112" s="475" t="s">
        <v>1551</v>
      </c>
      <c r="E112" s="530">
        <f>'NRHM State budget sheet 2013-14'!AF171</f>
        <v>0</v>
      </c>
      <c r="F112" s="476"/>
      <c r="G112" s="465"/>
      <c r="H112" s="454"/>
    </row>
    <row r="113" spans="1:8" s="440" customFormat="1" ht="15" hidden="1" x14ac:dyDescent="0.2">
      <c r="A113" s="453"/>
      <c r="B113" s="454"/>
      <c r="C113" s="455"/>
      <c r="D113" s="475" t="s">
        <v>1554</v>
      </c>
      <c r="E113" s="530">
        <f>'NRHM State budget sheet 2013-14'!AF172</f>
        <v>0</v>
      </c>
      <c r="F113" s="476"/>
      <c r="G113" s="465"/>
      <c r="H113" s="454"/>
    </row>
    <row r="114" spans="1:8" s="440" customFormat="1" ht="30" hidden="1" x14ac:dyDescent="0.2">
      <c r="A114" s="453"/>
      <c r="B114" s="454"/>
      <c r="C114" s="455"/>
      <c r="D114" s="475" t="s">
        <v>2470</v>
      </c>
      <c r="E114" s="530">
        <f>'NRHM State budget sheet 2013-14'!AF123</f>
        <v>0</v>
      </c>
      <c r="F114" s="476"/>
      <c r="G114" s="465"/>
      <c r="H114" s="454"/>
    </row>
    <row r="115" spans="1:8" s="440" customFormat="1" ht="15" hidden="1" x14ac:dyDescent="0.2">
      <c r="A115" s="453"/>
      <c r="B115" s="454"/>
      <c r="C115" s="455"/>
      <c r="D115" s="475" t="s">
        <v>1555</v>
      </c>
      <c r="E115" s="530">
        <f>'NRHM State budget sheet 2013-14'!AF173</f>
        <v>10.8</v>
      </c>
      <c r="F115" s="476"/>
      <c r="G115" s="465"/>
      <c r="H115" s="454"/>
    </row>
    <row r="116" spans="1:8" s="440" customFormat="1" ht="15" hidden="1" x14ac:dyDescent="0.2">
      <c r="A116" s="453"/>
      <c r="B116" s="454"/>
      <c r="C116" s="455"/>
      <c r="D116" s="475" t="s">
        <v>869</v>
      </c>
      <c r="E116" s="530">
        <f>'NRHM State budget sheet 2013-14'!AF174</f>
        <v>0</v>
      </c>
      <c r="F116" s="476"/>
      <c r="G116" s="465"/>
      <c r="H116" s="454"/>
    </row>
    <row r="117" spans="1:8" s="440" customFormat="1" ht="15" hidden="1" x14ac:dyDescent="0.2">
      <c r="A117" s="453"/>
      <c r="B117" s="454"/>
      <c r="C117" s="455"/>
      <c r="D117" s="537" t="s">
        <v>2471</v>
      </c>
      <c r="E117" s="553">
        <f>SUM(E118:E125)</f>
        <v>4.8</v>
      </c>
      <c r="F117" s="476"/>
      <c r="G117" s="465"/>
      <c r="H117" s="454"/>
    </row>
    <row r="118" spans="1:8" s="440" customFormat="1" ht="15" hidden="1" x14ac:dyDescent="0.2">
      <c r="A118" s="453"/>
      <c r="B118" s="454"/>
      <c r="C118" s="455"/>
      <c r="D118" s="475" t="s">
        <v>1393</v>
      </c>
      <c r="E118" s="530">
        <f>'NRHM State budget sheet 2013-14'!AF176</f>
        <v>2.4</v>
      </c>
      <c r="F118" s="476"/>
      <c r="G118" s="465"/>
      <c r="H118" s="454"/>
    </row>
    <row r="119" spans="1:8" s="440" customFormat="1" ht="15" hidden="1" x14ac:dyDescent="0.2">
      <c r="A119" s="453"/>
      <c r="B119" s="454"/>
      <c r="C119" s="455"/>
      <c r="D119" s="475" t="s">
        <v>1542</v>
      </c>
      <c r="E119" s="530">
        <f>'NRHM State budget sheet 2013-14'!AF177</f>
        <v>0</v>
      </c>
      <c r="F119" s="476"/>
      <c r="G119" s="465"/>
      <c r="H119" s="454"/>
    </row>
    <row r="120" spans="1:8" s="440" customFormat="1" ht="15" hidden="1" x14ac:dyDescent="0.2">
      <c r="A120" s="453"/>
      <c r="B120" s="454"/>
      <c r="C120" s="455"/>
      <c r="D120" s="475" t="s">
        <v>1543</v>
      </c>
      <c r="E120" s="530">
        <f>'NRHM State budget sheet 2013-14'!AF178</f>
        <v>2.4</v>
      </c>
      <c r="F120" s="476"/>
      <c r="G120" s="465"/>
      <c r="H120" s="454"/>
    </row>
    <row r="121" spans="1:8" s="440" customFormat="1" ht="15" hidden="1" x14ac:dyDescent="0.2">
      <c r="A121" s="453"/>
      <c r="B121" s="454"/>
      <c r="C121" s="455"/>
      <c r="D121" s="475" t="s">
        <v>1551</v>
      </c>
      <c r="E121" s="530">
        <f>'NRHM State budget sheet 2013-14'!AF179</f>
        <v>0</v>
      </c>
      <c r="F121" s="476"/>
      <c r="G121" s="465"/>
      <c r="H121" s="454"/>
    </row>
    <row r="122" spans="1:8" s="440" customFormat="1" ht="15" hidden="1" x14ac:dyDescent="0.2">
      <c r="A122" s="453"/>
      <c r="B122" s="454"/>
      <c r="C122" s="455"/>
      <c r="D122" s="475" t="s">
        <v>1554</v>
      </c>
      <c r="E122" s="530">
        <f>'NRHM State budget sheet 2013-14'!AF180</f>
        <v>0</v>
      </c>
      <c r="F122" s="476"/>
      <c r="G122" s="465"/>
      <c r="H122" s="454"/>
    </row>
    <row r="123" spans="1:8" s="440" customFormat="1" ht="30" hidden="1" x14ac:dyDescent="0.2">
      <c r="A123" s="453"/>
      <c r="B123" s="454"/>
      <c r="C123" s="455"/>
      <c r="D123" s="475" t="s">
        <v>2470</v>
      </c>
      <c r="E123" s="530">
        <f>'NRHM State budget sheet 2013-14'!AF124</f>
        <v>0</v>
      </c>
      <c r="F123" s="476"/>
      <c r="G123" s="465"/>
      <c r="H123" s="454"/>
    </row>
    <row r="124" spans="1:8" s="440" customFormat="1" ht="15" hidden="1" x14ac:dyDescent="0.2">
      <c r="A124" s="453"/>
      <c r="B124" s="454"/>
      <c r="C124" s="455"/>
      <c r="D124" s="475" t="s">
        <v>1555</v>
      </c>
      <c r="E124" s="530">
        <f>'NRHM State budget sheet 2013-14'!AF181</f>
        <v>0</v>
      </c>
      <c r="F124" s="476"/>
      <c r="G124" s="465"/>
      <c r="H124" s="454"/>
    </row>
    <row r="125" spans="1:8" s="440" customFormat="1" ht="15" hidden="1" x14ac:dyDescent="0.2">
      <c r="A125" s="453"/>
      <c r="B125" s="454"/>
      <c r="C125" s="455"/>
      <c r="D125" s="475" t="s">
        <v>869</v>
      </c>
      <c r="E125" s="530">
        <f>'NRHM State budget sheet 2013-14'!AF182+'NRHM State budget sheet 2013-14'!AF226</f>
        <v>0</v>
      </c>
      <c r="F125" s="476"/>
      <c r="G125" s="465"/>
      <c r="H125" s="454"/>
    </row>
    <row r="126" spans="1:8" s="440" customFormat="1" ht="15" hidden="1" x14ac:dyDescent="0.2">
      <c r="A126" s="453"/>
      <c r="B126" s="454"/>
      <c r="C126" s="455"/>
      <c r="D126" s="537" t="s">
        <v>1457</v>
      </c>
      <c r="E126" s="553">
        <f>SUM(E127:E136)</f>
        <v>90.72</v>
      </c>
      <c r="F126" s="476"/>
      <c r="G126" s="465"/>
      <c r="H126" s="454"/>
    </row>
    <row r="127" spans="1:8" s="440" customFormat="1" ht="15" hidden="1" x14ac:dyDescent="0.2">
      <c r="A127" s="453"/>
      <c r="B127" s="454"/>
      <c r="C127" s="455"/>
      <c r="D127" s="475" t="s">
        <v>1393</v>
      </c>
      <c r="E127" s="530">
        <f>'NRHM State budget sheet 2013-14'!AF159</f>
        <v>0</v>
      </c>
      <c r="F127" s="476"/>
      <c r="G127" s="465"/>
      <c r="H127" s="454"/>
    </row>
    <row r="128" spans="1:8" s="440" customFormat="1" ht="15" hidden="1" x14ac:dyDescent="0.2">
      <c r="A128" s="453"/>
      <c r="B128" s="454"/>
      <c r="C128" s="455"/>
      <c r="D128" s="475" t="s">
        <v>1542</v>
      </c>
      <c r="E128" s="530">
        <f>'NRHM State budget sheet 2013-14'!AF160</f>
        <v>0</v>
      </c>
      <c r="F128" s="476"/>
      <c r="G128" s="465"/>
      <c r="H128" s="454"/>
    </row>
    <row r="129" spans="1:8" s="440" customFormat="1" ht="15" hidden="1" x14ac:dyDescent="0.2">
      <c r="A129" s="453"/>
      <c r="B129" s="454"/>
      <c r="C129" s="455"/>
      <c r="D129" s="475" t="s">
        <v>1543</v>
      </c>
      <c r="E129" s="530">
        <f>'NRHM State budget sheet 2013-14'!AF161</f>
        <v>0</v>
      </c>
      <c r="F129" s="476"/>
      <c r="G129" s="465"/>
      <c r="H129" s="454"/>
    </row>
    <row r="130" spans="1:8" s="440" customFormat="1" ht="15" hidden="1" x14ac:dyDescent="0.2">
      <c r="A130" s="453"/>
      <c r="B130" s="454"/>
      <c r="C130" s="455"/>
      <c r="D130" s="475" t="s">
        <v>1551</v>
      </c>
      <c r="E130" s="530">
        <f>'NRHM State budget sheet 2013-14'!AF162</f>
        <v>0</v>
      </c>
      <c r="F130" s="476"/>
      <c r="G130" s="465"/>
      <c r="H130" s="454"/>
    </row>
    <row r="131" spans="1:8" s="440" customFormat="1" ht="15" hidden="1" x14ac:dyDescent="0.2">
      <c r="A131" s="453"/>
      <c r="B131" s="454"/>
      <c r="C131" s="455"/>
      <c r="D131" s="475" t="s">
        <v>1554</v>
      </c>
      <c r="E131" s="530">
        <f>'NRHM State budget sheet 2013-14'!AF163</f>
        <v>0</v>
      </c>
      <c r="F131" s="476"/>
      <c r="G131" s="465"/>
      <c r="H131" s="454"/>
    </row>
    <row r="132" spans="1:8" s="440" customFormat="1" ht="30" hidden="1" x14ac:dyDescent="0.2">
      <c r="A132" s="453"/>
      <c r="B132" s="454"/>
      <c r="C132" s="455"/>
      <c r="D132" s="475" t="s">
        <v>2470</v>
      </c>
      <c r="E132" s="530">
        <f>'NRHM State budget sheet 2013-14'!AF122</f>
        <v>0</v>
      </c>
      <c r="F132" s="476"/>
      <c r="G132" s="465"/>
      <c r="H132" s="454"/>
    </row>
    <row r="133" spans="1:8" s="440" customFormat="1" ht="15" hidden="1" x14ac:dyDescent="0.2">
      <c r="A133" s="453"/>
      <c r="B133" s="454"/>
      <c r="C133" s="455"/>
      <c r="D133" s="475" t="s">
        <v>748</v>
      </c>
      <c r="E133" s="530">
        <f>'NRHM State budget sheet 2013-14'!AF164</f>
        <v>59.04</v>
      </c>
      <c r="F133" s="476"/>
      <c r="G133" s="465"/>
      <c r="H133" s="454"/>
    </row>
    <row r="134" spans="1:8" s="440" customFormat="1" ht="15" hidden="1" x14ac:dyDescent="0.2">
      <c r="A134" s="453"/>
      <c r="B134" s="454"/>
      <c r="C134" s="455"/>
      <c r="D134" s="475" t="s">
        <v>1555</v>
      </c>
      <c r="E134" s="530">
        <f>'NRHM State budget sheet 2013-14'!AF165</f>
        <v>2.88</v>
      </c>
      <c r="F134" s="476"/>
      <c r="G134" s="465"/>
      <c r="H134" s="454"/>
    </row>
    <row r="135" spans="1:8" s="440" customFormat="1" ht="15" hidden="1" x14ac:dyDescent="0.2">
      <c r="A135" s="453"/>
      <c r="B135" s="454"/>
      <c r="C135" s="455"/>
      <c r="D135" s="475" t="s">
        <v>869</v>
      </c>
      <c r="E135" s="530">
        <f>'NRHM State budget sheet 2013-14'!AF166</f>
        <v>0</v>
      </c>
      <c r="F135" s="476"/>
      <c r="G135" s="465"/>
      <c r="H135" s="454"/>
    </row>
    <row r="136" spans="1:8" s="440" customFormat="1" ht="15" hidden="1" x14ac:dyDescent="0.2">
      <c r="A136" s="453"/>
      <c r="B136" s="454"/>
      <c r="C136" s="455"/>
      <c r="D136" s="489" t="s">
        <v>2472</v>
      </c>
      <c r="E136" s="530">
        <f>'NRHM State budget sheet 2013-14'!AF190</f>
        <v>28.8</v>
      </c>
      <c r="F136" s="476"/>
      <c r="G136" s="465"/>
      <c r="H136" s="454"/>
    </row>
    <row r="137" spans="1:8" s="440" customFormat="1" ht="15" hidden="1" x14ac:dyDescent="0.2">
      <c r="A137" s="453"/>
      <c r="B137" s="454"/>
      <c r="C137" s="455"/>
      <c r="D137" s="537" t="s">
        <v>2473</v>
      </c>
      <c r="E137" s="553">
        <f>SUM(E138:E144)</f>
        <v>8.64</v>
      </c>
      <c r="F137" s="476"/>
      <c r="G137" s="465"/>
      <c r="H137" s="454"/>
    </row>
    <row r="138" spans="1:8" s="440" customFormat="1" ht="15" hidden="1" x14ac:dyDescent="0.2">
      <c r="A138" s="453"/>
      <c r="B138" s="454"/>
      <c r="C138" s="455"/>
      <c r="D138" s="475" t="s">
        <v>1393</v>
      </c>
      <c r="E138" s="530">
        <f>'NRHM State budget sheet 2013-14'!AF184</f>
        <v>0</v>
      </c>
      <c r="F138" s="476"/>
      <c r="G138" s="465"/>
      <c r="H138" s="454"/>
    </row>
    <row r="139" spans="1:8" s="440" customFormat="1" ht="15" hidden="1" x14ac:dyDescent="0.2">
      <c r="A139" s="453"/>
      <c r="B139" s="454"/>
      <c r="C139" s="455"/>
      <c r="D139" s="475" t="s">
        <v>1542</v>
      </c>
      <c r="E139" s="530">
        <f>'NRHM State budget sheet 2013-14'!AF185</f>
        <v>0</v>
      </c>
      <c r="F139" s="476"/>
      <c r="G139" s="465"/>
      <c r="H139" s="454"/>
    </row>
    <row r="140" spans="1:8" s="440" customFormat="1" ht="15" hidden="1" x14ac:dyDescent="0.2">
      <c r="A140" s="453"/>
      <c r="B140" s="454"/>
      <c r="C140" s="455"/>
      <c r="D140" s="475" t="s">
        <v>1543</v>
      </c>
      <c r="E140" s="530">
        <f>'NRHM State budget sheet 2013-14'!AF186</f>
        <v>1.44</v>
      </c>
      <c r="F140" s="476"/>
      <c r="G140" s="465"/>
      <c r="H140" s="454"/>
    </row>
    <row r="141" spans="1:8" s="440" customFormat="1" ht="15" hidden="1" x14ac:dyDescent="0.2">
      <c r="A141" s="453"/>
      <c r="B141" s="454"/>
      <c r="C141" s="455"/>
      <c r="D141" s="475" t="s">
        <v>1551</v>
      </c>
      <c r="E141" s="530">
        <f>'NRHM State budget sheet 2013-14'!AF187</f>
        <v>0</v>
      </c>
      <c r="F141" s="476"/>
      <c r="G141" s="465"/>
      <c r="H141" s="454"/>
    </row>
    <row r="142" spans="1:8" s="440" customFormat="1" ht="15" hidden="1" x14ac:dyDescent="0.2">
      <c r="A142" s="453"/>
      <c r="B142" s="454"/>
      <c r="C142" s="455"/>
      <c r="D142" s="475" t="s">
        <v>1554</v>
      </c>
      <c r="E142" s="530">
        <f>'NRHM State budget sheet 2013-14'!AF188</f>
        <v>7.2</v>
      </c>
      <c r="F142" s="476"/>
      <c r="G142" s="465"/>
      <c r="H142" s="454"/>
    </row>
    <row r="143" spans="1:8" s="440" customFormat="1" ht="30" hidden="1" x14ac:dyDescent="0.2">
      <c r="A143" s="453"/>
      <c r="B143" s="454"/>
      <c r="C143" s="455"/>
      <c r="D143" s="475" t="s">
        <v>2470</v>
      </c>
      <c r="E143" s="530">
        <f>'NRHM State budget sheet 2013-14'!AF125</f>
        <v>0</v>
      </c>
      <c r="F143" s="476"/>
      <c r="G143" s="465"/>
      <c r="H143" s="454"/>
    </row>
    <row r="144" spans="1:8" s="440" customFormat="1" ht="15" hidden="1" x14ac:dyDescent="0.2">
      <c r="A144" s="453"/>
      <c r="B144" s="454"/>
      <c r="C144" s="455"/>
      <c r="D144" s="475" t="s">
        <v>869</v>
      </c>
      <c r="E144" s="530">
        <f>'NRHM State budget sheet 2013-14'!AF189</f>
        <v>0</v>
      </c>
      <c r="F144" s="476"/>
      <c r="G144" s="465"/>
      <c r="H144" s="454"/>
    </row>
    <row r="145" spans="1:8" s="440" customFormat="1" ht="15" hidden="1" x14ac:dyDescent="0.2">
      <c r="A145" s="453"/>
      <c r="B145" s="454"/>
      <c r="C145" s="455"/>
      <c r="D145" s="537" t="s">
        <v>2474</v>
      </c>
      <c r="E145" s="553">
        <f>SUM(E146:E152)</f>
        <v>1.44</v>
      </c>
      <c r="F145" s="476"/>
      <c r="G145" s="465"/>
      <c r="H145" s="454"/>
    </row>
    <row r="146" spans="1:8" s="440" customFormat="1" ht="15" hidden="1" x14ac:dyDescent="0.2">
      <c r="A146" s="453"/>
      <c r="B146" s="454"/>
      <c r="C146" s="455"/>
      <c r="D146" s="475" t="s">
        <v>1393</v>
      </c>
      <c r="E146" s="530">
        <f>'NRHM State budget sheet 2013-14'!AF239</f>
        <v>0</v>
      </c>
      <c r="F146" s="476"/>
      <c r="G146" s="465"/>
      <c r="H146" s="454"/>
    </row>
    <row r="147" spans="1:8" s="440" customFormat="1" ht="15" hidden="1" x14ac:dyDescent="0.2">
      <c r="A147" s="453"/>
      <c r="B147" s="454"/>
      <c r="C147" s="455"/>
      <c r="D147" s="475" t="s">
        <v>1542</v>
      </c>
      <c r="E147" s="530">
        <f>'NRHM State budget sheet 2013-14'!AF240</f>
        <v>0</v>
      </c>
      <c r="F147" s="476"/>
      <c r="G147" s="465"/>
      <c r="H147" s="454"/>
    </row>
    <row r="148" spans="1:8" s="440" customFormat="1" ht="15" hidden="1" x14ac:dyDescent="0.2">
      <c r="A148" s="453"/>
      <c r="B148" s="454"/>
      <c r="C148" s="455"/>
      <c r="D148" s="475" t="s">
        <v>1543</v>
      </c>
      <c r="E148" s="530">
        <f>'NRHM State budget sheet 2013-14'!AF241</f>
        <v>0</v>
      </c>
      <c r="F148" s="476"/>
      <c r="G148" s="465"/>
      <c r="H148" s="454"/>
    </row>
    <row r="149" spans="1:8" s="440" customFormat="1" ht="15" hidden="1" x14ac:dyDescent="0.2">
      <c r="A149" s="453"/>
      <c r="B149" s="454"/>
      <c r="C149" s="455"/>
      <c r="D149" s="475" t="s">
        <v>1551</v>
      </c>
      <c r="E149" s="530">
        <f>'NRHM State budget sheet 2013-14'!AF242</f>
        <v>0</v>
      </c>
      <c r="F149" s="476"/>
      <c r="G149" s="465"/>
      <c r="H149" s="454"/>
    </row>
    <row r="150" spans="1:8" s="440" customFormat="1" ht="15" hidden="1" x14ac:dyDescent="0.2">
      <c r="A150" s="453"/>
      <c r="B150" s="454"/>
      <c r="C150" s="455"/>
      <c r="D150" s="475" t="s">
        <v>1554</v>
      </c>
      <c r="E150" s="530">
        <f>'NRHM State budget sheet 2013-14'!AF243</f>
        <v>1.44</v>
      </c>
      <c r="F150" s="476"/>
      <c r="G150" s="465"/>
      <c r="H150" s="454"/>
    </row>
    <row r="151" spans="1:8" s="440" customFormat="1" ht="30" hidden="1" x14ac:dyDescent="0.2">
      <c r="A151" s="453"/>
      <c r="B151" s="454"/>
      <c r="C151" s="455"/>
      <c r="D151" s="475" t="s">
        <v>2470</v>
      </c>
      <c r="E151" s="530">
        <f>'NRHM State budget sheet 2013-14'!AF126</f>
        <v>0</v>
      </c>
      <c r="F151" s="476"/>
      <c r="G151" s="465"/>
      <c r="H151" s="454"/>
    </row>
    <row r="152" spans="1:8" s="440" customFormat="1" ht="15" hidden="1" x14ac:dyDescent="0.2">
      <c r="A152" s="453"/>
      <c r="B152" s="454"/>
      <c r="C152" s="455"/>
      <c r="D152" s="475" t="s">
        <v>869</v>
      </c>
      <c r="E152" s="530">
        <f>'NRHM State budget sheet 2013-14'!AF244</f>
        <v>0</v>
      </c>
      <c r="F152" s="476"/>
      <c r="G152" s="465"/>
      <c r="H152" s="454"/>
    </row>
    <row r="153" spans="1:8" s="440" customFormat="1" ht="15" hidden="1" x14ac:dyDescent="0.2">
      <c r="A153" s="453"/>
      <c r="B153" s="454"/>
      <c r="C153" s="455"/>
      <c r="D153" s="537" t="s">
        <v>2475</v>
      </c>
      <c r="E153" s="553">
        <f>SUM(E154:E160)</f>
        <v>15.84</v>
      </c>
      <c r="F153" s="476"/>
      <c r="G153" s="465" t="s">
        <v>2467</v>
      </c>
      <c r="H153" s="454" t="s">
        <v>2468</v>
      </c>
    </row>
    <row r="154" spans="1:8" s="440" customFormat="1" ht="15" hidden="1" x14ac:dyDescent="0.2">
      <c r="A154" s="453"/>
      <c r="B154" s="454"/>
      <c r="C154" s="455"/>
      <c r="D154" s="475" t="s">
        <v>1393</v>
      </c>
      <c r="E154" s="530">
        <f>'NRHM State budget sheet 2013-14'!AF630</f>
        <v>0</v>
      </c>
      <c r="F154" s="476"/>
      <c r="G154" s="465"/>
      <c r="H154" s="454"/>
    </row>
    <row r="155" spans="1:8" s="440" customFormat="1" ht="15" hidden="1" x14ac:dyDescent="0.2">
      <c r="A155" s="453"/>
      <c r="B155" s="454"/>
      <c r="C155" s="455"/>
      <c r="D155" s="475" t="s">
        <v>1542</v>
      </c>
      <c r="E155" s="530">
        <f>'NRHM State budget sheet 2013-14'!AF631</f>
        <v>0</v>
      </c>
      <c r="F155" s="476"/>
      <c r="G155" s="465"/>
      <c r="H155" s="454"/>
    </row>
    <row r="156" spans="1:8" s="440" customFormat="1" ht="15" hidden="1" x14ac:dyDescent="0.2">
      <c r="A156" s="453"/>
      <c r="B156" s="454"/>
      <c r="C156" s="455"/>
      <c r="D156" s="475" t="s">
        <v>1543</v>
      </c>
      <c r="E156" s="530">
        <f>'NRHM State budget sheet 2013-14'!AF632</f>
        <v>1.44</v>
      </c>
      <c r="F156" s="476"/>
      <c r="G156" s="465"/>
      <c r="H156" s="454"/>
    </row>
    <row r="157" spans="1:8" s="440" customFormat="1" ht="15" hidden="1" x14ac:dyDescent="0.2">
      <c r="A157" s="453"/>
      <c r="B157" s="454"/>
      <c r="C157" s="455"/>
      <c r="D157" s="475" t="s">
        <v>1551</v>
      </c>
      <c r="E157" s="530">
        <f>'NRHM State budget sheet 2013-14'!AF633</f>
        <v>2.88</v>
      </c>
      <c r="F157" s="476"/>
      <c r="G157" s="465"/>
      <c r="H157" s="454"/>
    </row>
    <row r="158" spans="1:8" s="440" customFormat="1" ht="15" hidden="1" x14ac:dyDescent="0.2">
      <c r="A158" s="453"/>
      <c r="B158" s="454"/>
      <c r="C158" s="455"/>
      <c r="D158" s="475" t="s">
        <v>1554</v>
      </c>
      <c r="E158" s="530">
        <f>'NRHM State budget sheet 2013-14'!AF634</f>
        <v>11.52</v>
      </c>
      <c r="F158" s="476"/>
      <c r="G158" s="465"/>
      <c r="H158" s="454"/>
    </row>
    <row r="159" spans="1:8" s="440" customFormat="1" ht="30" hidden="1" x14ac:dyDescent="0.2">
      <c r="A159" s="453"/>
      <c r="B159" s="454"/>
      <c r="C159" s="455"/>
      <c r="D159" s="475" t="s">
        <v>2470</v>
      </c>
      <c r="E159" s="530">
        <f>'NRHM State budget sheet 2013-14'!AF635</f>
        <v>0</v>
      </c>
      <c r="F159" s="476"/>
      <c r="G159" s="465"/>
      <c r="H159" s="454"/>
    </row>
    <row r="160" spans="1:8" s="440" customFormat="1" ht="15" hidden="1" x14ac:dyDescent="0.2">
      <c r="A160" s="453"/>
      <c r="B160" s="454"/>
      <c r="C160" s="455"/>
      <c r="D160" s="489" t="s">
        <v>869</v>
      </c>
      <c r="E160" s="530">
        <f>'NRHM State budget sheet 2013-14'!AF636</f>
        <v>0</v>
      </c>
      <c r="F160" s="476"/>
      <c r="G160" s="465"/>
      <c r="H160" s="454"/>
    </row>
    <row r="161" spans="1:8" s="440" customFormat="1" ht="15" hidden="1" x14ac:dyDescent="0.2">
      <c r="A161" s="453"/>
      <c r="B161" s="454"/>
      <c r="C161" s="455"/>
      <c r="D161" s="537" t="s">
        <v>2476</v>
      </c>
      <c r="E161" s="553">
        <f>SUM(E162:E168)</f>
        <v>0</v>
      </c>
      <c r="F161" s="476"/>
      <c r="G161" s="465"/>
      <c r="H161" s="454"/>
    </row>
    <row r="162" spans="1:8" s="440" customFormat="1" ht="15" hidden="1" x14ac:dyDescent="0.2">
      <c r="A162" s="453"/>
      <c r="B162" s="454"/>
      <c r="C162" s="455"/>
      <c r="D162" s="475" t="s">
        <v>1393</v>
      </c>
      <c r="E162" s="530">
        <f>'NRHM State budget sheet 2013-14'!AF253</f>
        <v>0</v>
      </c>
      <c r="F162" s="476"/>
      <c r="G162" s="465"/>
      <c r="H162" s="454"/>
    </row>
    <row r="163" spans="1:8" s="440" customFormat="1" ht="15" hidden="1" x14ac:dyDescent="0.2">
      <c r="A163" s="453"/>
      <c r="B163" s="454"/>
      <c r="C163" s="455"/>
      <c r="D163" s="475" t="s">
        <v>1542</v>
      </c>
      <c r="E163" s="530">
        <f>'NRHM State budget sheet 2013-14'!AF254</f>
        <v>0</v>
      </c>
      <c r="F163" s="476"/>
      <c r="G163" s="465"/>
      <c r="H163" s="454"/>
    </row>
    <row r="164" spans="1:8" s="440" customFormat="1" ht="15" hidden="1" x14ac:dyDescent="0.2">
      <c r="A164" s="453"/>
      <c r="B164" s="454"/>
      <c r="C164" s="455"/>
      <c r="D164" s="475" t="s">
        <v>1543</v>
      </c>
      <c r="E164" s="530">
        <f>'NRHM State budget sheet 2013-14'!AF255</f>
        <v>0</v>
      </c>
      <c r="F164" s="476"/>
      <c r="G164" s="465"/>
      <c r="H164" s="454"/>
    </row>
    <row r="165" spans="1:8" s="440" customFormat="1" ht="15" hidden="1" x14ac:dyDescent="0.2">
      <c r="A165" s="453"/>
      <c r="B165" s="454"/>
      <c r="C165" s="455"/>
      <c r="D165" s="475" t="s">
        <v>1551</v>
      </c>
      <c r="E165" s="530">
        <f>'NRHM State budget sheet 2013-14'!AF256</f>
        <v>0</v>
      </c>
      <c r="F165" s="476"/>
      <c r="G165" s="465"/>
      <c r="H165" s="454"/>
    </row>
    <row r="166" spans="1:8" s="440" customFormat="1" ht="15" hidden="1" x14ac:dyDescent="0.2">
      <c r="A166" s="453"/>
      <c r="B166" s="454"/>
      <c r="C166" s="455"/>
      <c r="D166" s="475" t="s">
        <v>1554</v>
      </c>
      <c r="E166" s="530">
        <f>'NRHM State budget sheet 2013-14'!AF257</f>
        <v>0</v>
      </c>
      <c r="F166" s="476"/>
      <c r="G166" s="465"/>
      <c r="H166" s="454"/>
    </row>
    <row r="167" spans="1:8" s="440" customFormat="1" ht="30" hidden="1" x14ac:dyDescent="0.2">
      <c r="A167" s="453"/>
      <c r="B167" s="454"/>
      <c r="C167" s="455"/>
      <c r="D167" s="475" t="s">
        <v>2470</v>
      </c>
      <c r="E167" s="530">
        <f>'NRHM State budget sheet 2013-14'!AF128</f>
        <v>0</v>
      </c>
      <c r="F167" s="476"/>
      <c r="G167" s="465"/>
      <c r="H167" s="454"/>
    </row>
    <row r="168" spans="1:8" s="440" customFormat="1" ht="15" hidden="1" x14ac:dyDescent="0.2">
      <c r="A168" s="453"/>
      <c r="B168" s="454"/>
      <c r="C168" s="455"/>
      <c r="D168" s="475" t="s">
        <v>869</v>
      </c>
      <c r="E168" s="530">
        <f>'NRHM State budget sheet 2013-14'!AF258</f>
        <v>0</v>
      </c>
      <c r="F168" s="476"/>
      <c r="G168" s="465"/>
      <c r="H168" s="454"/>
    </row>
    <row r="169" spans="1:8" s="440" customFormat="1" ht="15" hidden="1" x14ac:dyDescent="0.2">
      <c r="A169" s="453"/>
      <c r="B169" s="454"/>
      <c r="C169" s="455"/>
      <c r="D169" s="537" t="s">
        <v>2477</v>
      </c>
      <c r="E169" s="553">
        <f>SUM(E170:E176)</f>
        <v>1.44</v>
      </c>
      <c r="F169" s="476"/>
      <c r="G169" s="465"/>
      <c r="H169" s="454"/>
    </row>
    <row r="170" spans="1:8" s="440" customFormat="1" ht="15" hidden="1" x14ac:dyDescent="0.2">
      <c r="A170" s="453"/>
      <c r="B170" s="454"/>
      <c r="C170" s="455"/>
      <c r="D170" s="475" t="s">
        <v>1393</v>
      </c>
      <c r="E170" s="530">
        <f>'NRHM State budget sheet 2013-14'!AF246</f>
        <v>0</v>
      </c>
      <c r="F170" s="476"/>
      <c r="G170" s="465"/>
      <c r="H170" s="454"/>
    </row>
    <row r="171" spans="1:8" s="440" customFormat="1" ht="15" hidden="1" x14ac:dyDescent="0.2">
      <c r="A171" s="453"/>
      <c r="B171" s="454"/>
      <c r="C171" s="455"/>
      <c r="D171" s="475" t="s">
        <v>1542</v>
      </c>
      <c r="E171" s="530">
        <f>'NRHM State budget sheet 2013-14'!AF247</f>
        <v>0</v>
      </c>
      <c r="F171" s="476"/>
      <c r="G171" s="465"/>
      <c r="H171" s="454"/>
    </row>
    <row r="172" spans="1:8" s="440" customFormat="1" ht="15" hidden="1" x14ac:dyDescent="0.2">
      <c r="A172" s="453"/>
      <c r="B172" s="454"/>
      <c r="C172" s="455"/>
      <c r="D172" s="475" t="s">
        <v>1543</v>
      </c>
      <c r="E172" s="530">
        <f>'NRHM State budget sheet 2013-14'!AF248</f>
        <v>1.44</v>
      </c>
      <c r="F172" s="476"/>
      <c r="G172" s="465"/>
      <c r="H172" s="454"/>
    </row>
    <row r="173" spans="1:8" s="440" customFormat="1" ht="15" hidden="1" x14ac:dyDescent="0.2">
      <c r="A173" s="453"/>
      <c r="B173" s="454"/>
      <c r="C173" s="455"/>
      <c r="D173" s="475" t="s">
        <v>1551</v>
      </c>
      <c r="E173" s="530">
        <f>'NRHM State budget sheet 2013-14'!AF249</f>
        <v>0</v>
      </c>
      <c r="F173" s="476"/>
      <c r="G173" s="465"/>
      <c r="H173" s="454"/>
    </row>
    <row r="174" spans="1:8" s="440" customFormat="1" ht="15" hidden="1" x14ac:dyDescent="0.2">
      <c r="A174" s="453"/>
      <c r="B174" s="454"/>
      <c r="C174" s="455"/>
      <c r="D174" s="475" t="s">
        <v>1554</v>
      </c>
      <c r="E174" s="530">
        <f>'NRHM State budget sheet 2013-14'!AF250</f>
        <v>0</v>
      </c>
      <c r="F174" s="476"/>
      <c r="G174" s="465"/>
      <c r="H174" s="454"/>
    </row>
    <row r="175" spans="1:8" s="440" customFormat="1" ht="30" hidden="1" x14ac:dyDescent="0.2">
      <c r="A175" s="453"/>
      <c r="B175" s="454"/>
      <c r="C175" s="455"/>
      <c r="D175" s="475" t="s">
        <v>2470</v>
      </c>
      <c r="E175" s="530">
        <f>'NRHM State budget sheet 2013-14'!AF127</f>
        <v>0</v>
      </c>
      <c r="F175" s="476"/>
      <c r="G175" s="465"/>
      <c r="H175" s="454"/>
    </row>
    <row r="176" spans="1:8" s="440" customFormat="1" ht="15" hidden="1" x14ac:dyDescent="0.2">
      <c r="A176" s="453"/>
      <c r="B176" s="454"/>
      <c r="C176" s="455"/>
      <c r="D176" s="475" t="s">
        <v>869</v>
      </c>
      <c r="E176" s="530">
        <f>'NRHM State budget sheet 2013-14'!AF251</f>
        <v>0</v>
      </c>
      <c r="F176" s="476"/>
      <c r="G176" s="465"/>
      <c r="H176" s="454"/>
    </row>
    <row r="177" spans="1:8" s="440" customFormat="1" ht="30" hidden="1" x14ac:dyDescent="0.2">
      <c r="A177" s="453"/>
      <c r="B177" s="454"/>
      <c r="C177" s="455"/>
      <c r="D177" s="537" t="s">
        <v>2478</v>
      </c>
      <c r="E177" s="553">
        <f>SUM(E178:E185)</f>
        <v>130.56</v>
      </c>
      <c r="F177" s="476"/>
      <c r="G177" s="465" t="s">
        <v>635</v>
      </c>
      <c r="H177" s="454" t="s">
        <v>2479</v>
      </c>
    </row>
    <row r="178" spans="1:8" s="440" customFormat="1" ht="15" hidden="1" x14ac:dyDescent="0.2">
      <c r="A178" s="453"/>
      <c r="B178" s="454"/>
      <c r="C178" s="455"/>
      <c r="D178" s="475" t="s">
        <v>1455</v>
      </c>
      <c r="E178" s="530">
        <f>'NRHM State budget sheet 2013-14'!AF260</f>
        <v>48</v>
      </c>
      <c r="F178" s="476"/>
      <c r="G178" s="465"/>
      <c r="H178" s="454"/>
    </row>
    <row r="179" spans="1:8" s="440" customFormat="1" ht="15" hidden="1" x14ac:dyDescent="0.2">
      <c r="A179" s="453"/>
      <c r="B179" s="454"/>
      <c r="C179" s="455"/>
      <c r="D179" s="475" t="s">
        <v>1557</v>
      </c>
      <c r="E179" s="530">
        <f>'NRHM State budget sheet 2013-14'!AF261</f>
        <v>11.52</v>
      </c>
      <c r="F179" s="476"/>
      <c r="G179" s="465"/>
      <c r="H179" s="454"/>
    </row>
    <row r="180" spans="1:8" s="440" customFormat="1" ht="15" hidden="1" x14ac:dyDescent="0.2">
      <c r="A180" s="453"/>
      <c r="B180" s="454"/>
      <c r="C180" s="455"/>
      <c r="D180" s="475" t="s">
        <v>1558</v>
      </c>
      <c r="E180" s="530">
        <f>'NRHM State budget sheet 2013-14'!AF262</f>
        <v>11.52</v>
      </c>
      <c r="F180" s="476"/>
      <c r="G180" s="465"/>
      <c r="H180" s="454"/>
    </row>
    <row r="181" spans="1:8" s="440" customFormat="1" ht="15" hidden="1" x14ac:dyDescent="0.2">
      <c r="A181" s="453"/>
      <c r="B181" s="454"/>
      <c r="C181" s="455"/>
      <c r="D181" s="475" t="s">
        <v>1559</v>
      </c>
      <c r="E181" s="530">
        <f>'NRHM State budget sheet 2013-14'!AF263</f>
        <v>14.4</v>
      </c>
      <c r="F181" s="476"/>
      <c r="G181" s="465"/>
      <c r="H181" s="454"/>
    </row>
    <row r="182" spans="1:8" s="440" customFormat="1" ht="15" hidden="1" x14ac:dyDescent="0.2">
      <c r="A182" s="453"/>
      <c r="B182" s="454"/>
      <c r="C182" s="455"/>
      <c r="D182" s="475" t="s">
        <v>1560</v>
      </c>
      <c r="E182" s="530">
        <f>'NRHM State budget sheet 2013-14'!AF264</f>
        <v>14.4</v>
      </c>
      <c r="F182" s="476"/>
      <c r="G182" s="465"/>
      <c r="H182" s="454"/>
    </row>
    <row r="183" spans="1:8" s="440" customFormat="1" ht="15" hidden="1" x14ac:dyDescent="0.2">
      <c r="A183" s="453"/>
      <c r="B183" s="454"/>
      <c r="C183" s="455"/>
      <c r="D183" s="475" t="s">
        <v>1561</v>
      </c>
      <c r="E183" s="530">
        <f>'NRHM State budget sheet 2013-14'!AF265</f>
        <v>19.2</v>
      </c>
      <c r="F183" s="476"/>
      <c r="G183" s="465"/>
      <c r="H183" s="454"/>
    </row>
    <row r="184" spans="1:8" s="440" customFormat="1" ht="15" hidden="1" x14ac:dyDescent="0.2">
      <c r="A184" s="453"/>
      <c r="B184" s="454"/>
      <c r="C184" s="455"/>
      <c r="D184" s="475" t="s">
        <v>1457</v>
      </c>
      <c r="E184" s="530">
        <f>'NRHM State budget sheet 2013-14'!AF266</f>
        <v>11.52</v>
      </c>
      <c r="F184" s="476"/>
      <c r="G184" s="465"/>
      <c r="H184" s="454"/>
    </row>
    <row r="185" spans="1:8" s="440" customFormat="1" ht="15" hidden="1" x14ac:dyDescent="0.2">
      <c r="A185" s="453"/>
      <c r="B185" s="454"/>
      <c r="C185" s="455"/>
      <c r="D185" s="475" t="s">
        <v>1019</v>
      </c>
      <c r="E185" s="530">
        <f>'NRHM State budget sheet 2013-14'!AF267</f>
        <v>0</v>
      </c>
      <c r="F185" s="476"/>
      <c r="G185" s="465"/>
      <c r="H185" s="454"/>
    </row>
    <row r="186" spans="1:8" s="440" customFormat="1" ht="15" hidden="1" customHeight="1" x14ac:dyDescent="0.2">
      <c r="A186" s="453"/>
      <c r="B186" s="454"/>
      <c r="C186" s="455"/>
      <c r="D186" s="537" t="s">
        <v>2480</v>
      </c>
      <c r="E186" s="553">
        <f>SUM(E187:E196)</f>
        <v>16.760000000000002</v>
      </c>
      <c r="F186" s="476"/>
      <c r="G186" s="465" t="s">
        <v>2481</v>
      </c>
      <c r="H186" s="454" t="s">
        <v>2482</v>
      </c>
    </row>
    <row r="187" spans="1:8" s="440" customFormat="1" ht="15" hidden="1" customHeight="1" x14ac:dyDescent="0.2">
      <c r="A187" s="453"/>
      <c r="B187" s="454"/>
      <c r="C187" s="455"/>
      <c r="D187" s="475" t="s">
        <v>2483</v>
      </c>
      <c r="E187" s="530">
        <f>'NRHM State budget sheet 2013-14'!AF269</f>
        <v>0</v>
      </c>
      <c r="F187" s="476"/>
      <c r="G187" s="465"/>
      <c r="H187" s="454"/>
    </row>
    <row r="188" spans="1:8" s="440" customFormat="1" ht="15" hidden="1" customHeight="1" x14ac:dyDescent="0.2">
      <c r="A188" s="453"/>
      <c r="B188" s="454"/>
      <c r="C188" s="455"/>
      <c r="D188" s="475" t="s">
        <v>1562</v>
      </c>
      <c r="E188" s="530">
        <f>'NRHM State budget sheet 2013-14'!AF270</f>
        <v>11.52</v>
      </c>
      <c r="F188" s="476"/>
      <c r="G188" s="465"/>
      <c r="H188" s="454"/>
    </row>
    <row r="189" spans="1:8" s="440" customFormat="1" ht="15" hidden="1" customHeight="1" x14ac:dyDescent="0.2">
      <c r="A189" s="453"/>
      <c r="B189" s="454"/>
      <c r="C189" s="455"/>
      <c r="D189" s="475" t="s">
        <v>1563</v>
      </c>
      <c r="E189" s="530">
        <f>'NRHM State budget sheet 2013-14'!AF271</f>
        <v>0.8</v>
      </c>
      <c r="F189" s="476"/>
      <c r="G189" s="465"/>
      <c r="H189" s="454"/>
    </row>
    <row r="190" spans="1:8" s="440" customFormat="1" ht="17.25" hidden="1" customHeight="1" x14ac:dyDescent="0.2">
      <c r="A190" s="453"/>
      <c r="B190" s="454"/>
      <c r="C190" s="455"/>
      <c r="D190" s="475" t="s">
        <v>1564</v>
      </c>
      <c r="E190" s="530">
        <f>'NRHM State budget sheet 2013-14'!AF272</f>
        <v>0</v>
      </c>
      <c r="F190" s="476"/>
      <c r="G190" s="465"/>
      <c r="H190" s="454"/>
    </row>
    <row r="191" spans="1:8" s="440" customFormat="1" ht="15" hidden="1" x14ac:dyDescent="0.2">
      <c r="A191" s="453"/>
      <c r="B191" s="454"/>
      <c r="C191" s="455"/>
      <c r="D191" s="489" t="s">
        <v>2484</v>
      </c>
      <c r="E191" s="530">
        <f>'NRHM State budget sheet 2013-14'!AF907</f>
        <v>0</v>
      </c>
      <c r="F191" s="476"/>
      <c r="G191" s="465"/>
      <c r="H191" s="454"/>
    </row>
    <row r="192" spans="1:8" s="440" customFormat="1" ht="30" hidden="1" x14ac:dyDescent="0.2">
      <c r="A192" s="453"/>
      <c r="B192" s="454"/>
      <c r="C192" s="455"/>
      <c r="D192" s="475" t="s">
        <v>2485</v>
      </c>
      <c r="E192" s="530">
        <f>'NRHM State budget sheet 2013-14'!AF276+'NRHM State budget sheet 2013-14'!AF236+'NRHM State budget sheet 2013-14'!AF278</f>
        <v>3</v>
      </c>
      <c r="F192" s="476"/>
      <c r="G192" s="465"/>
      <c r="H192" s="454"/>
    </row>
    <row r="193" spans="1:8" s="440" customFormat="1" ht="30" hidden="1" x14ac:dyDescent="0.2">
      <c r="A193" s="453"/>
      <c r="B193" s="454"/>
      <c r="C193" s="455"/>
      <c r="D193" s="475" t="s">
        <v>1458</v>
      </c>
      <c r="E193" s="530">
        <f>'NRHM State budget sheet 2013-14'!AF273</f>
        <v>0</v>
      </c>
      <c r="F193" s="476"/>
      <c r="G193" s="465"/>
      <c r="H193" s="454"/>
    </row>
    <row r="194" spans="1:8" s="440" customFormat="1" ht="15" hidden="1" x14ac:dyDescent="0.2">
      <c r="A194" s="453"/>
      <c r="B194" s="454"/>
      <c r="C194" s="455"/>
      <c r="D194" s="475" t="s">
        <v>2486</v>
      </c>
      <c r="E194" s="530">
        <f>'NRHM State budget sheet 2013-14'!AF275</f>
        <v>0</v>
      </c>
      <c r="F194" s="476"/>
      <c r="G194" s="465"/>
      <c r="H194" s="454"/>
    </row>
    <row r="195" spans="1:8" s="440" customFormat="1" ht="15" hidden="1" x14ac:dyDescent="0.2">
      <c r="A195" s="453"/>
      <c r="B195" s="454"/>
      <c r="C195" s="455"/>
      <c r="D195" s="475" t="s">
        <v>759</v>
      </c>
      <c r="E195" s="530">
        <f>'NRHM State budget sheet 2013-14'!AF274+'NRHM State budget sheet 2013-14'!AF130+'NRHM State budget sheet 2013-14'!AF237+'NRHM State budget sheet 2013-14'!AF637</f>
        <v>1.44</v>
      </c>
      <c r="F195" s="476"/>
      <c r="G195" s="465"/>
      <c r="H195" s="454"/>
    </row>
    <row r="196" spans="1:8" s="440" customFormat="1" ht="33" hidden="1" customHeight="1" x14ac:dyDescent="0.2">
      <c r="A196" s="453"/>
      <c r="B196" s="454"/>
      <c r="C196" s="455"/>
      <c r="D196" s="475" t="s">
        <v>351</v>
      </c>
      <c r="E196" s="530">
        <f>'NRHM State budget sheet 2013-14'!AF277</f>
        <v>0</v>
      </c>
      <c r="F196" s="476"/>
      <c r="G196" s="465"/>
      <c r="H196" s="454"/>
    </row>
    <row r="197" spans="1:8" s="440" customFormat="1" ht="33" customHeight="1" x14ac:dyDescent="0.2">
      <c r="A197" s="449">
        <v>2.2000000000000002</v>
      </c>
      <c r="B197" s="450"/>
      <c r="C197" s="451" t="s">
        <v>2487</v>
      </c>
      <c r="D197" s="479"/>
      <c r="E197" s="549">
        <f>E198+E210+E219+E227+E233+E241+E244+E250</f>
        <v>77.3</v>
      </c>
      <c r="F197" s="481"/>
      <c r="G197" s="450"/>
      <c r="H197" s="450"/>
    </row>
    <row r="198" spans="1:8" s="440" customFormat="1" ht="51" hidden="1" customHeight="1" x14ac:dyDescent="0.2">
      <c r="A198" s="453"/>
      <c r="B198" s="454"/>
      <c r="C198" s="455"/>
      <c r="D198" s="538" t="s">
        <v>2488</v>
      </c>
      <c r="E198" s="553">
        <f>SUM(E199:E209)</f>
        <v>0</v>
      </c>
      <c r="F198" s="490"/>
      <c r="G198" s="462" t="s">
        <v>709</v>
      </c>
      <c r="H198" s="466"/>
    </row>
    <row r="199" spans="1:8" s="440" customFormat="1" ht="16.5" hidden="1" customHeight="1" x14ac:dyDescent="0.2">
      <c r="A199" s="453"/>
      <c r="B199" s="454"/>
      <c r="C199" s="455"/>
      <c r="D199" s="475" t="s">
        <v>1567</v>
      </c>
      <c r="E199" s="530">
        <f>'NRHM State budget sheet 2013-14'!AF415</f>
        <v>0</v>
      </c>
      <c r="F199" s="490"/>
      <c r="G199" s="462"/>
      <c r="H199" s="466"/>
    </row>
    <row r="200" spans="1:8" s="440" customFormat="1" ht="16.5" hidden="1" customHeight="1" x14ac:dyDescent="0.2">
      <c r="A200" s="453"/>
      <c r="B200" s="454"/>
      <c r="C200" s="455"/>
      <c r="D200" s="475" t="s">
        <v>1568</v>
      </c>
      <c r="E200" s="530">
        <f>'NRHM State budget sheet 2013-14'!AF416</f>
        <v>0</v>
      </c>
      <c r="F200" s="490"/>
      <c r="G200" s="462"/>
      <c r="H200" s="466"/>
    </row>
    <row r="201" spans="1:8" s="440" customFormat="1" ht="16.5" hidden="1" customHeight="1" x14ac:dyDescent="0.2">
      <c r="A201" s="453"/>
      <c r="B201" s="454"/>
      <c r="C201" s="455"/>
      <c r="D201" s="475" t="s">
        <v>1569</v>
      </c>
      <c r="E201" s="530">
        <f>'NRHM State budget sheet 2013-14'!AF417</f>
        <v>0</v>
      </c>
      <c r="F201" s="490"/>
      <c r="G201" s="462"/>
      <c r="H201" s="466"/>
    </row>
    <row r="202" spans="1:8" s="440" customFormat="1" ht="16.5" hidden="1" customHeight="1" x14ac:dyDescent="0.2">
      <c r="A202" s="453"/>
      <c r="B202" s="454"/>
      <c r="C202" s="455"/>
      <c r="D202" s="475" t="s">
        <v>1570</v>
      </c>
      <c r="E202" s="530">
        <f>'NRHM State budget sheet 2013-14'!AF418</f>
        <v>0</v>
      </c>
      <c r="F202" s="490"/>
      <c r="G202" s="462"/>
      <c r="H202" s="466"/>
    </row>
    <row r="203" spans="1:8" s="440" customFormat="1" ht="47.25" hidden="1" customHeight="1" x14ac:dyDescent="0.2">
      <c r="A203" s="453"/>
      <c r="B203" s="454"/>
      <c r="C203" s="455"/>
      <c r="D203" s="475" t="s">
        <v>1571</v>
      </c>
      <c r="E203" s="530">
        <f>'NRHM State budget sheet 2013-14'!AF419</f>
        <v>0</v>
      </c>
      <c r="F203" s="490"/>
      <c r="G203" s="462"/>
      <c r="H203" s="466"/>
    </row>
    <row r="204" spans="1:8" s="440" customFormat="1" ht="16.5" hidden="1" customHeight="1" x14ac:dyDescent="0.2">
      <c r="A204" s="453"/>
      <c r="B204" s="454"/>
      <c r="C204" s="455"/>
      <c r="D204" s="475" t="s">
        <v>1572</v>
      </c>
      <c r="E204" s="530">
        <f>'NRHM State budget sheet 2013-14'!AF420</f>
        <v>0</v>
      </c>
      <c r="F204" s="490"/>
      <c r="G204" s="462"/>
      <c r="H204" s="466"/>
    </row>
    <row r="205" spans="1:8" s="440" customFormat="1" ht="16.5" hidden="1" customHeight="1" x14ac:dyDescent="0.2">
      <c r="A205" s="453"/>
      <c r="B205" s="454"/>
      <c r="C205" s="455"/>
      <c r="D205" s="475" t="s">
        <v>1573</v>
      </c>
      <c r="E205" s="530">
        <f>'NRHM State budget sheet 2013-14'!AF421</f>
        <v>0</v>
      </c>
      <c r="F205" s="490"/>
      <c r="G205" s="462"/>
      <c r="H205" s="466"/>
    </row>
    <row r="206" spans="1:8" s="440" customFormat="1" ht="16.5" hidden="1" customHeight="1" x14ac:dyDescent="0.2">
      <c r="A206" s="453"/>
      <c r="B206" s="454"/>
      <c r="C206" s="455"/>
      <c r="D206" s="475" t="s">
        <v>996</v>
      </c>
      <c r="E206" s="530">
        <f>'NRHM State budget sheet 2013-14'!AF422</f>
        <v>0</v>
      </c>
      <c r="F206" s="490"/>
      <c r="G206" s="462"/>
      <c r="H206" s="466"/>
    </row>
    <row r="207" spans="1:8" s="440" customFormat="1" ht="16.5" hidden="1" customHeight="1" x14ac:dyDescent="0.2">
      <c r="A207" s="453"/>
      <c r="B207" s="454"/>
      <c r="C207" s="455"/>
      <c r="D207" s="475" t="s">
        <v>1574</v>
      </c>
      <c r="E207" s="530">
        <f>'NRHM State budget sheet 2013-14'!AF423</f>
        <v>0</v>
      </c>
      <c r="F207" s="490"/>
      <c r="G207" s="462"/>
      <c r="H207" s="466"/>
    </row>
    <row r="208" spans="1:8" s="440" customFormat="1" ht="16.5" hidden="1" customHeight="1" x14ac:dyDescent="0.2">
      <c r="A208" s="453"/>
      <c r="B208" s="454"/>
      <c r="C208" s="455"/>
      <c r="D208" s="475" t="s">
        <v>1575</v>
      </c>
      <c r="E208" s="530">
        <f>'NRHM State budget sheet 2013-14'!AF424</f>
        <v>0</v>
      </c>
      <c r="F208" s="490"/>
      <c r="G208" s="462"/>
      <c r="H208" s="466"/>
    </row>
    <row r="209" spans="1:8" s="440" customFormat="1" ht="16.5" hidden="1" customHeight="1" x14ac:dyDescent="0.2">
      <c r="A209" s="453"/>
      <c r="B209" s="454"/>
      <c r="C209" s="455"/>
      <c r="D209" s="475" t="s">
        <v>1544</v>
      </c>
      <c r="E209" s="530">
        <f>'NRHM State budget sheet 2013-14'!AF425</f>
        <v>0</v>
      </c>
      <c r="F209" s="490"/>
      <c r="G209" s="462"/>
      <c r="H209" s="466"/>
    </row>
    <row r="210" spans="1:8" s="440" customFormat="1" ht="15" hidden="1" x14ac:dyDescent="0.2">
      <c r="A210" s="453"/>
      <c r="B210" s="454"/>
      <c r="C210" s="455"/>
      <c r="D210" s="538" t="s">
        <v>2489</v>
      </c>
      <c r="E210" s="553">
        <f>SUM(E211:E218)</f>
        <v>12.299999999999999</v>
      </c>
      <c r="F210" s="490"/>
      <c r="G210" s="462" t="s">
        <v>711</v>
      </c>
      <c r="H210" s="466"/>
    </row>
    <row r="211" spans="1:8" s="440" customFormat="1" ht="15" hidden="1" x14ac:dyDescent="0.2">
      <c r="A211" s="453"/>
      <c r="B211" s="454"/>
      <c r="C211" s="455"/>
      <c r="D211" s="475" t="s">
        <v>1576</v>
      </c>
      <c r="E211" s="530">
        <f>'NRHM State budget sheet 2013-14'!AF428</f>
        <v>3.7</v>
      </c>
      <c r="F211" s="490"/>
      <c r="G211" s="462"/>
      <c r="H211" s="466"/>
    </row>
    <row r="212" spans="1:8" s="440" customFormat="1" ht="15" hidden="1" x14ac:dyDescent="0.2">
      <c r="A212" s="453"/>
      <c r="B212" s="454"/>
      <c r="C212" s="455"/>
      <c r="D212" s="475" t="s">
        <v>1577</v>
      </c>
      <c r="E212" s="530">
        <f>'NRHM State budget sheet 2013-14'!AF429</f>
        <v>3.1</v>
      </c>
      <c r="F212" s="490"/>
      <c r="G212" s="462"/>
      <c r="H212" s="466"/>
    </row>
    <row r="213" spans="1:8" s="440" customFormat="1" ht="15" hidden="1" x14ac:dyDescent="0.2">
      <c r="A213" s="453"/>
      <c r="B213" s="454"/>
      <c r="C213" s="455"/>
      <c r="D213" s="475" t="s">
        <v>1578</v>
      </c>
      <c r="E213" s="530">
        <f>'NRHM State budget sheet 2013-14'!AF430</f>
        <v>3.1</v>
      </c>
      <c r="F213" s="490"/>
      <c r="G213" s="462"/>
      <c r="H213" s="466"/>
    </row>
    <row r="214" spans="1:8" s="440" customFormat="1" ht="30" hidden="1" x14ac:dyDescent="0.2">
      <c r="A214" s="453"/>
      <c r="B214" s="454"/>
      <c r="C214" s="455"/>
      <c r="D214" s="475" t="s">
        <v>1579</v>
      </c>
      <c r="E214" s="530">
        <f>'NRHM State budget sheet 2013-14'!AF431</f>
        <v>0</v>
      </c>
      <c r="F214" s="490"/>
      <c r="G214" s="462"/>
      <c r="H214" s="466"/>
    </row>
    <row r="215" spans="1:8" s="440" customFormat="1" ht="15" hidden="1" x14ac:dyDescent="0.2">
      <c r="A215" s="453"/>
      <c r="B215" s="454"/>
      <c r="C215" s="455"/>
      <c r="D215" s="475" t="s">
        <v>1573</v>
      </c>
      <c r="E215" s="530">
        <f>'NRHM State budget sheet 2013-14'!AF432</f>
        <v>2.2999999999999998</v>
      </c>
      <c r="F215" s="490"/>
      <c r="G215" s="462"/>
      <c r="H215" s="466"/>
    </row>
    <row r="216" spans="1:8" s="440" customFormat="1" ht="15" hidden="1" x14ac:dyDescent="0.2">
      <c r="A216" s="453"/>
      <c r="B216" s="454"/>
      <c r="C216" s="455"/>
      <c r="D216" s="475" t="s">
        <v>996</v>
      </c>
      <c r="E216" s="530">
        <f>'NRHM State budget sheet 2013-14'!AF433</f>
        <v>0</v>
      </c>
      <c r="F216" s="490"/>
      <c r="G216" s="462"/>
      <c r="H216" s="466"/>
    </row>
    <row r="217" spans="1:8" s="440" customFormat="1" ht="15" hidden="1" x14ac:dyDescent="0.2">
      <c r="A217" s="453"/>
      <c r="B217" s="454"/>
      <c r="C217" s="455"/>
      <c r="D217" s="475" t="s">
        <v>1574</v>
      </c>
      <c r="E217" s="530">
        <f>'NRHM State budget sheet 2013-14'!AF434</f>
        <v>0.1</v>
      </c>
      <c r="F217" s="490"/>
      <c r="G217" s="462"/>
      <c r="H217" s="466"/>
    </row>
    <row r="218" spans="1:8" s="440" customFormat="1" ht="15" hidden="1" x14ac:dyDescent="0.2">
      <c r="A218" s="453"/>
      <c r="B218" s="454"/>
      <c r="C218" s="455"/>
      <c r="D218" s="475" t="s">
        <v>1544</v>
      </c>
      <c r="E218" s="530">
        <f>'NRHM State budget sheet 2013-14'!AF435</f>
        <v>0</v>
      </c>
      <c r="F218" s="490"/>
      <c r="G218" s="462"/>
      <c r="H218" s="466"/>
    </row>
    <row r="219" spans="1:8" s="440" customFormat="1" ht="15" hidden="1" x14ac:dyDescent="0.2">
      <c r="A219" s="453"/>
      <c r="B219" s="454"/>
      <c r="C219" s="455"/>
      <c r="D219" s="538" t="s">
        <v>2490</v>
      </c>
      <c r="E219" s="552">
        <f>SUM(E220:E226)</f>
        <v>36.799999999999997</v>
      </c>
      <c r="F219" s="490"/>
      <c r="G219" s="462" t="s">
        <v>451</v>
      </c>
      <c r="H219" s="466"/>
    </row>
    <row r="220" spans="1:8" s="440" customFormat="1" ht="15" hidden="1" x14ac:dyDescent="0.2">
      <c r="A220" s="453"/>
      <c r="B220" s="454"/>
      <c r="C220" s="455"/>
      <c r="D220" s="475" t="s">
        <v>1580</v>
      </c>
      <c r="E220" s="530">
        <f>'NRHM State budget sheet 2013-14'!AF437</f>
        <v>11.4</v>
      </c>
      <c r="F220" s="490"/>
      <c r="G220" s="462"/>
      <c r="H220" s="466"/>
    </row>
    <row r="221" spans="1:8" s="440" customFormat="1" ht="15" hidden="1" x14ac:dyDescent="0.2">
      <c r="A221" s="453"/>
      <c r="B221" s="454"/>
      <c r="C221" s="455"/>
      <c r="D221" s="475" t="s">
        <v>1581</v>
      </c>
      <c r="E221" s="530">
        <f>'NRHM State budget sheet 2013-14'!AF438</f>
        <v>10.8</v>
      </c>
      <c r="F221" s="490"/>
      <c r="G221" s="462"/>
      <c r="H221" s="466"/>
    </row>
    <row r="222" spans="1:8" s="440" customFormat="1" ht="15" hidden="1" x14ac:dyDescent="0.2">
      <c r="A222" s="453"/>
      <c r="B222" s="454"/>
      <c r="C222" s="455"/>
      <c r="D222" s="475" t="s">
        <v>1582</v>
      </c>
      <c r="E222" s="530">
        <f>'NRHM State budget sheet 2013-14'!AF439</f>
        <v>10.8</v>
      </c>
      <c r="F222" s="490"/>
      <c r="G222" s="462"/>
      <c r="H222" s="466"/>
    </row>
    <row r="223" spans="1:8" s="440" customFormat="1" ht="15" hidden="1" x14ac:dyDescent="0.2">
      <c r="A223" s="453"/>
      <c r="B223" s="454"/>
      <c r="C223" s="455"/>
      <c r="D223" s="475" t="s">
        <v>1573</v>
      </c>
      <c r="E223" s="530">
        <f>'NRHM State budget sheet 2013-14'!AF440</f>
        <v>3.8</v>
      </c>
      <c r="F223" s="490"/>
      <c r="G223" s="462"/>
      <c r="H223" s="466"/>
    </row>
    <row r="224" spans="1:8" s="440" customFormat="1" ht="15" hidden="1" x14ac:dyDescent="0.2">
      <c r="A224" s="453"/>
      <c r="B224" s="454"/>
      <c r="C224" s="455"/>
      <c r="D224" s="475" t="s">
        <v>996</v>
      </c>
      <c r="E224" s="530">
        <f>'NRHM State budget sheet 2013-14'!AF441</f>
        <v>0</v>
      </c>
      <c r="F224" s="490"/>
      <c r="G224" s="462"/>
      <c r="H224" s="466"/>
    </row>
    <row r="225" spans="1:8" s="440" customFormat="1" ht="15" hidden="1" x14ac:dyDescent="0.2">
      <c r="A225" s="453"/>
      <c r="B225" s="454"/>
      <c r="C225" s="455"/>
      <c r="D225" s="475" t="s">
        <v>1574</v>
      </c>
      <c r="E225" s="530">
        <f>'NRHM State budget sheet 2013-14'!AF442</f>
        <v>0</v>
      </c>
      <c r="F225" s="490"/>
      <c r="G225" s="462"/>
      <c r="H225" s="466"/>
    </row>
    <row r="226" spans="1:8" s="440" customFormat="1" ht="15" hidden="1" x14ac:dyDescent="0.2">
      <c r="A226" s="453"/>
      <c r="B226" s="454"/>
      <c r="C226" s="455"/>
      <c r="D226" s="475" t="s">
        <v>1544</v>
      </c>
      <c r="E226" s="530">
        <f>'NRHM State budget sheet 2013-14'!AF443</f>
        <v>0</v>
      </c>
      <c r="F226" s="490"/>
      <c r="G226" s="462"/>
      <c r="H226" s="466"/>
    </row>
    <row r="227" spans="1:8" s="440" customFormat="1" ht="15" hidden="1" x14ac:dyDescent="0.2">
      <c r="A227" s="453"/>
      <c r="B227" s="454"/>
      <c r="C227" s="455"/>
      <c r="D227" s="538" t="s">
        <v>2491</v>
      </c>
      <c r="E227" s="552">
        <f>SUM(E228:E232)</f>
        <v>7.2</v>
      </c>
      <c r="F227" s="490"/>
      <c r="G227" s="462" t="s">
        <v>2492</v>
      </c>
      <c r="H227" s="466" t="s">
        <v>2493</v>
      </c>
    </row>
    <row r="228" spans="1:8" s="440" customFormat="1" ht="30" hidden="1" x14ac:dyDescent="0.2">
      <c r="A228" s="453"/>
      <c r="B228" s="454"/>
      <c r="C228" s="455"/>
      <c r="D228" s="475" t="s">
        <v>1583</v>
      </c>
      <c r="E228" s="530">
        <f>'NRHM State budget sheet 2013-14'!AF752</f>
        <v>0</v>
      </c>
      <c r="F228" s="490"/>
      <c r="G228" s="462"/>
      <c r="H228" s="466"/>
    </row>
    <row r="229" spans="1:8" s="440" customFormat="1" ht="16.5" hidden="1" customHeight="1" x14ac:dyDescent="0.2">
      <c r="A229" s="453"/>
      <c r="B229" s="454"/>
      <c r="C229" s="455"/>
      <c r="D229" s="475" t="s">
        <v>1584</v>
      </c>
      <c r="E229" s="530">
        <f>'NRHM State budget sheet 2013-14'!AF753</f>
        <v>0</v>
      </c>
      <c r="F229" s="490"/>
      <c r="G229" s="462"/>
      <c r="H229" s="466"/>
    </row>
    <row r="230" spans="1:8" s="440" customFormat="1" ht="15" hidden="1" x14ac:dyDescent="0.2">
      <c r="A230" s="453"/>
      <c r="B230" s="454"/>
      <c r="C230" s="455"/>
      <c r="D230" s="475" t="s">
        <v>1585</v>
      </c>
      <c r="E230" s="530">
        <f>'NRHM State budget sheet 2013-14'!AF754</f>
        <v>0</v>
      </c>
      <c r="F230" s="490"/>
      <c r="G230" s="462"/>
      <c r="H230" s="466"/>
    </row>
    <row r="231" spans="1:8" s="440" customFormat="1" ht="15" hidden="1" x14ac:dyDescent="0.2">
      <c r="A231" s="453"/>
      <c r="B231" s="454"/>
      <c r="C231" s="455"/>
      <c r="D231" s="475" t="s">
        <v>996</v>
      </c>
      <c r="E231" s="530">
        <f>'NRHM State budget sheet 2013-14'!AF755</f>
        <v>0</v>
      </c>
      <c r="F231" s="490"/>
      <c r="G231" s="462"/>
      <c r="H231" s="466"/>
    </row>
    <row r="232" spans="1:8" s="440" customFormat="1" ht="15" hidden="1" x14ac:dyDescent="0.2">
      <c r="A232" s="453"/>
      <c r="B232" s="454"/>
      <c r="C232" s="455"/>
      <c r="D232" s="475" t="s">
        <v>1544</v>
      </c>
      <c r="E232" s="530">
        <f>'NRHM State budget sheet 2013-14'!AF756+'NRHM State budget sheet 2013-14'!AF751</f>
        <v>7.2</v>
      </c>
      <c r="F232" s="490"/>
      <c r="G232" s="462"/>
      <c r="H232" s="466"/>
    </row>
    <row r="233" spans="1:8" s="440" customFormat="1" ht="49.5" hidden="1" customHeight="1" x14ac:dyDescent="0.2">
      <c r="A233" s="453"/>
      <c r="B233" s="454"/>
      <c r="C233" s="455"/>
      <c r="D233" s="537" t="s">
        <v>2494</v>
      </c>
      <c r="E233" s="552">
        <f>SUM(E234:E240)</f>
        <v>4.8</v>
      </c>
      <c r="F233" s="490"/>
      <c r="G233" s="462"/>
      <c r="H233" s="466"/>
    </row>
    <row r="234" spans="1:8" s="440" customFormat="1" ht="15" hidden="1" x14ac:dyDescent="0.2">
      <c r="A234" s="453"/>
      <c r="B234" s="454"/>
      <c r="C234" s="455"/>
      <c r="D234" s="475" t="s">
        <v>1393</v>
      </c>
      <c r="E234" s="530">
        <f>'NRHM State budget sheet 2013-14'!AF282</f>
        <v>2.4</v>
      </c>
      <c r="F234" s="490"/>
      <c r="G234" s="462"/>
      <c r="H234" s="466"/>
    </row>
    <row r="235" spans="1:8" s="440" customFormat="1" ht="15" hidden="1" x14ac:dyDescent="0.2">
      <c r="A235" s="453"/>
      <c r="B235" s="454"/>
      <c r="C235" s="455"/>
      <c r="D235" s="475" t="s">
        <v>1542</v>
      </c>
      <c r="E235" s="530">
        <f>'NRHM State budget sheet 2013-14'!AF283</f>
        <v>0</v>
      </c>
      <c r="F235" s="490"/>
      <c r="G235" s="462"/>
      <c r="H235" s="466"/>
    </row>
    <row r="236" spans="1:8" s="440" customFormat="1" ht="15" hidden="1" x14ac:dyDescent="0.2">
      <c r="A236" s="453"/>
      <c r="B236" s="454"/>
      <c r="C236" s="455"/>
      <c r="D236" s="475" t="s">
        <v>1543</v>
      </c>
      <c r="E236" s="530">
        <f>'NRHM State budget sheet 2013-14'!AF284</f>
        <v>0</v>
      </c>
      <c r="F236" s="490"/>
      <c r="G236" s="462"/>
      <c r="H236" s="466"/>
    </row>
    <row r="237" spans="1:8" s="440" customFormat="1" ht="15" hidden="1" x14ac:dyDescent="0.2">
      <c r="A237" s="453"/>
      <c r="B237" s="454"/>
      <c r="C237" s="455"/>
      <c r="D237" s="475" t="s">
        <v>1551</v>
      </c>
      <c r="E237" s="530">
        <f>'NRHM State budget sheet 2013-14'!AF285</f>
        <v>0</v>
      </c>
      <c r="F237" s="490"/>
      <c r="G237" s="462"/>
      <c r="H237" s="466"/>
    </row>
    <row r="238" spans="1:8" s="440" customFormat="1" ht="15" hidden="1" x14ac:dyDescent="0.2">
      <c r="A238" s="453"/>
      <c r="B238" s="454"/>
      <c r="C238" s="455"/>
      <c r="D238" s="475" t="s">
        <v>1554</v>
      </c>
      <c r="E238" s="530">
        <f>'NRHM State budget sheet 2013-14'!AF286</f>
        <v>0</v>
      </c>
      <c r="F238" s="490"/>
      <c r="G238" s="462"/>
      <c r="H238" s="466"/>
    </row>
    <row r="239" spans="1:8" s="440" customFormat="1" ht="15" hidden="1" x14ac:dyDescent="0.2">
      <c r="A239" s="453"/>
      <c r="B239" s="454"/>
      <c r="C239" s="455"/>
      <c r="D239" s="475" t="s">
        <v>1556</v>
      </c>
      <c r="E239" s="530">
        <f>'NRHM State budget sheet 2013-14'!AF129</f>
        <v>0</v>
      </c>
      <c r="F239" s="490"/>
      <c r="G239" s="462"/>
      <c r="H239" s="466"/>
    </row>
    <row r="240" spans="1:8" s="440" customFormat="1" ht="15" hidden="1" x14ac:dyDescent="0.2">
      <c r="A240" s="453"/>
      <c r="B240" s="454"/>
      <c r="C240" s="455"/>
      <c r="D240" s="475" t="s">
        <v>1587</v>
      </c>
      <c r="E240" s="530">
        <f>'NRHM State budget sheet 2013-14'!AF287</f>
        <v>2.4</v>
      </c>
      <c r="F240" s="490"/>
      <c r="G240" s="462"/>
      <c r="H240" s="466"/>
    </row>
    <row r="241" spans="1:8" s="440" customFormat="1" ht="15" hidden="1" x14ac:dyDescent="0.2">
      <c r="A241" s="453"/>
      <c r="B241" s="454"/>
      <c r="C241" s="455"/>
      <c r="D241" s="539" t="s">
        <v>2495</v>
      </c>
      <c r="E241" s="553">
        <f>SUM(E242:E243)</f>
        <v>14.4</v>
      </c>
      <c r="F241" s="490"/>
      <c r="G241" s="462" t="s">
        <v>906</v>
      </c>
      <c r="H241" s="466"/>
    </row>
    <row r="242" spans="1:8" s="440" customFormat="1" ht="15" hidden="1" x14ac:dyDescent="0.2">
      <c r="A242" s="453"/>
      <c r="B242" s="454"/>
      <c r="C242" s="455"/>
      <c r="D242" s="475" t="s">
        <v>1588</v>
      </c>
      <c r="E242" s="530">
        <f>'NRHM State budget sheet 2013-14'!AF849</f>
        <v>0</v>
      </c>
      <c r="F242" s="490"/>
      <c r="G242" s="462"/>
      <c r="H242" s="466"/>
    </row>
    <row r="243" spans="1:8" s="440" customFormat="1" ht="15" hidden="1" x14ac:dyDescent="0.2">
      <c r="A243" s="453"/>
      <c r="B243" s="454"/>
      <c r="C243" s="455"/>
      <c r="D243" s="475" t="s">
        <v>1589</v>
      </c>
      <c r="E243" s="530">
        <f>'NRHM State budget sheet 2013-14'!AF850</f>
        <v>14.4</v>
      </c>
      <c r="F243" s="490"/>
      <c r="G243" s="462"/>
      <c r="H243" s="466"/>
    </row>
    <row r="244" spans="1:8" s="440" customFormat="1" ht="30" hidden="1" x14ac:dyDescent="0.2">
      <c r="A244" s="453"/>
      <c r="B244" s="454"/>
      <c r="C244" s="455"/>
      <c r="D244" s="539" t="s">
        <v>2496</v>
      </c>
      <c r="E244" s="553">
        <f>SUM(E245:E249)</f>
        <v>1.8</v>
      </c>
      <c r="F244" s="490"/>
      <c r="G244" s="462" t="s">
        <v>2497</v>
      </c>
      <c r="H244" s="466" t="s">
        <v>2498</v>
      </c>
    </row>
    <row r="245" spans="1:8" s="440" customFormat="1" ht="15" hidden="1" x14ac:dyDescent="0.2">
      <c r="A245" s="453"/>
      <c r="B245" s="454"/>
      <c r="C245" s="455"/>
      <c r="D245" s="475" t="s">
        <v>1588</v>
      </c>
      <c r="E245" s="530">
        <f>'NRHM State budget sheet 2013-14'!AF586</f>
        <v>0</v>
      </c>
      <c r="F245" s="490"/>
      <c r="G245" s="462"/>
      <c r="H245" s="466"/>
    </row>
    <row r="246" spans="1:8" s="440" customFormat="1" ht="15" hidden="1" x14ac:dyDescent="0.2">
      <c r="A246" s="453"/>
      <c r="B246" s="454"/>
      <c r="C246" s="455"/>
      <c r="D246" s="475" t="s">
        <v>1589</v>
      </c>
      <c r="E246" s="530">
        <f>'NRHM State budget sheet 2013-14'!AF587</f>
        <v>0</v>
      </c>
      <c r="F246" s="490"/>
      <c r="G246" s="462"/>
      <c r="H246" s="466"/>
    </row>
    <row r="247" spans="1:8" s="440" customFormat="1" ht="16.5" hidden="1" customHeight="1" x14ac:dyDescent="0.2">
      <c r="A247" s="453"/>
      <c r="B247" s="454"/>
      <c r="C247" s="455"/>
      <c r="D247" s="489" t="s">
        <v>2499</v>
      </c>
      <c r="E247" s="511"/>
      <c r="F247" s="490"/>
      <c r="G247" s="461" t="s">
        <v>936</v>
      </c>
      <c r="H247" s="464" t="s">
        <v>2500</v>
      </c>
    </row>
    <row r="248" spans="1:8" s="440" customFormat="1" ht="15" hidden="1" customHeight="1" x14ac:dyDescent="0.2">
      <c r="A248" s="453"/>
      <c r="B248" s="454"/>
      <c r="C248" s="455"/>
      <c r="D248" s="475" t="s">
        <v>2501</v>
      </c>
      <c r="E248" s="530">
        <f>'NRHM State budget sheet 2013-14'!AF905</f>
        <v>0</v>
      </c>
      <c r="F248" s="490"/>
      <c r="G248" s="461"/>
      <c r="H248" s="464"/>
    </row>
    <row r="249" spans="1:8" s="440" customFormat="1" ht="15" hidden="1" customHeight="1" x14ac:dyDescent="0.2">
      <c r="A249" s="453"/>
      <c r="B249" s="454"/>
      <c r="C249" s="455"/>
      <c r="D249" s="475" t="s">
        <v>2502</v>
      </c>
      <c r="E249" s="530">
        <f>'NRHM State budget sheet 2013-14'!AF906</f>
        <v>1.8</v>
      </c>
      <c r="F249" s="490"/>
      <c r="G249" s="461"/>
      <c r="H249" s="464"/>
    </row>
    <row r="250" spans="1:8" s="440" customFormat="1" ht="15" hidden="1" x14ac:dyDescent="0.2">
      <c r="A250" s="453"/>
      <c r="B250" s="454"/>
      <c r="C250" s="455"/>
      <c r="D250" s="539" t="s">
        <v>2503</v>
      </c>
      <c r="E250" s="553">
        <f>SUM(E251:E252)</f>
        <v>0</v>
      </c>
      <c r="F250" s="490"/>
      <c r="G250" s="462"/>
      <c r="H250" s="466"/>
    </row>
    <row r="251" spans="1:8" s="440" customFormat="1" ht="15" hidden="1" x14ac:dyDescent="0.2">
      <c r="A251" s="453"/>
      <c r="B251" s="454"/>
      <c r="C251" s="455"/>
      <c r="D251" s="531" t="s">
        <v>2504</v>
      </c>
      <c r="E251" s="530">
        <f>'NRHM State budget sheet 2013-14'!AF445</f>
        <v>0</v>
      </c>
      <c r="F251" s="490"/>
      <c r="G251" s="462"/>
      <c r="H251" s="466"/>
    </row>
    <row r="252" spans="1:8" s="440" customFormat="1" ht="15" hidden="1" x14ac:dyDescent="0.2">
      <c r="A252" s="453"/>
      <c r="B252" s="454"/>
      <c r="C252" s="455"/>
      <c r="D252" s="531" t="s">
        <v>759</v>
      </c>
      <c r="E252" s="530">
        <f>'NRHM State budget sheet 2013-14'!AF446+'NRHM State budget sheet 2013-14'!AF447+'NRHM State budget sheet 2013-14'!AF448</f>
        <v>0</v>
      </c>
      <c r="F252" s="490"/>
      <c r="G252" s="462"/>
      <c r="H252" s="466"/>
    </row>
    <row r="253" spans="1:8" s="440" customFormat="1" ht="15.75" customHeight="1" x14ac:dyDescent="0.25">
      <c r="A253" s="446">
        <v>3</v>
      </c>
      <c r="B253" s="808" t="s">
        <v>2505</v>
      </c>
      <c r="C253" s="809"/>
      <c r="D253" s="810"/>
      <c r="E253" s="496">
        <f>E254+E259+E262+E263+E266+E267+E268+E269+E270+E271</f>
        <v>6.7515000000000001</v>
      </c>
      <c r="F253" s="497"/>
      <c r="G253" s="447"/>
      <c r="H253" s="447"/>
    </row>
    <row r="254" spans="1:8" s="440" customFormat="1" ht="18" customHeight="1" x14ac:dyDescent="0.2">
      <c r="A254" s="449">
        <v>3.1</v>
      </c>
      <c r="B254" s="450"/>
      <c r="C254" s="451" t="s">
        <v>2506</v>
      </c>
      <c r="D254" s="479"/>
      <c r="E254" s="549">
        <f>SUM(E255:E258)</f>
        <v>5.0015000000000001</v>
      </c>
      <c r="F254" s="481"/>
      <c r="G254" s="450"/>
      <c r="H254" s="451" t="s">
        <v>2442</v>
      </c>
    </row>
    <row r="255" spans="1:8" s="440" customFormat="1" ht="15" hidden="1" x14ac:dyDescent="0.2">
      <c r="A255" s="453"/>
      <c r="B255" s="454"/>
      <c r="C255" s="455"/>
      <c r="D255" s="475" t="s">
        <v>2507</v>
      </c>
      <c r="E255" s="530">
        <f>'NRHM State budget sheet 2013-14'!AF34</f>
        <v>5.0015000000000001</v>
      </c>
      <c r="F255" s="476"/>
      <c r="G255" s="456" t="s">
        <v>1460</v>
      </c>
      <c r="H255" s="455"/>
    </row>
    <row r="256" spans="1:8" s="440" customFormat="1" ht="18" hidden="1" customHeight="1" x14ac:dyDescent="0.2">
      <c r="A256" s="453"/>
      <c r="B256" s="454"/>
      <c r="C256" s="455"/>
      <c r="D256" s="475" t="s">
        <v>1590</v>
      </c>
      <c r="E256" s="530">
        <f>'NRHM State budget sheet 2013-14'!AF819</f>
        <v>0</v>
      </c>
      <c r="F256" s="476"/>
      <c r="G256" s="456"/>
      <c r="H256" s="455"/>
    </row>
    <row r="257" spans="1:8" s="440" customFormat="1" ht="15" hidden="1" x14ac:dyDescent="0.2">
      <c r="A257" s="453"/>
      <c r="B257" s="454"/>
      <c r="C257" s="455"/>
      <c r="D257" s="475" t="s">
        <v>1591</v>
      </c>
      <c r="E257" s="530">
        <f>'NRHM State budget sheet 2013-14'!AF820</f>
        <v>0</v>
      </c>
      <c r="F257" s="476"/>
      <c r="G257" s="456"/>
      <c r="H257" s="455"/>
    </row>
    <row r="258" spans="1:8" s="440" customFormat="1" ht="15" hidden="1" x14ac:dyDescent="0.2">
      <c r="A258" s="453"/>
      <c r="B258" s="454"/>
      <c r="C258" s="455"/>
      <c r="D258" s="475" t="s">
        <v>759</v>
      </c>
      <c r="E258" s="530">
        <f>'NRHM State budget sheet 2013-14'!AF821</f>
        <v>0</v>
      </c>
      <c r="F258" s="476"/>
      <c r="G258" s="456" t="s">
        <v>2508</v>
      </c>
      <c r="H258" s="455"/>
    </row>
    <row r="259" spans="1:8" s="440" customFormat="1" ht="29.25" customHeight="1" x14ac:dyDescent="0.2">
      <c r="A259" s="449">
        <v>3.2</v>
      </c>
      <c r="B259" s="450"/>
      <c r="C259" s="451" t="s">
        <v>2509</v>
      </c>
      <c r="D259" s="479"/>
      <c r="E259" s="549">
        <f>SUM(E260:E261)</f>
        <v>1.75</v>
      </c>
      <c r="F259" s="481"/>
      <c r="G259" s="467" t="s">
        <v>898</v>
      </c>
      <c r="H259" s="451" t="s">
        <v>2462</v>
      </c>
    </row>
    <row r="260" spans="1:8" s="440" customFormat="1" ht="15" hidden="1" x14ac:dyDescent="0.2">
      <c r="A260" s="453"/>
      <c r="B260" s="454"/>
      <c r="C260" s="455"/>
      <c r="D260" s="475" t="s">
        <v>2507</v>
      </c>
      <c r="E260" s="530">
        <f>'NRHM State budget sheet 2013-14'!AF60</f>
        <v>1.75</v>
      </c>
      <c r="F260" s="476"/>
      <c r="G260" s="456" t="s">
        <v>600</v>
      </c>
      <c r="H260" s="455"/>
    </row>
    <row r="261" spans="1:8" s="440" customFormat="1" ht="45" hidden="1" x14ac:dyDescent="0.2">
      <c r="A261" s="453"/>
      <c r="B261" s="454"/>
      <c r="C261" s="455"/>
      <c r="D261" s="475" t="s">
        <v>2510</v>
      </c>
      <c r="E261" s="530">
        <f>SUM('NRHM State budget sheet 2013-14'!AF827:AF829)</f>
        <v>0</v>
      </c>
      <c r="F261" s="476"/>
      <c r="G261" s="456" t="s">
        <v>898</v>
      </c>
      <c r="H261" s="455"/>
    </row>
    <row r="262" spans="1:8" s="440" customFormat="1" ht="18.75" customHeight="1" x14ac:dyDescent="0.2">
      <c r="A262" s="449">
        <v>3.3</v>
      </c>
      <c r="B262" s="450"/>
      <c r="C262" s="451" t="s">
        <v>2511</v>
      </c>
      <c r="D262" s="479"/>
      <c r="E262" s="549">
        <f>'NRHM State budget sheet 2013-14'!AF830</f>
        <v>0</v>
      </c>
      <c r="F262" s="481"/>
      <c r="G262" s="452" t="s">
        <v>900</v>
      </c>
      <c r="H262" s="451" t="s">
        <v>2512</v>
      </c>
    </row>
    <row r="263" spans="1:8" s="440" customFormat="1" ht="15" x14ac:dyDescent="0.2">
      <c r="A263" s="449">
        <v>3.4</v>
      </c>
      <c r="B263" s="450"/>
      <c r="C263" s="451" t="s">
        <v>2513</v>
      </c>
      <c r="D263" s="479"/>
      <c r="E263" s="549">
        <f>SUM(E264:E265)</f>
        <v>0</v>
      </c>
      <c r="F263" s="481"/>
      <c r="G263" s="452"/>
      <c r="H263" s="451" t="s">
        <v>2514</v>
      </c>
    </row>
    <row r="264" spans="1:8" s="440" customFormat="1" ht="15" hidden="1" x14ac:dyDescent="0.2">
      <c r="A264" s="453"/>
      <c r="B264" s="454"/>
      <c r="C264" s="455"/>
      <c r="D264" s="475" t="s">
        <v>1461</v>
      </c>
      <c r="E264" s="530">
        <f>'NRHM State budget sheet 2013-14'!AF842</f>
        <v>0</v>
      </c>
      <c r="F264" s="476"/>
      <c r="G264" s="456" t="s">
        <v>904</v>
      </c>
      <c r="H264" s="455"/>
    </row>
    <row r="265" spans="1:8" s="440" customFormat="1" ht="15" hidden="1" x14ac:dyDescent="0.2">
      <c r="A265" s="453"/>
      <c r="B265" s="454"/>
      <c r="C265" s="455"/>
      <c r="D265" s="475" t="s">
        <v>1462</v>
      </c>
      <c r="E265" s="530">
        <f>'NRHM State budget sheet 2013-14'!AF843</f>
        <v>0</v>
      </c>
      <c r="F265" s="476"/>
      <c r="G265" s="456" t="s">
        <v>904</v>
      </c>
      <c r="H265" s="455"/>
    </row>
    <row r="266" spans="1:8" s="440" customFormat="1" ht="31.5" customHeight="1" x14ac:dyDescent="0.2">
      <c r="A266" s="449">
        <v>3.5</v>
      </c>
      <c r="B266" s="450"/>
      <c r="C266" s="451" t="s">
        <v>2515</v>
      </c>
      <c r="D266" s="479"/>
      <c r="E266" s="549">
        <f>'NRHM State budget sheet 2013-14'!AF844</f>
        <v>0</v>
      </c>
      <c r="F266" s="481"/>
      <c r="G266" s="452" t="s">
        <v>904</v>
      </c>
      <c r="H266" s="451" t="s">
        <v>2479</v>
      </c>
    </row>
    <row r="267" spans="1:8" s="440" customFormat="1" ht="30.75" customHeight="1" x14ac:dyDescent="0.2">
      <c r="A267" s="449">
        <v>3.6</v>
      </c>
      <c r="B267" s="450"/>
      <c r="C267" s="451" t="s">
        <v>2516</v>
      </c>
      <c r="D267" s="479"/>
      <c r="E267" s="549">
        <f>'NRHM State budget sheet 2013-14'!AF845</f>
        <v>0</v>
      </c>
      <c r="F267" s="481"/>
      <c r="G267" s="452" t="s">
        <v>638</v>
      </c>
      <c r="H267" s="451" t="s">
        <v>2517</v>
      </c>
    </row>
    <row r="268" spans="1:8" s="440" customFormat="1" ht="15" x14ac:dyDescent="0.2">
      <c r="A268" s="449">
        <v>3.7</v>
      </c>
      <c r="B268" s="450"/>
      <c r="C268" s="451" t="s">
        <v>2518</v>
      </c>
      <c r="D268" s="479"/>
      <c r="E268" s="549">
        <f>'NRHM State budget sheet 2013-14'!AF846</f>
        <v>0</v>
      </c>
      <c r="F268" s="481"/>
      <c r="G268" s="452"/>
      <c r="H268" s="451"/>
    </row>
    <row r="269" spans="1:8" s="440" customFormat="1" ht="30" customHeight="1" x14ac:dyDescent="0.2">
      <c r="A269" s="449">
        <v>3.8</v>
      </c>
      <c r="B269" s="450"/>
      <c r="C269" s="451" t="s">
        <v>2519</v>
      </c>
      <c r="D269" s="479"/>
      <c r="E269" s="549">
        <f>'NRHM State budget sheet 2013-14'!AF840</f>
        <v>0</v>
      </c>
      <c r="F269" s="481"/>
      <c r="G269" s="452" t="s">
        <v>904</v>
      </c>
      <c r="H269" s="451" t="s">
        <v>2520</v>
      </c>
    </row>
    <row r="270" spans="1:8" s="440" customFormat="1" ht="30" x14ac:dyDescent="0.2">
      <c r="A270" s="449">
        <v>3.9</v>
      </c>
      <c r="B270" s="450"/>
      <c r="C270" s="451" t="s">
        <v>2521</v>
      </c>
      <c r="D270" s="479"/>
      <c r="E270" s="549">
        <f>'NRHM State budget sheet 2013-14'!AF839</f>
        <v>0</v>
      </c>
      <c r="F270" s="481"/>
      <c r="G270" s="452" t="s">
        <v>904</v>
      </c>
      <c r="H270" s="451" t="s">
        <v>2520</v>
      </c>
    </row>
    <row r="271" spans="1:8" s="440" customFormat="1" ht="15" x14ac:dyDescent="0.2">
      <c r="A271" s="569" t="s">
        <v>2775</v>
      </c>
      <c r="B271" s="450"/>
      <c r="C271" s="451" t="s">
        <v>903</v>
      </c>
      <c r="D271" s="479"/>
      <c r="E271" s="549">
        <f>'NRHM State budget sheet 2013-14'!AF834</f>
        <v>0</v>
      </c>
      <c r="F271" s="481"/>
      <c r="G271" s="452" t="s">
        <v>2522</v>
      </c>
      <c r="H271" s="450"/>
    </row>
    <row r="272" spans="1:8" s="440" customFormat="1" ht="15.75" customHeight="1" x14ac:dyDescent="0.25">
      <c r="A272" s="446">
        <v>4</v>
      </c>
      <c r="B272" s="808" t="s">
        <v>2523</v>
      </c>
      <c r="C272" s="809"/>
      <c r="D272" s="810"/>
      <c r="E272" s="516">
        <f>E273+E293</f>
        <v>3.8580000000000001</v>
      </c>
      <c r="F272" s="497"/>
      <c r="G272" s="448"/>
      <c r="H272" s="448"/>
    </row>
    <row r="273" spans="1:8" s="440" customFormat="1" ht="15" x14ac:dyDescent="0.25">
      <c r="A273" s="449">
        <v>4.0999999999999996</v>
      </c>
      <c r="B273" s="450"/>
      <c r="C273" s="451" t="s">
        <v>2524</v>
      </c>
      <c r="D273" s="540"/>
      <c r="E273" s="563">
        <f>E274+E278+E279+E286+E289+E290+E291+E292</f>
        <v>0</v>
      </c>
      <c r="F273" s="487"/>
      <c r="G273" s="468" t="s">
        <v>2525</v>
      </c>
      <c r="H273" s="459" t="s">
        <v>2442</v>
      </c>
    </row>
    <row r="274" spans="1:8" s="440" customFormat="1" ht="15" hidden="1" x14ac:dyDescent="0.2">
      <c r="A274" s="469"/>
      <c r="B274" s="464"/>
      <c r="C274" s="466"/>
      <c r="D274" s="537" t="s">
        <v>2526</v>
      </c>
      <c r="E274" s="553">
        <f>SUM(E275:E277)</f>
        <v>0</v>
      </c>
      <c r="F274" s="490"/>
      <c r="G274" s="462"/>
      <c r="H274" s="466"/>
    </row>
    <row r="275" spans="1:8" s="440" customFormat="1" ht="15" hidden="1" customHeight="1" x14ac:dyDescent="0.2">
      <c r="A275" s="469"/>
      <c r="B275" s="464"/>
      <c r="C275" s="466"/>
      <c r="D275" s="475" t="s">
        <v>1592</v>
      </c>
      <c r="E275" s="530">
        <f>'NRHM State budget sheet 2013-14'!AF786</f>
        <v>0</v>
      </c>
      <c r="F275" s="490"/>
      <c r="G275" s="462"/>
      <c r="H275" s="466"/>
    </row>
    <row r="276" spans="1:8" s="440" customFormat="1" ht="30" hidden="1" x14ac:dyDescent="0.2">
      <c r="A276" s="469"/>
      <c r="B276" s="464"/>
      <c r="C276" s="466"/>
      <c r="D276" s="475" t="s">
        <v>1593</v>
      </c>
      <c r="E276" s="530">
        <f>'NRHM State budget sheet 2013-14'!AF787</f>
        <v>0</v>
      </c>
      <c r="F276" s="490"/>
      <c r="G276" s="462"/>
      <c r="H276" s="466"/>
    </row>
    <row r="277" spans="1:8" s="440" customFormat="1" ht="15" hidden="1" x14ac:dyDescent="0.2">
      <c r="A277" s="469"/>
      <c r="B277" s="464"/>
      <c r="C277" s="466"/>
      <c r="D277" s="475" t="s">
        <v>1594</v>
      </c>
      <c r="E277" s="530">
        <f>'NRHM State budget sheet 2013-14'!AF788</f>
        <v>0</v>
      </c>
      <c r="F277" s="490"/>
      <c r="G277" s="462"/>
      <c r="H277" s="466"/>
    </row>
    <row r="278" spans="1:8" s="440" customFormat="1" ht="30" hidden="1" x14ac:dyDescent="0.25">
      <c r="A278" s="453"/>
      <c r="B278" s="454"/>
      <c r="C278" s="470"/>
      <c r="D278" s="537" t="s">
        <v>2527</v>
      </c>
      <c r="E278" s="553">
        <f>'NRHM State budget sheet 2013-14'!AF792</f>
        <v>0</v>
      </c>
      <c r="F278" s="476"/>
      <c r="G278" s="456" t="s">
        <v>2528</v>
      </c>
      <c r="H278" s="455" t="s">
        <v>2462</v>
      </c>
    </row>
    <row r="279" spans="1:8" s="440" customFormat="1" ht="15" hidden="1" x14ac:dyDescent="0.25">
      <c r="A279" s="453"/>
      <c r="B279" s="454"/>
      <c r="C279" s="470"/>
      <c r="D279" s="537" t="s">
        <v>2529</v>
      </c>
      <c r="E279" s="553">
        <f>SUM(E280:E285)</f>
        <v>0</v>
      </c>
      <c r="F279" s="476"/>
      <c r="G279" s="456" t="s">
        <v>2530</v>
      </c>
      <c r="H279" s="455" t="s">
        <v>2531</v>
      </c>
    </row>
    <row r="280" spans="1:8" s="440" customFormat="1" ht="15" hidden="1" x14ac:dyDescent="0.25">
      <c r="A280" s="453"/>
      <c r="B280" s="454"/>
      <c r="C280" s="470"/>
      <c r="D280" s="475" t="s">
        <v>1595</v>
      </c>
      <c r="E280" s="530">
        <f>'NRHM State budget sheet 2013-14'!AF797</f>
        <v>0</v>
      </c>
      <c r="F280" s="476"/>
      <c r="G280" s="456"/>
      <c r="H280" s="455"/>
    </row>
    <row r="281" spans="1:8" s="440" customFormat="1" ht="15" hidden="1" x14ac:dyDescent="0.25">
      <c r="A281" s="453"/>
      <c r="B281" s="454"/>
      <c r="C281" s="470"/>
      <c r="D281" s="475" t="s">
        <v>1596</v>
      </c>
      <c r="E281" s="530">
        <f>'NRHM State budget sheet 2013-14'!AF798</f>
        <v>0</v>
      </c>
      <c r="F281" s="476"/>
      <c r="G281" s="456"/>
      <c r="H281" s="455"/>
    </row>
    <row r="282" spans="1:8" s="440" customFormat="1" ht="15" hidden="1" x14ac:dyDescent="0.25">
      <c r="A282" s="453"/>
      <c r="B282" s="454"/>
      <c r="C282" s="470"/>
      <c r="D282" s="475" t="s">
        <v>1597</v>
      </c>
      <c r="E282" s="530">
        <f>'NRHM State budget sheet 2013-14'!AF799</f>
        <v>0</v>
      </c>
      <c r="F282" s="476"/>
      <c r="G282" s="456"/>
      <c r="H282" s="455"/>
    </row>
    <row r="283" spans="1:8" s="440" customFormat="1" ht="15" hidden="1" x14ac:dyDescent="0.25">
      <c r="A283" s="453"/>
      <c r="B283" s="454"/>
      <c r="C283" s="470"/>
      <c r="D283" s="475" t="s">
        <v>1598</v>
      </c>
      <c r="E283" s="530">
        <f>'NRHM State budget sheet 2013-14'!AF800</f>
        <v>0</v>
      </c>
      <c r="F283" s="476"/>
      <c r="G283" s="456"/>
      <c r="H283" s="455"/>
    </row>
    <row r="284" spans="1:8" s="440" customFormat="1" ht="15" hidden="1" x14ac:dyDescent="0.25">
      <c r="A284" s="453"/>
      <c r="B284" s="454"/>
      <c r="C284" s="470"/>
      <c r="D284" s="475" t="s">
        <v>2328</v>
      </c>
      <c r="E284" s="530">
        <f>'NRHM State budget sheet 2013-14'!AF801</f>
        <v>0</v>
      </c>
      <c r="F284" s="476"/>
      <c r="G284" s="456"/>
      <c r="H284" s="455"/>
    </row>
    <row r="285" spans="1:8" s="440" customFormat="1" ht="15" hidden="1" x14ac:dyDescent="0.25">
      <c r="A285" s="453"/>
      <c r="B285" s="454"/>
      <c r="C285" s="470"/>
      <c r="D285" s="475" t="s">
        <v>1599</v>
      </c>
      <c r="E285" s="530">
        <f>'NRHM State budget sheet 2013-14'!AF802</f>
        <v>0</v>
      </c>
      <c r="F285" s="476"/>
      <c r="G285" s="456"/>
      <c r="H285" s="455"/>
    </row>
    <row r="286" spans="1:8" s="440" customFormat="1" ht="30" hidden="1" x14ac:dyDescent="0.25">
      <c r="A286" s="453"/>
      <c r="B286" s="454"/>
      <c r="C286" s="470"/>
      <c r="D286" s="537" t="s">
        <v>1463</v>
      </c>
      <c r="E286" s="553">
        <f>SUM(E287:E288)</f>
        <v>0</v>
      </c>
      <c r="F286" s="476"/>
      <c r="G286" s="456" t="s">
        <v>2532</v>
      </c>
      <c r="H286" s="455" t="s">
        <v>2533</v>
      </c>
    </row>
    <row r="287" spans="1:8" s="440" customFormat="1" ht="15" hidden="1" x14ac:dyDescent="0.25">
      <c r="A287" s="453"/>
      <c r="B287" s="454"/>
      <c r="C287" s="470"/>
      <c r="D287" s="475" t="s">
        <v>1600</v>
      </c>
      <c r="E287" s="530">
        <f>'NRHM State budget sheet 2013-14'!AF812</f>
        <v>0</v>
      </c>
      <c r="F287" s="476"/>
      <c r="G287" s="456"/>
      <c r="H287" s="455"/>
    </row>
    <row r="288" spans="1:8" s="440" customFormat="1" ht="75" hidden="1" x14ac:dyDescent="0.25">
      <c r="A288" s="453"/>
      <c r="B288" s="454"/>
      <c r="C288" s="470"/>
      <c r="D288" s="475" t="s">
        <v>2534</v>
      </c>
      <c r="E288" s="530">
        <f>'NRHM State budget sheet 2013-14'!AF813</f>
        <v>0</v>
      </c>
      <c r="F288" s="476"/>
      <c r="G288" s="456"/>
      <c r="H288" s="455"/>
    </row>
    <row r="289" spans="1:8" ht="16.5" hidden="1" customHeight="1" x14ac:dyDescent="0.25">
      <c r="A289" s="453"/>
      <c r="B289" s="454"/>
      <c r="C289" s="470"/>
      <c r="D289" s="537" t="s">
        <v>1464</v>
      </c>
      <c r="E289" s="553">
        <f>'NRHM State budget sheet 2013-14'!AF814</f>
        <v>0</v>
      </c>
      <c r="F289" s="476"/>
      <c r="G289" s="456" t="s">
        <v>786</v>
      </c>
      <c r="H289" s="454" t="s">
        <v>2453</v>
      </c>
    </row>
    <row r="290" spans="1:8" ht="15" hidden="1" x14ac:dyDescent="0.25">
      <c r="A290" s="453"/>
      <c r="B290" s="454"/>
      <c r="C290" s="470"/>
      <c r="D290" s="537" t="s">
        <v>2535</v>
      </c>
      <c r="E290" s="553">
        <f>'NRHM State budget sheet 2013-14'!AF805</f>
        <v>0</v>
      </c>
      <c r="F290" s="476"/>
      <c r="G290" s="456" t="s">
        <v>890</v>
      </c>
      <c r="H290" s="454"/>
    </row>
    <row r="291" spans="1:8" ht="15" hidden="1" x14ac:dyDescent="0.25">
      <c r="A291" s="453"/>
      <c r="B291" s="454"/>
      <c r="C291" s="470"/>
      <c r="D291" s="537" t="s">
        <v>1465</v>
      </c>
      <c r="E291" s="553">
        <f>'NRHM State budget sheet 2013-14'!AF815</f>
        <v>0</v>
      </c>
      <c r="F291" s="476"/>
      <c r="G291" s="456"/>
      <c r="H291" s="454"/>
    </row>
    <row r="292" spans="1:8" ht="15" hidden="1" x14ac:dyDescent="0.25">
      <c r="A292" s="453"/>
      <c r="B292" s="454"/>
      <c r="C292" s="470"/>
      <c r="D292" s="537" t="s">
        <v>2536</v>
      </c>
      <c r="E292" s="553">
        <f>'NRHM State budget sheet 2013-14'!AF810</f>
        <v>0</v>
      </c>
      <c r="F292" s="476"/>
      <c r="G292" s="456" t="s">
        <v>2532</v>
      </c>
      <c r="H292" s="455" t="s">
        <v>2520</v>
      </c>
    </row>
    <row r="293" spans="1:8" ht="15" x14ac:dyDescent="0.25">
      <c r="A293" s="449">
        <v>4.2</v>
      </c>
      <c r="B293" s="450"/>
      <c r="C293" s="471" t="s">
        <v>574</v>
      </c>
      <c r="D293" s="479"/>
      <c r="E293" s="549">
        <f>SUM(E294:E298)</f>
        <v>3.8580000000000001</v>
      </c>
      <c r="F293" s="481"/>
      <c r="G293" s="452"/>
      <c r="H293" s="451"/>
    </row>
    <row r="294" spans="1:8" ht="30" hidden="1" x14ac:dyDescent="0.25">
      <c r="A294" s="453"/>
      <c r="B294" s="454"/>
      <c r="C294" s="455"/>
      <c r="D294" s="475" t="s">
        <v>2537</v>
      </c>
      <c r="E294" s="530">
        <f>'NRHM State budget sheet 2013-14'!AF35</f>
        <v>2.8580000000000001</v>
      </c>
      <c r="F294" s="476"/>
      <c r="G294" s="456"/>
      <c r="H294" s="455"/>
    </row>
    <row r="295" spans="1:8" ht="15" hidden="1" x14ac:dyDescent="0.25">
      <c r="A295" s="472"/>
      <c r="B295" s="473"/>
      <c r="C295" s="474"/>
      <c r="D295" s="475" t="s">
        <v>1601</v>
      </c>
      <c r="E295" s="556">
        <f>'NRHM State budget sheet 2013-14'!AF824</f>
        <v>0</v>
      </c>
      <c r="F295" s="476"/>
      <c r="G295" s="456"/>
      <c r="H295" s="455"/>
    </row>
    <row r="296" spans="1:8" ht="30" hidden="1" x14ac:dyDescent="0.25">
      <c r="A296" s="453"/>
      <c r="B296" s="454"/>
      <c r="C296" s="455"/>
      <c r="D296" s="475" t="s">
        <v>1602</v>
      </c>
      <c r="E296" s="556">
        <f>'NRHM State budget sheet 2013-14'!AF825</f>
        <v>0</v>
      </c>
      <c r="F296" s="476"/>
      <c r="G296" s="456"/>
      <c r="H296" s="455"/>
    </row>
    <row r="297" spans="1:8" ht="15" hidden="1" x14ac:dyDescent="0.25">
      <c r="A297" s="453"/>
      <c r="B297" s="454"/>
      <c r="C297" s="470"/>
      <c r="D297" s="475" t="s">
        <v>2538</v>
      </c>
      <c r="E297" s="556">
        <f>'NRHM State budget sheet 2013-14'!AF61</f>
        <v>1</v>
      </c>
      <c r="F297" s="476"/>
      <c r="G297" s="456" t="s">
        <v>601</v>
      </c>
      <c r="H297" s="455" t="s">
        <v>2462</v>
      </c>
    </row>
    <row r="298" spans="1:8" ht="15" hidden="1" x14ac:dyDescent="0.25">
      <c r="A298" s="453"/>
      <c r="B298" s="454"/>
      <c r="C298" s="470"/>
      <c r="D298" s="475" t="s">
        <v>759</v>
      </c>
      <c r="E298" s="556">
        <f>'NRHM State budget sheet 2013-14'!AF816</f>
        <v>0</v>
      </c>
      <c r="F298" s="476"/>
      <c r="G298" s="456"/>
      <c r="H298" s="455"/>
    </row>
    <row r="299" spans="1:8" ht="15.75" customHeight="1" x14ac:dyDescent="0.25">
      <c r="A299" s="446">
        <v>5</v>
      </c>
      <c r="B299" s="811" t="s">
        <v>2539</v>
      </c>
      <c r="C299" s="809"/>
      <c r="D299" s="810"/>
      <c r="E299" s="565">
        <f>E300+E310+E317+E328+E333+E339+E343+E344+E345+E348+E349+E356+E357+E358+E359+E360+E361+E362+E363</f>
        <v>9.4</v>
      </c>
      <c r="F299" s="477"/>
      <c r="G299" s="447"/>
      <c r="H299" s="447"/>
    </row>
    <row r="300" spans="1:8" ht="15" x14ac:dyDescent="0.25">
      <c r="A300" s="449">
        <v>5.0999999999999996</v>
      </c>
      <c r="B300" s="450"/>
      <c r="C300" s="478" t="s">
        <v>194</v>
      </c>
      <c r="D300" s="479"/>
      <c r="E300" s="549">
        <f>SUM(E301:E309)</f>
        <v>0</v>
      </c>
      <c r="F300" s="481"/>
      <c r="G300" s="452" t="s">
        <v>659</v>
      </c>
      <c r="H300" s="451" t="s">
        <v>2442</v>
      </c>
    </row>
    <row r="301" spans="1:8" ht="30" hidden="1" x14ac:dyDescent="0.25">
      <c r="A301" s="453"/>
      <c r="B301" s="454"/>
      <c r="C301" s="455"/>
      <c r="D301" s="475" t="s">
        <v>2540</v>
      </c>
      <c r="E301" s="556">
        <f>'NRHM State budget sheet 2013-14'!AF297</f>
        <v>0</v>
      </c>
      <c r="F301" s="476"/>
      <c r="G301" s="456" t="s">
        <v>660</v>
      </c>
      <c r="H301" s="455"/>
    </row>
    <row r="302" spans="1:8" ht="15" hidden="1" x14ac:dyDescent="0.25">
      <c r="A302" s="453"/>
      <c r="B302" s="454"/>
      <c r="C302" s="455"/>
      <c r="D302" s="475" t="s">
        <v>201</v>
      </c>
      <c r="E302" s="556">
        <f>'NRHM State budget sheet 2013-14'!AF302</f>
        <v>0</v>
      </c>
      <c r="F302" s="476"/>
      <c r="G302" s="456" t="s">
        <v>662</v>
      </c>
      <c r="H302" s="455"/>
    </row>
    <row r="303" spans="1:8" ht="30" hidden="1" x14ac:dyDescent="0.25">
      <c r="A303" s="453"/>
      <c r="B303" s="454"/>
      <c r="C303" s="455"/>
      <c r="D303" s="475" t="s">
        <v>664</v>
      </c>
      <c r="E303" s="556">
        <f>'NRHM State budget sheet 2013-14'!AF306</f>
        <v>0</v>
      </c>
      <c r="F303" s="476"/>
      <c r="G303" s="456" t="s">
        <v>663</v>
      </c>
      <c r="H303" s="455"/>
    </row>
    <row r="304" spans="1:8" ht="31.5" hidden="1" customHeight="1" x14ac:dyDescent="0.25">
      <c r="A304" s="453"/>
      <c r="B304" s="454"/>
      <c r="C304" s="455"/>
      <c r="D304" s="475" t="s">
        <v>2541</v>
      </c>
      <c r="E304" s="556">
        <f>'NRHM State budget sheet 2013-14'!AF310</f>
        <v>0</v>
      </c>
      <c r="F304" s="476"/>
      <c r="G304" s="456" t="s">
        <v>665</v>
      </c>
      <c r="H304" s="455"/>
    </row>
    <row r="305" spans="1:8" ht="15" hidden="1" x14ac:dyDescent="0.25">
      <c r="A305" s="453"/>
      <c r="B305" s="454"/>
      <c r="C305" s="455"/>
      <c r="D305" s="475" t="s">
        <v>211</v>
      </c>
      <c r="E305" s="556">
        <f>'NRHM State budget sheet 2013-14'!AF313</f>
        <v>0</v>
      </c>
      <c r="F305" s="476"/>
      <c r="G305" s="456" t="s">
        <v>667</v>
      </c>
      <c r="H305" s="455"/>
    </row>
    <row r="306" spans="1:8" ht="15" hidden="1" x14ac:dyDescent="0.25">
      <c r="A306" s="453"/>
      <c r="B306" s="454"/>
      <c r="C306" s="455"/>
      <c r="D306" s="475" t="s">
        <v>2542</v>
      </c>
      <c r="E306" s="556">
        <f>'NRHM State budget sheet 2013-14'!AF317</f>
        <v>0</v>
      </c>
      <c r="F306" s="476"/>
      <c r="G306" s="456" t="s">
        <v>668</v>
      </c>
      <c r="H306" s="455"/>
    </row>
    <row r="307" spans="1:8" ht="15" hidden="1" x14ac:dyDescent="0.25">
      <c r="A307" s="453"/>
      <c r="B307" s="454"/>
      <c r="C307" s="455"/>
      <c r="D307" s="475" t="s">
        <v>2543</v>
      </c>
      <c r="E307" s="556">
        <f>'NRHM State budget sheet 2013-14'!AF321</f>
        <v>0</v>
      </c>
      <c r="F307" s="476"/>
      <c r="G307" s="456"/>
      <c r="H307" s="455"/>
    </row>
    <row r="308" spans="1:8" ht="15" hidden="1" x14ac:dyDescent="0.25">
      <c r="A308" s="453"/>
      <c r="B308" s="454"/>
      <c r="C308" s="455"/>
      <c r="D308" s="475" t="s">
        <v>1603</v>
      </c>
      <c r="E308" s="556">
        <f>'NRHM State budget sheet 2013-14'!AF322</f>
        <v>0</v>
      </c>
      <c r="F308" s="476"/>
      <c r="G308" s="456"/>
      <c r="H308" s="455"/>
    </row>
    <row r="309" spans="1:8" ht="48.75" hidden="1" customHeight="1" x14ac:dyDescent="0.25">
      <c r="A309" s="453"/>
      <c r="B309" s="454"/>
      <c r="C309" s="455"/>
      <c r="D309" s="475" t="s">
        <v>2544</v>
      </c>
      <c r="E309" s="556">
        <f>'NRHM State budget sheet 2013-14'!AF318</f>
        <v>0</v>
      </c>
      <c r="F309" s="476"/>
      <c r="G309" s="456" t="s">
        <v>670</v>
      </c>
      <c r="H309" s="455"/>
    </row>
    <row r="310" spans="1:8" ht="15" x14ac:dyDescent="0.25">
      <c r="A310" s="449">
        <v>5.2</v>
      </c>
      <c r="B310" s="450"/>
      <c r="C310" s="478" t="s">
        <v>222</v>
      </c>
      <c r="D310" s="479"/>
      <c r="E310" s="549">
        <f>SUM(E311:E316)</f>
        <v>0</v>
      </c>
      <c r="F310" s="481"/>
      <c r="G310" s="452" t="s">
        <v>674</v>
      </c>
      <c r="H310" s="451" t="s">
        <v>2462</v>
      </c>
    </row>
    <row r="311" spans="1:8" ht="15" hidden="1" x14ac:dyDescent="0.25">
      <c r="A311" s="453"/>
      <c r="B311" s="454"/>
      <c r="C311" s="455"/>
      <c r="D311" s="475" t="s">
        <v>676</v>
      </c>
      <c r="E311" s="556">
        <f>'NRHM State budget sheet 2013-14'!AF328</f>
        <v>0</v>
      </c>
      <c r="F311" s="476"/>
      <c r="G311" s="456" t="s">
        <v>675</v>
      </c>
      <c r="H311" s="455"/>
    </row>
    <row r="312" spans="1:8" ht="15" hidden="1" x14ac:dyDescent="0.25">
      <c r="A312" s="453"/>
      <c r="B312" s="454"/>
      <c r="C312" s="455"/>
      <c r="D312" s="475" t="s">
        <v>678</v>
      </c>
      <c r="E312" s="556">
        <f>'NRHM State budget sheet 2013-14'!AF332</f>
        <v>0</v>
      </c>
      <c r="F312" s="476"/>
      <c r="G312" s="456" t="s">
        <v>677</v>
      </c>
      <c r="H312" s="455"/>
    </row>
    <row r="313" spans="1:8" ht="15" hidden="1" x14ac:dyDescent="0.25">
      <c r="A313" s="453"/>
      <c r="B313" s="454"/>
      <c r="C313" s="455"/>
      <c r="D313" s="475" t="s">
        <v>680</v>
      </c>
      <c r="E313" s="556">
        <f>'NRHM State budget sheet 2013-14'!AF337+'NRHM State budget sheet 2013-14'!AF338</f>
        <v>0</v>
      </c>
      <c r="F313" s="476"/>
      <c r="G313" s="456" t="s">
        <v>679</v>
      </c>
      <c r="H313" s="455"/>
    </row>
    <row r="314" spans="1:8" ht="30" hidden="1" x14ac:dyDescent="0.25">
      <c r="A314" s="453"/>
      <c r="B314" s="454"/>
      <c r="C314" s="455"/>
      <c r="D314" s="475" t="s">
        <v>682</v>
      </c>
      <c r="E314" s="556">
        <f>'NRHM State budget sheet 2013-14'!AF339</f>
        <v>0</v>
      </c>
      <c r="F314" s="476"/>
      <c r="G314" s="456" t="s">
        <v>681</v>
      </c>
      <c r="H314" s="455"/>
    </row>
    <row r="315" spans="1:8" ht="15" hidden="1" x14ac:dyDescent="0.25">
      <c r="A315" s="453"/>
      <c r="B315" s="454"/>
      <c r="C315" s="455"/>
      <c r="D315" s="475" t="s">
        <v>2545</v>
      </c>
      <c r="E315" s="556">
        <f>'NRHM State budget sheet 2013-14'!AF343</f>
        <v>0</v>
      </c>
      <c r="F315" s="476"/>
      <c r="G315" s="456"/>
      <c r="H315" s="455"/>
    </row>
    <row r="316" spans="1:8" ht="15" hidden="1" x14ac:dyDescent="0.25">
      <c r="A316" s="453"/>
      <c r="B316" s="454"/>
      <c r="C316" s="455"/>
      <c r="D316" s="475" t="s">
        <v>684</v>
      </c>
      <c r="E316" s="556">
        <f>'NRHM State budget sheet 2013-14'!AF348</f>
        <v>0</v>
      </c>
      <c r="F316" s="476"/>
      <c r="G316" s="456" t="s">
        <v>683</v>
      </c>
      <c r="H316" s="455"/>
    </row>
    <row r="317" spans="1:8" ht="15" x14ac:dyDescent="0.25">
      <c r="A317" s="449">
        <v>5.3</v>
      </c>
      <c r="B317" s="450"/>
      <c r="C317" s="478" t="s">
        <v>243</v>
      </c>
      <c r="D317" s="479"/>
      <c r="E317" s="549">
        <f>SUM(E318:E327)</f>
        <v>0</v>
      </c>
      <c r="F317" s="481"/>
      <c r="G317" s="452" t="s">
        <v>685</v>
      </c>
      <c r="H317" s="451" t="s">
        <v>2531</v>
      </c>
    </row>
    <row r="318" spans="1:8" ht="30" hidden="1" x14ac:dyDescent="0.25">
      <c r="A318" s="453"/>
      <c r="B318" s="454"/>
      <c r="C318" s="455"/>
      <c r="D318" s="475" t="s">
        <v>244</v>
      </c>
      <c r="E318" s="556">
        <f>'NRHM State budget sheet 2013-14'!AF352</f>
        <v>0</v>
      </c>
      <c r="F318" s="476"/>
      <c r="G318" s="456" t="s">
        <v>686</v>
      </c>
      <c r="H318" s="455"/>
    </row>
    <row r="319" spans="1:8" ht="15" hidden="1" x14ac:dyDescent="0.25">
      <c r="A319" s="453"/>
      <c r="B319" s="454"/>
      <c r="C319" s="455"/>
      <c r="D319" s="475" t="s">
        <v>247</v>
      </c>
      <c r="E319" s="556">
        <f>'NRHM State budget sheet 2013-14'!AF355</f>
        <v>0</v>
      </c>
      <c r="F319" s="476"/>
      <c r="G319" s="456" t="s">
        <v>687</v>
      </c>
      <c r="H319" s="455"/>
    </row>
    <row r="320" spans="1:8" ht="15" hidden="1" x14ac:dyDescent="0.25">
      <c r="A320" s="453"/>
      <c r="B320" s="454"/>
      <c r="C320" s="455"/>
      <c r="D320" s="475" t="s">
        <v>690</v>
      </c>
      <c r="E320" s="556">
        <f>'NRHM State budget sheet 2013-14'!AF358</f>
        <v>0</v>
      </c>
      <c r="F320" s="476"/>
      <c r="G320" s="456" t="s">
        <v>689</v>
      </c>
      <c r="H320" s="455"/>
    </row>
    <row r="321" spans="1:8" ht="15" hidden="1" x14ac:dyDescent="0.25">
      <c r="A321" s="453"/>
      <c r="B321" s="454"/>
      <c r="C321" s="455"/>
      <c r="D321" s="475" t="s">
        <v>692</v>
      </c>
      <c r="E321" s="556">
        <f>'NRHM State budget sheet 2013-14'!AF361</f>
        <v>0</v>
      </c>
      <c r="F321" s="476"/>
      <c r="G321" s="456" t="s">
        <v>691</v>
      </c>
      <c r="H321" s="455"/>
    </row>
    <row r="322" spans="1:8" ht="30" hidden="1" x14ac:dyDescent="0.25">
      <c r="A322" s="453"/>
      <c r="B322" s="454"/>
      <c r="C322" s="455"/>
      <c r="D322" s="475" t="s">
        <v>694</v>
      </c>
      <c r="E322" s="556">
        <f>'NRHM State budget sheet 2013-14'!AF366</f>
        <v>0</v>
      </c>
      <c r="F322" s="476"/>
      <c r="G322" s="456" t="s">
        <v>693</v>
      </c>
      <c r="H322" s="455"/>
    </row>
    <row r="323" spans="1:8" ht="18" hidden="1" customHeight="1" x14ac:dyDescent="0.25">
      <c r="A323" s="453"/>
      <c r="B323" s="454"/>
      <c r="C323" s="455"/>
      <c r="D323" s="475" t="s">
        <v>1604</v>
      </c>
      <c r="E323" s="556">
        <f>'NRHM State budget sheet 2013-14'!AF370</f>
        <v>0</v>
      </c>
      <c r="F323" s="476"/>
      <c r="G323" s="465"/>
      <c r="H323" s="454"/>
    </row>
    <row r="324" spans="1:8" ht="15" hidden="1" x14ac:dyDescent="0.25">
      <c r="A324" s="453"/>
      <c r="B324" s="454"/>
      <c r="C324" s="455"/>
      <c r="D324" s="475" t="s">
        <v>2253</v>
      </c>
      <c r="E324" s="556">
        <f>'NRHM State budget sheet 2013-14'!AF371</f>
        <v>0</v>
      </c>
      <c r="F324" s="476"/>
      <c r="G324" s="465"/>
      <c r="H324" s="454"/>
    </row>
    <row r="325" spans="1:8" ht="15" hidden="1" x14ac:dyDescent="0.25">
      <c r="A325" s="453"/>
      <c r="B325" s="454"/>
      <c r="C325" s="455"/>
      <c r="D325" s="475" t="s">
        <v>1605</v>
      </c>
      <c r="E325" s="556">
        <f>'NRHM State budget sheet 2013-14'!AF372</f>
        <v>0</v>
      </c>
      <c r="F325" s="476"/>
      <c r="G325" s="465"/>
      <c r="H325" s="454"/>
    </row>
    <row r="326" spans="1:8" ht="30" hidden="1" x14ac:dyDescent="0.25">
      <c r="A326" s="453"/>
      <c r="B326" s="454"/>
      <c r="C326" s="455"/>
      <c r="D326" s="475" t="s">
        <v>1606</v>
      </c>
      <c r="E326" s="556">
        <f>'NRHM State budget sheet 2013-14'!AF373</f>
        <v>0</v>
      </c>
      <c r="F326" s="476"/>
      <c r="G326" s="465"/>
      <c r="H326" s="454"/>
    </row>
    <row r="327" spans="1:8" ht="30" hidden="1" x14ac:dyDescent="0.25">
      <c r="A327" s="453"/>
      <c r="B327" s="454"/>
      <c r="C327" s="455"/>
      <c r="D327" s="475" t="s">
        <v>2546</v>
      </c>
      <c r="E327" s="556">
        <f>'NRHM State budget sheet 2013-14'!AF367</f>
        <v>0</v>
      </c>
      <c r="F327" s="476"/>
      <c r="G327" s="456" t="s">
        <v>695</v>
      </c>
      <c r="H327" s="455"/>
    </row>
    <row r="328" spans="1:8" ht="15" x14ac:dyDescent="0.25">
      <c r="A328" s="449">
        <v>5.4</v>
      </c>
      <c r="B328" s="450"/>
      <c r="C328" s="478" t="s">
        <v>698</v>
      </c>
      <c r="D328" s="479"/>
      <c r="E328" s="549">
        <f>SUM(E329:E332)</f>
        <v>0</v>
      </c>
      <c r="F328" s="481"/>
      <c r="G328" s="452" t="s">
        <v>697</v>
      </c>
      <c r="H328" s="451" t="s">
        <v>2514</v>
      </c>
    </row>
    <row r="329" spans="1:8" ht="45" hidden="1" x14ac:dyDescent="0.25">
      <c r="A329" s="453"/>
      <c r="B329" s="454"/>
      <c r="C329" s="482"/>
      <c r="D329" s="475" t="s">
        <v>2547</v>
      </c>
      <c r="E329" s="556">
        <f>'NRHM State budget sheet 2013-14'!AF375+'NRHM State budget sheet 2013-14'!AF376+'NRHM State budget sheet 2013-14'!AF377+'NRHM State budget sheet 2013-14'!AF378+'NRHM State budget sheet 2013-14'!AF379+'NRHM State budget sheet 2013-14'!AF380</f>
        <v>0</v>
      </c>
      <c r="F329" s="476"/>
      <c r="G329" s="456"/>
      <c r="H329" s="455"/>
    </row>
    <row r="330" spans="1:8" ht="30" hidden="1" x14ac:dyDescent="0.25">
      <c r="A330" s="453"/>
      <c r="B330" s="454"/>
      <c r="C330" s="482" t="s">
        <v>1467</v>
      </c>
      <c r="D330" s="475" t="s">
        <v>1607</v>
      </c>
      <c r="E330" s="556">
        <f>'NRHM State budget sheet 2013-14'!AF384</f>
        <v>0</v>
      </c>
      <c r="F330" s="476"/>
      <c r="G330" s="456"/>
      <c r="H330" s="455"/>
    </row>
    <row r="331" spans="1:8" ht="30" hidden="1" x14ac:dyDescent="0.25">
      <c r="A331" s="453"/>
      <c r="B331" s="454"/>
      <c r="C331" s="482"/>
      <c r="D331" s="475" t="s">
        <v>1608</v>
      </c>
      <c r="E331" s="556">
        <f>'NRHM State budget sheet 2013-14'!AF385</f>
        <v>0</v>
      </c>
      <c r="F331" s="476"/>
      <c r="G331" s="456"/>
      <c r="H331" s="455"/>
    </row>
    <row r="332" spans="1:8" ht="30" hidden="1" x14ac:dyDescent="0.25">
      <c r="A332" s="453"/>
      <c r="B332" s="454"/>
      <c r="C332" s="482" t="s">
        <v>2548</v>
      </c>
      <c r="D332" s="475" t="s">
        <v>2548</v>
      </c>
      <c r="E332" s="556">
        <f>'NRHM State budget sheet 2013-14'!AF386</f>
        <v>0</v>
      </c>
      <c r="F332" s="476"/>
      <c r="G332" s="456"/>
      <c r="H332" s="455"/>
    </row>
    <row r="333" spans="1:8" ht="15" x14ac:dyDescent="0.25">
      <c r="A333" s="483">
        <v>5.5</v>
      </c>
      <c r="B333" s="484"/>
      <c r="C333" s="485" t="s">
        <v>2549</v>
      </c>
      <c r="D333" s="486"/>
      <c r="E333" s="549">
        <f>SUM(E334:E338)</f>
        <v>0</v>
      </c>
      <c r="F333" s="487"/>
      <c r="G333" s="468"/>
      <c r="H333" s="459" t="s">
        <v>2479</v>
      </c>
    </row>
    <row r="334" spans="1:8" ht="30" hidden="1" x14ac:dyDescent="0.25">
      <c r="A334" s="460"/>
      <c r="B334" s="461"/>
      <c r="C334" s="488"/>
      <c r="D334" s="489" t="s">
        <v>2550</v>
      </c>
      <c r="E334" s="556">
        <f>'NRHM State budget sheet 2013-14'!AF388</f>
        <v>0</v>
      </c>
      <c r="F334" s="490"/>
      <c r="G334" s="462"/>
      <c r="H334" s="466"/>
    </row>
    <row r="335" spans="1:8" ht="15" hidden="1" x14ac:dyDescent="0.25">
      <c r="A335" s="460"/>
      <c r="B335" s="461"/>
      <c r="C335" s="488"/>
      <c r="D335" s="489" t="s">
        <v>1609</v>
      </c>
      <c r="E335" s="556">
        <f>'NRHM State budget sheet 2013-14'!AF389</f>
        <v>0</v>
      </c>
      <c r="F335" s="490"/>
      <c r="G335" s="462"/>
      <c r="H335" s="466"/>
    </row>
    <row r="336" spans="1:8" ht="30" hidden="1" x14ac:dyDescent="0.25">
      <c r="A336" s="460"/>
      <c r="B336" s="461"/>
      <c r="C336" s="488"/>
      <c r="D336" s="489" t="s">
        <v>1610</v>
      </c>
      <c r="E336" s="556">
        <f>'NRHM State budget sheet 2013-14'!AF390</f>
        <v>0</v>
      </c>
      <c r="F336" s="490"/>
      <c r="G336" s="462"/>
      <c r="H336" s="466"/>
    </row>
    <row r="337" spans="1:8" ht="30" hidden="1" x14ac:dyDescent="0.25">
      <c r="A337" s="460"/>
      <c r="B337" s="461"/>
      <c r="C337" s="488"/>
      <c r="D337" s="489" t="s">
        <v>1611</v>
      </c>
      <c r="E337" s="556">
        <f>'NRHM State budget sheet 2013-14'!AF391</f>
        <v>0</v>
      </c>
      <c r="F337" s="490"/>
      <c r="G337" s="462"/>
      <c r="H337" s="466"/>
    </row>
    <row r="338" spans="1:8" ht="15" hidden="1" x14ac:dyDescent="0.25">
      <c r="A338" s="460"/>
      <c r="B338" s="461"/>
      <c r="C338" s="488"/>
      <c r="D338" s="489" t="s">
        <v>1612</v>
      </c>
      <c r="E338" s="556">
        <f>'NRHM State budget sheet 2013-14'!AF392</f>
        <v>0</v>
      </c>
      <c r="F338" s="490"/>
      <c r="G338" s="462"/>
      <c r="H338" s="466"/>
    </row>
    <row r="339" spans="1:8" ht="18" customHeight="1" x14ac:dyDescent="0.25">
      <c r="A339" s="483">
        <v>5.6</v>
      </c>
      <c r="B339" s="484"/>
      <c r="C339" s="485" t="s">
        <v>700</v>
      </c>
      <c r="D339" s="486"/>
      <c r="E339" s="549">
        <f>SUM(E340:E342)</f>
        <v>0</v>
      </c>
      <c r="F339" s="487"/>
      <c r="G339" s="468" t="s">
        <v>699</v>
      </c>
      <c r="H339" s="459"/>
    </row>
    <row r="340" spans="1:8" ht="44.25" hidden="1" customHeight="1" x14ac:dyDescent="0.25">
      <c r="A340" s="460"/>
      <c r="B340" s="461"/>
      <c r="C340" s="462"/>
      <c r="D340" s="489" t="s">
        <v>702</v>
      </c>
      <c r="E340" s="556">
        <f>'NRHM State budget sheet 2013-14'!AF394</f>
        <v>0</v>
      </c>
      <c r="F340" s="490"/>
      <c r="G340" s="462" t="s">
        <v>701</v>
      </c>
      <c r="H340" s="466"/>
    </row>
    <row r="341" spans="1:8" ht="15" hidden="1" x14ac:dyDescent="0.25">
      <c r="A341" s="460"/>
      <c r="B341" s="461"/>
      <c r="C341" s="462"/>
      <c r="D341" s="489" t="s">
        <v>704</v>
      </c>
      <c r="E341" s="556">
        <f>'NRHM State budget sheet 2013-14'!AF395</f>
        <v>0</v>
      </c>
      <c r="F341" s="490"/>
      <c r="G341" s="462" t="s">
        <v>703</v>
      </c>
      <c r="H341" s="466"/>
    </row>
    <row r="342" spans="1:8" ht="15" hidden="1" x14ac:dyDescent="0.25">
      <c r="A342" s="460"/>
      <c r="B342" s="461"/>
      <c r="C342" s="462"/>
      <c r="D342" s="489" t="s">
        <v>2551</v>
      </c>
      <c r="E342" s="556">
        <f>'NRHM State budget sheet 2013-14'!AF396</f>
        <v>0</v>
      </c>
      <c r="F342" s="490"/>
      <c r="G342" s="462"/>
      <c r="H342" s="466"/>
    </row>
    <row r="343" spans="1:8" ht="15" x14ac:dyDescent="0.25">
      <c r="A343" s="457">
        <v>5.7</v>
      </c>
      <c r="B343" s="458"/>
      <c r="C343" s="459" t="s">
        <v>2552</v>
      </c>
      <c r="D343" s="486"/>
      <c r="E343" s="480"/>
      <c r="F343" s="487"/>
      <c r="G343" s="468"/>
      <c r="H343" s="459" t="s">
        <v>2517</v>
      </c>
    </row>
    <row r="344" spans="1:8" ht="18" customHeight="1" x14ac:dyDescent="0.25">
      <c r="A344" s="457">
        <v>5.8</v>
      </c>
      <c r="B344" s="458"/>
      <c r="C344" s="459" t="s">
        <v>2553</v>
      </c>
      <c r="D344" s="486"/>
      <c r="E344" s="557">
        <f>'NRHM State budget sheet 2013-14'!AF408</f>
        <v>0</v>
      </c>
      <c r="F344" s="487"/>
      <c r="G344" s="468" t="s">
        <v>435</v>
      </c>
      <c r="H344" s="459" t="s">
        <v>2554</v>
      </c>
    </row>
    <row r="345" spans="1:8" ht="30" x14ac:dyDescent="0.25">
      <c r="A345" s="457">
        <v>5.9</v>
      </c>
      <c r="B345" s="458"/>
      <c r="C345" s="459" t="s">
        <v>442</v>
      </c>
      <c r="D345" s="486"/>
      <c r="E345" s="557">
        <f>SUM(E346:E347)</f>
        <v>0</v>
      </c>
      <c r="F345" s="487"/>
      <c r="G345" s="468" t="s">
        <v>441</v>
      </c>
      <c r="H345" s="459"/>
    </row>
    <row r="346" spans="1:8" ht="45" hidden="1" x14ac:dyDescent="0.25">
      <c r="A346" s="453"/>
      <c r="B346" s="454"/>
      <c r="C346" s="455"/>
      <c r="D346" s="491" t="s">
        <v>444</v>
      </c>
      <c r="E346" s="556">
        <f>'NRHM State budget sheet 2013-14'!AF406</f>
        <v>0</v>
      </c>
      <c r="F346" s="476"/>
      <c r="G346" s="456" t="s">
        <v>443</v>
      </c>
      <c r="H346" s="466"/>
    </row>
    <row r="347" spans="1:8" ht="30.75" hidden="1" customHeight="1" x14ac:dyDescent="0.25">
      <c r="A347" s="453"/>
      <c r="B347" s="454"/>
      <c r="C347" s="455"/>
      <c r="D347" s="491" t="s">
        <v>1342</v>
      </c>
      <c r="E347" s="556">
        <f>'NRHM State budget sheet 2013-14'!AF407</f>
        <v>0</v>
      </c>
      <c r="F347" s="476"/>
      <c r="G347" s="456" t="s">
        <v>445</v>
      </c>
      <c r="H347" s="466"/>
    </row>
    <row r="348" spans="1:8" ht="15" x14ac:dyDescent="0.25">
      <c r="A348" s="492">
        <v>5.0999999999999996</v>
      </c>
      <c r="B348" s="458"/>
      <c r="C348" s="485" t="s">
        <v>218</v>
      </c>
      <c r="D348" s="486"/>
      <c r="E348" s="557">
        <f>'NRHM State budget sheet 2013-14'!AF324+'NRHM State budget sheet 2013-14'!AF325+'NRHM State budget sheet 2013-14'!AF326</f>
        <v>0</v>
      </c>
      <c r="F348" s="487"/>
      <c r="G348" s="468" t="s">
        <v>672</v>
      </c>
      <c r="H348" s="466"/>
    </row>
    <row r="349" spans="1:8" ht="15" x14ac:dyDescent="0.25">
      <c r="A349" s="457">
        <v>5.1100000000000003</v>
      </c>
      <c r="B349" s="458"/>
      <c r="C349" s="459" t="s">
        <v>2555</v>
      </c>
      <c r="D349" s="493"/>
      <c r="E349" s="549">
        <f>SUM(E350:E355)</f>
        <v>1.6</v>
      </c>
      <c r="F349" s="487"/>
      <c r="G349" s="468"/>
      <c r="H349" s="466" t="s">
        <v>2500</v>
      </c>
    </row>
    <row r="350" spans="1:8" ht="120" hidden="1" x14ac:dyDescent="0.25">
      <c r="A350" s="469"/>
      <c r="B350" s="464"/>
      <c r="C350" s="466"/>
      <c r="D350" s="489" t="s">
        <v>2556</v>
      </c>
      <c r="E350" s="556">
        <f>'NRHM State budget sheet 2013-14'!AF909</f>
        <v>0.5</v>
      </c>
      <c r="F350" s="490"/>
      <c r="G350" s="462"/>
      <c r="H350" s="466"/>
    </row>
    <row r="351" spans="1:8" ht="127.5" hidden="1" customHeight="1" x14ac:dyDescent="0.25">
      <c r="A351" s="469"/>
      <c r="B351" s="464"/>
      <c r="C351" s="466"/>
      <c r="D351" s="489" t="s">
        <v>2557</v>
      </c>
      <c r="E351" s="556">
        <f>'NRHM State budget sheet 2013-14'!AF910</f>
        <v>0.4</v>
      </c>
      <c r="F351" s="490"/>
      <c r="G351" s="462"/>
      <c r="H351" s="466"/>
    </row>
    <row r="352" spans="1:8" ht="60" hidden="1" x14ac:dyDescent="0.25">
      <c r="A352" s="469"/>
      <c r="B352" s="464"/>
      <c r="C352" s="466"/>
      <c r="D352" s="489" t="s">
        <v>2558</v>
      </c>
      <c r="E352" s="556">
        <f>'NRHM State budget sheet 2013-14'!AF911</f>
        <v>0</v>
      </c>
      <c r="F352" s="490"/>
      <c r="G352" s="462"/>
      <c r="H352" s="466"/>
    </row>
    <row r="353" spans="1:8" ht="60" hidden="1" x14ac:dyDescent="0.25">
      <c r="A353" s="469"/>
      <c r="B353" s="464"/>
      <c r="C353" s="466"/>
      <c r="D353" s="489" t="s">
        <v>2559</v>
      </c>
      <c r="E353" s="556">
        <f>'NRHM State budget sheet 2013-14'!AF912</f>
        <v>0.35</v>
      </c>
      <c r="F353" s="490"/>
      <c r="G353" s="462"/>
      <c r="H353" s="466"/>
    </row>
    <row r="354" spans="1:8" ht="45" hidden="1" x14ac:dyDescent="0.25">
      <c r="A354" s="469"/>
      <c r="B354" s="464"/>
      <c r="C354" s="466"/>
      <c r="D354" s="489" t="s">
        <v>2560</v>
      </c>
      <c r="E354" s="556">
        <f>'NRHM State budget sheet 2013-14'!AF913</f>
        <v>0.35</v>
      </c>
      <c r="F354" s="490"/>
      <c r="G354" s="462"/>
      <c r="H354" s="466"/>
    </row>
    <row r="355" spans="1:8" ht="15" hidden="1" x14ac:dyDescent="0.25">
      <c r="A355" s="469"/>
      <c r="B355" s="464"/>
      <c r="C355" s="466"/>
      <c r="D355" s="489" t="s">
        <v>759</v>
      </c>
      <c r="E355" s="556">
        <f>'NRHM State budget sheet 2013-14'!AF914</f>
        <v>0</v>
      </c>
      <c r="F355" s="490"/>
      <c r="G355" s="495"/>
      <c r="H355" s="494"/>
    </row>
    <row r="356" spans="1:8" ht="15" x14ac:dyDescent="0.25">
      <c r="A356" s="457">
        <v>5.12</v>
      </c>
      <c r="B356" s="458"/>
      <c r="C356" s="459" t="s">
        <v>2561</v>
      </c>
      <c r="D356" s="493"/>
      <c r="E356" s="557">
        <f>'NRHM State budget sheet 2013-14'!AF400+'NRHM State budget sheet 2013-14'!AF401</f>
        <v>0</v>
      </c>
      <c r="F356" s="487"/>
      <c r="G356" s="468"/>
      <c r="H356" s="466" t="s">
        <v>2561</v>
      </c>
    </row>
    <row r="357" spans="1:8" ht="44.25" customHeight="1" x14ac:dyDescent="0.25">
      <c r="A357" s="457">
        <v>5.13</v>
      </c>
      <c r="B357" s="458"/>
      <c r="C357" s="459" t="s">
        <v>2562</v>
      </c>
      <c r="D357" s="486"/>
      <c r="E357" s="557">
        <f>'NRHM State budget sheet 2013-14'!AF615</f>
        <v>4.8</v>
      </c>
      <c r="F357" s="487"/>
      <c r="G357" s="484" t="s">
        <v>2563</v>
      </c>
      <c r="H357" s="464" t="s">
        <v>2520</v>
      </c>
    </row>
    <row r="358" spans="1:8" ht="15" x14ac:dyDescent="0.25">
      <c r="A358" s="457">
        <v>5.14</v>
      </c>
      <c r="B358" s="458"/>
      <c r="C358" s="459" t="s">
        <v>2564</v>
      </c>
      <c r="D358" s="486"/>
      <c r="E358" s="557">
        <f>'NRHM State budget sheet 2013-14'!AF643</f>
        <v>0</v>
      </c>
      <c r="F358" s="487"/>
      <c r="G358" s="484" t="s">
        <v>2467</v>
      </c>
      <c r="H358" s="464" t="s">
        <v>2565</v>
      </c>
    </row>
    <row r="359" spans="1:8" ht="15" x14ac:dyDescent="0.25">
      <c r="A359" s="457">
        <v>5.15</v>
      </c>
      <c r="B359" s="458"/>
      <c r="C359" s="459" t="s">
        <v>2566</v>
      </c>
      <c r="D359" s="486"/>
      <c r="E359" s="557">
        <f>'NRHM State budget sheet 2013-14'!AF771</f>
        <v>1.5</v>
      </c>
      <c r="F359" s="487"/>
      <c r="G359" s="484" t="s">
        <v>874</v>
      </c>
      <c r="H359" s="464" t="s">
        <v>2493</v>
      </c>
    </row>
    <row r="360" spans="1:8" ht="15" x14ac:dyDescent="0.25">
      <c r="A360" s="457">
        <v>5.16</v>
      </c>
      <c r="B360" s="458"/>
      <c r="C360" s="459" t="s">
        <v>2567</v>
      </c>
      <c r="D360" s="486"/>
      <c r="E360" s="557">
        <f>'NRHM State budget sheet 2013-14'!AF772</f>
        <v>1.5</v>
      </c>
      <c r="F360" s="487"/>
      <c r="G360" s="484" t="s">
        <v>876</v>
      </c>
      <c r="H360" s="464" t="s">
        <v>2568</v>
      </c>
    </row>
    <row r="361" spans="1:8" ht="15" x14ac:dyDescent="0.25">
      <c r="A361" s="457">
        <v>5.17</v>
      </c>
      <c r="B361" s="458"/>
      <c r="C361" s="459" t="s">
        <v>2173</v>
      </c>
      <c r="D361" s="486"/>
      <c r="E361" s="557">
        <f>'NRHM State budget sheet 2013-14'!AF409</f>
        <v>0</v>
      </c>
      <c r="F361" s="487"/>
      <c r="G361" s="484"/>
      <c r="H361" s="464"/>
    </row>
    <row r="362" spans="1:8" ht="45" x14ac:dyDescent="0.25">
      <c r="A362" s="457">
        <v>5.18</v>
      </c>
      <c r="B362" s="458"/>
      <c r="C362" s="459" t="s">
        <v>2569</v>
      </c>
      <c r="D362" s="486"/>
      <c r="E362" s="557">
        <f>'NRHM State budget sheet 2013-14'!AF291+'NRHM State budget sheet 2013-14'!AF402</f>
        <v>0</v>
      </c>
      <c r="F362" s="487"/>
      <c r="G362" s="484"/>
      <c r="H362" s="464"/>
    </row>
    <row r="363" spans="1:8" ht="30" x14ac:dyDescent="0.25">
      <c r="A363" s="457">
        <v>5.19</v>
      </c>
      <c r="B363" s="458"/>
      <c r="C363" s="459" t="s">
        <v>706</v>
      </c>
      <c r="D363" s="486"/>
      <c r="E363" s="557">
        <f>'NRHM State budget sheet 2013-14'!AF398+'NRHM State budget sheet 2013-14'!AF399</f>
        <v>0</v>
      </c>
      <c r="F363" s="487"/>
      <c r="G363" s="468" t="s">
        <v>705</v>
      </c>
      <c r="H363" s="466"/>
    </row>
    <row r="364" spans="1:8" ht="15.75" customHeight="1" x14ac:dyDescent="0.25">
      <c r="A364" s="446">
        <v>6</v>
      </c>
      <c r="B364" s="808" t="s">
        <v>2570</v>
      </c>
      <c r="C364" s="809"/>
      <c r="D364" s="810"/>
      <c r="E364" s="516">
        <f>E365+E372+E378</f>
        <v>75.224999999999994</v>
      </c>
      <c r="F364" s="497"/>
      <c r="G364" s="447"/>
      <c r="H364" s="447" t="s">
        <v>2571</v>
      </c>
    </row>
    <row r="365" spans="1:8" ht="15.75" customHeight="1" x14ac:dyDescent="0.25">
      <c r="A365" s="449">
        <v>6.1</v>
      </c>
      <c r="B365" s="450"/>
      <c r="C365" s="451" t="s">
        <v>2572</v>
      </c>
      <c r="D365" s="479"/>
      <c r="E365" s="566">
        <f>SUM(E366:E371)</f>
        <v>48.225000000000001</v>
      </c>
      <c r="F365" s="498"/>
      <c r="G365" s="800" t="s">
        <v>2573</v>
      </c>
      <c r="H365" s="450"/>
    </row>
    <row r="366" spans="1:8" ht="30" hidden="1" x14ac:dyDescent="0.25">
      <c r="A366" s="453"/>
      <c r="B366" s="454"/>
      <c r="C366" s="455"/>
      <c r="D366" s="489" t="s">
        <v>2574</v>
      </c>
      <c r="E366" s="558">
        <f>'NRHM State budget sheet 2013-14'!AF687</f>
        <v>0</v>
      </c>
      <c r="F366" s="490" t="s">
        <v>1406</v>
      </c>
      <c r="G366" s="800"/>
      <c r="H366" s="454"/>
    </row>
    <row r="367" spans="1:8" ht="30" hidden="1" x14ac:dyDescent="0.25">
      <c r="A367" s="453"/>
      <c r="B367" s="454"/>
      <c r="C367" s="455"/>
      <c r="D367" s="499" t="s">
        <v>2575</v>
      </c>
      <c r="E367" s="556">
        <f>'NRHM State budget sheet 2013-14'!AF692</f>
        <v>0</v>
      </c>
      <c r="F367" s="490" t="s">
        <v>2576</v>
      </c>
      <c r="G367" s="800"/>
      <c r="H367" s="454"/>
    </row>
    <row r="368" spans="1:8" ht="15" hidden="1" x14ac:dyDescent="0.25">
      <c r="A368" s="453"/>
      <c r="B368" s="454"/>
      <c r="C368" s="455"/>
      <c r="D368" s="489" t="s">
        <v>2577</v>
      </c>
      <c r="E368" s="556">
        <f>'NRHM State budget sheet 2013-14'!AF689</f>
        <v>0</v>
      </c>
      <c r="F368" s="490" t="s">
        <v>1406</v>
      </c>
      <c r="G368" s="800"/>
      <c r="H368" s="454"/>
    </row>
    <row r="369" spans="1:8" ht="15" hidden="1" x14ac:dyDescent="0.25">
      <c r="A369" s="453"/>
      <c r="B369" s="454"/>
      <c r="C369" s="455"/>
      <c r="D369" s="499" t="s">
        <v>1508</v>
      </c>
      <c r="E369" s="556">
        <f>'NRHM State budget sheet 2013-14'!AF694</f>
        <v>0</v>
      </c>
      <c r="F369" s="490" t="s">
        <v>2576</v>
      </c>
      <c r="G369" s="800"/>
      <c r="H369" s="454"/>
    </row>
    <row r="370" spans="1:8" ht="15" hidden="1" x14ac:dyDescent="0.25">
      <c r="A370" s="453"/>
      <c r="B370" s="454"/>
      <c r="C370" s="455"/>
      <c r="D370" s="499" t="s">
        <v>2578</v>
      </c>
      <c r="E370" s="556">
        <f>'NRHM State budget sheet 2013-14'!AF38+'NRHM State budget sheet 2013-14'!AF62</f>
        <v>48.225000000000001</v>
      </c>
      <c r="F370" s="490"/>
      <c r="G370" s="800"/>
      <c r="H370" s="454"/>
    </row>
    <row r="371" spans="1:8" ht="30" hidden="1" x14ac:dyDescent="0.25">
      <c r="A371" s="453"/>
      <c r="B371" s="454"/>
      <c r="C371" s="455"/>
      <c r="D371" s="499" t="s">
        <v>1416</v>
      </c>
      <c r="E371" s="556">
        <f>'NRHM State budget sheet 2013-14'!AF696</f>
        <v>0</v>
      </c>
      <c r="F371" s="476" t="s">
        <v>1408</v>
      </c>
      <c r="G371" s="800"/>
      <c r="H371" s="454"/>
    </row>
    <row r="372" spans="1:8" ht="15" x14ac:dyDescent="0.25">
      <c r="A372" s="449">
        <v>6.2</v>
      </c>
      <c r="B372" s="450"/>
      <c r="C372" s="451" t="s">
        <v>2579</v>
      </c>
      <c r="D372" s="479"/>
      <c r="E372" s="566">
        <f>SUM(E373:E377)</f>
        <v>0</v>
      </c>
      <c r="F372" s="498"/>
      <c r="G372" s="800"/>
      <c r="H372" s="450"/>
    </row>
    <row r="373" spans="1:8" ht="45" hidden="1" x14ac:dyDescent="0.25">
      <c r="A373" s="453"/>
      <c r="B373" s="454"/>
      <c r="C373" s="455"/>
      <c r="D373" s="489" t="s">
        <v>2580</v>
      </c>
      <c r="E373" s="556">
        <f>'NRHM State budget sheet 2013-14'!AF688</f>
        <v>0</v>
      </c>
      <c r="F373" s="490" t="s">
        <v>1406</v>
      </c>
      <c r="G373" s="800"/>
      <c r="H373" s="454"/>
    </row>
    <row r="374" spans="1:8" ht="15" hidden="1" x14ac:dyDescent="0.25">
      <c r="A374" s="453"/>
      <c r="B374" s="454"/>
      <c r="C374" s="455"/>
      <c r="D374" s="501" t="s">
        <v>2581</v>
      </c>
      <c r="E374" s="558">
        <f>'NRHM State budget sheet 2013-14'!AF693</f>
        <v>0</v>
      </c>
      <c r="F374" s="490" t="s">
        <v>1407</v>
      </c>
      <c r="G374" s="800"/>
      <c r="H374" s="454"/>
    </row>
    <row r="375" spans="1:8" ht="15" hidden="1" x14ac:dyDescent="0.25">
      <c r="A375" s="453"/>
      <c r="B375" s="454"/>
      <c r="C375" s="455"/>
      <c r="D375" s="489" t="s">
        <v>2577</v>
      </c>
      <c r="E375" s="556">
        <f>'NRHM State budget sheet 2013-14'!AF690</f>
        <v>0</v>
      </c>
      <c r="F375" s="490" t="s">
        <v>1406</v>
      </c>
      <c r="G375" s="800"/>
      <c r="H375" s="454"/>
    </row>
    <row r="376" spans="1:8" ht="30" hidden="1" x14ac:dyDescent="0.25">
      <c r="A376" s="453"/>
      <c r="B376" s="454"/>
      <c r="C376" s="455"/>
      <c r="D376" s="499" t="s">
        <v>1415</v>
      </c>
      <c r="E376" s="556">
        <f>'NRHM State budget sheet 2013-14'!AF695</f>
        <v>0</v>
      </c>
      <c r="F376" s="490" t="s">
        <v>2582</v>
      </c>
      <c r="G376" s="800"/>
      <c r="H376" s="454"/>
    </row>
    <row r="377" spans="1:8" ht="30" hidden="1" x14ac:dyDescent="0.25">
      <c r="A377" s="453"/>
      <c r="B377" s="454"/>
      <c r="C377" s="455"/>
      <c r="D377" s="500" t="s">
        <v>2583</v>
      </c>
      <c r="E377" s="556">
        <f>'NRHM State budget sheet 2013-14'!AF697+'NRHM State budget sheet 2013-14'!AF698</f>
        <v>0</v>
      </c>
      <c r="F377" s="476" t="s">
        <v>1408</v>
      </c>
      <c r="G377" s="502"/>
      <c r="H377" s="454"/>
    </row>
    <row r="378" spans="1:8" ht="15" x14ac:dyDescent="0.25">
      <c r="A378" s="449">
        <v>6.3</v>
      </c>
      <c r="B378" s="450"/>
      <c r="C378" s="451" t="s">
        <v>2584</v>
      </c>
      <c r="D378" s="479"/>
      <c r="E378" s="566">
        <f>SUM(E379:E381)</f>
        <v>27</v>
      </c>
      <c r="F378" s="498"/>
      <c r="G378" s="450"/>
      <c r="H378" s="450"/>
    </row>
    <row r="379" spans="1:8" ht="15" hidden="1" x14ac:dyDescent="0.25">
      <c r="A379" s="454"/>
      <c r="B379" s="454"/>
      <c r="C379" s="455"/>
      <c r="D379" s="475" t="s">
        <v>1406</v>
      </c>
      <c r="E379" s="556">
        <f>'NRHM State budget sheet 2013-14'!AF699</f>
        <v>0</v>
      </c>
      <c r="F379" s="503"/>
      <c r="G379" s="454"/>
      <c r="H379" s="454"/>
    </row>
    <row r="380" spans="1:8" ht="15" hidden="1" x14ac:dyDescent="0.25">
      <c r="A380" s="454"/>
      <c r="B380" s="454"/>
      <c r="C380" s="455"/>
      <c r="D380" s="475" t="s">
        <v>1407</v>
      </c>
      <c r="E380" s="556">
        <f>'NRHM State budget sheet 2013-14'!AF700</f>
        <v>0</v>
      </c>
      <c r="F380" s="503"/>
      <c r="G380" s="454"/>
      <c r="H380" s="454"/>
    </row>
    <row r="381" spans="1:8" ht="15" hidden="1" x14ac:dyDescent="0.25">
      <c r="A381" s="454"/>
      <c r="B381" s="454"/>
      <c r="C381" s="455"/>
      <c r="D381" s="475" t="s">
        <v>2585</v>
      </c>
      <c r="E381" s="556">
        <f>'NRHM State budget sheet 2013-14'!AF701</f>
        <v>27</v>
      </c>
      <c r="F381" s="503"/>
      <c r="G381" s="454"/>
      <c r="H381" s="454"/>
    </row>
    <row r="382" spans="1:8" ht="18.75" customHeight="1" x14ac:dyDescent="0.25">
      <c r="A382" s="446">
        <v>7</v>
      </c>
      <c r="B382" s="504" t="s">
        <v>2586</v>
      </c>
      <c r="C382" s="505"/>
      <c r="D382" s="505"/>
      <c r="E382" s="516">
        <f>E383+E388</f>
        <v>64.5</v>
      </c>
      <c r="F382" s="506"/>
      <c r="G382" s="447"/>
      <c r="H382" s="447" t="s">
        <v>2520</v>
      </c>
    </row>
    <row r="383" spans="1:8" ht="18.75" customHeight="1" x14ac:dyDescent="0.25">
      <c r="A383" s="457"/>
      <c r="B383" s="458" t="s">
        <v>2586</v>
      </c>
      <c r="C383" s="468"/>
      <c r="D383" s="486"/>
      <c r="E383" s="549">
        <f>SUM(E384:E387)</f>
        <v>27</v>
      </c>
      <c r="F383" s="507"/>
      <c r="G383" s="458"/>
      <c r="H383" s="458"/>
    </row>
    <row r="384" spans="1:8" ht="15" hidden="1" x14ac:dyDescent="0.25">
      <c r="A384" s="453"/>
      <c r="B384" s="454"/>
      <c r="C384" s="456" t="s">
        <v>2587</v>
      </c>
      <c r="D384" s="489"/>
      <c r="E384" s="556">
        <f>'NRHM State budget sheet 2013-14'!AF674</f>
        <v>0</v>
      </c>
      <c r="F384" s="435"/>
      <c r="G384" s="454"/>
      <c r="H384" s="454"/>
    </row>
    <row r="385" spans="1:8" ht="15" hidden="1" x14ac:dyDescent="0.25">
      <c r="A385" s="453"/>
      <c r="B385" s="454"/>
      <c r="C385" s="456" t="s">
        <v>1407</v>
      </c>
      <c r="D385" s="489"/>
      <c r="E385" s="556">
        <f>'NRHM State budget sheet 2013-14'!AF675</f>
        <v>0</v>
      </c>
      <c r="F385" s="435"/>
      <c r="G385" s="454"/>
      <c r="H385" s="454"/>
    </row>
    <row r="386" spans="1:8" ht="15" hidden="1" x14ac:dyDescent="0.25">
      <c r="A386" s="453"/>
      <c r="B386" s="454"/>
      <c r="C386" s="456"/>
      <c r="D386" s="489" t="s">
        <v>2588</v>
      </c>
      <c r="E386" s="556">
        <f>'NRHM State budget sheet 2013-14'!AF676+'NRHM State budget sheet 2013-14'!AF677</f>
        <v>0</v>
      </c>
      <c r="F386" s="435"/>
      <c r="G386" s="454"/>
      <c r="H386" s="454"/>
    </row>
    <row r="387" spans="1:8" ht="15" hidden="1" x14ac:dyDescent="0.25">
      <c r="A387" s="453"/>
      <c r="B387" s="454"/>
      <c r="C387" s="456"/>
      <c r="D387" s="489" t="s">
        <v>2589</v>
      </c>
      <c r="E387" s="556">
        <f>'NRHM State budget sheet 2013-14'!AF678</f>
        <v>27</v>
      </c>
      <c r="F387" s="435"/>
      <c r="G387" s="454"/>
      <c r="H387" s="454"/>
    </row>
    <row r="388" spans="1:8" ht="30" x14ac:dyDescent="0.25">
      <c r="A388" s="457"/>
      <c r="B388" s="458" t="s">
        <v>2590</v>
      </c>
      <c r="C388" s="468"/>
      <c r="D388" s="486"/>
      <c r="E388" s="549">
        <f>SUM(E389:E392)</f>
        <v>37.5</v>
      </c>
      <c r="F388" s="507"/>
      <c r="G388" s="458"/>
      <c r="H388" s="458" t="s">
        <v>2520</v>
      </c>
    </row>
    <row r="389" spans="1:8" ht="15" hidden="1" x14ac:dyDescent="0.25">
      <c r="A389" s="453"/>
      <c r="B389" s="454"/>
      <c r="C389" s="456" t="s">
        <v>2587</v>
      </c>
      <c r="D389" s="489"/>
      <c r="E389" s="556">
        <f>'NRHM State budget sheet 2013-14'!AF680</f>
        <v>0</v>
      </c>
      <c r="F389" s="435"/>
      <c r="G389" s="454"/>
      <c r="H389" s="454"/>
    </row>
    <row r="390" spans="1:8" ht="15" hidden="1" x14ac:dyDescent="0.25">
      <c r="A390" s="453"/>
      <c r="B390" s="454"/>
      <c r="C390" s="456" t="s">
        <v>1407</v>
      </c>
      <c r="D390" s="489"/>
      <c r="E390" s="556">
        <f>'NRHM State budget sheet 2013-14'!AF681</f>
        <v>0</v>
      </c>
      <c r="F390" s="435"/>
      <c r="G390" s="454"/>
      <c r="H390" s="454"/>
    </row>
    <row r="391" spans="1:8" ht="15" hidden="1" x14ac:dyDescent="0.25">
      <c r="A391" s="453"/>
      <c r="B391" s="454"/>
      <c r="C391" s="456"/>
      <c r="D391" s="489" t="s">
        <v>2588</v>
      </c>
      <c r="E391" s="556">
        <f>'NRHM State budget sheet 2013-14'!AF682+'NRHM State budget sheet 2013-14'!AF683</f>
        <v>0</v>
      </c>
      <c r="F391" s="435"/>
      <c r="G391" s="454"/>
      <c r="H391" s="454"/>
    </row>
    <row r="392" spans="1:8" ht="15" hidden="1" x14ac:dyDescent="0.25">
      <c r="A392" s="453"/>
      <c r="B392" s="454"/>
      <c r="C392" s="455"/>
      <c r="D392" s="489" t="s">
        <v>2591</v>
      </c>
      <c r="E392" s="556">
        <f>'NRHM State budget sheet 2013-14'!AF684</f>
        <v>37.5</v>
      </c>
      <c r="F392" s="435"/>
      <c r="G392" s="454"/>
      <c r="H392" s="454"/>
    </row>
    <row r="393" spans="1:8" ht="15.75" customHeight="1" x14ac:dyDescent="0.25">
      <c r="A393" s="446">
        <v>8</v>
      </c>
      <c r="B393" s="446" t="s">
        <v>2592</v>
      </c>
      <c r="C393" s="508"/>
      <c r="D393" s="508"/>
      <c r="E393" s="565">
        <f>E394+E417+E434</f>
        <v>146.654</v>
      </c>
      <c r="F393" s="509"/>
      <c r="G393" s="447"/>
      <c r="H393" s="447"/>
    </row>
    <row r="394" spans="1:8" ht="44.25" customHeight="1" x14ac:dyDescent="0.25">
      <c r="A394" s="449">
        <v>8.1</v>
      </c>
      <c r="B394" s="450"/>
      <c r="C394" s="451" t="s">
        <v>2593</v>
      </c>
      <c r="D394" s="479"/>
      <c r="E394" s="480">
        <f>SUM(E395:E416)</f>
        <v>83.454000000000008</v>
      </c>
      <c r="F394" s="510"/>
      <c r="G394" s="450"/>
      <c r="H394" s="450" t="s">
        <v>2520</v>
      </c>
    </row>
    <row r="395" spans="1:8" ht="30" hidden="1" x14ac:dyDescent="0.25">
      <c r="A395" s="453"/>
      <c r="B395" s="454"/>
      <c r="C395" s="455"/>
      <c r="D395" s="491" t="s">
        <v>2594</v>
      </c>
      <c r="E395" s="511"/>
      <c r="F395" s="435"/>
      <c r="G395" s="456" t="s">
        <v>721</v>
      </c>
      <c r="H395" s="454"/>
    </row>
    <row r="396" spans="1:8" ht="15" hidden="1" x14ac:dyDescent="0.25">
      <c r="A396" s="453"/>
      <c r="B396" s="454"/>
      <c r="C396" s="455"/>
      <c r="D396" s="475" t="s">
        <v>1613</v>
      </c>
      <c r="E396" s="556">
        <f>'NRHM State budget sheet 2013-14'!AF474</f>
        <v>0</v>
      </c>
      <c r="F396" s="435"/>
      <c r="G396" s="456"/>
      <c r="H396" s="454"/>
    </row>
    <row r="397" spans="1:8" ht="15" hidden="1" x14ac:dyDescent="0.25">
      <c r="A397" s="453"/>
      <c r="B397" s="454"/>
      <c r="C397" s="455"/>
      <c r="D397" s="475" t="s">
        <v>1614</v>
      </c>
      <c r="E397" s="556">
        <f>'NRHM State budget sheet 2013-14'!AF475</f>
        <v>0</v>
      </c>
      <c r="F397" s="435"/>
      <c r="G397" s="456"/>
      <c r="H397" s="454"/>
    </row>
    <row r="398" spans="1:8" ht="15" hidden="1" x14ac:dyDescent="0.25">
      <c r="A398" s="472"/>
      <c r="B398" s="473"/>
      <c r="C398" s="474"/>
      <c r="D398" s="512" t="s">
        <v>1615</v>
      </c>
      <c r="E398" s="556">
        <f>'NRHM State budget sheet 2013-14'!AF476</f>
        <v>6.04</v>
      </c>
      <c r="F398" s="513"/>
      <c r="G398" s="514"/>
      <c r="H398" s="473"/>
    </row>
    <row r="399" spans="1:8" ht="15" hidden="1" x14ac:dyDescent="0.25">
      <c r="A399" s="453"/>
      <c r="B399" s="454"/>
      <c r="C399" s="455"/>
      <c r="D399" s="475" t="s">
        <v>1616</v>
      </c>
      <c r="E399" s="556">
        <f>'NRHM State budget sheet 2013-14'!AF478+'NRHM State budget sheet 2013-14'!AF479+'NRHM State budget sheet 2013-14'!AF480+'NRHM State budget sheet 2013-14'!AF481+'NRHM State budget sheet 2013-14'!AF482+'NRHM State budget sheet 2013-14'!AF483</f>
        <v>0</v>
      </c>
      <c r="F399" s="435"/>
      <c r="G399" s="456"/>
      <c r="H399" s="454"/>
    </row>
    <row r="400" spans="1:8" ht="15" hidden="1" x14ac:dyDescent="0.25">
      <c r="A400" s="453"/>
      <c r="B400" s="454"/>
      <c r="C400" s="455"/>
      <c r="D400" s="491" t="s">
        <v>724</v>
      </c>
      <c r="E400" s="556">
        <f>'NRHM State budget sheet 2013-14'!AF485</f>
        <v>7.2480000000000002</v>
      </c>
      <c r="F400" s="435" t="s">
        <v>2595</v>
      </c>
      <c r="G400" s="456" t="s">
        <v>723</v>
      </c>
      <c r="H400" s="454"/>
    </row>
    <row r="401" spans="1:8" ht="15" hidden="1" x14ac:dyDescent="0.25">
      <c r="A401" s="453"/>
      <c r="B401" s="454"/>
      <c r="C401" s="455"/>
      <c r="D401" s="515"/>
      <c r="E401" s="556">
        <f>'NRHM State budget sheet 2013-14'!AF486</f>
        <v>7.2480000000000002</v>
      </c>
      <c r="F401" s="435" t="s">
        <v>1376</v>
      </c>
      <c r="G401" s="465"/>
      <c r="H401" s="454"/>
    </row>
    <row r="402" spans="1:8" ht="15" hidden="1" x14ac:dyDescent="0.25">
      <c r="A402" s="453"/>
      <c r="B402" s="454"/>
      <c r="C402" s="455"/>
      <c r="D402" s="475" t="s">
        <v>1617</v>
      </c>
      <c r="E402" s="556">
        <f>'NRHM State budget sheet 2013-14'!AF488</f>
        <v>9.06</v>
      </c>
      <c r="F402" s="435" t="s">
        <v>2595</v>
      </c>
      <c r="G402" s="465"/>
      <c r="H402" s="454"/>
    </row>
    <row r="403" spans="1:8" ht="30" hidden="1" x14ac:dyDescent="0.25">
      <c r="A403" s="453"/>
      <c r="B403" s="454"/>
      <c r="C403" s="455"/>
      <c r="D403" s="567" t="s">
        <v>726</v>
      </c>
      <c r="E403" s="556">
        <f>'NRHM State budget sheet 2013-14'!AF486</f>
        <v>7.2480000000000002</v>
      </c>
      <c r="F403" s="435" t="s">
        <v>1376</v>
      </c>
      <c r="G403" s="465"/>
      <c r="H403" s="454"/>
    </row>
    <row r="404" spans="1:8" ht="18.75" hidden="1" customHeight="1" x14ac:dyDescent="0.25">
      <c r="A404" s="453"/>
      <c r="B404" s="454"/>
      <c r="C404" s="455"/>
      <c r="D404" s="489" t="s">
        <v>728</v>
      </c>
      <c r="E404" s="556">
        <f>'NRHM State budget sheet 2013-14'!AF522</f>
        <v>0.6</v>
      </c>
      <c r="F404" s="435"/>
      <c r="G404" s="456" t="s">
        <v>727</v>
      </c>
      <c r="H404" s="454"/>
    </row>
    <row r="405" spans="1:8" ht="30" hidden="1" x14ac:dyDescent="0.25">
      <c r="A405" s="453"/>
      <c r="B405" s="454"/>
      <c r="C405" s="455"/>
      <c r="D405" s="475" t="s">
        <v>730</v>
      </c>
      <c r="E405" s="559"/>
      <c r="F405" s="435"/>
      <c r="G405" s="456" t="s">
        <v>729</v>
      </c>
      <c r="H405" s="454"/>
    </row>
    <row r="406" spans="1:8" ht="15" hidden="1" x14ac:dyDescent="0.25">
      <c r="A406" s="453"/>
      <c r="B406" s="454"/>
      <c r="C406" s="455"/>
      <c r="D406" s="475" t="s">
        <v>1618</v>
      </c>
      <c r="E406" s="556">
        <f>'NRHM State budget sheet 2013-14'!AF524</f>
        <v>0</v>
      </c>
      <c r="F406" s="435"/>
      <c r="G406" s="456"/>
      <c r="H406" s="454"/>
    </row>
    <row r="407" spans="1:8" ht="15" hidden="1" x14ac:dyDescent="0.25">
      <c r="A407" s="453"/>
      <c r="B407" s="454"/>
      <c r="C407" s="455"/>
      <c r="D407" s="475" t="s">
        <v>1619</v>
      </c>
      <c r="E407" s="556">
        <f>'NRHM State budget sheet 2013-14'!AF525</f>
        <v>2.8</v>
      </c>
      <c r="F407" s="435"/>
      <c r="G407" s="456"/>
      <c r="H407" s="454"/>
    </row>
    <row r="408" spans="1:8" ht="15" hidden="1" x14ac:dyDescent="0.25">
      <c r="A408" s="453"/>
      <c r="B408" s="454"/>
      <c r="C408" s="455"/>
      <c r="D408" s="475" t="s">
        <v>1620</v>
      </c>
      <c r="E408" s="556">
        <f>'NRHM State budget sheet 2013-14'!AF526</f>
        <v>9</v>
      </c>
      <c r="F408" s="435"/>
      <c r="G408" s="456"/>
      <c r="H408" s="454"/>
    </row>
    <row r="409" spans="1:8" ht="47.25" hidden="1" customHeight="1" x14ac:dyDescent="0.25">
      <c r="A409" s="453"/>
      <c r="B409" s="454"/>
      <c r="C409" s="455"/>
      <c r="D409" s="475" t="s">
        <v>1621</v>
      </c>
      <c r="E409" s="556">
        <f>'NRHM State budget sheet 2013-14'!AF527</f>
        <v>1</v>
      </c>
      <c r="F409" s="435"/>
      <c r="G409" s="456"/>
      <c r="H409" s="454"/>
    </row>
    <row r="410" spans="1:8" ht="30" hidden="1" x14ac:dyDescent="0.25">
      <c r="A410" s="453"/>
      <c r="B410" s="454"/>
      <c r="C410" s="455"/>
      <c r="D410" s="475" t="s">
        <v>726</v>
      </c>
      <c r="E410" s="559"/>
      <c r="F410" s="435"/>
      <c r="G410" s="456" t="s">
        <v>725</v>
      </c>
      <c r="H410" s="454"/>
    </row>
    <row r="411" spans="1:8" ht="45" hidden="1" x14ac:dyDescent="0.25">
      <c r="A411" s="453"/>
      <c r="B411" s="454"/>
      <c r="C411" s="455"/>
      <c r="D411" s="475" t="s">
        <v>1377</v>
      </c>
      <c r="E411" s="556">
        <f>'NRHM State budget sheet 2013-14'!AF491</f>
        <v>0</v>
      </c>
      <c r="F411" s="435" t="s">
        <v>2596</v>
      </c>
      <c r="G411" s="465" t="s">
        <v>567</v>
      </c>
      <c r="H411" s="454" t="s">
        <v>2442</v>
      </c>
    </row>
    <row r="412" spans="1:8" ht="45" hidden="1" x14ac:dyDescent="0.25">
      <c r="A412" s="453"/>
      <c r="B412" s="454"/>
      <c r="C412" s="455"/>
      <c r="D412" s="475" t="s">
        <v>1378</v>
      </c>
      <c r="E412" s="556">
        <f>'NRHM State budget sheet 2013-14'!AF495</f>
        <v>0</v>
      </c>
      <c r="F412" s="435" t="s">
        <v>2597</v>
      </c>
      <c r="G412" s="465" t="s">
        <v>596</v>
      </c>
      <c r="H412" s="454" t="s">
        <v>2462</v>
      </c>
    </row>
    <row r="413" spans="1:8" ht="45" hidden="1" x14ac:dyDescent="0.25">
      <c r="A413" s="453"/>
      <c r="B413" s="454"/>
      <c r="C413" s="455"/>
      <c r="D413" s="475" t="s">
        <v>1379</v>
      </c>
      <c r="E413" s="556">
        <f>'NRHM State budget sheet 2013-14'!AF499</f>
        <v>0</v>
      </c>
      <c r="F413" s="435" t="s">
        <v>2598</v>
      </c>
      <c r="G413" s="465"/>
      <c r="H413" s="454" t="s">
        <v>2531</v>
      </c>
    </row>
    <row r="414" spans="1:8" ht="45" hidden="1" x14ac:dyDescent="0.25">
      <c r="A414" s="453"/>
      <c r="B414" s="454"/>
      <c r="C414" s="455"/>
      <c r="D414" s="475" t="s">
        <v>132</v>
      </c>
      <c r="E414" s="556">
        <f>'NRHM State budget sheet 2013-14'!AF916+'NRHM State budget sheet 2013-14'!AF889</f>
        <v>1.5</v>
      </c>
      <c r="F414" s="435" t="s">
        <v>2599</v>
      </c>
      <c r="G414" s="465" t="s">
        <v>942</v>
      </c>
      <c r="H414" s="454" t="s">
        <v>2500</v>
      </c>
    </row>
    <row r="415" spans="1:8" ht="15" hidden="1" x14ac:dyDescent="0.25">
      <c r="A415" s="453"/>
      <c r="B415" s="454"/>
      <c r="C415" s="455"/>
      <c r="D415" s="475" t="s">
        <v>1380</v>
      </c>
      <c r="E415" s="556">
        <f>'NRHM State budget sheet 2013-14'!AF503+'NRHM State budget sheet 2013-14'!AF505+'NRHM State budget sheet 2013-14'!AF506+'NRHM State budget sheet 2013-14'!AF507+'NRHM State budget sheet 2013-14'!AF509+'NRHM State budget sheet 2013-14'!AF508+'NRHM State budget sheet 2013-14'!AF510+'NRHM State budget sheet 2013-14'!AF511+'NRHM State budget sheet 2013-14'!AF512+'NRHM State budget sheet 2013-14'!AF513+'NRHM State budget sheet 2013-14'!AF514+'NRHM State budget sheet 2013-14'!AF515+'NRHM State budget sheet 2013-14'!AF516</f>
        <v>0</v>
      </c>
      <c r="F415" s="435" t="s">
        <v>2600</v>
      </c>
      <c r="G415" s="465"/>
      <c r="H415" s="454"/>
    </row>
    <row r="416" spans="1:8" ht="45" hidden="1" x14ac:dyDescent="0.25">
      <c r="A416" s="453"/>
      <c r="B416" s="454"/>
      <c r="C416" s="455"/>
      <c r="D416" s="475" t="s">
        <v>1622</v>
      </c>
      <c r="E416" s="556">
        <f>'NRHM State budget sheet 2013-14'!AF518+'NRHM State budget sheet 2013-14'!AF519+'NRHM State budget sheet 2013-14'!AF520+'NRHM State budget sheet 2013-14'!AF521</f>
        <v>31.71</v>
      </c>
      <c r="F416" s="503"/>
      <c r="G416" s="465"/>
      <c r="H416" s="454"/>
    </row>
    <row r="417" spans="1:8" ht="15" x14ac:dyDescent="0.25">
      <c r="A417" s="449">
        <v>8.1999999999999993</v>
      </c>
      <c r="B417" s="450"/>
      <c r="C417" s="451" t="s">
        <v>2601</v>
      </c>
      <c r="D417" s="479"/>
      <c r="E417" s="549">
        <f>SUM(E418:E433)</f>
        <v>60.7</v>
      </c>
      <c r="F417" s="510"/>
      <c r="G417" s="450" t="s">
        <v>2602</v>
      </c>
      <c r="H417" s="450" t="s">
        <v>2520</v>
      </c>
    </row>
    <row r="418" spans="1:8" ht="15" hidden="1" x14ac:dyDescent="0.25">
      <c r="A418" s="453"/>
      <c r="B418" s="454"/>
      <c r="C418" s="455"/>
      <c r="D418" s="475" t="s">
        <v>2603</v>
      </c>
      <c r="E418" s="556">
        <f>'NRHM State budget sheet 2013-14'!AF606</f>
        <v>5</v>
      </c>
      <c r="F418" s="435" t="s">
        <v>1393</v>
      </c>
      <c r="G418" s="465"/>
      <c r="H418" s="454"/>
    </row>
    <row r="419" spans="1:8" ht="30" hidden="1" x14ac:dyDescent="0.25">
      <c r="A419" s="453"/>
      <c r="B419" s="454"/>
      <c r="C419" s="455"/>
      <c r="D419" s="567" t="s">
        <v>1516</v>
      </c>
      <c r="E419" s="556">
        <f>'NRHM State budget sheet 2013-14'!AF610</f>
        <v>0</v>
      </c>
      <c r="F419" s="435" t="s">
        <v>1384</v>
      </c>
      <c r="G419" s="465"/>
      <c r="H419" s="454"/>
    </row>
    <row r="420" spans="1:8" ht="15" hidden="1" x14ac:dyDescent="0.25">
      <c r="A420" s="453"/>
      <c r="B420" s="454"/>
      <c r="C420" s="455"/>
      <c r="D420" s="567" t="s">
        <v>746</v>
      </c>
      <c r="E420" s="556">
        <f>'NRHM State budget sheet 2013-14'!AF607</f>
        <v>1</v>
      </c>
      <c r="F420" s="435" t="s">
        <v>1454</v>
      </c>
      <c r="G420" s="465"/>
      <c r="H420" s="454"/>
    </row>
    <row r="421" spans="1:8" ht="15" hidden="1" customHeight="1" x14ac:dyDescent="0.25">
      <c r="A421" s="453"/>
      <c r="B421" s="454"/>
      <c r="C421" s="455"/>
      <c r="D421" s="567" t="s">
        <v>797</v>
      </c>
      <c r="E421" s="556">
        <f>'NRHM State budget sheet 2013-14'!AF608</f>
        <v>8</v>
      </c>
      <c r="F421" s="435" t="s">
        <v>2445</v>
      </c>
      <c r="G421" s="465"/>
      <c r="H421" s="454"/>
    </row>
    <row r="422" spans="1:8" ht="15" hidden="1" x14ac:dyDescent="0.25">
      <c r="A422" s="453"/>
      <c r="B422" s="454"/>
      <c r="C422" s="455"/>
      <c r="D422" s="567" t="s">
        <v>1384</v>
      </c>
      <c r="E422" s="556">
        <f>'NRHM State budget sheet 2013-14'!AF609</f>
        <v>0</v>
      </c>
      <c r="F422" s="435" t="s">
        <v>759</v>
      </c>
      <c r="G422" s="465"/>
      <c r="H422" s="454"/>
    </row>
    <row r="423" spans="1:8" ht="15" hidden="1" x14ac:dyDescent="0.25">
      <c r="A423" s="453"/>
      <c r="B423" s="454"/>
      <c r="C423" s="455"/>
      <c r="D423" s="489" t="s">
        <v>2604</v>
      </c>
      <c r="E423" s="556">
        <f>'NRHM State budget sheet 2013-14'!AF538</f>
        <v>2</v>
      </c>
      <c r="F423" s="435" t="s">
        <v>1393</v>
      </c>
      <c r="G423" s="465"/>
      <c r="H423" s="454"/>
    </row>
    <row r="424" spans="1:8" ht="15" hidden="1" x14ac:dyDescent="0.25">
      <c r="A424" s="453"/>
      <c r="B424" s="454"/>
      <c r="C424" s="455"/>
      <c r="D424" s="567" t="s">
        <v>1503</v>
      </c>
      <c r="E424" s="556">
        <f>'NRHM State budget sheet 2013-14'!AF539</f>
        <v>0</v>
      </c>
      <c r="F424" s="435" t="s">
        <v>1384</v>
      </c>
      <c r="G424" s="465"/>
      <c r="H424" s="454"/>
    </row>
    <row r="425" spans="1:8" ht="15" hidden="1" x14ac:dyDescent="0.25">
      <c r="A425" s="453"/>
      <c r="B425" s="454"/>
      <c r="C425" s="455"/>
      <c r="D425" s="567" t="s">
        <v>746</v>
      </c>
      <c r="E425" s="556">
        <f>'NRHM State budget sheet 2013-14'!AF535</f>
        <v>1</v>
      </c>
      <c r="F425" s="435" t="s">
        <v>1454</v>
      </c>
      <c r="G425" s="465"/>
      <c r="H425" s="454"/>
    </row>
    <row r="426" spans="1:8" ht="15" hidden="1" x14ac:dyDescent="0.25">
      <c r="A426" s="453"/>
      <c r="B426" s="454"/>
      <c r="C426" s="455"/>
      <c r="D426" s="567" t="s">
        <v>2445</v>
      </c>
      <c r="E426" s="556">
        <f>'NRHM State budget sheet 2013-14'!AF536</f>
        <v>4</v>
      </c>
      <c r="F426" s="435" t="s">
        <v>2445</v>
      </c>
      <c r="G426" s="465"/>
      <c r="H426" s="454"/>
    </row>
    <row r="427" spans="1:8" ht="15" hidden="1" x14ac:dyDescent="0.25">
      <c r="A427" s="453"/>
      <c r="B427" s="454"/>
      <c r="C427" s="455"/>
      <c r="D427" s="567" t="s">
        <v>1393</v>
      </c>
      <c r="E427" s="556">
        <f>'NRHM State budget sheet 2013-14'!AF537</f>
        <v>2.9</v>
      </c>
      <c r="F427" s="435" t="s">
        <v>2447</v>
      </c>
      <c r="G427" s="465"/>
      <c r="H427" s="454"/>
    </row>
    <row r="428" spans="1:8" ht="15" hidden="1" x14ac:dyDescent="0.25">
      <c r="A428" s="453"/>
      <c r="B428" s="454"/>
      <c r="C428" s="455"/>
      <c r="D428" s="567" t="s">
        <v>750</v>
      </c>
      <c r="E428" s="556">
        <f>'NRHM State budget sheet 2013-14'!AF540</f>
        <v>0</v>
      </c>
      <c r="F428" s="435" t="s">
        <v>759</v>
      </c>
      <c r="G428" s="465"/>
      <c r="H428" s="454"/>
    </row>
    <row r="429" spans="1:8" ht="15" hidden="1" x14ac:dyDescent="0.25">
      <c r="A429" s="453"/>
      <c r="B429" s="454"/>
      <c r="C429" s="455"/>
      <c r="D429" s="489" t="s">
        <v>2605</v>
      </c>
      <c r="E429" s="556">
        <f>'NRHM State budget sheet 2013-14'!AF529</f>
        <v>0.5</v>
      </c>
      <c r="F429" s="435" t="s">
        <v>2606</v>
      </c>
      <c r="G429" s="465"/>
      <c r="H429" s="454"/>
    </row>
    <row r="430" spans="1:8" ht="15" hidden="1" x14ac:dyDescent="0.25">
      <c r="A430" s="453"/>
      <c r="B430" s="454"/>
      <c r="C430" s="455"/>
      <c r="D430" s="567" t="s">
        <v>738</v>
      </c>
      <c r="E430" s="556">
        <f>'NRHM State budget sheet 2013-14'!AF530</f>
        <v>2</v>
      </c>
      <c r="F430" s="435" t="s">
        <v>2445</v>
      </c>
      <c r="G430" s="465"/>
      <c r="H430" s="454"/>
    </row>
    <row r="431" spans="1:8" ht="15" hidden="1" x14ac:dyDescent="0.25">
      <c r="A431" s="453"/>
      <c r="B431" s="454"/>
      <c r="C431" s="455"/>
      <c r="D431" s="567" t="s">
        <v>740</v>
      </c>
      <c r="E431" s="556">
        <f>'NRHM State budget sheet 2013-14'!AF531</f>
        <v>4.0999999999999996</v>
      </c>
      <c r="F431" s="435" t="s">
        <v>2447</v>
      </c>
      <c r="G431" s="465"/>
      <c r="H431" s="454"/>
    </row>
    <row r="432" spans="1:8" ht="30" hidden="1" x14ac:dyDescent="0.25">
      <c r="A432" s="453"/>
      <c r="B432" s="454"/>
      <c r="C432" s="455"/>
      <c r="D432" s="567" t="s">
        <v>2222</v>
      </c>
      <c r="E432" s="556">
        <f>'NRHM State budget sheet 2013-14'!AF533</f>
        <v>0</v>
      </c>
      <c r="F432" s="435" t="s">
        <v>759</v>
      </c>
      <c r="G432" s="465"/>
      <c r="H432" s="454"/>
    </row>
    <row r="433" spans="1:8" ht="30" hidden="1" x14ac:dyDescent="0.25">
      <c r="A433" s="453"/>
      <c r="B433" s="454"/>
      <c r="D433" s="475" t="s">
        <v>2607</v>
      </c>
      <c r="E433" s="556">
        <f>'NRHM State budget sheet 2013-14'!AF532</f>
        <v>30.2</v>
      </c>
      <c r="F433" s="435"/>
      <c r="G433" s="465" t="s">
        <v>2608</v>
      </c>
      <c r="H433" s="454" t="s">
        <v>2520</v>
      </c>
    </row>
    <row r="434" spans="1:8" ht="15" x14ac:dyDescent="0.25">
      <c r="A434" s="449">
        <v>8.3000000000000007</v>
      </c>
      <c r="B434" s="450"/>
      <c r="C434" s="451" t="s">
        <v>2609</v>
      </c>
      <c r="D434" s="479"/>
      <c r="E434" s="549">
        <f>SUM(E435:E438)</f>
        <v>2.5</v>
      </c>
      <c r="F434" s="510"/>
      <c r="G434" s="450"/>
      <c r="H434" s="450" t="s">
        <v>2520</v>
      </c>
    </row>
    <row r="435" spans="1:8" ht="15" hidden="1" x14ac:dyDescent="0.25">
      <c r="A435" s="453"/>
      <c r="B435" s="454"/>
      <c r="C435" s="455"/>
      <c r="D435" s="491" t="s">
        <v>863</v>
      </c>
      <c r="E435" s="556">
        <f>'NRHM State budget sheet 2013-14'!AF733</f>
        <v>0</v>
      </c>
      <c r="F435" s="435"/>
      <c r="G435" s="456" t="s">
        <v>862</v>
      </c>
      <c r="H435" s="454"/>
    </row>
    <row r="436" spans="1:8" ht="15" hidden="1" x14ac:dyDescent="0.25">
      <c r="A436" s="453"/>
      <c r="B436" s="454"/>
      <c r="C436" s="455"/>
      <c r="D436" s="491" t="s">
        <v>865</v>
      </c>
      <c r="E436" s="556">
        <f>'NRHM State budget sheet 2013-14'!AF734</f>
        <v>1</v>
      </c>
      <c r="F436" s="435"/>
      <c r="G436" s="456" t="s">
        <v>864</v>
      </c>
      <c r="H436" s="454"/>
    </row>
    <row r="437" spans="1:8" ht="15" hidden="1" x14ac:dyDescent="0.25">
      <c r="A437" s="453"/>
      <c r="B437" s="454"/>
      <c r="C437" s="455"/>
      <c r="D437" s="491" t="s">
        <v>867</v>
      </c>
      <c r="E437" s="556">
        <f>'NRHM State budget sheet 2013-14'!AF735</f>
        <v>1.5</v>
      </c>
      <c r="F437" s="435"/>
      <c r="G437" s="456" t="s">
        <v>866</v>
      </c>
      <c r="H437" s="454"/>
    </row>
    <row r="438" spans="1:8" ht="15" hidden="1" x14ac:dyDescent="0.25">
      <c r="A438" s="453"/>
      <c r="B438" s="454"/>
      <c r="C438" s="455"/>
      <c r="D438" s="491" t="s">
        <v>869</v>
      </c>
      <c r="E438" s="556">
        <f>'NRHM State budget sheet 2013-14'!AF737+'NRHM State budget sheet 2013-14'!AF738</f>
        <v>0</v>
      </c>
      <c r="F438" s="435"/>
      <c r="G438" s="456" t="s">
        <v>868</v>
      </c>
      <c r="H438" s="454"/>
    </row>
    <row r="439" spans="1:8" ht="17.25" customHeight="1" x14ac:dyDescent="0.25">
      <c r="A439" s="446">
        <v>9</v>
      </c>
      <c r="B439" s="504" t="s">
        <v>2610</v>
      </c>
      <c r="C439" s="505"/>
      <c r="D439" s="505"/>
      <c r="E439" s="516">
        <f>E440+E448+E452+E458+E468+E483+E489+E492+E493+E496+E497</f>
        <v>93.23660000000001</v>
      </c>
      <c r="F439" s="506"/>
      <c r="G439" s="447"/>
      <c r="H439" s="447"/>
    </row>
    <row r="440" spans="1:8" ht="15" x14ac:dyDescent="0.25">
      <c r="A440" s="449">
        <v>9.1</v>
      </c>
      <c r="B440" s="450"/>
      <c r="C440" s="451" t="s">
        <v>2611</v>
      </c>
      <c r="D440" s="479"/>
      <c r="E440" s="566">
        <f>SUM(E441:E447)</f>
        <v>10.885999999999999</v>
      </c>
      <c r="F440" s="517"/>
      <c r="G440" s="518"/>
      <c r="H440" s="518"/>
    </row>
    <row r="441" spans="1:8" ht="15" hidden="1" x14ac:dyDescent="0.25">
      <c r="A441" s="453"/>
      <c r="B441" s="454"/>
      <c r="C441" s="455"/>
      <c r="D441" s="475" t="s">
        <v>126</v>
      </c>
      <c r="E441" s="556">
        <f>'NRHM State budget sheet 2013-14'!AF19</f>
        <v>1.82</v>
      </c>
      <c r="F441" s="435"/>
      <c r="G441" s="456" t="s">
        <v>551</v>
      </c>
      <c r="H441" s="455" t="s">
        <v>2612</v>
      </c>
    </row>
    <row r="442" spans="1:8" ht="15" hidden="1" x14ac:dyDescent="0.25">
      <c r="A442" s="453"/>
      <c r="B442" s="454"/>
      <c r="C442" s="455"/>
      <c r="D442" s="475" t="s">
        <v>127</v>
      </c>
      <c r="E442" s="559"/>
      <c r="F442" s="435"/>
      <c r="G442" s="456" t="s">
        <v>553</v>
      </c>
      <c r="H442" s="455"/>
    </row>
    <row r="443" spans="1:8" ht="15" hidden="1" x14ac:dyDescent="0.25">
      <c r="A443" s="453"/>
      <c r="B443" s="454"/>
      <c r="C443" s="455"/>
      <c r="D443" s="567" t="s">
        <v>129</v>
      </c>
      <c r="E443" s="556">
        <f>'NRHM State budget sheet 2013-14'!AF21</f>
        <v>6.0060000000000002</v>
      </c>
      <c r="F443" s="435" t="s">
        <v>128</v>
      </c>
      <c r="G443" s="456" t="s">
        <v>1468</v>
      </c>
      <c r="H443" s="455"/>
    </row>
    <row r="444" spans="1:8" ht="15" hidden="1" x14ac:dyDescent="0.25">
      <c r="A444" s="453"/>
      <c r="B444" s="454"/>
      <c r="C444" s="455"/>
      <c r="D444" s="567" t="s">
        <v>130</v>
      </c>
      <c r="E444" s="556">
        <f>'NRHM State budget sheet 2013-14'!AF22</f>
        <v>0</v>
      </c>
      <c r="F444" s="435" t="s">
        <v>129</v>
      </c>
      <c r="G444" s="456" t="s">
        <v>1469</v>
      </c>
      <c r="H444" s="455"/>
    </row>
    <row r="445" spans="1:8" ht="15" hidden="1" x14ac:dyDescent="0.25">
      <c r="A445" s="453"/>
      <c r="B445" s="454"/>
      <c r="C445" s="455"/>
      <c r="D445" s="567" t="s">
        <v>1833</v>
      </c>
      <c r="E445" s="556">
        <f>'NRHM State budget sheet 2013-14'!AF23</f>
        <v>0.36</v>
      </c>
      <c r="F445" s="435" t="s">
        <v>130</v>
      </c>
      <c r="G445" s="456" t="s">
        <v>1470</v>
      </c>
      <c r="H445" s="455"/>
    </row>
    <row r="446" spans="1:8" ht="15" hidden="1" x14ac:dyDescent="0.25">
      <c r="A446" s="453"/>
      <c r="B446" s="454"/>
      <c r="C446" s="455"/>
      <c r="D446" s="475" t="s">
        <v>2613</v>
      </c>
      <c r="E446" s="556">
        <f>'NRHM State budget sheet 2013-14'!AF24</f>
        <v>0.6</v>
      </c>
      <c r="F446" s="435"/>
      <c r="G446" s="456" t="s">
        <v>2614</v>
      </c>
      <c r="H446" s="455"/>
    </row>
    <row r="447" spans="1:8" ht="15" hidden="1" x14ac:dyDescent="0.25">
      <c r="A447" s="472"/>
      <c r="B447" s="473"/>
      <c r="C447" s="474"/>
      <c r="D447" s="512" t="s">
        <v>564</v>
      </c>
      <c r="E447" s="556">
        <f>'NRHM State budget sheet 2013-14'!AF25</f>
        <v>2.1</v>
      </c>
      <c r="F447" s="513"/>
      <c r="G447" s="514" t="s">
        <v>2615</v>
      </c>
      <c r="H447" s="474"/>
    </row>
    <row r="448" spans="1:8" ht="44.25" customHeight="1" x14ac:dyDescent="0.25">
      <c r="A448" s="449">
        <v>9.1999999999999993</v>
      </c>
      <c r="B448" s="450"/>
      <c r="C448" s="451" t="s">
        <v>2616</v>
      </c>
      <c r="D448" s="479"/>
      <c r="E448" s="566">
        <f>SUM(E449:E451)</f>
        <v>4.3869999999999996</v>
      </c>
      <c r="F448" s="517"/>
      <c r="G448" s="518"/>
      <c r="H448" s="518"/>
    </row>
    <row r="449" spans="1:8" s="440" customFormat="1" ht="15" hidden="1" x14ac:dyDescent="0.2">
      <c r="A449" s="453"/>
      <c r="B449" s="454"/>
      <c r="C449" s="455"/>
      <c r="D449" s="475" t="s">
        <v>477</v>
      </c>
      <c r="E449" s="530">
        <f>'NRHM State budget sheet 2013-14'!AF36</f>
        <v>0.1</v>
      </c>
      <c r="F449" s="435"/>
      <c r="G449" s="456" t="s">
        <v>1471</v>
      </c>
      <c r="H449" s="455" t="s">
        <v>2442</v>
      </c>
    </row>
    <row r="450" spans="1:8" s="440" customFormat="1" ht="15" hidden="1" x14ac:dyDescent="0.2">
      <c r="A450" s="453"/>
      <c r="B450" s="454"/>
      <c r="C450" s="455"/>
      <c r="D450" s="475" t="s">
        <v>577</v>
      </c>
      <c r="E450" s="530">
        <f>'NRHM State budget sheet 2013-14'!AF37</f>
        <v>4.2869999999999999</v>
      </c>
      <c r="F450" s="435"/>
      <c r="G450" s="456" t="s">
        <v>1472</v>
      </c>
      <c r="H450" s="455"/>
    </row>
    <row r="451" spans="1:8" s="440" customFormat="1" ht="15" hidden="1" x14ac:dyDescent="0.2">
      <c r="A451" s="453"/>
      <c r="B451" s="454"/>
      <c r="C451" s="455"/>
      <c r="D451" s="475" t="s">
        <v>759</v>
      </c>
      <c r="E451" s="530">
        <f>'NRHM State budget sheet 2013-14'!AF39</f>
        <v>0</v>
      </c>
      <c r="F451" s="435"/>
      <c r="G451" s="465"/>
      <c r="H451" s="454"/>
    </row>
    <row r="452" spans="1:8" s="440" customFormat="1" ht="15" x14ac:dyDescent="0.2">
      <c r="A452" s="449">
        <v>9.3000000000000007</v>
      </c>
      <c r="B452" s="450"/>
      <c r="C452" s="451" t="s">
        <v>2442</v>
      </c>
      <c r="D452" s="479"/>
      <c r="E452" s="549">
        <f>SUM(E453:E457)</f>
        <v>6.3</v>
      </c>
      <c r="F452" s="510"/>
      <c r="G452" s="450"/>
      <c r="H452" s="450" t="s">
        <v>2442</v>
      </c>
    </row>
    <row r="453" spans="1:8" s="440" customFormat="1" ht="15" hidden="1" x14ac:dyDescent="0.2">
      <c r="A453" s="475"/>
      <c r="B453" s="454"/>
      <c r="C453" s="455"/>
      <c r="D453" s="475" t="s">
        <v>2617</v>
      </c>
      <c r="E453" s="530">
        <f>'NRHM State budget sheet 2013-14'!AF9</f>
        <v>0</v>
      </c>
      <c r="F453" s="435"/>
      <c r="G453" s="465" t="s">
        <v>534</v>
      </c>
      <c r="H453" s="454"/>
    </row>
    <row r="454" spans="1:8" s="440" customFormat="1" ht="15" hidden="1" x14ac:dyDescent="0.2">
      <c r="A454" s="453"/>
      <c r="B454" s="454"/>
      <c r="C454" s="455"/>
      <c r="D454" s="475" t="s">
        <v>2618</v>
      </c>
      <c r="E454" s="530">
        <f>'NRHM State budget sheet 2013-14'!AF11</f>
        <v>3.5</v>
      </c>
      <c r="F454" s="435"/>
      <c r="G454" s="465" t="s">
        <v>537</v>
      </c>
      <c r="H454" s="454"/>
    </row>
    <row r="455" spans="1:8" s="440" customFormat="1" ht="16.5" hidden="1" customHeight="1" x14ac:dyDescent="0.2">
      <c r="A455" s="453"/>
      <c r="B455" s="454"/>
      <c r="C455" s="455"/>
      <c r="D455" s="475" t="s">
        <v>2619</v>
      </c>
      <c r="E455" s="530">
        <f>'NRHM State budget sheet 2013-14'!AF12</f>
        <v>1</v>
      </c>
      <c r="F455" s="435"/>
      <c r="G455" s="465" t="s">
        <v>539</v>
      </c>
      <c r="H455" s="454"/>
    </row>
    <row r="456" spans="1:8" s="440" customFormat="1" ht="15" hidden="1" x14ac:dyDescent="0.2">
      <c r="A456" s="453"/>
      <c r="B456" s="454"/>
      <c r="C456" s="455"/>
      <c r="D456" s="475" t="s">
        <v>2620</v>
      </c>
      <c r="E456" s="530">
        <f>'NRHM State budget sheet 2013-14'!AF26</f>
        <v>1.8</v>
      </c>
      <c r="F456" s="435"/>
      <c r="G456" s="465" t="s">
        <v>565</v>
      </c>
      <c r="H456" s="454"/>
    </row>
    <row r="457" spans="1:8" s="440" customFormat="1" ht="15" hidden="1" x14ac:dyDescent="0.2">
      <c r="A457" s="453"/>
      <c r="B457" s="454"/>
      <c r="C457" s="455"/>
      <c r="D457" s="475" t="s">
        <v>759</v>
      </c>
      <c r="E457" s="530">
        <f>'NRHM State budget sheet 2013-14'!AF27</f>
        <v>0</v>
      </c>
      <c r="F457" s="435"/>
      <c r="G457" s="465"/>
      <c r="H457" s="454"/>
    </row>
    <row r="458" spans="1:8" s="440" customFormat="1" ht="15" x14ac:dyDescent="0.2">
      <c r="A458" s="449">
        <v>9.4</v>
      </c>
      <c r="B458" s="450"/>
      <c r="C458" s="451" t="s">
        <v>2462</v>
      </c>
      <c r="D458" s="479"/>
      <c r="E458" s="549">
        <f>SUM(E459:E467)</f>
        <v>20.695</v>
      </c>
      <c r="F458" s="510"/>
      <c r="G458" s="450"/>
      <c r="H458" s="450" t="s">
        <v>2462</v>
      </c>
    </row>
    <row r="459" spans="1:8" s="440" customFormat="1" ht="15" hidden="1" x14ac:dyDescent="0.2">
      <c r="A459" s="453"/>
      <c r="B459" s="454"/>
      <c r="C459" s="455"/>
      <c r="D459" s="475" t="s">
        <v>284</v>
      </c>
      <c r="E459" s="530">
        <f>'NRHM State budget sheet 2013-14'!AF47</f>
        <v>0</v>
      </c>
      <c r="F459" s="476"/>
      <c r="G459" s="456" t="s">
        <v>581</v>
      </c>
      <c r="H459" s="455"/>
    </row>
    <row r="460" spans="1:8" s="440" customFormat="1" ht="15.75" hidden="1" customHeight="1" x14ac:dyDescent="0.2">
      <c r="A460" s="453"/>
      <c r="B460" s="454"/>
      <c r="C460" s="455"/>
      <c r="D460" s="801" t="s">
        <v>2621</v>
      </c>
      <c r="E460" s="530">
        <f>'NRHM State budget sheet 2013-14'!AF49</f>
        <v>0</v>
      </c>
      <c r="F460" s="529" t="s">
        <v>1306</v>
      </c>
      <c r="G460" s="456" t="s">
        <v>583</v>
      </c>
      <c r="H460" s="455"/>
    </row>
    <row r="461" spans="1:8" s="440" customFormat="1" ht="26.25" hidden="1" customHeight="1" x14ac:dyDescent="0.2">
      <c r="A461" s="453"/>
      <c r="B461" s="454"/>
      <c r="C461" s="455"/>
      <c r="D461" s="801"/>
      <c r="E461" s="530">
        <f>'NRHM State budget sheet 2013-14'!AF50</f>
        <v>0</v>
      </c>
      <c r="F461" s="529" t="s">
        <v>1307</v>
      </c>
      <c r="G461" s="456"/>
      <c r="H461" s="455"/>
    </row>
    <row r="462" spans="1:8" s="440" customFormat="1" ht="24.75" hidden="1" customHeight="1" x14ac:dyDescent="0.2">
      <c r="A462" s="453"/>
      <c r="B462" s="454"/>
      <c r="C462" s="455"/>
      <c r="D462" s="801"/>
      <c r="E462" s="530">
        <f>'NRHM State budget sheet 2013-14'!AF51</f>
        <v>7</v>
      </c>
      <c r="F462" s="529" t="s">
        <v>1308</v>
      </c>
      <c r="G462" s="456"/>
      <c r="H462" s="455"/>
    </row>
    <row r="463" spans="1:8" s="440" customFormat="1" ht="30" hidden="1" x14ac:dyDescent="0.2">
      <c r="A463" s="453"/>
      <c r="B463" s="454"/>
      <c r="C463" s="455"/>
      <c r="D463" s="475" t="s">
        <v>586</v>
      </c>
      <c r="E463" s="530">
        <f>'NRHM State budget sheet 2013-14'!AF52</f>
        <v>6.8949999999999996</v>
      </c>
      <c r="F463" s="435"/>
      <c r="G463" s="456" t="s">
        <v>585</v>
      </c>
      <c r="H463" s="455"/>
    </row>
    <row r="464" spans="1:8" s="440" customFormat="1" ht="60" hidden="1" x14ac:dyDescent="0.2">
      <c r="A464" s="453"/>
      <c r="B464" s="454"/>
      <c r="C464" s="455"/>
      <c r="D464" s="475" t="s">
        <v>2622</v>
      </c>
      <c r="E464" s="530">
        <f>'NRHM State budget sheet 2013-14'!AF53</f>
        <v>1.8</v>
      </c>
      <c r="F464" s="435"/>
      <c r="G464" s="456" t="s">
        <v>587</v>
      </c>
      <c r="H464" s="455"/>
    </row>
    <row r="465" spans="1:8" ht="75" hidden="1" x14ac:dyDescent="0.25">
      <c r="A465" s="453"/>
      <c r="B465" s="454"/>
      <c r="C465" s="455"/>
      <c r="D465" s="475" t="s">
        <v>2623</v>
      </c>
      <c r="E465" s="530">
        <f>'NRHM State budget sheet 2013-14'!AF54</f>
        <v>5</v>
      </c>
      <c r="F465" s="435"/>
      <c r="G465" s="456" t="s">
        <v>589</v>
      </c>
      <c r="H465" s="455"/>
    </row>
    <row r="466" spans="1:8" ht="15" hidden="1" x14ac:dyDescent="0.25">
      <c r="A466" s="453"/>
      <c r="B466" s="454"/>
      <c r="C466" s="455"/>
      <c r="D466" s="475" t="s">
        <v>314</v>
      </c>
      <c r="E466" s="530">
        <f>'NRHM State budget sheet 2013-14'!AF57</f>
        <v>0</v>
      </c>
      <c r="F466" s="435"/>
      <c r="G466" s="465" t="s">
        <v>595</v>
      </c>
      <c r="H466" s="454"/>
    </row>
    <row r="467" spans="1:8" ht="15" hidden="1" x14ac:dyDescent="0.25">
      <c r="A467" s="453"/>
      <c r="B467" s="454"/>
      <c r="C467" s="455"/>
      <c r="D467" s="475" t="s">
        <v>2624</v>
      </c>
      <c r="E467" s="530">
        <f>'NRHM State budget sheet 2013-14'!AF63+'NRHM State budget sheet 2013-14'!AF55+'NRHM State budget sheet 2013-14'!AF56</f>
        <v>0</v>
      </c>
      <c r="F467" s="435"/>
      <c r="G467" s="465"/>
      <c r="H467" s="454"/>
    </row>
    <row r="468" spans="1:8" ht="15" x14ac:dyDescent="0.25">
      <c r="A468" s="449">
        <v>9.5</v>
      </c>
      <c r="B468" s="450"/>
      <c r="C468" s="451" t="s">
        <v>2625</v>
      </c>
      <c r="D468" s="479"/>
      <c r="E468" s="549">
        <f>SUM(E469:E482)</f>
        <v>13.373600000000001</v>
      </c>
      <c r="F468" s="510"/>
      <c r="G468" s="451" t="s">
        <v>608</v>
      </c>
      <c r="H468" s="451" t="s">
        <v>2531</v>
      </c>
    </row>
    <row r="469" spans="1:8" s="520" customFormat="1" ht="15" hidden="1" x14ac:dyDescent="0.25">
      <c r="A469" s="469"/>
      <c r="B469" s="464"/>
      <c r="C469" s="466"/>
      <c r="D469" s="489" t="s">
        <v>609</v>
      </c>
      <c r="E469" s="530">
        <f>'NRHM State budget sheet 2013-14'!AF71</f>
        <v>2</v>
      </c>
      <c r="F469" s="529"/>
      <c r="G469" s="466"/>
      <c r="H469" s="466"/>
    </row>
    <row r="470" spans="1:8" ht="15" hidden="1" x14ac:dyDescent="0.25">
      <c r="A470" s="453"/>
      <c r="B470" s="454"/>
      <c r="C470" s="455"/>
      <c r="D470" s="475" t="s">
        <v>611</v>
      </c>
      <c r="E470" s="530">
        <f>'NRHM State budget sheet 2013-14'!AF72</f>
        <v>2</v>
      </c>
      <c r="F470" s="435"/>
      <c r="G470" s="456" t="s">
        <v>610</v>
      </c>
      <c r="H470" s="455"/>
    </row>
    <row r="471" spans="1:8" ht="30" hidden="1" x14ac:dyDescent="0.25">
      <c r="A471" s="453"/>
      <c r="B471" s="454"/>
      <c r="C471" s="455"/>
      <c r="D471" s="475" t="s">
        <v>613</v>
      </c>
      <c r="E471" s="530">
        <f>'NRHM State budget sheet 2013-14'!AF73</f>
        <v>1.5</v>
      </c>
      <c r="F471" s="435"/>
      <c r="G471" s="456" t="s">
        <v>612</v>
      </c>
      <c r="H471" s="455"/>
    </row>
    <row r="472" spans="1:8" ht="30" hidden="1" x14ac:dyDescent="0.25">
      <c r="A472" s="453"/>
      <c r="B472" s="454"/>
      <c r="C472" s="455"/>
      <c r="D472" s="475" t="s">
        <v>615</v>
      </c>
      <c r="E472" s="530">
        <f>'NRHM State budget sheet 2013-14'!AF74</f>
        <v>1</v>
      </c>
      <c r="F472" s="435"/>
      <c r="G472" s="456" t="s">
        <v>614</v>
      </c>
      <c r="H472" s="455"/>
    </row>
    <row r="473" spans="1:8" ht="33" hidden="1" customHeight="1" x14ac:dyDescent="0.25">
      <c r="A473" s="453"/>
      <c r="B473" s="454"/>
      <c r="C473" s="455"/>
      <c r="D473" s="475" t="s">
        <v>617</v>
      </c>
      <c r="E473" s="530">
        <f>'NRHM State budget sheet 2013-14'!AF75</f>
        <v>2.25</v>
      </c>
      <c r="F473" s="435"/>
      <c r="G473" s="456" t="s">
        <v>616</v>
      </c>
      <c r="H473" s="455"/>
    </row>
    <row r="474" spans="1:8" ht="15" hidden="1" x14ac:dyDescent="0.25">
      <c r="A474" s="453"/>
      <c r="B474" s="454"/>
      <c r="C474" s="455"/>
      <c r="D474" s="541" t="s">
        <v>158</v>
      </c>
      <c r="E474" s="511"/>
      <c r="F474" s="435"/>
      <c r="G474" s="456" t="s">
        <v>618</v>
      </c>
      <c r="H474" s="455"/>
    </row>
    <row r="475" spans="1:8" ht="15" hidden="1" x14ac:dyDescent="0.25">
      <c r="A475" s="453"/>
      <c r="B475" s="454"/>
      <c r="C475" s="455"/>
      <c r="D475" s="475" t="s">
        <v>320</v>
      </c>
      <c r="E475" s="530">
        <f>'NRHM State budget sheet 2013-14'!AF77</f>
        <v>1.2</v>
      </c>
      <c r="F475" s="526"/>
      <c r="G475" s="456" t="s">
        <v>619</v>
      </c>
      <c r="H475" s="455"/>
    </row>
    <row r="476" spans="1:8" ht="15" hidden="1" x14ac:dyDescent="0.25">
      <c r="A476" s="453"/>
      <c r="B476" s="454"/>
      <c r="C476" s="455"/>
      <c r="D476" s="475" t="s">
        <v>621</v>
      </c>
      <c r="E476" s="530">
        <f>'NRHM State budget sheet 2013-14'!AF78</f>
        <v>7.3599999999999999E-2</v>
      </c>
      <c r="F476" s="526"/>
      <c r="G476" s="456" t="s">
        <v>620</v>
      </c>
      <c r="H476" s="455"/>
    </row>
    <row r="477" spans="1:8" ht="44.25" hidden="1" customHeight="1" x14ac:dyDescent="0.25">
      <c r="A477" s="453"/>
      <c r="B477" s="454"/>
      <c r="C477" s="455"/>
      <c r="D477" s="475" t="s">
        <v>2626</v>
      </c>
      <c r="E477" s="530">
        <f>'NRHM State budget sheet 2013-14'!AF80</f>
        <v>0.75</v>
      </c>
      <c r="F477" s="526"/>
      <c r="G477" s="456" t="s">
        <v>622</v>
      </c>
      <c r="H477" s="455"/>
    </row>
    <row r="478" spans="1:8" ht="15" hidden="1" customHeight="1" x14ac:dyDescent="0.25">
      <c r="A478" s="453"/>
      <c r="B478" s="454"/>
      <c r="C478" s="455"/>
      <c r="D478" s="475" t="s">
        <v>625</v>
      </c>
      <c r="E478" s="530">
        <f>'NRHM State budget sheet 2013-14'!AF81</f>
        <v>0</v>
      </c>
      <c r="F478" s="526"/>
      <c r="G478" s="456" t="s">
        <v>624</v>
      </c>
      <c r="H478" s="455"/>
    </row>
    <row r="479" spans="1:8" ht="15" hidden="1" x14ac:dyDescent="0.25">
      <c r="A479" s="453"/>
      <c r="B479" s="454"/>
      <c r="C479" s="455"/>
      <c r="D479" s="475" t="s">
        <v>2627</v>
      </c>
      <c r="E479" s="530">
        <f>'NRHM State budget sheet 2013-14'!AF79</f>
        <v>0</v>
      </c>
      <c r="F479" s="526"/>
      <c r="G479" s="456"/>
      <c r="H479" s="455"/>
    </row>
    <row r="480" spans="1:8" ht="15" hidden="1" x14ac:dyDescent="0.25">
      <c r="A480" s="453"/>
      <c r="B480" s="454"/>
      <c r="C480" s="455"/>
      <c r="D480" s="475" t="s">
        <v>160</v>
      </c>
      <c r="E480" s="530">
        <f>'NRHM State budget sheet 2013-14'!AF84</f>
        <v>0</v>
      </c>
      <c r="F480" s="435"/>
      <c r="G480" s="456" t="s">
        <v>629</v>
      </c>
      <c r="H480" s="455"/>
    </row>
    <row r="481" spans="1:8" ht="15" hidden="1" x14ac:dyDescent="0.25">
      <c r="A481" s="453"/>
      <c r="B481" s="454"/>
      <c r="C481" s="455"/>
      <c r="D481" s="475" t="s">
        <v>2628</v>
      </c>
      <c r="E481" s="530">
        <f>'NRHM State budget sheet 2013-14'!AF88</f>
        <v>1.8</v>
      </c>
      <c r="F481" s="435"/>
      <c r="G481" s="456"/>
      <c r="H481" s="455"/>
    </row>
    <row r="482" spans="1:8" ht="60" hidden="1" x14ac:dyDescent="0.25">
      <c r="A482" s="453"/>
      <c r="B482" s="454"/>
      <c r="C482" s="455"/>
      <c r="D482" s="475" t="s">
        <v>1688</v>
      </c>
      <c r="E482" s="530">
        <f>'NRHM State budget sheet 2013-14'!AF89+'NRHM State budget sheet 2013-14'!AF70+'NRHM State budget sheet 2013-14'!AF86+'NRHM State budget sheet 2013-14'!AF87</f>
        <v>0.8</v>
      </c>
      <c r="F482" s="435"/>
      <c r="G482" s="456" t="s">
        <v>630</v>
      </c>
      <c r="H482" s="455"/>
    </row>
    <row r="483" spans="1:8" ht="15" x14ac:dyDescent="0.25">
      <c r="A483" s="449">
        <v>9.6</v>
      </c>
      <c r="B483" s="450"/>
      <c r="C483" s="451" t="s">
        <v>2514</v>
      </c>
      <c r="D483" s="479"/>
      <c r="E483" s="549">
        <f>SUM(E484:E488)</f>
        <v>3</v>
      </c>
      <c r="F483" s="510"/>
      <c r="G483" s="450"/>
      <c r="H483" s="450" t="s">
        <v>2514</v>
      </c>
    </row>
    <row r="484" spans="1:8" ht="15.75" hidden="1" customHeight="1" x14ac:dyDescent="0.25">
      <c r="A484" s="453"/>
      <c r="B484" s="454"/>
      <c r="C484" s="455"/>
      <c r="D484" s="475" t="s">
        <v>2629</v>
      </c>
      <c r="E484" s="530">
        <f>SUM('NRHM State budget sheet 2013-14'!AF98:AF99)</f>
        <v>2.5</v>
      </c>
      <c r="F484" s="435" t="s">
        <v>2630</v>
      </c>
      <c r="G484" s="465" t="s">
        <v>633</v>
      </c>
      <c r="H484" s="454"/>
    </row>
    <row r="485" spans="1:8" ht="30" hidden="1" x14ac:dyDescent="0.25">
      <c r="A485" s="453"/>
      <c r="B485" s="454"/>
      <c r="C485" s="455"/>
      <c r="D485" s="567" t="s">
        <v>2229</v>
      </c>
      <c r="E485" s="530">
        <f>'NRHM State budget sheet 2013-14'!AF100</f>
        <v>0</v>
      </c>
      <c r="F485" s="435" t="s">
        <v>2631</v>
      </c>
      <c r="G485" s="465" t="s">
        <v>633</v>
      </c>
      <c r="H485" s="454"/>
    </row>
    <row r="486" spans="1:8" ht="15" hidden="1" x14ac:dyDescent="0.25">
      <c r="A486" s="453"/>
      <c r="B486" s="454"/>
      <c r="C486" s="455"/>
      <c r="D486" s="475" t="s">
        <v>2632</v>
      </c>
      <c r="E486" s="530">
        <f>'NRHM State budget sheet 2013-14'!AF113</f>
        <v>0</v>
      </c>
      <c r="F486" s="435"/>
      <c r="G486" s="465"/>
      <c r="H486" s="454"/>
    </row>
    <row r="487" spans="1:8" ht="45" hidden="1" x14ac:dyDescent="0.25">
      <c r="A487" s="453"/>
      <c r="B487" s="454"/>
      <c r="C487" s="455"/>
      <c r="D487" s="475" t="s">
        <v>1534</v>
      </c>
      <c r="E487" s="530">
        <f>'NRHM State budget sheet 2013-14'!AF112</f>
        <v>0</v>
      </c>
      <c r="F487" s="435"/>
      <c r="G487" s="465"/>
      <c r="H487" s="454"/>
    </row>
    <row r="488" spans="1:8" ht="15" hidden="1" x14ac:dyDescent="0.25">
      <c r="A488" s="453"/>
      <c r="B488" s="454"/>
      <c r="C488" s="455"/>
      <c r="D488" s="475" t="s">
        <v>759</v>
      </c>
      <c r="E488" s="530">
        <f>'NRHM State budget sheet 2013-14'!AF97</f>
        <v>0.5</v>
      </c>
      <c r="F488" s="435"/>
      <c r="G488" s="465"/>
      <c r="H488" s="454"/>
    </row>
    <row r="489" spans="1:8" ht="44.25" customHeight="1" x14ac:dyDescent="0.25">
      <c r="A489" s="449">
        <v>9.6999999999999993</v>
      </c>
      <c r="B489" s="450"/>
      <c r="C489" s="451" t="s">
        <v>2633</v>
      </c>
      <c r="D489" s="479"/>
      <c r="E489" s="549">
        <f>SUM(E490:E491)</f>
        <v>10.8</v>
      </c>
      <c r="F489" s="510"/>
      <c r="G489" s="467" t="s">
        <v>635</v>
      </c>
      <c r="H489" s="450" t="s">
        <v>2479</v>
      </c>
    </row>
    <row r="490" spans="1:8" s="520" customFormat="1" ht="44.25" hidden="1" customHeight="1" x14ac:dyDescent="0.25">
      <c r="A490" s="469"/>
      <c r="B490" s="464"/>
      <c r="C490" s="466"/>
      <c r="D490" s="489" t="s">
        <v>759</v>
      </c>
      <c r="E490" s="530">
        <f>'NRHM State budget sheet 2013-14'!AF107+'NRHM State budget sheet 2013-14'!AF103+'NRHM State budget sheet 2013-14'!AF106</f>
        <v>0.3</v>
      </c>
      <c r="F490" s="529"/>
      <c r="G490" s="461"/>
      <c r="H490" s="464"/>
    </row>
    <row r="491" spans="1:8" s="520" customFormat="1" ht="44.25" hidden="1" customHeight="1" x14ac:dyDescent="0.25">
      <c r="A491" s="469"/>
      <c r="B491" s="464"/>
      <c r="C491" s="466"/>
      <c r="D491" s="460" t="s">
        <v>2634</v>
      </c>
      <c r="E491" s="530">
        <f>'NRHM State budget sheet 2013-14'!AF104</f>
        <v>10.5</v>
      </c>
      <c r="F491" s="529"/>
      <c r="G491" s="461"/>
      <c r="H491" s="464"/>
    </row>
    <row r="492" spans="1:8" ht="15" x14ac:dyDescent="0.25">
      <c r="A492" s="449">
        <v>9.8000000000000007</v>
      </c>
      <c r="B492" s="450"/>
      <c r="C492" s="451" t="s">
        <v>2635</v>
      </c>
      <c r="D492" s="479"/>
      <c r="E492" s="549">
        <f>SUM('NRHM State budget sheet 2013-14'!AF148+'NRHM State budget sheet 2013-14'!AF150)</f>
        <v>0</v>
      </c>
      <c r="F492" s="510"/>
      <c r="G492" s="467" t="s">
        <v>641</v>
      </c>
      <c r="H492" s="450" t="s">
        <v>2635</v>
      </c>
    </row>
    <row r="493" spans="1:8" ht="15" customHeight="1" x14ac:dyDescent="0.25">
      <c r="A493" s="449">
        <v>9.9</v>
      </c>
      <c r="B493" s="450"/>
      <c r="C493" s="451" t="s">
        <v>2636</v>
      </c>
      <c r="D493" s="479"/>
      <c r="E493" s="549">
        <f>SUM(E494:E495)</f>
        <v>3</v>
      </c>
      <c r="F493" s="510"/>
      <c r="G493" s="467" t="s">
        <v>638</v>
      </c>
      <c r="H493" s="450" t="s">
        <v>2517</v>
      </c>
    </row>
    <row r="494" spans="1:8" ht="30" hidden="1" x14ac:dyDescent="0.25">
      <c r="A494" s="453"/>
      <c r="B494" s="454"/>
      <c r="C494" s="455"/>
      <c r="D494" s="475" t="s">
        <v>2637</v>
      </c>
      <c r="E494" s="530">
        <f>'NRHM State budget sheet 2013-14'!AF131+'NRHM State budget sheet 2013-14'!AF133+'NRHM State budget sheet 2013-14'!AF140+'NRHM State budget sheet 2013-14'!AF142</f>
        <v>0</v>
      </c>
      <c r="F494" s="435"/>
      <c r="G494" s="465"/>
      <c r="H494" s="454"/>
    </row>
    <row r="495" spans="1:8" ht="51" hidden="1" customHeight="1" x14ac:dyDescent="0.25">
      <c r="A495" s="453"/>
      <c r="B495" s="454"/>
      <c r="C495" s="455"/>
      <c r="D495" s="475" t="s">
        <v>2638</v>
      </c>
      <c r="E495" s="530">
        <f>'NRHM State budget sheet 2013-14'!AF117+'NRHM State budget sheet 2013-14'!AF888</f>
        <v>3</v>
      </c>
      <c r="F495" s="435"/>
      <c r="G495" s="465" t="s">
        <v>2639</v>
      </c>
      <c r="H495" s="454"/>
    </row>
    <row r="496" spans="1:8" ht="15" x14ac:dyDescent="0.25">
      <c r="A496" s="521">
        <v>9.1</v>
      </c>
      <c r="B496" s="450"/>
      <c r="C496" s="451" t="s">
        <v>2640</v>
      </c>
      <c r="D496" s="479"/>
      <c r="E496" s="549">
        <f>'NRHM State budget sheet 2013-14'!AF139</f>
        <v>0</v>
      </c>
      <c r="F496" s="510"/>
      <c r="G496" s="467" t="s">
        <v>640</v>
      </c>
      <c r="H496" s="450" t="s">
        <v>2641</v>
      </c>
    </row>
    <row r="497" spans="1:8" s="440" customFormat="1" ht="15" x14ac:dyDescent="0.2">
      <c r="A497" s="449">
        <v>9.11</v>
      </c>
      <c r="B497" s="450"/>
      <c r="C497" s="451" t="s">
        <v>2500</v>
      </c>
      <c r="D497" s="479"/>
      <c r="E497" s="549">
        <f>SUM(E498:E511)</f>
        <v>20.795000000000002</v>
      </c>
      <c r="F497" s="510"/>
      <c r="G497" s="467"/>
      <c r="H497" s="450" t="s">
        <v>2500</v>
      </c>
    </row>
    <row r="498" spans="1:8" s="440" customFormat="1" ht="30" hidden="1" x14ac:dyDescent="0.25">
      <c r="A498" s="453"/>
      <c r="B498" s="454"/>
      <c r="C498" s="455"/>
      <c r="D498" s="475" t="s">
        <v>1441</v>
      </c>
      <c r="E498" s="530">
        <f>'NRHM State budget sheet 2013-14'!AF890</f>
        <v>7.4999999999999997E-2</v>
      </c>
      <c r="F498" s="526"/>
      <c r="G498" s="465" t="s">
        <v>2642</v>
      </c>
      <c r="H498" s="454"/>
    </row>
    <row r="499" spans="1:8" s="440" customFormat="1" ht="30" hidden="1" x14ac:dyDescent="0.25">
      <c r="A499" s="453"/>
      <c r="B499" s="454"/>
      <c r="C499" s="455"/>
      <c r="D499" s="475" t="s">
        <v>2643</v>
      </c>
      <c r="E499" s="530">
        <f>'NRHM State budget sheet 2013-14'!AF891</f>
        <v>0.25</v>
      </c>
      <c r="F499" s="526"/>
      <c r="G499" s="465"/>
      <c r="H499" s="454"/>
    </row>
    <row r="500" spans="1:8" s="440" customFormat="1" ht="30" hidden="1" x14ac:dyDescent="0.25">
      <c r="A500" s="453"/>
      <c r="B500" s="454"/>
      <c r="C500" s="455"/>
      <c r="D500" s="475" t="s">
        <v>2644</v>
      </c>
      <c r="E500" s="530">
        <f>'NRHM State budget sheet 2013-14'!AF892</f>
        <v>0.82</v>
      </c>
      <c r="F500" s="526"/>
      <c r="G500" s="465"/>
      <c r="H500" s="454"/>
    </row>
    <row r="501" spans="1:8" s="440" customFormat="1" ht="30" hidden="1" x14ac:dyDescent="0.25">
      <c r="A501" s="453"/>
      <c r="B501" s="454"/>
      <c r="C501" s="455"/>
      <c r="D501" s="475" t="s">
        <v>2645</v>
      </c>
      <c r="E501" s="530">
        <f>'NRHM State budget sheet 2013-14'!AF893</f>
        <v>0.15</v>
      </c>
      <c r="F501" s="526"/>
      <c r="G501" s="465"/>
      <c r="H501" s="454"/>
    </row>
    <row r="502" spans="1:8" s="440" customFormat="1" ht="15" hidden="1" x14ac:dyDescent="0.25">
      <c r="A502" s="453"/>
      <c r="B502" s="454"/>
      <c r="C502" s="455"/>
      <c r="D502" s="475" t="s">
        <v>2646</v>
      </c>
      <c r="E502" s="530">
        <f>'NRHM State budget sheet 2013-14'!AF896</f>
        <v>0.2</v>
      </c>
      <c r="F502" s="526"/>
      <c r="G502" s="465"/>
      <c r="H502" s="454"/>
    </row>
    <row r="503" spans="1:8" s="440" customFormat="1" ht="31.5" hidden="1" customHeight="1" x14ac:dyDescent="0.25">
      <c r="A503" s="453"/>
      <c r="B503" s="454"/>
      <c r="C503" s="455"/>
      <c r="D503" s="475" t="s">
        <v>2647</v>
      </c>
      <c r="E503" s="530">
        <f>'NRHM State budget sheet 2013-14'!AF897</f>
        <v>0</v>
      </c>
      <c r="F503" s="526"/>
      <c r="G503" s="465"/>
      <c r="H503" s="454"/>
    </row>
    <row r="504" spans="1:8" s="440" customFormat="1" ht="15" hidden="1" x14ac:dyDescent="0.25">
      <c r="A504" s="453"/>
      <c r="B504" s="454"/>
      <c r="C504" s="455"/>
      <c r="D504" s="475" t="s">
        <v>2648</v>
      </c>
      <c r="E504" s="530">
        <f>'NRHM State budget sheet 2013-14'!AF898</f>
        <v>4.5</v>
      </c>
      <c r="F504" s="526"/>
      <c r="G504" s="465"/>
      <c r="H504" s="454"/>
    </row>
    <row r="505" spans="1:8" s="440" customFormat="1" ht="15" hidden="1" x14ac:dyDescent="0.25">
      <c r="A505" s="453"/>
      <c r="B505" s="454"/>
      <c r="C505" s="455"/>
      <c r="D505" s="475" t="s">
        <v>2649</v>
      </c>
      <c r="E505" s="530">
        <f>'NRHM State budget sheet 2013-14'!AF899</f>
        <v>0</v>
      </c>
      <c r="F505" s="526"/>
      <c r="G505" s="465"/>
      <c r="H505" s="454"/>
    </row>
    <row r="506" spans="1:8" s="440" customFormat="1" ht="18" hidden="1" customHeight="1" x14ac:dyDescent="0.25">
      <c r="A506" s="453"/>
      <c r="B506" s="454"/>
      <c r="C506" s="455"/>
      <c r="D506" s="475" t="s">
        <v>1624</v>
      </c>
      <c r="E506" s="530">
        <f>'NRHM State budget sheet 2013-14'!AF900</f>
        <v>0</v>
      </c>
      <c r="F506" s="526"/>
      <c r="G506" s="465"/>
      <c r="H506" s="454"/>
    </row>
    <row r="507" spans="1:8" s="440" customFormat="1" ht="15" hidden="1" x14ac:dyDescent="0.25">
      <c r="A507" s="453"/>
      <c r="B507" s="454"/>
      <c r="C507" s="455"/>
      <c r="D507" s="475" t="s">
        <v>1625</v>
      </c>
      <c r="E507" s="530">
        <f>'NRHM State budget sheet 2013-14'!AF901</f>
        <v>0</v>
      </c>
      <c r="F507" s="526"/>
      <c r="G507" s="465"/>
      <c r="H507" s="454"/>
    </row>
    <row r="508" spans="1:8" s="440" customFormat="1" ht="19.5" hidden="1" customHeight="1" x14ac:dyDescent="0.25">
      <c r="A508" s="453"/>
      <c r="B508" s="454"/>
      <c r="C508" s="455"/>
      <c r="D508" s="475" t="s">
        <v>1626</v>
      </c>
      <c r="E508" s="530">
        <f>'NRHM State budget sheet 2013-14'!AF902</f>
        <v>0</v>
      </c>
      <c r="F508" s="526"/>
      <c r="G508" s="465"/>
      <c r="H508" s="454"/>
    </row>
    <row r="509" spans="1:8" s="440" customFormat="1" ht="15" hidden="1" x14ac:dyDescent="0.25">
      <c r="A509" s="453"/>
      <c r="B509" s="454"/>
      <c r="C509" s="455"/>
      <c r="D509" s="475" t="s">
        <v>2650</v>
      </c>
      <c r="E509" s="530">
        <f>'NRHM State budget sheet 2013-14'!AF915</f>
        <v>0.3</v>
      </c>
      <c r="F509" s="526"/>
      <c r="G509" s="465" t="s">
        <v>940</v>
      </c>
      <c r="H509" s="454"/>
    </row>
    <row r="510" spans="1:8" s="440" customFormat="1" ht="30" hidden="1" x14ac:dyDescent="0.25">
      <c r="A510" s="453"/>
      <c r="B510" s="454"/>
      <c r="C510" s="455"/>
      <c r="D510" s="475" t="s">
        <v>2651</v>
      </c>
      <c r="E510" s="530">
        <f>'NRHM State budget sheet 2013-14'!AF917</f>
        <v>12</v>
      </c>
      <c r="F510" s="526"/>
      <c r="G510" s="465" t="s">
        <v>943</v>
      </c>
      <c r="H510" s="454"/>
    </row>
    <row r="511" spans="1:8" s="440" customFormat="1" ht="15" hidden="1" x14ac:dyDescent="0.25">
      <c r="A511" s="454"/>
      <c r="B511" s="454"/>
      <c r="C511" s="455"/>
      <c r="D511" s="475" t="s">
        <v>759</v>
      </c>
      <c r="E511" s="530">
        <f>'NRHM State budget sheet 2013-14'!AF894+'NRHM State budget sheet 2013-14'!AF903</f>
        <v>2.5</v>
      </c>
      <c r="F511" s="526"/>
      <c r="G511" s="465"/>
      <c r="H511" s="454"/>
    </row>
    <row r="512" spans="1:8" s="440" customFormat="1" ht="45" x14ac:dyDescent="0.25">
      <c r="A512" s="446">
        <v>10</v>
      </c>
      <c r="B512" s="504" t="s">
        <v>2652</v>
      </c>
      <c r="C512" s="505"/>
      <c r="D512" s="505"/>
      <c r="E512" s="516">
        <f>SUM(E513:E529)</f>
        <v>41.097999999999999</v>
      </c>
      <c r="F512" s="506"/>
      <c r="G512" s="447"/>
      <c r="H512" s="447"/>
    </row>
    <row r="513" spans="1:8" s="440" customFormat="1" ht="44.25" hidden="1" customHeight="1" x14ac:dyDescent="0.2">
      <c r="A513" s="469">
        <v>10.1</v>
      </c>
      <c r="B513" s="464"/>
      <c r="C513" s="462" t="s">
        <v>2653</v>
      </c>
      <c r="D513" s="489"/>
      <c r="E513" s="530">
        <f>'NRHM State budget sheet 2013-14'!AF452</f>
        <v>0</v>
      </c>
      <c r="F513" s="529"/>
      <c r="G513" s="462"/>
      <c r="H513" s="466" t="s">
        <v>2571</v>
      </c>
    </row>
    <row r="514" spans="1:8" s="440" customFormat="1" ht="44.25" hidden="1" customHeight="1" x14ac:dyDescent="0.2">
      <c r="A514" s="469">
        <v>10.199999999999999</v>
      </c>
      <c r="B514" s="464"/>
      <c r="C514" s="462" t="s">
        <v>2654</v>
      </c>
      <c r="D514" s="489"/>
      <c r="E514" s="530">
        <f>'NRHM State budget sheet 2013-14'!AF453</f>
        <v>7</v>
      </c>
      <c r="F514" s="529"/>
      <c r="G514" s="461"/>
      <c r="H514" s="466" t="s">
        <v>2571</v>
      </c>
    </row>
    <row r="515" spans="1:8" s="440" customFormat="1" ht="44.25" hidden="1" customHeight="1" x14ac:dyDescent="0.2">
      <c r="A515" s="469">
        <v>10.3</v>
      </c>
      <c r="B515" s="464"/>
      <c r="C515" s="462" t="s">
        <v>2655</v>
      </c>
      <c r="D515" s="489"/>
      <c r="E515" s="530">
        <f>'NRHM State budget sheet 2013-14'!AF454</f>
        <v>5</v>
      </c>
      <c r="F515" s="529"/>
      <c r="G515" s="461"/>
      <c r="H515" s="466" t="s">
        <v>2571</v>
      </c>
    </row>
    <row r="516" spans="1:8" s="440" customFormat="1" ht="30.75" hidden="1" customHeight="1" x14ac:dyDescent="0.2">
      <c r="A516" s="469"/>
      <c r="B516" s="464"/>
      <c r="C516" s="455" t="s">
        <v>1627</v>
      </c>
      <c r="D516" s="489"/>
      <c r="E516" s="530">
        <f>'NRHM State budget sheet 2013-14'!AF455</f>
        <v>0</v>
      </c>
      <c r="F516" s="529"/>
      <c r="G516" s="461"/>
      <c r="H516" s="466"/>
    </row>
    <row r="517" spans="1:8" s="440" customFormat="1" ht="44.25" hidden="1" customHeight="1" x14ac:dyDescent="0.2">
      <c r="A517" s="469">
        <v>10.5</v>
      </c>
      <c r="B517" s="464"/>
      <c r="C517" s="462" t="s">
        <v>2656</v>
      </c>
      <c r="D517" s="489"/>
      <c r="E517" s="530">
        <f>'NRHM State budget sheet 2013-14'!AF111</f>
        <v>7.2480000000000002</v>
      </c>
      <c r="F517" s="529"/>
      <c r="G517" s="461" t="s">
        <v>633</v>
      </c>
      <c r="H517" s="464" t="s">
        <v>2514</v>
      </c>
    </row>
    <row r="518" spans="1:8" s="440" customFormat="1" ht="33" hidden="1" customHeight="1" x14ac:dyDescent="0.2">
      <c r="A518" s="469"/>
      <c r="B518" s="456"/>
      <c r="C518" s="455" t="s">
        <v>2657</v>
      </c>
      <c r="D518" s="475" t="s">
        <v>2658</v>
      </c>
      <c r="E518" s="530">
        <f>'NRHM State budget sheet 2013-14'!AF882</f>
        <v>2.5</v>
      </c>
      <c r="F518" s="529"/>
      <c r="G518" s="461"/>
      <c r="H518" s="464"/>
    </row>
    <row r="519" spans="1:8" s="440" customFormat="1" ht="33" hidden="1" customHeight="1" x14ac:dyDescent="0.25">
      <c r="A519" s="469"/>
      <c r="B519" s="464"/>
      <c r="C519" s="564"/>
      <c r="D519" s="475" t="s">
        <v>2659</v>
      </c>
      <c r="E519" s="530">
        <f>'NRHM State budget sheet 2013-14'!AF883</f>
        <v>0</v>
      </c>
      <c r="F519" s="529"/>
      <c r="G519" s="461"/>
      <c r="H519" s="464"/>
    </row>
    <row r="520" spans="1:8" s="440" customFormat="1" ht="18" hidden="1" customHeight="1" x14ac:dyDescent="0.25">
      <c r="A520" s="469"/>
      <c r="B520" s="464"/>
      <c r="C520" s="564"/>
      <c r="D520" s="475" t="s">
        <v>1628</v>
      </c>
      <c r="E520" s="530">
        <f>'NRHM State budget sheet 2013-14'!AF773</f>
        <v>3</v>
      </c>
      <c r="F520" s="529"/>
      <c r="G520" s="461"/>
      <c r="H520" s="464"/>
    </row>
    <row r="521" spans="1:8" s="440" customFormat="1" ht="15" hidden="1" customHeight="1" x14ac:dyDescent="0.25">
      <c r="A521" s="469"/>
      <c r="B521" s="464"/>
      <c r="C521" s="564"/>
      <c r="D521" s="475" t="s">
        <v>2660</v>
      </c>
      <c r="E521" s="530">
        <f>'NRHM State budget sheet 2013-14'!AF149</f>
        <v>0.2</v>
      </c>
      <c r="F521" s="529"/>
      <c r="G521" s="461"/>
      <c r="H521" s="464"/>
    </row>
    <row r="522" spans="1:8" s="440" customFormat="1" ht="30" hidden="1" customHeight="1" x14ac:dyDescent="0.25">
      <c r="A522" s="469">
        <v>10.6</v>
      </c>
      <c r="B522" s="464"/>
      <c r="C522" s="564"/>
      <c r="D522" s="489" t="s">
        <v>2661</v>
      </c>
      <c r="E522" s="554">
        <f>'NRHM State budget sheet 2013-14'!AF105</f>
        <v>3.75</v>
      </c>
      <c r="F522" s="529"/>
      <c r="G522" s="461" t="s">
        <v>635</v>
      </c>
      <c r="H522" s="464" t="s">
        <v>2479</v>
      </c>
    </row>
    <row r="523" spans="1:8" s="440" customFormat="1" ht="44.25" hidden="1" customHeight="1" x14ac:dyDescent="0.2">
      <c r="A523" s="469">
        <v>10.8</v>
      </c>
      <c r="B523" s="464"/>
      <c r="C523" s="462" t="s">
        <v>2662</v>
      </c>
      <c r="D523" s="489"/>
      <c r="E523" s="511"/>
      <c r="F523" s="529"/>
      <c r="G523" s="461" t="s">
        <v>2663</v>
      </c>
      <c r="H523" s="464" t="s">
        <v>2500</v>
      </c>
    </row>
    <row r="524" spans="1:8" s="440" customFormat="1" ht="32.25" hidden="1" customHeight="1" x14ac:dyDescent="0.2">
      <c r="A524" s="469"/>
      <c r="B524" s="464"/>
      <c r="C524" s="462"/>
      <c r="D524" s="475" t="s">
        <v>2664</v>
      </c>
      <c r="E524" s="530">
        <f>'NRHM State budget sheet 2013-14'!AF885</f>
        <v>0</v>
      </c>
      <c r="F524" s="529"/>
      <c r="G524" s="461"/>
      <c r="H524" s="464"/>
    </row>
    <row r="525" spans="1:8" s="440" customFormat="1" ht="63" hidden="1" customHeight="1" x14ac:dyDescent="0.2">
      <c r="A525" s="469"/>
      <c r="B525" s="464"/>
      <c r="C525" s="462"/>
      <c r="D525" s="475" t="s">
        <v>2665</v>
      </c>
      <c r="E525" s="530">
        <f>'NRHM State budget sheet 2013-14'!AF886</f>
        <v>1.6</v>
      </c>
      <c r="F525" s="529"/>
      <c r="G525" s="461"/>
      <c r="H525" s="464"/>
    </row>
    <row r="526" spans="1:8" s="440" customFormat="1" ht="33" hidden="1" customHeight="1" x14ac:dyDescent="0.2">
      <c r="A526" s="469"/>
      <c r="B526" s="464"/>
      <c r="C526" s="462"/>
      <c r="D526" s="475" t="s">
        <v>2666</v>
      </c>
      <c r="E526" s="530">
        <f>'NRHM State budget sheet 2013-14'!AF887</f>
        <v>6</v>
      </c>
      <c r="F526" s="529"/>
      <c r="G526" s="461"/>
      <c r="H526" s="464"/>
    </row>
    <row r="527" spans="1:8" s="440" customFormat="1" ht="15" hidden="1" x14ac:dyDescent="0.2">
      <c r="A527" s="469">
        <v>10.11</v>
      </c>
      <c r="B527" s="464"/>
      <c r="C527" s="462" t="s">
        <v>1473</v>
      </c>
      <c r="D527" s="489"/>
      <c r="E527" s="530">
        <f>'NRHM State budget sheet 2013-14'!AF774</f>
        <v>2.4</v>
      </c>
      <c r="F527" s="529"/>
      <c r="G527" s="461"/>
      <c r="H527" s="464"/>
    </row>
    <row r="528" spans="1:8" s="440" customFormat="1" ht="15" hidden="1" x14ac:dyDescent="0.2">
      <c r="A528" s="469">
        <v>10.119999999999999</v>
      </c>
      <c r="B528" s="464"/>
      <c r="C528" s="462" t="s">
        <v>1474</v>
      </c>
      <c r="D528" s="489"/>
      <c r="E528" s="530">
        <f>'NRHM State budget sheet 2013-14'!AF775</f>
        <v>2.4</v>
      </c>
      <c r="F528" s="529"/>
      <c r="G528" s="461"/>
      <c r="H528" s="464"/>
    </row>
    <row r="529" spans="1:8" s="440" customFormat="1" ht="28.5" hidden="1" customHeight="1" x14ac:dyDescent="0.25">
      <c r="A529" s="469">
        <v>10.130000000000001</v>
      </c>
      <c r="B529" s="464"/>
      <c r="C529" s="470" t="s">
        <v>2667</v>
      </c>
      <c r="D529" s="531"/>
      <c r="E529" s="530">
        <f>'NRHM State budget sheet 2013-14'!AF780</f>
        <v>0</v>
      </c>
      <c r="F529" s="529"/>
      <c r="G529" s="461"/>
      <c r="H529" s="464" t="s">
        <v>2668</v>
      </c>
    </row>
    <row r="530" spans="1:8" s="440" customFormat="1" ht="16.5" customHeight="1" x14ac:dyDescent="0.25">
      <c r="A530" s="446">
        <v>11</v>
      </c>
      <c r="B530" s="504" t="s">
        <v>2669</v>
      </c>
      <c r="C530" s="505"/>
      <c r="D530" s="505"/>
      <c r="E530" s="516">
        <f>SUM(E531:E537)</f>
        <v>3.7</v>
      </c>
      <c r="F530" s="506"/>
      <c r="G530" s="447"/>
      <c r="H530" s="447"/>
    </row>
    <row r="531" spans="1:8" s="440" customFormat="1" ht="15" hidden="1" x14ac:dyDescent="0.2">
      <c r="A531" s="469">
        <v>11.1</v>
      </c>
      <c r="B531" s="464"/>
      <c r="C531" s="463" t="s">
        <v>456</v>
      </c>
      <c r="D531" s="489"/>
      <c r="E531" s="530">
        <f>'NRHM State budget sheet 2013-14'!AF449</f>
        <v>0</v>
      </c>
      <c r="F531" s="529"/>
      <c r="G531" s="462" t="s">
        <v>455</v>
      </c>
      <c r="H531" s="464" t="s">
        <v>2670</v>
      </c>
    </row>
    <row r="532" spans="1:8" s="440" customFormat="1" ht="15" hidden="1" x14ac:dyDescent="0.2">
      <c r="A532" s="469">
        <v>11.2</v>
      </c>
      <c r="B532" s="464"/>
      <c r="C532" s="463" t="s">
        <v>458</v>
      </c>
      <c r="D532" s="489"/>
      <c r="E532" s="530">
        <f>'NRHM State budget sheet 2013-14'!AF450</f>
        <v>0</v>
      </c>
      <c r="F532" s="529"/>
      <c r="G532" s="462" t="s">
        <v>457</v>
      </c>
      <c r="H532" s="464" t="s">
        <v>2670</v>
      </c>
    </row>
    <row r="533" spans="1:8" s="440" customFormat="1" ht="31.5" hidden="1" customHeight="1" x14ac:dyDescent="0.2">
      <c r="A533" s="469">
        <v>11.4</v>
      </c>
      <c r="B533" s="464"/>
      <c r="C533" s="462" t="s">
        <v>2671</v>
      </c>
      <c r="D533" s="489"/>
      <c r="E533" s="511"/>
      <c r="F533" s="529"/>
      <c r="G533" s="461"/>
      <c r="H533" s="464" t="s">
        <v>2668</v>
      </c>
    </row>
    <row r="534" spans="1:8" s="440" customFormat="1" ht="31.5" hidden="1" customHeight="1" x14ac:dyDescent="0.2">
      <c r="A534" s="469"/>
      <c r="B534" s="464"/>
      <c r="C534" s="462"/>
      <c r="D534" s="489" t="s">
        <v>1629</v>
      </c>
      <c r="E534" s="530">
        <f>'NRHM State budget sheet 2013-14'!AF761</f>
        <v>2.4</v>
      </c>
      <c r="F534" s="529"/>
      <c r="G534" s="461"/>
      <c r="H534" s="464"/>
    </row>
    <row r="535" spans="1:8" s="440" customFormat="1" ht="31.5" hidden="1" customHeight="1" x14ac:dyDescent="0.2">
      <c r="A535" s="469"/>
      <c r="B535" s="464"/>
      <c r="C535" s="462"/>
      <c r="D535" s="489" t="s">
        <v>1630</v>
      </c>
      <c r="E535" s="530">
        <f>'NRHM State budget sheet 2013-14'!AF762</f>
        <v>0.6</v>
      </c>
      <c r="F535" s="529"/>
      <c r="G535" s="461"/>
      <c r="H535" s="464"/>
    </row>
    <row r="536" spans="1:8" s="440" customFormat="1" ht="83.25" hidden="1" customHeight="1" x14ac:dyDescent="0.2">
      <c r="A536" s="469"/>
      <c r="B536" s="464"/>
      <c r="C536" s="462"/>
      <c r="D536" s="489" t="s">
        <v>2672</v>
      </c>
      <c r="E536" s="530">
        <f>'NRHM State budget sheet 2013-14'!AF895</f>
        <v>0.1</v>
      </c>
      <c r="F536" s="529"/>
      <c r="G536" s="461"/>
      <c r="H536" s="464"/>
    </row>
    <row r="537" spans="1:8" s="440" customFormat="1" ht="31.5" hidden="1" customHeight="1" x14ac:dyDescent="0.2">
      <c r="A537" s="469"/>
      <c r="B537" s="464"/>
      <c r="C537" s="462"/>
      <c r="D537" s="489" t="s">
        <v>2673</v>
      </c>
      <c r="E537" s="530">
        <f>'NRHM State budget sheet 2013-14'!AF763+'NRHM State budget sheet 2013-14'!AF769</f>
        <v>0.6</v>
      </c>
      <c r="F537" s="529"/>
      <c r="G537" s="461"/>
      <c r="H537" s="464"/>
    </row>
    <row r="538" spans="1:8" s="440" customFormat="1" ht="18" customHeight="1" x14ac:dyDescent="0.25">
      <c r="A538" s="446">
        <v>12</v>
      </c>
      <c r="B538" s="504" t="s">
        <v>2674</v>
      </c>
      <c r="C538" s="505"/>
      <c r="D538" s="505"/>
      <c r="E538" s="516">
        <f>SUM(E539:E541)</f>
        <v>8.5</v>
      </c>
      <c r="F538" s="506"/>
      <c r="G538" s="447" t="s">
        <v>798</v>
      </c>
      <c r="H538" s="447" t="s">
        <v>2668</v>
      </c>
    </row>
    <row r="539" spans="1:8" s="440" customFormat="1" ht="15" hidden="1" x14ac:dyDescent="0.2">
      <c r="A539" s="469">
        <v>12.1</v>
      </c>
      <c r="B539" s="464"/>
      <c r="C539" s="462" t="s">
        <v>2675</v>
      </c>
      <c r="D539" s="489"/>
      <c r="E539" s="530">
        <f>'NRHM State budget sheet 2013-14'!AF612</f>
        <v>0</v>
      </c>
      <c r="F539" s="529"/>
      <c r="G539" s="466"/>
      <c r="H539" s="464"/>
    </row>
    <row r="540" spans="1:8" s="440" customFormat="1" ht="15" hidden="1" x14ac:dyDescent="0.2">
      <c r="A540" s="469">
        <v>12.2</v>
      </c>
      <c r="B540" s="464"/>
      <c r="C540" s="462" t="s">
        <v>2676</v>
      </c>
      <c r="D540" s="489"/>
      <c r="E540" s="530">
        <f>'NRHM State budget sheet 2013-14'!AF613</f>
        <v>1</v>
      </c>
      <c r="F540" s="529"/>
      <c r="G540" s="466"/>
      <c r="H540" s="464"/>
    </row>
    <row r="541" spans="1:8" s="440" customFormat="1" ht="30" hidden="1" x14ac:dyDescent="0.2">
      <c r="A541" s="469">
        <v>12.3</v>
      </c>
      <c r="B541" s="464"/>
      <c r="C541" s="462" t="s">
        <v>2677</v>
      </c>
      <c r="D541" s="489"/>
      <c r="E541" s="530">
        <f>'NRHM State budget sheet 2013-14'!AF614</f>
        <v>7.5</v>
      </c>
      <c r="F541" s="529"/>
      <c r="G541" s="466"/>
      <c r="H541" s="464"/>
    </row>
    <row r="542" spans="1:8" s="440" customFormat="1" ht="15" x14ac:dyDescent="0.25">
      <c r="A542" s="446">
        <v>13</v>
      </c>
      <c r="B542" s="504" t="s">
        <v>2678</v>
      </c>
      <c r="C542" s="505"/>
      <c r="D542" s="505"/>
      <c r="E542" s="516">
        <f>SUM(E543:E549)</f>
        <v>24.1</v>
      </c>
      <c r="F542" s="506"/>
      <c r="G542" s="447" t="s">
        <v>817</v>
      </c>
      <c r="H542" s="447"/>
    </row>
    <row r="543" spans="1:8" s="440" customFormat="1" ht="15" hidden="1" x14ac:dyDescent="0.2">
      <c r="A543" s="460">
        <v>13.1</v>
      </c>
      <c r="B543" s="461"/>
      <c r="C543" s="462" t="s">
        <v>2679</v>
      </c>
      <c r="D543" s="489"/>
      <c r="E543" s="530">
        <f>SUM('NRHM State budget sheet 2013-14'!AF652+'NRHM State budget sheet 2013-14'!AF655+'NRHM State budget sheet 2013-14'!AF649+'NRHM State budget sheet 2013-14'!AF658)</f>
        <v>0</v>
      </c>
      <c r="F543" s="529"/>
      <c r="G543" s="461"/>
      <c r="H543" s="464" t="s">
        <v>2680</v>
      </c>
    </row>
    <row r="544" spans="1:8" s="440" customFormat="1" ht="15" hidden="1" x14ac:dyDescent="0.2">
      <c r="A544" s="460">
        <v>13.2</v>
      </c>
      <c r="B544" s="461"/>
      <c r="C544" s="462" t="s">
        <v>2681</v>
      </c>
      <c r="D544" s="489"/>
      <c r="E544" s="530">
        <f>SUM('NRHM State budget sheet 2013-14'!AF650+'NRHM State budget sheet 2013-14'!AF653+'NRHM State budget sheet 2013-14'!AF656+'NRHM State budget sheet 2013-14'!AF659)</f>
        <v>0</v>
      </c>
      <c r="F544" s="529"/>
      <c r="G544" s="461"/>
      <c r="H544" s="464" t="s">
        <v>2680</v>
      </c>
    </row>
    <row r="545" spans="1:8" ht="30" hidden="1" x14ac:dyDescent="0.25">
      <c r="A545" s="460">
        <v>13.3</v>
      </c>
      <c r="B545" s="461"/>
      <c r="C545" s="462" t="s">
        <v>2682</v>
      </c>
      <c r="D545" s="489"/>
      <c r="E545" s="530">
        <f>'NRHM State budget sheet 2013-14'!AF661</f>
        <v>1</v>
      </c>
      <c r="F545" s="529"/>
      <c r="G545" s="461"/>
      <c r="H545" s="464" t="s">
        <v>2680</v>
      </c>
    </row>
    <row r="546" spans="1:8" ht="15" hidden="1" x14ac:dyDescent="0.25">
      <c r="A546" s="460">
        <v>13.4</v>
      </c>
      <c r="B546" s="461"/>
      <c r="C546" s="462" t="s">
        <v>2683</v>
      </c>
      <c r="D546" s="489"/>
      <c r="E546" s="530">
        <f>'NRHM State budget sheet 2013-14'!AF662</f>
        <v>5</v>
      </c>
      <c r="F546" s="529"/>
      <c r="G546" s="461"/>
      <c r="H546" s="464"/>
    </row>
    <row r="547" spans="1:8" ht="123" hidden="1" customHeight="1" x14ac:dyDescent="0.25">
      <c r="A547" s="460">
        <v>13.5</v>
      </c>
      <c r="B547" s="461"/>
      <c r="C547" s="462" t="s">
        <v>2684</v>
      </c>
      <c r="D547" s="489"/>
      <c r="E547" s="530">
        <f>'NRHM State budget sheet 2013-14'!AF664</f>
        <v>5.8</v>
      </c>
      <c r="F547" s="529"/>
      <c r="G547" s="461"/>
      <c r="H547" s="464" t="s">
        <v>2641</v>
      </c>
    </row>
    <row r="548" spans="1:8" ht="44.25" hidden="1" customHeight="1" x14ac:dyDescent="0.25">
      <c r="A548" s="461">
        <v>13.6</v>
      </c>
      <c r="B548" s="461"/>
      <c r="C548" s="462" t="s">
        <v>2685</v>
      </c>
      <c r="D548" s="489"/>
      <c r="E548" s="530">
        <f>'NRHM State budget sheet 2013-14'!AF884</f>
        <v>0.3</v>
      </c>
      <c r="F548" s="529"/>
      <c r="G548" s="461" t="s">
        <v>2686</v>
      </c>
      <c r="H548" s="464" t="s">
        <v>2500</v>
      </c>
    </row>
    <row r="549" spans="1:8" ht="44.25" hidden="1" customHeight="1" x14ac:dyDescent="0.25">
      <c r="A549" s="461"/>
      <c r="B549" s="461"/>
      <c r="C549" s="462" t="s">
        <v>759</v>
      </c>
      <c r="D549" s="489"/>
      <c r="E549" s="530">
        <f>'NRHM State budget sheet 2013-14'!AF645+'NRHM State budget sheet 2013-14'!AF660+'NRHM State budget sheet 2013-14'!AF663</f>
        <v>12</v>
      </c>
      <c r="F549" s="529"/>
      <c r="G549" s="461"/>
      <c r="H549" s="464"/>
    </row>
    <row r="550" spans="1:8" ht="18.75" customHeight="1" x14ac:dyDescent="0.25">
      <c r="A550" s="446">
        <v>14</v>
      </c>
      <c r="B550" s="504" t="s">
        <v>2687</v>
      </c>
      <c r="C550" s="505"/>
      <c r="D550" s="505"/>
      <c r="E550" s="516">
        <f>SUM(E551:E553)</f>
        <v>4.4000000000000004</v>
      </c>
      <c r="F550" s="506"/>
      <c r="G550" s="447"/>
      <c r="H550" s="447" t="s">
        <v>2520</v>
      </c>
    </row>
    <row r="551" spans="1:8" ht="15" hidden="1" x14ac:dyDescent="0.25">
      <c r="A551" s="460">
        <v>14.1</v>
      </c>
      <c r="B551" s="461"/>
      <c r="C551" s="462" t="s">
        <v>2688</v>
      </c>
      <c r="D551" s="489"/>
      <c r="E551" s="530">
        <f>'NRHM State budget sheet 2013-14'!AF705+'NRHM State budget sheet 2013-14'!AF706+'NRHM State budget sheet 2013-14'!AF711</f>
        <v>4.4000000000000004</v>
      </c>
      <c r="F551" s="529"/>
      <c r="G551" s="461" t="s">
        <v>846</v>
      </c>
      <c r="H551" s="464"/>
    </row>
    <row r="552" spans="1:8" ht="15" hidden="1" x14ac:dyDescent="0.25">
      <c r="A552" s="460">
        <v>14.2</v>
      </c>
      <c r="B552" s="461"/>
      <c r="C552" s="462" t="s">
        <v>2689</v>
      </c>
      <c r="D552" s="489"/>
      <c r="E552" s="530">
        <f>'NRHM State budget sheet 2013-14'!AF856</f>
        <v>0</v>
      </c>
      <c r="F552" s="529"/>
      <c r="G552" s="461"/>
      <c r="H552" s="464"/>
    </row>
    <row r="553" spans="1:8" ht="15" hidden="1" x14ac:dyDescent="0.25">
      <c r="A553" s="460">
        <v>14.3</v>
      </c>
      <c r="B553" s="461"/>
      <c r="C553" s="462" t="s">
        <v>759</v>
      </c>
      <c r="D553" s="489"/>
      <c r="E553" s="530">
        <f>SUM('NRHM State budget sheet 2013-14'!AF716:AF730)</f>
        <v>0</v>
      </c>
      <c r="F553" s="529"/>
      <c r="G553" s="461"/>
      <c r="H553" s="464"/>
    </row>
    <row r="554" spans="1:8" ht="15" x14ac:dyDescent="0.25">
      <c r="A554" s="446">
        <v>15</v>
      </c>
      <c r="B554" s="504" t="s">
        <v>2690</v>
      </c>
      <c r="C554" s="505"/>
      <c r="D554" s="505"/>
      <c r="E554" s="516">
        <f>SUM(E555:E563)</f>
        <v>3</v>
      </c>
      <c r="F554" s="506"/>
      <c r="G554" s="447"/>
      <c r="H554" s="447" t="s">
        <v>2691</v>
      </c>
    </row>
    <row r="555" spans="1:8" ht="44.25" hidden="1" customHeight="1" x14ac:dyDescent="0.25">
      <c r="A555" s="460">
        <v>15.1</v>
      </c>
      <c r="B555" s="461"/>
      <c r="C555" s="462" t="s">
        <v>1475</v>
      </c>
      <c r="D555" s="489"/>
      <c r="E555" s="530">
        <f>'NRHM State budget sheet 2013-14'!AF760</f>
        <v>1.2</v>
      </c>
      <c r="F555" s="529"/>
      <c r="G555" s="461"/>
      <c r="H555" s="464"/>
    </row>
    <row r="556" spans="1:8" ht="44.25" hidden="1" customHeight="1" x14ac:dyDescent="0.25">
      <c r="A556" s="460">
        <v>15.2</v>
      </c>
      <c r="B556" s="461"/>
      <c r="C556" s="462" t="s">
        <v>1476</v>
      </c>
      <c r="D556" s="489"/>
      <c r="E556" s="530"/>
      <c r="F556" s="529"/>
      <c r="G556" s="461"/>
      <c r="H556" s="464"/>
    </row>
    <row r="557" spans="1:8" ht="31.5" hidden="1" customHeight="1" x14ac:dyDescent="0.25">
      <c r="A557" s="460"/>
      <c r="B557" s="461"/>
      <c r="C557" s="462"/>
      <c r="D557" s="489" t="s">
        <v>1629</v>
      </c>
      <c r="E557" s="530">
        <f>'NRHM State budget sheet 2013-14'!AF767</f>
        <v>1.8</v>
      </c>
      <c r="F557" s="529"/>
      <c r="G557" s="461"/>
      <c r="H557" s="464"/>
    </row>
    <row r="558" spans="1:8" ht="30" hidden="1" customHeight="1" x14ac:dyDescent="0.25">
      <c r="A558" s="460"/>
      <c r="B558" s="461"/>
      <c r="C558" s="462"/>
      <c r="D558" s="489" t="s">
        <v>2692</v>
      </c>
      <c r="E558" s="530">
        <f>'NRHM State budget sheet 2013-14'!AF768</f>
        <v>0</v>
      </c>
      <c r="F558" s="529"/>
      <c r="G558" s="461"/>
      <c r="H558" s="464"/>
    </row>
    <row r="559" spans="1:8" ht="30" hidden="1" customHeight="1" x14ac:dyDescent="0.25">
      <c r="A559" s="460"/>
      <c r="B559" s="564"/>
      <c r="C559" s="455" t="s">
        <v>2693</v>
      </c>
      <c r="D559" s="489" t="s">
        <v>1406</v>
      </c>
      <c r="E559" s="530">
        <f>'NRHM State budget sheet 2013-14'!AF776</f>
        <v>0</v>
      </c>
      <c r="F559" s="529"/>
      <c r="G559" s="461"/>
      <c r="H559" s="464"/>
    </row>
    <row r="560" spans="1:8" ht="15" hidden="1" customHeight="1" x14ac:dyDescent="0.25">
      <c r="A560" s="460"/>
      <c r="B560" s="461"/>
      <c r="C560" s="462"/>
      <c r="D560" s="489" t="s">
        <v>1407</v>
      </c>
      <c r="E560" s="530">
        <f>'NRHM State budget sheet 2013-14'!AF777</f>
        <v>0</v>
      </c>
      <c r="F560" s="529"/>
      <c r="G560" s="461"/>
      <c r="H560" s="464"/>
    </row>
    <row r="561" spans="1:8" ht="44.25" hidden="1" customHeight="1" x14ac:dyDescent="0.25">
      <c r="A561" s="460">
        <v>15.3</v>
      </c>
      <c r="B561" s="461"/>
      <c r="C561" s="462" t="s">
        <v>1477</v>
      </c>
      <c r="D561" s="489"/>
      <c r="E561" s="530">
        <f>'NRHM State budget sheet 2013-14'!AF779</f>
        <v>0</v>
      </c>
      <c r="F561" s="529"/>
      <c r="G561" s="461"/>
      <c r="H561" s="464"/>
    </row>
    <row r="562" spans="1:8" ht="15" hidden="1" x14ac:dyDescent="0.25">
      <c r="A562" s="460">
        <v>15.4</v>
      </c>
      <c r="B562" s="461"/>
      <c r="C562" s="462" t="s">
        <v>2694</v>
      </c>
      <c r="D562" s="489"/>
      <c r="E562" s="530">
        <f>'NRHM State budget sheet 2013-14'!AF855</f>
        <v>0</v>
      </c>
      <c r="F562" s="529"/>
      <c r="G562" s="461"/>
      <c r="H562" s="464"/>
    </row>
    <row r="563" spans="1:8" ht="15" hidden="1" x14ac:dyDescent="0.25">
      <c r="A563" s="460">
        <v>15.5</v>
      </c>
      <c r="B563" s="461"/>
      <c r="C563" s="462" t="s">
        <v>2695</v>
      </c>
      <c r="D563" s="489"/>
      <c r="E563" s="530">
        <f>'NRHM State budget sheet 2013-14'!AF778</f>
        <v>0</v>
      </c>
      <c r="F563" s="529"/>
      <c r="G563" s="461"/>
      <c r="H563" s="464"/>
    </row>
    <row r="564" spans="1:8" ht="15.75" customHeight="1" x14ac:dyDescent="0.25">
      <c r="A564" s="446">
        <v>16</v>
      </c>
      <c r="B564" s="504" t="s">
        <v>2696</v>
      </c>
      <c r="C564" s="505"/>
      <c r="D564" s="505"/>
      <c r="E564" s="516">
        <f>SUM(E565:E570)</f>
        <v>5.51</v>
      </c>
      <c r="F564" s="506"/>
      <c r="G564" s="447"/>
      <c r="H564" s="447"/>
    </row>
    <row r="565" spans="1:8" ht="15" hidden="1" x14ac:dyDescent="0.25">
      <c r="A565" s="460">
        <v>16.100000000000001</v>
      </c>
      <c r="B565" s="461"/>
      <c r="C565" s="462" t="s">
        <v>2697</v>
      </c>
      <c r="D565" s="489"/>
      <c r="E565" s="530">
        <f>'NRHM State budget sheet 2013-14'!AF17</f>
        <v>0</v>
      </c>
      <c r="F565" s="529"/>
      <c r="G565" s="461" t="s">
        <v>2698</v>
      </c>
      <c r="H565" s="464" t="s">
        <v>2442</v>
      </c>
    </row>
    <row r="566" spans="1:8" ht="15" hidden="1" x14ac:dyDescent="0.25">
      <c r="A566" s="460">
        <v>16.2</v>
      </c>
      <c r="B566" s="461"/>
      <c r="C566" s="462" t="s">
        <v>2699</v>
      </c>
      <c r="D566" s="489"/>
      <c r="E566" s="530">
        <f>'NRHM State budget sheet 2013-14'!AF16</f>
        <v>5.51</v>
      </c>
      <c r="F566" s="529"/>
      <c r="G566" s="461" t="s">
        <v>2700</v>
      </c>
      <c r="H566" s="464" t="s">
        <v>2442</v>
      </c>
    </row>
    <row r="567" spans="1:8" ht="30" hidden="1" x14ac:dyDescent="0.25">
      <c r="A567" s="460">
        <v>16.3</v>
      </c>
      <c r="B567" s="461"/>
      <c r="C567" s="462" t="s">
        <v>2701</v>
      </c>
      <c r="D567" s="489"/>
      <c r="E567" s="530">
        <f>'NRHM State budget sheet 2013-14'!AF101</f>
        <v>0</v>
      </c>
      <c r="F567" s="529"/>
      <c r="G567" s="461"/>
      <c r="H567" s="464" t="s">
        <v>2514</v>
      </c>
    </row>
    <row r="568" spans="1:8" ht="30" hidden="1" x14ac:dyDescent="0.25">
      <c r="A568" s="460">
        <v>16.399999999999999</v>
      </c>
      <c r="B568" s="461"/>
      <c r="C568" s="462" t="s">
        <v>2702</v>
      </c>
      <c r="D568" s="489"/>
      <c r="E568" s="530">
        <f>'NRHM State budget sheet 2013-14'!AF132</f>
        <v>0</v>
      </c>
      <c r="F568" s="529"/>
      <c r="G568" s="461"/>
      <c r="H568" s="464" t="s">
        <v>2517</v>
      </c>
    </row>
    <row r="569" spans="1:8" ht="31.5" hidden="1" customHeight="1" x14ac:dyDescent="0.25">
      <c r="A569" s="460"/>
      <c r="B569" s="461"/>
      <c r="C569" s="466" t="s">
        <v>2703</v>
      </c>
      <c r="D569" s="489"/>
      <c r="E569" s="530">
        <f>'NRHM State budget sheet 2013-14'!AF141</f>
        <v>0</v>
      </c>
      <c r="F569" s="529"/>
      <c r="G569" s="461"/>
      <c r="H569" s="464"/>
    </row>
    <row r="570" spans="1:8" ht="15" hidden="1" x14ac:dyDescent="0.25">
      <c r="A570" s="460"/>
      <c r="B570" s="461"/>
      <c r="C570" s="455" t="s">
        <v>628</v>
      </c>
      <c r="D570" s="489"/>
      <c r="E570" s="530">
        <f>'NRHM State budget sheet 2013-14'!AF83</f>
        <v>0</v>
      </c>
      <c r="F570" s="529"/>
      <c r="G570" s="461"/>
      <c r="H570" s="464"/>
    </row>
    <row r="571" spans="1:8" ht="15.75" customHeight="1" x14ac:dyDescent="0.25">
      <c r="A571" s="446">
        <v>17</v>
      </c>
      <c r="B571" s="504" t="s">
        <v>2704</v>
      </c>
      <c r="C571" s="505"/>
      <c r="D571" s="505"/>
      <c r="E571" s="516">
        <f>SUM(E572:E574)</f>
        <v>3.4</v>
      </c>
      <c r="F571" s="506"/>
      <c r="G571" s="447" t="s">
        <v>2705</v>
      </c>
      <c r="H571" s="447" t="s">
        <v>2442</v>
      </c>
    </row>
    <row r="572" spans="1:8" ht="30" hidden="1" x14ac:dyDescent="0.25">
      <c r="A572" s="460">
        <v>17.100000000000001</v>
      </c>
      <c r="B572" s="461"/>
      <c r="C572" s="466" t="s">
        <v>1689</v>
      </c>
      <c r="D572" s="489"/>
      <c r="E572" s="530">
        <f>'NRHM State budget sheet 2013-14'!AF740</f>
        <v>0</v>
      </c>
      <c r="F572" s="529"/>
      <c r="G572" s="461"/>
      <c r="H572" s="464"/>
    </row>
    <row r="573" spans="1:8" ht="45" hidden="1" x14ac:dyDescent="0.25">
      <c r="A573" s="461"/>
      <c r="B573" s="461"/>
      <c r="C573" s="466" t="s">
        <v>1690</v>
      </c>
      <c r="D573" s="489"/>
      <c r="E573" s="530">
        <f>'NRHM State budget sheet 2013-14'!AF741</f>
        <v>0</v>
      </c>
      <c r="F573" s="529"/>
      <c r="G573" s="461"/>
      <c r="H573" s="464"/>
    </row>
    <row r="574" spans="1:8" ht="15" hidden="1" x14ac:dyDescent="0.25">
      <c r="A574" s="461"/>
      <c r="B574" s="461"/>
      <c r="C574" s="466" t="s">
        <v>759</v>
      </c>
      <c r="D574" s="489"/>
      <c r="E574" s="530">
        <f>'NRHM State budget sheet 2013-14'!AF743</f>
        <v>3.4</v>
      </c>
      <c r="F574" s="529"/>
      <c r="G574" s="461"/>
      <c r="H574" s="464"/>
    </row>
    <row r="575" spans="1:8" ht="15" x14ac:dyDescent="0.25">
      <c r="A575" s="446">
        <v>18</v>
      </c>
      <c r="B575" s="504" t="s">
        <v>917</v>
      </c>
      <c r="C575" s="505"/>
      <c r="D575" s="505"/>
      <c r="E575" s="516">
        <f>SUM(E576:E581)</f>
        <v>0</v>
      </c>
      <c r="F575" s="506"/>
      <c r="G575" s="448" t="s">
        <v>916</v>
      </c>
      <c r="H575" s="447" t="s">
        <v>2706</v>
      </c>
    </row>
    <row r="576" spans="1:8" ht="31.5" hidden="1" customHeight="1" x14ac:dyDescent="0.25">
      <c r="A576" s="460">
        <v>18.100000000000001</v>
      </c>
      <c r="B576" s="461"/>
      <c r="C576" s="463" t="s">
        <v>919</v>
      </c>
      <c r="D576" s="489"/>
      <c r="E576" s="530">
        <f>'NRHM State budget sheet 2013-14'!AF862</f>
        <v>0</v>
      </c>
      <c r="F576" s="529"/>
      <c r="G576" s="462" t="s">
        <v>918</v>
      </c>
      <c r="H576" s="464"/>
    </row>
    <row r="577" spans="1:8" s="440" customFormat="1" ht="44.25" hidden="1" customHeight="1" x14ac:dyDescent="0.2">
      <c r="A577" s="460">
        <v>18.2</v>
      </c>
      <c r="B577" s="461"/>
      <c r="C577" s="463" t="s">
        <v>921</v>
      </c>
      <c r="D577" s="489"/>
      <c r="E577" s="530">
        <f>'NRHM State budget sheet 2013-14'!AF863</f>
        <v>0</v>
      </c>
      <c r="F577" s="529"/>
      <c r="G577" s="462" t="s">
        <v>920</v>
      </c>
      <c r="H577" s="464"/>
    </row>
    <row r="578" spans="1:8" s="440" customFormat="1" ht="44.25" hidden="1" customHeight="1" x14ac:dyDescent="0.2">
      <c r="A578" s="460">
        <v>18.3</v>
      </c>
      <c r="B578" s="461"/>
      <c r="C578" s="463" t="s">
        <v>923</v>
      </c>
      <c r="D578" s="489"/>
      <c r="E578" s="530">
        <f>'NRHM State budget sheet 2013-14'!AF864</f>
        <v>0</v>
      </c>
      <c r="F578" s="529"/>
      <c r="G578" s="462" t="s">
        <v>922</v>
      </c>
      <c r="H578" s="464"/>
    </row>
    <row r="579" spans="1:8" s="440" customFormat="1" ht="44.25" hidden="1" customHeight="1" x14ac:dyDescent="0.2">
      <c r="A579" s="460">
        <v>18.399999999999999</v>
      </c>
      <c r="B579" s="461"/>
      <c r="C579" s="463" t="s">
        <v>925</v>
      </c>
      <c r="D579" s="489"/>
      <c r="E579" s="530">
        <f>'NRHM State budget sheet 2013-14'!AF865</f>
        <v>0</v>
      </c>
      <c r="F579" s="529"/>
      <c r="G579" s="462" t="s">
        <v>924</v>
      </c>
      <c r="H579" s="464"/>
    </row>
    <row r="580" spans="1:8" s="440" customFormat="1" ht="30.75" hidden="1" customHeight="1" x14ac:dyDescent="0.2">
      <c r="A580" s="460">
        <v>18.5</v>
      </c>
      <c r="B580" s="461"/>
      <c r="C580" s="463" t="s">
        <v>927</v>
      </c>
      <c r="D580" s="489"/>
      <c r="E580" s="530">
        <f>'NRHM State budget sheet 2013-14'!AF866</f>
        <v>0</v>
      </c>
      <c r="F580" s="529"/>
      <c r="G580" s="462" t="s">
        <v>926</v>
      </c>
      <c r="H580" s="464"/>
    </row>
    <row r="581" spans="1:8" s="440" customFormat="1" ht="31.5" hidden="1" customHeight="1" x14ac:dyDescent="0.2">
      <c r="A581" s="460">
        <v>18.600000000000001</v>
      </c>
      <c r="B581" s="461"/>
      <c r="C581" s="463" t="s">
        <v>929</v>
      </c>
      <c r="D581" s="489"/>
      <c r="E581" s="530">
        <f>'NRHM State budget sheet 2013-14'!AF867</f>
        <v>0</v>
      </c>
      <c r="F581" s="529"/>
      <c r="G581" s="462" t="s">
        <v>928</v>
      </c>
      <c r="H581" s="464"/>
    </row>
    <row r="582" spans="1:8" s="440" customFormat="1" ht="15.75" customHeight="1" thickBot="1" x14ac:dyDescent="0.3">
      <c r="A582" s="446">
        <v>19</v>
      </c>
      <c r="B582" s="504" t="s">
        <v>2707</v>
      </c>
      <c r="C582" s="505"/>
      <c r="D582" s="505"/>
      <c r="E582" s="516">
        <f>SUM(E583:E589)</f>
        <v>5</v>
      </c>
      <c r="F582" s="506"/>
      <c r="G582" s="447"/>
      <c r="H582" s="447"/>
    </row>
    <row r="583" spans="1:8" s="440" customFormat="1" ht="30" hidden="1" x14ac:dyDescent="0.2">
      <c r="A583" s="460">
        <v>19.100000000000001</v>
      </c>
      <c r="B583" s="461"/>
      <c r="C583" s="462" t="s">
        <v>2708</v>
      </c>
      <c r="D583" s="489"/>
      <c r="E583" s="530">
        <f>'NRHM State budget sheet 2013-14'!AF742</f>
        <v>0</v>
      </c>
      <c r="F583" s="529"/>
      <c r="G583" s="461"/>
      <c r="H583" s="464" t="s">
        <v>2520</v>
      </c>
    </row>
    <row r="584" spans="1:8" s="440" customFormat="1" ht="15" hidden="1" x14ac:dyDescent="0.2">
      <c r="A584" s="460">
        <v>19.2</v>
      </c>
      <c r="B584" s="461"/>
      <c r="C584" s="462" t="s">
        <v>2709</v>
      </c>
      <c r="D584" s="489"/>
      <c r="E584" s="530">
        <f>'NRHM State budget sheet 2013-14'!AF715</f>
        <v>0</v>
      </c>
      <c r="F584" s="529"/>
      <c r="G584" s="461"/>
      <c r="H584" s="464" t="s">
        <v>2520</v>
      </c>
    </row>
    <row r="585" spans="1:8" s="440" customFormat="1" ht="15" hidden="1" x14ac:dyDescent="0.2">
      <c r="A585" s="460">
        <v>19.3</v>
      </c>
      <c r="B585" s="461"/>
      <c r="C585" s="462" t="s">
        <v>2710</v>
      </c>
      <c r="D585" s="489"/>
      <c r="E585" s="530">
        <f>'NRHM State budget sheet 2013-14'!AF857</f>
        <v>5</v>
      </c>
      <c r="F585" s="529"/>
      <c r="G585" s="461" t="s">
        <v>912</v>
      </c>
      <c r="H585" s="464" t="s">
        <v>2520</v>
      </c>
    </row>
    <row r="586" spans="1:8" s="440" customFormat="1" ht="15" hidden="1" x14ac:dyDescent="0.2">
      <c r="A586" s="460">
        <v>19.399999999999999</v>
      </c>
      <c r="B586" s="461"/>
      <c r="C586" s="462" t="s">
        <v>2711</v>
      </c>
      <c r="D586" s="489"/>
      <c r="E586" s="530">
        <f>'NRHM State budget sheet 2013-14'!AF858</f>
        <v>0</v>
      </c>
      <c r="F586" s="529"/>
      <c r="G586" s="461" t="s">
        <v>2712</v>
      </c>
      <c r="H586" s="464" t="s">
        <v>2520</v>
      </c>
    </row>
    <row r="587" spans="1:8" s="440" customFormat="1" ht="30" hidden="1" x14ac:dyDescent="0.2">
      <c r="A587" s="460">
        <v>19.5</v>
      </c>
      <c r="B587" s="461"/>
      <c r="C587" s="462" t="s">
        <v>2713</v>
      </c>
      <c r="D587" s="489"/>
      <c r="E587" s="530">
        <f>'NRHM State budget sheet 2013-14'!AF458</f>
        <v>0</v>
      </c>
      <c r="F587" s="529"/>
      <c r="G587" s="461"/>
      <c r="H587" s="464"/>
    </row>
    <row r="588" spans="1:8" s="440" customFormat="1" ht="30" hidden="1" x14ac:dyDescent="0.2">
      <c r="A588" s="460">
        <v>19.600000000000001</v>
      </c>
      <c r="B588" s="462"/>
      <c r="C588" s="463" t="s">
        <v>2714</v>
      </c>
      <c r="D588" s="489"/>
      <c r="E588" s="530">
        <f>'NRHM State budget sheet 2013-14'!AF868</f>
        <v>0</v>
      </c>
      <c r="F588" s="529"/>
      <c r="G588" s="462"/>
      <c r="H588" s="464" t="s">
        <v>2715</v>
      </c>
    </row>
    <row r="589" spans="1:8" s="440" customFormat="1" ht="44.25" hidden="1" customHeight="1" thickBot="1" x14ac:dyDescent="0.25">
      <c r="A589" s="460">
        <v>19.7</v>
      </c>
      <c r="B589" s="461"/>
      <c r="C589" s="463" t="s">
        <v>2716</v>
      </c>
      <c r="D589" s="489"/>
      <c r="E589" s="530">
        <f>'NRHM State budget sheet 2013-14'!AF869</f>
        <v>0</v>
      </c>
      <c r="F589" s="529"/>
      <c r="G589" s="462" t="s">
        <v>930</v>
      </c>
      <c r="H589" s="464" t="s">
        <v>2520</v>
      </c>
    </row>
    <row r="590" spans="1:8" s="519" customFormat="1" ht="18.75" customHeight="1" x14ac:dyDescent="0.25">
      <c r="A590" s="522">
        <v>20</v>
      </c>
      <c r="B590" s="446" t="s">
        <v>1634</v>
      </c>
      <c r="C590" s="523"/>
      <c r="D590" s="523"/>
      <c r="E590" s="555">
        <f>SUM(E591:E645)</f>
        <v>0</v>
      </c>
      <c r="F590" s="524"/>
      <c r="G590" s="525"/>
      <c r="H590" s="526"/>
    </row>
    <row r="591" spans="1:8" s="519" customFormat="1" ht="30" hidden="1" x14ac:dyDescent="0.2">
      <c r="A591" s="469">
        <v>20.100000000000001</v>
      </c>
      <c r="B591" s="527" t="s">
        <v>2717</v>
      </c>
      <c r="C591" s="466" t="s">
        <v>2718</v>
      </c>
      <c r="D591" s="489" t="s">
        <v>2719</v>
      </c>
      <c r="E591" s="511"/>
      <c r="F591" s="529"/>
      <c r="G591" s="462"/>
      <c r="H591" s="466"/>
    </row>
    <row r="592" spans="1:8" s="440" customFormat="1" ht="15" hidden="1" x14ac:dyDescent="0.2">
      <c r="A592" s="469">
        <v>20.2</v>
      </c>
      <c r="B592" s="528"/>
      <c r="C592" s="466" t="s">
        <v>1635</v>
      </c>
      <c r="D592" s="489" t="s">
        <v>1549</v>
      </c>
      <c r="E592" s="530">
        <f>'NRHM State budget sheet 2013-14'!AF920</f>
        <v>0</v>
      </c>
      <c r="F592" s="529"/>
      <c r="G592" s="462"/>
      <c r="H592" s="466"/>
    </row>
    <row r="593" spans="1:8" s="440" customFormat="1" ht="15.75" hidden="1" customHeight="1" x14ac:dyDescent="0.2">
      <c r="A593" s="469"/>
      <c r="B593" s="461"/>
      <c r="C593" s="466"/>
      <c r="D593" s="489" t="s">
        <v>1636</v>
      </c>
      <c r="E593" s="530">
        <f>'NRHM State budget sheet 2013-14'!AF921</f>
        <v>0</v>
      </c>
      <c r="F593" s="529"/>
      <c r="G593" s="529"/>
      <c r="H593" s="466"/>
    </row>
    <row r="594" spans="1:8" s="440" customFormat="1" ht="30" hidden="1" x14ac:dyDescent="0.2">
      <c r="A594" s="469">
        <v>20.3</v>
      </c>
      <c r="B594" s="528"/>
      <c r="C594" s="466" t="s">
        <v>1637</v>
      </c>
      <c r="D594" s="489" t="s">
        <v>1638</v>
      </c>
      <c r="E594" s="530">
        <f>'NRHM State budget sheet 2013-14'!AF923</f>
        <v>0</v>
      </c>
      <c r="F594" s="544"/>
      <c r="G594" s="529"/>
      <c r="H594" s="466"/>
    </row>
    <row r="595" spans="1:8" s="440" customFormat="1" ht="15" hidden="1" x14ac:dyDescent="0.2">
      <c r="A595" s="469"/>
      <c r="B595" s="461"/>
      <c r="C595" s="466"/>
      <c r="D595" s="489" t="s">
        <v>1639</v>
      </c>
      <c r="E595" s="530">
        <f>'NRHM State budget sheet 2013-14'!AF924</f>
        <v>0</v>
      </c>
      <c r="F595" s="544"/>
      <c r="G595" s="529"/>
      <c r="H595" s="466"/>
    </row>
    <row r="596" spans="1:8" s="440" customFormat="1" ht="15" hidden="1" x14ac:dyDescent="0.2">
      <c r="A596" s="469"/>
      <c r="B596" s="461"/>
      <c r="C596" s="466"/>
      <c r="D596" s="489" t="s">
        <v>1640</v>
      </c>
      <c r="E596" s="530">
        <f>'NRHM State budget sheet 2013-14'!AF925</f>
        <v>0</v>
      </c>
      <c r="F596" s="544"/>
      <c r="G596" s="529"/>
      <c r="H596" s="466"/>
    </row>
    <row r="597" spans="1:8" s="440" customFormat="1" ht="15" hidden="1" x14ac:dyDescent="0.2">
      <c r="A597" s="469"/>
      <c r="B597" s="461"/>
      <c r="C597" s="466"/>
      <c r="D597" s="489" t="s">
        <v>1641</v>
      </c>
      <c r="E597" s="530">
        <f>'NRHM State budget sheet 2013-14'!AF926</f>
        <v>0</v>
      </c>
      <c r="F597" s="544"/>
      <c r="G597" s="529"/>
      <c r="H597" s="466"/>
    </row>
    <row r="598" spans="1:8" s="440" customFormat="1" ht="15" hidden="1" x14ac:dyDescent="0.2">
      <c r="A598" s="469"/>
      <c r="B598" s="461"/>
      <c r="C598" s="466"/>
      <c r="D598" s="489" t="s">
        <v>1642</v>
      </c>
      <c r="E598" s="530">
        <f>'NRHM State budget sheet 2013-14'!AF927</f>
        <v>0</v>
      </c>
      <c r="F598" s="544"/>
      <c r="G598" s="529"/>
      <c r="H598" s="466"/>
    </row>
    <row r="599" spans="1:8" s="440" customFormat="1" ht="30" hidden="1" x14ac:dyDescent="0.2">
      <c r="A599" s="469">
        <v>20.399999999999999</v>
      </c>
      <c r="B599" s="528"/>
      <c r="C599" s="466" t="s">
        <v>1643</v>
      </c>
      <c r="D599" s="489" t="s">
        <v>1644</v>
      </c>
      <c r="E599" s="530">
        <f>'NRHM State budget sheet 2013-14'!AF929</f>
        <v>0</v>
      </c>
      <c r="F599" s="544"/>
      <c r="G599" s="529"/>
      <c r="H599" s="466"/>
    </row>
    <row r="600" spans="1:8" s="440" customFormat="1" ht="15" hidden="1" x14ac:dyDescent="0.2">
      <c r="A600" s="469"/>
      <c r="B600" s="461"/>
      <c r="C600" s="466"/>
      <c r="D600" s="489" t="s">
        <v>1638</v>
      </c>
      <c r="E600" s="530">
        <f>'NRHM State budget sheet 2013-14'!AF930</f>
        <v>0</v>
      </c>
      <c r="F600" s="544"/>
      <c r="G600" s="529"/>
      <c r="H600" s="466"/>
    </row>
    <row r="601" spans="1:8" s="440" customFormat="1" ht="15" hidden="1" x14ac:dyDescent="0.2">
      <c r="A601" s="469"/>
      <c r="B601" s="461"/>
      <c r="C601" s="466"/>
      <c r="D601" s="489" t="s">
        <v>1641</v>
      </c>
      <c r="E601" s="530">
        <f>'NRHM State budget sheet 2013-14'!AF931</f>
        <v>0</v>
      </c>
      <c r="F601" s="544"/>
      <c r="G601" s="529"/>
      <c r="H601" s="466"/>
    </row>
    <row r="602" spans="1:8" s="440" customFormat="1" ht="15" hidden="1" x14ac:dyDescent="0.2">
      <c r="A602" s="469"/>
      <c r="B602" s="461"/>
      <c r="C602" s="466"/>
      <c r="D602" s="489" t="s">
        <v>1640</v>
      </c>
      <c r="E602" s="530">
        <f>'NRHM State budget sheet 2013-14'!AF932</f>
        <v>0</v>
      </c>
      <c r="F602" s="544"/>
      <c r="G602" s="529"/>
      <c r="H602" s="466"/>
    </row>
    <row r="603" spans="1:8" s="440" customFormat="1" ht="30" hidden="1" x14ac:dyDescent="0.2">
      <c r="A603" s="469">
        <v>20.5</v>
      </c>
      <c r="B603" s="528"/>
      <c r="C603" s="466" t="s">
        <v>1645</v>
      </c>
      <c r="D603" s="489" t="s">
        <v>1646</v>
      </c>
      <c r="E603" s="530">
        <f>'NRHM State budget sheet 2013-14'!AF934</f>
        <v>0</v>
      </c>
      <c r="F603" s="544"/>
      <c r="G603" s="529"/>
      <c r="H603" s="466"/>
    </row>
    <row r="604" spans="1:8" s="440" customFormat="1" ht="15" hidden="1" x14ac:dyDescent="0.2">
      <c r="A604" s="469"/>
      <c r="B604" s="461"/>
      <c r="C604" s="466"/>
      <c r="D604" s="489" t="s">
        <v>1647</v>
      </c>
      <c r="E604" s="530">
        <f>'NRHM State budget sheet 2013-14'!AF935</f>
        <v>0</v>
      </c>
      <c r="F604" s="544"/>
      <c r="G604" s="529"/>
      <c r="H604" s="466"/>
    </row>
    <row r="605" spans="1:8" s="440" customFormat="1" ht="15" hidden="1" x14ac:dyDescent="0.2">
      <c r="A605" s="531"/>
      <c r="B605" s="461"/>
      <c r="C605" s="466"/>
      <c r="D605" s="489" t="s">
        <v>1648</v>
      </c>
      <c r="E605" s="530">
        <f>'NRHM State budget sheet 2013-14'!AF936</f>
        <v>0</v>
      </c>
      <c r="F605" s="544"/>
      <c r="G605" s="529"/>
      <c r="H605" s="466"/>
    </row>
    <row r="606" spans="1:8" s="440" customFormat="1" ht="15" hidden="1" x14ac:dyDescent="0.2">
      <c r="A606" s="469"/>
      <c r="B606" s="461"/>
      <c r="C606" s="466"/>
      <c r="D606" s="489" t="s">
        <v>1649</v>
      </c>
      <c r="E606" s="530">
        <f>'NRHM State budget sheet 2013-14'!AF937</f>
        <v>0</v>
      </c>
      <c r="F606" s="544"/>
      <c r="G606" s="529"/>
      <c r="H606" s="466"/>
    </row>
    <row r="607" spans="1:8" s="440" customFormat="1" ht="15" hidden="1" x14ac:dyDescent="0.2">
      <c r="A607" s="469"/>
      <c r="B607" s="461"/>
      <c r="C607" s="466"/>
      <c r="D607" s="489" t="s">
        <v>1650</v>
      </c>
      <c r="E607" s="530">
        <f>'NRHM State budget sheet 2013-14'!AF938</f>
        <v>0</v>
      </c>
      <c r="F607" s="544"/>
      <c r="G607" s="529"/>
      <c r="H607" s="466"/>
    </row>
    <row r="608" spans="1:8" s="440" customFormat="1" ht="15" hidden="1" x14ac:dyDescent="0.2">
      <c r="A608" s="469"/>
      <c r="B608" s="461"/>
      <c r="C608" s="466"/>
      <c r="D608" s="489" t="s">
        <v>1651</v>
      </c>
      <c r="E608" s="530">
        <f>'NRHM State budget sheet 2013-14'!AF939</f>
        <v>0</v>
      </c>
      <c r="F608" s="544"/>
      <c r="G608" s="529"/>
      <c r="H608" s="466"/>
    </row>
    <row r="609" spans="1:8" s="440" customFormat="1" ht="15" hidden="1" x14ac:dyDescent="0.2">
      <c r="A609" s="469"/>
      <c r="B609" s="461"/>
      <c r="C609" s="466"/>
      <c r="D609" s="489" t="s">
        <v>1652</v>
      </c>
      <c r="E609" s="530">
        <f>'NRHM State budget sheet 2013-14'!AF940</f>
        <v>0</v>
      </c>
      <c r="F609" s="544"/>
      <c r="G609" s="529"/>
      <c r="H609" s="466"/>
    </row>
    <row r="610" spans="1:8" s="440" customFormat="1" ht="60" hidden="1" x14ac:dyDescent="0.2">
      <c r="A610" s="532">
        <v>20.6</v>
      </c>
      <c r="B610" s="528"/>
      <c r="C610" s="466" t="s">
        <v>1653</v>
      </c>
      <c r="D610" s="489" t="s">
        <v>1654</v>
      </c>
      <c r="E610" s="530">
        <f>'NRHM State budget sheet 2013-14'!AF942</f>
        <v>0</v>
      </c>
      <c r="F610" s="544"/>
      <c r="G610" s="529"/>
      <c r="H610" s="466"/>
    </row>
    <row r="611" spans="1:8" s="440" customFormat="1" ht="30" hidden="1" x14ac:dyDescent="0.2">
      <c r="A611" s="469"/>
      <c r="B611" s="461"/>
      <c r="C611" s="466"/>
      <c r="D611" s="489" t="s">
        <v>1655</v>
      </c>
      <c r="E611" s="530">
        <f>'NRHM State budget sheet 2013-14'!AF943</f>
        <v>0</v>
      </c>
      <c r="F611" s="544"/>
      <c r="G611" s="529"/>
      <c r="H611" s="466"/>
    </row>
    <row r="612" spans="1:8" s="440" customFormat="1" ht="15" hidden="1" x14ac:dyDescent="0.2">
      <c r="A612" s="469"/>
      <c r="B612" s="461"/>
      <c r="C612" s="466"/>
      <c r="D612" s="489" t="s">
        <v>1656</v>
      </c>
      <c r="E612" s="530">
        <f>'NRHM State budget sheet 2013-14'!AF944</f>
        <v>0</v>
      </c>
      <c r="F612" s="544"/>
      <c r="G612" s="529"/>
      <c r="H612" s="466"/>
    </row>
    <row r="613" spans="1:8" s="440" customFormat="1" ht="15" hidden="1" x14ac:dyDescent="0.2">
      <c r="A613" s="469"/>
      <c r="B613" s="461"/>
      <c r="C613" s="466"/>
      <c r="D613" s="489" t="s">
        <v>1657</v>
      </c>
      <c r="E613" s="530">
        <f>'NRHM State budget sheet 2013-14'!AF945</f>
        <v>0</v>
      </c>
      <c r="F613" s="544"/>
      <c r="G613" s="529"/>
      <c r="H613" s="466"/>
    </row>
    <row r="614" spans="1:8" s="440" customFormat="1" ht="15" hidden="1" x14ac:dyDescent="0.2">
      <c r="A614" s="469"/>
      <c r="B614" s="461"/>
      <c r="C614" s="466"/>
      <c r="D614" s="489" t="s">
        <v>1648</v>
      </c>
      <c r="E614" s="530">
        <f>'NRHM State budget sheet 2013-14'!AF946</f>
        <v>0</v>
      </c>
      <c r="F614" s="544"/>
      <c r="G614" s="529"/>
      <c r="H614" s="466"/>
    </row>
    <row r="615" spans="1:8" s="440" customFormat="1" ht="30" hidden="1" x14ac:dyDescent="0.2">
      <c r="A615" s="531"/>
      <c r="B615" s="461"/>
      <c r="C615" s="466"/>
      <c r="D615" s="489" t="s">
        <v>1658</v>
      </c>
      <c r="E615" s="530">
        <f>'NRHM State budget sheet 2013-14'!AF947</f>
        <v>0</v>
      </c>
      <c r="F615" s="544"/>
      <c r="G615" s="529"/>
      <c r="H615" s="466"/>
    </row>
    <row r="616" spans="1:8" s="440" customFormat="1" ht="15" hidden="1" x14ac:dyDescent="0.2">
      <c r="A616" s="469"/>
      <c r="B616" s="461"/>
      <c r="C616" s="466"/>
      <c r="D616" s="489" t="s">
        <v>1659</v>
      </c>
      <c r="E616" s="530">
        <f>'NRHM State budget sheet 2013-14'!AF948</f>
        <v>0</v>
      </c>
      <c r="F616" s="544"/>
      <c r="G616" s="529"/>
      <c r="H616" s="466"/>
    </row>
    <row r="617" spans="1:8" s="440" customFormat="1" ht="30" hidden="1" x14ac:dyDescent="0.2">
      <c r="A617" s="469"/>
      <c r="B617" s="461"/>
      <c r="C617" s="466"/>
      <c r="D617" s="489" t="s">
        <v>1660</v>
      </c>
      <c r="E617" s="530">
        <f>'NRHM State budget sheet 2013-14'!AF949</f>
        <v>0</v>
      </c>
      <c r="F617" s="544"/>
      <c r="G617" s="529"/>
      <c r="H617" s="466"/>
    </row>
    <row r="618" spans="1:8" s="440" customFormat="1" ht="15" hidden="1" x14ac:dyDescent="0.2">
      <c r="A618" s="469"/>
      <c r="B618" s="461"/>
      <c r="C618" s="466"/>
      <c r="D618" s="489" t="s">
        <v>1661</v>
      </c>
      <c r="E618" s="530">
        <f>'NRHM State budget sheet 2013-14'!AF950</f>
        <v>0</v>
      </c>
      <c r="F618" s="544"/>
      <c r="G618" s="529"/>
      <c r="H618" s="466"/>
    </row>
    <row r="619" spans="1:8" s="440" customFormat="1" ht="15" hidden="1" x14ac:dyDescent="0.2">
      <c r="A619" s="469"/>
      <c r="B619" s="461"/>
      <c r="C619" s="466"/>
      <c r="D619" s="489" t="s">
        <v>1662</v>
      </c>
      <c r="E619" s="530">
        <f>'NRHM State budget sheet 2013-14'!AF951</f>
        <v>0</v>
      </c>
      <c r="F619" s="544"/>
      <c r="G619" s="529"/>
      <c r="H619" s="466"/>
    </row>
    <row r="620" spans="1:8" s="440" customFormat="1" ht="15" hidden="1" x14ac:dyDescent="0.2">
      <c r="A620" s="469"/>
      <c r="B620" s="461"/>
      <c r="C620" s="466"/>
      <c r="D620" s="489" t="s">
        <v>1663</v>
      </c>
      <c r="E620" s="530">
        <f>'NRHM State budget sheet 2013-14'!AF952</f>
        <v>0</v>
      </c>
      <c r="F620" s="544"/>
      <c r="G620" s="529"/>
      <c r="H620" s="466"/>
    </row>
    <row r="621" spans="1:8" s="440" customFormat="1" ht="30" hidden="1" x14ac:dyDescent="0.2">
      <c r="A621" s="469"/>
      <c r="B621" s="461"/>
      <c r="C621" s="466"/>
      <c r="D621" s="489" t="s">
        <v>1664</v>
      </c>
      <c r="E621" s="530">
        <f>'NRHM State budget sheet 2013-14'!AF953</f>
        <v>0</v>
      </c>
      <c r="F621" s="544"/>
      <c r="G621" s="529"/>
      <c r="H621" s="466"/>
    </row>
    <row r="622" spans="1:8" s="440" customFormat="1" ht="15" hidden="1" x14ac:dyDescent="0.2">
      <c r="A622" s="469"/>
      <c r="B622" s="461"/>
      <c r="C622" s="466"/>
      <c r="D622" s="489" t="s">
        <v>1665</v>
      </c>
      <c r="E622" s="530">
        <f>'NRHM State budget sheet 2013-14'!AF954</f>
        <v>0</v>
      </c>
      <c r="F622" s="544"/>
      <c r="G622" s="529"/>
      <c r="H622" s="466"/>
    </row>
    <row r="623" spans="1:8" s="440" customFormat="1" ht="15" hidden="1" x14ac:dyDescent="0.2">
      <c r="A623" s="469"/>
      <c r="B623" s="461"/>
      <c r="C623" s="466"/>
      <c r="D623" s="489" t="s">
        <v>1666</v>
      </c>
      <c r="E623" s="530">
        <f>'NRHM State budget sheet 2013-14'!AF955</f>
        <v>0</v>
      </c>
      <c r="F623" s="544"/>
      <c r="G623" s="529"/>
      <c r="H623" s="466"/>
    </row>
    <row r="624" spans="1:8" s="440" customFormat="1" ht="15" hidden="1" x14ac:dyDescent="0.2">
      <c r="A624" s="469"/>
      <c r="B624" s="461"/>
      <c r="C624" s="466"/>
      <c r="D624" s="489" t="s">
        <v>1667</v>
      </c>
      <c r="E624" s="530">
        <f>'NRHM State budget sheet 2013-14'!AF956</f>
        <v>0</v>
      </c>
      <c r="F624" s="544"/>
      <c r="G624" s="529"/>
      <c r="H624" s="466"/>
    </row>
    <row r="625" spans="1:8" s="440" customFormat="1" ht="15" hidden="1" x14ac:dyDescent="0.2">
      <c r="A625" s="469"/>
      <c r="B625" s="461"/>
      <c r="C625" s="466"/>
      <c r="D625" s="489" t="s">
        <v>1668</v>
      </c>
      <c r="E625" s="530">
        <f>'NRHM State budget sheet 2013-14'!AF957</f>
        <v>0</v>
      </c>
      <c r="F625" s="544"/>
      <c r="G625" s="529"/>
      <c r="H625" s="466"/>
    </row>
    <row r="626" spans="1:8" s="440" customFormat="1" ht="15" hidden="1" x14ac:dyDescent="0.2">
      <c r="A626" s="469"/>
      <c r="B626" s="461"/>
      <c r="C626" s="466"/>
      <c r="D626" s="489" t="s">
        <v>1669</v>
      </c>
      <c r="E626" s="530">
        <f>'NRHM State budget sheet 2013-14'!AF958</f>
        <v>0</v>
      </c>
      <c r="F626" s="544"/>
      <c r="G626" s="529"/>
      <c r="H626" s="466"/>
    </row>
    <row r="627" spans="1:8" s="440" customFormat="1" ht="15" hidden="1" x14ac:dyDescent="0.2">
      <c r="A627" s="469"/>
      <c r="B627" s="461"/>
      <c r="C627" s="466"/>
      <c r="D627" s="489" t="s">
        <v>1670</v>
      </c>
      <c r="E627" s="530">
        <f>'NRHM State budget sheet 2013-14'!AF959</f>
        <v>0</v>
      </c>
      <c r="F627" s="544"/>
      <c r="G627" s="529"/>
      <c r="H627" s="466"/>
    </row>
    <row r="628" spans="1:8" s="440" customFormat="1" ht="15" hidden="1" x14ac:dyDescent="0.2">
      <c r="A628" s="469"/>
      <c r="B628" s="461"/>
      <c r="C628" s="466"/>
      <c r="D628" s="489" t="s">
        <v>1671</v>
      </c>
      <c r="E628" s="530">
        <f>'NRHM State budget sheet 2013-14'!AF960</f>
        <v>0</v>
      </c>
      <c r="F628" s="544"/>
      <c r="G628" s="529"/>
      <c r="H628" s="466"/>
    </row>
    <row r="629" spans="1:8" s="440" customFormat="1" ht="15" hidden="1" x14ac:dyDescent="0.2">
      <c r="A629" s="469"/>
      <c r="B629" s="461"/>
      <c r="C629" s="466"/>
      <c r="D629" s="489" t="s">
        <v>1672</v>
      </c>
      <c r="E629" s="530">
        <f>'NRHM State budget sheet 2013-14'!AF961</f>
        <v>0</v>
      </c>
      <c r="F629" s="544"/>
      <c r="G629" s="529"/>
      <c r="H629" s="466"/>
    </row>
    <row r="630" spans="1:8" s="440" customFormat="1" ht="30" hidden="1" x14ac:dyDescent="0.2">
      <c r="A630" s="469">
        <v>20.7</v>
      </c>
      <c r="B630" s="528"/>
      <c r="C630" s="466" t="s">
        <v>1673</v>
      </c>
      <c r="D630" s="489"/>
      <c r="E630" s="511"/>
      <c r="F630" s="544"/>
      <c r="G630" s="529"/>
      <c r="H630" s="466"/>
    </row>
    <row r="631" spans="1:8" s="440" customFormat="1" ht="15" hidden="1" x14ac:dyDescent="0.2">
      <c r="A631" s="469"/>
      <c r="B631" s="461"/>
      <c r="C631" s="466" t="s">
        <v>1674</v>
      </c>
      <c r="D631" s="489" t="s">
        <v>1675</v>
      </c>
      <c r="E631" s="530">
        <f>'NRHM State budget sheet 2013-14'!AF964</f>
        <v>0</v>
      </c>
      <c r="F631" s="545"/>
      <c r="G631" s="529"/>
      <c r="H631" s="466"/>
    </row>
    <row r="632" spans="1:8" s="440" customFormat="1" ht="15" hidden="1" x14ac:dyDescent="0.2">
      <c r="A632" s="469"/>
      <c r="B632" s="461"/>
      <c r="C632" s="466"/>
      <c r="D632" s="489" t="s">
        <v>1676</v>
      </c>
      <c r="E632" s="530">
        <f>'NRHM State budget sheet 2013-14'!AF965</f>
        <v>0</v>
      </c>
      <c r="F632" s="544"/>
      <c r="G632" s="529"/>
      <c r="H632" s="466"/>
    </row>
    <row r="633" spans="1:8" s="440" customFormat="1" ht="15" hidden="1" x14ac:dyDescent="0.2">
      <c r="A633" s="469"/>
      <c r="B633" s="461"/>
      <c r="C633" s="466"/>
      <c r="D633" s="489" t="s">
        <v>1677</v>
      </c>
      <c r="E633" s="530">
        <f>'NRHM State budget sheet 2013-14'!AF966</f>
        <v>0</v>
      </c>
      <c r="F633" s="544"/>
      <c r="G633" s="529"/>
      <c r="H633" s="466"/>
    </row>
    <row r="634" spans="1:8" s="440" customFormat="1" ht="15" hidden="1" x14ac:dyDescent="0.2">
      <c r="A634" s="469"/>
      <c r="B634" s="461"/>
      <c r="C634" s="466"/>
      <c r="D634" s="489" t="s">
        <v>1678</v>
      </c>
      <c r="E634" s="530">
        <f>'NRHM State budget sheet 2013-14'!AF967</f>
        <v>0</v>
      </c>
      <c r="F634" s="544"/>
      <c r="G634" s="529"/>
      <c r="H634" s="466"/>
    </row>
    <row r="635" spans="1:8" s="440" customFormat="1" ht="15" hidden="1" x14ac:dyDescent="0.2">
      <c r="A635" s="469"/>
      <c r="B635" s="461"/>
      <c r="C635" s="466"/>
      <c r="D635" s="489" t="s">
        <v>1648</v>
      </c>
      <c r="E635" s="530">
        <f>'NRHM State budget sheet 2013-14'!AF968</f>
        <v>0</v>
      </c>
      <c r="F635" s="544"/>
      <c r="G635" s="529"/>
      <c r="H635" s="466"/>
    </row>
    <row r="636" spans="1:8" s="440" customFormat="1" ht="15" hidden="1" x14ac:dyDescent="0.2">
      <c r="A636" s="469"/>
      <c r="B636" s="461"/>
      <c r="C636" s="466"/>
      <c r="D636" s="489" t="s">
        <v>1679</v>
      </c>
      <c r="E636" s="530">
        <f>'NRHM State budget sheet 2013-14'!AF969</f>
        <v>0</v>
      </c>
      <c r="F636" s="544"/>
      <c r="G636" s="529"/>
      <c r="H636" s="466"/>
    </row>
    <row r="637" spans="1:8" s="440" customFormat="1" ht="15" hidden="1" x14ac:dyDescent="0.2">
      <c r="A637" s="469"/>
      <c r="B637" s="461"/>
      <c r="C637" s="466"/>
      <c r="D637" s="489" t="s">
        <v>1680</v>
      </c>
      <c r="E637" s="530">
        <f>'NRHM State budget sheet 2013-14'!AF970</f>
        <v>0</v>
      </c>
      <c r="F637" s="544"/>
      <c r="G637" s="529"/>
      <c r="H637" s="466"/>
    </row>
    <row r="638" spans="1:8" s="440" customFormat="1" ht="30" hidden="1" x14ac:dyDescent="0.2">
      <c r="A638" s="469"/>
      <c r="B638" s="461"/>
      <c r="C638" s="466" t="s">
        <v>1681</v>
      </c>
      <c r="D638" s="489" t="s">
        <v>1682</v>
      </c>
      <c r="E638" s="530">
        <f>'NRHM State budget sheet 2013-14'!AF972</f>
        <v>0</v>
      </c>
      <c r="F638" s="544"/>
      <c r="G638" s="529"/>
      <c r="H638" s="466"/>
    </row>
    <row r="639" spans="1:8" s="440" customFormat="1" ht="15" hidden="1" x14ac:dyDescent="0.2">
      <c r="A639" s="469"/>
      <c r="B639" s="461"/>
      <c r="C639" s="466"/>
      <c r="D639" s="489" t="s">
        <v>1648</v>
      </c>
      <c r="E639" s="530">
        <f>'NRHM State budget sheet 2013-14'!AF973</f>
        <v>0</v>
      </c>
      <c r="F639" s="544"/>
      <c r="G639" s="529"/>
      <c r="H639" s="466"/>
    </row>
    <row r="640" spans="1:8" s="440" customFormat="1" ht="15" hidden="1" x14ac:dyDescent="0.2">
      <c r="A640" s="469"/>
      <c r="B640" s="461"/>
      <c r="C640" s="466"/>
      <c r="D640" s="489" t="s">
        <v>1683</v>
      </c>
      <c r="E640" s="530">
        <f>'NRHM State budget sheet 2013-14'!AF974</f>
        <v>0</v>
      </c>
      <c r="F640" s="544"/>
      <c r="G640" s="529"/>
      <c r="H640" s="466"/>
    </row>
    <row r="641" spans="1:8" s="440" customFormat="1" ht="15" hidden="1" x14ac:dyDescent="0.2">
      <c r="A641" s="469"/>
      <c r="B641" s="461"/>
      <c r="C641" s="466"/>
      <c r="D641" s="489" t="s">
        <v>1649</v>
      </c>
      <c r="E641" s="530">
        <f>'NRHM State budget sheet 2013-14'!AF975</f>
        <v>0</v>
      </c>
      <c r="F641" s="544"/>
      <c r="G641" s="529"/>
      <c r="H641" s="466"/>
    </row>
    <row r="642" spans="1:8" s="440" customFormat="1" ht="15" hidden="1" x14ac:dyDescent="0.2">
      <c r="A642" s="469"/>
      <c r="B642" s="461"/>
      <c r="C642" s="466"/>
      <c r="D642" s="489" t="s">
        <v>1684</v>
      </c>
      <c r="E642" s="530">
        <f>'NRHM State budget sheet 2013-14'!AF976</f>
        <v>0</v>
      </c>
      <c r="F642" s="544"/>
      <c r="G642" s="529"/>
      <c r="H642" s="466"/>
    </row>
    <row r="643" spans="1:8" s="440" customFormat="1" ht="15" hidden="1" x14ac:dyDescent="0.2">
      <c r="A643" s="469"/>
      <c r="B643" s="461"/>
      <c r="C643" s="466"/>
      <c r="D643" s="489" t="s">
        <v>1685</v>
      </c>
      <c r="E643" s="530">
        <f>'NRHM State budget sheet 2013-14'!AF977</f>
        <v>0</v>
      </c>
      <c r="F643" s="544"/>
      <c r="G643" s="529"/>
      <c r="H643" s="466"/>
    </row>
    <row r="644" spans="1:8" s="440" customFormat="1" ht="15" hidden="1" x14ac:dyDescent="0.2">
      <c r="A644" s="469"/>
      <c r="B644" s="461"/>
      <c r="C644" s="466"/>
      <c r="D644" s="489" t="s">
        <v>1686</v>
      </c>
      <c r="E644" s="530">
        <f>'NRHM State budget sheet 2013-14'!AF978</f>
        <v>0</v>
      </c>
      <c r="F644" s="544"/>
      <c r="G644" s="529"/>
      <c r="H644" s="466"/>
    </row>
    <row r="645" spans="1:8" s="440" customFormat="1" ht="15" hidden="1" x14ac:dyDescent="0.2">
      <c r="A645" s="464"/>
      <c r="B645" s="461"/>
      <c r="C645" s="466"/>
      <c r="D645" s="489" t="s">
        <v>1687</v>
      </c>
      <c r="E645" s="530">
        <f>'NRHM State budget sheet 2013-14'!AF979</f>
        <v>0</v>
      </c>
      <c r="F645" s="544"/>
      <c r="G645" s="529"/>
      <c r="H645" s="466"/>
    </row>
    <row r="646" spans="1:8" s="440" customFormat="1" ht="44.25" customHeight="1" x14ac:dyDescent="0.25">
      <c r="A646" s="438"/>
      <c r="B646" s="438"/>
      <c r="C646" s="438"/>
      <c r="D646" s="533" t="s">
        <v>16</v>
      </c>
      <c r="E646" s="568">
        <f>E3+E56+E253+E272+E299+E364+E382+E393+E439+E512+E530+E538+E542+E550+E554+E564+E571+E575+E582+E590</f>
        <v>1805.5531000000001</v>
      </c>
      <c r="F646" s="546"/>
      <c r="G646" s="438"/>
      <c r="H646" s="439"/>
    </row>
    <row r="647" spans="1:8" s="440" customFormat="1" ht="44.25" customHeight="1" x14ac:dyDescent="0.25">
      <c r="A647" s="438"/>
      <c r="B647" s="438"/>
      <c r="C647" s="438"/>
      <c r="E647" s="534"/>
      <c r="F647" s="438"/>
      <c r="G647" s="438"/>
      <c r="H647" s="439"/>
    </row>
    <row r="648" spans="1:8" s="440" customFormat="1" ht="44.25" customHeight="1" x14ac:dyDescent="0.25">
      <c r="A648" s="438"/>
      <c r="B648" s="438"/>
      <c r="C648" s="438"/>
      <c r="E648" s="534"/>
      <c r="F648" s="438"/>
      <c r="G648" s="438"/>
      <c r="H648" s="439"/>
    </row>
    <row r="649" spans="1:8" s="440" customFormat="1" ht="44.25" customHeight="1" x14ac:dyDescent="0.25">
      <c r="A649" s="438"/>
      <c r="B649" s="438"/>
      <c r="C649" s="438"/>
      <c r="E649" s="534"/>
      <c r="F649" s="438"/>
      <c r="G649" s="438"/>
      <c r="H649" s="439"/>
    </row>
    <row r="650" spans="1:8" s="440" customFormat="1" ht="44.25" customHeight="1" x14ac:dyDescent="0.25">
      <c r="A650" s="438"/>
      <c r="B650" s="438"/>
      <c r="C650" s="438"/>
      <c r="E650" s="534"/>
      <c r="F650" s="438"/>
      <c r="G650" s="438"/>
      <c r="H650" s="439"/>
    </row>
    <row r="651" spans="1:8" s="440" customFormat="1" ht="44.25" customHeight="1" x14ac:dyDescent="0.25">
      <c r="A651" s="438"/>
      <c r="B651" s="438"/>
      <c r="C651" s="438"/>
      <c r="E651" s="534"/>
      <c r="F651" s="438"/>
      <c r="G651" s="438"/>
      <c r="H651" s="439"/>
    </row>
    <row r="652" spans="1:8" s="440" customFormat="1" ht="44.25" customHeight="1" x14ac:dyDescent="0.25">
      <c r="A652" s="438"/>
      <c r="B652" s="438"/>
      <c r="C652" s="438"/>
      <c r="E652" s="534"/>
      <c r="F652" s="438"/>
      <c r="G652" s="438"/>
      <c r="H652" s="439"/>
    </row>
    <row r="653" spans="1:8" s="440" customFormat="1" ht="44.25" customHeight="1" x14ac:dyDescent="0.25">
      <c r="A653" s="438"/>
      <c r="B653" s="438"/>
      <c r="C653" s="438"/>
      <c r="E653" s="534"/>
      <c r="F653" s="438"/>
      <c r="G653" s="438"/>
      <c r="H653" s="439"/>
    </row>
    <row r="654" spans="1:8" s="440" customFormat="1" ht="44.25" customHeight="1" x14ac:dyDescent="0.25">
      <c r="A654" s="438"/>
      <c r="B654" s="438"/>
      <c r="C654" s="438"/>
      <c r="E654" s="534"/>
      <c r="F654" s="438"/>
      <c r="G654" s="438"/>
      <c r="H654" s="439"/>
    </row>
    <row r="655" spans="1:8" s="440" customFormat="1" ht="44.25" customHeight="1" x14ac:dyDescent="0.25">
      <c r="A655" s="438"/>
      <c r="B655" s="438"/>
      <c r="C655" s="438"/>
      <c r="E655" s="534"/>
      <c r="F655" s="438"/>
      <c r="G655" s="438"/>
      <c r="H655" s="439"/>
    </row>
    <row r="656" spans="1:8" s="440" customFormat="1" ht="44.25" customHeight="1" x14ac:dyDescent="0.25">
      <c r="A656" s="438"/>
      <c r="B656" s="438"/>
      <c r="C656" s="438"/>
      <c r="E656" s="534"/>
      <c r="F656" s="438"/>
      <c r="G656" s="438"/>
      <c r="H656" s="439"/>
    </row>
    <row r="657" spans="3:6" ht="44.25" customHeight="1" x14ac:dyDescent="0.25">
      <c r="C657" s="438"/>
      <c r="D657" s="440"/>
      <c r="E657" s="534"/>
      <c r="F657" s="438"/>
    </row>
    <row r="658" spans="3:6" ht="44.25" customHeight="1" x14ac:dyDescent="0.25">
      <c r="C658" s="438"/>
      <c r="D658" s="440"/>
      <c r="E658" s="534"/>
      <c r="F658" s="438"/>
    </row>
    <row r="659" spans="3:6" ht="44.25" customHeight="1" x14ac:dyDescent="0.25">
      <c r="C659" s="438"/>
      <c r="D659" s="440"/>
      <c r="E659" s="534"/>
      <c r="F659" s="438"/>
    </row>
    <row r="660" spans="3:6" ht="44.25" customHeight="1" x14ac:dyDescent="0.25">
      <c r="C660" s="438"/>
      <c r="D660" s="440"/>
      <c r="E660" s="534"/>
      <c r="F660" s="438"/>
    </row>
    <row r="661" spans="3:6" ht="44.25" customHeight="1" x14ac:dyDescent="0.25">
      <c r="C661" s="438"/>
      <c r="D661" s="440"/>
      <c r="E661" s="534"/>
      <c r="F661" s="438"/>
    </row>
    <row r="662" spans="3:6" ht="44.25" customHeight="1" x14ac:dyDescent="0.25">
      <c r="C662" s="438"/>
      <c r="D662" s="440"/>
      <c r="E662" s="534"/>
      <c r="F662" s="438"/>
    </row>
    <row r="663" spans="3:6" ht="44.25" customHeight="1" x14ac:dyDescent="0.25">
      <c r="C663" s="438"/>
      <c r="D663" s="440"/>
      <c r="E663" s="534"/>
      <c r="F663" s="438"/>
    </row>
    <row r="664" spans="3:6" ht="44.25" customHeight="1" x14ac:dyDescent="0.25">
      <c r="C664" s="438"/>
      <c r="D664" s="440"/>
      <c r="E664" s="534"/>
      <c r="F664" s="438"/>
    </row>
    <row r="665" spans="3:6" ht="44.25" customHeight="1" x14ac:dyDescent="0.25">
      <c r="C665" s="438"/>
      <c r="D665" s="440"/>
      <c r="E665" s="534"/>
      <c r="F665" s="438"/>
    </row>
    <row r="666" spans="3:6" ht="44.25" customHeight="1" x14ac:dyDescent="0.25">
      <c r="C666" s="438"/>
      <c r="D666" s="440"/>
      <c r="E666" s="534"/>
      <c r="F666" s="438"/>
    </row>
    <row r="667" spans="3:6" ht="44.25" customHeight="1" x14ac:dyDescent="0.25">
      <c r="C667" s="438"/>
      <c r="D667" s="440"/>
      <c r="E667" s="534"/>
      <c r="F667" s="438"/>
    </row>
    <row r="668" spans="3:6" ht="44.25" customHeight="1" x14ac:dyDescent="0.25">
      <c r="C668" s="438"/>
      <c r="D668" s="440"/>
      <c r="E668" s="534"/>
      <c r="F668" s="438"/>
    </row>
    <row r="669" spans="3:6" ht="44.25" customHeight="1" x14ac:dyDescent="0.25">
      <c r="C669" s="438"/>
      <c r="D669" s="440"/>
      <c r="E669" s="534"/>
      <c r="F669" s="438"/>
    </row>
    <row r="670" spans="3:6" ht="44.25" customHeight="1" x14ac:dyDescent="0.25">
      <c r="C670" s="438"/>
      <c r="D670" s="440"/>
      <c r="E670" s="534"/>
      <c r="F670" s="438"/>
    </row>
    <row r="671" spans="3:6" ht="44.25" customHeight="1" x14ac:dyDescent="0.25">
      <c r="C671" s="438"/>
      <c r="D671" s="440"/>
      <c r="E671" s="534"/>
      <c r="F671" s="438"/>
    </row>
    <row r="672" spans="3:6" ht="44.25" customHeight="1" x14ac:dyDescent="0.25">
      <c r="C672" s="438"/>
      <c r="D672" s="440"/>
      <c r="E672" s="534"/>
      <c r="F672" s="438"/>
    </row>
    <row r="673" spans="3:6" ht="44.25" customHeight="1" x14ac:dyDescent="0.25">
      <c r="C673" s="438"/>
      <c r="D673" s="440"/>
      <c r="E673" s="534"/>
      <c r="F673" s="438"/>
    </row>
    <row r="674" spans="3:6" ht="44.25" customHeight="1" x14ac:dyDescent="0.25">
      <c r="C674" s="438"/>
      <c r="D674" s="440"/>
      <c r="E674" s="534"/>
      <c r="F674" s="438"/>
    </row>
    <row r="675" spans="3:6" ht="44.25" customHeight="1" x14ac:dyDescent="0.25">
      <c r="C675" s="438"/>
      <c r="D675" s="440"/>
      <c r="E675" s="534"/>
      <c r="F675" s="438"/>
    </row>
    <row r="676" spans="3:6" ht="44.25" customHeight="1" x14ac:dyDescent="0.25">
      <c r="C676" s="438"/>
      <c r="D676" s="440"/>
      <c r="E676" s="534"/>
      <c r="F676" s="438"/>
    </row>
    <row r="677" spans="3:6" ht="44.25" customHeight="1" x14ac:dyDescent="0.25">
      <c r="C677" s="438"/>
      <c r="D677" s="440"/>
      <c r="E677" s="534"/>
      <c r="F677" s="438"/>
    </row>
    <row r="678" spans="3:6" ht="44.25" customHeight="1" x14ac:dyDescent="0.25">
      <c r="C678" s="438"/>
      <c r="D678" s="440"/>
      <c r="E678" s="534"/>
      <c r="F678" s="438"/>
    </row>
    <row r="679" spans="3:6" ht="44.25" customHeight="1" x14ac:dyDescent="0.25">
      <c r="C679" s="438"/>
      <c r="D679" s="440"/>
      <c r="E679" s="534"/>
      <c r="F679" s="438"/>
    </row>
    <row r="680" spans="3:6" ht="44.25" customHeight="1" x14ac:dyDescent="0.25">
      <c r="C680" s="438"/>
      <c r="D680" s="440"/>
      <c r="E680" s="534"/>
      <c r="F680" s="438"/>
    </row>
    <row r="681" spans="3:6" ht="44.25" customHeight="1" x14ac:dyDescent="0.25">
      <c r="C681" s="438"/>
      <c r="D681" s="440"/>
      <c r="E681" s="534"/>
      <c r="F681" s="438"/>
    </row>
    <row r="682" spans="3:6" ht="44.25" customHeight="1" x14ac:dyDescent="0.25">
      <c r="C682" s="438"/>
      <c r="D682" s="440"/>
      <c r="E682" s="534"/>
      <c r="F682" s="438"/>
    </row>
    <row r="683" spans="3:6" ht="44.25" customHeight="1" x14ac:dyDescent="0.25">
      <c r="C683" s="438"/>
      <c r="D683" s="440"/>
      <c r="E683" s="534"/>
      <c r="F683" s="438"/>
    </row>
    <row r="684" spans="3:6" ht="44.25" customHeight="1" x14ac:dyDescent="0.25">
      <c r="C684" s="438"/>
      <c r="D684" s="440"/>
      <c r="E684" s="534"/>
      <c r="F684" s="438"/>
    </row>
    <row r="685" spans="3:6" ht="44.25" customHeight="1" x14ac:dyDescent="0.25">
      <c r="C685" s="438"/>
      <c r="D685" s="440"/>
      <c r="E685" s="534"/>
      <c r="F685" s="438"/>
    </row>
    <row r="686" spans="3:6" ht="44.25" customHeight="1" x14ac:dyDescent="0.25">
      <c r="C686" s="438"/>
      <c r="D686" s="440"/>
      <c r="E686" s="534"/>
      <c r="F686" s="438"/>
    </row>
    <row r="687" spans="3:6" ht="44.25" customHeight="1" x14ac:dyDescent="0.25">
      <c r="C687" s="438"/>
      <c r="D687" s="440"/>
      <c r="E687" s="534"/>
      <c r="F687" s="438"/>
    </row>
    <row r="688" spans="3:6" ht="44.25" customHeight="1" x14ac:dyDescent="0.25">
      <c r="C688" s="438"/>
      <c r="D688" s="440"/>
      <c r="E688" s="534"/>
      <c r="F688" s="438"/>
    </row>
    <row r="689" spans="3:6" ht="44.25" customHeight="1" x14ac:dyDescent="0.25">
      <c r="C689" s="438"/>
      <c r="D689" s="440"/>
      <c r="E689" s="534"/>
      <c r="F689" s="438"/>
    </row>
    <row r="690" spans="3:6" ht="44.25" customHeight="1" x14ac:dyDescent="0.25">
      <c r="C690" s="438"/>
      <c r="D690" s="440"/>
      <c r="E690" s="534"/>
      <c r="F690" s="438"/>
    </row>
    <row r="691" spans="3:6" ht="44.25" customHeight="1" x14ac:dyDescent="0.25">
      <c r="C691" s="438"/>
      <c r="D691" s="440"/>
      <c r="E691" s="534"/>
      <c r="F691" s="438"/>
    </row>
    <row r="692" spans="3:6" ht="44.25" customHeight="1" x14ac:dyDescent="0.25">
      <c r="C692" s="438"/>
      <c r="D692" s="440"/>
      <c r="E692" s="534"/>
      <c r="F692" s="438"/>
    </row>
    <row r="693" spans="3:6" ht="44.25" customHeight="1" x14ac:dyDescent="0.25">
      <c r="C693" s="438"/>
      <c r="D693" s="440"/>
      <c r="E693" s="534"/>
      <c r="F693" s="438"/>
    </row>
    <row r="694" spans="3:6" ht="44.25" customHeight="1" x14ac:dyDescent="0.25">
      <c r="C694" s="438"/>
      <c r="D694" s="440"/>
      <c r="E694" s="534"/>
      <c r="F694" s="438"/>
    </row>
    <row r="695" spans="3:6" ht="44.25" customHeight="1" x14ac:dyDescent="0.25">
      <c r="C695" s="438"/>
      <c r="D695" s="440"/>
      <c r="E695" s="534"/>
      <c r="F695" s="438"/>
    </row>
    <row r="696" spans="3:6" ht="44.25" customHeight="1" x14ac:dyDescent="0.25">
      <c r="C696" s="438"/>
      <c r="D696" s="440"/>
      <c r="E696" s="534"/>
      <c r="F696" s="438"/>
    </row>
    <row r="697" spans="3:6" ht="44.25" customHeight="1" x14ac:dyDescent="0.25">
      <c r="C697" s="438"/>
      <c r="D697" s="440"/>
      <c r="E697" s="534"/>
      <c r="F697" s="438"/>
    </row>
    <row r="698" spans="3:6" ht="44.25" customHeight="1" x14ac:dyDescent="0.25">
      <c r="C698" s="438"/>
      <c r="D698" s="440"/>
      <c r="E698" s="534"/>
      <c r="F698" s="438"/>
    </row>
    <row r="699" spans="3:6" ht="44.25" customHeight="1" x14ac:dyDescent="0.25">
      <c r="C699" s="438"/>
      <c r="D699" s="440"/>
      <c r="E699" s="534"/>
      <c r="F699" s="438"/>
    </row>
    <row r="700" spans="3:6" ht="44.25" customHeight="1" x14ac:dyDescent="0.25">
      <c r="C700" s="438"/>
      <c r="D700" s="440"/>
      <c r="E700" s="534"/>
      <c r="F700" s="438"/>
    </row>
    <row r="701" spans="3:6" ht="44.25" customHeight="1" x14ac:dyDescent="0.25">
      <c r="C701" s="438"/>
      <c r="D701" s="440"/>
      <c r="E701" s="534"/>
      <c r="F701" s="438"/>
    </row>
    <row r="702" spans="3:6" ht="44.25" customHeight="1" x14ac:dyDescent="0.25">
      <c r="C702" s="438"/>
      <c r="D702" s="440"/>
      <c r="E702" s="534"/>
      <c r="F702" s="438"/>
    </row>
    <row r="703" spans="3:6" ht="44.25" customHeight="1" x14ac:dyDescent="0.25">
      <c r="C703" s="438"/>
      <c r="D703" s="440"/>
      <c r="E703" s="534"/>
      <c r="F703" s="438"/>
    </row>
    <row r="704" spans="3:6" ht="44.25" customHeight="1" x14ac:dyDescent="0.25">
      <c r="C704" s="438"/>
      <c r="D704" s="440"/>
      <c r="E704" s="534"/>
      <c r="F704" s="438"/>
    </row>
    <row r="705" spans="3:6" ht="44.25" customHeight="1" x14ac:dyDescent="0.25">
      <c r="C705" s="438"/>
      <c r="D705" s="440"/>
      <c r="E705" s="534"/>
      <c r="F705" s="438"/>
    </row>
    <row r="706" spans="3:6" ht="44.25" customHeight="1" x14ac:dyDescent="0.25">
      <c r="C706" s="438"/>
      <c r="D706" s="440"/>
      <c r="E706" s="534"/>
      <c r="F706" s="438"/>
    </row>
    <row r="707" spans="3:6" ht="44.25" customHeight="1" x14ac:dyDescent="0.25">
      <c r="C707" s="438"/>
      <c r="D707" s="440"/>
      <c r="E707" s="534"/>
      <c r="F707" s="438"/>
    </row>
    <row r="708" spans="3:6" ht="44.25" customHeight="1" x14ac:dyDescent="0.25">
      <c r="C708" s="438"/>
      <c r="D708" s="440"/>
      <c r="E708" s="534"/>
      <c r="F708" s="438"/>
    </row>
    <row r="709" spans="3:6" ht="44.25" customHeight="1" x14ac:dyDescent="0.25">
      <c r="C709" s="438"/>
      <c r="D709" s="440"/>
      <c r="E709" s="534"/>
      <c r="F709" s="438"/>
    </row>
    <row r="710" spans="3:6" ht="44.25" customHeight="1" x14ac:dyDescent="0.25">
      <c r="C710" s="438"/>
      <c r="D710" s="440"/>
      <c r="E710" s="534"/>
      <c r="F710" s="438"/>
    </row>
    <row r="711" spans="3:6" ht="44.25" customHeight="1" x14ac:dyDescent="0.25">
      <c r="C711" s="438"/>
      <c r="D711" s="440"/>
      <c r="E711" s="534"/>
      <c r="F711" s="438"/>
    </row>
    <row r="712" spans="3:6" ht="44.25" customHeight="1" x14ac:dyDescent="0.25">
      <c r="C712" s="438"/>
      <c r="D712" s="440"/>
      <c r="E712" s="534"/>
      <c r="F712" s="438"/>
    </row>
    <row r="713" spans="3:6" ht="44.25" customHeight="1" x14ac:dyDescent="0.25">
      <c r="C713" s="438"/>
      <c r="D713" s="440"/>
      <c r="E713" s="534"/>
      <c r="F713" s="438"/>
    </row>
    <row r="714" spans="3:6" ht="44.25" customHeight="1" x14ac:dyDescent="0.25">
      <c r="C714" s="438"/>
      <c r="D714" s="440"/>
      <c r="E714" s="534"/>
      <c r="F714" s="438"/>
    </row>
    <row r="715" spans="3:6" ht="44.25" customHeight="1" x14ac:dyDescent="0.25">
      <c r="C715" s="438"/>
      <c r="D715" s="440"/>
      <c r="E715" s="534"/>
      <c r="F715" s="438"/>
    </row>
    <row r="716" spans="3:6" ht="44.25" customHeight="1" x14ac:dyDescent="0.25">
      <c r="C716" s="438"/>
      <c r="D716" s="440"/>
      <c r="E716" s="534"/>
      <c r="F716" s="438"/>
    </row>
    <row r="717" spans="3:6" ht="44.25" customHeight="1" x14ac:dyDescent="0.25">
      <c r="C717" s="438"/>
      <c r="D717" s="440"/>
      <c r="E717" s="534"/>
      <c r="F717" s="438"/>
    </row>
    <row r="718" spans="3:6" ht="44.25" customHeight="1" x14ac:dyDescent="0.25">
      <c r="C718" s="438"/>
      <c r="D718" s="440"/>
      <c r="E718" s="534"/>
      <c r="F718" s="438"/>
    </row>
    <row r="719" spans="3:6" ht="44.25" customHeight="1" x14ac:dyDescent="0.25">
      <c r="C719" s="438"/>
      <c r="D719" s="440"/>
      <c r="E719" s="534"/>
      <c r="F719" s="438"/>
    </row>
    <row r="720" spans="3:6" ht="44.25" customHeight="1" x14ac:dyDescent="0.25">
      <c r="C720" s="438"/>
      <c r="D720" s="440"/>
      <c r="E720" s="534"/>
      <c r="F720" s="438"/>
    </row>
    <row r="721" spans="3:6" ht="44.25" customHeight="1" x14ac:dyDescent="0.25">
      <c r="C721" s="438"/>
      <c r="D721" s="440"/>
      <c r="E721" s="534"/>
      <c r="F721" s="438"/>
    </row>
    <row r="722" spans="3:6" ht="44.25" customHeight="1" x14ac:dyDescent="0.25">
      <c r="C722" s="438"/>
      <c r="D722" s="440"/>
      <c r="E722" s="534"/>
      <c r="F722" s="438"/>
    </row>
    <row r="723" spans="3:6" ht="44.25" customHeight="1" x14ac:dyDescent="0.25">
      <c r="C723" s="438"/>
      <c r="D723" s="440"/>
      <c r="E723" s="534"/>
      <c r="F723" s="438"/>
    </row>
    <row r="724" spans="3:6" ht="44.25" customHeight="1" x14ac:dyDescent="0.25">
      <c r="C724" s="438"/>
      <c r="D724" s="440"/>
      <c r="E724" s="534"/>
      <c r="F724" s="438"/>
    </row>
    <row r="725" spans="3:6" ht="44.25" customHeight="1" x14ac:dyDescent="0.25">
      <c r="C725" s="438"/>
      <c r="D725" s="440"/>
      <c r="E725" s="534"/>
      <c r="F725" s="438"/>
    </row>
    <row r="726" spans="3:6" ht="44.25" customHeight="1" x14ac:dyDescent="0.25">
      <c r="C726" s="438"/>
      <c r="D726" s="440"/>
      <c r="E726" s="534"/>
      <c r="F726" s="438"/>
    </row>
    <row r="727" spans="3:6" ht="44.25" customHeight="1" x14ac:dyDescent="0.25">
      <c r="C727" s="438"/>
      <c r="D727" s="440"/>
      <c r="E727" s="534"/>
      <c r="F727" s="438"/>
    </row>
    <row r="728" spans="3:6" ht="44.25" customHeight="1" x14ac:dyDescent="0.25">
      <c r="C728" s="438"/>
      <c r="D728" s="440"/>
      <c r="E728" s="534"/>
      <c r="F728" s="438"/>
    </row>
    <row r="729" spans="3:6" ht="44.25" customHeight="1" x14ac:dyDescent="0.25">
      <c r="C729" s="438"/>
      <c r="D729" s="440"/>
      <c r="E729" s="534"/>
      <c r="F729" s="438"/>
    </row>
    <row r="730" spans="3:6" ht="44.25" customHeight="1" x14ac:dyDescent="0.25">
      <c r="C730" s="438"/>
      <c r="D730" s="440"/>
      <c r="E730" s="534"/>
      <c r="F730" s="438"/>
    </row>
    <row r="731" spans="3:6" ht="44.25" customHeight="1" x14ac:dyDescent="0.25">
      <c r="C731" s="438"/>
      <c r="D731" s="440"/>
      <c r="E731" s="534"/>
      <c r="F731" s="438"/>
    </row>
    <row r="732" spans="3:6" ht="44.25" customHeight="1" x14ac:dyDescent="0.25">
      <c r="C732" s="438"/>
      <c r="D732" s="440"/>
      <c r="E732" s="534"/>
      <c r="F732" s="438"/>
    </row>
    <row r="733" spans="3:6" ht="44.25" customHeight="1" x14ac:dyDescent="0.25">
      <c r="C733" s="438"/>
      <c r="D733" s="440"/>
      <c r="E733" s="534"/>
      <c r="F733" s="438"/>
    </row>
    <row r="734" spans="3:6" ht="44.25" customHeight="1" x14ac:dyDescent="0.25">
      <c r="C734" s="438"/>
      <c r="D734" s="440"/>
      <c r="E734" s="534"/>
      <c r="F734" s="438"/>
    </row>
    <row r="735" spans="3:6" ht="44.25" customHeight="1" x14ac:dyDescent="0.25">
      <c r="C735" s="438"/>
      <c r="D735" s="440"/>
      <c r="E735" s="534"/>
      <c r="F735" s="438"/>
    </row>
    <row r="736" spans="3:6" ht="44.25" customHeight="1" x14ac:dyDescent="0.25">
      <c r="C736" s="438"/>
      <c r="D736" s="440"/>
      <c r="E736" s="534"/>
      <c r="F736" s="438"/>
    </row>
    <row r="737" spans="3:6" ht="44.25" customHeight="1" x14ac:dyDescent="0.25">
      <c r="C737" s="438"/>
      <c r="D737" s="440"/>
      <c r="E737" s="534"/>
      <c r="F737" s="438"/>
    </row>
    <row r="738" spans="3:6" ht="44.25" customHeight="1" x14ac:dyDescent="0.25">
      <c r="C738" s="438"/>
      <c r="D738" s="440"/>
      <c r="E738" s="534"/>
      <c r="F738" s="438"/>
    </row>
    <row r="739" spans="3:6" ht="44.25" customHeight="1" x14ac:dyDescent="0.25">
      <c r="C739" s="438"/>
      <c r="D739" s="440"/>
      <c r="E739" s="534"/>
      <c r="F739" s="438"/>
    </row>
    <row r="740" spans="3:6" ht="44.25" customHeight="1" x14ac:dyDescent="0.25">
      <c r="C740" s="438"/>
      <c r="D740" s="440"/>
      <c r="E740" s="534"/>
      <c r="F740" s="438"/>
    </row>
    <row r="741" spans="3:6" ht="44.25" customHeight="1" x14ac:dyDescent="0.25">
      <c r="C741" s="438"/>
      <c r="D741" s="440"/>
      <c r="E741" s="534"/>
      <c r="F741" s="438"/>
    </row>
    <row r="742" spans="3:6" ht="44.25" customHeight="1" x14ac:dyDescent="0.25">
      <c r="C742" s="438"/>
      <c r="D742" s="440"/>
      <c r="E742" s="534"/>
      <c r="F742" s="438"/>
    </row>
    <row r="743" spans="3:6" ht="44.25" customHeight="1" x14ac:dyDescent="0.25">
      <c r="C743" s="438"/>
      <c r="D743" s="440"/>
      <c r="E743" s="534"/>
      <c r="F743" s="438"/>
    </row>
    <row r="744" spans="3:6" ht="44.25" customHeight="1" x14ac:dyDescent="0.25">
      <c r="C744" s="438"/>
      <c r="D744" s="440"/>
      <c r="E744" s="534"/>
      <c r="F744" s="438"/>
    </row>
    <row r="745" spans="3:6" ht="44.25" customHeight="1" x14ac:dyDescent="0.25">
      <c r="C745" s="438"/>
      <c r="D745" s="440"/>
      <c r="E745" s="534"/>
      <c r="F745" s="438"/>
    </row>
    <row r="746" spans="3:6" ht="44.25" customHeight="1" x14ac:dyDescent="0.25">
      <c r="C746" s="438"/>
      <c r="D746" s="440"/>
      <c r="E746" s="534"/>
      <c r="F746" s="438"/>
    </row>
    <row r="747" spans="3:6" ht="44.25" customHeight="1" x14ac:dyDescent="0.25">
      <c r="C747" s="438"/>
      <c r="D747" s="440"/>
      <c r="E747" s="534"/>
      <c r="F747" s="438"/>
    </row>
    <row r="748" spans="3:6" ht="44.25" customHeight="1" x14ac:dyDescent="0.25">
      <c r="C748" s="438"/>
      <c r="D748" s="440"/>
      <c r="E748" s="534"/>
      <c r="F748" s="438"/>
    </row>
    <row r="749" spans="3:6" ht="44.25" customHeight="1" x14ac:dyDescent="0.25">
      <c r="C749" s="438"/>
      <c r="D749" s="440"/>
      <c r="E749" s="534"/>
      <c r="F749" s="438"/>
    </row>
    <row r="750" spans="3:6" ht="44.25" customHeight="1" x14ac:dyDescent="0.25">
      <c r="C750" s="438"/>
      <c r="D750" s="440"/>
      <c r="E750" s="534"/>
      <c r="F750" s="438"/>
    </row>
    <row r="751" spans="3:6" ht="44.25" customHeight="1" x14ac:dyDescent="0.25">
      <c r="C751" s="438"/>
      <c r="D751" s="440"/>
      <c r="E751" s="534"/>
      <c r="F751" s="438"/>
    </row>
    <row r="752" spans="3:6" ht="44.25" customHeight="1" x14ac:dyDescent="0.25">
      <c r="C752" s="438"/>
      <c r="D752" s="440"/>
      <c r="E752" s="534"/>
      <c r="F752" s="438"/>
    </row>
    <row r="753" spans="3:6" ht="44.25" customHeight="1" x14ac:dyDescent="0.25">
      <c r="C753" s="438"/>
      <c r="D753" s="440"/>
      <c r="E753" s="534"/>
      <c r="F753" s="438"/>
    </row>
    <row r="754" spans="3:6" ht="44.25" customHeight="1" x14ac:dyDescent="0.25">
      <c r="C754" s="438"/>
      <c r="D754" s="440"/>
      <c r="E754" s="534"/>
      <c r="F754" s="438"/>
    </row>
    <row r="755" spans="3:6" ht="44.25" customHeight="1" x14ac:dyDescent="0.25">
      <c r="C755" s="438"/>
      <c r="D755" s="440"/>
      <c r="E755" s="534"/>
      <c r="F755" s="438"/>
    </row>
    <row r="756" spans="3:6" ht="44.25" customHeight="1" x14ac:dyDescent="0.25">
      <c r="C756" s="438"/>
      <c r="D756" s="440"/>
      <c r="E756" s="534"/>
      <c r="F756" s="438"/>
    </row>
    <row r="757" spans="3:6" ht="44.25" customHeight="1" x14ac:dyDescent="0.25">
      <c r="C757" s="438"/>
      <c r="D757" s="440"/>
      <c r="E757" s="534"/>
      <c r="F757" s="438"/>
    </row>
    <row r="758" spans="3:6" ht="44.25" customHeight="1" x14ac:dyDescent="0.25">
      <c r="C758" s="438"/>
      <c r="D758" s="440"/>
      <c r="E758" s="534"/>
      <c r="F758" s="438"/>
    </row>
    <row r="759" spans="3:6" ht="44.25" customHeight="1" x14ac:dyDescent="0.25">
      <c r="C759" s="438"/>
      <c r="D759" s="440"/>
      <c r="E759" s="534"/>
      <c r="F759" s="438"/>
    </row>
    <row r="760" spans="3:6" ht="44.25" customHeight="1" x14ac:dyDescent="0.25">
      <c r="C760" s="438"/>
      <c r="D760" s="440"/>
      <c r="E760" s="534"/>
      <c r="F760" s="438"/>
    </row>
    <row r="761" spans="3:6" ht="44.25" customHeight="1" x14ac:dyDescent="0.25">
      <c r="C761" s="438"/>
      <c r="D761" s="440"/>
      <c r="E761" s="534"/>
      <c r="F761" s="438"/>
    </row>
    <row r="762" spans="3:6" ht="44.25" customHeight="1" x14ac:dyDescent="0.25">
      <c r="C762" s="438"/>
      <c r="D762" s="440"/>
      <c r="E762" s="534"/>
      <c r="F762" s="438"/>
    </row>
    <row r="763" spans="3:6" ht="44.25" customHeight="1" x14ac:dyDescent="0.25">
      <c r="C763" s="438"/>
      <c r="D763" s="440"/>
      <c r="E763" s="534"/>
      <c r="F763" s="438"/>
    </row>
    <row r="764" spans="3:6" ht="44.25" customHeight="1" x14ac:dyDescent="0.25">
      <c r="C764" s="438"/>
      <c r="D764" s="440"/>
      <c r="E764" s="534"/>
      <c r="F764" s="438"/>
    </row>
    <row r="765" spans="3:6" ht="44.25" customHeight="1" x14ac:dyDescent="0.25">
      <c r="C765" s="438"/>
      <c r="D765" s="440"/>
      <c r="E765" s="534"/>
      <c r="F765" s="438"/>
    </row>
    <row r="766" spans="3:6" ht="44.25" customHeight="1" x14ac:dyDescent="0.25">
      <c r="C766" s="438"/>
      <c r="D766" s="440"/>
      <c r="E766" s="534"/>
      <c r="F766" s="438"/>
    </row>
    <row r="767" spans="3:6" ht="44.25" customHeight="1" x14ac:dyDescent="0.25">
      <c r="C767" s="438"/>
      <c r="D767" s="440"/>
      <c r="E767" s="534"/>
      <c r="F767" s="438"/>
    </row>
    <row r="768" spans="3:6" ht="44.25" customHeight="1" x14ac:dyDescent="0.25">
      <c r="C768" s="438"/>
      <c r="D768" s="440"/>
      <c r="E768" s="534"/>
      <c r="F768" s="438"/>
    </row>
    <row r="769" spans="3:6" ht="44.25" customHeight="1" x14ac:dyDescent="0.25">
      <c r="C769" s="438"/>
      <c r="D769" s="440"/>
      <c r="E769" s="534"/>
      <c r="F769" s="438"/>
    </row>
    <row r="770" spans="3:6" ht="44.25" customHeight="1" x14ac:dyDescent="0.25">
      <c r="C770" s="438"/>
      <c r="D770" s="440"/>
      <c r="E770" s="534"/>
      <c r="F770" s="438"/>
    </row>
    <row r="771" spans="3:6" ht="44.25" customHeight="1" x14ac:dyDescent="0.25">
      <c r="C771" s="438"/>
      <c r="D771" s="440"/>
      <c r="E771" s="534"/>
      <c r="F771" s="438"/>
    </row>
    <row r="772" spans="3:6" ht="44.25" customHeight="1" x14ac:dyDescent="0.25">
      <c r="C772" s="438"/>
      <c r="D772" s="440"/>
      <c r="E772" s="534"/>
      <c r="F772" s="438"/>
    </row>
    <row r="773" spans="3:6" ht="44.25" customHeight="1" x14ac:dyDescent="0.25">
      <c r="C773" s="438"/>
      <c r="D773" s="440"/>
      <c r="E773" s="534"/>
      <c r="F773" s="438"/>
    </row>
    <row r="774" spans="3:6" ht="44.25" customHeight="1" x14ac:dyDescent="0.25">
      <c r="C774" s="438"/>
      <c r="D774" s="440"/>
      <c r="E774" s="534"/>
      <c r="F774" s="438"/>
    </row>
    <row r="775" spans="3:6" ht="44.25" customHeight="1" x14ac:dyDescent="0.25">
      <c r="C775" s="438"/>
      <c r="D775" s="440"/>
      <c r="E775" s="534"/>
      <c r="F775" s="438"/>
    </row>
    <row r="776" spans="3:6" ht="44.25" customHeight="1" x14ac:dyDescent="0.25">
      <c r="C776" s="438"/>
      <c r="D776" s="440"/>
      <c r="E776" s="534"/>
      <c r="F776" s="438"/>
    </row>
    <row r="777" spans="3:6" ht="44.25" customHeight="1" x14ac:dyDescent="0.25">
      <c r="C777" s="438"/>
      <c r="D777" s="440"/>
      <c r="E777" s="534"/>
      <c r="F777" s="438"/>
    </row>
    <row r="778" spans="3:6" ht="44.25" customHeight="1" x14ac:dyDescent="0.25">
      <c r="C778" s="438"/>
      <c r="D778" s="440"/>
      <c r="E778" s="534"/>
      <c r="F778" s="438"/>
    </row>
    <row r="779" spans="3:6" ht="44.25" customHeight="1" x14ac:dyDescent="0.25">
      <c r="C779" s="438"/>
      <c r="D779" s="440"/>
      <c r="E779" s="534"/>
      <c r="F779" s="438"/>
    </row>
    <row r="780" spans="3:6" ht="44.25" customHeight="1" x14ac:dyDescent="0.25">
      <c r="C780" s="438"/>
      <c r="D780" s="440"/>
      <c r="E780" s="534"/>
      <c r="F780" s="438"/>
    </row>
    <row r="781" spans="3:6" ht="44.25" customHeight="1" x14ac:dyDescent="0.25">
      <c r="C781" s="438"/>
      <c r="D781" s="440"/>
      <c r="E781" s="534"/>
      <c r="F781" s="438"/>
    </row>
    <row r="782" spans="3:6" ht="44.25" customHeight="1" x14ac:dyDescent="0.25">
      <c r="C782" s="438"/>
      <c r="D782" s="440"/>
      <c r="E782" s="534"/>
      <c r="F782" s="438"/>
    </row>
    <row r="783" spans="3:6" ht="44.25" customHeight="1" x14ac:dyDescent="0.25">
      <c r="C783" s="438"/>
      <c r="D783" s="440"/>
      <c r="E783" s="534"/>
      <c r="F783" s="438"/>
    </row>
    <row r="784" spans="3:6" ht="44.25" customHeight="1" x14ac:dyDescent="0.25">
      <c r="C784" s="438"/>
      <c r="D784" s="440"/>
      <c r="E784" s="534"/>
      <c r="F784" s="438"/>
    </row>
    <row r="785" spans="3:6" ht="44.25" customHeight="1" x14ac:dyDescent="0.25">
      <c r="C785" s="438"/>
      <c r="D785" s="440"/>
      <c r="E785" s="534"/>
      <c r="F785" s="438"/>
    </row>
    <row r="786" spans="3:6" ht="44.25" customHeight="1" x14ac:dyDescent="0.25">
      <c r="C786" s="438"/>
      <c r="D786" s="440"/>
      <c r="E786" s="534"/>
      <c r="F786" s="438"/>
    </row>
    <row r="787" spans="3:6" ht="44.25" customHeight="1" x14ac:dyDescent="0.25">
      <c r="C787" s="438"/>
      <c r="D787" s="440"/>
      <c r="E787" s="534"/>
      <c r="F787" s="438"/>
    </row>
    <row r="788" spans="3:6" ht="44.25" customHeight="1" x14ac:dyDescent="0.25">
      <c r="C788" s="438"/>
      <c r="D788" s="440"/>
      <c r="E788" s="534"/>
      <c r="F788" s="438"/>
    </row>
    <row r="789" spans="3:6" ht="44.25" customHeight="1" x14ac:dyDescent="0.25">
      <c r="C789" s="438"/>
      <c r="D789" s="440"/>
      <c r="E789" s="534"/>
      <c r="F789" s="438"/>
    </row>
    <row r="790" spans="3:6" ht="44.25" customHeight="1" x14ac:dyDescent="0.25">
      <c r="C790" s="438"/>
      <c r="D790" s="440"/>
      <c r="E790" s="534"/>
      <c r="F790" s="438"/>
    </row>
    <row r="791" spans="3:6" ht="44.25" customHeight="1" x14ac:dyDescent="0.25">
      <c r="C791" s="438"/>
      <c r="D791" s="440"/>
      <c r="E791" s="534"/>
      <c r="F791" s="438"/>
    </row>
    <row r="792" spans="3:6" ht="44.25" customHeight="1" x14ac:dyDescent="0.25">
      <c r="C792" s="438"/>
      <c r="D792" s="440"/>
      <c r="E792" s="534"/>
      <c r="F792" s="438"/>
    </row>
    <row r="793" spans="3:6" ht="44.25" customHeight="1" x14ac:dyDescent="0.25">
      <c r="C793" s="438"/>
      <c r="D793" s="440"/>
      <c r="E793" s="534"/>
      <c r="F793" s="438"/>
    </row>
    <row r="794" spans="3:6" ht="44.25" customHeight="1" x14ac:dyDescent="0.25">
      <c r="C794" s="438"/>
      <c r="D794" s="440"/>
      <c r="E794" s="534"/>
      <c r="F794" s="438"/>
    </row>
    <row r="795" spans="3:6" ht="44.25" customHeight="1" x14ac:dyDescent="0.25">
      <c r="C795" s="438"/>
      <c r="D795" s="440"/>
      <c r="E795" s="534"/>
      <c r="F795" s="438"/>
    </row>
    <row r="796" spans="3:6" ht="44.25" customHeight="1" x14ac:dyDescent="0.25">
      <c r="C796" s="438"/>
      <c r="D796" s="440"/>
      <c r="E796" s="534"/>
      <c r="F796" s="438"/>
    </row>
    <row r="797" spans="3:6" ht="44.25" customHeight="1" x14ac:dyDescent="0.25">
      <c r="C797" s="438"/>
      <c r="D797" s="440"/>
      <c r="E797" s="534"/>
      <c r="F797" s="438"/>
    </row>
    <row r="798" spans="3:6" ht="44.25" customHeight="1" x14ac:dyDescent="0.25">
      <c r="C798" s="438"/>
      <c r="D798" s="440"/>
      <c r="E798" s="534"/>
      <c r="F798" s="438"/>
    </row>
    <row r="799" spans="3:6" ht="44.25" customHeight="1" x14ac:dyDescent="0.25">
      <c r="C799" s="438"/>
      <c r="D799" s="440"/>
      <c r="E799" s="534"/>
      <c r="F799" s="438"/>
    </row>
    <row r="800" spans="3:6" ht="44.25" customHeight="1" x14ac:dyDescent="0.25">
      <c r="C800" s="438"/>
      <c r="D800" s="440"/>
      <c r="E800" s="534"/>
      <c r="F800" s="438"/>
    </row>
    <row r="801" spans="3:6" ht="44.25" customHeight="1" x14ac:dyDescent="0.25">
      <c r="C801" s="438"/>
      <c r="D801" s="440"/>
      <c r="E801" s="534"/>
      <c r="F801" s="438"/>
    </row>
    <row r="802" spans="3:6" ht="44.25" customHeight="1" x14ac:dyDescent="0.25">
      <c r="C802" s="438"/>
      <c r="D802" s="440"/>
      <c r="E802" s="534"/>
      <c r="F802" s="438"/>
    </row>
    <row r="803" spans="3:6" ht="44.25" customHeight="1" x14ac:dyDescent="0.25">
      <c r="C803" s="438"/>
      <c r="D803" s="440"/>
      <c r="E803" s="534"/>
      <c r="F803" s="438"/>
    </row>
    <row r="804" spans="3:6" ht="44.25" customHeight="1" x14ac:dyDescent="0.25">
      <c r="C804" s="438"/>
      <c r="D804" s="440"/>
      <c r="E804" s="534"/>
      <c r="F804" s="438"/>
    </row>
    <row r="805" spans="3:6" ht="44.25" customHeight="1" x14ac:dyDescent="0.25">
      <c r="C805" s="438"/>
      <c r="D805" s="440"/>
      <c r="E805" s="534"/>
      <c r="F805" s="438"/>
    </row>
    <row r="806" spans="3:6" ht="44.25" customHeight="1" x14ac:dyDescent="0.25">
      <c r="C806" s="438"/>
      <c r="D806" s="440"/>
      <c r="E806" s="534"/>
      <c r="F806" s="438"/>
    </row>
    <row r="807" spans="3:6" ht="44.25" customHeight="1" x14ac:dyDescent="0.25">
      <c r="C807" s="438"/>
      <c r="D807" s="440"/>
      <c r="E807" s="534"/>
      <c r="F807" s="438"/>
    </row>
    <row r="808" spans="3:6" ht="44.25" customHeight="1" x14ac:dyDescent="0.25">
      <c r="C808" s="438"/>
      <c r="D808" s="440"/>
      <c r="E808" s="534"/>
      <c r="F808" s="438"/>
    </row>
    <row r="809" spans="3:6" ht="44.25" customHeight="1" x14ac:dyDescent="0.25">
      <c r="C809" s="438"/>
      <c r="D809" s="440"/>
      <c r="E809" s="534"/>
      <c r="F809" s="438"/>
    </row>
    <row r="810" spans="3:6" ht="44.25" customHeight="1" x14ac:dyDescent="0.25">
      <c r="C810" s="438"/>
      <c r="D810" s="440"/>
      <c r="E810" s="534"/>
      <c r="F810" s="438"/>
    </row>
    <row r="811" spans="3:6" ht="44.25" customHeight="1" x14ac:dyDescent="0.25">
      <c r="C811" s="438"/>
      <c r="D811" s="440"/>
      <c r="E811" s="534"/>
      <c r="F811" s="438"/>
    </row>
    <row r="812" spans="3:6" ht="44.25" customHeight="1" x14ac:dyDescent="0.25">
      <c r="C812" s="438"/>
      <c r="D812" s="440"/>
      <c r="E812" s="534"/>
      <c r="F812" s="438"/>
    </row>
    <row r="813" spans="3:6" ht="44.25" customHeight="1" x14ac:dyDescent="0.25">
      <c r="C813" s="438"/>
      <c r="D813" s="440"/>
      <c r="E813" s="534"/>
      <c r="F813" s="438"/>
    </row>
    <row r="814" spans="3:6" ht="44.25" customHeight="1" x14ac:dyDescent="0.25">
      <c r="C814" s="438"/>
      <c r="D814" s="440"/>
      <c r="E814" s="534"/>
      <c r="F814" s="438"/>
    </row>
    <row r="815" spans="3:6" ht="44.25" customHeight="1" x14ac:dyDescent="0.25">
      <c r="C815" s="438"/>
      <c r="D815" s="440"/>
      <c r="E815" s="534"/>
      <c r="F815" s="438"/>
    </row>
    <row r="816" spans="3:6" ht="44.25" customHeight="1" x14ac:dyDescent="0.25">
      <c r="C816" s="438"/>
      <c r="D816" s="440"/>
      <c r="E816" s="534"/>
      <c r="F816" s="438"/>
    </row>
    <row r="817" spans="3:6" ht="44.25" customHeight="1" x14ac:dyDescent="0.25">
      <c r="C817" s="438"/>
      <c r="D817" s="440"/>
      <c r="E817" s="534"/>
      <c r="F817" s="438"/>
    </row>
    <row r="818" spans="3:6" ht="44.25" customHeight="1" x14ac:dyDescent="0.25">
      <c r="C818" s="438"/>
      <c r="D818" s="440"/>
      <c r="E818" s="534"/>
      <c r="F818" s="438"/>
    </row>
    <row r="819" spans="3:6" ht="44.25" customHeight="1" x14ac:dyDescent="0.25">
      <c r="C819" s="438"/>
      <c r="D819" s="440"/>
      <c r="E819" s="534"/>
      <c r="F819" s="438"/>
    </row>
    <row r="820" spans="3:6" ht="44.25" customHeight="1" x14ac:dyDescent="0.25">
      <c r="C820" s="438"/>
      <c r="D820" s="440"/>
      <c r="E820" s="534"/>
      <c r="F820" s="438"/>
    </row>
    <row r="821" spans="3:6" ht="44.25" customHeight="1" x14ac:dyDescent="0.25">
      <c r="C821" s="438"/>
      <c r="D821" s="440"/>
      <c r="E821" s="534"/>
      <c r="F821" s="438"/>
    </row>
    <row r="822" spans="3:6" ht="44.25" customHeight="1" x14ac:dyDescent="0.25">
      <c r="C822" s="438"/>
      <c r="D822" s="440"/>
      <c r="E822" s="534"/>
      <c r="F822" s="438"/>
    </row>
    <row r="823" spans="3:6" ht="44.25" customHeight="1" x14ac:dyDescent="0.25">
      <c r="C823" s="438"/>
      <c r="D823" s="440"/>
      <c r="E823" s="534"/>
      <c r="F823" s="438"/>
    </row>
    <row r="824" spans="3:6" ht="44.25" customHeight="1" x14ac:dyDescent="0.25">
      <c r="C824" s="438"/>
      <c r="D824" s="440"/>
      <c r="E824" s="534"/>
      <c r="F824" s="438"/>
    </row>
    <row r="825" spans="3:6" ht="44.25" customHeight="1" x14ac:dyDescent="0.25">
      <c r="C825" s="438"/>
      <c r="D825" s="440"/>
      <c r="E825" s="534"/>
      <c r="F825" s="438"/>
    </row>
    <row r="826" spans="3:6" ht="44.25" customHeight="1" x14ac:dyDescent="0.25">
      <c r="C826" s="438"/>
      <c r="D826" s="440"/>
      <c r="E826" s="534"/>
      <c r="F826" s="438"/>
    </row>
    <row r="827" spans="3:6" ht="44.25" customHeight="1" x14ac:dyDescent="0.25">
      <c r="C827" s="438"/>
      <c r="D827" s="440"/>
      <c r="E827" s="534"/>
      <c r="F827" s="438"/>
    </row>
    <row r="828" spans="3:6" ht="44.25" customHeight="1" x14ac:dyDescent="0.25">
      <c r="C828" s="438"/>
      <c r="D828" s="440"/>
      <c r="E828" s="534"/>
      <c r="F828" s="438"/>
    </row>
    <row r="829" spans="3:6" ht="44.25" customHeight="1" x14ac:dyDescent="0.25">
      <c r="C829" s="438"/>
      <c r="D829" s="440"/>
      <c r="E829" s="534"/>
      <c r="F829" s="438"/>
    </row>
    <row r="830" spans="3:6" ht="44.25" customHeight="1" x14ac:dyDescent="0.25">
      <c r="C830" s="438"/>
      <c r="D830" s="440"/>
      <c r="E830" s="534"/>
      <c r="F830" s="438"/>
    </row>
    <row r="831" spans="3:6" ht="44.25" customHeight="1" x14ac:dyDescent="0.25">
      <c r="C831" s="438"/>
      <c r="D831" s="440"/>
      <c r="E831" s="534"/>
      <c r="F831" s="438"/>
    </row>
    <row r="832" spans="3:6" ht="44.25" customHeight="1" x14ac:dyDescent="0.25">
      <c r="C832" s="438"/>
      <c r="D832" s="440"/>
      <c r="E832" s="534"/>
      <c r="F832" s="438"/>
    </row>
    <row r="833" spans="3:6" ht="44.25" customHeight="1" x14ac:dyDescent="0.25">
      <c r="C833" s="438"/>
      <c r="D833" s="440"/>
      <c r="E833" s="534"/>
      <c r="F833" s="438"/>
    </row>
    <row r="834" spans="3:6" ht="44.25" customHeight="1" x14ac:dyDescent="0.25">
      <c r="C834" s="438"/>
      <c r="D834" s="440"/>
      <c r="E834" s="534"/>
      <c r="F834" s="438"/>
    </row>
    <row r="835" spans="3:6" ht="44.25" customHeight="1" x14ac:dyDescent="0.25">
      <c r="C835" s="438"/>
      <c r="D835" s="440"/>
      <c r="E835" s="534"/>
      <c r="F835" s="438"/>
    </row>
    <row r="836" spans="3:6" ht="44.25" customHeight="1" x14ac:dyDescent="0.25">
      <c r="C836" s="438"/>
      <c r="D836" s="440"/>
      <c r="E836" s="534"/>
      <c r="F836" s="438"/>
    </row>
    <row r="837" spans="3:6" ht="44.25" customHeight="1" x14ac:dyDescent="0.25">
      <c r="C837" s="438"/>
      <c r="D837" s="440"/>
      <c r="E837" s="534"/>
      <c r="F837" s="438"/>
    </row>
    <row r="838" spans="3:6" ht="44.25" customHeight="1" x14ac:dyDescent="0.25">
      <c r="C838" s="438"/>
      <c r="D838" s="440"/>
      <c r="E838" s="534"/>
      <c r="F838" s="438"/>
    </row>
    <row r="839" spans="3:6" ht="44.25" customHeight="1" x14ac:dyDescent="0.25">
      <c r="C839" s="438"/>
      <c r="D839" s="440"/>
      <c r="E839" s="534"/>
      <c r="F839" s="438"/>
    </row>
    <row r="840" spans="3:6" ht="44.25" customHeight="1" x14ac:dyDescent="0.25">
      <c r="C840" s="438"/>
      <c r="D840" s="440"/>
      <c r="E840" s="534"/>
      <c r="F840" s="438"/>
    </row>
    <row r="841" spans="3:6" ht="44.25" customHeight="1" x14ac:dyDescent="0.25">
      <c r="C841" s="438"/>
      <c r="D841" s="440"/>
      <c r="E841" s="534"/>
      <c r="F841" s="438"/>
    </row>
    <row r="842" spans="3:6" ht="44.25" customHeight="1" x14ac:dyDescent="0.25">
      <c r="C842" s="438"/>
      <c r="D842" s="440"/>
      <c r="E842" s="534"/>
      <c r="F842" s="438"/>
    </row>
    <row r="843" spans="3:6" ht="44.25" customHeight="1" x14ac:dyDescent="0.25">
      <c r="C843" s="438"/>
      <c r="D843" s="440"/>
      <c r="E843" s="534"/>
      <c r="F843" s="438"/>
    </row>
    <row r="844" spans="3:6" ht="44.25" customHeight="1" x14ac:dyDescent="0.25">
      <c r="C844" s="438"/>
      <c r="D844" s="440"/>
      <c r="E844" s="534"/>
      <c r="F844" s="438"/>
    </row>
    <row r="845" spans="3:6" ht="44.25" customHeight="1" x14ac:dyDescent="0.25">
      <c r="C845" s="438"/>
      <c r="D845" s="440"/>
      <c r="E845" s="534"/>
      <c r="F845" s="438"/>
    </row>
    <row r="846" spans="3:6" ht="44.25" customHeight="1" x14ac:dyDescent="0.25">
      <c r="C846" s="438"/>
      <c r="D846" s="440"/>
      <c r="E846" s="534"/>
      <c r="F846" s="438"/>
    </row>
    <row r="847" spans="3:6" ht="44.25" customHeight="1" x14ac:dyDescent="0.25">
      <c r="C847" s="438"/>
      <c r="D847" s="440"/>
      <c r="E847" s="534"/>
      <c r="F847" s="438"/>
    </row>
    <row r="848" spans="3:6" ht="44.25" customHeight="1" x14ac:dyDescent="0.25">
      <c r="C848" s="438"/>
      <c r="D848" s="440"/>
      <c r="E848" s="534"/>
      <c r="F848" s="438"/>
    </row>
    <row r="849" spans="3:6" ht="44.25" customHeight="1" x14ac:dyDescent="0.25">
      <c r="C849" s="438"/>
      <c r="D849" s="440"/>
      <c r="E849" s="534"/>
      <c r="F849" s="438"/>
    </row>
    <row r="850" spans="3:6" ht="44.25" customHeight="1" x14ac:dyDescent="0.25">
      <c r="C850" s="438"/>
      <c r="D850" s="440"/>
      <c r="E850" s="534"/>
      <c r="F850" s="438"/>
    </row>
    <row r="851" spans="3:6" ht="44.25" customHeight="1" x14ac:dyDescent="0.25">
      <c r="C851" s="438"/>
      <c r="D851" s="440"/>
      <c r="E851" s="534"/>
      <c r="F851" s="438"/>
    </row>
    <row r="852" spans="3:6" ht="44.25" customHeight="1" x14ac:dyDescent="0.25">
      <c r="C852" s="438"/>
      <c r="D852" s="440"/>
      <c r="E852" s="534"/>
      <c r="F852" s="438"/>
    </row>
    <row r="853" spans="3:6" ht="44.25" customHeight="1" x14ac:dyDescent="0.25">
      <c r="C853" s="438"/>
      <c r="D853" s="440"/>
      <c r="E853" s="534"/>
      <c r="F853" s="438"/>
    </row>
    <row r="854" spans="3:6" ht="44.25" customHeight="1" x14ac:dyDescent="0.25">
      <c r="C854" s="438"/>
      <c r="D854" s="440"/>
      <c r="E854" s="534"/>
      <c r="F854" s="438"/>
    </row>
    <row r="855" spans="3:6" ht="44.25" customHeight="1" x14ac:dyDescent="0.25">
      <c r="C855" s="438"/>
      <c r="D855" s="440"/>
      <c r="E855" s="534"/>
      <c r="F855" s="438"/>
    </row>
    <row r="856" spans="3:6" ht="44.25" customHeight="1" x14ac:dyDescent="0.25">
      <c r="C856" s="438"/>
      <c r="D856" s="440"/>
      <c r="E856" s="534"/>
      <c r="F856" s="438"/>
    </row>
    <row r="857" spans="3:6" ht="44.25" customHeight="1" x14ac:dyDescent="0.25">
      <c r="C857" s="438"/>
      <c r="D857" s="440"/>
      <c r="E857" s="534"/>
      <c r="F857" s="438"/>
    </row>
    <row r="858" spans="3:6" ht="44.25" customHeight="1" x14ac:dyDescent="0.25">
      <c r="C858" s="438"/>
      <c r="D858" s="440"/>
      <c r="E858" s="534"/>
      <c r="F858" s="438"/>
    </row>
    <row r="859" spans="3:6" ht="44.25" customHeight="1" x14ac:dyDescent="0.25">
      <c r="C859" s="438"/>
      <c r="D859" s="440"/>
      <c r="E859" s="534"/>
      <c r="F859" s="438"/>
    </row>
    <row r="860" spans="3:6" ht="44.25" customHeight="1" x14ac:dyDescent="0.25">
      <c r="C860" s="438"/>
      <c r="D860" s="440"/>
      <c r="E860" s="534"/>
      <c r="F860" s="438"/>
    </row>
    <row r="861" spans="3:6" ht="44.25" customHeight="1" x14ac:dyDescent="0.25">
      <c r="C861" s="438"/>
      <c r="D861" s="440"/>
      <c r="E861" s="534"/>
      <c r="F861" s="438"/>
    </row>
    <row r="862" spans="3:6" ht="44.25" customHeight="1" x14ac:dyDescent="0.25">
      <c r="C862" s="438"/>
      <c r="D862" s="440"/>
      <c r="E862" s="534"/>
      <c r="F862" s="438"/>
    </row>
    <row r="863" spans="3:6" ht="44.25" customHeight="1" x14ac:dyDescent="0.25">
      <c r="C863" s="438"/>
      <c r="D863" s="440"/>
      <c r="E863" s="534"/>
      <c r="F863" s="438"/>
    </row>
    <row r="864" spans="3:6" ht="44.25" customHeight="1" x14ac:dyDescent="0.25">
      <c r="C864" s="438"/>
      <c r="D864" s="440"/>
      <c r="E864" s="534"/>
      <c r="F864" s="438"/>
    </row>
    <row r="865" spans="3:6" ht="44.25" customHeight="1" x14ac:dyDescent="0.25">
      <c r="C865" s="438"/>
      <c r="D865" s="440"/>
      <c r="E865" s="534"/>
      <c r="F865" s="438"/>
    </row>
    <row r="866" spans="3:6" ht="44.25" customHeight="1" x14ac:dyDescent="0.25">
      <c r="C866" s="438"/>
      <c r="D866" s="440"/>
      <c r="E866" s="534"/>
      <c r="F866" s="438"/>
    </row>
    <row r="867" spans="3:6" ht="44.25" customHeight="1" x14ac:dyDescent="0.25">
      <c r="C867" s="438"/>
      <c r="D867" s="440"/>
      <c r="E867" s="534"/>
      <c r="F867" s="438"/>
    </row>
    <row r="868" spans="3:6" ht="44.25" customHeight="1" x14ac:dyDescent="0.25">
      <c r="C868" s="438"/>
      <c r="D868" s="440"/>
      <c r="E868" s="534"/>
      <c r="F868" s="438"/>
    </row>
    <row r="869" spans="3:6" ht="44.25" customHeight="1" x14ac:dyDescent="0.25">
      <c r="C869" s="438"/>
      <c r="D869" s="440"/>
      <c r="E869" s="534"/>
      <c r="F869" s="438"/>
    </row>
    <row r="870" spans="3:6" ht="44.25" customHeight="1" x14ac:dyDescent="0.25">
      <c r="C870" s="438"/>
      <c r="D870" s="440"/>
      <c r="E870" s="534"/>
      <c r="F870" s="438"/>
    </row>
    <row r="871" spans="3:6" ht="44.25" customHeight="1" x14ac:dyDescent="0.25">
      <c r="C871" s="438"/>
      <c r="D871" s="440"/>
      <c r="E871" s="534"/>
      <c r="F871" s="438"/>
    </row>
    <row r="872" spans="3:6" ht="44.25" customHeight="1" x14ac:dyDescent="0.25">
      <c r="C872" s="438"/>
      <c r="D872" s="440"/>
      <c r="E872" s="534"/>
      <c r="F872" s="438"/>
    </row>
    <row r="873" spans="3:6" ht="44.25" customHeight="1" x14ac:dyDescent="0.25">
      <c r="C873" s="438"/>
      <c r="D873" s="440"/>
      <c r="E873" s="534"/>
      <c r="F873" s="438"/>
    </row>
    <row r="874" spans="3:6" ht="44.25" customHeight="1" x14ac:dyDescent="0.25">
      <c r="C874" s="438"/>
      <c r="D874" s="440"/>
      <c r="E874" s="534"/>
      <c r="F874" s="438"/>
    </row>
    <row r="875" spans="3:6" ht="44.25" customHeight="1" x14ac:dyDescent="0.25">
      <c r="C875" s="438"/>
      <c r="D875" s="440"/>
      <c r="E875" s="534"/>
      <c r="F875" s="438"/>
    </row>
    <row r="876" spans="3:6" ht="44.25" customHeight="1" x14ac:dyDescent="0.25">
      <c r="C876" s="438"/>
      <c r="D876" s="440"/>
      <c r="E876" s="534"/>
      <c r="F876" s="438"/>
    </row>
    <row r="877" spans="3:6" ht="44.25" customHeight="1" x14ac:dyDescent="0.25">
      <c r="C877" s="438"/>
      <c r="D877" s="440"/>
      <c r="E877" s="534"/>
      <c r="F877" s="438"/>
    </row>
    <row r="878" spans="3:6" ht="44.25" customHeight="1" x14ac:dyDescent="0.25">
      <c r="C878" s="438"/>
      <c r="D878" s="440"/>
      <c r="E878" s="534"/>
      <c r="F878" s="438"/>
    </row>
    <row r="879" spans="3:6" ht="44.25" customHeight="1" x14ac:dyDescent="0.25">
      <c r="C879" s="438"/>
      <c r="D879" s="440"/>
      <c r="E879" s="534"/>
      <c r="F879" s="438"/>
    </row>
    <row r="880" spans="3:6" ht="44.25" customHeight="1" x14ac:dyDescent="0.25">
      <c r="C880" s="438"/>
      <c r="D880" s="440"/>
      <c r="E880" s="534"/>
      <c r="F880" s="438"/>
    </row>
    <row r="881" spans="3:6" ht="44.25" customHeight="1" x14ac:dyDescent="0.25">
      <c r="C881" s="438"/>
      <c r="D881" s="440"/>
      <c r="E881" s="534"/>
      <c r="F881" s="438"/>
    </row>
    <row r="882" spans="3:6" ht="44.25" customHeight="1" x14ac:dyDescent="0.25">
      <c r="C882" s="438"/>
      <c r="D882" s="440"/>
      <c r="E882" s="534"/>
      <c r="F882" s="438"/>
    </row>
    <row r="883" spans="3:6" ht="44.25" customHeight="1" x14ac:dyDescent="0.25">
      <c r="C883" s="438"/>
      <c r="D883" s="440"/>
      <c r="E883" s="534"/>
      <c r="F883" s="438"/>
    </row>
    <row r="884" spans="3:6" ht="44.25" customHeight="1" x14ac:dyDescent="0.25">
      <c r="C884" s="438"/>
      <c r="D884" s="440"/>
      <c r="E884" s="534"/>
      <c r="F884" s="438"/>
    </row>
    <row r="885" spans="3:6" ht="44.25" customHeight="1" x14ac:dyDescent="0.25">
      <c r="C885" s="438"/>
      <c r="D885" s="440"/>
      <c r="E885" s="534"/>
      <c r="F885" s="438"/>
    </row>
    <row r="886" spans="3:6" ht="44.25" customHeight="1" x14ac:dyDescent="0.25">
      <c r="C886" s="438"/>
      <c r="D886" s="440"/>
      <c r="E886" s="534"/>
      <c r="F886" s="438"/>
    </row>
    <row r="887" spans="3:6" ht="44.25" customHeight="1" x14ac:dyDescent="0.25">
      <c r="C887" s="438"/>
      <c r="D887" s="440"/>
      <c r="E887" s="534"/>
      <c r="F887" s="438"/>
    </row>
    <row r="888" spans="3:6" ht="44.25" customHeight="1" x14ac:dyDescent="0.25">
      <c r="C888" s="438"/>
      <c r="D888" s="440"/>
      <c r="E888" s="534"/>
      <c r="F888" s="438"/>
    </row>
    <row r="889" spans="3:6" ht="44.25" customHeight="1" x14ac:dyDescent="0.25">
      <c r="C889" s="438"/>
      <c r="D889" s="440"/>
      <c r="E889" s="534"/>
      <c r="F889" s="438"/>
    </row>
    <row r="890" spans="3:6" ht="44.25" customHeight="1" x14ac:dyDescent="0.25">
      <c r="C890" s="438"/>
      <c r="D890" s="440"/>
      <c r="E890" s="534"/>
      <c r="F890" s="438"/>
    </row>
    <row r="891" spans="3:6" ht="44.25" customHeight="1" x14ac:dyDescent="0.25">
      <c r="C891" s="438"/>
      <c r="D891" s="440"/>
      <c r="E891" s="534"/>
      <c r="F891" s="438"/>
    </row>
    <row r="892" spans="3:6" ht="44.25" customHeight="1" x14ac:dyDescent="0.25">
      <c r="C892" s="438"/>
      <c r="D892" s="440"/>
      <c r="E892" s="534"/>
      <c r="F892" s="438"/>
    </row>
    <row r="893" spans="3:6" ht="44.25" customHeight="1" x14ac:dyDescent="0.25">
      <c r="C893" s="438"/>
      <c r="D893" s="440"/>
      <c r="E893" s="534"/>
      <c r="F893" s="438"/>
    </row>
    <row r="894" spans="3:6" ht="44.25" customHeight="1" x14ac:dyDescent="0.25">
      <c r="C894" s="438"/>
      <c r="D894" s="440"/>
      <c r="E894" s="534"/>
      <c r="F894" s="438"/>
    </row>
    <row r="895" spans="3:6" ht="44.25" customHeight="1" x14ac:dyDescent="0.25">
      <c r="C895" s="438"/>
      <c r="D895" s="440"/>
      <c r="E895" s="534"/>
      <c r="F895" s="438"/>
    </row>
    <row r="896" spans="3:6" ht="44.25" customHeight="1" x14ac:dyDescent="0.25">
      <c r="C896" s="438"/>
      <c r="D896" s="440"/>
      <c r="E896" s="534"/>
      <c r="F896" s="438"/>
    </row>
    <row r="897" spans="3:6" ht="44.25" customHeight="1" x14ac:dyDescent="0.25">
      <c r="C897" s="438"/>
      <c r="D897" s="440"/>
      <c r="E897" s="534"/>
      <c r="F897" s="438"/>
    </row>
    <row r="898" spans="3:6" ht="44.25" customHeight="1" x14ac:dyDescent="0.25">
      <c r="C898" s="438"/>
      <c r="D898" s="440"/>
      <c r="E898" s="534"/>
      <c r="F898" s="438"/>
    </row>
    <row r="899" spans="3:6" ht="44.25" customHeight="1" x14ac:dyDescent="0.25">
      <c r="C899" s="438"/>
      <c r="D899" s="440"/>
      <c r="E899" s="534"/>
      <c r="F899" s="438"/>
    </row>
    <row r="900" spans="3:6" ht="44.25" customHeight="1" x14ac:dyDescent="0.25">
      <c r="C900" s="438"/>
      <c r="D900" s="440"/>
      <c r="E900" s="534"/>
      <c r="F900" s="438"/>
    </row>
    <row r="901" spans="3:6" ht="44.25" customHeight="1" x14ac:dyDescent="0.25">
      <c r="C901" s="438"/>
      <c r="D901" s="440"/>
      <c r="E901" s="534"/>
      <c r="F901" s="438"/>
    </row>
    <row r="902" spans="3:6" ht="44.25" customHeight="1" x14ac:dyDescent="0.25">
      <c r="C902" s="438"/>
      <c r="D902" s="440"/>
      <c r="E902" s="534"/>
      <c r="F902" s="438"/>
    </row>
    <row r="903" spans="3:6" ht="44.25" customHeight="1" x14ac:dyDescent="0.25">
      <c r="C903" s="438"/>
      <c r="D903" s="440"/>
      <c r="E903" s="534"/>
      <c r="F903" s="438"/>
    </row>
    <row r="904" spans="3:6" ht="44.25" customHeight="1" x14ac:dyDescent="0.25">
      <c r="C904" s="438"/>
      <c r="D904" s="440"/>
      <c r="E904" s="534"/>
      <c r="F904" s="438"/>
    </row>
    <row r="905" spans="3:6" ht="44.25" customHeight="1" x14ac:dyDescent="0.25">
      <c r="C905" s="438"/>
      <c r="D905" s="440"/>
      <c r="E905" s="534"/>
      <c r="F905" s="438"/>
    </row>
    <row r="906" spans="3:6" ht="44.25" customHeight="1" x14ac:dyDescent="0.25">
      <c r="C906" s="438"/>
      <c r="D906" s="440"/>
      <c r="E906" s="534"/>
      <c r="F906" s="438"/>
    </row>
    <row r="907" spans="3:6" ht="44.25" customHeight="1" x14ac:dyDescent="0.25">
      <c r="C907" s="438"/>
      <c r="D907" s="440"/>
      <c r="E907" s="534"/>
      <c r="F907" s="438"/>
    </row>
    <row r="908" spans="3:6" ht="44.25" customHeight="1" x14ac:dyDescent="0.25">
      <c r="C908" s="438"/>
      <c r="D908" s="440"/>
      <c r="E908" s="534"/>
      <c r="F908" s="438"/>
    </row>
    <row r="909" spans="3:6" ht="44.25" customHeight="1" x14ac:dyDescent="0.25">
      <c r="C909" s="438"/>
      <c r="D909" s="440"/>
      <c r="E909" s="534"/>
      <c r="F909" s="438"/>
    </row>
    <row r="910" spans="3:6" ht="44.25" customHeight="1" x14ac:dyDescent="0.25">
      <c r="C910" s="438"/>
      <c r="D910" s="440"/>
      <c r="E910" s="534"/>
      <c r="F910" s="438"/>
    </row>
    <row r="911" spans="3:6" ht="44.25" customHeight="1" x14ac:dyDescent="0.25">
      <c r="C911" s="438"/>
      <c r="D911" s="440"/>
      <c r="E911" s="534"/>
      <c r="F911" s="438"/>
    </row>
    <row r="912" spans="3:6" ht="44.25" customHeight="1" x14ac:dyDescent="0.25">
      <c r="C912" s="438"/>
      <c r="D912" s="440"/>
      <c r="E912" s="534"/>
      <c r="F912" s="438"/>
    </row>
    <row r="913" spans="3:6" ht="44.25" customHeight="1" x14ac:dyDescent="0.25">
      <c r="C913" s="438"/>
      <c r="D913" s="440"/>
      <c r="E913" s="534"/>
      <c r="F913" s="438"/>
    </row>
    <row r="914" spans="3:6" ht="44.25" customHeight="1" x14ac:dyDescent="0.25">
      <c r="C914" s="438"/>
      <c r="D914" s="440"/>
      <c r="E914" s="534"/>
      <c r="F914" s="438"/>
    </row>
    <row r="915" spans="3:6" ht="44.25" customHeight="1" x14ac:dyDescent="0.25">
      <c r="C915" s="438"/>
      <c r="D915" s="440"/>
      <c r="E915" s="534"/>
      <c r="F915" s="438"/>
    </row>
    <row r="916" spans="3:6" ht="44.25" customHeight="1" x14ac:dyDescent="0.25">
      <c r="C916" s="438"/>
      <c r="D916" s="440"/>
      <c r="E916" s="534"/>
      <c r="F916" s="438"/>
    </row>
    <row r="917" spans="3:6" ht="44.25" customHeight="1" x14ac:dyDescent="0.25">
      <c r="C917" s="438"/>
      <c r="D917" s="440"/>
      <c r="E917" s="534"/>
      <c r="F917" s="438"/>
    </row>
    <row r="918" spans="3:6" ht="44.25" customHeight="1" x14ac:dyDescent="0.25">
      <c r="C918" s="438"/>
      <c r="D918" s="440"/>
      <c r="E918" s="534"/>
      <c r="F918" s="438"/>
    </row>
    <row r="919" spans="3:6" ht="44.25" customHeight="1" x14ac:dyDescent="0.25">
      <c r="C919" s="438"/>
      <c r="D919" s="440"/>
      <c r="E919" s="534"/>
      <c r="F919" s="438"/>
    </row>
    <row r="920" spans="3:6" ht="44.25" customHeight="1" x14ac:dyDescent="0.25">
      <c r="C920" s="438"/>
      <c r="D920" s="440"/>
      <c r="E920" s="534"/>
      <c r="F920" s="438"/>
    </row>
    <row r="921" spans="3:6" ht="44.25" customHeight="1" x14ac:dyDescent="0.25">
      <c r="C921" s="438"/>
      <c r="D921" s="440"/>
      <c r="E921" s="534"/>
      <c r="F921" s="438"/>
    </row>
    <row r="922" spans="3:6" ht="44.25" customHeight="1" x14ac:dyDescent="0.25">
      <c r="C922" s="438"/>
      <c r="D922" s="440"/>
      <c r="E922" s="534"/>
      <c r="F922" s="438"/>
    </row>
    <row r="923" spans="3:6" ht="44.25" customHeight="1" x14ac:dyDescent="0.25">
      <c r="C923" s="438"/>
      <c r="D923" s="440"/>
      <c r="E923" s="534"/>
      <c r="F923" s="438"/>
    </row>
    <row r="924" spans="3:6" ht="44.25" customHeight="1" x14ac:dyDescent="0.25">
      <c r="C924" s="438"/>
      <c r="D924" s="440"/>
      <c r="E924" s="534"/>
      <c r="F924" s="438"/>
    </row>
    <row r="925" spans="3:6" ht="44.25" customHeight="1" x14ac:dyDescent="0.25">
      <c r="C925" s="438"/>
      <c r="D925" s="440"/>
      <c r="E925" s="534"/>
      <c r="F925" s="438"/>
    </row>
    <row r="926" spans="3:6" ht="44.25" customHeight="1" x14ac:dyDescent="0.25">
      <c r="C926" s="438"/>
      <c r="D926" s="440"/>
      <c r="E926" s="534"/>
      <c r="F926" s="438"/>
    </row>
    <row r="927" spans="3:6" ht="44.25" customHeight="1" x14ac:dyDescent="0.25">
      <c r="C927" s="438"/>
      <c r="D927" s="440"/>
      <c r="E927" s="534"/>
      <c r="F927" s="438"/>
    </row>
    <row r="928" spans="3:6" ht="44.25" customHeight="1" x14ac:dyDescent="0.25">
      <c r="C928" s="438"/>
      <c r="D928" s="440"/>
      <c r="E928" s="534"/>
      <c r="F928" s="438"/>
    </row>
    <row r="929" spans="3:6" ht="44.25" customHeight="1" x14ac:dyDescent="0.25">
      <c r="C929" s="438"/>
      <c r="D929" s="440"/>
      <c r="E929" s="534"/>
      <c r="F929" s="438"/>
    </row>
    <row r="930" spans="3:6" ht="44.25" customHeight="1" x14ac:dyDescent="0.25">
      <c r="C930" s="438"/>
      <c r="D930" s="440"/>
      <c r="E930" s="534"/>
      <c r="F930" s="438"/>
    </row>
    <row r="931" spans="3:6" ht="44.25" customHeight="1" x14ac:dyDescent="0.25">
      <c r="C931" s="438"/>
      <c r="D931" s="440"/>
      <c r="E931" s="534"/>
      <c r="F931" s="438"/>
    </row>
    <row r="932" spans="3:6" ht="44.25" customHeight="1" x14ac:dyDescent="0.25">
      <c r="C932" s="438"/>
      <c r="D932" s="440"/>
      <c r="E932" s="534"/>
      <c r="F932" s="438"/>
    </row>
    <row r="933" spans="3:6" ht="44.25" customHeight="1" x14ac:dyDescent="0.25">
      <c r="C933" s="438"/>
      <c r="D933" s="440"/>
      <c r="E933" s="534"/>
      <c r="F933" s="438"/>
    </row>
    <row r="934" spans="3:6" ht="44.25" customHeight="1" x14ac:dyDescent="0.25">
      <c r="C934" s="438"/>
      <c r="D934" s="440"/>
      <c r="E934" s="534"/>
      <c r="F934" s="438"/>
    </row>
    <row r="935" spans="3:6" ht="44.25" customHeight="1" x14ac:dyDescent="0.25">
      <c r="C935" s="438"/>
      <c r="D935" s="440"/>
      <c r="E935" s="534"/>
      <c r="F935" s="438"/>
    </row>
    <row r="936" spans="3:6" ht="44.25" customHeight="1" x14ac:dyDescent="0.25">
      <c r="C936" s="438"/>
      <c r="D936" s="440"/>
      <c r="E936" s="534"/>
      <c r="F936" s="438"/>
    </row>
    <row r="937" spans="3:6" ht="44.25" customHeight="1" x14ac:dyDescent="0.25">
      <c r="C937" s="438"/>
      <c r="D937" s="440"/>
      <c r="E937" s="534"/>
      <c r="F937" s="438"/>
    </row>
    <row r="938" spans="3:6" ht="44.25" customHeight="1" x14ac:dyDescent="0.25">
      <c r="C938" s="438"/>
      <c r="D938" s="440"/>
      <c r="E938" s="534"/>
      <c r="F938" s="438"/>
    </row>
    <row r="939" spans="3:6" ht="44.25" customHeight="1" x14ac:dyDescent="0.25">
      <c r="C939" s="438"/>
      <c r="D939" s="440"/>
      <c r="E939" s="534"/>
      <c r="F939" s="438"/>
    </row>
    <row r="940" spans="3:6" ht="44.25" customHeight="1" x14ac:dyDescent="0.25">
      <c r="C940" s="438"/>
      <c r="D940" s="440"/>
      <c r="E940" s="534"/>
      <c r="F940" s="438"/>
    </row>
    <row r="941" spans="3:6" ht="44.25" customHeight="1" x14ac:dyDescent="0.25">
      <c r="C941" s="438"/>
      <c r="D941" s="440"/>
      <c r="E941" s="534"/>
      <c r="F941" s="438"/>
    </row>
    <row r="942" spans="3:6" ht="44.25" customHeight="1" x14ac:dyDescent="0.25">
      <c r="C942" s="438"/>
      <c r="D942" s="440"/>
      <c r="E942" s="534"/>
      <c r="F942" s="438"/>
    </row>
    <row r="943" spans="3:6" ht="44.25" customHeight="1" x14ac:dyDescent="0.25">
      <c r="C943" s="438"/>
      <c r="D943" s="440"/>
      <c r="E943" s="534"/>
      <c r="F943" s="438"/>
    </row>
    <row r="944" spans="3:6" ht="44.25" customHeight="1" x14ac:dyDescent="0.25">
      <c r="C944" s="438"/>
      <c r="D944" s="440"/>
      <c r="E944" s="534"/>
      <c r="F944" s="438"/>
    </row>
    <row r="945" spans="3:6" ht="44.25" customHeight="1" x14ac:dyDescent="0.25">
      <c r="C945" s="438"/>
      <c r="D945" s="440"/>
      <c r="E945" s="534"/>
      <c r="F945" s="438"/>
    </row>
    <row r="946" spans="3:6" ht="44.25" customHeight="1" x14ac:dyDescent="0.25">
      <c r="C946" s="438"/>
      <c r="D946" s="440"/>
      <c r="E946" s="534"/>
      <c r="F946" s="438"/>
    </row>
    <row r="947" spans="3:6" ht="44.25" customHeight="1" x14ac:dyDescent="0.25">
      <c r="C947" s="438"/>
      <c r="D947" s="440"/>
      <c r="E947" s="534"/>
      <c r="F947" s="438"/>
    </row>
    <row r="948" spans="3:6" ht="44.25" customHeight="1" x14ac:dyDescent="0.25">
      <c r="C948" s="438"/>
      <c r="D948" s="440"/>
      <c r="E948" s="534"/>
      <c r="F948" s="438"/>
    </row>
    <row r="949" spans="3:6" ht="44.25" customHeight="1" x14ac:dyDescent="0.25">
      <c r="C949" s="438"/>
      <c r="D949" s="440"/>
      <c r="E949" s="534"/>
      <c r="F949" s="438"/>
    </row>
    <row r="950" spans="3:6" ht="44.25" customHeight="1" x14ac:dyDescent="0.25">
      <c r="C950" s="438"/>
      <c r="D950" s="440"/>
      <c r="E950" s="534"/>
      <c r="F950" s="438"/>
    </row>
    <row r="951" spans="3:6" ht="44.25" customHeight="1" x14ac:dyDescent="0.25">
      <c r="C951" s="438"/>
      <c r="D951" s="440"/>
      <c r="E951" s="534"/>
      <c r="F951" s="438"/>
    </row>
    <row r="952" spans="3:6" ht="44.25" customHeight="1" x14ac:dyDescent="0.25">
      <c r="C952" s="438"/>
      <c r="D952" s="440"/>
      <c r="E952" s="534"/>
      <c r="F952" s="438"/>
    </row>
    <row r="953" spans="3:6" ht="44.25" customHeight="1" x14ac:dyDescent="0.25">
      <c r="C953" s="438"/>
      <c r="D953" s="440"/>
      <c r="E953" s="534"/>
      <c r="F953" s="438"/>
    </row>
    <row r="954" spans="3:6" ht="44.25" customHeight="1" x14ac:dyDescent="0.25">
      <c r="C954" s="438"/>
      <c r="D954" s="440"/>
      <c r="E954" s="534"/>
      <c r="F954" s="438"/>
    </row>
    <row r="955" spans="3:6" ht="44.25" customHeight="1" x14ac:dyDescent="0.25">
      <c r="C955" s="438"/>
      <c r="D955" s="440"/>
      <c r="E955" s="534"/>
      <c r="F955" s="438"/>
    </row>
    <row r="956" spans="3:6" ht="44.25" customHeight="1" x14ac:dyDescent="0.25">
      <c r="C956" s="438"/>
      <c r="D956" s="440"/>
      <c r="E956" s="534"/>
      <c r="F956" s="438"/>
    </row>
    <row r="957" spans="3:6" ht="44.25" customHeight="1" x14ac:dyDescent="0.25">
      <c r="C957" s="438"/>
      <c r="D957" s="440"/>
      <c r="E957" s="534"/>
      <c r="F957" s="438"/>
    </row>
    <row r="958" spans="3:6" ht="44.25" customHeight="1" x14ac:dyDescent="0.25">
      <c r="C958" s="438"/>
      <c r="D958" s="440"/>
      <c r="E958" s="534"/>
      <c r="F958" s="438"/>
    </row>
    <row r="959" spans="3:6" ht="44.25" customHeight="1" x14ac:dyDescent="0.25">
      <c r="C959" s="438"/>
      <c r="D959" s="440"/>
      <c r="E959" s="534"/>
      <c r="F959" s="438"/>
    </row>
    <row r="960" spans="3:6" ht="44.25" customHeight="1" x14ac:dyDescent="0.25">
      <c r="C960" s="438"/>
      <c r="D960" s="440"/>
      <c r="E960" s="534"/>
      <c r="F960" s="438"/>
    </row>
    <row r="961" spans="3:6" ht="44.25" customHeight="1" x14ac:dyDescent="0.25">
      <c r="C961" s="438"/>
      <c r="D961" s="440"/>
      <c r="E961" s="534"/>
      <c r="F961" s="438"/>
    </row>
    <row r="962" spans="3:6" ht="44.25" customHeight="1" x14ac:dyDescent="0.25">
      <c r="C962" s="438"/>
      <c r="D962" s="440"/>
      <c r="E962" s="534"/>
      <c r="F962" s="438"/>
    </row>
    <row r="963" spans="3:6" ht="44.25" customHeight="1" x14ac:dyDescent="0.25">
      <c r="C963" s="438"/>
      <c r="D963" s="440"/>
      <c r="E963" s="534"/>
      <c r="F963" s="438"/>
    </row>
    <row r="964" spans="3:6" ht="44.25" customHeight="1" x14ac:dyDescent="0.25">
      <c r="C964" s="438"/>
      <c r="D964" s="440"/>
      <c r="E964" s="534"/>
      <c r="F964" s="438"/>
    </row>
    <row r="965" spans="3:6" ht="44.25" customHeight="1" x14ac:dyDescent="0.25">
      <c r="C965" s="438"/>
      <c r="D965" s="440"/>
      <c r="E965" s="534"/>
      <c r="F965" s="438"/>
    </row>
    <row r="966" spans="3:6" ht="44.25" customHeight="1" x14ac:dyDescent="0.25">
      <c r="C966" s="438"/>
      <c r="D966" s="440"/>
      <c r="E966" s="534"/>
      <c r="F966" s="438"/>
    </row>
    <row r="967" spans="3:6" ht="44.25" customHeight="1" x14ac:dyDescent="0.25">
      <c r="C967" s="438"/>
      <c r="D967" s="440"/>
      <c r="E967" s="534"/>
      <c r="F967" s="438"/>
    </row>
    <row r="968" spans="3:6" ht="44.25" customHeight="1" x14ac:dyDescent="0.25">
      <c r="C968" s="438"/>
      <c r="D968" s="440"/>
      <c r="E968" s="534"/>
      <c r="F968" s="438"/>
    </row>
    <row r="969" spans="3:6" ht="44.25" customHeight="1" x14ac:dyDescent="0.25">
      <c r="C969" s="438"/>
      <c r="D969" s="440"/>
      <c r="E969" s="534"/>
      <c r="F969" s="438"/>
    </row>
    <row r="970" spans="3:6" ht="44.25" customHeight="1" x14ac:dyDescent="0.25">
      <c r="C970" s="438"/>
      <c r="D970" s="440"/>
      <c r="E970" s="534"/>
      <c r="F970" s="438"/>
    </row>
    <row r="971" spans="3:6" ht="44.25" customHeight="1" x14ac:dyDescent="0.25">
      <c r="C971" s="438"/>
      <c r="D971" s="440"/>
      <c r="E971" s="534"/>
      <c r="F971" s="438"/>
    </row>
    <row r="972" spans="3:6" ht="44.25" customHeight="1" x14ac:dyDescent="0.25">
      <c r="C972" s="438"/>
      <c r="D972" s="440"/>
      <c r="E972" s="534"/>
      <c r="F972" s="438"/>
    </row>
    <row r="973" spans="3:6" ht="44.25" customHeight="1" x14ac:dyDescent="0.25">
      <c r="C973" s="438"/>
      <c r="D973" s="440"/>
      <c r="E973" s="534"/>
      <c r="F973" s="438"/>
    </row>
    <row r="974" spans="3:6" ht="44.25" customHeight="1" x14ac:dyDescent="0.25">
      <c r="C974" s="438"/>
      <c r="D974" s="440"/>
      <c r="E974" s="534"/>
      <c r="F974" s="438"/>
    </row>
    <row r="975" spans="3:6" ht="44.25" customHeight="1" x14ac:dyDescent="0.25">
      <c r="C975" s="438"/>
      <c r="D975" s="440"/>
      <c r="E975" s="534"/>
      <c r="F975" s="438"/>
    </row>
    <row r="976" spans="3:6" ht="44.25" customHeight="1" x14ac:dyDescent="0.25">
      <c r="C976" s="438"/>
      <c r="D976" s="440"/>
      <c r="E976" s="534"/>
      <c r="F976" s="438"/>
    </row>
    <row r="977" spans="3:6" ht="44.25" customHeight="1" x14ac:dyDescent="0.25">
      <c r="C977" s="438"/>
      <c r="D977" s="440"/>
      <c r="E977" s="534"/>
      <c r="F977" s="438"/>
    </row>
    <row r="978" spans="3:6" ht="44.25" customHeight="1" x14ac:dyDescent="0.25">
      <c r="C978" s="438"/>
      <c r="D978" s="440"/>
      <c r="E978" s="534"/>
      <c r="F978" s="438"/>
    </row>
    <row r="979" spans="3:6" ht="44.25" customHeight="1" x14ac:dyDescent="0.25">
      <c r="C979" s="438"/>
      <c r="D979" s="440"/>
      <c r="E979" s="534"/>
      <c r="F979" s="438"/>
    </row>
    <row r="980" spans="3:6" ht="44.25" customHeight="1" x14ac:dyDescent="0.25">
      <c r="C980" s="438"/>
      <c r="D980" s="440"/>
      <c r="E980" s="534"/>
      <c r="F980" s="438"/>
    </row>
    <row r="981" spans="3:6" ht="44.25" customHeight="1" x14ac:dyDescent="0.25">
      <c r="C981" s="438"/>
      <c r="D981" s="440"/>
      <c r="E981" s="534"/>
      <c r="F981" s="438"/>
    </row>
    <row r="982" spans="3:6" ht="44.25" customHeight="1" x14ac:dyDescent="0.25">
      <c r="C982" s="438"/>
      <c r="D982" s="440"/>
      <c r="E982" s="534"/>
      <c r="F982" s="438"/>
    </row>
    <row r="983" spans="3:6" ht="44.25" customHeight="1" x14ac:dyDescent="0.25">
      <c r="C983" s="438"/>
      <c r="D983" s="440"/>
      <c r="E983" s="534"/>
      <c r="F983" s="438"/>
    </row>
    <row r="984" spans="3:6" ht="44.25" customHeight="1" x14ac:dyDescent="0.25">
      <c r="C984" s="438"/>
      <c r="D984" s="440"/>
      <c r="E984" s="534"/>
      <c r="F984" s="438"/>
    </row>
    <row r="985" spans="3:6" ht="44.25" customHeight="1" x14ac:dyDescent="0.25">
      <c r="C985" s="438"/>
      <c r="D985" s="440"/>
      <c r="E985" s="534"/>
      <c r="F985" s="438"/>
    </row>
    <row r="986" spans="3:6" ht="44.25" customHeight="1" x14ac:dyDescent="0.25">
      <c r="C986" s="438"/>
      <c r="D986" s="440"/>
      <c r="E986" s="534"/>
      <c r="F986" s="438"/>
    </row>
    <row r="987" spans="3:6" ht="44.25" customHeight="1" x14ac:dyDescent="0.25">
      <c r="C987" s="438"/>
      <c r="D987" s="440"/>
      <c r="E987" s="534"/>
      <c r="F987" s="438"/>
    </row>
    <row r="988" spans="3:6" ht="44.25" customHeight="1" x14ac:dyDescent="0.25">
      <c r="C988" s="438"/>
      <c r="D988" s="440"/>
      <c r="E988" s="534"/>
      <c r="F988" s="438"/>
    </row>
    <row r="989" spans="3:6" ht="44.25" customHeight="1" x14ac:dyDescent="0.25">
      <c r="C989" s="438"/>
      <c r="D989" s="440"/>
      <c r="E989" s="534"/>
      <c r="F989" s="438"/>
    </row>
    <row r="990" spans="3:6" ht="44.25" customHeight="1" x14ac:dyDescent="0.25">
      <c r="C990" s="438"/>
      <c r="D990" s="440"/>
      <c r="E990" s="534"/>
      <c r="F990" s="438"/>
    </row>
    <row r="991" spans="3:6" ht="44.25" customHeight="1" x14ac:dyDescent="0.25">
      <c r="C991" s="438"/>
      <c r="D991" s="440"/>
      <c r="E991" s="534"/>
      <c r="F991" s="438"/>
    </row>
    <row r="992" spans="3:6" ht="44.25" customHeight="1" x14ac:dyDescent="0.25">
      <c r="C992" s="438"/>
      <c r="D992" s="440"/>
      <c r="E992" s="534"/>
      <c r="F992" s="438"/>
    </row>
    <row r="993" spans="3:6" ht="44.25" customHeight="1" x14ac:dyDescent="0.25">
      <c r="C993" s="438"/>
      <c r="D993" s="440"/>
      <c r="E993" s="534"/>
      <c r="F993" s="438"/>
    </row>
    <row r="994" spans="3:6" ht="44.25" customHeight="1" x14ac:dyDescent="0.25">
      <c r="C994" s="438"/>
      <c r="D994" s="440"/>
      <c r="E994" s="534"/>
      <c r="F994" s="438"/>
    </row>
    <row r="995" spans="3:6" ht="44.25" customHeight="1" x14ac:dyDescent="0.25">
      <c r="C995" s="438"/>
      <c r="D995" s="440"/>
      <c r="E995" s="534"/>
      <c r="F995" s="438"/>
    </row>
    <row r="996" spans="3:6" ht="44.25" customHeight="1" x14ac:dyDescent="0.25">
      <c r="C996" s="438"/>
      <c r="D996" s="440"/>
      <c r="E996" s="534"/>
      <c r="F996" s="438"/>
    </row>
    <row r="997" spans="3:6" ht="44.25" customHeight="1" x14ac:dyDescent="0.25">
      <c r="C997" s="438"/>
      <c r="D997" s="440"/>
      <c r="E997" s="534"/>
      <c r="F997" s="438"/>
    </row>
    <row r="998" spans="3:6" ht="44.25" customHeight="1" x14ac:dyDescent="0.25">
      <c r="C998" s="438"/>
      <c r="D998" s="440"/>
      <c r="E998" s="534"/>
      <c r="F998" s="438"/>
    </row>
    <row r="999" spans="3:6" ht="44.25" customHeight="1" x14ac:dyDescent="0.25">
      <c r="C999" s="438"/>
      <c r="D999" s="440"/>
      <c r="E999" s="534"/>
      <c r="F999" s="438"/>
    </row>
    <row r="1000" spans="3:6" ht="44.25" customHeight="1" x14ac:dyDescent="0.25">
      <c r="C1000" s="438"/>
      <c r="D1000" s="440"/>
      <c r="E1000" s="534"/>
      <c r="F1000" s="438"/>
    </row>
    <row r="1001" spans="3:6" ht="44.25" customHeight="1" x14ac:dyDescent="0.25">
      <c r="C1001" s="438"/>
      <c r="D1001" s="440"/>
      <c r="E1001" s="534"/>
      <c r="F1001" s="438"/>
    </row>
    <row r="1002" spans="3:6" ht="44.25" customHeight="1" x14ac:dyDescent="0.25">
      <c r="C1002" s="438"/>
      <c r="D1002" s="440"/>
      <c r="E1002" s="534"/>
      <c r="F1002" s="438"/>
    </row>
    <row r="1003" spans="3:6" ht="44.25" customHeight="1" x14ac:dyDescent="0.25">
      <c r="C1003" s="438"/>
      <c r="D1003" s="440"/>
      <c r="E1003" s="534"/>
      <c r="F1003" s="438"/>
    </row>
    <row r="1004" spans="3:6" ht="44.25" customHeight="1" x14ac:dyDescent="0.25">
      <c r="C1004" s="438"/>
      <c r="D1004" s="440"/>
      <c r="E1004" s="534"/>
      <c r="F1004" s="438"/>
    </row>
    <row r="1005" spans="3:6" ht="44.25" customHeight="1" x14ac:dyDescent="0.25">
      <c r="C1005" s="438"/>
      <c r="D1005" s="440"/>
      <c r="E1005" s="534"/>
      <c r="F1005" s="438"/>
    </row>
    <row r="1006" spans="3:6" ht="44.25" customHeight="1" x14ac:dyDescent="0.25">
      <c r="C1006" s="438"/>
      <c r="D1006" s="440"/>
      <c r="E1006" s="534"/>
      <c r="F1006" s="438"/>
    </row>
    <row r="1007" spans="3:6" ht="44.25" customHeight="1" x14ac:dyDescent="0.25">
      <c r="C1007" s="438"/>
      <c r="D1007" s="440"/>
      <c r="E1007" s="534"/>
      <c r="F1007" s="438"/>
    </row>
    <row r="1008" spans="3:6" ht="44.25" customHeight="1" x14ac:dyDescent="0.25">
      <c r="C1008" s="438"/>
      <c r="D1008" s="440"/>
      <c r="E1008" s="534"/>
      <c r="F1008" s="438"/>
    </row>
    <row r="1009" spans="3:6" ht="44.25" customHeight="1" x14ac:dyDescent="0.25">
      <c r="C1009" s="438"/>
      <c r="D1009" s="440"/>
      <c r="E1009" s="534"/>
      <c r="F1009" s="438"/>
    </row>
    <row r="1010" spans="3:6" ht="44.25" customHeight="1" x14ac:dyDescent="0.25">
      <c r="C1010" s="438"/>
      <c r="D1010" s="440"/>
      <c r="E1010" s="534"/>
      <c r="F1010" s="438"/>
    </row>
    <row r="1011" spans="3:6" ht="44.25" customHeight="1" x14ac:dyDescent="0.25">
      <c r="C1011" s="438"/>
      <c r="D1011" s="440"/>
      <c r="E1011" s="534"/>
      <c r="F1011" s="438"/>
    </row>
    <row r="1012" spans="3:6" ht="44.25" customHeight="1" x14ac:dyDescent="0.25">
      <c r="C1012" s="438"/>
      <c r="D1012" s="440"/>
      <c r="E1012" s="534"/>
      <c r="F1012" s="438"/>
    </row>
    <row r="1013" spans="3:6" ht="44.25" customHeight="1" x14ac:dyDescent="0.25">
      <c r="C1013" s="438"/>
      <c r="D1013" s="440"/>
      <c r="E1013" s="534"/>
      <c r="F1013" s="438"/>
    </row>
    <row r="1014" spans="3:6" ht="44.25" customHeight="1" x14ac:dyDescent="0.25">
      <c r="C1014" s="438"/>
      <c r="D1014" s="440"/>
      <c r="E1014" s="534"/>
      <c r="F1014" s="438"/>
    </row>
    <row r="1015" spans="3:6" ht="44.25" customHeight="1" x14ac:dyDescent="0.25">
      <c r="C1015" s="438"/>
      <c r="D1015" s="440"/>
      <c r="E1015" s="534"/>
      <c r="F1015" s="438"/>
    </row>
    <row r="1016" spans="3:6" ht="44.25" customHeight="1" x14ac:dyDescent="0.25">
      <c r="C1016" s="438"/>
      <c r="D1016" s="440"/>
      <c r="E1016" s="534"/>
      <c r="F1016" s="438"/>
    </row>
    <row r="1017" spans="3:6" ht="44.25" customHeight="1" x14ac:dyDescent="0.25">
      <c r="C1017" s="438"/>
      <c r="D1017" s="440"/>
      <c r="E1017" s="534"/>
      <c r="F1017" s="438"/>
    </row>
    <row r="1018" spans="3:6" ht="44.25" customHeight="1" x14ac:dyDescent="0.25">
      <c r="C1018" s="438"/>
      <c r="D1018" s="440"/>
      <c r="E1018" s="534"/>
      <c r="F1018" s="438"/>
    </row>
    <row r="1019" spans="3:6" ht="44.25" customHeight="1" x14ac:dyDescent="0.25">
      <c r="C1019" s="438"/>
      <c r="D1019" s="440"/>
      <c r="E1019" s="534"/>
      <c r="F1019" s="438"/>
    </row>
    <row r="1020" spans="3:6" ht="44.25" customHeight="1" x14ac:dyDescent="0.25">
      <c r="C1020" s="438"/>
      <c r="D1020" s="440"/>
      <c r="E1020" s="534"/>
      <c r="F1020" s="438"/>
    </row>
    <row r="1021" spans="3:6" ht="44.25" customHeight="1" x14ac:dyDescent="0.25">
      <c r="C1021" s="438"/>
      <c r="D1021" s="440"/>
      <c r="E1021" s="534"/>
      <c r="F1021" s="438"/>
    </row>
    <row r="1022" spans="3:6" ht="44.25" customHeight="1" x14ac:dyDescent="0.25">
      <c r="C1022" s="438"/>
      <c r="D1022" s="440"/>
      <c r="E1022" s="534"/>
      <c r="F1022" s="438"/>
    </row>
    <row r="1023" spans="3:6" ht="44.25" customHeight="1" x14ac:dyDescent="0.25">
      <c r="C1023" s="438"/>
      <c r="D1023" s="440"/>
      <c r="E1023" s="534"/>
      <c r="F1023" s="438"/>
    </row>
    <row r="1024" spans="3:6" ht="44.25" customHeight="1" x14ac:dyDescent="0.25">
      <c r="C1024" s="438"/>
      <c r="D1024" s="440"/>
      <c r="E1024" s="534"/>
      <c r="F1024" s="438"/>
    </row>
    <row r="1025" spans="3:6" ht="44.25" customHeight="1" x14ac:dyDescent="0.25">
      <c r="C1025" s="438"/>
      <c r="D1025" s="440"/>
      <c r="E1025" s="534"/>
      <c r="F1025" s="438"/>
    </row>
    <row r="1026" spans="3:6" ht="44.25" customHeight="1" x14ac:dyDescent="0.25">
      <c r="C1026" s="438"/>
      <c r="D1026" s="440"/>
      <c r="E1026" s="534"/>
      <c r="F1026" s="438"/>
    </row>
    <row r="1027" spans="3:6" ht="44.25" customHeight="1" x14ac:dyDescent="0.25">
      <c r="C1027" s="438"/>
      <c r="D1027" s="440"/>
      <c r="E1027" s="534"/>
      <c r="F1027" s="438"/>
    </row>
    <row r="1028" spans="3:6" ht="44.25" customHeight="1" x14ac:dyDescent="0.25">
      <c r="C1028" s="438"/>
      <c r="D1028" s="440"/>
      <c r="E1028" s="534"/>
      <c r="F1028" s="438"/>
    </row>
    <row r="1029" spans="3:6" ht="44.25" customHeight="1" x14ac:dyDescent="0.25">
      <c r="C1029" s="438"/>
      <c r="D1029" s="440"/>
      <c r="E1029" s="534"/>
      <c r="F1029" s="438"/>
    </row>
    <row r="1030" spans="3:6" ht="44.25" customHeight="1" x14ac:dyDescent="0.25">
      <c r="C1030" s="438"/>
      <c r="D1030" s="440"/>
      <c r="E1030" s="534"/>
      <c r="F1030" s="438"/>
    </row>
    <row r="1031" spans="3:6" ht="44.25" customHeight="1" x14ac:dyDescent="0.25">
      <c r="C1031" s="438"/>
      <c r="D1031" s="440"/>
      <c r="E1031" s="534"/>
      <c r="F1031" s="438"/>
    </row>
    <row r="1032" spans="3:6" ht="44.25" customHeight="1" x14ac:dyDescent="0.25">
      <c r="C1032" s="438"/>
      <c r="D1032" s="440"/>
      <c r="E1032" s="534"/>
      <c r="F1032" s="438"/>
    </row>
    <row r="1033" spans="3:6" ht="44.25" customHeight="1" x14ac:dyDescent="0.25">
      <c r="C1033" s="438"/>
      <c r="D1033" s="440"/>
      <c r="E1033" s="534"/>
      <c r="F1033" s="438"/>
    </row>
    <row r="1034" spans="3:6" ht="44.25" customHeight="1" x14ac:dyDescent="0.25">
      <c r="C1034" s="438"/>
      <c r="D1034" s="440"/>
      <c r="E1034" s="534"/>
      <c r="F1034" s="438"/>
    </row>
    <row r="1035" spans="3:6" ht="44.25" customHeight="1" x14ac:dyDescent="0.25">
      <c r="C1035" s="438"/>
      <c r="D1035" s="440"/>
      <c r="E1035" s="534"/>
      <c r="F1035" s="438"/>
    </row>
    <row r="1036" spans="3:6" ht="44.25" customHeight="1" x14ac:dyDescent="0.25">
      <c r="C1036" s="438"/>
      <c r="D1036" s="440"/>
      <c r="E1036" s="534"/>
      <c r="F1036" s="438"/>
    </row>
    <row r="1037" spans="3:6" ht="44.25" customHeight="1" x14ac:dyDescent="0.25">
      <c r="C1037" s="438"/>
      <c r="D1037" s="440"/>
      <c r="E1037" s="534"/>
      <c r="F1037" s="438"/>
    </row>
    <row r="1038" spans="3:6" ht="44.25" customHeight="1" x14ac:dyDescent="0.25">
      <c r="C1038" s="438"/>
      <c r="D1038" s="440"/>
      <c r="E1038" s="534"/>
      <c r="F1038" s="438"/>
    </row>
    <row r="1039" spans="3:6" ht="44.25" customHeight="1" x14ac:dyDescent="0.25">
      <c r="C1039" s="438"/>
      <c r="D1039" s="440"/>
      <c r="E1039" s="534"/>
      <c r="F1039" s="438"/>
    </row>
    <row r="1040" spans="3:6" ht="44.25" customHeight="1" x14ac:dyDescent="0.25">
      <c r="C1040" s="438"/>
      <c r="D1040" s="440"/>
      <c r="E1040" s="534"/>
      <c r="F1040" s="438"/>
    </row>
    <row r="1041" spans="3:6" ht="44.25" customHeight="1" x14ac:dyDescent="0.25">
      <c r="C1041" s="438"/>
      <c r="D1041" s="440"/>
      <c r="E1041" s="534"/>
      <c r="F1041" s="438"/>
    </row>
    <row r="1042" spans="3:6" ht="44.25" customHeight="1" x14ac:dyDescent="0.25">
      <c r="C1042" s="438"/>
      <c r="D1042" s="440"/>
      <c r="E1042" s="534"/>
      <c r="F1042" s="438"/>
    </row>
    <row r="1043" spans="3:6" ht="44.25" customHeight="1" x14ac:dyDescent="0.25">
      <c r="C1043" s="438"/>
      <c r="D1043" s="440"/>
      <c r="E1043" s="534"/>
      <c r="F1043" s="438"/>
    </row>
    <row r="1044" spans="3:6" ht="44.25" customHeight="1" x14ac:dyDescent="0.25">
      <c r="C1044" s="438"/>
      <c r="D1044" s="440"/>
      <c r="E1044" s="534"/>
      <c r="F1044" s="438"/>
    </row>
    <row r="1045" spans="3:6" ht="44.25" customHeight="1" x14ac:dyDescent="0.25">
      <c r="C1045" s="438"/>
      <c r="D1045" s="440"/>
      <c r="E1045" s="534"/>
      <c r="F1045" s="438"/>
    </row>
    <row r="1046" spans="3:6" ht="44.25" customHeight="1" x14ac:dyDescent="0.25">
      <c r="C1046" s="438"/>
      <c r="D1046" s="440"/>
      <c r="E1046" s="534"/>
      <c r="F1046" s="438"/>
    </row>
    <row r="1047" spans="3:6" ht="44.25" customHeight="1" x14ac:dyDescent="0.25">
      <c r="C1047" s="438"/>
      <c r="D1047" s="440"/>
      <c r="E1047" s="534"/>
      <c r="F1047" s="438"/>
    </row>
    <row r="1048" spans="3:6" ht="44.25" customHeight="1" x14ac:dyDescent="0.25">
      <c r="C1048" s="438"/>
      <c r="D1048" s="440"/>
      <c r="E1048" s="534"/>
      <c r="F1048" s="438"/>
    </row>
    <row r="1049" spans="3:6" ht="44.25" customHeight="1" x14ac:dyDescent="0.25">
      <c r="C1049" s="438"/>
      <c r="D1049" s="440"/>
      <c r="E1049" s="534"/>
      <c r="F1049" s="438"/>
    </row>
    <row r="1050" spans="3:6" ht="44.25" customHeight="1" x14ac:dyDescent="0.25">
      <c r="C1050" s="438"/>
      <c r="D1050" s="440"/>
      <c r="E1050" s="534"/>
      <c r="F1050" s="438"/>
    </row>
    <row r="1051" spans="3:6" ht="44.25" customHeight="1" x14ac:dyDescent="0.25">
      <c r="C1051" s="438"/>
      <c r="D1051" s="440"/>
      <c r="E1051" s="534"/>
      <c r="F1051" s="438"/>
    </row>
    <row r="1052" spans="3:6" ht="44.25" customHeight="1" x14ac:dyDescent="0.25">
      <c r="C1052" s="438"/>
      <c r="D1052" s="440"/>
      <c r="E1052" s="534"/>
      <c r="F1052" s="438"/>
    </row>
    <row r="1053" spans="3:6" ht="44.25" customHeight="1" x14ac:dyDescent="0.25">
      <c r="C1053" s="438"/>
      <c r="D1053" s="440"/>
      <c r="E1053" s="534"/>
      <c r="F1053" s="438"/>
    </row>
    <row r="1054" spans="3:6" ht="44.25" customHeight="1" x14ac:dyDescent="0.25">
      <c r="C1054" s="438"/>
      <c r="D1054" s="440"/>
      <c r="E1054" s="534"/>
      <c r="F1054" s="438"/>
    </row>
    <row r="1055" spans="3:6" ht="44.25" customHeight="1" x14ac:dyDescent="0.25">
      <c r="C1055" s="438"/>
      <c r="D1055" s="440"/>
      <c r="E1055" s="534"/>
      <c r="F1055" s="438"/>
    </row>
    <row r="1056" spans="3:6" ht="44.25" customHeight="1" x14ac:dyDescent="0.25">
      <c r="C1056" s="438"/>
      <c r="D1056" s="440"/>
      <c r="E1056" s="534"/>
      <c r="F1056" s="438"/>
    </row>
    <row r="1057" spans="3:6" ht="44.25" customHeight="1" x14ac:dyDescent="0.25">
      <c r="C1057" s="438"/>
      <c r="D1057" s="440"/>
      <c r="E1057" s="534"/>
      <c r="F1057" s="438"/>
    </row>
    <row r="1058" spans="3:6" ht="44.25" customHeight="1" x14ac:dyDescent="0.25">
      <c r="C1058" s="438"/>
      <c r="D1058" s="440"/>
      <c r="E1058" s="534"/>
      <c r="F1058" s="438"/>
    </row>
    <row r="1059" spans="3:6" ht="44.25" customHeight="1" x14ac:dyDescent="0.25">
      <c r="C1059" s="438"/>
      <c r="D1059" s="440"/>
      <c r="E1059" s="534"/>
      <c r="F1059" s="438"/>
    </row>
    <row r="1060" spans="3:6" ht="44.25" customHeight="1" x14ac:dyDescent="0.25">
      <c r="C1060" s="438"/>
      <c r="D1060" s="440"/>
      <c r="E1060" s="534"/>
      <c r="F1060" s="438"/>
    </row>
    <row r="1061" spans="3:6" ht="44.25" customHeight="1" x14ac:dyDescent="0.25">
      <c r="C1061" s="438"/>
      <c r="D1061" s="440"/>
      <c r="E1061" s="534"/>
      <c r="F1061" s="438"/>
    </row>
    <row r="1062" spans="3:6" ht="44.25" customHeight="1" x14ac:dyDescent="0.25">
      <c r="C1062" s="438"/>
      <c r="D1062" s="440"/>
      <c r="E1062" s="534"/>
      <c r="F1062" s="438"/>
    </row>
    <row r="1063" spans="3:6" ht="44.25" customHeight="1" x14ac:dyDescent="0.25">
      <c r="C1063" s="438"/>
      <c r="D1063" s="440"/>
      <c r="E1063" s="534"/>
      <c r="F1063" s="438"/>
    </row>
    <row r="1064" spans="3:6" ht="44.25" customHeight="1" x14ac:dyDescent="0.25">
      <c r="C1064" s="438"/>
      <c r="D1064" s="440"/>
      <c r="E1064" s="534"/>
      <c r="F1064" s="438"/>
    </row>
    <row r="1065" spans="3:6" ht="44.25" customHeight="1" x14ac:dyDescent="0.25">
      <c r="C1065" s="438"/>
      <c r="D1065" s="440"/>
      <c r="E1065" s="534"/>
      <c r="F1065" s="438"/>
    </row>
    <row r="1066" spans="3:6" ht="44.25" customHeight="1" x14ac:dyDescent="0.25">
      <c r="C1066" s="438"/>
      <c r="D1066" s="440"/>
      <c r="E1066" s="534"/>
      <c r="F1066" s="438"/>
    </row>
    <row r="1067" spans="3:6" ht="44.25" customHeight="1" x14ac:dyDescent="0.25">
      <c r="C1067" s="438"/>
      <c r="D1067" s="440"/>
      <c r="E1067" s="534"/>
      <c r="F1067" s="438"/>
    </row>
    <row r="1068" spans="3:6" ht="44.25" customHeight="1" x14ac:dyDescent="0.25">
      <c r="C1068" s="438"/>
      <c r="D1068" s="440"/>
      <c r="E1068" s="534"/>
      <c r="F1068" s="438"/>
    </row>
    <row r="1069" spans="3:6" ht="44.25" customHeight="1" x14ac:dyDescent="0.25">
      <c r="C1069" s="438"/>
      <c r="D1069" s="440"/>
      <c r="E1069" s="534"/>
      <c r="F1069" s="438"/>
    </row>
    <row r="1070" spans="3:6" ht="44.25" customHeight="1" x14ac:dyDescent="0.25">
      <c r="C1070" s="438"/>
      <c r="D1070" s="440"/>
      <c r="E1070" s="534"/>
      <c r="F1070" s="438"/>
    </row>
    <row r="1071" spans="3:6" ht="44.25" customHeight="1" x14ac:dyDescent="0.25">
      <c r="C1071" s="438"/>
      <c r="D1071" s="440"/>
      <c r="E1071" s="534"/>
      <c r="F1071" s="438"/>
    </row>
    <row r="1072" spans="3:6" ht="44.25" customHeight="1" x14ac:dyDescent="0.25">
      <c r="C1072" s="438"/>
      <c r="D1072" s="440"/>
      <c r="E1072" s="534"/>
      <c r="F1072" s="438"/>
    </row>
    <row r="1073" spans="3:6" ht="44.25" customHeight="1" x14ac:dyDescent="0.25">
      <c r="C1073" s="438"/>
      <c r="D1073" s="440"/>
      <c r="E1073" s="534"/>
      <c r="F1073" s="438"/>
    </row>
    <row r="1074" spans="3:6" ht="44.25" customHeight="1" x14ac:dyDescent="0.25">
      <c r="C1074" s="438"/>
      <c r="D1074" s="440"/>
      <c r="E1074" s="534"/>
      <c r="F1074" s="438"/>
    </row>
    <row r="1075" spans="3:6" ht="44.25" customHeight="1" x14ac:dyDescent="0.25">
      <c r="C1075" s="438"/>
      <c r="D1075" s="440"/>
      <c r="E1075" s="534"/>
      <c r="F1075" s="438"/>
    </row>
    <row r="1076" spans="3:6" ht="44.25" customHeight="1" x14ac:dyDescent="0.25">
      <c r="C1076" s="438"/>
      <c r="D1076" s="440"/>
      <c r="E1076" s="534"/>
      <c r="F1076" s="438"/>
    </row>
    <row r="1077" spans="3:6" ht="44.25" customHeight="1" x14ac:dyDescent="0.25">
      <c r="C1077" s="438"/>
      <c r="D1077" s="440"/>
      <c r="E1077" s="534"/>
      <c r="F1077" s="438"/>
    </row>
    <row r="1078" spans="3:6" ht="44.25" customHeight="1" x14ac:dyDescent="0.25">
      <c r="C1078" s="438"/>
      <c r="D1078" s="440"/>
      <c r="E1078" s="534"/>
      <c r="F1078" s="438"/>
    </row>
    <row r="1079" spans="3:6" ht="44.25" customHeight="1" x14ac:dyDescent="0.25">
      <c r="C1079" s="438"/>
      <c r="D1079" s="440"/>
      <c r="E1079" s="534"/>
      <c r="F1079" s="438"/>
    </row>
    <row r="1080" spans="3:6" ht="44.25" customHeight="1" x14ac:dyDescent="0.25">
      <c r="C1080" s="438"/>
      <c r="D1080" s="440"/>
      <c r="E1080" s="534"/>
      <c r="F1080" s="438"/>
    </row>
    <row r="1081" spans="3:6" ht="44.25" customHeight="1" x14ac:dyDescent="0.25">
      <c r="C1081" s="438"/>
      <c r="D1081" s="440"/>
      <c r="E1081" s="534"/>
      <c r="F1081" s="438"/>
    </row>
    <row r="1082" spans="3:6" ht="44.25" customHeight="1" x14ac:dyDescent="0.25">
      <c r="C1082" s="438"/>
      <c r="D1082" s="440"/>
      <c r="E1082" s="534"/>
      <c r="F1082" s="438"/>
    </row>
    <row r="1083" spans="3:6" ht="44.25" customHeight="1" x14ac:dyDescent="0.25">
      <c r="C1083" s="438"/>
      <c r="D1083" s="440"/>
      <c r="E1083" s="534"/>
      <c r="F1083" s="438"/>
    </row>
    <row r="1084" spans="3:6" ht="44.25" customHeight="1" x14ac:dyDescent="0.25">
      <c r="C1084" s="438"/>
      <c r="D1084" s="440"/>
      <c r="E1084" s="534"/>
      <c r="F1084" s="438"/>
    </row>
    <row r="1085" spans="3:6" ht="44.25" customHeight="1" x14ac:dyDescent="0.25">
      <c r="C1085" s="438"/>
      <c r="D1085" s="440"/>
      <c r="E1085" s="534"/>
      <c r="F1085" s="438"/>
    </row>
    <row r="1086" spans="3:6" ht="44.25" customHeight="1" x14ac:dyDescent="0.25">
      <c r="C1086" s="438"/>
      <c r="D1086" s="440"/>
      <c r="E1086" s="534"/>
      <c r="F1086" s="438"/>
    </row>
    <row r="1087" spans="3:6" ht="44.25" customHeight="1" x14ac:dyDescent="0.25">
      <c r="C1087" s="438"/>
      <c r="D1087" s="440"/>
      <c r="E1087" s="534"/>
      <c r="F1087" s="438"/>
    </row>
    <row r="1088" spans="3:6" ht="44.25" customHeight="1" x14ac:dyDescent="0.25">
      <c r="C1088" s="438"/>
      <c r="D1088" s="440"/>
      <c r="E1088" s="534"/>
      <c r="F1088" s="438"/>
    </row>
    <row r="1089" spans="3:6" ht="44.25" customHeight="1" x14ac:dyDescent="0.25">
      <c r="C1089" s="438"/>
      <c r="D1089" s="440"/>
      <c r="E1089" s="534"/>
      <c r="F1089" s="438"/>
    </row>
    <row r="1090" spans="3:6" ht="44.25" customHeight="1" x14ac:dyDescent="0.25">
      <c r="C1090" s="438"/>
      <c r="D1090" s="440"/>
      <c r="E1090" s="534"/>
      <c r="F1090" s="438"/>
    </row>
    <row r="1091" spans="3:6" ht="44.25" customHeight="1" x14ac:dyDescent="0.25">
      <c r="C1091" s="438"/>
      <c r="D1091" s="440"/>
      <c r="E1091" s="534"/>
      <c r="F1091" s="438"/>
    </row>
    <row r="1092" spans="3:6" ht="44.25" customHeight="1" x14ac:dyDescent="0.25">
      <c r="C1092" s="438"/>
      <c r="D1092" s="440"/>
      <c r="E1092" s="534"/>
      <c r="F1092" s="438"/>
    </row>
    <row r="1093" spans="3:6" ht="44.25" customHeight="1" x14ac:dyDescent="0.25">
      <c r="C1093" s="438"/>
      <c r="D1093" s="440"/>
      <c r="E1093" s="534"/>
      <c r="F1093" s="438"/>
    </row>
    <row r="1094" spans="3:6" ht="44.25" customHeight="1" x14ac:dyDescent="0.25">
      <c r="C1094" s="438"/>
      <c r="D1094" s="440"/>
      <c r="E1094" s="534"/>
      <c r="F1094" s="438"/>
    </row>
    <row r="1095" spans="3:6" ht="44.25" customHeight="1" x14ac:dyDescent="0.25">
      <c r="C1095" s="438"/>
      <c r="D1095" s="440"/>
      <c r="E1095" s="534"/>
      <c r="F1095" s="438"/>
    </row>
    <row r="1096" spans="3:6" ht="44.25" customHeight="1" x14ac:dyDescent="0.25">
      <c r="C1096" s="438"/>
      <c r="D1096" s="440"/>
      <c r="E1096" s="534"/>
      <c r="F1096" s="438"/>
    </row>
    <row r="1097" spans="3:6" ht="44.25" customHeight="1" x14ac:dyDescent="0.25">
      <c r="C1097" s="438"/>
      <c r="D1097" s="440"/>
      <c r="E1097" s="534"/>
      <c r="F1097" s="438"/>
    </row>
    <row r="1098" spans="3:6" ht="44.25" customHeight="1" x14ac:dyDescent="0.25">
      <c r="C1098" s="438"/>
      <c r="D1098" s="440"/>
      <c r="E1098" s="534"/>
      <c r="F1098" s="438"/>
    </row>
    <row r="1099" spans="3:6" ht="44.25" customHeight="1" x14ac:dyDescent="0.25">
      <c r="C1099" s="438"/>
      <c r="D1099" s="440"/>
      <c r="E1099" s="534"/>
      <c r="F1099" s="438"/>
    </row>
    <row r="1100" spans="3:6" ht="44.25" customHeight="1" x14ac:dyDescent="0.25">
      <c r="C1100" s="438"/>
      <c r="D1100" s="440"/>
      <c r="E1100" s="534"/>
      <c r="F1100" s="438"/>
    </row>
    <row r="1101" spans="3:6" ht="44.25" customHeight="1" x14ac:dyDescent="0.25">
      <c r="C1101" s="438"/>
      <c r="D1101" s="440"/>
      <c r="E1101" s="534"/>
      <c r="F1101" s="438"/>
    </row>
    <row r="1102" spans="3:6" ht="44.25" customHeight="1" x14ac:dyDescent="0.25">
      <c r="C1102" s="438"/>
      <c r="D1102" s="440"/>
      <c r="E1102" s="534"/>
      <c r="F1102" s="438"/>
    </row>
    <row r="1103" spans="3:6" ht="44.25" customHeight="1" x14ac:dyDescent="0.25">
      <c r="C1103" s="438"/>
      <c r="D1103" s="440"/>
      <c r="E1103" s="534"/>
      <c r="F1103" s="438"/>
    </row>
    <row r="1104" spans="3:6" ht="44.25" customHeight="1" x14ac:dyDescent="0.25">
      <c r="C1104" s="438"/>
      <c r="D1104" s="440"/>
      <c r="E1104" s="534"/>
      <c r="F1104" s="438"/>
    </row>
    <row r="1105" spans="3:6" ht="44.25" customHeight="1" x14ac:dyDescent="0.25">
      <c r="C1105" s="438"/>
      <c r="D1105" s="440"/>
      <c r="E1105" s="534"/>
      <c r="F1105" s="438"/>
    </row>
    <row r="1106" spans="3:6" ht="44.25" customHeight="1" x14ac:dyDescent="0.25">
      <c r="C1106" s="438"/>
      <c r="D1106" s="440"/>
      <c r="E1106" s="534"/>
      <c r="F1106" s="438"/>
    </row>
    <row r="1107" spans="3:6" ht="44.25" customHeight="1" x14ac:dyDescent="0.25">
      <c r="C1107" s="438"/>
      <c r="D1107" s="440"/>
      <c r="E1107" s="534"/>
      <c r="F1107" s="438"/>
    </row>
    <row r="1108" spans="3:6" ht="44.25" customHeight="1" x14ac:dyDescent="0.25">
      <c r="C1108" s="438"/>
      <c r="D1108" s="440"/>
      <c r="E1108" s="534"/>
      <c r="F1108" s="438"/>
    </row>
    <row r="1109" spans="3:6" ht="44.25" customHeight="1" x14ac:dyDescent="0.25">
      <c r="C1109" s="438"/>
      <c r="D1109" s="440"/>
      <c r="E1109" s="534"/>
      <c r="F1109" s="438"/>
    </row>
    <row r="1110" spans="3:6" ht="44.25" customHeight="1" x14ac:dyDescent="0.25">
      <c r="C1110" s="438"/>
      <c r="D1110" s="440"/>
      <c r="E1110" s="534"/>
      <c r="F1110" s="438"/>
    </row>
    <row r="1111" spans="3:6" ht="44.25" customHeight="1" x14ac:dyDescent="0.25">
      <c r="C1111" s="438"/>
      <c r="D1111" s="440"/>
      <c r="E1111" s="534"/>
      <c r="F1111" s="438"/>
    </row>
    <row r="1112" spans="3:6" ht="44.25" customHeight="1" x14ac:dyDescent="0.25">
      <c r="C1112" s="438"/>
      <c r="D1112" s="440"/>
      <c r="E1112" s="534"/>
      <c r="F1112" s="438"/>
    </row>
    <row r="1113" spans="3:6" ht="44.25" customHeight="1" x14ac:dyDescent="0.25">
      <c r="C1113" s="438"/>
      <c r="D1113" s="440"/>
      <c r="E1113" s="534"/>
      <c r="F1113" s="438"/>
    </row>
    <row r="1114" spans="3:6" ht="44.25" customHeight="1" x14ac:dyDescent="0.25">
      <c r="C1114" s="438"/>
      <c r="D1114" s="440"/>
      <c r="E1114" s="534"/>
      <c r="F1114" s="438"/>
    </row>
    <row r="1115" spans="3:6" ht="44.25" customHeight="1" x14ac:dyDescent="0.25">
      <c r="C1115" s="438"/>
      <c r="D1115" s="440"/>
      <c r="E1115" s="534"/>
      <c r="F1115" s="438"/>
    </row>
    <row r="1116" spans="3:6" ht="44.25" customHeight="1" x14ac:dyDescent="0.25">
      <c r="C1116" s="438"/>
      <c r="D1116" s="440"/>
      <c r="E1116" s="534"/>
      <c r="F1116" s="438"/>
    </row>
    <row r="1117" spans="3:6" ht="44.25" customHeight="1" x14ac:dyDescent="0.25">
      <c r="C1117" s="438"/>
      <c r="D1117" s="440"/>
      <c r="E1117" s="534"/>
      <c r="F1117" s="438"/>
    </row>
    <row r="1118" spans="3:6" ht="44.25" customHeight="1" x14ac:dyDescent="0.25">
      <c r="C1118" s="438"/>
      <c r="D1118" s="440"/>
      <c r="E1118" s="534"/>
      <c r="F1118" s="438"/>
    </row>
    <row r="1119" spans="3:6" ht="44.25" customHeight="1" x14ac:dyDescent="0.25">
      <c r="C1119" s="438"/>
      <c r="D1119" s="440"/>
      <c r="E1119" s="534"/>
      <c r="F1119" s="438"/>
    </row>
    <row r="1120" spans="3:6" ht="44.25" customHeight="1" x14ac:dyDescent="0.25">
      <c r="C1120" s="438"/>
      <c r="D1120" s="440"/>
      <c r="E1120" s="534"/>
      <c r="F1120" s="438"/>
    </row>
    <row r="1121" spans="3:6" ht="44.25" customHeight="1" x14ac:dyDescent="0.25">
      <c r="C1121" s="438"/>
      <c r="D1121" s="440"/>
      <c r="E1121" s="534"/>
      <c r="F1121" s="438"/>
    </row>
    <row r="1122" spans="3:6" ht="44.25" customHeight="1" x14ac:dyDescent="0.25">
      <c r="C1122" s="438"/>
      <c r="D1122" s="440"/>
      <c r="E1122" s="534"/>
      <c r="F1122" s="438"/>
    </row>
    <row r="1123" spans="3:6" ht="44.25" customHeight="1" x14ac:dyDescent="0.25">
      <c r="C1123" s="438"/>
      <c r="D1123" s="440"/>
      <c r="E1123" s="534"/>
      <c r="F1123" s="438"/>
    </row>
    <row r="1124" spans="3:6" ht="44.25" customHeight="1" x14ac:dyDescent="0.25">
      <c r="C1124" s="438"/>
      <c r="D1124" s="440"/>
      <c r="E1124" s="534"/>
      <c r="F1124" s="438"/>
    </row>
    <row r="1125" spans="3:6" ht="44.25" customHeight="1" x14ac:dyDescent="0.25">
      <c r="C1125" s="438"/>
      <c r="D1125" s="440"/>
      <c r="E1125" s="534"/>
      <c r="F1125" s="438"/>
    </row>
    <row r="1126" spans="3:6" ht="44.25" customHeight="1" x14ac:dyDescent="0.25">
      <c r="C1126" s="438"/>
      <c r="D1126" s="440"/>
      <c r="E1126" s="534"/>
      <c r="F1126" s="438"/>
    </row>
    <row r="1127" spans="3:6" ht="44.25" customHeight="1" x14ac:dyDescent="0.25">
      <c r="C1127" s="438"/>
      <c r="D1127" s="440"/>
      <c r="E1127" s="534"/>
      <c r="F1127" s="438"/>
    </row>
    <row r="1128" spans="3:6" ht="44.25" customHeight="1" x14ac:dyDescent="0.25">
      <c r="C1128" s="438"/>
      <c r="D1128" s="440"/>
      <c r="E1128" s="534"/>
      <c r="F1128" s="438"/>
    </row>
    <row r="1129" spans="3:6" ht="44.25" customHeight="1" x14ac:dyDescent="0.25">
      <c r="C1129" s="438"/>
      <c r="D1129" s="440"/>
      <c r="E1129" s="534"/>
      <c r="F1129" s="438"/>
    </row>
    <row r="1130" spans="3:6" ht="44.25" customHeight="1" x14ac:dyDescent="0.25">
      <c r="C1130" s="438"/>
      <c r="D1130" s="440"/>
      <c r="E1130" s="534"/>
      <c r="F1130" s="438"/>
    </row>
    <row r="1131" spans="3:6" ht="44.25" customHeight="1" x14ac:dyDescent="0.25">
      <c r="C1131" s="438"/>
      <c r="D1131" s="440"/>
      <c r="E1131" s="534"/>
      <c r="F1131" s="438"/>
    </row>
    <row r="1132" spans="3:6" ht="44.25" customHeight="1" x14ac:dyDescent="0.25">
      <c r="C1132" s="438"/>
      <c r="D1132" s="440"/>
      <c r="E1132" s="534"/>
      <c r="F1132" s="438"/>
    </row>
    <row r="1133" spans="3:6" ht="44.25" customHeight="1" x14ac:dyDescent="0.25">
      <c r="C1133" s="438"/>
      <c r="D1133" s="440"/>
      <c r="E1133" s="534"/>
      <c r="F1133" s="438"/>
    </row>
    <row r="1134" spans="3:6" ht="44.25" customHeight="1" x14ac:dyDescent="0.25">
      <c r="C1134" s="438"/>
      <c r="D1134" s="440"/>
      <c r="E1134" s="534"/>
      <c r="F1134" s="438"/>
    </row>
    <row r="1135" spans="3:6" ht="44.25" customHeight="1" x14ac:dyDescent="0.25">
      <c r="C1135" s="438"/>
      <c r="D1135" s="440"/>
      <c r="E1135" s="534"/>
      <c r="F1135" s="438"/>
    </row>
    <row r="1136" spans="3:6" ht="44.25" customHeight="1" x14ac:dyDescent="0.25">
      <c r="C1136" s="438"/>
      <c r="D1136" s="440"/>
      <c r="E1136" s="534"/>
      <c r="F1136" s="438"/>
    </row>
    <row r="1137" spans="3:6" ht="44.25" customHeight="1" x14ac:dyDescent="0.25">
      <c r="C1137" s="438"/>
      <c r="D1137" s="440"/>
      <c r="E1137" s="534"/>
      <c r="F1137" s="438"/>
    </row>
    <row r="1138" spans="3:6" ht="44.25" customHeight="1" x14ac:dyDescent="0.25">
      <c r="C1138" s="438"/>
      <c r="D1138" s="440"/>
      <c r="E1138" s="534"/>
      <c r="F1138" s="438"/>
    </row>
    <row r="1139" spans="3:6" ht="44.25" customHeight="1" x14ac:dyDescent="0.25">
      <c r="C1139" s="438"/>
      <c r="D1139" s="440"/>
      <c r="E1139" s="534"/>
      <c r="F1139" s="438"/>
    </row>
    <row r="1140" spans="3:6" ht="44.25" customHeight="1" x14ac:dyDescent="0.25">
      <c r="C1140" s="438"/>
      <c r="D1140" s="440"/>
      <c r="E1140" s="534"/>
      <c r="F1140" s="438"/>
    </row>
    <row r="1141" spans="3:6" ht="44.25" customHeight="1" x14ac:dyDescent="0.25">
      <c r="C1141" s="438"/>
      <c r="D1141" s="440"/>
      <c r="E1141" s="534"/>
      <c r="F1141" s="438"/>
    </row>
    <row r="1142" spans="3:6" ht="44.25" customHeight="1" x14ac:dyDescent="0.25">
      <c r="C1142" s="438"/>
      <c r="D1142" s="440"/>
      <c r="E1142" s="534"/>
      <c r="F1142" s="438"/>
    </row>
    <row r="1143" spans="3:6" ht="44.25" customHeight="1" x14ac:dyDescent="0.25">
      <c r="C1143" s="438"/>
      <c r="D1143" s="440"/>
      <c r="E1143" s="534"/>
      <c r="F1143" s="438"/>
    </row>
    <row r="1144" spans="3:6" ht="44.25" customHeight="1" x14ac:dyDescent="0.25">
      <c r="C1144" s="438"/>
      <c r="D1144" s="440"/>
      <c r="E1144" s="534"/>
      <c r="F1144" s="438"/>
    </row>
    <row r="1145" spans="3:6" ht="44.25" customHeight="1" x14ac:dyDescent="0.25">
      <c r="C1145" s="438"/>
      <c r="D1145" s="440"/>
      <c r="E1145" s="534"/>
      <c r="F1145" s="438"/>
    </row>
    <row r="1146" spans="3:6" ht="44.25" customHeight="1" x14ac:dyDescent="0.25">
      <c r="C1146" s="438"/>
      <c r="D1146" s="440"/>
      <c r="E1146" s="534"/>
      <c r="F1146" s="438"/>
    </row>
    <row r="1147" spans="3:6" ht="44.25" customHeight="1" x14ac:dyDescent="0.25">
      <c r="C1147" s="438"/>
      <c r="D1147" s="440"/>
      <c r="E1147" s="534"/>
      <c r="F1147" s="438"/>
    </row>
    <row r="1148" spans="3:6" ht="44.25" customHeight="1" x14ac:dyDescent="0.25">
      <c r="C1148" s="438"/>
      <c r="D1148" s="440"/>
      <c r="E1148" s="534"/>
      <c r="F1148" s="438"/>
    </row>
    <row r="1149" spans="3:6" ht="44.25" customHeight="1" x14ac:dyDescent="0.25">
      <c r="C1149" s="438"/>
      <c r="D1149" s="440"/>
      <c r="E1149" s="534"/>
      <c r="F1149" s="438"/>
    </row>
    <row r="1150" spans="3:6" ht="44.25" customHeight="1" x14ac:dyDescent="0.25">
      <c r="C1150" s="438"/>
      <c r="D1150" s="440"/>
      <c r="E1150" s="534"/>
      <c r="F1150" s="438"/>
    </row>
    <row r="1151" spans="3:6" ht="44.25" customHeight="1" x14ac:dyDescent="0.25">
      <c r="C1151" s="438"/>
      <c r="D1151" s="440"/>
      <c r="E1151" s="534"/>
      <c r="F1151" s="438"/>
    </row>
    <row r="1152" spans="3:6" ht="44.25" customHeight="1" x14ac:dyDescent="0.25">
      <c r="C1152" s="438"/>
      <c r="D1152" s="440"/>
      <c r="E1152" s="534"/>
      <c r="F1152" s="438"/>
    </row>
    <row r="1153" spans="3:6" ht="44.25" customHeight="1" x14ac:dyDescent="0.25">
      <c r="C1153" s="438"/>
      <c r="D1153" s="440"/>
      <c r="E1153" s="534"/>
      <c r="F1153" s="438"/>
    </row>
    <row r="1154" spans="3:6" ht="44.25" customHeight="1" x14ac:dyDescent="0.25">
      <c r="C1154" s="438"/>
      <c r="D1154" s="440"/>
      <c r="E1154" s="534"/>
      <c r="F1154" s="438"/>
    </row>
    <row r="1155" spans="3:6" ht="44.25" customHeight="1" x14ac:dyDescent="0.25">
      <c r="C1155" s="438"/>
      <c r="D1155" s="440"/>
      <c r="E1155" s="534"/>
      <c r="F1155" s="438"/>
    </row>
    <row r="1156" spans="3:6" ht="44.25" customHeight="1" x14ac:dyDescent="0.25">
      <c r="C1156" s="438"/>
      <c r="D1156" s="440"/>
      <c r="E1156" s="534"/>
      <c r="F1156" s="438"/>
    </row>
    <row r="1157" spans="3:6" ht="44.25" customHeight="1" x14ac:dyDescent="0.25">
      <c r="C1157" s="438"/>
      <c r="D1157" s="440"/>
      <c r="E1157" s="534"/>
      <c r="F1157" s="438"/>
    </row>
    <row r="1158" spans="3:6" ht="44.25" customHeight="1" x14ac:dyDescent="0.25">
      <c r="C1158" s="438"/>
      <c r="D1158" s="440"/>
      <c r="E1158" s="534"/>
      <c r="F1158" s="438"/>
    </row>
    <row r="1159" spans="3:6" ht="44.25" customHeight="1" x14ac:dyDescent="0.25">
      <c r="C1159" s="438"/>
      <c r="D1159" s="440"/>
      <c r="E1159" s="534"/>
      <c r="F1159" s="438"/>
    </row>
    <row r="1160" spans="3:6" ht="44.25" customHeight="1" x14ac:dyDescent="0.25">
      <c r="C1160" s="438"/>
      <c r="D1160" s="440"/>
      <c r="E1160" s="534"/>
      <c r="F1160" s="438"/>
    </row>
    <row r="1161" spans="3:6" ht="44.25" customHeight="1" x14ac:dyDescent="0.25">
      <c r="C1161" s="438"/>
      <c r="D1161" s="440"/>
      <c r="E1161" s="534"/>
      <c r="F1161" s="438"/>
    </row>
    <row r="1162" spans="3:6" ht="44.25" customHeight="1" x14ac:dyDescent="0.25">
      <c r="C1162" s="438"/>
      <c r="D1162" s="440"/>
      <c r="E1162" s="534"/>
      <c r="F1162" s="438"/>
    </row>
    <row r="1163" spans="3:6" ht="44.25" customHeight="1" x14ac:dyDescent="0.25">
      <c r="C1163" s="438"/>
      <c r="D1163" s="440"/>
      <c r="E1163" s="534"/>
      <c r="F1163" s="438"/>
    </row>
    <row r="1164" spans="3:6" ht="44.25" customHeight="1" x14ac:dyDescent="0.25">
      <c r="C1164" s="438"/>
      <c r="D1164" s="440"/>
      <c r="E1164" s="534"/>
      <c r="F1164" s="438"/>
    </row>
    <row r="1165" spans="3:6" ht="44.25" customHeight="1" x14ac:dyDescent="0.25">
      <c r="C1165" s="438"/>
      <c r="D1165" s="440"/>
      <c r="E1165" s="534"/>
      <c r="F1165" s="438"/>
    </row>
    <row r="1166" spans="3:6" ht="44.25" customHeight="1" x14ac:dyDescent="0.25">
      <c r="C1166" s="438"/>
      <c r="D1166" s="440"/>
      <c r="E1166" s="534"/>
      <c r="F1166" s="438"/>
    </row>
    <row r="1167" spans="3:6" ht="44.25" customHeight="1" x14ac:dyDescent="0.25">
      <c r="C1167" s="438"/>
      <c r="D1167" s="440"/>
      <c r="E1167" s="534"/>
      <c r="F1167" s="438"/>
    </row>
    <row r="1168" spans="3:6" ht="44.25" customHeight="1" x14ac:dyDescent="0.25">
      <c r="C1168" s="438"/>
      <c r="D1168" s="440"/>
      <c r="E1168" s="534"/>
      <c r="F1168" s="438"/>
    </row>
    <row r="1169" spans="3:6" ht="44.25" customHeight="1" x14ac:dyDescent="0.25">
      <c r="C1169" s="438"/>
      <c r="D1169" s="440"/>
      <c r="E1169" s="534"/>
      <c r="F1169" s="438"/>
    </row>
    <row r="1170" spans="3:6" ht="44.25" customHeight="1" x14ac:dyDescent="0.25">
      <c r="C1170" s="438"/>
      <c r="D1170" s="440"/>
      <c r="E1170" s="534"/>
      <c r="F1170" s="438"/>
    </row>
    <row r="1171" spans="3:6" ht="44.25" customHeight="1" x14ac:dyDescent="0.25">
      <c r="C1171" s="438"/>
      <c r="D1171" s="440"/>
      <c r="E1171" s="534"/>
      <c r="F1171" s="438"/>
    </row>
    <row r="1172" spans="3:6" ht="44.25" customHeight="1" x14ac:dyDescent="0.25">
      <c r="C1172" s="438"/>
      <c r="D1172" s="440"/>
      <c r="E1172" s="534"/>
      <c r="F1172" s="438"/>
    </row>
    <row r="1173" spans="3:6" ht="44.25" customHeight="1" x14ac:dyDescent="0.25">
      <c r="C1173" s="438"/>
      <c r="D1173" s="440"/>
      <c r="E1173" s="534"/>
      <c r="F1173" s="438"/>
    </row>
    <row r="1174" spans="3:6" ht="44.25" customHeight="1" x14ac:dyDescent="0.25">
      <c r="C1174" s="438"/>
      <c r="D1174" s="440"/>
      <c r="E1174" s="534"/>
      <c r="F1174" s="438"/>
    </row>
    <row r="1175" spans="3:6" ht="44.25" customHeight="1" x14ac:dyDescent="0.25">
      <c r="C1175" s="438"/>
      <c r="D1175" s="440"/>
      <c r="E1175" s="534"/>
      <c r="F1175" s="438"/>
    </row>
    <row r="1176" spans="3:6" ht="44.25" customHeight="1" x14ac:dyDescent="0.25">
      <c r="C1176" s="438"/>
      <c r="D1176" s="440"/>
      <c r="E1176" s="534"/>
      <c r="F1176" s="438"/>
    </row>
    <row r="1177" spans="3:6" ht="44.25" customHeight="1" x14ac:dyDescent="0.25">
      <c r="C1177" s="438"/>
      <c r="D1177" s="440"/>
      <c r="E1177" s="534"/>
      <c r="F1177" s="438"/>
    </row>
    <row r="1178" spans="3:6" ht="44.25" customHeight="1" x14ac:dyDescent="0.25">
      <c r="C1178" s="438"/>
      <c r="D1178" s="440"/>
      <c r="E1178" s="534"/>
      <c r="F1178" s="438"/>
    </row>
    <row r="1179" spans="3:6" ht="44.25" customHeight="1" x14ac:dyDescent="0.25">
      <c r="C1179" s="438"/>
      <c r="D1179" s="440"/>
      <c r="E1179" s="534"/>
      <c r="F1179" s="438"/>
    </row>
    <row r="1180" spans="3:6" ht="44.25" customHeight="1" x14ac:dyDescent="0.25">
      <c r="C1180" s="438"/>
      <c r="D1180" s="440"/>
      <c r="E1180" s="534"/>
      <c r="F1180" s="438"/>
    </row>
    <row r="1181" spans="3:6" ht="44.25" customHeight="1" x14ac:dyDescent="0.25">
      <c r="C1181" s="438"/>
      <c r="D1181" s="440"/>
      <c r="E1181" s="534"/>
      <c r="F1181" s="438"/>
    </row>
    <row r="1182" spans="3:6" ht="44.25" customHeight="1" x14ac:dyDescent="0.25">
      <c r="C1182" s="438"/>
      <c r="D1182" s="440"/>
      <c r="E1182" s="534"/>
      <c r="F1182" s="438"/>
    </row>
    <row r="1183" spans="3:6" ht="44.25" customHeight="1" x14ac:dyDescent="0.25">
      <c r="C1183" s="438"/>
      <c r="D1183" s="440"/>
      <c r="E1183" s="534"/>
      <c r="F1183" s="438"/>
    </row>
    <row r="1184" spans="3:6" ht="44.25" customHeight="1" x14ac:dyDescent="0.25">
      <c r="C1184" s="438"/>
      <c r="D1184" s="440"/>
      <c r="E1184" s="534"/>
      <c r="F1184" s="438"/>
    </row>
    <row r="1185" spans="3:6" ht="44.25" customHeight="1" x14ac:dyDescent="0.25">
      <c r="C1185" s="438"/>
      <c r="D1185" s="440"/>
      <c r="E1185" s="534"/>
      <c r="F1185" s="438"/>
    </row>
    <row r="1186" spans="3:6" ht="44.25" customHeight="1" x14ac:dyDescent="0.25">
      <c r="C1186" s="438"/>
      <c r="D1186" s="440"/>
      <c r="E1186" s="534"/>
      <c r="F1186" s="438"/>
    </row>
    <row r="1187" spans="3:6" ht="44.25" customHeight="1" x14ac:dyDescent="0.25">
      <c r="C1187" s="438"/>
      <c r="D1187" s="440"/>
      <c r="E1187" s="534"/>
      <c r="F1187" s="438"/>
    </row>
    <row r="1188" spans="3:6" ht="44.25" customHeight="1" x14ac:dyDescent="0.25">
      <c r="C1188" s="438"/>
      <c r="D1188" s="440"/>
      <c r="E1188" s="534"/>
      <c r="F1188" s="438"/>
    </row>
    <row r="1189" spans="3:6" ht="44.25" customHeight="1" x14ac:dyDescent="0.25">
      <c r="C1189" s="438"/>
      <c r="D1189" s="440"/>
      <c r="E1189" s="534"/>
      <c r="F1189" s="438"/>
    </row>
    <row r="1190" spans="3:6" ht="44.25" customHeight="1" x14ac:dyDescent="0.25">
      <c r="C1190" s="438"/>
      <c r="D1190" s="440"/>
      <c r="E1190" s="534"/>
      <c r="F1190" s="438"/>
    </row>
    <row r="1191" spans="3:6" ht="44.25" customHeight="1" x14ac:dyDescent="0.25">
      <c r="C1191" s="438"/>
      <c r="D1191" s="440"/>
      <c r="E1191" s="534"/>
      <c r="F1191" s="438"/>
    </row>
    <row r="1192" spans="3:6" ht="44.25" customHeight="1" x14ac:dyDescent="0.25">
      <c r="C1192" s="438"/>
      <c r="D1192" s="440"/>
      <c r="E1192" s="534"/>
      <c r="F1192" s="438"/>
    </row>
    <row r="1193" spans="3:6" ht="44.25" customHeight="1" x14ac:dyDescent="0.25">
      <c r="C1193" s="438"/>
      <c r="D1193" s="440"/>
      <c r="E1193" s="534"/>
      <c r="F1193" s="438"/>
    </row>
    <row r="1194" spans="3:6" ht="44.25" customHeight="1" x14ac:dyDescent="0.25">
      <c r="C1194" s="438"/>
      <c r="D1194" s="440"/>
      <c r="E1194" s="534"/>
      <c r="F1194" s="438"/>
    </row>
    <row r="1195" spans="3:6" ht="44.25" customHeight="1" x14ac:dyDescent="0.25">
      <c r="C1195" s="438"/>
      <c r="D1195" s="440"/>
      <c r="E1195" s="534"/>
      <c r="F1195" s="438"/>
    </row>
    <row r="1196" spans="3:6" ht="44.25" customHeight="1" x14ac:dyDescent="0.25">
      <c r="C1196" s="438"/>
      <c r="D1196" s="440"/>
      <c r="E1196" s="534"/>
      <c r="F1196" s="438"/>
    </row>
    <row r="1197" spans="3:6" ht="44.25" customHeight="1" x14ac:dyDescent="0.25">
      <c r="C1197" s="438"/>
      <c r="D1197" s="440"/>
      <c r="E1197" s="534"/>
      <c r="F1197" s="438"/>
    </row>
    <row r="1198" spans="3:6" ht="44.25" customHeight="1" x14ac:dyDescent="0.25">
      <c r="C1198" s="438"/>
      <c r="D1198" s="440"/>
      <c r="E1198" s="534"/>
      <c r="F1198" s="438"/>
    </row>
    <row r="1199" spans="3:6" ht="44.25" customHeight="1" x14ac:dyDescent="0.25">
      <c r="C1199" s="438"/>
      <c r="D1199" s="440"/>
      <c r="E1199" s="534"/>
      <c r="F1199" s="438"/>
    </row>
    <row r="1200" spans="3:6" ht="44.25" customHeight="1" x14ac:dyDescent="0.25">
      <c r="C1200" s="438"/>
      <c r="D1200" s="440"/>
      <c r="E1200" s="534"/>
      <c r="F1200" s="438"/>
    </row>
    <row r="1201" spans="3:6" ht="44.25" customHeight="1" x14ac:dyDescent="0.25">
      <c r="C1201" s="438"/>
      <c r="D1201" s="440"/>
      <c r="E1201" s="534"/>
      <c r="F1201" s="438"/>
    </row>
    <row r="1202" spans="3:6" ht="44.25" customHeight="1" x14ac:dyDescent="0.25">
      <c r="C1202" s="438"/>
      <c r="D1202" s="440"/>
      <c r="E1202" s="534"/>
      <c r="F1202" s="438"/>
    </row>
    <row r="1203" spans="3:6" ht="44.25" customHeight="1" x14ac:dyDescent="0.25">
      <c r="C1203" s="438"/>
      <c r="D1203" s="440"/>
      <c r="E1203" s="534"/>
      <c r="F1203" s="438"/>
    </row>
    <row r="1204" spans="3:6" ht="44.25" customHeight="1" x14ac:dyDescent="0.25">
      <c r="C1204" s="438"/>
      <c r="D1204" s="440"/>
      <c r="E1204" s="534"/>
      <c r="F1204" s="438"/>
    </row>
    <row r="1205" spans="3:6" ht="44.25" customHeight="1" x14ac:dyDescent="0.25">
      <c r="C1205" s="438"/>
      <c r="D1205" s="440"/>
      <c r="E1205" s="534"/>
      <c r="F1205" s="438"/>
    </row>
    <row r="1206" spans="3:6" ht="44.25" customHeight="1" x14ac:dyDescent="0.25">
      <c r="C1206" s="438"/>
      <c r="D1206" s="440"/>
      <c r="E1206" s="534"/>
      <c r="F1206" s="438"/>
    </row>
    <row r="1207" spans="3:6" ht="44.25" customHeight="1" x14ac:dyDescent="0.25">
      <c r="C1207" s="438"/>
      <c r="D1207" s="440"/>
      <c r="E1207" s="534"/>
      <c r="F1207" s="438"/>
    </row>
    <row r="1208" spans="3:6" ht="44.25" customHeight="1" x14ac:dyDescent="0.25">
      <c r="C1208" s="438"/>
      <c r="D1208" s="440"/>
      <c r="E1208" s="534"/>
      <c r="F1208" s="438"/>
    </row>
    <row r="1209" spans="3:6" ht="44.25" customHeight="1" x14ac:dyDescent="0.25">
      <c r="C1209" s="438"/>
      <c r="D1209" s="440"/>
      <c r="E1209" s="534"/>
      <c r="F1209" s="438"/>
    </row>
    <row r="1210" spans="3:6" ht="44.25" customHeight="1" x14ac:dyDescent="0.25">
      <c r="C1210" s="438"/>
      <c r="D1210" s="440"/>
      <c r="E1210" s="534"/>
      <c r="F1210" s="438"/>
    </row>
    <row r="1211" spans="3:6" ht="44.25" customHeight="1" x14ac:dyDescent="0.25">
      <c r="C1211" s="438"/>
      <c r="D1211" s="440"/>
      <c r="E1211" s="534"/>
      <c r="F1211" s="438"/>
    </row>
    <row r="1212" spans="3:6" ht="44.25" customHeight="1" x14ac:dyDescent="0.25">
      <c r="C1212" s="438"/>
      <c r="D1212" s="440"/>
      <c r="E1212" s="534"/>
      <c r="F1212" s="438"/>
    </row>
    <row r="1213" spans="3:6" ht="44.25" customHeight="1" x14ac:dyDescent="0.25">
      <c r="C1213" s="438"/>
      <c r="D1213" s="440"/>
      <c r="E1213" s="534"/>
      <c r="F1213" s="438"/>
    </row>
    <row r="1214" spans="3:6" ht="44.25" customHeight="1" x14ac:dyDescent="0.25">
      <c r="C1214" s="438"/>
      <c r="D1214" s="440"/>
      <c r="E1214" s="534"/>
      <c r="F1214" s="438"/>
    </row>
    <row r="1215" spans="3:6" ht="44.25" customHeight="1" x14ac:dyDescent="0.25">
      <c r="C1215" s="438"/>
      <c r="D1215" s="440"/>
      <c r="E1215" s="534"/>
      <c r="F1215" s="438"/>
    </row>
    <row r="1216" spans="3:6" ht="44.25" customHeight="1" x14ac:dyDescent="0.25">
      <c r="C1216" s="438"/>
      <c r="D1216" s="440"/>
      <c r="E1216" s="534"/>
      <c r="F1216" s="438"/>
    </row>
    <row r="1217" spans="3:6" ht="44.25" customHeight="1" x14ac:dyDescent="0.25">
      <c r="C1217" s="438"/>
      <c r="D1217" s="440"/>
      <c r="E1217" s="534"/>
      <c r="F1217" s="438"/>
    </row>
    <row r="1218" spans="3:6" ht="44.25" customHeight="1" x14ac:dyDescent="0.25">
      <c r="C1218" s="438"/>
      <c r="D1218" s="440"/>
      <c r="E1218" s="534"/>
      <c r="F1218" s="438"/>
    </row>
    <row r="1219" spans="3:6" ht="44.25" customHeight="1" x14ac:dyDescent="0.25">
      <c r="C1219" s="438"/>
      <c r="D1219" s="440"/>
      <c r="E1219" s="534"/>
      <c r="F1219" s="438"/>
    </row>
    <row r="1220" spans="3:6" ht="44.25" customHeight="1" x14ac:dyDescent="0.25">
      <c r="C1220" s="438"/>
      <c r="D1220" s="440"/>
      <c r="E1220" s="534"/>
      <c r="F1220" s="438"/>
    </row>
    <row r="1221" spans="3:6" ht="44.25" customHeight="1" x14ac:dyDescent="0.25">
      <c r="C1221" s="438"/>
      <c r="D1221" s="440"/>
      <c r="E1221" s="534"/>
      <c r="F1221" s="438"/>
    </row>
    <row r="1222" spans="3:6" ht="44.25" customHeight="1" x14ac:dyDescent="0.25">
      <c r="C1222" s="438"/>
      <c r="D1222" s="440"/>
      <c r="E1222" s="534"/>
      <c r="F1222" s="438"/>
    </row>
    <row r="1223" spans="3:6" ht="44.25" customHeight="1" x14ac:dyDescent="0.25">
      <c r="C1223" s="438"/>
      <c r="D1223" s="440"/>
      <c r="E1223" s="534"/>
      <c r="F1223" s="438"/>
    </row>
    <row r="1224" spans="3:6" ht="44.25" customHeight="1" x14ac:dyDescent="0.25">
      <c r="C1224" s="438"/>
      <c r="D1224" s="440"/>
      <c r="E1224" s="534"/>
      <c r="F1224" s="438"/>
    </row>
    <row r="1225" spans="3:6" ht="44.25" customHeight="1" x14ac:dyDescent="0.25">
      <c r="C1225" s="438"/>
      <c r="D1225" s="440"/>
      <c r="E1225" s="534"/>
      <c r="F1225" s="438"/>
    </row>
    <row r="1226" spans="3:6" ht="44.25" customHeight="1" x14ac:dyDescent="0.25">
      <c r="C1226" s="438"/>
      <c r="D1226" s="440"/>
      <c r="E1226" s="534"/>
      <c r="F1226" s="438"/>
    </row>
    <row r="1227" spans="3:6" ht="44.25" customHeight="1" x14ac:dyDescent="0.25">
      <c r="C1227" s="438"/>
      <c r="D1227" s="440"/>
      <c r="E1227" s="534"/>
      <c r="F1227" s="438"/>
    </row>
    <row r="1228" spans="3:6" ht="44.25" customHeight="1" x14ac:dyDescent="0.25">
      <c r="C1228" s="438"/>
      <c r="D1228" s="440"/>
      <c r="E1228" s="534"/>
      <c r="F1228" s="438"/>
    </row>
    <row r="1229" spans="3:6" ht="44.25" customHeight="1" x14ac:dyDescent="0.25">
      <c r="C1229" s="438"/>
      <c r="D1229" s="440"/>
      <c r="E1229" s="534"/>
      <c r="F1229" s="438"/>
    </row>
    <row r="1230" spans="3:6" ht="44.25" customHeight="1" x14ac:dyDescent="0.25">
      <c r="C1230" s="438"/>
      <c r="D1230" s="440"/>
      <c r="E1230" s="534"/>
      <c r="F1230" s="438"/>
    </row>
    <row r="1231" spans="3:6" ht="44.25" customHeight="1" x14ac:dyDescent="0.25">
      <c r="C1231" s="438"/>
      <c r="D1231" s="440"/>
      <c r="E1231" s="534"/>
      <c r="F1231" s="438"/>
    </row>
    <row r="1232" spans="3:6" ht="44.25" customHeight="1" x14ac:dyDescent="0.25">
      <c r="C1232" s="438"/>
      <c r="D1232" s="440"/>
      <c r="E1232" s="534"/>
      <c r="F1232" s="438"/>
    </row>
    <row r="1233" spans="3:6" ht="44.25" customHeight="1" x14ac:dyDescent="0.25">
      <c r="C1233" s="438"/>
      <c r="D1233" s="440"/>
      <c r="E1233" s="534"/>
      <c r="F1233" s="438"/>
    </row>
    <row r="1234" spans="3:6" ht="44.25" customHeight="1" x14ac:dyDescent="0.25">
      <c r="C1234" s="438"/>
      <c r="D1234" s="440"/>
      <c r="E1234" s="534"/>
      <c r="F1234" s="438"/>
    </row>
    <row r="1235" spans="3:6" ht="44.25" customHeight="1" x14ac:dyDescent="0.25">
      <c r="C1235" s="438"/>
      <c r="D1235" s="440"/>
      <c r="E1235" s="534"/>
      <c r="F1235" s="438"/>
    </row>
    <row r="1236" spans="3:6" ht="44.25" customHeight="1" x14ac:dyDescent="0.25">
      <c r="C1236" s="438"/>
      <c r="D1236" s="440"/>
      <c r="E1236" s="534"/>
      <c r="F1236" s="438"/>
    </row>
    <row r="1237" spans="3:6" ht="44.25" customHeight="1" x14ac:dyDescent="0.25">
      <c r="C1237" s="438"/>
      <c r="D1237" s="440"/>
      <c r="E1237" s="534"/>
      <c r="F1237" s="438"/>
    </row>
    <row r="1238" spans="3:6" ht="44.25" customHeight="1" x14ac:dyDescent="0.25">
      <c r="C1238" s="438"/>
      <c r="D1238" s="440"/>
      <c r="E1238" s="534"/>
      <c r="F1238" s="438"/>
    </row>
    <row r="1239" spans="3:6" ht="44.25" customHeight="1" x14ac:dyDescent="0.25">
      <c r="C1239" s="438"/>
      <c r="D1239" s="440"/>
      <c r="E1239" s="534"/>
      <c r="F1239" s="438"/>
    </row>
    <row r="1240" spans="3:6" ht="44.25" customHeight="1" x14ac:dyDescent="0.25">
      <c r="C1240" s="438"/>
      <c r="D1240" s="440"/>
      <c r="E1240" s="534"/>
      <c r="F1240" s="438"/>
    </row>
    <row r="1241" spans="3:6" ht="44.25" customHeight="1" x14ac:dyDescent="0.25">
      <c r="C1241" s="438"/>
      <c r="D1241" s="440"/>
      <c r="E1241" s="534"/>
      <c r="F1241" s="438"/>
    </row>
    <row r="1242" spans="3:6" ht="44.25" customHeight="1" x14ac:dyDescent="0.25">
      <c r="C1242" s="438"/>
      <c r="D1242" s="440"/>
      <c r="E1242" s="534"/>
      <c r="F1242" s="438"/>
    </row>
    <row r="1243" spans="3:6" ht="44.25" customHeight="1" x14ac:dyDescent="0.25">
      <c r="C1243" s="438"/>
      <c r="D1243" s="440"/>
      <c r="E1243" s="534"/>
      <c r="F1243" s="438"/>
    </row>
    <row r="1244" spans="3:6" ht="44.25" customHeight="1" x14ac:dyDescent="0.25">
      <c r="C1244" s="438"/>
      <c r="D1244" s="440"/>
      <c r="E1244" s="534"/>
      <c r="F1244" s="438"/>
    </row>
    <row r="1245" spans="3:6" ht="44.25" customHeight="1" x14ac:dyDescent="0.25">
      <c r="C1245" s="438"/>
      <c r="D1245" s="440"/>
      <c r="E1245" s="534"/>
      <c r="F1245" s="438"/>
    </row>
    <row r="1246" spans="3:6" ht="44.25" customHeight="1" x14ac:dyDescent="0.25">
      <c r="C1246" s="438"/>
      <c r="D1246" s="440"/>
      <c r="E1246" s="534"/>
      <c r="F1246" s="438"/>
    </row>
    <row r="1247" spans="3:6" ht="44.25" customHeight="1" x14ac:dyDescent="0.25">
      <c r="C1247" s="438"/>
      <c r="D1247" s="440"/>
      <c r="E1247" s="534"/>
      <c r="F1247" s="438"/>
    </row>
    <row r="1248" spans="3:6" ht="44.25" customHeight="1" x14ac:dyDescent="0.25">
      <c r="C1248" s="438"/>
      <c r="D1248" s="440"/>
      <c r="E1248" s="534"/>
      <c r="F1248" s="438"/>
    </row>
    <row r="1249" spans="3:6" ht="44.25" customHeight="1" x14ac:dyDescent="0.25">
      <c r="C1249" s="438"/>
      <c r="D1249" s="440"/>
      <c r="E1249" s="534"/>
      <c r="F1249" s="438"/>
    </row>
    <row r="1250" spans="3:6" ht="44.25" customHeight="1" x14ac:dyDescent="0.25">
      <c r="C1250" s="438"/>
      <c r="D1250" s="440"/>
      <c r="E1250" s="534"/>
      <c r="F1250" s="438"/>
    </row>
    <row r="1251" spans="3:6" ht="44.25" customHeight="1" x14ac:dyDescent="0.25">
      <c r="C1251" s="438"/>
      <c r="D1251" s="440"/>
      <c r="E1251" s="534"/>
      <c r="F1251" s="438"/>
    </row>
    <row r="1252" spans="3:6" ht="44.25" customHeight="1" x14ac:dyDescent="0.25">
      <c r="C1252" s="438"/>
      <c r="D1252" s="440"/>
      <c r="E1252" s="534"/>
      <c r="F1252" s="438"/>
    </row>
    <row r="1253" spans="3:6" ht="44.25" customHeight="1" x14ac:dyDescent="0.25">
      <c r="C1253" s="438"/>
      <c r="D1253" s="440"/>
      <c r="E1253" s="534"/>
      <c r="F1253" s="438"/>
    </row>
    <row r="1254" spans="3:6" ht="44.25" customHeight="1" x14ac:dyDescent="0.25">
      <c r="C1254" s="438"/>
      <c r="D1254" s="440"/>
      <c r="E1254" s="534"/>
      <c r="F1254" s="438"/>
    </row>
    <row r="1255" spans="3:6" ht="44.25" customHeight="1" x14ac:dyDescent="0.25">
      <c r="C1255" s="438"/>
      <c r="D1255" s="440"/>
      <c r="E1255" s="534"/>
      <c r="F1255" s="438"/>
    </row>
    <row r="1256" spans="3:6" ht="44.25" customHeight="1" x14ac:dyDescent="0.25">
      <c r="C1256" s="438"/>
      <c r="D1256" s="440"/>
      <c r="E1256" s="534"/>
      <c r="F1256" s="438"/>
    </row>
    <row r="1257" spans="3:6" ht="44.25" customHeight="1" x14ac:dyDescent="0.25">
      <c r="C1257" s="438"/>
      <c r="D1257" s="440"/>
      <c r="E1257" s="534"/>
      <c r="F1257" s="438"/>
    </row>
    <row r="1258" spans="3:6" ht="44.25" customHeight="1" x14ac:dyDescent="0.25">
      <c r="C1258" s="438"/>
      <c r="D1258" s="440"/>
      <c r="E1258" s="534"/>
      <c r="F1258" s="438"/>
    </row>
    <row r="1259" spans="3:6" ht="44.25" customHeight="1" x14ac:dyDescent="0.25">
      <c r="C1259" s="438"/>
      <c r="D1259" s="440"/>
      <c r="E1259" s="534"/>
      <c r="F1259" s="438"/>
    </row>
    <row r="1260" spans="3:6" ht="44.25" customHeight="1" x14ac:dyDescent="0.25">
      <c r="C1260" s="438"/>
      <c r="D1260" s="440"/>
      <c r="E1260" s="534"/>
      <c r="F1260" s="438"/>
    </row>
    <row r="1261" spans="3:6" ht="44.25" customHeight="1" x14ac:dyDescent="0.25">
      <c r="C1261" s="438"/>
      <c r="D1261" s="440"/>
      <c r="E1261" s="534"/>
      <c r="F1261" s="438"/>
    </row>
    <row r="1262" spans="3:6" ht="44.25" customHeight="1" x14ac:dyDescent="0.25">
      <c r="C1262" s="438"/>
      <c r="D1262" s="440"/>
      <c r="E1262" s="534"/>
      <c r="F1262" s="438"/>
    </row>
    <row r="1263" spans="3:6" ht="44.25" customHeight="1" x14ac:dyDescent="0.25">
      <c r="C1263" s="438"/>
      <c r="D1263" s="440"/>
      <c r="E1263" s="534"/>
      <c r="F1263" s="438"/>
    </row>
    <row r="1264" spans="3:6" ht="44.25" customHeight="1" x14ac:dyDescent="0.25">
      <c r="C1264" s="438"/>
      <c r="D1264" s="440"/>
      <c r="E1264" s="534"/>
      <c r="F1264" s="438"/>
    </row>
    <row r="1265" spans="3:6" ht="44.25" customHeight="1" x14ac:dyDescent="0.25">
      <c r="C1265" s="438"/>
      <c r="D1265" s="440"/>
      <c r="E1265" s="534"/>
      <c r="F1265" s="438"/>
    </row>
    <row r="1266" spans="3:6" ht="44.25" customHeight="1" x14ac:dyDescent="0.25">
      <c r="C1266" s="438"/>
      <c r="D1266" s="440"/>
      <c r="E1266" s="534"/>
      <c r="F1266" s="438"/>
    </row>
    <row r="1267" spans="3:6" ht="44.25" customHeight="1" x14ac:dyDescent="0.25">
      <c r="C1267" s="438"/>
      <c r="D1267" s="440"/>
      <c r="E1267" s="534"/>
      <c r="F1267" s="438"/>
    </row>
    <row r="1268" spans="3:6" ht="44.25" customHeight="1" x14ac:dyDescent="0.25">
      <c r="C1268" s="438"/>
      <c r="D1268" s="440"/>
      <c r="E1268" s="534"/>
      <c r="F1268" s="438"/>
    </row>
    <row r="1269" spans="3:6" ht="44.25" customHeight="1" x14ac:dyDescent="0.25">
      <c r="C1269" s="438"/>
      <c r="D1269" s="440"/>
      <c r="E1269" s="534"/>
      <c r="F1269" s="438"/>
    </row>
    <row r="1270" spans="3:6" ht="44.25" customHeight="1" x14ac:dyDescent="0.25">
      <c r="C1270" s="438"/>
      <c r="D1270" s="440"/>
      <c r="E1270" s="534"/>
      <c r="F1270" s="438"/>
    </row>
    <row r="1271" spans="3:6" ht="44.25" customHeight="1" x14ac:dyDescent="0.25">
      <c r="C1271" s="438"/>
      <c r="D1271" s="440"/>
      <c r="E1271" s="534"/>
      <c r="F1271" s="438"/>
    </row>
    <row r="1272" spans="3:6" ht="44.25" customHeight="1" x14ac:dyDescent="0.25">
      <c r="C1272" s="438"/>
      <c r="D1272" s="440"/>
      <c r="E1272" s="534"/>
      <c r="F1272" s="438"/>
    </row>
    <row r="1273" spans="3:6" ht="44.25" customHeight="1" x14ac:dyDescent="0.25">
      <c r="C1273" s="438"/>
      <c r="D1273" s="440"/>
      <c r="E1273" s="534"/>
      <c r="F1273" s="438"/>
    </row>
    <row r="1274" spans="3:6" ht="44.25" customHeight="1" x14ac:dyDescent="0.25">
      <c r="C1274" s="438"/>
      <c r="D1274" s="440"/>
      <c r="E1274" s="534"/>
      <c r="F1274" s="438"/>
    </row>
    <row r="1275" spans="3:6" ht="44.25" customHeight="1" x14ac:dyDescent="0.25">
      <c r="C1275" s="438"/>
      <c r="D1275" s="440"/>
      <c r="E1275" s="534"/>
      <c r="F1275" s="438"/>
    </row>
    <row r="1276" spans="3:6" ht="44.25" customHeight="1" x14ac:dyDescent="0.25">
      <c r="C1276" s="438"/>
      <c r="D1276" s="440"/>
      <c r="E1276" s="534"/>
      <c r="F1276" s="438"/>
    </row>
    <row r="1277" spans="3:6" ht="44.25" customHeight="1" x14ac:dyDescent="0.25">
      <c r="C1277" s="438"/>
      <c r="D1277" s="440"/>
      <c r="E1277" s="534"/>
      <c r="F1277" s="438"/>
    </row>
    <row r="1278" spans="3:6" ht="44.25" customHeight="1" x14ac:dyDescent="0.25">
      <c r="C1278" s="438"/>
      <c r="D1278" s="440"/>
      <c r="E1278" s="534"/>
      <c r="F1278" s="438"/>
    </row>
    <row r="1279" spans="3:6" ht="44.25" customHeight="1" x14ac:dyDescent="0.25">
      <c r="C1279" s="438"/>
      <c r="D1279" s="440"/>
      <c r="E1279" s="534"/>
      <c r="F1279" s="438"/>
    </row>
    <row r="1280" spans="3:6" ht="44.25" customHeight="1" x14ac:dyDescent="0.25">
      <c r="C1280" s="438"/>
      <c r="D1280" s="440"/>
      <c r="E1280" s="534"/>
      <c r="F1280" s="438"/>
    </row>
    <row r="1281" spans="3:6" ht="44.25" customHeight="1" x14ac:dyDescent="0.25">
      <c r="C1281" s="438"/>
      <c r="D1281" s="440"/>
      <c r="E1281" s="534"/>
      <c r="F1281" s="438"/>
    </row>
    <row r="1282" spans="3:6" ht="44.25" customHeight="1" x14ac:dyDescent="0.25">
      <c r="C1282" s="438"/>
      <c r="D1282" s="440"/>
      <c r="E1282" s="534"/>
      <c r="F1282" s="438"/>
    </row>
    <row r="1283" spans="3:6" ht="44.25" customHeight="1" x14ac:dyDescent="0.25">
      <c r="C1283" s="438"/>
      <c r="D1283" s="440"/>
      <c r="E1283" s="534"/>
      <c r="F1283" s="438"/>
    </row>
    <row r="1284" spans="3:6" ht="44.25" customHeight="1" x14ac:dyDescent="0.25">
      <c r="C1284" s="438"/>
      <c r="D1284" s="440"/>
      <c r="E1284" s="534"/>
      <c r="F1284" s="438"/>
    </row>
    <row r="1285" spans="3:6" ht="44.25" customHeight="1" x14ac:dyDescent="0.25">
      <c r="C1285" s="438"/>
      <c r="D1285" s="440"/>
      <c r="E1285" s="534"/>
      <c r="F1285" s="438"/>
    </row>
    <row r="1286" spans="3:6" ht="44.25" customHeight="1" x14ac:dyDescent="0.25">
      <c r="C1286" s="438"/>
      <c r="D1286" s="440"/>
      <c r="E1286" s="534"/>
      <c r="F1286" s="438"/>
    </row>
    <row r="1287" spans="3:6" ht="44.25" customHeight="1" x14ac:dyDescent="0.25">
      <c r="C1287" s="438"/>
      <c r="D1287" s="440"/>
      <c r="E1287" s="534"/>
      <c r="F1287" s="438"/>
    </row>
    <row r="1288" spans="3:6" ht="44.25" customHeight="1" x14ac:dyDescent="0.25">
      <c r="C1288" s="438"/>
      <c r="D1288" s="440"/>
      <c r="E1288" s="534"/>
      <c r="F1288" s="438"/>
    </row>
    <row r="1289" spans="3:6" ht="44.25" customHeight="1" x14ac:dyDescent="0.25">
      <c r="C1289" s="438"/>
      <c r="D1289" s="440"/>
      <c r="E1289" s="534"/>
      <c r="F1289" s="438"/>
    </row>
    <row r="1290" spans="3:6" ht="44.25" customHeight="1" x14ac:dyDescent="0.25">
      <c r="C1290" s="438"/>
      <c r="D1290" s="440"/>
      <c r="E1290" s="534"/>
      <c r="F1290" s="438"/>
    </row>
    <row r="1291" spans="3:6" ht="44.25" customHeight="1" x14ac:dyDescent="0.25">
      <c r="C1291" s="438"/>
      <c r="D1291" s="440"/>
      <c r="E1291" s="534"/>
      <c r="F1291" s="438"/>
    </row>
    <row r="1292" spans="3:6" ht="44.25" customHeight="1" x14ac:dyDescent="0.25">
      <c r="C1292" s="438"/>
      <c r="D1292" s="440"/>
      <c r="E1292" s="534"/>
      <c r="F1292" s="438"/>
    </row>
    <row r="1293" spans="3:6" ht="44.25" customHeight="1" x14ac:dyDescent="0.25">
      <c r="C1293" s="438"/>
      <c r="D1293" s="440"/>
      <c r="E1293" s="534"/>
      <c r="F1293" s="438"/>
    </row>
    <row r="1294" spans="3:6" ht="44.25" customHeight="1" x14ac:dyDescent="0.25">
      <c r="C1294" s="438"/>
      <c r="D1294" s="440"/>
      <c r="E1294" s="534"/>
      <c r="F1294" s="438"/>
    </row>
    <row r="1295" spans="3:6" ht="44.25" customHeight="1" x14ac:dyDescent="0.25">
      <c r="C1295" s="438"/>
      <c r="D1295" s="440"/>
      <c r="E1295" s="534"/>
      <c r="F1295" s="438"/>
    </row>
    <row r="1296" spans="3:6" ht="44.25" customHeight="1" x14ac:dyDescent="0.25">
      <c r="C1296" s="438"/>
      <c r="D1296" s="440"/>
      <c r="E1296" s="534"/>
      <c r="F1296" s="438"/>
    </row>
    <row r="1297" spans="3:6" ht="44.25" customHeight="1" x14ac:dyDescent="0.25">
      <c r="C1297" s="438"/>
      <c r="D1297" s="440"/>
      <c r="E1297" s="534"/>
      <c r="F1297" s="438"/>
    </row>
    <row r="1298" spans="3:6" ht="44.25" customHeight="1" x14ac:dyDescent="0.25">
      <c r="C1298" s="438"/>
      <c r="D1298" s="440"/>
      <c r="E1298" s="534"/>
      <c r="F1298" s="438"/>
    </row>
    <row r="1299" spans="3:6" ht="44.25" customHeight="1" x14ac:dyDescent="0.25">
      <c r="C1299" s="438"/>
      <c r="D1299" s="440"/>
      <c r="E1299" s="534"/>
      <c r="F1299" s="438"/>
    </row>
    <row r="1300" spans="3:6" ht="44.25" customHeight="1" x14ac:dyDescent="0.25">
      <c r="C1300" s="438"/>
      <c r="D1300" s="440"/>
      <c r="E1300" s="534"/>
      <c r="F1300" s="438"/>
    </row>
    <row r="1301" spans="3:6" ht="44.25" customHeight="1" x14ac:dyDescent="0.25">
      <c r="C1301" s="438"/>
      <c r="D1301" s="440"/>
      <c r="E1301" s="534"/>
      <c r="F1301" s="438"/>
    </row>
    <row r="1302" spans="3:6" ht="44.25" customHeight="1" x14ac:dyDescent="0.25">
      <c r="C1302" s="438"/>
      <c r="D1302" s="440"/>
      <c r="E1302" s="534"/>
      <c r="F1302" s="438"/>
    </row>
    <row r="1303" spans="3:6" ht="44.25" customHeight="1" x14ac:dyDescent="0.25">
      <c r="C1303" s="438"/>
      <c r="D1303" s="440"/>
      <c r="E1303" s="534"/>
      <c r="F1303" s="438"/>
    </row>
    <row r="1304" spans="3:6" ht="44.25" customHeight="1" x14ac:dyDescent="0.25">
      <c r="C1304" s="438"/>
      <c r="D1304" s="440"/>
      <c r="E1304" s="534"/>
      <c r="F1304" s="438"/>
    </row>
    <row r="1305" spans="3:6" ht="44.25" customHeight="1" x14ac:dyDescent="0.25">
      <c r="C1305" s="438"/>
      <c r="D1305" s="440"/>
      <c r="E1305" s="534"/>
      <c r="F1305" s="438"/>
    </row>
    <row r="1306" spans="3:6" ht="44.25" customHeight="1" x14ac:dyDescent="0.25">
      <c r="C1306" s="438"/>
      <c r="D1306" s="440"/>
      <c r="E1306" s="534"/>
      <c r="F1306" s="438"/>
    </row>
    <row r="1307" spans="3:6" ht="44.25" customHeight="1" x14ac:dyDescent="0.25">
      <c r="C1307" s="438"/>
      <c r="D1307" s="440"/>
      <c r="E1307" s="534"/>
      <c r="F1307" s="438"/>
    </row>
    <row r="1308" spans="3:6" ht="44.25" customHeight="1" x14ac:dyDescent="0.25">
      <c r="C1308" s="438"/>
      <c r="D1308" s="440"/>
      <c r="E1308" s="534"/>
      <c r="F1308" s="438"/>
    </row>
    <row r="1309" spans="3:6" ht="44.25" customHeight="1" x14ac:dyDescent="0.25">
      <c r="C1309" s="438"/>
      <c r="D1309" s="440"/>
      <c r="E1309" s="534"/>
      <c r="F1309" s="438"/>
    </row>
    <row r="1310" spans="3:6" ht="44.25" customHeight="1" x14ac:dyDescent="0.25">
      <c r="C1310" s="438"/>
      <c r="D1310" s="440"/>
      <c r="E1310" s="534"/>
      <c r="F1310" s="438"/>
    </row>
    <row r="1311" spans="3:6" ht="44.25" customHeight="1" x14ac:dyDescent="0.25">
      <c r="C1311" s="438"/>
      <c r="D1311" s="440"/>
      <c r="E1311" s="534"/>
      <c r="F1311" s="438"/>
    </row>
    <row r="1312" spans="3:6" ht="44.25" customHeight="1" x14ac:dyDescent="0.25">
      <c r="C1312" s="438"/>
      <c r="D1312" s="440"/>
      <c r="E1312" s="534"/>
      <c r="F1312" s="438"/>
    </row>
    <row r="1313" spans="3:6" ht="44.25" customHeight="1" x14ac:dyDescent="0.25">
      <c r="C1313" s="438"/>
      <c r="D1313" s="440"/>
      <c r="E1313" s="534"/>
      <c r="F1313" s="438"/>
    </row>
    <row r="1314" spans="3:6" ht="44.25" customHeight="1" x14ac:dyDescent="0.25">
      <c r="C1314" s="438"/>
      <c r="D1314" s="440"/>
      <c r="E1314" s="534"/>
      <c r="F1314" s="438"/>
    </row>
    <row r="1315" spans="3:6" ht="44.25" customHeight="1" x14ac:dyDescent="0.25">
      <c r="C1315" s="438"/>
      <c r="D1315" s="440"/>
      <c r="E1315" s="534"/>
      <c r="F1315" s="438"/>
    </row>
    <row r="1316" spans="3:6" ht="44.25" customHeight="1" x14ac:dyDescent="0.25">
      <c r="C1316" s="438"/>
      <c r="D1316" s="440"/>
      <c r="E1316" s="534"/>
      <c r="F1316" s="438"/>
    </row>
    <row r="1317" spans="3:6" ht="44.25" customHeight="1" x14ac:dyDescent="0.25">
      <c r="C1317" s="438"/>
      <c r="D1317" s="440"/>
      <c r="E1317" s="534"/>
      <c r="F1317" s="438"/>
    </row>
    <row r="1318" spans="3:6" ht="44.25" customHeight="1" x14ac:dyDescent="0.25">
      <c r="C1318" s="438"/>
      <c r="D1318" s="440"/>
      <c r="E1318" s="534"/>
      <c r="F1318" s="438"/>
    </row>
    <row r="1319" spans="3:6" ht="44.25" customHeight="1" x14ac:dyDescent="0.25">
      <c r="C1319" s="438"/>
      <c r="D1319" s="440"/>
      <c r="E1319" s="534"/>
      <c r="F1319" s="438"/>
    </row>
    <row r="1320" spans="3:6" ht="44.25" customHeight="1" x14ac:dyDescent="0.25">
      <c r="C1320" s="438"/>
      <c r="D1320" s="440"/>
      <c r="E1320" s="534"/>
      <c r="F1320" s="438"/>
    </row>
    <row r="1321" spans="3:6" ht="44.25" customHeight="1" x14ac:dyDescent="0.25">
      <c r="C1321" s="438"/>
      <c r="D1321" s="440"/>
      <c r="E1321" s="534"/>
      <c r="F1321" s="438"/>
    </row>
    <row r="1322" spans="3:6" ht="44.25" customHeight="1" x14ac:dyDescent="0.25">
      <c r="C1322" s="438"/>
      <c r="D1322" s="440"/>
      <c r="E1322" s="534"/>
      <c r="F1322" s="438"/>
    </row>
    <row r="1323" spans="3:6" ht="44.25" customHeight="1" x14ac:dyDescent="0.25">
      <c r="C1323" s="438"/>
      <c r="D1323" s="440"/>
      <c r="E1323" s="534"/>
      <c r="F1323" s="438"/>
    </row>
    <row r="1324" spans="3:6" ht="44.25" customHeight="1" x14ac:dyDescent="0.25">
      <c r="C1324" s="438"/>
      <c r="D1324" s="440"/>
      <c r="E1324" s="534"/>
      <c r="F1324" s="438"/>
    </row>
    <row r="1325" spans="3:6" ht="44.25" customHeight="1" x14ac:dyDescent="0.25">
      <c r="C1325" s="438"/>
      <c r="D1325" s="440"/>
      <c r="E1325" s="534"/>
      <c r="F1325" s="438"/>
    </row>
    <row r="1326" spans="3:6" ht="44.25" customHeight="1" x14ac:dyDescent="0.25">
      <c r="C1326" s="438"/>
      <c r="D1326" s="440"/>
      <c r="E1326" s="534"/>
      <c r="F1326" s="438"/>
    </row>
    <row r="1327" spans="3:6" ht="44.25" customHeight="1" x14ac:dyDescent="0.25">
      <c r="C1327" s="438"/>
      <c r="D1327" s="440"/>
      <c r="E1327" s="534"/>
      <c r="F1327" s="438"/>
    </row>
    <row r="1328" spans="3:6" ht="44.25" customHeight="1" x14ac:dyDescent="0.25">
      <c r="C1328" s="438"/>
      <c r="D1328" s="440"/>
      <c r="E1328" s="534"/>
      <c r="F1328" s="438"/>
    </row>
    <row r="1329" spans="3:6" ht="44.25" customHeight="1" x14ac:dyDescent="0.25">
      <c r="C1329" s="438"/>
      <c r="D1329" s="440"/>
      <c r="E1329" s="534"/>
      <c r="F1329" s="438"/>
    </row>
    <row r="1330" spans="3:6" ht="44.25" customHeight="1" x14ac:dyDescent="0.25">
      <c r="C1330" s="438"/>
      <c r="D1330" s="440"/>
      <c r="E1330" s="534"/>
      <c r="F1330" s="438"/>
    </row>
    <row r="1331" spans="3:6" ht="44.25" customHeight="1" x14ac:dyDescent="0.25">
      <c r="C1331" s="438"/>
      <c r="D1331" s="440"/>
      <c r="E1331" s="534"/>
      <c r="F1331" s="438"/>
    </row>
    <row r="1332" spans="3:6" ht="44.25" customHeight="1" x14ac:dyDescent="0.25">
      <c r="C1332" s="438"/>
      <c r="D1332" s="440"/>
      <c r="E1332" s="534"/>
      <c r="F1332" s="438"/>
    </row>
    <row r="1333" spans="3:6" ht="44.25" customHeight="1" x14ac:dyDescent="0.25">
      <c r="C1333" s="438"/>
      <c r="D1333" s="440"/>
      <c r="E1333" s="534"/>
      <c r="F1333" s="438"/>
    </row>
    <row r="1334" spans="3:6" ht="44.25" customHeight="1" x14ac:dyDescent="0.25">
      <c r="C1334" s="438"/>
      <c r="D1334" s="440"/>
      <c r="E1334" s="534"/>
      <c r="F1334" s="438"/>
    </row>
    <row r="1335" spans="3:6" ht="44.25" customHeight="1" x14ac:dyDescent="0.25">
      <c r="C1335" s="438"/>
      <c r="D1335" s="440"/>
      <c r="E1335" s="534"/>
      <c r="F1335" s="438"/>
    </row>
    <row r="1336" spans="3:6" ht="44.25" customHeight="1" x14ac:dyDescent="0.25">
      <c r="C1336" s="438"/>
      <c r="D1336" s="440"/>
      <c r="E1336" s="534"/>
      <c r="F1336" s="438"/>
    </row>
    <row r="1337" spans="3:6" ht="44.25" customHeight="1" x14ac:dyDescent="0.25">
      <c r="C1337" s="438"/>
      <c r="D1337" s="440"/>
      <c r="E1337" s="534"/>
      <c r="F1337" s="438"/>
    </row>
    <row r="1338" spans="3:6" ht="44.25" customHeight="1" x14ac:dyDescent="0.25">
      <c r="C1338" s="438"/>
      <c r="D1338" s="440"/>
      <c r="E1338" s="534"/>
      <c r="F1338" s="438"/>
    </row>
    <row r="1339" spans="3:6" ht="44.25" customHeight="1" x14ac:dyDescent="0.25">
      <c r="C1339" s="438"/>
      <c r="D1339" s="440"/>
      <c r="E1339" s="534"/>
      <c r="F1339" s="438"/>
    </row>
    <row r="1340" spans="3:6" ht="44.25" customHeight="1" x14ac:dyDescent="0.25">
      <c r="C1340" s="438"/>
      <c r="D1340" s="440"/>
      <c r="E1340" s="534"/>
      <c r="F1340" s="438"/>
    </row>
    <row r="1341" spans="3:6" ht="44.25" customHeight="1" x14ac:dyDescent="0.25">
      <c r="C1341" s="438"/>
      <c r="D1341" s="440"/>
      <c r="E1341" s="534"/>
      <c r="F1341" s="438"/>
    </row>
    <row r="1342" spans="3:6" ht="44.25" customHeight="1" x14ac:dyDescent="0.25">
      <c r="C1342" s="438"/>
      <c r="D1342" s="440"/>
      <c r="E1342" s="534"/>
      <c r="F1342" s="438"/>
    </row>
    <row r="1343" spans="3:6" ht="44.25" customHeight="1" x14ac:dyDescent="0.25">
      <c r="C1343" s="438"/>
      <c r="D1343" s="440"/>
      <c r="E1343" s="534"/>
      <c r="F1343" s="438"/>
    </row>
    <row r="1344" spans="3:6" ht="44.25" customHeight="1" x14ac:dyDescent="0.25">
      <c r="C1344" s="438"/>
      <c r="D1344" s="440"/>
      <c r="E1344" s="534"/>
      <c r="F1344" s="438"/>
    </row>
    <row r="1345" spans="3:6" ht="44.25" customHeight="1" x14ac:dyDescent="0.25">
      <c r="C1345" s="438"/>
      <c r="D1345" s="440"/>
      <c r="E1345" s="534"/>
      <c r="F1345" s="438"/>
    </row>
    <row r="1346" spans="3:6" ht="44.25" customHeight="1" x14ac:dyDescent="0.25">
      <c r="C1346" s="438"/>
      <c r="D1346" s="440"/>
      <c r="E1346" s="534"/>
      <c r="F1346" s="438"/>
    </row>
    <row r="1347" spans="3:6" ht="44.25" customHeight="1" x14ac:dyDescent="0.25">
      <c r="C1347" s="438"/>
      <c r="D1347" s="440"/>
      <c r="E1347" s="534"/>
      <c r="F1347" s="438"/>
    </row>
    <row r="1348" spans="3:6" ht="44.25" customHeight="1" x14ac:dyDescent="0.25">
      <c r="C1348" s="438"/>
      <c r="D1348" s="440"/>
      <c r="E1348" s="534"/>
      <c r="F1348" s="438"/>
    </row>
    <row r="1349" spans="3:6" ht="44.25" customHeight="1" x14ac:dyDescent="0.25">
      <c r="C1349" s="438"/>
      <c r="D1349" s="440"/>
      <c r="E1349" s="534"/>
      <c r="F1349" s="438"/>
    </row>
    <row r="1350" spans="3:6" ht="44.25" customHeight="1" x14ac:dyDescent="0.25">
      <c r="C1350" s="438"/>
      <c r="D1350" s="440"/>
      <c r="E1350" s="534"/>
      <c r="F1350" s="438"/>
    </row>
    <row r="1351" spans="3:6" ht="44.25" customHeight="1" x14ac:dyDescent="0.25">
      <c r="C1351" s="438"/>
      <c r="D1351" s="440"/>
      <c r="E1351" s="534"/>
      <c r="F1351" s="438"/>
    </row>
    <row r="1352" spans="3:6" ht="44.25" customHeight="1" x14ac:dyDescent="0.25">
      <c r="C1352" s="438"/>
      <c r="D1352" s="440"/>
      <c r="E1352" s="534"/>
      <c r="F1352" s="438"/>
    </row>
    <row r="1353" spans="3:6" ht="44.25" customHeight="1" x14ac:dyDescent="0.25">
      <c r="C1353" s="438"/>
      <c r="D1353" s="440"/>
      <c r="E1353" s="534"/>
      <c r="F1353" s="438"/>
    </row>
    <row r="1354" spans="3:6" ht="44.25" customHeight="1" x14ac:dyDescent="0.25">
      <c r="C1354" s="438"/>
      <c r="D1354" s="440"/>
      <c r="E1354" s="534"/>
      <c r="F1354" s="438"/>
    </row>
    <row r="1355" spans="3:6" ht="44.25" customHeight="1" x14ac:dyDescent="0.25">
      <c r="C1355" s="438"/>
      <c r="D1355" s="440"/>
      <c r="E1355" s="534"/>
      <c r="F1355" s="438"/>
    </row>
    <row r="1356" spans="3:6" ht="44.25" customHeight="1" x14ac:dyDescent="0.25">
      <c r="C1356" s="438"/>
      <c r="D1356" s="440"/>
      <c r="E1356" s="534"/>
      <c r="F1356" s="438"/>
    </row>
    <row r="1357" spans="3:6" ht="44.25" customHeight="1" x14ac:dyDescent="0.25">
      <c r="C1357" s="438"/>
      <c r="D1357" s="440"/>
      <c r="E1357" s="534"/>
      <c r="F1357" s="438"/>
    </row>
    <row r="1358" spans="3:6" ht="44.25" customHeight="1" x14ac:dyDescent="0.25">
      <c r="C1358" s="438"/>
      <c r="D1358" s="440"/>
      <c r="E1358" s="534"/>
      <c r="F1358" s="438"/>
    </row>
    <row r="1359" spans="3:6" ht="44.25" customHeight="1" x14ac:dyDescent="0.25">
      <c r="C1359" s="438"/>
      <c r="D1359" s="440"/>
      <c r="E1359" s="534"/>
      <c r="F1359" s="438"/>
    </row>
    <row r="1360" spans="3:6" ht="44.25" customHeight="1" x14ac:dyDescent="0.25">
      <c r="C1360" s="438"/>
      <c r="D1360" s="440"/>
      <c r="E1360" s="534"/>
      <c r="F1360" s="438"/>
    </row>
    <row r="1361" spans="3:6" ht="44.25" customHeight="1" x14ac:dyDescent="0.25">
      <c r="C1361" s="438"/>
      <c r="D1361" s="440"/>
      <c r="E1361" s="534"/>
      <c r="F1361" s="438"/>
    </row>
    <row r="1362" spans="3:6" ht="44.25" customHeight="1" x14ac:dyDescent="0.25">
      <c r="C1362" s="438"/>
      <c r="D1362" s="440"/>
      <c r="E1362" s="534"/>
      <c r="F1362" s="438"/>
    </row>
    <row r="1363" spans="3:6" ht="44.25" customHeight="1" x14ac:dyDescent="0.25">
      <c r="C1363" s="438"/>
      <c r="D1363" s="440"/>
      <c r="E1363" s="534"/>
      <c r="F1363" s="438"/>
    </row>
    <row r="1364" spans="3:6" ht="44.25" customHeight="1" x14ac:dyDescent="0.25">
      <c r="C1364" s="438"/>
      <c r="D1364" s="440"/>
      <c r="E1364" s="534"/>
      <c r="F1364" s="438"/>
    </row>
    <row r="1365" spans="3:6" ht="44.25" customHeight="1" x14ac:dyDescent="0.25">
      <c r="C1365" s="438"/>
      <c r="D1365" s="440"/>
      <c r="E1365" s="534"/>
      <c r="F1365" s="438"/>
    </row>
    <row r="1366" spans="3:6" ht="44.25" customHeight="1" x14ac:dyDescent="0.25">
      <c r="C1366" s="438"/>
      <c r="D1366" s="440"/>
      <c r="E1366" s="534"/>
      <c r="F1366" s="438"/>
    </row>
    <row r="1367" spans="3:6" ht="44.25" customHeight="1" x14ac:dyDescent="0.25">
      <c r="C1367" s="438"/>
      <c r="D1367" s="440"/>
      <c r="E1367" s="534"/>
      <c r="F1367" s="438"/>
    </row>
    <row r="1368" spans="3:6" ht="44.25" customHeight="1" x14ac:dyDescent="0.25">
      <c r="C1368" s="438"/>
      <c r="D1368" s="440"/>
      <c r="E1368" s="534"/>
      <c r="F1368" s="438"/>
    </row>
    <row r="1369" spans="3:6" ht="44.25" customHeight="1" x14ac:dyDescent="0.25">
      <c r="C1369" s="438"/>
      <c r="D1369" s="440"/>
      <c r="E1369" s="534"/>
      <c r="F1369" s="438"/>
    </row>
    <row r="1370" spans="3:6" ht="44.25" customHeight="1" x14ac:dyDescent="0.25">
      <c r="C1370" s="438"/>
      <c r="D1370" s="440"/>
      <c r="E1370" s="534"/>
      <c r="F1370" s="438"/>
    </row>
    <row r="1371" spans="3:6" ht="44.25" customHeight="1" x14ac:dyDescent="0.25">
      <c r="C1371" s="438"/>
      <c r="D1371" s="440"/>
      <c r="E1371" s="534"/>
      <c r="F1371" s="438"/>
    </row>
    <row r="1372" spans="3:6" ht="44.25" customHeight="1" x14ac:dyDescent="0.25">
      <c r="C1372" s="438"/>
      <c r="D1372" s="440"/>
      <c r="E1372" s="534"/>
      <c r="F1372" s="438"/>
    </row>
    <row r="1373" spans="3:6" ht="44.25" customHeight="1" x14ac:dyDescent="0.25">
      <c r="C1373" s="438"/>
      <c r="D1373" s="440"/>
      <c r="E1373" s="534"/>
      <c r="F1373" s="438"/>
    </row>
    <row r="1374" spans="3:6" ht="44.25" customHeight="1" x14ac:dyDescent="0.25">
      <c r="C1374" s="438"/>
      <c r="D1374" s="440"/>
      <c r="E1374" s="534"/>
      <c r="F1374" s="438"/>
    </row>
    <row r="1375" spans="3:6" ht="44.25" customHeight="1" x14ac:dyDescent="0.25">
      <c r="C1375" s="438"/>
      <c r="D1375" s="440"/>
      <c r="E1375" s="534"/>
      <c r="F1375" s="438"/>
    </row>
    <row r="1376" spans="3:6" ht="44.25" customHeight="1" x14ac:dyDescent="0.25">
      <c r="C1376" s="438"/>
      <c r="D1376" s="440"/>
      <c r="E1376" s="534"/>
      <c r="F1376" s="438"/>
    </row>
    <row r="1377" spans="3:6" ht="44.25" customHeight="1" x14ac:dyDescent="0.25">
      <c r="C1377" s="438"/>
      <c r="D1377" s="440"/>
      <c r="E1377" s="534"/>
      <c r="F1377" s="438"/>
    </row>
    <row r="1378" spans="3:6" ht="44.25" customHeight="1" x14ac:dyDescent="0.25">
      <c r="C1378" s="438"/>
      <c r="D1378" s="440"/>
      <c r="E1378" s="534"/>
      <c r="F1378" s="438"/>
    </row>
    <row r="1379" spans="3:6" ht="44.25" customHeight="1" x14ac:dyDescent="0.25">
      <c r="C1379" s="438"/>
      <c r="D1379" s="440"/>
      <c r="E1379" s="534"/>
      <c r="F1379" s="438"/>
    </row>
    <row r="1380" spans="3:6" ht="44.25" customHeight="1" x14ac:dyDescent="0.25">
      <c r="C1380" s="438"/>
      <c r="D1380" s="440"/>
      <c r="E1380" s="534"/>
      <c r="F1380" s="438"/>
    </row>
    <row r="1381" spans="3:6" ht="44.25" customHeight="1" x14ac:dyDescent="0.25">
      <c r="C1381" s="438"/>
      <c r="D1381" s="440"/>
      <c r="E1381" s="534"/>
      <c r="F1381" s="438"/>
    </row>
    <row r="1382" spans="3:6" ht="44.25" customHeight="1" x14ac:dyDescent="0.25">
      <c r="C1382" s="438"/>
      <c r="D1382" s="440"/>
      <c r="E1382" s="534"/>
      <c r="F1382" s="438"/>
    </row>
    <row r="1383" spans="3:6" ht="44.25" customHeight="1" x14ac:dyDescent="0.25">
      <c r="C1383" s="438"/>
      <c r="D1383" s="440"/>
      <c r="E1383" s="534"/>
      <c r="F1383" s="438"/>
    </row>
    <row r="1384" spans="3:6" ht="44.25" customHeight="1" x14ac:dyDescent="0.25">
      <c r="C1384" s="438"/>
      <c r="D1384" s="440"/>
      <c r="E1384" s="534"/>
      <c r="F1384" s="438"/>
    </row>
    <row r="1385" spans="3:6" ht="44.25" customHeight="1" x14ac:dyDescent="0.25">
      <c r="C1385" s="438"/>
      <c r="D1385" s="440"/>
      <c r="E1385" s="534"/>
      <c r="F1385" s="438"/>
    </row>
    <row r="1386" spans="3:6" ht="44.25" customHeight="1" x14ac:dyDescent="0.25">
      <c r="C1386" s="438"/>
      <c r="D1386" s="440"/>
      <c r="E1386" s="534"/>
      <c r="F1386" s="438"/>
    </row>
    <row r="1387" spans="3:6" ht="44.25" customHeight="1" x14ac:dyDescent="0.25">
      <c r="C1387" s="438"/>
      <c r="D1387" s="440"/>
      <c r="E1387" s="534"/>
      <c r="F1387" s="438"/>
    </row>
    <row r="1388" spans="3:6" ht="44.25" customHeight="1" x14ac:dyDescent="0.25">
      <c r="C1388" s="438"/>
      <c r="D1388" s="440"/>
      <c r="E1388" s="534"/>
      <c r="F1388" s="438"/>
    </row>
    <row r="1389" spans="3:6" ht="44.25" customHeight="1" x14ac:dyDescent="0.25">
      <c r="C1389" s="438"/>
      <c r="D1389" s="440"/>
      <c r="E1389" s="534"/>
      <c r="F1389" s="438"/>
    </row>
    <row r="1390" spans="3:6" ht="44.25" customHeight="1" x14ac:dyDescent="0.25">
      <c r="C1390" s="438"/>
      <c r="D1390" s="440"/>
      <c r="E1390" s="534"/>
      <c r="F1390" s="438"/>
    </row>
    <row r="1391" spans="3:6" ht="44.25" customHeight="1" x14ac:dyDescent="0.25">
      <c r="C1391" s="438"/>
      <c r="D1391" s="440"/>
      <c r="E1391" s="534"/>
      <c r="F1391" s="438"/>
    </row>
    <row r="1392" spans="3:6" ht="44.25" customHeight="1" x14ac:dyDescent="0.25">
      <c r="C1392" s="438"/>
      <c r="D1392" s="440"/>
      <c r="E1392" s="534"/>
      <c r="F1392" s="438"/>
    </row>
    <row r="1393" spans="3:6" ht="44.25" customHeight="1" x14ac:dyDescent="0.25">
      <c r="C1393" s="438"/>
      <c r="D1393" s="440"/>
      <c r="E1393" s="534"/>
      <c r="F1393" s="438"/>
    </row>
    <row r="1394" spans="3:6" ht="44.25" customHeight="1" x14ac:dyDescent="0.25">
      <c r="C1394" s="438"/>
      <c r="D1394" s="440"/>
      <c r="E1394" s="534"/>
      <c r="F1394" s="438"/>
    </row>
    <row r="1395" spans="3:6" ht="44.25" customHeight="1" x14ac:dyDescent="0.25">
      <c r="C1395" s="438"/>
      <c r="D1395" s="440"/>
      <c r="E1395" s="534"/>
      <c r="F1395" s="438"/>
    </row>
    <row r="1396" spans="3:6" ht="44.25" customHeight="1" x14ac:dyDescent="0.25">
      <c r="C1396" s="438"/>
      <c r="D1396" s="440"/>
      <c r="E1396" s="534"/>
      <c r="F1396" s="438"/>
    </row>
    <row r="1397" spans="3:6" ht="44.25" customHeight="1" x14ac:dyDescent="0.25">
      <c r="C1397" s="438"/>
      <c r="D1397" s="440"/>
      <c r="E1397" s="534"/>
      <c r="F1397" s="438"/>
    </row>
    <row r="1398" spans="3:6" ht="44.25" customHeight="1" x14ac:dyDescent="0.25">
      <c r="C1398" s="438"/>
      <c r="D1398" s="440"/>
      <c r="E1398" s="534"/>
      <c r="F1398" s="438"/>
    </row>
    <row r="1399" spans="3:6" ht="44.25" customHeight="1" x14ac:dyDescent="0.25">
      <c r="C1399" s="438"/>
      <c r="D1399" s="440"/>
      <c r="E1399" s="534"/>
      <c r="F1399" s="438"/>
    </row>
    <row r="1400" spans="3:6" ht="44.25" customHeight="1" x14ac:dyDescent="0.25">
      <c r="C1400" s="438"/>
      <c r="D1400" s="440"/>
      <c r="E1400" s="534"/>
      <c r="F1400" s="438"/>
    </row>
    <row r="1401" spans="3:6" ht="44.25" customHeight="1" x14ac:dyDescent="0.25">
      <c r="C1401" s="438"/>
      <c r="D1401" s="440"/>
      <c r="E1401" s="534"/>
      <c r="F1401" s="438"/>
    </row>
    <row r="1402" spans="3:6" ht="44.25" customHeight="1" x14ac:dyDescent="0.25">
      <c r="C1402" s="438"/>
      <c r="D1402" s="440"/>
      <c r="E1402" s="534"/>
      <c r="F1402" s="438"/>
    </row>
    <row r="1403" spans="3:6" ht="44.25" customHeight="1" x14ac:dyDescent="0.25">
      <c r="C1403" s="438"/>
      <c r="D1403" s="440"/>
      <c r="E1403" s="534"/>
      <c r="F1403" s="438"/>
    </row>
    <row r="1404" spans="3:6" ht="44.25" customHeight="1" x14ac:dyDescent="0.25">
      <c r="C1404" s="438"/>
      <c r="D1404" s="440"/>
      <c r="E1404" s="534"/>
      <c r="F1404" s="438"/>
    </row>
    <row r="1405" spans="3:6" ht="44.25" customHeight="1" x14ac:dyDescent="0.25">
      <c r="C1405" s="438"/>
      <c r="D1405" s="440"/>
      <c r="E1405" s="534"/>
      <c r="F1405" s="438"/>
    </row>
    <row r="1406" spans="3:6" ht="44.25" customHeight="1" x14ac:dyDescent="0.25">
      <c r="C1406" s="438"/>
      <c r="D1406" s="440"/>
      <c r="E1406" s="534"/>
      <c r="F1406" s="438"/>
    </row>
    <row r="1407" spans="3:6" ht="44.25" customHeight="1" x14ac:dyDescent="0.25">
      <c r="C1407" s="438"/>
      <c r="D1407" s="440"/>
      <c r="E1407" s="534"/>
      <c r="F1407" s="438"/>
    </row>
    <row r="1408" spans="3:6" ht="44.25" customHeight="1" x14ac:dyDescent="0.25">
      <c r="C1408" s="438"/>
      <c r="D1408" s="440"/>
      <c r="E1408" s="534"/>
      <c r="F1408" s="438"/>
    </row>
    <row r="1409" spans="3:6" ht="44.25" customHeight="1" x14ac:dyDescent="0.25">
      <c r="C1409" s="438"/>
      <c r="D1409" s="440"/>
      <c r="E1409" s="534"/>
      <c r="F1409" s="438"/>
    </row>
    <row r="1410" spans="3:6" ht="44.25" customHeight="1" x14ac:dyDescent="0.25">
      <c r="C1410" s="438"/>
      <c r="D1410" s="440"/>
      <c r="E1410" s="534"/>
      <c r="F1410" s="438"/>
    </row>
    <row r="1411" spans="3:6" ht="44.25" customHeight="1" x14ac:dyDescent="0.25">
      <c r="C1411" s="438"/>
      <c r="D1411" s="440"/>
      <c r="E1411" s="534"/>
      <c r="F1411" s="438"/>
    </row>
    <row r="1412" spans="3:6" ht="44.25" customHeight="1" x14ac:dyDescent="0.25">
      <c r="C1412" s="438"/>
      <c r="D1412" s="440"/>
      <c r="E1412" s="534"/>
      <c r="F1412" s="438"/>
    </row>
    <row r="1413" spans="3:6" ht="44.25" customHeight="1" x14ac:dyDescent="0.25">
      <c r="C1413" s="438"/>
      <c r="D1413" s="440"/>
      <c r="E1413" s="534"/>
      <c r="F1413" s="438"/>
    </row>
    <row r="1414" spans="3:6" ht="44.25" customHeight="1" x14ac:dyDescent="0.25">
      <c r="C1414" s="438"/>
      <c r="D1414" s="440"/>
      <c r="E1414" s="534"/>
      <c r="F1414" s="438"/>
    </row>
    <row r="1415" spans="3:6" ht="44.25" customHeight="1" x14ac:dyDescent="0.25">
      <c r="C1415" s="438"/>
      <c r="D1415" s="440"/>
      <c r="E1415" s="534"/>
      <c r="F1415" s="438"/>
    </row>
    <row r="1416" spans="3:6" ht="44.25" customHeight="1" x14ac:dyDescent="0.25">
      <c r="C1416" s="438"/>
      <c r="D1416" s="440"/>
      <c r="E1416" s="534"/>
      <c r="F1416" s="438"/>
    </row>
    <row r="1417" spans="3:6" ht="44.25" customHeight="1" x14ac:dyDescent="0.25">
      <c r="C1417" s="438"/>
      <c r="D1417" s="440"/>
      <c r="E1417" s="534"/>
      <c r="F1417" s="438"/>
    </row>
    <row r="1418" spans="3:6" ht="44.25" customHeight="1" x14ac:dyDescent="0.25">
      <c r="C1418" s="438"/>
      <c r="D1418" s="440"/>
      <c r="E1418" s="534"/>
      <c r="F1418" s="438"/>
    </row>
    <row r="1419" spans="3:6" ht="44.25" customHeight="1" x14ac:dyDescent="0.25">
      <c r="C1419" s="438"/>
      <c r="D1419" s="440"/>
      <c r="E1419" s="534"/>
      <c r="F1419" s="438"/>
    </row>
    <row r="1420" spans="3:6" ht="44.25" customHeight="1" x14ac:dyDescent="0.25">
      <c r="C1420" s="438"/>
      <c r="D1420" s="440"/>
      <c r="E1420" s="534"/>
      <c r="F1420" s="438"/>
    </row>
    <row r="1421" spans="3:6" ht="44.25" customHeight="1" x14ac:dyDescent="0.25">
      <c r="C1421" s="438"/>
      <c r="D1421" s="440"/>
      <c r="E1421" s="534"/>
      <c r="F1421" s="438"/>
    </row>
    <row r="1422" spans="3:6" ht="44.25" customHeight="1" x14ac:dyDescent="0.25">
      <c r="C1422" s="438"/>
      <c r="D1422" s="440"/>
      <c r="E1422" s="534"/>
      <c r="F1422" s="438"/>
    </row>
    <row r="1423" spans="3:6" ht="44.25" customHeight="1" x14ac:dyDescent="0.25">
      <c r="C1423" s="438"/>
      <c r="D1423" s="440"/>
      <c r="E1423" s="534"/>
      <c r="F1423" s="438"/>
    </row>
    <row r="1424" spans="3:6" ht="44.25" customHeight="1" x14ac:dyDescent="0.25">
      <c r="C1424" s="438"/>
      <c r="D1424" s="440"/>
      <c r="E1424" s="534"/>
      <c r="F1424" s="438"/>
    </row>
    <row r="1425" spans="3:6" ht="44.25" customHeight="1" x14ac:dyDescent="0.25">
      <c r="C1425" s="438"/>
      <c r="D1425" s="440"/>
      <c r="E1425" s="534"/>
      <c r="F1425" s="438"/>
    </row>
    <row r="1426" spans="3:6" ht="44.25" customHeight="1" x14ac:dyDescent="0.25">
      <c r="C1426" s="438"/>
      <c r="D1426" s="440"/>
      <c r="E1426" s="534"/>
      <c r="F1426" s="438"/>
    </row>
    <row r="1427" spans="3:6" ht="44.25" customHeight="1" x14ac:dyDescent="0.25">
      <c r="C1427" s="438"/>
      <c r="D1427" s="440"/>
      <c r="E1427" s="534"/>
      <c r="F1427" s="438"/>
    </row>
    <row r="1428" spans="3:6" ht="44.25" customHeight="1" x14ac:dyDescent="0.25">
      <c r="C1428" s="438"/>
      <c r="D1428" s="440"/>
      <c r="E1428" s="534"/>
      <c r="F1428" s="438"/>
    </row>
    <row r="1429" spans="3:6" ht="44.25" customHeight="1" x14ac:dyDescent="0.25">
      <c r="C1429" s="438"/>
      <c r="D1429" s="440"/>
      <c r="E1429" s="534"/>
      <c r="F1429" s="438"/>
    </row>
    <row r="1430" spans="3:6" ht="44.25" customHeight="1" x14ac:dyDescent="0.25">
      <c r="C1430" s="438"/>
      <c r="D1430" s="440"/>
      <c r="E1430" s="534"/>
      <c r="F1430" s="438"/>
    </row>
    <row r="1431" spans="3:6" ht="44.25" customHeight="1" x14ac:dyDescent="0.25">
      <c r="C1431" s="438"/>
      <c r="D1431" s="440"/>
      <c r="E1431" s="534"/>
      <c r="F1431" s="438"/>
    </row>
    <row r="1432" spans="3:6" ht="44.25" customHeight="1" x14ac:dyDescent="0.25">
      <c r="C1432" s="438"/>
      <c r="D1432" s="440"/>
      <c r="E1432" s="534"/>
      <c r="F1432" s="438"/>
    </row>
    <row r="1433" spans="3:6" ht="44.25" customHeight="1" x14ac:dyDescent="0.25">
      <c r="C1433" s="438"/>
      <c r="D1433" s="440"/>
      <c r="E1433" s="534"/>
      <c r="F1433" s="438"/>
    </row>
    <row r="1434" spans="3:6" ht="44.25" customHeight="1" x14ac:dyDescent="0.25">
      <c r="C1434" s="438"/>
      <c r="D1434" s="440"/>
      <c r="E1434" s="534"/>
      <c r="F1434" s="438"/>
    </row>
    <row r="1435" spans="3:6" ht="44.25" customHeight="1" x14ac:dyDescent="0.25">
      <c r="C1435" s="438"/>
      <c r="D1435" s="440"/>
      <c r="E1435" s="534"/>
      <c r="F1435" s="438"/>
    </row>
    <row r="1436" spans="3:6" ht="44.25" customHeight="1" x14ac:dyDescent="0.25">
      <c r="C1436" s="438"/>
      <c r="D1436" s="440"/>
      <c r="E1436" s="534"/>
      <c r="F1436" s="438"/>
    </row>
    <row r="1437" spans="3:6" ht="44.25" customHeight="1" x14ac:dyDescent="0.25">
      <c r="C1437" s="438"/>
      <c r="D1437" s="440"/>
      <c r="E1437" s="534"/>
      <c r="F1437" s="438"/>
    </row>
    <row r="1438" spans="3:6" ht="44.25" customHeight="1" x14ac:dyDescent="0.25">
      <c r="C1438" s="438"/>
      <c r="D1438" s="440"/>
      <c r="E1438" s="534"/>
      <c r="F1438" s="438"/>
    </row>
    <row r="1439" spans="3:6" ht="44.25" customHeight="1" x14ac:dyDescent="0.25">
      <c r="C1439" s="438"/>
      <c r="D1439" s="440"/>
      <c r="E1439" s="534"/>
      <c r="F1439" s="438"/>
    </row>
    <row r="1440" spans="3:6" ht="44.25" customHeight="1" x14ac:dyDescent="0.25">
      <c r="C1440" s="438"/>
      <c r="D1440" s="440"/>
      <c r="E1440" s="534"/>
      <c r="F1440" s="438"/>
    </row>
    <row r="1441" spans="3:6" ht="44.25" customHeight="1" x14ac:dyDescent="0.25">
      <c r="C1441" s="438"/>
      <c r="D1441" s="440"/>
      <c r="E1441" s="534"/>
      <c r="F1441" s="438"/>
    </row>
    <row r="1442" spans="3:6" ht="44.25" customHeight="1" x14ac:dyDescent="0.25">
      <c r="C1442" s="438"/>
      <c r="D1442" s="440"/>
      <c r="E1442" s="534"/>
      <c r="F1442" s="438"/>
    </row>
    <row r="1443" spans="3:6" ht="44.25" customHeight="1" x14ac:dyDescent="0.25">
      <c r="C1443" s="438"/>
      <c r="D1443" s="440"/>
      <c r="E1443" s="534"/>
      <c r="F1443" s="438"/>
    </row>
    <row r="1444" spans="3:6" ht="44.25" customHeight="1" x14ac:dyDescent="0.25">
      <c r="C1444" s="438"/>
      <c r="D1444" s="440"/>
      <c r="E1444" s="534"/>
      <c r="F1444" s="438"/>
    </row>
    <row r="1445" spans="3:6" ht="44.25" customHeight="1" x14ac:dyDescent="0.25">
      <c r="C1445" s="438"/>
      <c r="D1445" s="440"/>
      <c r="E1445" s="534"/>
      <c r="F1445" s="438"/>
    </row>
    <row r="1446" spans="3:6" ht="44.25" customHeight="1" x14ac:dyDescent="0.25">
      <c r="C1446" s="438"/>
      <c r="D1446" s="440"/>
      <c r="E1446" s="534"/>
      <c r="F1446" s="438"/>
    </row>
    <row r="1447" spans="3:6" ht="44.25" customHeight="1" x14ac:dyDescent="0.25">
      <c r="C1447" s="438"/>
      <c r="D1447" s="440"/>
      <c r="E1447" s="534"/>
      <c r="F1447" s="438"/>
    </row>
    <row r="1448" spans="3:6" ht="44.25" customHeight="1" x14ac:dyDescent="0.25">
      <c r="C1448" s="438"/>
      <c r="D1448" s="440"/>
      <c r="E1448" s="534"/>
      <c r="F1448" s="438"/>
    </row>
    <row r="1449" spans="3:6" ht="44.25" customHeight="1" x14ac:dyDescent="0.25">
      <c r="C1449" s="438"/>
      <c r="D1449" s="440"/>
      <c r="E1449" s="534"/>
      <c r="F1449" s="438"/>
    </row>
    <row r="1450" spans="3:6" ht="44.25" customHeight="1" x14ac:dyDescent="0.25">
      <c r="C1450" s="438"/>
      <c r="D1450" s="440"/>
      <c r="E1450" s="534"/>
      <c r="F1450" s="438"/>
    </row>
    <row r="1451" spans="3:6" ht="44.25" customHeight="1" x14ac:dyDescent="0.25">
      <c r="C1451" s="438"/>
      <c r="D1451" s="440"/>
      <c r="E1451" s="534"/>
      <c r="F1451" s="438"/>
    </row>
    <row r="1452" spans="3:6" ht="44.25" customHeight="1" x14ac:dyDescent="0.25">
      <c r="C1452" s="438"/>
      <c r="D1452" s="440"/>
      <c r="E1452" s="534"/>
      <c r="F1452" s="438"/>
    </row>
    <row r="1453" spans="3:6" ht="44.25" customHeight="1" x14ac:dyDescent="0.25">
      <c r="C1453" s="438"/>
      <c r="D1453" s="440"/>
      <c r="E1453" s="534"/>
      <c r="F1453" s="438"/>
    </row>
    <row r="1454" spans="3:6" ht="44.25" customHeight="1" x14ac:dyDescent="0.25">
      <c r="C1454" s="438"/>
      <c r="D1454" s="440"/>
      <c r="E1454" s="534"/>
      <c r="F1454" s="438"/>
    </row>
    <row r="1455" spans="3:6" ht="44.25" customHeight="1" x14ac:dyDescent="0.25">
      <c r="C1455" s="438"/>
      <c r="D1455" s="440"/>
      <c r="E1455" s="534"/>
      <c r="F1455" s="438"/>
    </row>
    <row r="1456" spans="3:6" ht="44.25" customHeight="1" x14ac:dyDescent="0.25">
      <c r="C1456" s="438"/>
      <c r="D1456" s="440"/>
      <c r="E1456" s="534"/>
      <c r="F1456" s="438"/>
    </row>
    <row r="1457" spans="3:6" ht="44.25" customHeight="1" x14ac:dyDescent="0.25">
      <c r="C1457" s="438"/>
      <c r="D1457" s="440"/>
      <c r="E1457" s="534"/>
      <c r="F1457" s="438"/>
    </row>
    <row r="1458" spans="3:6" ht="44.25" customHeight="1" x14ac:dyDescent="0.25">
      <c r="C1458" s="438"/>
      <c r="D1458" s="440"/>
      <c r="E1458" s="534"/>
      <c r="F1458" s="438"/>
    </row>
    <row r="1459" spans="3:6" ht="44.25" customHeight="1" x14ac:dyDescent="0.25">
      <c r="C1459" s="438"/>
      <c r="D1459" s="440"/>
      <c r="E1459" s="534"/>
      <c r="F1459" s="438"/>
    </row>
    <row r="1460" spans="3:6" ht="44.25" customHeight="1" x14ac:dyDescent="0.25">
      <c r="C1460" s="438"/>
      <c r="D1460" s="440"/>
      <c r="E1460" s="534"/>
      <c r="F1460" s="438"/>
    </row>
    <row r="1461" spans="3:6" ht="44.25" customHeight="1" x14ac:dyDescent="0.25">
      <c r="C1461" s="438"/>
      <c r="D1461" s="440"/>
      <c r="E1461" s="534"/>
      <c r="F1461" s="438"/>
    </row>
    <row r="1462" spans="3:6" ht="44.25" customHeight="1" x14ac:dyDescent="0.25">
      <c r="C1462" s="438"/>
      <c r="D1462" s="440"/>
      <c r="E1462" s="534"/>
      <c r="F1462" s="438"/>
    </row>
    <row r="1463" spans="3:6" ht="44.25" customHeight="1" x14ac:dyDescent="0.25">
      <c r="C1463" s="438"/>
      <c r="D1463" s="440"/>
      <c r="E1463" s="534"/>
      <c r="F1463" s="438"/>
    </row>
    <row r="1464" spans="3:6" ht="44.25" customHeight="1" x14ac:dyDescent="0.25">
      <c r="C1464" s="438"/>
      <c r="D1464" s="440"/>
      <c r="E1464" s="534"/>
      <c r="F1464" s="438"/>
    </row>
    <row r="1465" spans="3:6" ht="44.25" customHeight="1" x14ac:dyDescent="0.25">
      <c r="C1465" s="438"/>
      <c r="D1465" s="440"/>
      <c r="E1465" s="534"/>
      <c r="F1465" s="438"/>
    </row>
    <row r="1466" spans="3:6" ht="44.25" customHeight="1" x14ac:dyDescent="0.25">
      <c r="C1466" s="438"/>
      <c r="D1466" s="440"/>
      <c r="E1466" s="534"/>
      <c r="F1466" s="438"/>
    </row>
    <row r="1467" spans="3:6" ht="44.25" customHeight="1" x14ac:dyDescent="0.25">
      <c r="C1467" s="438"/>
      <c r="D1467" s="440"/>
      <c r="E1467" s="534"/>
      <c r="F1467" s="438"/>
    </row>
    <row r="1468" spans="3:6" ht="44.25" customHeight="1" x14ac:dyDescent="0.25">
      <c r="C1468" s="438"/>
      <c r="D1468" s="440"/>
      <c r="E1468" s="534"/>
      <c r="F1468" s="438"/>
    </row>
    <row r="1469" spans="3:6" ht="44.25" customHeight="1" x14ac:dyDescent="0.25">
      <c r="C1469" s="438"/>
      <c r="D1469" s="440"/>
      <c r="E1469" s="534"/>
      <c r="F1469" s="438"/>
    </row>
    <row r="1470" spans="3:6" ht="44.25" customHeight="1" x14ac:dyDescent="0.25">
      <c r="C1470" s="438"/>
      <c r="D1470" s="440"/>
      <c r="E1470" s="534"/>
      <c r="F1470" s="438"/>
    </row>
    <row r="1471" spans="3:6" ht="44.25" customHeight="1" x14ac:dyDescent="0.25">
      <c r="C1471" s="438"/>
      <c r="D1471" s="440"/>
      <c r="E1471" s="534"/>
      <c r="F1471" s="438"/>
    </row>
    <row r="1472" spans="3:6" ht="44.25" customHeight="1" x14ac:dyDescent="0.25">
      <c r="C1472" s="438"/>
      <c r="D1472" s="440"/>
      <c r="E1472" s="534"/>
      <c r="F1472" s="438"/>
    </row>
    <row r="1473" spans="3:6" ht="44.25" customHeight="1" x14ac:dyDescent="0.25">
      <c r="C1473" s="438"/>
      <c r="D1473" s="440"/>
      <c r="E1473" s="534"/>
      <c r="F1473" s="438"/>
    </row>
    <row r="1474" spans="3:6" ht="44.25" customHeight="1" x14ac:dyDescent="0.25">
      <c r="C1474" s="438"/>
      <c r="D1474" s="440"/>
      <c r="E1474" s="534"/>
      <c r="F1474" s="438"/>
    </row>
    <row r="1475" spans="3:6" ht="44.25" customHeight="1" x14ac:dyDescent="0.25">
      <c r="C1475" s="438"/>
      <c r="D1475" s="440"/>
      <c r="E1475" s="534"/>
      <c r="F1475" s="438"/>
    </row>
    <row r="1476" spans="3:6" ht="44.25" customHeight="1" x14ac:dyDescent="0.25">
      <c r="C1476" s="438"/>
      <c r="D1476" s="440"/>
      <c r="E1476" s="534"/>
      <c r="F1476" s="438"/>
    </row>
    <row r="1477" spans="3:6" ht="44.25" customHeight="1" x14ac:dyDescent="0.25">
      <c r="C1477" s="438"/>
      <c r="D1477" s="440"/>
      <c r="E1477" s="534"/>
      <c r="F1477" s="438"/>
    </row>
    <row r="1478" spans="3:6" ht="44.25" customHeight="1" x14ac:dyDescent="0.25">
      <c r="C1478" s="438"/>
      <c r="D1478" s="440"/>
      <c r="E1478" s="534"/>
      <c r="F1478" s="438"/>
    </row>
    <row r="1479" spans="3:6" ht="44.25" customHeight="1" x14ac:dyDescent="0.25">
      <c r="C1479" s="438"/>
      <c r="D1479" s="440"/>
      <c r="E1479" s="534"/>
      <c r="F1479" s="438"/>
    </row>
    <row r="1480" spans="3:6" ht="44.25" customHeight="1" x14ac:dyDescent="0.25">
      <c r="C1480" s="438"/>
      <c r="D1480" s="440"/>
      <c r="E1480" s="534"/>
      <c r="F1480" s="438"/>
    </row>
    <row r="1481" spans="3:6" ht="44.25" customHeight="1" x14ac:dyDescent="0.25">
      <c r="C1481" s="438"/>
      <c r="D1481" s="440"/>
      <c r="E1481" s="534"/>
      <c r="F1481" s="438"/>
    </row>
    <row r="1482" spans="3:6" ht="44.25" customHeight="1" x14ac:dyDescent="0.25">
      <c r="C1482" s="438"/>
      <c r="D1482" s="440"/>
      <c r="E1482" s="534"/>
      <c r="F1482" s="438"/>
    </row>
    <row r="1483" spans="3:6" ht="44.25" customHeight="1" x14ac:dyDescent="0.25">
      <c r="C1483" s="438"/>
      <c r="D1483" s="440"/>
      <c r="E1483" s="534"/>
      <c r="F1483" s="438"/>
    </row>
    <row r="1484" spans="3:6" ht="44.25" customHeight="1" x14ac:dyDescent="0.25">
      <c r="C1484" s="438"/>
      <c r="D1484" s="440"/>
      <c r="E1484" s="534"/>
      <c r="F1484" s="438"/>
    </row>
    <row r="1485" spans="3:6" ht="44.25" customHeight="1" x14ac:dyDescent="0.25">
      <c r="C1485" s="438"/>
      <c r="D1485" s="440"/>
      <c r="E1485" s="534"/>
      <c r="F1485" s="438"/>
    </row>
    <row r="1486" spans="3:6" ht="44.25" customHeight="1" x14ac:dyDescent="0.25">
      <c r="C1486" s="438"/>
      <c r="D1486" s="440"/>
      <c r="E1486" s="534"/>
      <c r="F1486" s="438"/>
    </row>
    <row r="1487" spans="3:6" ht="44.25" customHeight="1" x14ac:dyDescent="0.25">
      <c r="C1487" s="438"/>
      <c r="D1487" s="440"/>
      <c r="E1487" s="534"/>
      <c r="F1487" s="438"/>
    </row>
    <row r="1488" spans="3:6" ht="44.25" customHeight="1" x14ac:dyDescent="0.25">
      <c r="C1488" s="438"/>
      <c r="D1488" s="440"/>
      <c r="E1488" s="534"/>
      <c r="F1488" s="438"/>
    </row>
    <row r="1489" spans="3:6" ht="44.25" customHeight="1" x14ac:dyDescent="0.25">
      <c r="C1489" s="438"/>
      <c r="D1489" s="440"/>
      <c r="E1489" s="534"/>
      <c r="F1489" s="438"/>
    </row>
    <row r="1490" spans="3:6" ht="44.25" customHeight="1" x14ac:dyDescent="0.25">
      <c r="C1490" s="438"/>
      <c r="D1490" s="440"/>
      <c r="E1490" s="534"/>
      <c r="F1490" s="438"/>
    </row>
    <row r="1491" spans="3:6" ht="44.25" customHeight="1" x14ac:dyDescent="0.25">
      <c r="C1491" s="438"/>
      <c r="D1491" s="440"/>
      <c r="E1491" s="534"/>
      <c r="F1491" s="438"/>
    </row>
    <row r="1492" spans="3:6" ht="44.25" customHeight="1" x14ac:dyDescent="0.25">
      <c r="C1492" s="438"/>
      <c r="D1492" s="440"/>
      <c r="E1492" s="534"/>
      <c r="F1492" s="438"/>
    </row>
    <row r="1493" spans="3:6" ht="44.25" customHeight="1" x14ac:dyDescent="0.25">
      <c r="C1493" s="438"/>
      <c r="D1493" s="440"/>
      <c r="E1493" s="534"/>
      <c r="F1493" s="438"/>
    </row>
    <row r="1494" spans="3:6" ht="44.25" customHeight="1" x14ac:dyDescent="0.25">
      <c r="C1494" s="438"/>
      <c r="D1494" s="440"/>
      <c r="E1494" s="534"/>
      <c r="F1494" s="438"/>
    </row>
    <row r="1495" spans="3:6" ht="44.25" customHeight="1" x14ac:dyDescent="0.25">
      <c r="C1495" s="438"/>
      <c r="D1495" s="440"/>
      <c r="E1495" s="534"/>
      <c r="F1495" s="438"/>
    </row>
    <row r="1496" spans="3:6" ht="44.25" customHeight="1" x14ac:dyDescent="0.25">
      <c r="C1496" s="438"/>
      <c r="D1496" s="440"/>
      <c r="E1496" s="534"/>
      <c r="F1496" s="438"/>
    </row>
    <row r="1497" spans="3:6" ht="44.25" customHeight="1" x14ac:dyDescent="0.25">
      <c r="C1497" s="438"/>
      <c r="D1497" s="440"/>
      <c r="E1497" s="534"/>
      <c r="F1497" s="438"/>
    </row>
    <row r="1498" spans="3:6" ht="44.25" customHeight="1" x14ac:dyDescent="0.25">
      <c r="C1498" s="438"/>
      <c r="D1498" s="440"/>
      <c r="E1498" s="534"/>
      <c r="F1498" s="438"/>
    </row>
    <row r="1499" spans="3:6" ht="44.25" customHeight="1" x14ac:dyDescent="0.25">
      <c r="C1499" s="438"/>
      <c r="D1499" s="440"/>
      <c r="E1499" s="534"/>
      <c r="F1499" s="438"/>
    </row>
    <row r="1500" spans="3:6" ht="44.25" customHeight="1" x14ac:dyDescent="0.25">
      <c r="C1500" s="438"/>
      <c r="D1500" s="440"/>
      <c r="E1500" s="534"/>
      <c r="F1500" s="438"/>
    </row>
    <row r="1501" spans="3:6" ht="44.25" customHeight="1" x14ac:dyDescent="0.25">
      <c r="C1501" s="438"/>
      <c r="D1501" s="440"/>
      <c r="E1501" s="534"/>
      <c r="F1501" s="438"/>
    </row>
    <row r="1502" spans="3:6" ht="44.25" customHeight="1" x14ac:dyDescent="0.25">
      <c r="C1502" s="438"/>
      <c r="D1502" s="440"/>
      <c r="E1502" s="534"/>
      <c r="F1502" s="438"/>
    </row>
    <row r="1503" spans="3:6" ht="44.25" customHeight="1" x14ac:dyDescent="0.25">
      <c r="C1503" s="438"/>
      <c r="D1503" s="440"/>
      <c r="E1503" s="534"/>
      <c r="F1503" s="438"/>
    </row>
    <row r="1504" spans="3:6" ht="44.25" customHeight="1" x14ac:dyDescent="0.25">
      <c r="C1504" s="438"/>
      <c r="D1504" s="440"/>
      <c r="E1504" s="534"/>
      <c r="F1504" s="438"/>
    </row>
    <row r="1505" spans="3:6" ht="44.25" customHeight="1" x14ac:dyDescent="0.25">
      <c r="C1505" s="438"/>
      <c r="D1505" s="440"/>
      <c r="E1505" s="534"/>
      <c r="F1505" s="438"/>
    </row>
    <row r="1506" spans="3:6" ht="44.25" customHeight="1" x14ac:dyDescent="0.25">
      <c r="C1506" s="438"/>
      <c r="D1506" s="440"/>
      <c r="E1506" s="534"/>
      <c r="F1506" s="438"/>
    </row>
    <row r="1507" spans="3:6" ht="44.25" customHeight="1" x14ac:dyDescent="0.25">
      <c r="C1507" s="438"/>
      <c r="D1507" s="440"/>
      <c r="E1507" s="534"/>
      <c r="F1507" s="438"/>
    </row>
    <row r="1508" spans="3:6" ht="44.25" customHeight="1" x14ac:dyDescent="0.25">
      <c r="C1508" s="438"/>
      <c r="D1508" s="440"/>
      <c r="E1508" s="534"/>
      <c r="F1508" s="438"/>
    </row>
    <row r="1509" spans="3:6" ht="44.25" customHeight="1" x14ac:dyDescent="0.25">
      <c r="C1509" s="438"/>
      <c r="D1509" s="440"/>
      <c r="E1509" s="534"/>
      <c r="F1509" s="438"/>
    </row>
    <row r="1510" spans="3:6" ht="44.25" customHeight="1" x14ac:dyDescent="0.25">
      <c r="C1510" s="438"/>
      <c r="D1510" s="440"/>
      <c r="E1510" s="534"/>
      <c r="F1510" s="438"/>
    </row>
    <row r="1511" spans="3:6" ht="44.25" customHeight="1" x14ac:dyDescent="0.25">
      <c r="C1511" s="438"/>
      <c r="D1511" s="440"/>
      <c r="E1511" s="534"/>
      <c r="F1511" s="438"/>
    </row>
    <row r="1512" spans="3:6" ht="44.25" customHeight="1" x14ac:dyDescent="0.25">
      <c r="C1512" s="438"/>
      <c r="D1512" s="440"/>
      <c r="E1512" s="534"/>
      <c r="F1512" s="438"/>
    </row>
    <row r="1513" spans="3:6" ht="44.25" customHeight="1" x14ac:dyDescent="0.25">
      <c r="C1513" s="438"/>
      <c r="D1513" s="440"/>
      <c r="E1513" s="534"/>
      <c r="F1513" s="438"/>
    </row>
    <row r="1514" spans="3:6" ht="44.25" customHeight="1" x14ac:dyDescent="0.25">
      <c r="C1514" s="438"/>
      <c r="D1514" s="440"/>
      <c r="E1514" s="534"/>
      <c r="F1514" s="438"/>
    </row>
    <row r="1515" spans="3:6" ht="44.25" customHeight="1" x14ac:dyDescent="0.25">
      <c r="C1515" s="438"/>
      <c r="D1515" s="440"/>
      <c r="E1515" s="534"/>
      <c r="F1515" s="438"/>
    </row>
    <row r="1516" spans="3:6" ht="44.25" customHeight="1" x14ac:dyDescent="0.25">
      <c r="C1516" s="438"/>
      <c r="D1516" s="440"/>
      <c r="E1516" s="534"/>
      <c r="F1516" s="438"/>
    </row>
    <row r="1517" spans="3:6" ht="44.25" customHeight="1" x14ac:dyDescent="0.25">
      <c r="C1517" s="438"/>
      <c r="D1517" s="440"/>
      <c r="E1517" s="534"/>
      <c r="F1517" s="438"/>
    </row>
    <row r="1518" spans="3:6" ht="44.25" customHeight="1" x14ac:dyDescent="0.25">
      <c r="C1518" s="438"/>
      <c r="D1518" s="440"/>
      <c r="E1518" s="534"/>
      <c r="F1518" s="438"/>
    </row>
    <row r="1519" spans="3:6" ht="44.25" customHeight="1" x14ac:dyDescent="0.25">
      <c r="C1519" s="438"/>
      <c r="D1519" s="440"/>
      <c r="E1519" s="534"/>
      <c r="F1519" s="438"/>
    </row>
    <row r="1520" spans="3:6" ht="44.25" customHeight="1" x14ac:dyDescent="0.25">
      <c r="C1520" s="438"/>
      <c r="D1520" s="440"/>
      <c r="E1520" s="534"/>
      <c r="F1520" s="438"/>
    </row>
    <row r="1521" spans="3:6" ht="44.25" customHeight="1" x14ac:dyDescent="0.25">
      <c r="C1521" s="438"/>
      <c r="D1521" s="440"/>
      <c r="E1521" s="534"/>
      <c r="F1521" s="438"/>
    </row>
    <row r="1522" spans="3:6" ht="44.25" customHeight="1" x14ac:dyDescent="0.25">
      <c r="C1522" s="438"/>
      <c r="D1522" s="440"/>
      <c r="E1522" s="534"/>
      <c r="F1522" s="438"/>
    </row>
    <row r="1523" spans="3:6" ht="44.25" customHeight="1" x14ac:dyDescent="0.25">
      <c r="C1523" s="438"/>
      <c r="D1523" s="440"/>
      <c r="E1523" s="534"/>
      <c r="F1523" s="438"/>
    </row>
    <row r="1524" spans="3:6" ht="44.25" customHeight="1" x14ac:dyDescent="0.25">
      <c r="C1524" s="438"/>
      <c r="D1524" s="440"/>
      <c r="E1524" s="534"/>
      <c r="F1524" s="438"/>
    </row>
    <row r="1525" spans="3:6" ht="44.25" customHeight="1" x14ac:dyDescent="0.25">
      <c r="C1525" s="438"/>
      <c r="D1525" s="440"/>
      <c r="E1525" s="534"/>
      <c r="F1525" s="438"/>
    </row>
    <row r="1526" spans="3:6" ht="44.25" customHeight="1" x14ac:dyDescent="0.25">
      <c r="C1526" s="438"/>
      <c r="D1526" s="440"/>
      <c r="E1526" s="534"/>
      <c r="F1526" s="438"/>
    </row>
    <row r="1527" spans="3:6" ht="44.25" customHeight="1" x14ac:dyDescent="0.25">
      <c r="C1527" s="438"/>
      <c r="D1527" s="440"/>
      <c r="E1527" s="534"/>
      <c r="F1527" s="438"/>
    </row>
    <row r="1528" spans="3:6" ht="44.25" customHeight="1" x14ac:dyDescent="0.25">
      <c r="C1528" s="438"/>
      <c r="D1528" s="440"/>
      <c r="E1528" s="534"/>
      <c r="F1528" s="438"/>
    </row>
    <row r="1529" spans="3:6" ht="44.25" customHeight="1" x14ac:dyDescent="0.25">
      <c r="C1529" s="438"/>
      <c r="D1529" s="440"/>
      <c r="E1529" s="534"/>
      <c r="F1529" s="438"/>
    </row>
    <row r="1530" spans="3:6" ht="44.25" customHeight="1" x14ac:dyDescent="0.25">
      <c r="C1530" s="438"/>
      <c r="D1530" s="440"/>
      <c r="E1530" s="534"/>
      <c r="F1530" s="438"/>
    </row>
    <row r="1531" spans="3:6" ht="44.25" customHeight="1" x14ac:dyDescent="0.25">
      <c r="C1531" s="438"/>
      <c r="D1531" s="440"/>
      <c r="E1531" s="534"/>
      <c r="F1531" s="438"/>
    </row>
    <row r="1532" spans="3:6" ht="44.25" customHeight="1" x14ac:dyDescent="0.25">
      <c r="C1532" s="438"/>
      <c r="D1532" s="440"/>
      <c r="E1532" s="534"/>
      <c r="F1532" s="438"/>
    </row>
    <row r="1533" spans="3:6" ht="44.25" customHeight="1" x14ac:dyDescent="0.25">
      <c r="C1533" s="438"/>
      <c r="D1533" s="440"/>
      <c r="E1533" s="534"/>
      <c r="F1533" s="438"/>
    </row>
    <row r="1534" spans="3:6" ht="44.25" customHeight="1" x14ac:dyDescent="0.25">
      <c r="C1534" s="438"/>
      <c r="D1534" s="440"/>
      <c r="E1534" s="534"/>
      <c r="F1534" s="438"/>
    </row>
    <row r="1535" spans="3:6" ht="44.25" customHeight="1" x14ac:dyDescent="0.25">
      <c r="C1535" s="438"/>
      <c r="D1535" s="440"/>
      <c r="E1535" s="534"/>
      <c r="F1535" s="438"/>
    </row>
    <row r="1536" spans="3:6" ht="44.25" customHeight="1" x14ac:dyDescent="0.25">
      <c r="C1536" s="438"/>
      <c r="D1536" s="440"/>
      <c r="E1536" s="534"/>
      <c r="F1536" s="438"/>
    </row>
    <row r="1537" spans="3:6" ht="44.25" customHeight="1" x14ac:dyDescent="0.25">
      <c r="C1537" s="438"/>
      <c r="D1537" s="440"/>
      <c r="E1537" s="534"/>
      <c r="F1537" s="438"/>
    </row>
    <row r="1538" spans="3:6" ht="44.25" customHeight="1" x14ac:dyDescent="0.25">
      <c r="C1538" s="438"/>
      <c r="D1538" s="440"/>
      <c r="E1538" s="534"/>
      <c r="F1538" s="438"/>
    </row>
    <row r="1539" spans="3:6" ht="44.25" customHeight="1" x14ac:dyDescent="0.25">
      <c r="C1539" s="438"/>
      <c r="D1539" s="440"/>
      <c r="E1539" s="534"/>
      <c r="F1539" s="438"/>
    </row>
    <row r="1540" spans="3:6" ht="44.25" customHeight="1" x14ac:dyDescent="0.25">
      <c r="C1540" s="438"/>
      <c r="D1540" s="440"/>
      <c r="E1540" s="534"/>
      <c r="F1540" s="438"/>
    </row>
    <row r="1541" spans="3:6" ht="44.25" customHeight="1" x14ac:dyDescent="0.25">
      <c r="C1541" s="438"/>
      <c r="D1541" s="440"/>
      <c r="E1541" s="534"/>
      <c r="F1541" s="438"/>
    </row>
    <row r="1542" spans="3:6" ht="44.25" customHeight="1" x14ac:dyDescent="0.25">
      <c r="C1542" s="438"/>
      <c r="D1542" s="440"/>
      <c r="E1542" s="534"/>
      <c r="F1542" s="438"/>
    </row>
    <row r="1543" spans="3:6" ht="44.25" customHeight="1" x14ac:dyDescent="0.25">
      <c r="C1543" s="438"/>
      <c r="D1543" s="440"/>
      <c r="E1543" s="534"/>
      <c r="F1543" s="438"/>
    </row>
    <row r="1544" spans="3:6" ht="44.25" customHeight="1" x14ac:dyDescent="0.25">
      <c r="C1544" s="438"/>
      <c r="D1544" s="440"/>
      <c r="E1544" s="534"/>
      <c r="F1544" s="438"/>
    </row>
    <row r="1545" spans="3:6" ht="44.25" customHeight="1" x14ac:dyDescent="0.25">
      <c r="C1545" s="438"/>
      <c r="D1545" s="440"/>
      <c r="E1545" s="534"/>
      <c r="F1545" s="438"/>
    </row>
    <row r="1546" spans="3:6" ht="44.25" customHeight="1" x14ac:dyDescent="0.25">
      <c r="C1546" s="438"/>
      <c r="D1546" s="440"/>
      <c r="E1546" s="534"/>
      <c r="F1546" s="438"/>
    </row>
    <row r="1547" spans="3:6" ht="44.25" customHeight="1" x14ac:dyDescent="0.25">
      <c r="C1547" s="438"/>
      <c r="D1547" s="440"/>
      <c r="E1547" s="534"/>
      <c r="F1547" s="438"/>
    </row>
    <row r="1548" spans="3:6" ht="44.25" customHeight="1" x14ac:dyDescent="0.25">
      <c r="C1548" s="438"/>
      <c r="D1548" s="440"/>
      <c r="E1548" s="534"/>
      <c r="F1548" s="438"/>
    </row>
    <row r="1549" spans="3:6" ht="44.25" customHeight="1" x14ac:dyDescent="0.25">
      <c r="C1549" s="438"/>
      <c r="D1549" s="440"/>
      <c r="E1549" s="534"/>
      <c r="F1549" s="438"/>
    </row>
    <row r="1550" spans="3:6" ht="44.25" customHeight="1" x14ac:dyDescent="0.25">
      <c r="C1550" s="438"/>
      <c r="D1550" s="440"/>
      <c r="E1550" s="534"/>
      <c r="F1550" s="438"/>
    </row>
    <row r="1551" spans="3:6" ht="44.25" customHeight="1" x14ac:dyDescent="0.25">
      <c r="C1551" s="438"/>
      <c r="D1551" s="440"/>
      <c r="E1551" s="534"/>
      <c r="F1551" s="438"/>
    </row>
    <row r="1552" spans="3:6" ht="44.25" customHeight="1" x14ac:dyDescent="0.25">
      <c r="C1552" s="438"/>
      <c r="D1552" s="440"/>
      <c r="E1552" s="534"/>
      <c r="F1552" s="438"/>
    </row>
    <row r="1553" spans="3:6" ht="44.25" customHeight="1" x14ac:dyDescent="0.25">
      <c r="C1553" s="438"/>
      <c r="D1553" s="440"/>
      <c r="E1553" s="534"/>
      <c r="F1553" s="438"/>
    </row>
    <row r="1554" spans="3:6" ht="44.25" customHeight="1" x14ac:dyDescent="0.25">
      <c r="C1554" s="438"/>
      <c r="D1554" s="440"/>
      <c r="E1554" s="534"/>
      <c r="F1554" s="438"/>
    </row>
    <row r="1555" spans="3:6" ht="44.25" customHeight="1" x14ac:dyDescent="0.25">
      <c r="C1555" s="438"/>
      <c r="D1555" s="440"/>
      <c r="E1555" s="534"/>
      <c r="F1555" s="438"/>
    </row>
    <row r="1556" spans="3:6" ht="44.25" customHeight="1" x14ac:dyDescent="0.25">
      <c r="C1556" s="438"/>
      <c r="D1556" s="440"/>
      <c r="E1556" s="534"/>
      <c r="F1556" s="438"/>
    </row>
    <row r="1557" spans="3:6" ht="44.25" customHeight="1" x14ac:dyDescent="0.25">
      <c r="C1557" s="438"/>
      <c r="D1557" s="440"/>
      <c r="E1557" s="534"/>
      <c r="F1557" s="438"/>
    </row>
    <row r="1558" spans="3:6" ht="44.25" customHeight="1" x14ac:dyDescent="0.25">
      <c r="C1558" s="438"/>
      <c r="D1558" s="440"/>
      <c r="E1558" s="534"/>
      <c r="F1558" s="438"/>
    </row>
    <row r="1559" spans="3:6" ht="44.25" customHeight="1" x14ac:dyDescent="0.25">
      <c r="C1559" s="438"/>
      <c r="D1559" s="440"/>
      <c r="E1559" s="534"/>
      <c r="F1559" s="438"/>
    </row>
    <row r="1560" spans="3:6" ht="44.25" customHeight="1" x14ac:dyDescent="0.25">
      <c r="C1560" s="438"/>
      <c r="D1560" s="440"/>
      <c r="E1560" s="534"/>
      <c r="F1560" s="438"/>
    </row>
    <row r="1561" spans="3:6" ht="44.25" customHeight="1" x14ac:dyDescent="0.25">
      <c r="C1561" s="438"/>
      <c r="D1561" s="440"/>
      <c r="E1561" s="534"/>
      <c r="F1561" s="438"/>
    </row>
    <row r="1562" spans="3:6" ht="44.25" customHeight="1" x14ac:dyDescent="0.25">
      <c r="C1562" s="438"/>
      <c r="D1562" s="440"/>
      <c r="E1562" s="534"/>
      <c r="F1562" s="438"/>
    </row>
    <row r="1563" spans="3:6" ht="44.25" customHeight="1" x14ac:dyDescent="0.25">
      <c r="C1563" s="438"/>
      <c r="D1563" s="440"/>
      <c r="E1563" s="534"/>
      <c r="F1563" s="438"/>
    </row>
    <row r="1564" spans="3:6" ht="44.25" customHeight="1" x14ac:dyDescent="0.25">
      <c r="C1564" s="438"/>
      <c r="D1564" s="440"/>
      <c r="E1564" s="534"/>
      <c r="F1564" s="438"/>
    </row>
    <row r="1565" spans="3:6" ht="44.25" customHeight="1" x14ac:dyDescent="0.25">
      <c r="C1565" s="438"/>
      <c r="D1565" s="440"/>
      <c r="E1565" s="534"/>
      <c r="F1565" s="438"/>
    </row>
    <row r="1566" spans="3:6" ht="44.25" customHeight="1" x14ac:dyDescent="0.25">
      <c r="C1566" s="438"/>
      <c r="D1566" s="440"/>
      <c r="E1566" s="534"/>
      <c r="F1566" s="438"/>
    </row>
    <row r="1567" spans="3:6" ht="44.25" customHeight="1" x14ac:dyDescent="0.25">
      <c r="C1567" s="438"/>
      <c r="D1567" s="440"/>
      <c r="E1567" s="534"/>
      <c r="F1567" s="438"/>
    </row>
    <row r="1568" spans="3:6" ht="44.25" customHeight="1" x14ac:dyDescent="0.25">
      <c r="C1568" s="438"/>
      <c r="D1568" s="440"/>
      <c r="E1568" s="534"/>
      <c r="F1568" s="438"/>
    </row>
    <row r="1569" spans="3:6" ht="44.25" customHeight="1" x14ac:dyDescent="0.25">
      <c r="C1569" s="438"/>
      <c r="D1569" s="440"/>
      <c r="E1569" s="534"/>
      <c r="F1569" s="438"/>
    </row>
    <row r="1570" spans="3:6" ht="44.25" customHeight="1" x14ac:dyDescent="0.25">
      <c r="C1570" s="438"/>
      <c r="D1570" s="440"/>
      <c r="E1570" s="534"/>
      <c r="F1570" s="438"/>
    </row>
    <row r="1571" spans="3:6" ht="44.25" customHeight="1" x14ac:dyDescent="0.25">
      <c r="C1571" s="438"/>
      <c r="D1571" s="440"/>
      <c r="E1571" s="534"/>
      <c r="F1571" s="438"/>
    </row>
    <row r="1572" spans="3:6" ht="44.25" customHeight="1" x14ac:dyDescent="0.25">
      <c r="C1572" s="438"/>
      <c r="D1572" s="440"/>
      <c r="E1572" s="534"/>
      <c r="F1572" s="438"/>
    </row>
    <row r="1573" spans="3:6" ht="44.25" customHeight="1" x14ac:dyDescent="0.25">
      <c r="C1573" s="438"/>
      <c r="D1573" s="440"/>
      <c r="E1573" s="534"/>
      <c r="F1573" s="438"/>
    </row>
    <row r="1574" spans="3:6" ht="44.25" customHeight="1" x14ac:dyDescent="0.25">
      <c r="C1574" s="438"/>
      <c r="D1574" s="440"/>
      <c r="E1574" s="534"/>
      <c r="F1574" s="438"/>
    </row>
    <row r="1575" spans="3:6" ht="44.25" customHeight="1" x14ac:dyDescent="0.25">
      <c r="C1575" s="438"/>
      <c r="D1575" s="440"/>
      <c r="E1575" s="534"/>
      <c r="F1575" s="438"/>
    </row>
    <row r="1576" spans="3:6" ht="44.25" customHeight="1" x14ac:dyDescent="0.25">
      <c r="C1576" s="438"/>
      <c r="D1576" s="440"/>
      <c r="E1576" s="534"/>
      <c r="F1576" s="438"/>
    </row>
    <row r="1577" spans="3:6" ht="44.25" customHeight="1" x14ac:dyDescent="0.25">
      <c r="C1577" s="438"/>
      <c r="D1577" s="440"/>
      <c r="E1577" s="534"/>
      <c r="F1577" s="438"/>
    </row>
    <row r="1578" spans="3:6" ht="44.25" customHeight="1" x14ac:dyDescent="0.25">
      <c r="C1578" s="438"/>
      <c r="D1578" s="440"/>
      <c r="E1578" s="534"/>
      <c r="F1578" s="438"/>
    </row>
    <row r="1579" spans="3:6" ht="44.25" customHeight="1" x14ac:dyDescent="0.25">
      <c r="C1579" s="438"/>
      <c r="D1579" s="440"/>
      <c r="E1579" s="534"/>
      <c r="F1579" s="438"/>
    </row>
    <row r="1580" spans="3:6" ht="44.25" customHeight="1" x14ac:dyDescent="0.25">
      <c r="C1580" s="438"/>
      <c r="D1580" s="440"/>
      <c r="E1580" s="534"/>
      <c r="F1580" s="438"/>
    </row>
    <row r="1581" spans="3:6" ht="44.25" customHeight="1" x14ac:dyDescent="0.25">
      <c r="C1581" s="438"/>
      <c r="D1581" s="440"/>
      <c r="E1581" s="534"/>
      <c r="F1581" s="438"/>
    </row>
    <row r="1582" spans="3:6" ht="44.25" customHeight="1" x14ac:dyDescent="0.25">
      <c r="C1582" s="438"/>
      <c r="D1582" s="440"/>
      <c r="E1582" s="534"/>
      <c r="F1582" s="438"/>
    </row>
    <row r="1583" spans="3:6" ht="44.25" customHeight="1" x14ac:dyDescent="0.25">
      <c r="C1583" s="438"/>
      <c r="D1583" s="440"/>
      <c r="E1583" s="534"/>
      <c r="F1583" s="438"/>
    </row>
    <row r="1584" spans="3:6" ht="44.25" customHeight="1" x14ac:dyDescent="0.25">
      <c r="C1584" s="438"/>
      <c r="D1584" s="440"/>
      <c r="E1584" s="534"/>
      <c r="F1584" s="438"/>
    </row>
    <row r="1585" spans="3:6" ht="44.25" customHeight="1" x14ac:dyDescent="0.25">
      <c r="C1585" s="438"/>
      <c r="D1585" s="440"/>
      <c r="E1585" s="534"/>
      <c r="F1585" s="438"/>
    </row>
    <row r="1586" spans="3:6" ht="44.25" customHeight="1" x14ac:dyDescent="0.25">
      <c r="C1586" s="438"/>
      <c r="D1586" s="440"/>
      <c r="E1586" s="534"/>
      <c r="F1586" s="438"/>
    </row>
    <row r="1587" spans="3:6" ht="44.25" customHeight="1" x14ac:dyDescent="0.25">
      <c r="C1587" s="438"/>
      <c r="D1587" s="440"/>
      <c r="E1587" s="534"/>
      <c r="F1587" s="438"/>
    </row>
    <row r="1588" spans="3:6" ht="44.25" customHeight="1" x14ac:dyDescent="0.25">
      <c r="C1588" s="438"/>
      <c r="D1588" s="440"/>
      <c r="E1588" s="534"/>
      <c r="F1588" s="438"/>
    </row>
    <row r="1589" spans="3:6" ht="44.25" customHeight="1" x14ac:dyDescent="0.25">
      <c r="C1589" s="438"/>
      <c r="D1589" s="440"/>
      <c r="E1589" s="534"/>
      <c r="F1589" s="438"/>
    </row>
    <row r="1590" spans="3:6" ht="44.25" customHeight="1" x14ac:dyDescent="0.25">
      <c r="C1590" s="438"/>
      <c r="D1590" s="440"/>
      <c r="E1590" s="534"/>
      <c r="F1590" s="438"/>
    </row>
    <row r="1591" spans="3:6" ht="44.25" customHeight="1" x14ac:dyDescent="0.25">
      <c r="C1591" s="438"/>
      <c r="D1591" s="440"/>
      <c r="E1591" s="534"/>
      <c r="F1591" s="438"/>
    </row>
    <row r="1592" spans="3:6" ht="44.25" customHeight="1" x14ac:dyDescent="0.25">
      <c r="C1592" s="438"/>
      <c r="D1592" s="440"/>
      <c r="E1592" s="534"/>
      <c r="F1592" s="438"/>
    </row>
    <row r="1593" spans="3:6" ht="44.25" customHeight="1" x14ac:dyDescent="0.25">
      <c r="C1593" s="438"/>
      <c r="D1593" s="440"/>
      <c r="E1593" s="534"/>
      <c r="F1593" s="438"/>
    </row>
    <row r="1594" spans="3:6" ht="44.25" customHeight="1" x14ac:dyDescent="0.25">
      <c r="C1594" s="438"/>
      <c r="D1594" s="440"/>
      <c r="E1594" s="534"/>
      <c r="F1594" s="438"/>
    </row>
    <row r="1595" spans="3:6" ht="44.25" customHeight="1" x14ac:dyDescent="0.25">
      <c r="C1595" s="438"/>
      <c r="D1595" s="440"/>
      <c r="E1595" s="534"/>
      <c r="F1595" s="438"/>
    </row>
    <row r="1596" spans="3:6" ht="44.25" customHeight="1" x14ac:dyDescent="0.25">
      <c r="C1596" s="438"/>
      <c r="D1596" s="440"/>
      <c r="E1596" s="534"/>
      <c r="F1596" s="438"/>
    </row>
    <row r="1597" spans="3:6" ht="44.25" customHeight="1" x14ac:dyDescent="0.25">
      <c r="C1597" s="438"/>
      <c r="D1597" s="440"/>
      <c r="E1597" s="534"/>
      <c r="F1597" s="438"/>
    </row>
    <row r="1598" spans="3:6" ht="44.25" customHeight="1" x14ac:dyDescent="0.25">
      <c r="C1598" s="438"/>
      <c r="D1598" s="440"/>
      <c r="E1598" s="534"/>
      <c r="F1598" s="438"/>
    </row>
    <row r="1599" spans="3:6" ht="44.25" customHeight="1" x14ac:dyDescent="0.25">
      <c r="C1599" s="438"/>
      <c r="D1599" s="440"/>
      <c r="E1599" s="534"/>
      <c r="F1599" s="438"/>
    </row>
    <row r="1600" spans="3:6" ht="44.25" customHeight="1" x14ac:dyDescent="0.25">
      <c r="C1600" s="438"/>
      <c r="D1600" s="440"/>
      <c r="E1600" s="534"/>
      <c r="F1600" s="438"/>
    </row>
    <row r="1601" spans="3:6" ht="44.25" customHeight="1" x14ac:dyDescent="0.25">
      <c r="C1601" s="438"/>
      <c r="D1601" s="440"/>
      <c r="E1601" s="534"/>
      <c r="F1601" s="438"/>
    </row>
    <row r="1602" spans="3:6" ht="44.25" customHeight="1" x14ac:dyDescent="0.25">
      <c r="C1602" s="438"/>
      <c r="D1602" s="440"/>
      <c r="E1602" s="534"/>
      <c r="F1602" s="438"/>
    </row>
    <row r="1603" spans="3:6" ht="44.25" customHeight="1" x14ac:dyDescent="0.25">
      <c r="C1603" s="438"/>
      <c r="D1603" s="440"/>
      <c r="E1603" s="534"/>
      <c r="F1603" s="438"/>
    </row>
    <row r="1604" spans="3:6" ht="44.25" customHeight="1" x14ac:dyDescent="0.25">
      <c r="C1604" s="438"/>
      <c r="D1604" s="440"/>
      <c r="E1604" s="534"/>
      <c r="F1604" s="438"/>
    </row>
    <row r="1605" spans="3:6" ht="44.25" customHeight="1" x14ac:dyDescent="0.25">
      <c r="C1605" s="438"/>
      <c r="D1605" s="440"/>
      <c r="E1605" s="534"/>
      <c r="F1605" s="438"/>
    </row>
    <row r="1606" spans="3:6" ht="44.25" customHeight="1" x14ac:dyDescent="0.25">
      <c r="C1606" s="438"/>
      <c r="D1606" s="440"/>
      <c r="E1606" s="534"/>
      <c r="F1606" s="438"/>
    </row>
    <row r="1607" spans="3:6" ht="44.25" customHeight="1" x14ac:dyDescent="0.25">
      <c r="C1607" s="438"/>
      <c r="D1607" s="440"/>
      <c r="E1607" s="534"/>
      <c r="F1607" s="438"/>
    </row>
    <row r="1608" spans="3:6" ht="44.25" customHeight="1" x14ac:dyDescent="0.25">
      <c r="C1608" s="438"/>
      <c r="D1608" s="440"/>
      <c r="E1608" s="534"/>
      <c r="F1608" s="438"/>
    </row>
    <row r="1609" spans="3:6" ht="44.25" customHeight="1" x14ac:dyDescent="0.25">
      <c r="C1609" s="438"/>
      <c r="D1609" s="440"/>
      <c r="E1609" s="534"/>
      <c r="F1609" s="438"/>
    </row>
    <row r="1610" spans="3:6" ht="44.25" customHeight="1" x14ac:dyDescent="0.25">
      <c r="C1610" s="438"/>
      <c r="D1610" s="440"/>
      <c r="E1610" s="534"/>
      <c r="F1610" s="438"/>
    </row>
    <row r="1611" spans="3:6" ht="44.25" customHeight="1" x14ac:dyDescent="0.25">
      <c r="C1611" s="438"/>
      <c r="D1611" s="440"/>
      <c r="E1611" s="534"/>
      <c r="F1611" s="438"/>
    </row>
    <row r="1612" spans="3:6" ht="44.25" customHeight="1" x14ac:dyDescent="0.25">
      <c r="C1612" s="438"/>
      <c r="D1612" s="440"/>
      <c r="E1612" s="534"/>
      <c r="F1612" s="438"/>
    </row>
    <row r="1613" spans="3:6" ht="44.25" customHeight="1" x14ac:dyDescent="0.25">
      <c r="C1613" s="438"/>
      <c r="D1613" s="440"/>
      <c r="E1613" s="534"/>
      <c r="F1613" s="438"/>
    </row>
    <row r="1614" spans="3:6" ht="44.25" customHeight="1" x14ac:dyDescent="0.25">
      <c r="C1614" s="438"/>
      <c r="D1614" s="440"/>
      <c r="E1614" s="534"/>
      <c r="F1614" s="438"/>
    </row>
    <row r="1615" spans="3:6" ht="44.25" customHeight="1" x14ac:dyDescent="0.25">
      <c r="C1615" s="438"/>
      <c r="D1615" s="440"/>
      <c r="E1615" s="534"/>
      <c r="F1615" s="438"/>
    </row>
    <row r="1616" spans="3:6" ht="44.25" customHeight="1" x14ac:dyDescent="0.25">
      <c r="C1616" s="438"/>
      <c r="D1616" s="440"/>
      <c r="E1616" s="534"/>
      <c r="F1616" s="438"/>
    </row>
    <row r="1617" spans="3:6" ht="44.25" customHeight="1" x14ac:dyDescent="0.25">
      <c r="C1617" s="438"/>
      <c r="D1617" s="440"/>
      <c r="E1617" s="534"/>
      <c r="F1617" s="438"/>
    </row>
    <row r="1618" spans="3:6" ht="44.25" customHeight="1" x14ac:dyDescent="0.25">
      <c r="C1618" s="438"/>
      <c r="D1618" s="440"/>
      <c r="E1618" s="534"/>
      <c r="F1618" s="438"/>
    </row>
    <row r="1619" spans="3:6" ht="44.25" customHeight="1" x14ac:dyDescent="0.25">
      <c r="C1619" s="438"/>
      <c r="D1619" s="440"/>
      <c r="E1619" s="534"/>
      <c r="F1619" s="438"/>
    </row>
    <row r="1620" spans="3:6" ht="44.25" customHeight="1" x14ac:dyDescent="0.25">
      <c r="C1620" s="438"/>
      <c r="D1620" s="440"/>
      <c r="E1620" s="534"/>
      <c r="F1620" s="438"/>
    </row>
    <row r="1621" spans="3:6" ht="44.25" customHeight="1" x14ac:dyDescent="0.25">
      <c r="C1621" s="438"/>
      <c r="D1621" s="440"/>
      <c r="E1621" s="534"/>
      <c r="F1621" s="438"/>
    </row>
    <row r="1622" spans="3:6" ht="44.25" customHeight="1" x14ac:dyDescent="0.25">
      <c r="C1622" s="438"/>
      <c r="D1622" s="440"/>
      <c r="E1622" s="534"/>
      <c r="F1622" s="438"/>
    </row>
    <row r="1623" spans="3:6" ht="44.25" customHeight="1" x14ac:dyDescent="0.25">
      <c r="C1623" s="438"/>
      <c r="D1623" s="440"/>
      <c r="E1623" s="534"/>
      <c r="F1623" s="438"/>
    </row>
    <row r="1624" spans="3:6" ht="44.25" customHeight="1" x14ac:dyDescent="0.25">
      <c r="C1624" s="438"/>
      <c r="D1624" s="440"/>
      <c r="E1624" s="534"/>
      <c r="F1624" s="438"/>
    </row>
    <row r="1625" spans="3:6" ht="44.25" customHeight="1" x14ac:dyDescent="0.25">
      <c r="C1625" s="438"/>
      <c r="D1625" s="440"/>
      <c r="E1625" s="534"/>
      <c r="F1625" s="438"/>
    </row>
    <row r="1626" spans="3:6" ht="44.25" customHeight="1" x14ac:dyDescent="0.25">
      <c r="C1626" s="438"/>
      <c r="D1626" s="440"/>
      <c r="E1626" s="534"/>
      <c r="F1626" s="438"/>
    </row>
    <row r="1627" spans="3:6" ht="44.25" customHeight="1" x14ac:dyDescent="0.25">
      <c r="C1627" s="438"/>
      <c r="D1627" s="440"/>
      <c r="E1627" s="534"/>
      <c r="F1627" s="438"/>
    </row>
    <row r="1628" spans="3:6" ht="44.25" customHeight="1" x14ac:dyDescent="0.25">
      <c r="C1628" s="438"/>
      <c r="D1628" s="440"/>
      <c r="E1628" s="534"/>
      <c r="F1628" s="438"/>
    </row>
    <row r="1629" spans="3:6" ht="44.25" customHeight="1" x14ac:dyDescent="0.25">
      <c r="C1629" s="438"/>
      <c r="D1629" s="440"/>
      <c r="E1629" s="534"/>
      <c r="F1629" s="438"/>
    </row>
    <row r="1630" spans="3:6" ht="44.25" customHeight="1" x14ac:dyDescent="0.25">
      <c r="C1630" s="438"/>
      <c r="D1630" s="440"/>
      <c r="E1630" s="534"/>
      <c r="F1630" s="438"/>
    </row>
    <row r="1631" spans="3:6" ht="44.25" customHeight="1" x14ac:dyDescent="0.25">
      <c r="C1631" s="438"/>
      <c r="D1631" s="440"/>
      <c r="E1631" s="534"/>
      <c r="F1631" s="438"/>
    </row>
    <row r="1632" spans="3:6" ht="44.25" customHeight="1" x14ac:dyDescent="0.25">
      <c r="C1632" s="438"/>
      <c r="D1632" s="440"/>
      <c r="E1632" s="534"/>
      <c r="F1632" s="438"/>
    </row>
    <row r="1633" spans="3:6" ht="44.25" customHeight="1" x14ac:dyDescent="0.25">
      <c r="C1633" s="438"/>
      <c r="D1633" s="440"/>
      <c r="E1633" s="534"/>
      <c r="F1633" s="438"/>
    </row>
    <row r="1634" spans="3:6" ht="44.25" customHeight="1" x14ac:dyDescent="0.25">
      <c r="C1634" s="438"/>
      <c r="D1634" s="440"/>
      <c r="E1634" s="534"/>
      <c r="F1634" s="438"/>
    </row>
    <row r="1635" spans="3:6" ht="44.25" customHeight="1" x14ac:dyDescent="0.25">
      <c r="C1635" s="438"/>
      <c r="D1635" s="440"/>
      <c r="E1635" s="534"/>
      <c r="F1635" s="438"/>
    </row>
    <row r="1636" spans="3:6" ht="44.25" customHeight="1" x14ac:dyDescent="0.25">
      <c r="C1636" s="438"/>
      <c r="D1636" s="440"/>
      <c r="E1636" s="534"/>
      <c r="F1636" s="438"/>
    </row>
    <row r="1637" spans="3:6" ht="44.25" customHeight="1" x14ac:dyDescent="0.25">
      <c r="C1637" s="438"/>
      <c r="D1637" s="440"/>
      <c r="E1637" s="534"/>
      <c r="F1637" s="438"/>
    </row>
    <row r="1638" spans="3:6" ht="44.25" customHeight="1" x14ac:dyDescent="0.25">
      <c r="C1638" s="438"/>
      <c r="D1638" s="440"/>
      <c r="E1638" s="534"/>
      <c r="F1638" s="438"/>
    </row>
    <row r="1639" spans="3:6" ht="44.25" customHeight="1" x14ac:dyDescent="0.25">
      <c r="C1639" s="438"/>
      <c r="D1639" s="440"/>
      <c r="E1639" s="534"/>
      <c r="F1639" s="438"/>
    </row>
    <row r="1640" spans="3:6" ht="44.25" customHeight="1" x14ac:dyDescent="0.25">
      <c r="C1640" s="438"/>
      <c r="D1640" s="440"/>
      <c r="E1640" s="534"/>
      <c r="F1640" s="438"/>
    </row>
    <row r="1641" spans="3:6" ht="44.25" customHeight="1" x14ac:dyDescent="0.25">
      <c r="C1641" s="438"/>
      <c r="D1641" s="440"/>
      <c r="E1641" s="534"/>
      <c r="F1641" s="438"/>
    </row>
    <row r="1642" spans="3:6" ht="44.25" customHeight="1" x14ac:dyDescent="0.25">
      <c r="C1642" s="438"/>
      <c r="D1642" s="440"/>
      <c r="E1642" s="534"/>
      <c r="F1642" s="438"/>
    </row>
    <row r="1643" spans="3:6" ht="44.25" customHeight="1" x14ac:dyDescent="0.25">
      <c r="C1643" s="438"/>
      <c r="D1643" s="440"/>
      <c r="E1643" s="534"/>
      <c r="F1643" s="438"/>
    </row>
    <row r="1644" spans="3:6" ht="44.25" customHeight="1" x14ac:dyDescent="0.25">
      <c r="C1644" s="438"/>
      <c r="D1644" s="440"/>
      <c r="E1644" s="534"/>
      <c r="F1644" s="438"/>
    </row>
    <row r="1645" spans="3:6" ht="44.25" customHeight="1" x14ac:dyDescent="0.25">
      <c r="C1645" s="438"/>
      <c r="D1645" s="440"/>
      <c r="E1645" s="534"/>
      <c r="F1645" s="438"/>
    </row>
    <row r="1646" spans="3:6" ht="44.25" customHeight="1" x14ac:dyDescent="0.25">
      <c r="C1646" s="438"/>
      <c r="D1646" s="440"/>
      <c r="E1646" s="534"/>
      <c r="F1646" s="438"/>
    </row>
    <row r="1647" spans="3:6" ht="44.25" customHeight="1" x14ac:dyDescent="0.25">
      <c r="C1647" s="438"/>
      <c r="D1647" s="440"/>
      <c r="E1647" s="534"/>
      <c r="F1647" s="438"/>
    </row>
    <row r="1648" spans="3:6" ht="44.25" customHeight="1" x14ac:dyDescent="0.25">
      <c r="C1648" s="438"/>
      <c r="D1648" s="440"/>
      <c r="E1648" s="534"/>
      <c r="F1648" s="438"/>
    </row>
    <row r="1649" spans="3:6" ht="44.25" customHeight="1" x14ac:dyDescent="0.25">
      <c r="C1649" s="438"/>
      <c r="D1649" s="440"/>
      <c r="E1649" s="534"/>
      <c r="F1649" s="438"/>
    </row>
    <row r="1650" spans="3:6" ht="44.25" customHeight="1" x14ac:dyDescent="0.25">
      <c r="C1650" s="438"/>
      <c r="D1650" s="440"/>
      <c r="E1650" s="534"/>
      <c r="F1650" s="438"/>
    </row>
    <row r="1651" spans="3:6" ht="44.25" customHeight="1" x14ac:dyDescent="0.25">
      <c r="C1651" s="438"/>
      <c r="D1651" s="440"/>
      <c r="E1651" s="534"/>
      <c r="F1651" s="438"/>
    </row>
    <row r="1652" spans="3:6" ht="44.25" customHeight="1" x14ac:dyDescent="0.25">
      <c r="C1652" s="438"/>
      <c r="D1652" s="440"/>
      <c r="E1652" s="534"/>
      <c r="F1652" s="438"/>
    </row>
    <row r="1653" spans="3:6" ht="44.25" customHeight="1" x14ac:dyDescent="0.25">
      <c r="C1653" s="438"/>
      <c r="D1653" s="440"/>
      <c r="E1653" s="534"/>
      <c r="F1653" s="438"/>
    </row>
    <row r="1654" spans="3:6" ht="44.25" customHeight="1" x14ac:dyDescent="0.25">
      <c r="C1654" s="438"/>
      <c r="D1654" s="440"/>
      <c r="E1654" s="534"/>
      <c r="F1654" s="438"/>
    </row>
    <row r="1655" spans="3:6" ht="44.25" customHeight="1" x14ac:dyDescent="0.25">
      <c r="C1655" s="438"/>
      <c r="D1655" s="440"/>
      <c r="E1655" s="534"/>
      <c r="F1655" s="438"/>
    </row>
    <row r="1656" spans="3:6" ht="44.25" customHeight="1" x14ac:dyDescent="0.25">
      <c r="C1656" s="438"/>
      <c r="D1656" s="440"/>
      <c r="E1656" s="534"/>
      <c r="F1656" s="438"/>
    </row>
    <row r="1657" spans="3:6" ht="44.25" customHeight="1" x14ac:dyDescent="0.25">
      <c r="C1657" s="438"/>
      <c r="D1657" s="440"/>
      <c r="E1657" s="534"/>
      <c r="F1657" s="438"/>
    </row>
    <row r="1658" spans="3:6" ht="44.25" customHeight="1" x14ac:dyDescent="0.25">
      <c r="C1658" s="438"/>
      <c r="D1658" s="440"/>
      <c r="E1658" s="534"/>
      <c r="F1658" s="438"/>
    </row>
    <row r="1659" spans="3:6" ht="44.25" customHeight="1" x14ac:dyDescent="0.25">
      <c r="C1659" s="438"/>
      <c r="D1659" s="440"/>
      <c r="E1659" s="534"/>
      <c r="F1659" s="438"/>
    </row>
    <row r="1660" spans="3:6" ht="44.25" customHeight="1" x14ac:dyDescent="0.25">
      <c r="C1660" s="438"/>
      <c r="D1660" s="440"/>
      <c r="E1660" s="534"/>
      <c r="F1660" s="438"/>
    </row>
    <row r="1661" spans="3:6" ht="44.25" customHeight="1" x14ac:dyDescent="0.25">
      <c r="C1661" s="438"/>
      <c r="D1661" s="440"/>
      <c r="E1661" s="534"/>
      <c r="F1661" s="438"/>
    </row>
    <row r="1662" spans="3:6" ht="44.25" customHeight="1" x14ac:dyDescent="0.25">
      <c r="C1662" s="438"/>
      <c r="D1662" s="440"/>
      <c r="E1662" s="534"/>
      <c r="F1662" s="438"/>
    </row>
    <row r="1663" spans="3:6" ht="44.25" customHeight="1" x14ac:dyDescent="0.25">
      <c r="C1663" s="438"/>
      <c r="D1663" s="440"/>
      <c r="E1663" s="534"/>
      <c r="F1663" s="438"/>
    </row>
    <row r="1664" spans="3:6" ht="44.25" customHeight="1" x14ac:dyDescent="0.25">
      <c r="C1664" s="438"/>
      <c r="D1664" s="440"/>
      <c r="E1664" s="534"/>
      <c r="F1664" s="438"/>
    </row>
    <row r="1665" spans="3:6" ht="44.25" customHeight="1" x14ac:dyDescent="0.25">
      <c r="C1665" s="438"/>
      <c r="D1665" s="440"/>
      <c r="E1665" s="534"/>
      <c r="F1665" s="438"/>
    </row>
    <row r="1666" spans="3:6" ht="44.25" customHeight="1" x14ac:dyDescent="0.25">
      <c r="C1666" s="438"/>
      <c r="D1666" s="440"/>
      <c r="E1666" s="534"/>
      <c r="F1666" s="438"/>
    </row>
    <row r="1667" spans="3:6" ht="44.25" customHeight="1" x14ac:dyDescent="0.25">
      <c r="C1667" s="438"/>
      <c r="D1667" s="440"/>
      <c r="E1667" s="534"/>
      <c r="F1667" s="438"/>
    </row>
    <row r="1668" spans="3:6" ht="44.25" customHeight="1" x14ac:dyDescent="0.25">
      <c r="C1668" s="438"/>
      <c r="D1668" s="440"/>
      <c r="E1668" s="534"/>
      <c r="F1668" s="438"/>
    </row>
    <row r="1669" spans="3:6" ht="44.25" customHeight="1" x14ac:dyDescent="0.25">
      <c r="C1669" s="438"/>
      <c r="D1669" s="440"/>
      <c r="E1669" s="534"/>
      <c r="F1669" s="438"/>
    </row>
    <row r="1670" spans="3:6" ht="44.25" customHeight="1" x14ac:dyDescent="0.25">
      <c r="C1670" s="438"/>
      <c r="D1670" s="440"/>
      <c r="E1670" s="534"/>
      <c r="F1670" s="438"/>
    </row>
    <row r="1671" spans="3:6" ht="44.25" customHeight="1" x14ac:dyDescent="0.25">
      <c r="C1671" s="438"/>
      <c r="D1671" s="440"/>
      <c r="E1671" s="534"/>
      <c r="F1671" s="438"/>
    </row>
    <row r="1672" spans="3:6" ht="44.25" customHeight="1" x14ac:dyDescent="0.25">
      <c r="C1672" s="438"/>
      <c r="D1672" s="440"/>
      <c r="E1672" s="534"/>
      <c r="F1672" s="438"/>
    </row>
    <row r="1673" spans="3:6" ht="44.25" customHeight="1" x14ac:dyDescent="0.25">
      <c r="C1673" s="438"/>
      <c r="D1673" s="440"/>
      <c r="E1673" s="534"/>
      <c r="F1673" s="438"/>
    </row>
    <row r="1674" spans="3:6" ht="44.25" customHeight="1" x14ac:dyDescent="0.25">
      <c r="C1674" s="438"/>
      <c r="D1674" s="440"/>
      <c r="E1674" s="534"/>
      <c r="F1674" s="438"/>
    </row>
    <row r="1675" spans="3:6" ht="44.25" customHeight="1" x14ac:dyDescent="0.25">
      <c r="C1675" s="438"/>
      <c r="D1675" s="440"/>
      <c r="E1675" s="534"/>
      <c r="F1675" s="438"/>
    </row>
    <row r="1676" spans="3:6" ht="44.25" customHeight="1" x14ac:dyDescent="0.25">
      <c r="C1676" s="438"/>
      <c r="D1676" s="440"/>
      <c r="E1676" s="534"/>
      <c r="F1676" s="438"/>
    </row>
    <row r="1677" spans="3:6" ht="44.25" customHeight="1" x14ac:dyDescent="0.25">
      <c r="C1677" s="438"/>
      <c r="D1677" s="440"/>
      <c r="E1677" s="534"/>
      <c r="F1677" s="438"/>
    </row>
    <row r="1678" spans="3:6" ht="44.25" customHeight="1" x14ac:dyDescent="0.25">
      <c r="C1678" s="438"/>
      <c r="D1678" s="440"/>
      <c r="E1678" s="534"/>
      <c r="F1678" s="438"/>
    </row>
    <row r="1679" spans="3:6" ht="44.25" customHeight="1" x14ac:dyDescent="0.25">
      <c r="C1679" s="438"/>
      <c r="D1679" s="440"/>
      <c r="E1679" s="534"/>
      <c r="F1679" s="438"/>
    </row>
    <row r="1680" spans="3:6" ht="44.25" customHeight="1" x14ac:dyDescent="0.25">
      <c r="C1680" s="438"/>
      <c r="D1680" s="440"/>
      <c r="E1680" s="534"/>
      <c r="F1680" s="438"/>
    </row>
    <row r="1681" spans="3:6" ht="44.25" customHeight="1" x14ac:dyDescent="0.25">
      <c r="C1681" s="438"/>
      <c r="D1681" s="440"/>
      <c r="E1681" s="534"/>
      <c r="F1681" s="438"/>
    </row>
    <row r="1682" spans="3:6" ht="44.25" customHeight="1" x14ac:dyDescent="0.25">
      <c r="C1682" s="438"/>
      <c r="D1682" s="440"/>
      <c r="E1682" s="534"/>
      <c r="F1682" s="438"/>
    </row>
    <row r="1683" spans="3:6" ht="44.25" customHeight="1" x14ac:dyDescent="0.25">
      <c r="C1683" s="438"/>
      <c r="D1683" s="440"/>
      <c r="E1683" s="534"/>
      <c r="F1683" s="438"/>
    </row>
    <row r="1684" spans="3:6" ht="44.25" customHeight="1" x14ac:dyDescent="0.25">
      <c r="C1684" s="438"/>
      <c r="D1684" s="440"/>
      <c r="E1684" s="534"/>
      <c r="F1684" s="438"/>
    </row>
    <row r="1685" spans="3:6" ht="44.25" customHeight="1" x14ac:dyDescent="0.25">
      <c r="C1685" s="438"/>
      <c r="D1685" s="440"/>
      <c r="E1685" s="534"/>
      <c r="F1685" s="438"/>
    </row>
    <row r="1686" spans="3:6" ht="44.25" customHeight="1" x14ac:dyDescent="0.25">
      <c r="C1686" s="438"/>
      <c r="D1686" s="440"/>
      <c r="E1686" s="534"/>
      <c r="F1686" s="438"/>
    </row>
    <row r="1687" spans="3:6" ht="44.25" customHeight="1" x14ac:dyDescent="0.25">
      <c r="C1687" s="438"/>
      <c r="D1687" s="440"/>
      <c r="E1687" s="534"/>
      <c r="F1687" s="438"/>
    </row>
    <row r="1688" spans="3:6" ht="44.25" customHeight="1" x14ac:dyDescent="0.25">
      <c r="C1688" s="438"/>
      <c r="D1688" s="440"/>
      <c r="E1688" s="534"/>
      <c r="F1688" s="438"/>
    </row>
    <row r="1689" spans="3:6" ht="44.25" customHeight="1" x14ac:dyDescent="0.25">
      <c r="C1689" s="438"/>
      <c r="D1689" s="440"/>
      <c r="E1689" s="534"/>
      <c r="F1689" s="438"/>
    </row>
    <row r="1690" spans="3:6" ht="44.25" customHeight="1" x14ac:dyDescent="0.25">
      <c r="C1690" s="438"/>
      <c r="D1690" s="440"/>
      <c r="E1690" s="534"/>
      <c r="F1690" s="438"/>
    </row>
    <row r="1691" spans="3:6" ht="44.25" customHeight="1" x14ac:dyDescent="0.25">
      <c r="C1691" s="438"/>
      <c r="D1691" s="440"/>
      <c r="E1691" s="534"/>
      <c r="F1691" s="438"/>
    </row>
    <row r="1692" spans="3:6" ht="44.25" customHeight="1" x14ac:dyDescent="0.25">
      <c r="C1692" s="438"/>
      <c r="D1692" s="440"/>
      <c r="E1692" s="534"/>
      <c r="F1692" s="438"/>
    </row>
    <row r="1693" spans="3:6" ht="44.25" customHeight="1" x14ac:dyDescent="0.25">
      <c r="C1693" s="438"/>
      <c r="D1693" s="440"/>
      <c r="E1693" s="534"/>
      <c r="F1693" s="438"/>
    </row>
    <row r="1694" spans="3:6" ht="44.25" customHeight="1" x14ac:dyDescent="0.25">
      <c r="C1694" s="438"/>
      <c r="D1694" s="440"/>
      <c r="E1694" s="534"/>
      <c r="F1694" s="438"/>
    </row>
    <row r="1695" spans="3:6" ht="44.25" customHeight="1" x14ac:dyDescent="0.25">
      <c r="C1695" s="438"/>
      <c r="D1695" s="440"/>
      <c r="E1695" s="534"/>
      <c r="F1695" s="438"/>
    </row>
    <row r="1696" spans="3:6" ht="44.25" customHeight="1" x14ac:dyDescent="0.25">
      <c r="C1696" s="438"/>
      <c r="D1696" s="440"/>
      <c r="E1696" s="534"/>
      <c r="F1696" s="438"/>
    </row>
    <row r="1697" spans="3:6" ht="44.25" customHeight="1" x14ac:dyDescent="0.25">
      <c r="C1697" s="438"/>
      <c r="D1697" s="440"/>
      <c r="E1697" s="534"/>
      <c r="F1697" s="438"/>
    </row>
    <row r="1698" spans="3:6" ht="44.25" customHeight="1" x14ac:dyDescent="0.25">
      <c r="C1698" s="438"/>
      <c r="D1698" s="440"/>
      <c r="E1698" s="534"/>
      <c r="F1698" s="438"/>
    </row>
    <row r="1699" spans="3:6" ht="44.25" customHeight="1" x14ac:dyDescent="0.25">
      <c r="C1699" s="438"/>
      <c r="D1699" s="440"/>
      <c r="E1699" s="534"/>
      <c r="F1699" s="438"/>
    </row>
    <row r="1700" spans="3:6" ht="44.25" customHeight="1" x14ac:dyDescent="0.25">
      <c r="C1700" s="438"/>
      <c r="D1700" s="440"/>
      <c r="E1700" s="534"/>
      <c r="F1700" s="438"/>
    </row>
    <row r="1701" spans="3:6" ht="44.25" customHeight="1" x14ac:dyDescent="0.25">
      <c r="C1701" s="438"/>
      <c r="D1701" s="440"/>
      <c r="E1701" s="534"/>
      <c r="F1701" s="438"/>
    </row>
    <row r="1702" spans="3:6" ht="44.25" customHeight="1" x14ac:dyDescent="0.25">
      <c r="C1702" s="438"/>
      <c r="D1702" s="440"/>
      <c r="E1702" s="534"/>
      <c r="F1702" s="438"/>
    </row>
    <row r="1703" spans="3:6" ht="44.25" customHeight="1" x14ac:dyDescent="0.25">
      <c r="C1703" s="438"/>
      <c r="D1703" s="440"/>
      <c r="E1703" s="534"/>
      <c r="F1703" s="438"/>
    </row>
    <row r="1704" spans="3:6" ht="44.25" customHeight="1" x14ac:dyDescent="0.25">
      <c r="C1704" s="438"/>
      <c r="D1704" s="440"/>
      <c r="E1704" s="534"/>
      <c r="F1704" s="438"/>
    </row>
    <row r="1705" spans="3:6" ht="44.25" customHeight="1" x14ac:dyDescent="0.25">
      <c r="C1705" s="438"/>
      <c r="D1705" s="440"/>
      <c r="E1705" s="534"/>
      <c r="F1705" s="438"/>
    </row>
    <row r="1706" spans="3:6" ht="44.25" customHeight="1" x14ac:dyDescent="0.25">
      <c r="C1706" s="438"/>
      <c r="D1706" s="440"/>
      <c r="E1706" s="534"/>
      <c r="F1706" s="438"/>
    </row>
    <row r="1707" spans="3:6" ht="44.25" customHeight="1" x14ac:dyDescent="0.25">
      <c r="C1707" s="438"/>
      <c r="D1707" s="440"/>
      <c r="E1707" s="534"/>
      <c r="F1707" s="438"/>
    </row>
    <row r="1708" spans="3:6" ht="44.25" customHeight="1" x14ac:dyDescent="0.25">
      <c r="C1708" s="438"/>
      <c r="D1708" s="440"/>
      <c r="E1708" s="534"/>
      <c r="F1708" s="438"/>
    </row>
    <row r="1709" spans="3:6" ht="44.25" customHeight="1" x14ac:dyDescent="0.25">
      <c r="C1709" s="438"/>
      <c r="D1709" s="440"/>
      <c r="E1709" s="534"/>
      <c r="F1709" s="438"/>
    </row>
    <row r="1710" spans="3:6" ht="44.25" customHeight="1" x14ac:dyDescent="0.25">
      <c r="C1710" s="438"/>
      <c r="D1710" s="440"/>
      <c r="E1710" s="534"/>
      <c r="F1710" s="438"/>
    </row>
    <row r="1711" spans="3:6" ht="44.25" customHeight="1" x14ac:dyDescent="0.25">
      <c r="C1711" s="438"/>
      <c r="D1711" s="440"/>
      <c r="E1711" s="534"/>
      <c r="F1711" s="438"/>
    </row>
    <row r="1712" spans="3:6" ht="44.25" customHeight="1" x14ac:dyDescent="0.25">
      <c r="C1712" s="438"/>
      <c r="D1712" s="440"/>
      <c r="E1712" s="534"/>
      <c r="F1712" s="438"/>
    </row>
    <row r="1713" spans="3:6" ht="44.25" customHeight="1" x14ac:dyDescent="0.25">
      <c r="C1713" s="438"/>
      <c r="D1713" s="440"/>
      <c r="E1713" s="534"/>
      <c r="F1713" s="438"/>
    </row>
    <row r="1714" spans="3:6" ht="44.25" customHeight="1" x14ac:dyDescent="0.25">
      <c r="C1714" s="438"/>
      <c r="D1714" s="440"/>
      <c r="E1714" s="534"/>
      <c r="F1714" s="438"/>
    </row>
    <row r="1715" spans="3:6" ht="44.25" customHeight="1" x14ac:dyDescent="0.25">
      <c r="C1715" s="438"/>
      <c r="D1715" s="440"/>
      <c r="E1715" s="534"/>
      <c r="F1715" s="438"/>
    </row>
    <row r="1716" spans="3:6" ht="44.25" customHeight="1" x14ac:dyDescent="0.25">
      <c r="C1716" s="438"/>
      <c r="D1716" s="440"/>
      <c r="E1716" s="534"/>
      <c r="F1716" s="438"/>
    </row>
    <row r="1717" spans="3:6" ht="44.25" customHeight="1" x14ac:dyDescent="0.25">
      <c r="C1717" s="438"/>
      <c r="D1717" s="440"/>
      <c r="E1717" s="534"/>
      <c r="F1717" s="438"/>
    </row>
    <row r="1718" spans="3:6" ht="44.25" customHeight="1" x14ac:dyDescent="0.25">
      <c r="C1718" s="438"/>
      <c r="D1718" s="440"/>
      <c r="E1718" s="534"/>
      <c r="F1718" s="438"/>
    </row>
    <row r="1719" spans="3:6" ht="44.25" customHeight="1" x14ac:dyDescent="0.25">
      <c r="C1719" s="438"/>
      <c r="D1719" s="440"/>
      <c r="E1719" s="534"/>
      <c r="F1719" s="438"/>
    </row>
    <row r="1720" spans="3:6" ht="44.25" customHeight="1" x14ac:dyDescent="0.25">
      <c r="C1720" s="438"/>
      <c r="D1720" s="440"/>
      <c r="E1720" s="534"/>
      <c r="F1720" s="438"/>
    </row>
    <row r="1721" spans="3:6" ht="44.25" customHeight="1" x14ac:dyDescent="0.25">
      <c r="C1721" s="438"/>
      <c r="D1721" s="440"/>
      <c r="E1721" s="534"/>
      <c r="F1721" s="438"/>
    </row>
    <row r="1722" spans="3:6" ht="44.25" customHeight="1" x14ac:dyDescent="0.25">
      <c r="C1722" s="438"/>
      <c r="D1722" s="440"/>
      <c r="E1722" s="534"/>
      <c r="F1722" s="438"/>
    </row>
    <row r="1723" spans="3:6" ht="44.25" customHeight="1" x14ac:dyDescent="0.25">
      <c r="C1723" s="438"/>
      <c r="D1723" s="440"/>
      <c r="E1723" s="534"/>
      <c r="F1723" s="438"/>
    </row>
    <row r="1724" spans="3:6" ht="44.25" customHeight="1" x14ac:dyDescent="0.25">
      <c r="C1724" s="438"/>
      <c r="D1724" s="440"/>
      <c r="E1724" s="534"/>
      <c r="F1724" s="438"/>
    </row>
    <row r="1725" spans="3:6" ht="44.25" customHeight="1" x14ac:dyDescent="0.25">
      <c r="C1725" s="438"/>
      <c r="D1725" s="440"/>
      <c r="E1725" s="534"/>
      <c r="F1725" s="438"/>
    </row>
    <row r="1726" spans="3:6" ht="44.25" customHeight="1" x14ac:dyDescent="0.25">
      <c r="C1726" s="438"/>
      <c r="D1726" s="440"/>
      <c r="E1726" s="534"/>
      <c r="F1726" s="438"/>
    </row>
    <row r="1727" spans="3:6" ht="44.25" customHeight="1" x14ac:dyDescent="0.25">
      <c r="C1727" s="438"/>
      <c r="D1727" s="440"/>
      <c r="E1727" s="534"/>
      <c r="F1727" s="438"/>
    </row>
    <row r="1728" spans="3:6" ht="44.25" customHeight="1" x14ac:dyDescent="0.25">
      <c r="C1728" s="438"/>
      <c r="D1728" s="440"/>
      <c r="E1728" s="534"/>
      <c r="F1728" s="438"/>
    </row>
    <row r="1729" spans="3:6" ht="44.25" customHeight="1" x14ac:dyDescent="0.25">
      <c r="C1729" s="438"/>
      <c r="D1729" s="440"/>
      <c r="E1729" s="534"/>
      <c r="F1729" s="438"/>
    </row>
    <row r="1730" spans="3:6" ht="44.25" customHeight="1" x14ac:dyDescent="0.25">
      <c r="C1730" s="438"/>
      <c r="D1730" s="440"/>
      <c r="E1730" s="534"/>
      <c r="F1730" s="438"/>
    </row>
    <row r="1731" spans="3:6" ht="44.25" customHeight="1" x14ac:dyDescent="0.25">
      <c r="C1731" s="438"/>
      <c r="D1731" s="440"/>
      <c r="E1731" s="534"/>
      <c r="F1731" s="438"/>
    </row>
    <row r="1732" spans="3:6" ht="44.25" customHeight="1" x14ac:dyDescent="0.25">
      <c r="C1732" s="438"/>
      <c r="D1732" s="440"/>
      <c r="E1732" s="534"/>
      <c r="F1732" s="438"/>
    </row>
    <row r="1733" spans="3:6" ht="44.25" customHeight="1" x14ac:dyDescent="0.25">
      <c r="C1733" s="438"/>
      <c r="D1733" s="440"/>
      <c r="E1733" s="534"/>
      <c r="F1733" s="438"/>
    </row>
    <row r="1734" spans="3:6" ht="44.25" customHeight="1" x14ac:dyDescent="0.25">
      <c r="C1734" s="438"/>
      <c r="D1734" s="440"/>
      <c r="E1734" s="534"/>
      <c r="F1734" s="438"/>
    </row>
    <row r="1735" spans="3:6" ht="44.25" customHeight="1" x14ac:dyDescent="0.25">
      <c r="C1735" s="438"/>
      <c r="D1735" s="440"/>
      <c r="E1735" s="534"/>
      <c r="F1735" s="438"/>
    </row>
    <row r="1736" spans="3:6" ht="44.25" customHeight="1" x14ac:dyDescent="0.25">
      <c r="C1736" s="438"/>
      <c r="D1736" s="440"/>
      <c r="E1736" s="534"/>
      <c r="F1736" s="438"/>
    </row>
    <row r="1737" spans="3:6" ht="44.25" customHeight="1" x14ac:dyDescent="0.25">
      <c r="C1737" s="438"/>
      <c r="D1737" s="440"/>
      <c r="E1737" s="534"/>
      <c r="F1737" s="438"/>
    </row>
    <row r="1738" spans="3:6" ht="44.25" customHeight="1" x14ac:dyDescent="0.25">
      <c r="C1738" s="438"/>
      <c r="D1738" s="440"/>
      <c r="E1738" s="534"/>
      <c r="F1738" s="438"/>
    </row>
    <row r="1739" spans="3:6" ht="44.25" customHeight="1" x14ac:dyDescent="0.25">
      <c r="C1739" s="438"/>
      <c r="D1739" s="440"/>
      <c r="E1739" s="534"/>
      <c r="F1739" s="438"/>
    </row>
    <row r="1740" spans="3:6" ht="44.25" customHeight="1" x14ac:dyDescent="0.25">
      <c r="C1740" s="438"/>
      <c r="D1740" s="440"/>
      <c r="E1740" s="534"/>
      <c r="F1740" s="438"/>
    </row>
    <row r="1741" spans="3:6" ht="44.25" customHeight="1" x14ac:dyDescent="0.25">
      <c r="C1741" s="438"/>
      <c r="D1741" s="440"/>
      <c r="E1741" s="534"/>
      <c r="F1741" s="438"/>
    </row>
    <row r="1742" spans="3:6" ht="44.25" customHeight="1" x14ac:dyDescent="0.25">
      <c r="C1742" s="438"/>
      <c r="D1742" s="440"/>
      <c r="E1742" s="534"/>
      <c r="F1742" s="438"/>
    </row>
    <row r="1743" spans="3:6" ht="44.25" customHeight="1" x14ac:dyDescent="0.25">
      <c r="C1743" s="438"/>
      <c r="D1743" s="440"/>
      <c r="E1743" s="534"/>
      <c r="F1743" s="438"/>
    </row>
    <row r="1744" spans="3:6" ht="44.25" customHeight="1" x14ac:dyDescent="0.25">
      <c r="C1744" s="438"/>
      <c r="D1744" s="440"/>
      <c r="E1744" s="534"/>
      <c r="F1744" s="438"/>
    </row>
    <row r="1745" spans="3:6" ht="44.25" customHeight="1" x14ac:dyDescent="0.25">
      <c r="C1745" s="438"/>
      <c r="D1745" s="440"/>
      <c r="E1745" s="534"/>
      <c r="F1745" s="438"/>
    </row>
    <row r="1746" spans="3:6" ht="44.25" customHeight="1" x14ac:dyDescent="0.25">
      <c r="C1746" s="438"/>
      <c r="D1746" s="440"/>
      <c r="E1746" s="534"/>
      <c r="F1746" s="438"/>
    </row>
    <row r="1747" spans="3:6" ht="44.25" customHeight="1" x14ac:dyDescent="0.25">
      <c r="C1747" s="438"/>
      <c r="D1747" s="440"/>
      <c r="E1747" s="534"/>
      <c r="F1747" s="438"/>
    </row>
    <row r="1748" spans="3:6" ht="44.25" customHeight="1" x14ac:dyDescent="0.25">
      <c r="C1748" s="438"/>
      <c r="D1748" s="440"/>
      <c r="E1748" s="534"/>
      <c r="F1748" s="438"/>
    </row>
    <row r="1749" spans="3:6" ht="44.25" customHeight="1" x14ac:dyDescent="0.25">
      <c r="C1749" s="438"/>
      <c r="D1749" s="440"/>
      <c r="E1749" s="534"/>
      <c r="F1749" s="438"/>
    </row>
    <row r="1750" spans="3:6" ht="44.25" customHeight="1" x14ac:dyDescent="0.25">
      <c r="C1750" s="438"/>
      <c r="D1750" s="440"/>
      <c r="E1750" s="534"/>
      <c r="F1750" s="438"/>
    </row>
    <row r="1751" spans="3:6" ht="44.25" customHeight="1" x14ac:dyDescent="0.25">
      <c r="C1751" s="438"/>
      <c r="D1751" s="440"/>
      <c r="E1751" s="534"/>
      <c r="F1751" s="438"/>
    </row>
    <row r="1752" spans="3:6" ht="44.25" customHeight="1" x14ac:dyDescent="0.25">
      <c r="C1752" s="438"/>
      <c r="D1752" s="440"/>
      <c r="E1752" s="534"/>
      <c r="F1752" s="438"/>
    </row>
    <row r="1753" spans="3:6" ht="44.25" customHeight="1" x14ac:dyDescent="0.25">
      <c r="C1753" s="438"/>
      <c r="D1753" s="440"/>
      <c r="E1753" s="534"/>
      <c r="F1753" s="438"/>
    </row>
    <row r="1754" spans="3:6" ht="44.25" customHeight="1" x14ac:dyDescent="0.25">
      <c r="C1754" s="438"/>
      <c r="D1754" s="440"/>
      <c r="E1754" s="534"/>
      <c r="F1754" s="438"/>
    </row>
    <row r="1755" spans="3:6" ht="44.25" customHeight="1" x14ac:dyDescent="0.25">
      <c r="C1755" s="438"/>
      <c r="D1755" s="440"/>
      <c r="E1755" s="534"/>
      <c r="F1755" s="438"/>
    </row>
    <row r="1756" spans="3:6" ht="44.25" customHeight="1" x14ac:dyDescent="0.25">
      <c r="C1756" s="438"/>
      <c r="D1756" s="440"/>
      <c r="E1756" s="534"/>
      <c r="F1756" s="438"/>
    </row>
    <row r="1757" spans="3:6" ht="44.25" customHeight="1" x14ac:dyDescent="0.25">
      <c r="C1757" s="438"/>
      <c r="D1757" s="440"/>
      <c r="E1757" s="534"/>
      <c r="F1757" s="438"/>
    </row>
    <row r="1758" spans="3:6" ht="44.25" customHeight="1" x14ac:dyDescent="0.25">
      <c r="C1758" s="438"/>
      <c r="D1758" s="440"/>
      <c r="E1758" s="534"/>
      <c r="F1758" s="438"/>
    </row>
    <row r="1759" spans="3:6" ht="44.25" customHeight="1" x14ac:dyDescent="0.25">
      <c r="C1759" s="438"/>
      <c r="D1759" s="440"/>
      <c r="E1759" s="534"/>
      <c r="F1759" s="438"/>
    </row>
    <row r="1760" spans="3:6" ht="44.25" customHeight="1" x14ac:dyDescent="0.25">
      <c r="C1760" s="438"/>
      <c r="D1760" s="440"/>
      <c r="E1760" s="534"/>
      <c r="F1760" s="438"/>
    </row>
    <row r="1761" spans="3:6" ht="44.25" customHeight="1" x14ac:dyDescent="0.25">
      <c r="C1761" s="438"/>
      <c r="D1761" s="440"/>
      <c r="E1761" s="534"/>
      <c r="F1761" s="438"/>
    </row>
    <row r="1762" spans="3:6" ht="44.25" customHeight="1" x14ac:dyDescent="0.25">
      <c r="C1762" s="438"/>
      <c r="D1762" s="440"/>
      <c r="E1762" s="534"/>
      <c r="F1762" s="438"/>
    </row>
    <row r="1763" spans="3:6" ht="44.25" customHeight="1" x14ac:dyDescent="0.25">
      <c r="C1763" s="438"/>
      <c r="D1763" s="440"/>
      <c r="E1763" s="534"/>
      <c r="F1763" s="438"/>
    </row>
    <row r="1764" spans="3:6" ht="44.25" customHeight="1" x14ac:dyDescent="0.25">
      <c r="C1764" s="438"/>
      <c r="D1764" s="440"/>
      <c r="E1764" s="534"/>
      <c r="F1764" s="438"/>
    </row>
    <row r="1765" spans="3:6" ht="44.25" customHeight="1" x14ac:dyDescent="0.25">
      <c r="C1765" s="438"/>
      <c r="D1765" s="440"/>
      <c r="E1765" s="534"/>
      <c r="F1765" s="438"/>
    </row>
    <row r="1766" spans="3:6" ht="44.25" customHeight="1" x14ac:dyDescent="0.25">
      <c r="C1766" s="438"/>
      <c r="D1766" s="440"/>
      <c r="E1766" s="534"/>
      <c r="F1766" s="438"/>
    </row>
    <row r="1767" spans="3:6" ht="44.25" customHeight="1" x14ac:dyDescent="0.25">
      <c r="C1767" s="438"/>
      <c r="D1767" s="440"/>
      <c r="E1767" s="534"/>
      <c r="F1767" s="438"/>
    </row>
    <row r="1768" spans="3:6" ht="44.25" customHeight="1" x14ac:dyDescent="0.25">
      <c r="C1768" s="438"/>
      <c r="D1768" s="440"/>
      <c r="E1768" s="534"/>
      <c r="F1768" s="438"/>
    </row>
    <row r="1769" spans="3:6" ht="44.25" customHeight="1" x14ac:dyDescent="0.25">
      <c r="C1769" s="438"/>
      <c r="D1769" s="440"/>
      <c r="E1769" s="534"/>
      <c r="F1769" s="438"/>
    </row>
    <row r="1770" spans="3:6" ht="44.25" customHeight="1" x14ac:dyDescent="0.25">
      <c r="C1770" s="438"/>
      <c r="D1770" s="440"/>
      <c r="E1770" s="534"/>
      <c r="F1770" s="438"/>
    </row>
    <row r="1771" spans="3:6" ht="44.25" customHeight="1" x14ac:dyDescent="0.25">
      <c r="C1771" s="438"/>
      <c r="D1771" s="440"/>
      <c r="E1771" s="534"/>
      <c r="F1771" s="438"/>
    </row>
    <row r="1772" spans="3:6" ht="44.25" customHeight="1" x14ac:dyDescent="0.25">
      <c r="C1772" s="438"/>
      <c r="D1772" s="440"/>
      <c r="E1772" s="534"/>
      <c r="F1772" s="438"/>
    </row>
    <row r="1773" spans="3:6" ht="44.25" customHeight="1" x14ac:dyDescent="0.25">
      <c r="C1773" s="438"/>
      <c r="D1773" s="440"/>
      <c r="E1773" s="534"/>
      <c r="F1773" s="438"/>
    </row>
    <row r="1774" spans="3:6" ht="44.25" customHeight="1" x14ac:dyDescent="0.25">
      <c r="C1774" s="438"/>
      <c r="D1774" s="440"/>
      <c r="E1774" s="534"/>
      <c r="F1774" s="438"/>
    </row>
    <row r="1775" spans="3:6" ht="44.25" customHeight="1" x14ac:dyDescent="0.25">
      <c r="C1775" s="438"/>
      <c r="D1775" s="440"/>
      <c r="E1775" s="534"/>
      <c r="F1775" s="438"/>
    </row>
    <row r="1776" spans="3:6" ht="44.25" customHeight="1" x14ac:dyDescent="0.25">
      <c r="C1776" s="438"/>
      <c r="D1776" s="440"/>
      <c r="E1776" s="534"/>
      <c r="F1776" s="438"/>
    </row>
    <row r="1777" spans="3:6" ht="44.25" customHeight="1" x14ac:dyDescent="0.25">
      <c r="C1777" s="438"/>
      <c r="D1777" s="440"/>
      <c r="E1777" s="534"/>
      <c r="F1777" s="438"/>
    </row>
    <row r="1778" spans="3:6" ht="44.25" customHeight="1" x14ac:dyDescent="0.25">
      <c r="C1778" s="438"/>
      <c r="D1778" s="440"/>
      <c r="E1778" s="534"/>
      <c r="F1778" s="438"/>
    </row>
    <row r="1779" spans="3:6" ht="44.25" customHeight="1" x14ac:dyDescent="0.25">
      <c r="C1779" s="438"/>
      <c r="D1779" s="440"/>
      <c r="E1779" s="534"/>
      <c r="F1779" s="438"/>
    </row>
    <row r="1780" spans="3:6" ht="44.25" customHeight="1" x14ac:dyDescent="0.25">
      <c r="C1780" s="438"/>
      <c r="D1780" s="440"/>
      <c r="E1780" s="534"/>
      <c r="F1780" s="438"/>
    </row>
    <row r="1781" spans="3:6" ht="44.25" customHeight="1" x14ac:dyDescent="0.25">
      <c r="C1781" s="438"/>
      <c r="D1781" s="440"/>
      <c r="E1781" s="534"/>
      <c r="F1781" s="438"/>
    </row>
    <row r="1782" spans="3:6" ht="44.25" customHeight="1" x14ac:dyDescent="0.25">
      <c r="C1782" s="438"/>
      <c r="D1782" s="440"/>
      <c r="E1782" s="534"/>
      <c r="F1782" s="438"/>
    </row>
    <row r="1783" spans="3:6" ht="44.25" customHeight="1" x14ac:dyDescent="0.25">
      <c r="C1783" s="438"/>
      <c r="D1783" s="440"/>
      <c r="E1783" s="534"/>
      <c r="F1783" s="438"/>
    </row>
    <row r="1784" spans="3:6" ht="44.25" customHeight="1" x14ac:dyDescent="0.25">
      <c r="C1784" s="438"/>
      <c r="D1784" s="440"/>
      <c r="E1784" s="534"/>
      <c r="F1784" s="438"/>
    </row>
    <row r="1785" spans="3:6" ht="44.25" customHeight="1" x14ac:dyDescent="0.25">
      <c r="C1785" s="438"/>
      <c r="D1785" s="440"/>
      <c r="E1785" s="534"/>
      <c r="F1785" s="438"/>
    </row>
    <row r="1786" spans="3:6" ht="44.25" customHeight="1" x14ac:dyDescent="0.25">
      <c r="C1786" s="438"/>
      <c r="D1786" s="440"/>
      <c r="E1786" s="534"/>
      <c r="F1786" s="438"/>
    </row>
    <row r="1787" spans="3:6" ht="44.25" customHeight="1" x14ac:dyDescent="0.25">
      <c r="C1787" s="438"/>
      <c r="D1787" s="440"/>
      <c r="E1787" s="534"/>
      <c r="F1787" s="438"/>
    </row>
    <row r="1788" spans="3:6" ht="44.25" customHeight="1" x14ac:dyDescent="0.25">
      <c r="C1788" s="438"/>
      <c r="D1788" s="440"/>
      <c r="E1788" s="534"/>
      <c r="F1788" s="438"/>
    </row>
    <row r="1789" spans="3:6" ht="44.25" customHeight="1" x14ac:dyDescent="0.25">
      <c r="C1789" s="438"/>
      <c r="D1789" s="440"/>
      <c r="E1789" s="534"/>
      <c r="F1789" s="438"/>
    </row>
    <row r="1790" spans="3:6" ht="44.25" customHeight="1" x14ac:dyDescent="0.25">
      <c r="C1790" s="438"/>
      <c r="D1790" s="440"/>
      <c r="E1790" s="534"/>
      <c r="F1790" s="438"/>
    </row>
    <row r="1791" spans="3:6" ht="44.25" customHeight="1" x14ac:dyDescent="0.25">
      <c r="C1791" s="438"/>
      <c r="D1791" s="440"/>
      <c r="E1791" s="534"/>
      <c r="F1791" s="438"/>
    </row>
    <row r="1792" spans="3:6" ht="44.25" customHeight="1" x14ac:dyDescent="0.25">
      <c r="C1792" s="438"/>
      <c r="D1792" s="440"/>
      <c r="E1792" s="534"/>
      <c r="F1792" s="438"/>
    </row>
    <row r="1793" spans="3:6" ht="44.25" customHeight="1" x14ac:dyDescent="0.25">
      <c r="C1793" s="438"/>
      <c r="D1793" s="440"/>
      <c r="E1793" s="534"/>
      <c r="F1793" s="438"/>
    </row>
    <row r="1794" spans="3:6" ht="44.25" customHeight="1" x14ac:dyDescent="0.25">
      <c r="C1794" s="438"/>
      <c r="D1794" s="440"/>
      <c r="E1794" s="534"/>
      <c r="F1794" s="438"/>
    </row>
    <row r="1795" spans="3:6" ht="44.25" customHeight="1" x14ac:dyDescent="0.25">
      <c r="C1795" s="438"/>
      <c r="D1795" s="440"/>
      <c r="E1795" s="534"/>
      <c r="F1795" s="438"/>
    </row>
    <row r="1796" spans="3:6" ht="44.25" customHeight="1" x14ac:dyDescent="0.25">
      <c r="C1796" s="438"/>
      <c r="D1796" s="440"/>
      <c r="E1796" s="534"/>
      <c r="F1796" s="438"/>
    </row>
    <row r="1797" spans="3:6" ht="44.25" customHeight="1" x14ac:dyDescent="0.25">
      <c r="C1797" s="438"/>
      <c r="D1797" s="440"/>
      <c r="E1797" s="534"/>
      <c r="F1797" s="438"/>
    </row>
    <row r="1798" spans="3:6" ht="44.25" customHeight="1" x14ac:dyDescent="0.25">
      <c r="C1798" s="438"/>
      <c r="D1798" s="440"/>
      <c r="E1798" s="534"/>
      <c r="F1798" s="438"/>
    </row>
    <row r="1799" spans="3:6" ht="44.25" customHeight="1" x14ac:dyDescent="0.25">
      <c r="C1799" s="438"/>
      <c r="D1799" s="440"/>
      <c r="E1799" s="534"/>
      <c r="F1799" s="438"/>
    </row>
    <row r="1800" spans="3:6" ht="44.25" customHeight="1" x14ac:dyDescent="0.25">
      <c r="C1800" s="438"/>
      <c r="D1800" s="440"/>
      <c r="E1800" s="534"/>
      <c r="F1800" s="438"/>
    </row>
    <row r="1801" spans="3:6" ht="44.25" customHeight="1" x14ac:dyDescent="0.25">
      <c r="C1801" s="438"/>
      <c r="D1801" s="440"/>
      <c r="E1801" s="534"/>
      <c r="F1801" s="438"/>
    </row>
    <row r="1802" spans="3:6" ht="44.25" customHeight="1" x14ac:dyDescent="0.25">
      <c r="C1802" s="438"/>
      <c r="D1802" s="440"/>
      <c r="E1802" s="534"/>
      <c r="F1802" s="438"/>
    </row>
    <row r="1803" spans="3:6" ht="44.25" customHeight="1" x14ac:dyDescent="0.25">
      <c r="C1803" s="438"/>
      <c r="D1803" s="440"/>
      <c r="E1803" s="534"/>
      <c r="F1803" s="438"/>
    </row>
    <row r="1804" spans="3:6" ht="44.25" customHeight="1" x14ac:dyDescent="0.25">
      <c r="C1804" s="438"/>
      <c r="D1804" s="440"/>
      <c r="E1804" s="534"/>
      <c r="F1804" s="438"/>
    </row>
    <row r="1805" spans="3:6" ht="44.25" customHeight="1" x14ac:dyDescent="0.25">
      <c r="C1805" s="438"/>
      <c r="D1805" s="440"/>
      <c r="E1805" s="534"/>
      <c r="F1805" s="438"/>
    </row>
    <row r="1806" spans="3:6" ht="44.25" customHeight="1" x14ac:dyDescent="0.25">
      <c r="C1806" s="438"/>
      <c r="D1806" s="440"/>
      <c r="E1806" s="534"/>
      <c r="F1806" s="438"/>
    </row>
    <row r="1807" spans="3:6" ht="44.25" customHeight="1" x14ac:dyDescent="0.25">
      <c r="C1807" s="438"/>
      <c r="D1807" s="440"/>
      <c r="E1807" s="534"/>
      <c r="F1807" s="438"/>
    </row>
    <row r="1808" spans="3:6" ht="44.25" customHeight="1" x14ac:dyDescent="0.25">
      <c r="C1808" s="438"/>
      <c r="D1808" s="440"/>
      <c r="E1808" s="534"/>
      <c r="F1808" s="438"/>
    </row>
    <row r="1809" spans="3:6" ht="44.25" customHeight="1" x14ac:dyDescent="0.25">
      <c r="C1809" s="438"/>
      <c r="D1809" s="440"/>
      <c r="E1809" s="534"/>
      <c r="F1809" s="438"/>
    </row>
    <row r="1810" spans="3:6" ht="44.25" customHeight="1" x14ac:dyDescent="0.25">
      <c r="C1810" s="438"/>
      <c r="D1810" s="440"/>
      <c r="E1810" s="534"/>
      <c r="F1810" s="438"/>
    </row>
    <row r="1811" spans="3:6" ht="44.25" customHeight="1" x14ac:dyDescent="0.25">
      <c r="C1811" s="438"/>
      <c r="D1811" s="440"/>
      <c r="E1811" s="534"/>
      <c r="F1811" s="438"/>
    </row>
    <row r="1812" spans="3:6" ht="44.25" customHeight="1" x14ac:dyDescent="0.25">
      <c r="C1812" s="438"/>
      <c r="D1812" s="440"/>
      <c r="E1812" s="534"/>
      <c r="F1812" s="438"/>
    </row>
    <row r="1813" spans="3:6" ht="44.25" customHeight="1" x14ac:dyDescent="0.25">
      <c r="C1813" s="438"/>
      <c r="D1813" s="440"/>
      <c r="E1813" s="534"/>
      <c r="F1813" s="438"/>
    </row>
    <row r="1814" spans="3:6" ht="44.25" customHeight="1" x14ac:dyDescent="0.25">
      <c r="C1814" s="438"/>
      <c r="D1814" s="440"/>
      <c r="E1814" s="534"/>
      <c r="F1814" s="438"/>
    </row>
    <row r="1815" spans="3:6" ht="44.25" customHeight="1" x14ac:dyDescent="0.25">
      <c r="C1815" s="438"/>
      <c r="D1815" s="440"/>
      <c r="E1815" s="534"/>
      <c r="F1815" s="438"/>
    </row>
    <row r="1816" spans="3:6" ht="44.25" customHeight="1" x14ac:dyDescent="0.25">
      <c r="C1816" s="438"/>
      <c r="D1816" s="440"/>
      <c r="E1816" s="534"/>
      <c r="F1816" s="438"/>
    </row>
    <row r="1817" spans="3:6" ht="44.25" customHeight="1" x14ac:dyDescent="0.25">
      <c r="C1817" s="438"/>
      <c r="D1817" s="440"/>
      <c r="E1817" s="534"/>
      <c r="F1817" s="438"/>
    </row>
    <row r="1818" spans="3:6" ht="44.25" customHeight="1" x14ac:dyDescent="0.25">
      <c r="C1818" s="438"/>
      <c r="D1818" s="440"/>
      <c r="E1818" s="534"/>
      <c r="F1818" s="438"/>
    </row>
    <row r="1819" spans="3:6" ht="44.25" customHeight="1" x14ac:dyDescent="0.25">
      <c r="C1819" s="438"/>
      <c r="D1819" s="440"/>
      <c r="E1819" s="534"/>
      <c r="F1819" s="438"/>
    </row>
    <row r="1820" spans="3:6" ht="44.25" customHeight="1" x14ac:dyDescent="0.25">
      <c r="C1820" s="438"/>
      <c r="D1820" s="440"/>
      <c r="E1820" s="534"/>
      <c r="F1820" s="438"/>
    </row>
    <row r="1821" spans="3:6" ht="44.25" customHeight="1" x14ac:dyDescent="0.25">
      <c r="C1821" s="438"/>
      <c r="D1821" s="440"/>
      <c r="E1821" s="534"/>
      <c r="F1821" s="438"/>
    </row>
    <row r="1822" spans="3:6" ht="44.25" customHeight="1" x14ac:dyDescent="0.25">
      <c r="C1822" s="438"/>
      <c r="D1822" s="440"/>
      <c r="E1822" s="534"/>
      <c r="F1822" s="438"/>
    </row>
    <row r="1823" spans="3:6" ht="44.25" customHeight="1" x14ac:dyDescent="0.25">
      <c r="C1823" s="438"/>
      <c r="D1823" s="440"/>
      <c r="E1823" s="534"/>
      <c r="F1823" s="438"/>
    </row>
    <row r="1824" spans="3:6" ht="44.25" customHeight="1" x14ac:dyDescent="0.25">
      <c r="C1824" s="438"/>
      <c r="D1824" s="440"/>
      <c r="E1824" s="534"/>
      <c r="F1824" s="438"/>
    </row>
    <row r="1825" spans="3:6" ht="44.25" customHeight="1" x14ac:dyDescent="0.25">
      <c r="C1825" s="438"/>
      <c r="D1825" s="440"/>
      <c r="E1825" s="534"/>
      <c r="F1825" s="438"/>
    </row>
    <row r="1826" spans="3:6" ht="44.25" customHeight="1" x14ac:dyDescent="0.25">
      <c r="C1826" s="438"/>
      <c r="D1826" s="440"/>
      <c r="E1826" s="534"/>
      <c r="F1826" s="438"/>
    </row>
    <row r="1827" spans="3:6" ht="44.25" customHeight="1" x14ac:dyDescent="0.25">
      <c r="C1827" s="438"/>
      <c r="D1827" s="440"/>
      <c r="E1827" s="534"/>
      <c r="F1827" s="438"/>
    </row>
    <row r="1828" spans="3:6" ht="44.25" customHeight="1" x14ac:dyDescent="0.25">
      <c r="C1828" s="438"/>
      <c r="D1828" s="440"/>
      <c r="E1828" s="534"/>
      <c r="F1828" s="438"/>
    </row>
    <row r="1829" spans="3:6" ht="44.25" customHeight="1" x14ac:dyDescent="0.25">
      <c r="C1829" s="438"/>
      <c r="D1829" s="440"/>
      <c r="E1829" s="534"/>
      <c r="F1829" s="438"/>
    </row>
    <row r="1830" spans="3:6" ht="44.25" customHeight="1" x14ac:dyDescent="0.25">
      <c r="C1830" s="438"/>
      <c r="D1830" s="440"/>
      <c r="E1830" s="534"/>
      <c r="F1830" s="438"/>
    </row>
    <row r="1831" spans="3:6" ht="44.25" customHeight="1" x14ac:dyDescent="0.25">
      <c r="C1831" s="438"/>
      <c r="D1831" s="440"/>
      <c r="E1831" s="534"/>
      <c r="F1831" s="438"/>
    </row>
    <row r="1832" spans="3:6" ht="44.25" customHeight="1" x14ac:dyDescent="0.25">
      <c r="C1832" s="438"/>
      <c r="D1832" s="440"/>
      <c r="E1832" s="534"/>
      <c r="F1832" s="438"/>
    </row>
    <row r="1833" spans="3:6" ht="44.25" customHeight="1" x14ac:dyDescent="0.25">
      <c r="C1833" s="438"/>
      <c r="D1833" s="440"/>
      <c r="E1833" s="534"/>
      <c r="F1833" s="438"/>
    </row>
    <row r="1834" spans="3:6" ht="44.25" customHeight="1" x14ac:dyDescent="0.25">
      <c r="C1834" s="438"/>
      <c r="D1834" s="440"/>
      <c r="E1834" s="534"/>
      <c r="F1834" s="438"/>
    </row>
    <row r="1835" spans="3:6" ht="44.25" customHeight="1" x14ac:dyDescent="0.25">
      <c r="C1835" s="438"/>
      <c r="D1835" s="440"/>
      <c r="E1835" s="534"/>
      <c r="F1835" s="438"/>
    </row>
    <row r="1836" spans="3:6" ht="44.25" customHeight="1" x14ac:dyDescent="0.25">
      <c r="C1836" s="438"/>
      <c r="D1836" s="440"/>
      <c r="E1836" s="534"/>
      <c r="F1836" s="438"/>
    </row>
    <row r="1837" spans="3:6" ht="44.25" customHeight="1" x14ac:dyDescent="0.25">
      <c r="C1837" s="438"/>
      <c r="D1837" s="440"/>
      <c r="E1837" s="534"/>
      <c r="F1837" s="438"/>
    </row>
    <row r="1838" spans="3:6" ht="44.25" customHeight="1" x14ac:dyDescent="0.25">
      <c r="C1838" s="438"/>
      <c r="D1838" s="440"/>
      <c r="E1838" s="534"/>
      <c r="F1838" s="438"/>
    </row>
    <row r="1839" spans="3:6" ht="44.25" customHeight="1" x14ac:dyDescent="0.25">
      <c r="C1839" s="438"/>
      <c r="D1839" s="440"/>
      <c r="E1839" s="534"/>
      <c r="F1839" s="438"/>
    </row>
    <row r="1840" spans="3:6" ht="44.25" customHeight="1" x14ac:dyDescent="0.25">
      <c r="C1840" s="438"/>
      <c r="D1840" s="440"/>
      <c r="E1840" s="534"/>
      <c r="F1840" s="438"/>
    </row>
    <row r="1841" spans="3:6" ht="44.25" customHeight="1" x14ac:dyDescent="0.25">
      <c r="C1841" s="438"/>
      <c r="D1841" s="440"/>
      <c r="E1841" s="534"/>
      <c r="F1841" s="438"/>
    </row>
    <row r="1842" spans="3:6" ht="44.25" customHeight="1" x14ac:dyDescent="0.25">
      <c r="C1842" s="438"/>
      <c r="D1842" s="440"/>
      <c r="E1842" s="534"/>
      <c r="F1842" s="438"/>
    </row>
    <row r="1843" spans="3:6" ht="44.25" customHeight="1" x14ac:dyDescent="0.25">
      <c r="C1843" s="438"/>
      <c r="D1843" s="440"/>
      <c r="E1843" s="534"/>
      <c r="F1843" s="438"/>
    </row>
    <row r="1844" spans="3:6" ht="44.25" customHeight="1" x14ac:dyDescent="0.25">
      <c r="C1844" s="438"/>
      <c r="D1844" s="440"/>
      <c r="E1844" s="534"/>
      <c r="F1844" s="438"/>
    </row>
    <row r="1845" spans="3:6" ht="44.25" customHeight="1" x14ac:dyDescent="0.25">
      <c r="C1845" s="438"/>
      <c r="D1845" s="440"/>
      <c r="E1845" s="534"/>
      <c r="F1845" s="438"/>
    </row>
    <row r="1846" spans="3:6" ht="44.25" customHeight="1" x14ac:dyDescent="0.25">
      <c r="C1846" s="438"/>
      <c r="D1846" s="440"/>
      <c r="E1846" s="534"/>
      <c r="F1846" s="438"/>
    </row>
    <row r="1847" spans="3:6" ht="44.25" customHeight="1" x14ac:dyDescent="0.25">
      <c r="C1847" s="438"/>
      <c r="D1847" s="440"/>
      <c r="E1847" s="534"/>
      <c r="F1847" s="438"/>
    </row>
    <row r="1848" spans="3:6" ht="44.25" customHeight="1" x14ac:dyDescent="0.25">
      <c r="C1848" s="438"/>
      <c r="D1848" s="440"/>
      <c r="E1848" s="534"/>
      <c r="F1848" s="438"/>
    </row>
    <row r="1849" spans="3:6" ht="44.25" customHeight="1" x14ac:dyDescent="0.25">
      <c r="C1849" s="438"/>
      <c r="D1849" s="440"/>
      <c r="E1849" s="534"/>
      <c r="F1849" s="438"/>
    </row>
    <row r="1850" spans="3:6" ht="44.25" customHeight="1" x14ac:dyDescent="0.25">
      <c r="C1850" s="438"/>
      <c r="D1850" s="440"/>
      <c r="E1850" s="534"/>
      <c r="F1850" s="438"/>
    </row>
    <row r="1851" spans="3:6" ht="44.25" customHeight="1" x14ac:dyDescent="0.25">
      <c r="C1851" s="438"/>
      <c r="D1851" s="440"/>
      <c r="E1851" s="534"/>
      <c r="F1851" s="438"/>
    </row>
    <row r="1852" spans="3:6" ht="44.25" customHeight="1" x14ac:dyDescent="0.25">
      <c r="C1852" s="438"/>
      <c r="D1852" s="440"/>
      <c r="E1852" s="534"/>
      <c r="F1852" s="438"/>
    </row>
    <row r="1853" spans="3:6" ht="44.25" customHeight="1" x14ac:dyDescent="0.25">
      <c r="C1853" s="438"/>
      <c r="D1853" s="440"/>
      <c r="E1853" s="534"/>
      <c r="F1853" s="438"/>
    </row>
    <row r="1854" spans="3:6" ht="44.25" customHeight="1" x14ac:dyDescent="0.25">
      <c r="C1854" s="438"/>
      <c r="D1854" s="440"/>
      <c r="E1854" s="534"/>
      <c r="F1854" s="438"/>
    </row>
    <row r="1855" spans="3:6" ht="44.25" customHeight="1" x14ac:dyDescent="0.25">
      <c r="C1855" s="438"/>
      <c r="D1855" s="440"/>
      <c r="E1855" s="534"/>
      <c r="F1855" s="438"/>
    </row>
    <row r="1856" spans="3:6" ht="44.25" customHeight="1" x14ac:dyDescent="0.25">
      <c r="C1856" s="438"/>
      <c r="D1856" s="440"/>
      <c r="E1856" s="534"/>
      <c r="F1856" s="438"/>
    </row>
    <row r="1857" spans="3:6" ht="44.25" customHeight="1" x14ac:dyDescent="0.25">
      <c r="C1857" s="438"/>
      <c r="D1857" s="440"/>
      <c r="E1857" s="534"/>
      <c r="F1857" s="438"/>
    </row>
    <row r="1858" spans="3:6" ht="44.25" customHeight="1" x14ac:dyDescent="0.25">
      <c r="C1858" s="438"/>
      <c r="D1858" s="440"/>
      <c r="E1858" s="534"/>
      <c r="F1858" s="438"/>
    </row>
    <row r="1859" spans="3:6" ht="44.25" customHeight="1" x14ac:dyDescent="0.25">
      <c r="C1859" s="438"/>
      <c r="D1859" s="440"/>
      <c r="E1859" s="534"/>
      <c r="F1859" s="438"/>
    </row>
    <row r="1860" spans="3:6" ht="44.25" customHeight="1" x14ac:dyDescent="0.25">
      <c r="C1860" s="438"/>
      <c r="D1860" s="440"/>
      <c r="E1860" s="534"/>
      <c r="F1860" s="438"/>
    </row>
    <row r="1861" spans="3:6" ht="44.25" customHeight="1" x14ac:dyDescent="0.25">
      <c r="C1861" s="438"/>
      <c r="D1861" s="440"/>
      <c r="E1861" s="534"/>
      <c r="F1861" s="438"/>
    </row>
    <row r="1862" spans="3:6" ht="44.25" customHeight="1" x14ac:dyDescent="0.25">
      <c r="C1862" s="438"/>
      <c r="D1862" s="440"/>
      <c r="E1862" s="534"/>
      <c r="F1862" s="438"/>
    </row>
    <row r="1863" spans="3:6" ht="44.25" customHeight="1" x14ac:dyDescent="0.25">
      <c r="C1863" s="438"/>
      <c r="D1863" s="440"/>
      <c r="E1863" s="534"/>
      <c r="F1863" s="438"/>
    </row>
    <row r="1864" spans="3:6" ht="44.25" customHeight="1" x14ac:dyDescent="0.25">
      <c r="C1864" s="438"/>
      <c r="D1864" s="440"/>
      <c r="E1864" s="534"/>
      <c r="F1864" s="438"/>
    </row>
    <row r="1865" spans="3:6" ht="44.25" customHeight="1" x14ac:dyDescent="0.25">
      <c r="C1865" s="438"/>
      <c r="D1865" s="440"/>
      <c r="E1865" s="534"/>
      <c r="F1865" s="438"/>
    </row>
    <row r="1866" spans="3:6" ht="44.25" customHeight="1" x14ac:dyDescent="0.25">
      <c r="C1866" s="438"/>
      <c r="D1866" s="440"/>
      <c r="E1866" s="534"/>
      <c r="F1866" s="438"/>
    </row>
    <row r="1867" spans="3:6" ht="44.25" customHeight="1" x14ac:dyDescent="0.25">
      <c r="C1867" s="438"/>
      <c r="D1867" s="440"/>
      <c r="E1867" s="534"/>
      <c r="F1867" s="438"/>
    </row>
    <row r="1868" spans="3:6" ht="44.25" customHeight="1" x14ac:dyDescent="0.25">
      <c r="C1868" s="438"/>
      <c r="D1868" s="440"/>
      <c r="E1868" s="534"/>
      <c r="F1868" s="438"/>
    </row>
    <row r="1869" spans="3:6" ht="44.25" customHeight="1" x14ac:dyDescent="0.25">
      <c r="C1869" s="438"/>
      <c r="D1869" s="440"/>
      <c r="E1869" s="534"/>
      <c r="F1869" s="438"/>
    </row>
    <row r="1870" spans="3:6" ht="44.25" customHeight="1" x14ac:dyDescent="0.25">
      <c r="C1870" s="438"/>
      <c r="D1870" s="440"/>
      <c r="E1870" s="534"/>
      <c r="F1870" s="438"/>
    </row>
    <row r="1871" spans="3:6" ht="44.25" customHeight="1" x14ac:dyDescent="0.25">
      <c r="C1871" s="438"/>
      <c r="D1871" s="440"/>
      <c r="E1871" s="534"/>
      <c r="F1871" s="438"/>
    </row>
    <row r="1872" spans="3:6" ht="44.25" customHeight="1" x14ac:dyDescent="0.25">
      <c r="C1872" s="438"/>
      <c r="D1872" s="440"/>
      <c r="E1872" s="534"/>
      <c r="F1872" s="438"/>
    </row>
    <row r="1873" spans="3:6" ht="44.25" customHeight="1" x14ac:dyDescent="0.25">
      <c r="C1873" s="438"/>
      <c r="D1873" s="440"/>
      <c r="E1873" s="534"/>
      <c r="F1873" s="438"/>
    </row>
    <row r="1874" spans="3:6" ht="44.25" customHeight="1" x14ac:dyDescent="0.25">
      <c r="C1874" s="438"/>
      <c r="D1874" s="440"/>
      <c r="E1874" s="534"/>
      <c r="F1874" s="438"/>
    </row>
    <row r="1875" spans="3:6" ht="44.25" customHeight="1" x14ac:dyDescent="0.25">
      <c r="C1875" s="438"/>
      <c r="D1875" s="440"/>
      <c r="E1875" s="534"/>
      <c r="F1875" s="438"/>
    </row>
    <row r="1876" spans="3:6" ht="44.25" customHeight="1" x14ac:dyDescent="0.25">
      <c r="C1876" s="438"/>
      <c r="D1876" s="440"/>
      <c r="E1876" s="534"/>
      <c r="F1876" s="438"/>
    </row>
    <row r="1877" spans="3:6" ht="44.25" customHeight="1" x14ac:dyDescent="0.25">
      <c r="C1877" s="438"/>
      <c r="D1877" s="440"/>
      <c r="E1877" s="534"/>
      <c r="F1877" s="438"/>
    </row>
    <row r="1878" spans="3:6" ht="44.25" customHeight="1" x14ac:dyDescent="0.25">
      <c r="C1878" s="438"/>
      <c r="D1878" s="440"/>
      <c r="E1878" s="534"/>
      <c r="F1878" s="438"/>
    </row>
    <row r="1879" spans="3:6" ht="44.25" customHeight="1" x14ac:dyDescent="0.25">
      <c r="C1879" s="438"/>
      <c r="D1879" s="440"/>
      <c r="E1879" s="534"/>
      <c r="F1879" s="438"/>
    </row>
    <row r="1880" spans="3:6" ht="44.25" customHeight="1" x14ac:dyDescent="0.25">
      <c r="C1880" s="438"/>
      <c r="D1880" s="440"/>
      <c r="E1880" s="534"/>
      <c r="F1880" s="438"/>
    </row>
    <row r="1881" spans="3:6" ht="44.25" customHeight="1" x14ac:dyDescent="0.25">
      <c r="C1881" s="438"/>
      <c r="D1881" s="440"/>
      <c r="E1881" s="534"/>
      <c r="F1881" s="438"/>
    </row>
    <row r="1882" spans="3:6" ht="44.25" customHeight="1" x14ac:dyDescent="0.25">
      <c r="C1882" s="438"/>
      <c r="D1882" s="440"/>
      <c r="E1882" s="534"/>
      <c r="F1882" s="438"/>
    </row>
    <row r="1883" spans="3:6" ht="44.25" customHeight="1" x14ac:dyDescent="0.25">
      <c r="C1883" s="438"/>
      <c r="D1883" s="440"/>
      <c r="E1883" s="534"/>
      <c r="F1883" s="438"/>
    </row>
    <row r="1884" spans="3:6" ht="44.25" customHeight="1" x14ac:dyDescent="0.25">
      <c r="C1884" s="438"/>
      <c r="D1884" s="440"/>
      <c r="E1884" s="534"/>
      <c r="F1884" s="438"/>
    </row>
    <row r="1885" spans="3:6" ht="44.25" customHeight="1" x14ac:dyDescent="0.25">
      <c r="C1885" s="438"/>
      <c r="D1885" s="440"/>
      <c r="E1885" s="534"/>
      <c r="F1885" s="438"/>
    </row>
    <row r="1886" spans="3:6" ht="44.25" customHeight="1" x14ac:dyDescent="0.25">
      <c r="C1886" s="438"/>
      <c r="D1886" s="440"/>
      <c r="E1886" s="534"/>
      <c r="F1886" s="438"/>
    </row>
    <row r="1887" spans="3:6" ht="44.25" customHeight="1" x14ac:dyDescent="0.25">
      <c r="C1887" s="438"/>
      <c r="D1887" s="440"/>
      <c r="E1887" s="534"/>
      <c r="F1887" s="438"/>
    </row>
    <row r="1888" spans="3:6" ht="44.25" customHeight="1" x14ac:dyDescent="0.25">
      <c r="C1888" s="438"/>
      <c r="D1888" s="440"/>
      <c r="E1888" s="534"/>
      <c r="F1888" s="438"/>
    </row>
    <row r="1889" spans="3:6" ht="44.25" customHeight="1" x14ac:dyDescent="0.25">
      <c r="C1889" s="438"/>
      <c r="D1889" s="440"/>
      <c r="E1889" s="534"/>
      <c r="F1889" s="438"/>
    </row>
    <row r="1890" spans="3:6" ht="44.25" customHeight="1" x14ac:dyDescent="0.25">
      <c r="C1890" s="438"/>
      <c r="D1890" s="440"/>
      <c r="E1890" s="534"/>
      <c r="F1890" s="438"/>
    </row>
    <row r="1891" spans="3:6" ht="44.25" customHeight="1" x14ac:dyDescent="0.25">
      <c r="C1891" s="438"/>
      <c r="D1891" s="440"/>
      <c r="E1891" s="534"/>
      <c r="F1891" s="438"/>
    </row>
    <row r="1892" spans="3:6" ht="44.25" customHeight="1" x14ac:dyDescent="0.25">
      <c r="C1892" s="438"/>
      <c r="D1892" s="440"/>
      <c r="E1892" s="534"/>
      <c r="F1892" s="438"/>
    </row>
    <row r="1893" spans="3:6" ht="44.25" customHeight="1" x14ac:dyDescent="0.25">
      <c r="C1893" s="438"/>
      <c r="D1893" s="440"/>
      <c r="E1893" s="534"/>
      <c r="F1893" s="438"/>
    </row>
    <row r="1894" spans="3:6" ht="44.25" customHeight="1" x14ac:dyDescent="0.25">
      <c r="C1894" s="438"/>
      <c r="D1894" s="440"/>
      <c r="E1894" s="534"/>
      <c r="F1894" s="438"/>
    </row>
    <row r="1895" spans="3:6" ht="44.25" customHeight="1" x14ac:dyDescent="0.25">
      <c r="C1895" s="438"/>
      <c r="D1895" s="440"/>
      <c r="E1895" s="534"/>
      <c r="F1895" s="438"/>
    </row>
    <row r="1896" spans="3:6" ht="44.25" customHeight="1" x14ac:dyDescent="0.25">
      <c r="C1896" s="438"/>
      <c r="D1896" s="440"/>
      <c r="E1896" s="534"/>
      <c r="F1896" s="438"/>
    </row>
    <row r="1897" spans="3:6" ht="44.25" customHeight="1" x14ac:dyDescent="0.25">
      <c r="C1897" s="438"/>
      <c r="D1897" s="440"/>
      <c r="E1897" s="534"/>
      <c r="F1897" s="438"/>
    </row>
    <row r="1898" spans="3:6" ht="44.25" customHeight="1" x14ac:dyDescent="0.25">
      <c r="C1898" s="438"/>
      <c r="D1898" s="440"/>
      <c r="E1898" s="534"/>
      <c r="F1898" s="438"/>
    </row>
    <row r="1899" spans="3:6" ht="44.25" customHeight="1" x14ac:dyDescent="0.25">
      <c r="C1899" s="438"/>
      <c r="D1899" s="440"/>
      <c r="E1899" s="534"/>
      <c r="F1899" s="438"/>
    </row>
    <row r="1900" spans="3:6" ht="44.25" customHeight="1" x14ac:dyDescent="0.25">
      <c r="C1900" s="438"/>
      <c r="D1900" s="440"/>
      <c r="E1900" s="534"/>
      <c r="F1900" s="438"/>
    </row>
    <row r="1901" spans="3:6" ht="44.25" customHeight="1" x14ac:dyDescent="0.25">
      <c r="C1901" s="438"/>
      <c r="D1901" s="440"/>
      <c r="E1901" s="534"/>
      <c r="F1901" s="438"/>
    </row>
    <row r="1902" spans="3:6" ht="44.25" customHeight="1" x14ac:dyDescent="0.25">
      <c r="C1902" s="438"/>
      <c r="D1902" s="440"/>
      <c r="E1902" s="534"/>
      <c r="F1902" s="438"/>
    </row>
    <row r="1903" spans="3:6" ht="44.25" customHeight="1" x14ac:dyDescent="0.25">
      <c r="C1903" s="438"/>
      <c r="D1903" s="440"/>
      <c r="E1903" s="534"/>
      <c r="F1903" s="438"/>
    </row>
    <row r="1904" spans="3:6" ht="44.25" customHeight="1" x14ac:dyDescent="0.25">
      <c r="C1904" s="438"/>
      <c r="D1904" s="440"/>
      <c r="E1904" s="534"/>
      <c r="F1904" s="438"/>
    </row>
    <row r="1905" spans="3:6" ht="44.25" customHeight="1" x14ac:dyDescent="0.25">
      <c r="C1905" s="438"/>
      <c r="D1905" s="440"/>
      <c r="E1905" s="534"/>
      <c r="F1905" s="438"/>
    </row>
    <row r="1906" spans="3:6" ht="44.25" customHeight="1" x14ac:dyDescent="0.25">
      <c r="C1906" s="438"/>
      <c r="D1906" s="440"/>
      <c r="E1906" s="534"/>
      <c r="F1906" s="438"/>
    </row>
    <row r="1907" spans="3:6" ht="44.25" customHeight="1" x14ac:dyDescent="0.25">
      <c r="C1907" s="438"/>
      <c r="D1907" s="440"/>
      <c r="E1907" s="534"/>
      <c r="F1907" s="438"/>
    </row>
    <row r="1908" spans="3:6" ht="44.25" customHeight="1" x14ac:dyDescent="0.25">
      <c r="C1908" s="438"/>
      <c r="D1908" s="440"/>
      <c r="E1908" s="534"/>
      <c r="F1908" s="438"/>
    </row>
    <row r="1909" spans="3:6" ht="44.25" customHeight="1" x14ac:dyDescent="0.25">
      <c r="C1909" s="438"/>
      <c r="D1909" s="440"/>
      <c r="E1909" s="534"/>
      <c r="F1909" s="438"/>
    </row>
    <row r="1910" spans="3:6" ht="44.25" customHeight="1" x14ac:dyDescent="0.25">
      <c r="C1910" s="438"/>
      <c r="D1910" s="440"/>
      <c r="E1910" s="534"/>
      <c r="F1910" s="438"/>
    </row>
    <row r="1911" spans="3:6" ht="44.25" customHeight="1" x14ac:dyDescent="0.25">
      <c r="C1911" s="438"/>
      <c r="D1911" s="440"/>
      <c r="E1911" s="534"/>
      <c r="F1911" s="438"/>
    </row>
    <row r="1912" spans="3:6" ht="44.25" customHeight="1" x14ac:dyDescent="0.25">
      <c r="C1912" s="438"/>
      <c r="D1912" s="440"/>
      <c r="E1912" s="534"/>
      <c r="F1912" s="438"/>
    </row>
    <row r="1913" spans="3:6" ht="44.25" customHeight="1" x14ac:dyDescent="0.25">
      <c r="C1913" s="438"/>
      <c r="D1913" s="440"/>
      <c r="E1913" s="534"/>
      <c r="F1913" s="438"/>
    </row>
    <row r="1914" spans="3:6" ht="44.25" customHeight="1" x14ac:dyDescent="0.25">
      <c r="C1914" s="438"/>
      <c r="D1914" s="440"/>
      <c r="E1914" s="534"/>
      <c r="F1914" s="438"/>
    </row>
    <row r="1915" spans="3:6" ht="44.25" customHeight="1" x14ac:dyDescent="0.25">
      <c r="C1915" s="438"/>
      <c r="D1915" s="440"/>
      <c r="E1915" s="534"/>
      <c r="F1915" s="438"/>
    </row>
    <row r="1916" spans="3:6" ht="44.25" customHeight="1" x14ac:dyDescent="0.25">
      <c r="C1916" s="438"/>
      <c r="D1916" s="440"/>
      <c r="E1916" s="534"/>
      <c r="F1916" s="438"/>
    </row>
    <row r="1917" spans="3:6" ht="44.25" customHeight="1" x14ac:dyDescent="0.25">
      <c r="C1917" s="438"/>
      <c r="D1917" s="440"/>
      <c r="E1917" s="534"/>
      <c r="F1917" s="438"/>
    </row>
    <row r="1918" spans="3:6" ht="44.25" customHeight="1" x14ac:dyDescent="0.25">
      <c r="C1918" s="438"/>
      <c r="D1918" s="440"/>
      <c r="E1918" s="534"/>
      <c r="F1918" s="438"/>
    </row>
    <row r="1919" spans="3:6" ht="44.25" customHeight="1" x14ac:dyDescent="0.25">
      <c r="C1919" s="438"/>
      <c r="D1919" s="440"/>
      <c r="E1919" s="534"/>
      <c r="F1919" s="438"/>
    </row>
    <row r="1920" spans="3:6" ht="44.25" customHeight="1" x14ac:dyDescent="0.25">
      <c r="C1920" s="438"/>
      <c r="D1920" s="440"/>
      <c r="E1920" s="534"/>
      <c r="F1920" s="438"/>
    </row>
    <row r="1921" spans="3:6" ht="44.25" customHeight="1" x14ac:dyDescent="0.25">
      <c r="C1921" s="438"/>
      <c r="D1921" s="440"/>
      <c r="E1921" s="534"/>
      <c r="F1921" s="438"/>
    </row>
    <row r="1922" spans="3:6" ht="44.25" customHeight="1" x14ac:dyDescent="0.25">
      <c r="C1922" s="438"/>
      <c r="D1922" s="440"/>
      <c r="E1922" s="534"/>
      <c r="F1922" s="438"/>
    </row>
    <row r="1923" spans="3:6" ht="44.25" customHeight="1" x14ac:dyDescent="0.25">
      <c r="C1923" s="438"/>
      <c r="D1923" s="440"/>
      <c r="E1923" s="534"/>
      <c r="F1923" s="438"/>
    </row>
    <row r="1924" spans="3:6" ht="44.25" customHeight="1" x14ac:dyDescent="0.25">
      <c r="C1924" s="438"/>
      <c r="D1924" s="440"/>
      <c r="E1924" s="534"/>
      <c r="F1924" s="438"/>
    </row>
    <row r="1925" spans="3:6" ht="44.25" customHeight="1" x14ac:dyDescent="0.25">
      <c r="C1925" s="438"/>
      <c r="D1925" s="440"/>
      <c r="E1925" s="534"/>
      <c r="F1925" s="438"/>
    </row>
    <row r="1926" spans="3:6" ht="44.25" customHeight="1" x14ac:dyDescent="0.25">
      <c r="C1926" s="438"/>
      <c r="D1926" s="440"/>
      <c r="E1926" s="534"/>
      <c r="F1926" s="438"/>
    </row>
    <row r="1927" spans="3:6" ht="44.25" customHeight="1" x14ac:dyDescent="0.25">
      <c r="C1927" s="438"/>
      <c r="D1927" s="440"/>
      <c r="E1927" s="534"/>
      <c r="F1927" s="438"/>
    </row>
    <row r="1928" spans="3:6" ht="44.25" customHeight="1" x14ac:dyDescent="0.25">
      <c r="C1928" s="438"/>
      <c r="D1928" s="440"/>
      <c r="E1928" s="534"/>
      <c r="F1928" s="438"/>
    </row>
    <row r="1929" spans="3:6" ht="44.25" customHeight="1" x14ac:dyDescent="0.25">
      <c r="C1929" s="438"/>
      <c r="D1929" s="440"/>
      <c r="E1929" s="534"/>
      <c r="F1929" s="438"/>
    </row>
    <row r="1930" spans="3:6" ht="44.25" customHeight="1" x14ac:dyDescent="0.25">
      <c r="C1930" s="438"/>
      <c r="D1930" s="440"/>
      <c r="E1930" s="534"/>
      <c r="F1930" s="438"/>
    </row>
    <row r="1931" spans="3:6" ht="44.25" customHeight="1" x14ac:dyDescent="0.25">
      <c r="C1931" s="438"/>
      <c r="D1931" s="440"/>
      <c r="E1931" s="534"/>
      <c r="F1931" s="438"/>
    </row>
    <row r="1932" spans="3:6" ht="44.25" customHeight="1" x14ac:dyDescent="0.25">
      <c r="C1932" s="438"/>
      <c r="D1932" s="440"/>
      <c r="E1932" s="534"/>
      <c r="F1932" s="438"/>
    </row>
    <row r="1933" spans="3:6" ht="44.25" customHeight="1" x14ac:dyDescent="0.25">
      <c r="C1933" s="438"/>
      <c r="D1933" s="440"/>
      <c r="E1933" s="534"/>
      <c r="F1933" s="438"/>
    </row>
    <row r="1934" spans="3:6" ht="44.25" customHeight="1" x14ac:dyDescent="0.25">
      <c r="C1934" s="438"/>
      <c r="D1934" s="440"/>
      <c r="E1934" s="534"/>
      <c r="F1934" s="438"/>
    </row>
    <row r="1935" spans="3:6" ht="44.25" customHeight="1" x14ac:dyDescent="0.25">
      <c r="C1935" s="438"/>
      <c r="D1935" s="440"/>
      <c r="E1935" s="534"/>
      <c r="F1935" s="438"/>
    </row>
    <row r="1936" spans="3:6" ht="44.25" customHeight="1" x14ac:dyDescent="0.25">
      <c r="C1936" s="438"/>
      <c r="D1936" s="440"/>
      <c r="E1936" s="534"/>
      <c r="F1936" s="438"/>
    </row>
    <row r="1937" spans="3:6" ht="44.25" customHeight="1" x14ac:dyDescent="0.25">
      <c r="C1937" s="438"/>
      <c r="D1937" s="440"/>
      <c r="E1937" s="534"/>
      <c r="F1937" s="438"/>
    </row>
    <row r="1938" spans="3:6" ht="44.25" customHeight="1" x14ac:dyDescent="0.25">
      <c r="C1938" s="438"/>
      <c r="D1938" s="440"/>
      <c r="E1938" s="534"/>
      <c r="F1938" s="438"/>
    </row>
    <row r="1939" spans="3:6" ht="44.25" customHeight="1" x14ac:dyDescent="0.25">
      <c r="C1939" s="438"/>
      <c r="D1939" s="440"/>
      <c r="E1939" s="534"/>
      <c r="F1939" s="438"/>
    </row>
    <row r="1940" spans="3:6" ht="44.25" customHeight="1" x14ac:dyDescent="0.25">
      <c r="C1940" s="438"/>
      <c r="D1940" s="440"/>
      <c r="E1940" s="534"/>
      <c r="F1940" s="438"/>
    </row>
    <row r="1941" spans="3:6" ht="44.25" customHeight="1" x14ac:dyDescent="0.25">
      <c r="C1941" s="438"/>
      <c r="D1941" s="440"/>
      <c r="E1941" s="534"/>
      <c r="F1941" s="438"/>
    </row>
    <row r="1942" spans="3:6" ht="44.25" customHeight="1" x14ac:dyDescent="0.25">
      <c r="C1942" s="438"/>
      <c r="D1942" s="440"/>
      <c r="E1942" s="534"/>
      <c r="F1942" s="438"/>
    </row>
    <row r="1943" spans="3:6" ht="44.25" customHeight="1" x14ac:dyDescent="0.25">
      <c r="C1943" s="438"/>
      <c r="D1943" s="440"/>
      <c r="E1943" s="534"/>
      <c r="F1943" s="438"/>
    </row>
    <row r="1944" spans="3:6" ht="44.25" customHeight="1" x14ac:dyDescent="0.25">
      <c r="C1944" s="438"/>
      <c r="D1944" s="440"/>
      <c r="E1944" s="534"/>
      <c r="F1944" s="438"/>
    </row>
    <row r="1945" spans="3:6" ht="44.25" customHeight="1" x14ac:dyDescent="0.25">
      <c r="C1945" s="438"/>
      <c r="D1945" s="440"/>
      <c r="E1945" s="534"/>
      <c r="F1945" s="438"/>
    </row>
    <row r="1946" spans="3:6" ht="44.25" customHeight="1" x14ac:dyDescent="0.25">
      <c r="C1946" s="438"/>
      <c r="D1946" s="440"/>
      <c r="E1946" s="534"/>
      <c r="F1946" s="438"/>
    </row>
    <row r="1947" spans="3:6" ht="44.25" customHeight="1" x14ac:dyDescent="0.25">
      <c r="C1947" s="438"/>
      <c r="D1947" s="440"/>
      <c r="E1947" s="534"/>
      <c r="F1947" s="438"/>
    </row>
    <row r="1948" spans="3:6" ht="44.25" customHeight="1" x14ac:dyDescent="0.25">
      <c r="C1948" s="438"/>
      <c r="D1948" s="440"/>
      <c r="E1948" s="534"/>
      <c r="F1948" s="438"/>
    </row>
    <row r="1949" spans="3:6" ht="44.25" customHeight="1" x14ac:dyDescent="0.25">
      <c r="C1949" s="438"/>
      <c r="D1949" s="440"/>
      <c r="E1949" s="534"/>
      <c r="F1949" s="438"/>
    </row>
    <row r="1950" spans="3:6" ht="44.25" customHeight="1" x14ac:dyDescent="0.25">
      <c r="C1950" s="438"/>
      <c r="D1950" s="440"/>
      <c r="E1950" s="534"/>
      <c r="F1950" s="438"/>
    </row>
    <row r="1951" spans="3:6" ht="44.25" customHeight="1" x14ac:dyDescent="0.25">
      <c r="C1951" s="438"/>
      <c r="D1951" s="440"/>
      <c r="E1951" s="534"/>
      <c r="F1951" s="438"/>
    </row>
    <row r="1952" spans="3:6" ht="44.25" customHeight="1" x14ac:dyDescent="0.25">
      <c r="C1952" s="438"/>
      <c r="D1952" s="440"/>
      <c r="E1952" s="534"/>
      <c r="F1952" s="438"/>
    </row>
    <row r="1953" spans="3:6" ht="44.25" customHeight="1" x14ac:dyDescent="0.25">
      <c r="C1953" s="438"/>
      <c r="D1953" s="440"/>
      <c r="E1953" s="534"/>
      <c r="F1953" s="438"/>
    </row>
    <row r="1954" spans="3:6" ht="44.25" customHeight="1" x14ac:dyDescent="0.25">
      <c r="C1954" s="438"/>
      <c r="D1954" s="440"/>
      <c r="E1954" s="534"/>
      <c r="F1954" s="438"/>
    </row>
    <row r="1955" spans="3:6" ht="44.25" customHeight="1" x14ac:dyDescent="0.25">
      <c r="C1955" s="438"/>
      <c r="D1955" s="440"/>
      <c r="E1955" s="534"/>
      <c r="F1955" s="438"/>
    </row>
    <row r="1956" spans="3:6" ht="44.25" customHeight="1" x14ac:dyDescent="0.25">
      <c r="C1956" s="438"/>
      <c r="D1956" s="440"/>
      <c r="E1956" s="534"/>
      <c r="F1956" s="438"/>
    </row>
    <row r="1957" spans="3:6" ht="44.25" customHeight="1" x14ac:dyDescent="0.25">
      <c r="C1957" s="438"/>
      <c r="D1957" s="440"/>
      <c r="E1957" s="534"/>
      <c r="F1957" s="438"/>
    </row>
    <row r="1958" spans="3:6" ht="44.25" customHeight="1" x14ac:dyDescent="0.25">
      <c r="C1958" s="438"/>
      <c r="D1958" s="440"/>
      <c r="E1958" s="534"/>
      <c r="F1958" s="438"/>
    </row>
    <row r="1959" spans="3:6" ht="44.25" customHeight="1" x14ac:dyDescent="0.25">
      <c r="C1959" s="438"/>
      <c r="D1959" s="440"/>
      <c r="E1959" s="534"/>
      <c r="F1959" s="438"/>
    </row>
    <row r="1960" spans="3:6" ht="44.25" customHeight="1" x14ac:dyDescent="0.25">
      <c r="C1960" s="438"/>
      <c r="D1960" s="440"/>
      <c r="E1960" s="534"/>
      <c r="F1960" s="438"/>
    </row>
    <row r="1961" spans="3:6" ht="44.25" customHeight="1" x14ac:dyDescent="0.25">
      <c r="C1961" s="438"/>
      <c r="D1961" s="440"/>
      <c r="E1961" s="534"/>
      <c r="F1961" s="438"/>
    </row>
    <row r="1962" spans="3:6" ht="44.25" customHeight="1" x14ac:dyDescent="0.25">
      <c r="C1962" s="438"/>
      <c r="D1962" s="440"/>
      <c r="E1962" s="534"/>
      <c r="F1962" s="438"/>
    </row>
    <row r="1963" spans="3:6" ht="44.25" customHeight="1" x14ac:dyDescent="0.25">
      <c r="C1963" s="438"/>
      <c r="D1963" s="440"/>
      <c r="E1963" s="534"/>
      <c r="F1963" s="438"/>
    </row>
    <row r="1964" spans="3:6" ht="44.25" customHeight="1" x14ac:dyDescent="0.25">
      <c r="C1964" s="438"/>
      <c r="D1964" s="440"/>
      <c r="E1964" s="534"/>
      <c r="F1964" s="438"/>
    </row>
    <row r="1965" spans="3:6" ht="44.25" customHeight="1" x14ac:dyDescent="0.25">
      <c r="C1965" s="438"/>
      <c r="D1965" s="440"/>
      <c r="E1965" s="534"/>
      <c r="F1965" s="438"/>
    </row>
    <row r="1966" spans="3:6" ht="44.25" customHeight="1" x14ac:dyDescent="0.25">
      <c r="C1966" s="438"/>
      <c r="D1966" s="440"/>
      <c r="E1966" s="534"/>
      <c r="F1966" s="438"/>
    </row>
    <row r="1967" spans="3:6" ht="44.25" customHeight="1" x14ac:dyDescent="0.25">
      <c r="C1967" s="438"/>
      <c r="D1967" s="440"/>
      <c r="E1967" s="534"/>
      <c r="F1967" s="438"/>
    </row>
    <row r="1968" spans="3:6" ht="44.25" customHeight="1" x14ac:dyDescent="0.25">
      <c r="C1968" s="438"/>
      <c r="D1968" s="440"/>
      <c r="E1968" s="534"/>
      <c r="F1968" s="438"/>
    </row>
    <row r="1969" spans="3:6" ht="44.25" customHeight="1" x14ac:dyDescent="0.25">
      <c r="C1969" s="438"/>
      <c r="D1969" s="440"/>
      <c r="E1969" s="534"/>
      <c r="F1969" s="438"/>
    </row>
    <row r="1970" spans="3:6" ht="44.25" customHeight="1" x14ac:dyDescent="0.25">
      <c r="C1970" s="438"/>
      <c r="D1970" s="440"/>
      <c r="E1970" s="534"/>
      <c r="F1970" s="438"/>
    </row>
    <row r="1971" spans="3:6" ht="44.25" customHeight="1" x14ac:dyDescent="0.25">
      <c r="C1971" s="438"/>
      <c r="D1971" s="440"/>
      <c r="E1971" s="534"/>
      <c r="F1971" s="438"/>
    </row>
    <row r="1972" spans="3:6" ht="44.25" customHeight="1" x14ac:dyDescent="0.25">
      <c r="C1972" s="438"/>
      <c r="D1972" s="440"/>
      <c r="E1972" s="534"/>
      <c r="F1972" s="438"/>
    </row>
    <row r="1973" spans="3:6" ht="44.25" customHeight="1" x14ac:dyDescent="0.25">
      <c r="C1973" s="438"/>
      <c r="D1973" s="440"/>
      <c r="E1973" s="534"/>
      <c r="F1973" s="438"/>
    </row>
    <row r="1974" spans="3:6" ht="44.25" customHeight="1" x14ac:dyDescent="0.25">
      <c r="C1974" s="438"/>
      <c r="D1974" s="440"/>
      <c r="E1974" s="534"/>
      <c r="F1974" s="438"/>
    </row>
    <row r="1975" spans="3:6" ht="44.25" customHeight="1" x14ac:dyDescent="0.25">
      <c r="C1975" s="438"/>
      <c r="D1975" s="440"/>
      <c r="E1975" s="534"/>
      <c r="F1975" s="438"/>
    </row>
    <row r="1976" spans="3:6" ht="44.25" customHeight="1" x14ac:dyDescent="0.25">
      <c r="C1976" s="438"/>
      <c r="D1976" s="440"/>
      <c r="E1976" s="534"/>
      <c r="F1976" s="438"/>
    </row>
    <row r="1977" spans="3:6" ht="44.25" customHeight="1" x14ac:dyDescent="0.25">
      <c r="C1977" s="438"/>
      <c r="D1977" s="440"/>
      <c r="E1977" s="534"/>
      <c r="F1977" s="438"/>
    </row>
    <row r="1978" spans="3:6" ht="44.25" customHeight="1" x14ac:dyDescent="0.25">
      <c r="C1978" s="438"/>
      <c r="D1978" s="440"/>
      <c r="E1978" s="534"/>
      <c r="F1978" s="438"/>
    </row>
    <row r="1979" spans="3:6" ht="44.25" customHeight="1" x14ac:dyDescent="0.25">
      <c r="C1979" s="438"/>
      <c r="D1979" s="440"/>
      <c r="E1979" s="534"/>
      <c r="F1979" s="438"/>
    </row>
    <row r="1980" spans="3:6" ht="44.25" customHeight="1" x14ac:dyDescent="0.25">
      <c r="C1980" s="438"/>
      <c r="D1980" s="440"/>
      <c r="E1980" s="534"/>
      <c r="F1980" s="438"/>
    </row>
    <row r="1981" spans="3:6" ht="44.25" customHeight="1" x14ac:dyDescent="0.25">
      <c r="C1981" s="438"/>
      <c r="D1981" s="440"/>
      <c r="E1981" s="534"/>
      <c r="F1981" s="438"/>
    </row>
    <row r="1982" spans="3:6" ht="44.25" customHeight="1" x14ac:dyDescent="0.25">
      <c r="C1982" s="438"/>
      <c r="D1982" s="440"/>
      <c r="E1982" s="534"/>
      <c r="F1982" s="438"/>
    </row>
    <row r="1983" spans="3:6" ht="44.25" customHeight="1" x14ac:dyDescent="0.25">
      <c r="C1983" s="438"/>
      <c r="D1983" s="440"/>
      <c r="E1983" s="534"/>
      <c r="F1983" s="438"/>
    </row>
    <row r="1984" spans="3:6" ht="44.25" customHeight="1" x14ac:dyDescent="0.25">
      <c r="C1984" s="438"/>
      <c r="D1984" s="440"/>
      <c r="E1984" s="534"/>
      <c r="F1984" s="438"/>
    </row>
    <row r="1985" spans="3:6" ht="44.25" customHeight="1" x14ac:dyDescent="0.25">
      <c r="C1985" s="438"/>
      <c r="D1985" s="440"/>
      <c r="E1985" s="534"/>
      <c r="F1985" s="438"/>
    </row>
    <row r="1986" spans="3:6" ht="44.25" customHeight="1" x14ac:dyDescent="0.25">
      <c r="C1986" s="438"/>
      <c r="D1986" s="440"/>
      <c r="E1986" s="534"/>
      <c r="F1986" s="438"/>
    </row>
    <row r="1987" spans="3:6" ht="44.25" customHeight="1" x14ac:dyDescent="0.25">
      <c r="C1987" s="438"/>
      <c r="D1987" s="440"/>
      <c r="E1987" s="534"/>
      <c r="F1987" s="438"/>
    </row>
    <row r="1988" spans="3:6" ht="44.25" customHeight="1" x14ac:dyDescent="0.25">
      <c r="C1988" s="438"/>
      <c r="D1988" s="440"/>
      <c r="E1988" s="534"/>
      <c r="F1988" s="438"/>
    </row>
    <row r="1989" spans="3:6" ht="44.25" customHeight="1" x14ac:dyDescent="0.25">
      <c r="C1989" s="438"/>
      <c r="D1989" s="440"/>
      <c r="E1989" s="534"/>
      <c r="F1989" s="438"/>
    </row>
    <row r="1990" spans="3:6" ht="44.25" customHeight="1" x14ac:dyDescent="0.25">
      <c r="C1990" s="438"/>
      <c r="D1990" s="440"/>
      <c r="E1990" s="534"/>
      <c r="F1990" s="438"/>
    </row>
    <row r="1991" spans="3:6" ht="44.25" customHeight="1" x14ac:dyDescent="0.25">
      <c r="C1991" s="438"/>
      <c r="D1991" s="440"/>
      <c r="E1991" s="534"/>
      <c r="F1991" s="438"/>
    </row>
    <row r="1992" spans="3:6" ht="44.25" customHeight="1" x14ac:dyDescent="0.25">
      <c r="C1992" s="438"/>
      <c r="D1992" s="440"/>
      <c r="E1992" s="534"/>
      <c r="F1992" s="438"/>
    </row>
    <row r="1993" spans="3:6" ht="44.25" customHeight="1" x14ac:dyDescent="0.25">
      <c r="C1993" s="438"/>
      <c r="D1993" s="440"/>
      <c r="E1993" s="534"/>
      <c r="F1993" s="438"/>
    </row>
    <row r="1994" spans="3:6" ht="44.25" customHeight="1" x14ac:dyDescent="0.25">
      <c r="C1994" s="438"/>
      <c r="D1994" s="440"/>
      <c r="E1994" s="534"/>
      <c r="F1994" s="438"/>
    </row>
    <row r="1995" spans="3:6" ht="44.25" customHeight="1" x14ac:dyDescent="0.25">
      <c r="C1995" s="438"/>
      <c r="D1995" s="440"/>
      <c r="E1995" s="534"/>
      <c r="F1995" s="438"/>
    </row>
    <row r="1996" spans="3:6" ht="44.25" customHeight="1" x14ac:dyDescent="0.25">
      <c r="C1996" s="438"/>
      <c r="D1996" s="440"/>
      <c r="E1996" s="534"/>
      <c r="F1996" s="438"/>
    </row>
    <row r="1997" spans="3:6" ht="44.25" customHeight="1" x14ac:dyDescent="0.25">
      <c r="C1997" s="438"/>
      <c r="D1997" s="440"/>
      <c r="E1997" s="534"/>
      <c r="F1997" s="438"/>
    </row>
    <row r="1998" spans="3:6" ht="44.25" customHeight="1" x14ac:dyDescent="0.25">
      <c r="C1998" s="438"/>
      <c r="D1998" s="440"/>
      <c r="E1998" s="534"/>
      <c r="F1998" s="438"/>
    </row>
    <row r="1999" spans="3:6" ht="44.25" customHeight="1" x14ac:dyDescent="0.25">
      <c r="C1999" s="438"/>
      <c r="D1999" s="440"/>
      <c r="E1999" s="534"/>
      <c r="F1999" s="438"/>
    </row>
    <row r="2000" spans="3:6" ht="44.25" customHeight="1" x14ac:dyDescent="0.25">
      <c r="C2000" s="438"/>
      <c r="D2000" s="440"/>
      <c r="E2000" s="534"/>
      <c r="F2000" s="438"/>
    </row>
    <row r="2001" spans="3:6" ht="44.25" customHeight="1" x14ac:dyDescent="0.25">
      <c r="C2001" s="438"/>
      <c r="D2001" s="440"/>
      <c r="E2001" s="534"/>
      <c r="F2001" s="438"/>
    </row>
    <row r="2002" spans="3:6" ht="44.25" customHeight="1" x14ac:dyDescent="0.25">
      <c r="C2002" s="438"/>
      <c r="D2002" s="440"/>
      <c r="E2002" s="534"/>
      <c r="F2002" s="438"/>
    </row>
    <row r="2003" spans="3:6" ht="44.25" customHeight="1" x14ac:dyDescent="0.25">
      <c r="C2003" s="438"/>
      <c r="D2003" s="440"/>
      <c r="E2003" s="534"/>
      <c r="F2003" s="438"/>
    </row>
    <row r="2004" spans="3:6" ht="44.25" customHeight="1" x14ac:dyDescent="0.25">
      <c r="C2004" s="438"/>
      <c r="D2004" s="440"/>
      <c r="E2004" s="534"/>
      <c r="F2004" s="438"/>
    </row>
    <row r="2005" spans="3:6" ht="44.25" customHeight="1" x14ac:dyDescent="0.25">
      <c r="C2005" s="438"/>
      <c r="D2005" s="440"/>
      <c r="E2005" s="534"/>
      <c r="F2005" s="438"/>
    </row>
    <row r="2006" spans="3:6" ht="44.25" customHeight="1" x14ac:dyDescent="0.25">
      <c r="C2006" s="438"/>
      <c r="D2006" s="440"/>
      <c r="E2006" s="534"/>
      <c r="F2006" s="438"/>
    </row>
    <row r="2007" spans="3:6" ht="44.25" customHeight="1" x14ac:dyDescent="0.25">
      <c r="C2007" s="438"/>
      <c r="D2007" s="440"/>
      <c r="E2007" s="534"/>
      <c r="F2007" s="438"/>
    </row>
    <row r="2008" spans="3:6" ht="44.25" customHeight="1" x14ac:dyDescent="0.25">
      <c r="C2008" s="438"/>
      <c r="D2008" s="440"/>
      <c r="E2008" s="534"/>
      <c r="F2008" s="438"/>
    </row>
    <row r="2009" spans="3:6" ht="44.25" customHeight="1" x14ac:dyDescent="0.25">
      <c r="C2009" s="438"/>
      <c r="D2009" s="440"/>
      <c r="E2009" s="534"/>
      <c r="F2009" s="438"/>
    </row>
    <row r="2010" spans="3:6" ht="44.25" customHeight="1" x14ac:dyDescent="0.25">
      <c r="C2010" s="438"/>
      <c r="D2010" s="440"/>
      <c r="E2010" s="534"/>
      <c r="F2010" s="438"/>
    </row>
    <row r="2011" spans="3:6" ht="44.25" customHeight="1" x14ac:dyDescent="0.25">
      <c r="C2011" s="438"/>
      <c r="D2011" s="440"/>
      <c r="E2011" s="534"/>
      <c r="F2011" s="438"/>
    </row>
    <row r="2012" spans="3:6" ht="44.25" customHeight="1" x14ac:dyDescent="0.25">
      <c r="C2012" s="438"/>
      <c r="D2012" s="440"/>
      <c r="E2012" s="534"/>
      <c r="F2012" s="438"/>
    </row>
    <row r="2013" spans="3:6" ht="44.25" customHeight="1" x14ac:dyDescent="0.25">
      <c r="C2013" s="438"/>
      <c r="D2013" s="440"/>
      <c r="E2013" s="534"/>
      <c r="F2013" s="438"/>
    </row>
    <row r="2014" spans="3:6" ht="44.25" customHeight="1" x14ac:dyDescent="0.25">
      <c r="C2014" s="438"/>
      <c r="D2014" s="440"/>
      <c r="E2014" s="534"/>
      <c r="F2014" s="438"/>
    </row>
    <row r="2015" spans="3:6" ht="44.25" customHeight="1" x14ac:dyDescent="0.25">
      <c r="C2015" s="438"/>
      <c r="D2015" s="440"/>
      <c r="E2015" s="534"/>
      <c r="F2015" s="438"/>
    </row>
    <row r="2016" spans="3:6" ht="44.25" customHeight="1" x14ac:dyDescent="0.25">
      <c r="C2016" s="438"/>
      <c r="D2016" s="440"/>
      <c r="E2016" s="534"/>
      <c r="F2016" s="438"/>
    </row>
    <row r="2017" spans="3:6" ht="44.25" customHeight="1" x14ac:dyDescent="0.25">
      <c r="C2017" s="438"/>
      <c r="D2017" s="440"/>
      <c r="E2017" s="534"/>
      <c r="F2017" s="438"/>
    </row>
    <row r="2018" spans="3:6" ht="44.25" customHeight="1" x14ac:dyDescent="0.25">
      <c r="C2018" s="438"/>
      <c r="D2018" s="440"/>
      <c r="E2018" s="534"/>
      <c r="F2018" s="438"/>
    </row>
    <row r="2019" spans="3:6" ht="44.25" customHeight="1" x14ac:dyDescent="0.25">
      <c r="C2019" s="438"/>
      <c r="D2019" s="440"/>
      <c r="E2019" s="534"/>
      <c r="F2019" s="438"/>
    </row>
    <row r="2020" spans="3:6" ht="44.25" customHeight="1" x14ac:dyDescent="0.25">
      <c r="C2020" s="438"/>
      <c r="D2020" s="440"/>
      <c r="E2020" s="534"/>
      <c r="F2020" s="438"/>
    </row>
    <row r="2021" spans="3:6" ht="44.25" customHeight="1" x14ac:dyDescent="0.25">
      <c r="C2021" s="438"/>
      <c r="D2021" s="440"/>
      <c r="E2021" s="534"/>
      <c r="F2021" s="438"/>
    </row>
    <row r="2022" spans="3:6" ht="44.25" customHeight="1" x14ac:dyDescent="0.25">
      <c r="C2022" s="438"/>
      <c r="D2022" s="440"/>
      <c r="E2022" s="534"/>
      <c r="F2022" s="438"/>
    </row>
    <row r="2023" spans="3:6" ht="44.25" customHeight="1" x14ac:dyDescent="0.25">
      <c r="C2023" s="438"/>
      <c r="D2023" s="440"/>
      <c r="E2023" s="534"/>
      <c r="F2023" s="438"/>
    </row>
    <row r="2024" spans="3:6" ht="44.25" customHeight="1" x14ac:dyDescent="0.25">
      <c r="C2024" s="438"/>
      <c r="D2024" s="440"/>
      <c r="E2024" s="534"/>
      <c r="F2024" s="438"/>
    </row>
    <row r="2025" spans="3:6" ht="44.25" customHeight="1" x14ac:dyDescent="0.25">
      <c r="C2025" s="438"/>
      <c r="D2025" s="440"/>
      <c r="E2025" s="534"/>
      <c r="F2025" s="438"/>
    </row>
    <row r="2026" spans="3:6" ht="44.25" customHeight="1" x14ac:dyDescent="0.25">
      <c r="C2026" s="438"/>
      <c r="D2026" s="440"/>
      <c r="E2026" s="534"/>
      <c r="F2026" s="438"/>
    </row>
    <row r="2027" spans="3:6" ht="44.25" customHeight="1" x14ac:dyDescent="0.25">
      <c r="C2027" s="438"/>
      <c r="D2027" s="440"/>
      <c r="E2027" s="534"/>
      <c r="F2027" s="438"/>
    </row>
    <row r="2028" spans="3:6" ht="44.25" customHeight="1" x14ac:dyDescent="0.25">
      <c r="C2028" s="438"/>
      <c r="D2028" s="440"/>
      <c r="E2028" s="534"/>
      <c r="F2028" s="438"/>
    </row>
    <row r="2029" spans="3:6" ht="44.25" customHeight="1" x14ac:dyDescent="0.25">
      <c r="C2029" s="438"/>
      <c r="D2029" s="440"/>
      <c r="E2029" s="534"/>
      <c r="F2029" s="438"/>
    </row>
    <row r="2030" spans="3:6" ht="44.25" customHeight="1" x14ac:dyDescent="0.25">
      <c r="C2030" s="438"/>
      <c r="D2030" s="440"/>
      <c r="E2030" s="534"/>
      <c r="F2030" s="438"/>
    </row>
    <row r="2031" spans="3:6" ht="44.25" customHeight="1" x14ac:dyDescent="0.25">
      <c r="C2031" s="438"/>
      <c r="D2031" s="440"/>
      <c r="E2031" s="534"/>
      <c r="F2031" s="438"/>
    </row>
    <row r="2032" spans="3:6" ht="44.25" customHeight="1" x14ac:dyDescent="0.25">
      <c r="C2032" s="438"/>
      <c r="D2032" s="440"/>
      <c r="E2032" s="534"/>
      <c r="F2032" s="438"/>
    </row>
    <row r="2033" spans="3:6" ht="44.25" customHeight="1" x14ac:dyDescent="0.25">
      <c r="C2033" s="438"/>
      <c r="D2033" s="440"/>
      <c r="E2033" s="534"/>
      <c r="F2033" s="438"/>
    </row>
    <row r="2034" spans="3:6" ht="44.25" customHeight="1" x14ac:dyDescent="0.25">
      <c r="C2034" s="438"/>
      <c r="D2034" s="440"/>
      <c r="E2034" s="534"/>
      <c r="F2034" s="438"/>
    </row>
    <row r="2035" spans="3:6" ht="44.25" customHeight="1" x14ac:dyDescent="0.25">
      <c r="C2035" s="438"/>
      <c r="D2035" s="440"/>
      <c r="E2035" s="534"/>
      <c r="F2035" s="438"/>
    </row>
    <row r="2036" spans="3:6" ht="44.25" customHeight="1" x14ac:dyDescent="0.25">
      <c r="C2036" s="438"/>
      <c r="D2036" s="440"/>
      <c r="E2036" s="534"/>
      <c r="F2036" s="438"/>
    </row>
    <row r="2037" spans="3:6" ht="44.25" customHeight="1" x14ac:dyDescent="0.25">
      <c r="C2037" s="438"/>
      <c r="D2037" s="440"/>
      <c r="E2037" s="534"/>
      <c r="F2037" s="438"/>
    </row>
    <row r="2038" spans="3:6" ht="44.25" customHeight="1" x14ac:dyDescent="0.25">
      <c r="C2038" s="438"/>
      <c r="D2038" s="440"/>
      <c r="E2038" s="534"/>
      <c r="F2038" s="438"/>
    </row>
    <row r="2039" spans="3:6" ht="44.25" customHeight="1" x14ac:dyDescent="0.25">
      <c r="C2039" s="438"/>
      <c r="D2039" s="440"/>
      <c r="E2039" s="534"/>
      <c r="F2039" s="438"/>
    </row>
    <row r="2040" spans="3:6" ht="44.25" customHeight="1" x14ac:dyDescent="0.25">
      <c r="C2040" s="438"/>
      <c r="D2040" s="440"/>
      <c r="E2040" s="534"/>
      <c r="F2040" s="438"/>
    </row>
    <row r="2041" spans="3:6" ht="44.25" customHeight="1" x14ac:dyDescent="0.25">
      <c r="C2041" s="438"/>
      <c r="D2041" s="440"/>
      <c r="E2041" s="534"/>
      <c r="F2041" s="438"/>
    </row>
    <row r="2042" spans="3:6" ht="44.25" customHeight="1" x14ac:dyDescent="0.25">
      <c r="C2042" s="438"/>
      <c r="D2042" s="440"/>
      <c r="E2042" s="534"/>
      <c r="F2042" s="438"/>
    </row>
    <row r="2043" spans="3:6" ht="44.25" customHeight="1" x14ac:dyDescent="0.25">
      <c r="C2043" s="438"/>
      <c r="D2043" s="440"/>
      <c r="E2043" s="534"/>
      <c r="F2043" s="438"/>
    </row>
    <row r="2044" spans="3:6" ht="44.25" customHeight="1" x14ac:dyDescent="0.25">
      <c r="C2044" s="438"/>
      <c r="D2044" s="440"/>
      <c r="E2044" s="534"/>
      <c r="F2044" s="438"/>
    </row>
    <row r="2045" spans="3:6" ht="44.25" customHeight="1" x14ac:dyDescent="0.25">
      <c r="C2045" s="438"/>
      <c r="D2045" s="440"/>
      <c r="E2045" s="534"/>
      <c r="F2045" s="438"/>
    </row>
    <row r="2046" spans="3:6" ht="44.25" customHeight="1" x14ac:dyDescent="0.25">
      <c r="C2046" s="438"/>
      <c r="D2046" s="440"/>
      <c r="E2046" s="534"/>
      <c r="F2046" s="438"/>
    </row>
    <row r="2047" spans="3:6" ht="44.25" customHeight="1" x14ac:dyDescent="0.25">
      <c r="C2047" s="438"/>
      <c r="D2047" s="440"/>
      <c r="E2047" s="534"/>
      <c r="F2047" s="438"/>
    </row>
    <row r="2048" spans="3:6" ht="44.25" customHeight="1" x14ac:dyDescent="0.25">
      <c r="C2048" s="438"/>
      <c r="D2048" s="440"/>
      <c r="E2048" s="534"/>
      <c r="F2048" s="438"/>
    </row>
    <row r="2049" spans="3:6" ht="44.25" customHeight="1" x14ac:dyDescent="0.25">
      <c r="C2049" s="438"/>
      <c r="D2049" s="440"/>
      <c r="E2049" s="534"/>
      <c r="F2049" s="438"/>
    </row>
    <row r="2050" spans="3:6" ht="44.25" customHeight="1" x14ac:dyDescent="0.25">
      <c r="C2050" s="438"/>
      <c r="D2050" s="440"/>
      <c r="E2050" s="534"/>
      <c r="F2050" s="438"/>
    </row>
    <row r="2051" spans="3:6" ht="44.25" customHeight="1" x14ac:dyDescent="0.25">
      <c r="C2051" s="438"/>
      <c r="D2051" s="440"/>
      <c r="E2051" s="534"/>
      <c r="F2051" s="438"/>
    </row>
    <row r="2052" spans="3:6" ht="44.25" customHeight="1" x14ac:dyDescent="0.25">
      <c r="C2052" s="438"/>
      <c r="D2052" s="440"/>
      <c r="E2052" s="534"/>
      <c r="F2052" s="438"/>
    </row>
    <row r="2053" spans="3:6" ht="44.25" customHeight="1" x14ac:dyDescent="0.25">
      <c r="C2053" s="438"/>
      <c r="D2053" s="440"/>
      <c r="E2053" s="534"/>
      <c r="F2053" s="438"/>
    </row>
    <row r="2054" spans="3:6" ht="44.25" customHeight="1" x14ac:dyDescent="0.25">
      <c r="C2054" s="438"/>
      <c r="D2054" s="440"/>
      <c r="E2054" s="534"/>
      <c r="F2054" s="438"/>
    </row>
    <row r="2055" spans="3:6" ht="44.25" customHeight="1" x14ac:dyDescent="0.25">
      <c r="C2055" s="438"/>
      <c r="D2055" s="440"/>
      <c r="E2055" s="534"/>
      <c r="F2055" s="438"/>
    </row>
    <row r="2056" spans="3:6" ht="44.25" customHeight="1" x14ac:dyDescent="0.25">
      <c r="C2056" s="438"/>
      <c r="D2056" s="440"/>
      <c r="E2056" s="534"/>
      <c r="F2056" s="438"/>
    </row>
    <row r="2057" spans="3:6" ht="44.25" customHeight="1" x14ac:dyDescent="0.25">
      <c r="C2057" s="438"/>
      <c r="D2057" s="440"/>
      <c r="E2057" s="534"/>
      <c r="F2057" s="438"/>
    </row>
    <row r="2058" spans="3:6" ht="44.25" customHeight="1" x14ac:dyDescent="0.25">
      <c r="C2058" s="438"/>
      <c r="D2058" s="440"/>
      <c r="E2058" s="534"/>
      <c r="F2058" s="438"/>
    </row>
    <row r="2059" spans="3:6" ht="44.25" customHeight="1" x14ac:dyDescent="0.25">
      <c r="C2059" s="438"/>
      <c r="D2059" s="440"/>
      <c r="E2059" s="534"/>
      <c r="F2059" s="438"/>
    </row>
    <row r="2060" spans="3:6" ht="44.25" customHeight="1" x14ac:dyDescent="0.25">
      <c r="C2060" s="438"/>
      <c r="D2060" s="440"/>
      <c r="E2060" s="534"/>
      <c r="F2060" s="438"/>
    </row>
    <row r="2061" spans="3:6" ht="44.25" customHeight="1" x14ac:dyDescent="0.25">
      <c r="C2061" s="438"/>
      <c r="D2061" s="440"/>
      <c r="E2061" s="534"/>
      <c r="F2061" s="438"/>
    </row>
    <row r="2062" spans="3:6" ht="44.25" customHeight="1" x14ac:dyDescent="0.25">
      <c r="C2062" s="438"/>
      <c r="D2062" s="440"/>
      <c r="E2062" s="534"/>
      <c r="F2062" s="438"/>
    </row>
    <row r="2063" spans="3:6" ht="44.25" customHeight="1" x14ac:dyDescent="0.25">
      <c r="C2063" s="438"/>
      <c r="D2063" s="440"/>
      <c r="E2063" s="534"/>
      <c r="F2063" s="438"/>
    </row>
    <row r="2064" spans="3:6" ht="44.25" customHeight="1" x14ac:dyDescent="0.25">
      <c r="C2064" s="438"/>
      <c r="D2064" s="440"/>
      <c r="E2064" s="534"/>
      <c r="F2064" s="438"/>
    </row>
    <row r="2065" spans="3:6" ht="44.25" customHeight="1" x14ac:dyDescent="0.25">
      <c r="C2065" s="438"/>
      <c r="D2065" s="440"/>
      <c r="E2065" s="534"/>
      <c r="F2065" s="438"/>
    </row>
    <row r="2066" spans="3:6" ht="44.25" customHeight="1" x14ac:dyDescent="0.25">
      <c r="C2066" s="438"/>
      <c r="D2066" s="440"/>
      <c r="E2066" s="534"/>
      <c r="F2066" s="438"/>
    </row>
    <row r="2067" spans="3:6" ht="44.25" customHeight="1" x14ac:dyDescent="0.25">
      <c r="C2067" s="438"/>
      <c r="D2067" s="440"/>
      <c r="E2067" s="534"/>
      <c r="F2067" s="438"/>
    </row>
    <row r="2068" spans="3:6" ht="44.25" customHeight="1" x14ac:dyDescent="0.25">
      <c r="C2068" s="438"/>
      <c r="D2068" s="440"/>
      <c r="E2068" s="534"/>
      <c r="F2068" s="438"/>
    </row>
    <row r="2069" spans="3:6" ht="44.25" customHeight="1" x14ac:dyDescent="0.25">
      <c r="C2069" s="438"/>
      <c r="D2069" s="440"/>
      <c r="E2069" s="534"/>
      <c r="F2069" s="438"/>
    </row>
    <row r="2070" spans="3:6" ht="44.25" customHeight="1" x14ac:dyDescent="0.25">
      <c r="C2070" s="438"/>
      <c r="D2070" s="440"/>
      <c r="E2070" s="534"/>
      <c r="F2070" s="438"/>
    </row>
    <row r="2071" spans="3:6" ht="44.25" customHeight="1" x14ac:dyDescent="0.25">
      <c r="C2071" s="438"/>
      <c r="D2071" s="440"/>
      <c r="E2071" s="534"/>
      <c r="F2071" s="438"/>
    </row>
    <row r="2072" spans="3:6" ht="44.25" customHeight="1" x14ac:dyDescent="0.25">
      <c r="C2072" s="438"/>
      <c r="D2072" s="440"/>
      <c r="E2072" s="534"/>
      <c r="F2072" s="438"/>
    </row>
    <row r="2073" spans="3:6" ht="44.25" customHeight="1" x14ac:dyDescent="0.25">
      <c r="C2073" s="438"/>
      <c r="D2073" s="440"/>
      <c r="E2073" s="534"/>
      <c r="F2073" s="438"/>
    </row>
    <row r="2074" spans="3:6" ht="44.25" customHeight="1" x14ac:dyDescent="0.25">
      <c r="C2074" s="438"/>
      <c r="D2074" s="440"/>
      <c r="E2074" s="534"/>
      <c r="F2074" s="438"/>
    </row>
    <row r="2075" spans="3:6" ht="44.25" customHeight="1" x14ac:dyDescent="0.25">
      <c r="C2075" s="438"/>
      <c r="D2075" s="440"/>
      <c r="E2075" s="534"/>
      <c r="F2075" s="438"/>
    </row>
    <row r="2076" spans="3:6" ht="44.25" customHeight="1" x14ac:dyDescent="0.25">
      <c r="C2076" s="438"/>
      <c r="D2076" s="440"/>
      <c r="E2076" s="534"/>
      <c r="F2076" s="438"/>
    </row>
    <row r="2077" spans="3:6" ht="44.25" customHeight="1" x14ac:dyDescent="0.25">
      <c r="C2077" s="438"/>
      <c r="D2077" s="440"/>
      <c r="E2077" s="534"/>
      <c r="F2077" s="438"/>
    </row>
    <row r="2078" spans="3:6" ht="44.25" customHeight="1" x14ac:dyDescent="0.25">
      <c r="C2078" s="438"/>
      <c r="D2078" s="440"/>
      <c r="E2078" s="534"/>
      <c r="F2078" s="438"/>
    </row>
    <row r="2079" spans="3:6" ht="44.25" customHeight="1" x14ac:dyDescent="0.25">
      <c r="C2079" s="438"/>
      <c r="D2079" s="440"/>
      <c r="E2079" s="534"/>
      <c r="F2079" s="438"/>
    </row>
    <row r="2080" spans="3:6" ht="44.25" customHeight="1" x14ac:dyDescent="0.25">
      <c r="C2080" s="438"/>
      <c r="D2080" s="440"/>
      <c r="E2080" s="534"/>
      <c r="F2080" s="438"/>
    </row>
    <row r="2081" spans="3:6" ht="44.25" customHeight="1" x14ac:dyDescent="0.25">
      <c r="C2081" s="438"/>
      <c r="D2081" s="440"/>
      <c r="E2081" s="534"/>
      <c r="F2081" s="438"/>
    </row>
    <row r="2082" spans="3:6" ht="44.25" customHeight="1" x14ac:dyDescent="0.25">
      <c r="C2082" s="438"/>
      <c r="D2082" s="440"/>
      <c r="E2082" s="534"/>
      <c r="F2082" s="438"/>
    </row>
    <row r="2083" spans="3:6" ht="44.25" customHeight="1" x14ac:dyDescent="0.25">
      <c r="C2083" s="438"/>
      <c r="D2083" s="440"/>
      <c r="E2083" s="534"/>
      <c r="F2083" s="438"/>
    </row>
    <row r="2084" spans="3:6" ht="44.25" customHeight="1" x14ac:dyDescent="0.25">
      <c r="C2084" s="438"/>
      <c r="D2084" s="440"/>
      <c r="E2084" s="534"/>
      <c r="F2084" s="438"/>
    </row>
    <row r="2085" spans="3:6" ht="44.25" customHeight="1" x14ac:dyDescent="0.25">
      <c r="C2085" s="438"/>
      <c r="D2085" s="440"/>
      <c r="E2085" s="534"/>
      <c r="F2085" s="438"/>
    </row>
    <row r="2086" spans="3:6" ht="44.25" customHeight="1" x14ac:dyDescent="0.25">
      <c r="C2086" s="438"/>
      <c r="D2086" s="440"/>
      <c r="E2086" s="534"/>
      <c r="F2086" s="438"/>
    </row>
    <row r="2087" spans="3:6" ht="44.25" customHeight="1" x14ac:dyDescent="0.25">
      <c r="C2087" s="438"/>
      <c r="D2087" s="440"/>
      <c r="E2087" s="534"/>
      <c r="F2087" s="438"/>
    </row>
    <row r="2088" spans="3:6" ht="44.25" customHeight="1" x14ac:dyDescent="0.25">
      <c r="C2088" s="438"/>
      <c r="D2088" s="440"/>
      <c r="E2088" s="534"/>
      <c r="F2088" s="438"/>
    </row>
    <row r="2089" spans="3:6" ht="44.25" customHeight="1" x14ac:dyDescent="0.25">
      <c r="C2089" s="438"/>
      <c r="D2089" s="440"/>
      <c r="E2089" s="534"/>
      <c r="F2089" s="438"/>
    </row>
    <row r="2090" spans="3:6" ht="44.25" customHeight="1" x14ac:dyDescent="0.25">
      <c r="C2090" s="438"/>
      <c r="D2090" s="440"/>
      <c r="E2090" s="534"/>
      <c r="F2090" s="438"/>
    </row>
    <row r="2091" spans="3:6" ht="44.25" customHeight="1" x14ac:dyDescent="0.25">
      <c r="C2091" s="438"/>
      <c r="D2091" s="440"/>
      <c r="E2091" s="534"/>
      <c r="F2091" s="438"/>
    </row>
    <row r="2092" spans="3:6" ht="44.25" customHeight="1" x14ac:dyDescent="0.25">
      <c r="C2092" s="438"/>
      <c r="D2092" s="440"/>
      <c r="E2092" s="534"/>
      <c r="F2092" s="438"/>
    </row>
    <row r="2093" spans="3:6" ht="44.25" customHeight="1" x14ac:dyDescent="0.25">
      <c r="C2093" s="438"/>
      <c r="D2093" s="440"/>
      <c r="E2093" s="534"/>
      <c r="F2093" s="438"/>
    </row>
    <row r="2094" spans="3:6" ht="44.25" customHeight="1" x14ac:dyDescent="0.25">
      <c r="C2094" s="438"/>
      <c r="D2094" s="440"/>
      <c r="E2094" s="534"/>
      <c r="F2094" s="438"/>
    </row>
    <row r="2095" spans="3:6" ht="44.25" customHeight="1" x14ac:dyDescent="0.25">
      <c r="C2095" s="438"/>
      <c r="D2095" s="440"/>
      <c r="E2095" s="534"/>
      <c r="F2095" s="438"/>
    </row>
    <row r="2096" spans="3:6" ht="44.25" customHeight="1" x14ac:dyDescent="0.25">
      <c r="C2096" s="438"/>
      <c r="D2096" s="440"/>
      <c r="E2096" s="534"/>
      <c r="F2096" s="438"/>
    </row>
    <row r="2097" spans="3:6" ht="44.25" customHeight="1" x14ac:dyDescent="0.25">
      <c r="C2097" s="438"/>
      <c r="D2097" s="440"/>
      <c r="E2097" s="534"/>
      <c r="F2097" s="438"/>
    </row>
    <row r="2098" spans="3:6" ht="44.25" customHeight="1" x14ac:dyDescent="0.25">
      <c r="C2098" s="438"/>
      <c r="D2098" s="440"/>
      <c r="E2098" s="534"/>
      <c r="F2098" s="438"/>
    </row>
    <row r="2099" spans="3:6" ht="44.25" customHeight="1" x14ac:dyDescent="0.25">
      <c r="C2099" s="438"/>
      <c r="D2099" s="440"/>
      <c r="E2099" s="534"/>
      <c r="F2099" s="438"/>
    </row>
    <row r="2100" spans="3:6" ht="44.25" customHeight="1" x14ac:dyDescent="0.25">
      <c r="C2100" s="438"/>
      <c r="D2100" s="440"/>
      <c r="E2100" s="534"/>
      <c r="F2100" s="438"/>
    </row>
    <row r="2101" spans="3:6" ht="44.25" customHeight="1" x14ac:dyDescent="0.25">
      <c r="C2101" s="438"/>
      <c r="D2101" s="440"/>
      <c r="E2101" s="534"/>
      <c r="F2101" s="438"/>
    </row>
    <row r="2102" spans="3:6" ht="44.25" customHeight="1" x14ac:dyDescent="0.25">
      <c r="C2102" s="438"/>
      <c r="D2102" s="440"/>
      <c r="E2102" s="534"/>
      <c r="F2102" s="438"/>
    </row>
    <row r="2103" spans="3:6" ht="44.25" customHeight="1" x14ac:dyDescent="0.25">
      <c r="C2103" s="438"/>
      <c r="D2103" s="440"/>
      <c r="E2103" s="534"/>
      <c r="F2103" s="438"/>
    </row>
    <row r="2104" spans="3:6" ht="44.25" customHeight="1" x14ac:dyDescent="0.25">
      <c r="C2104" s="438"/>
      <c r="D2104" s="440"/>
      <c r="E2104" s="534"/>
      <c r="F2104" s="438"/>
    </row>
    <row r="2105" spans="3:6" ht="44.25" customHeight="1" x14ac:dyDescent="0.25">
      <c r="C2105" s="438"/>
      <c r="D2105" s="440"/>
      <c r="E2105" s="534"/>
      <c r="F2105" s="438"/>
    </row>
    <row r="2106" spans="3:6" ht="44.25" customHeight="1" x14ac:dyDescent="0.25">
      <c r="C2106" s="438"/>
      <c r="D2106" s="440"/>
      <c r="E2106" s="534"/>
      <c r="F2106" s="438"/>
    </row>
    <row r="2107" spans="3:6" ht="44.25" customHeight="1" x14ac:dyDescent="0.25">
      <c r="C2107" s="438"/>
      <c r="D2107" s="440"/>
      <c r="E2107" s="534"/>
      <c r="F2107" s="438"/>
    </row>
    <row r="2108" spans="3:6" ht="44.25" customHeight="1" x14ac:dyDescent="0.25">
      <c r="C2108" s="438"/>
      <c r="D2108" s="440"/>
      <c r="E2108" s="534"/>
      <c r="F2108" s="438"/>
    </row>
    <row r="2109" spans="3:6" ht="44.25" customHeight="1" x14ac:dyDescent="0.25">
      <c r="C2109" s="438"/>
      <c r="D2109" s="440"/>
      <c r="E2109" s="534"/>
      <c r="F2109" s="438"/>
    </row>
    <row r="2110" spans="3:6" ht="44.25" customHeight="1" x14ac:dyDescent="0.25">
      <c r="C2110" s="438"/>
      <c r="D2110" s="440"/>
      <c r="E2110" s="534"/>
      <c r="F2110" s="438"/>
    </row>
    <row r="2111" spans="3:6" ht="44.25" customHeight="1" x14ac:dyDescent="0.25">
      <c r="C2111" s="438"/>
      <c r="D2111" s="440"/>
      <c r="E2111" s="534"/>
      <c r="F2111" s="438"/>
    </row>
    <row r="2112" spans="3:6" ht="44.25" customHeight="1" x14ac:dyDescent="0.25">
      <c r="C2112" s="438"/>
      <c r="D2112" s="440"/>
      <c r="E2112" s="534"/>
      <c r="F2112" s="438"/>
    </row>
    <row r="2113" spans="3:6" ht="44.25" customHeight="1" x14ac:dyDescent="0.25">
      <c r="C2113" s="438"/>
      <c r="D2113" s="440"/>
      <c r="E2113" s="534"/>
      <c r="F2113" s="438"/>
    </row>
    <row r="2114" spans="3:6" ht="44.25" customHeight="1" x14ac:dyDescent="0.25">
      <c r="C2114" s="438"/>
      <c r="D2114" s="440"/>
      <c r="E2114" s="534"/>
      <c r="F2114" s="438"/>
    </row>
    <row r="2115" spans="3:6" ht="44.25" customHeight="1" x14ac:dyDescent="0.25">
      <c r="C2115" s="438"/>
      <c r="D2115" s="440"/>
      <c r="E2115" s="534"/>
      <c r="F2115" s="438"/>
    </row>
    <row r="2116" spans="3:6" ht="44.25" customHeight="1" x14ac:dyDescent="0.25">
      <c r="C2116" s="438"/>
      <c r="D2116" s="440"/>
      <c r="E2116" s="534"/>
      <c r="F2116" s="438"/>
    </row>
    <row r="2117" spans="3:6" ht="44.25" customHeight="1" x14ac:dyDescent="0.25">
      <c r="C2117" s="438"/>
      <c r="D2117" s="440"/>
      <c r="E2117" s="534"/>
      <c r="F2117" s="438"/>
    </row>
    <row r="2118" spans="3:6" ht="44.25" customHeight="1" x14ac:dyDescent="0.25">
      <c r="C2118" s="438"/>
      <c r="D2118" s="440"/>
      <c r="E2118" s="534"/>
      <c r="F2118" s="438"/>
    </row>
    <row r="2119" spans="3:6" ht="44.25" customHeight="1" x14ac:dyDescent="0.25">
      <c r="C2119" s="438"/>
      <c r="D2119" s="440"/>
      <c r="E2119" s="534"/>
      <c r="F2119" s="438"/>
    </row>
    <row r="2120" spans="3:6" ht="44.25" customHeight="1" x14ac:dyDescent="0.25">
      <c r="C2120" s="438"/>
      <c r="D2120" s="440"/>
      <c r="E2120" s="534"/>
      <c r="F2120" s="438"/>
    </row>
    <row r="2121" spans="3:6" ht="44.25" customHeight="1" x14ac:dyDescent="0.25">
      <c r="C2121" s="438"/>
      <c r="D2121" s="440"/>
      <c r="E2121" s="534"/>
      <c r="F2121" s="438"/>
    </row>
    <row r="2122" spans="3:6" ht="44.25" customHeight="1" x14ac:dyDescent="0.25">
      <c r="C2122" s="438"/>
      <c r="D2122" s="440"/>
      <c r="E2122" s="534"/>
      <c r="F2122" s="438"/>
    </row>
    <row r="2123" spans="3:6" ht="44.25" customHeight="1" x14ac:dyDescent="0.25">
      <c r="C2123" s="438"/>
      <c r="D2123" s="440"/>
      <c r="E2123" s="534"/>
      <c r="F2123" s="438"/>
    </row>
    <row r="2124" spans="3:6" ht="44.25" customHeight="1" x14ac:dyDescent="0.25">
      <c r="C2124" s="438"/>
      <c r="D2124" s="440"/>
      <c r="E2124" s="534"/>
      <c r="F2124" s="438"/>
    </row>
    <row r="2125" spans="3:6" ht="44.25" customHeight="1" x14ac:dyDescent="0.25">
      <c r="C2125" s="438"/>
      <c r="D2125" s="440"/>
      <c r="E2125" s="534"/>
      <c r="F2125" s="438"/>
    </row>
    <row r="2126" spans="3:6" ht="44.25" customHeight="1" x14ac:dyDescent="0.25">
      <c r="C2126" s="438"/>
      <c r="D2126" s="440"/>
      <c r="E2126" s="534"/>
      <c r="F2126" s="438"/>
    </row>
    <row r="2127" spans="3:6" ht="44.25" customHeight="1" x14ac:dyDescent="0.25">
      <c r="C2127" s="438"/>
      <c r="D2127" s="440"/>
      <c r="E2127" s="534"/>
      <c r="F2127" s="438"/>
    </row>
    <row r="2128" spans="3:6" ht="44.25" customHeight="1" x14ac:dyDescent="0.25">
      <c r="C2128" s="438"/>
      <c r="D2128" s="440"/>
      <c r="E2128" s="534"/>
      <c r="F2128" s="438"/>
    </row>
    <row r="2129" spans="3:6" ht="44.25" customHeight="1" x14ac:dyDescent="0.25">
      <c r="C2129" s="438"/>
      <c r="D2129" s="440"/>
      <c r="E2129" s="534"/>
      <c r="F2129" s="438"/>
    </row>
    <row r="2130" spans="3:6" ht="44.25" customHeight="1" x14ac:dyDescent="0.25">
      <c r="C2130" s="438"/>
      <c r="D2130" s="440"/>
      <c r="E2130" s="534"/>
      <c r="F2130" s="438"/>
    </row>
    <row r="2131" spans="3:6" ht="44.25" customHeight="1" x14ac:dyDescent="0.25">
      <c r="C2131" s="438"/>
      <c r="D2131" s="440"/>
      <c r="E2131" s="534"/>
      <c r="F2131" s="438"/>
    </row>
    <row r="2132" spans="3:6" ht="44.25" customHeight="1" x14ac:dyDescent="0.25">
      <c r="C2132" s="438"/>
      <c r="D2132" s="440"/>
      <c r="E2132" s="534"/>
      <c r="F2132" s="438"/>
    </row>
    <row r="2133" spans="3:6" ht="44.25" customHeight="1" x14ac:dyDescent="0.25">
      <c r="C2133" s="438"/>
      <c r="D2133" s="440"/>
      <c r="E2133" s="534"/>
      <c r="F2133" s="438"/>
    </row>
    <row r="2134" spans="3:6" ht="44.25" customHeight="1" x14ac:dyDescent="0.25">
      <c r="C2134" s="438"/>
      <c r="D2134" s="440"/>
      <c r="E2134" s="534"/>
      <c r="F2134" s="438"/>
    </row>
    <row r="2135" spans="3:6" ht="44.25" customHeight="1" x14ac:dyDescent="0.25">
      <c r="C2135" s="438"/>
      <c r="D2135" s="440"/>
      <c r="E2135" s="534"/>
      <c r="F2135" s="438"/>
    </row>
    <row r="2136" spans="3:6" ht="44.25" customHeight="1" x14ac:dyDescent="0.25">
      <c r="C2136" s="438"/>
      <c r="D2136" s="440"/>
      <c r="E2136" s="534"/>
      <c r="F2136" s="438"/>
    </row>
    <row r="2137" spans="3:6" ht="44.25" customHeight="1" x14ac:dyDescent="0.25">
      <c r="C2137" s="438"/>
      <c r="D2137" s="440"/>
      <c r="E2137" s="534"/>
      <c r="F2137" s="438"/>
    </row>
    <row r="2138" spans="3:6" ht="44.25" customHeight="1" x14ac:dyDescent="0.25">
      <c r="C2138" s="438"/>
      <c r="D2138" s="440"/>
      <c r="E2138" s="534"/>
      <c r="F2138" s="438"/>
    </row>
    <row r="2139" spans="3:6" ht="44.25" customHeight="1" x14ac:dyDescent="0.25">
      <c r="C2139" s="438"/>
      <c r="D2139" s="440"/>
      <c r="E2139" s="534"/>
      <c r="F2139" s="438"/>
    </row>
    <row r="2140" spans="3:6" ht="44.25" customHeight="1" x14ac:dyDescent="0.25">
      <c r="C2140" s="438"/>
      <c r="D2140" s="440"/>
      <c r="E2140" s="534"/>
      <c r="F2140" s="438"/>
    </row>
    <row r="2141" spans="3:6" ht="44.25" customHeight="1" x14ac:dyDescent="0.25">
      <c r="C2141" s="438"/>
      <c r="D2141" s="440"/>
      <c r="E2141" s="534"/>
      <c r="F2141" s="438"/>
    </row>
    <row r="2142" spans="3:6" ht="44.25" customHeight="1" x14ac:dyDescent="0.25">
      <c r="C2142" s="438"/>
      <c r="D2142" s="440"/>
      <c r="E2142" s="534"/>
      <c r="F2142" s="438"/>
    </row>
    <row r="2143" spans="3:6" ht="44.25" customHeight="1" x14ac:dyDescent="0.25">
      <c r="C2143" s="438"/>
      <c r="D2143" s="440"/>
      <c r="E2143" s="534"/>
      <c r="F2143" s="438"/>
    </row>
    <row r="2144" spans="3:6" ht="44.25" customHeight="1" x14ac:dyDescent="0.25">
      <c r="C2144" s="438"/>
      <c r="D2144" s="440"/>
      <c r="E2144" s="534"/>
      <c r="F2144" s="438"/>
    </row>
    <row r="2145" spans="3:6" ht="44.25" customHeight="1" x14ac:dyDescent="0.25">
      <c r="C2145" s="438"/>
      <c r="D2145" s="440"/>
      <c r="E2145" s="534"/>
      <c r="F2145" s="438"/>
    </row>
    <row r="2146" spans="3:6" ht="44.25" customHeight="1" x14ac:dyDescent="0.25">
      <c r="C2146" s="438"/>
      <c r="D2146" s="440"/>
      <c r="E2146" s="534"/>
      <c r="F2146" s="438"/>
    </row>
    <row r="2147" spans="3:6" ht="44.25" customHeight="1" x14ac:dyDescent="0.25">
      <c r="C2147" s="438"/>
      <c r="D2147" s="440"/>
      <c r="E2147" s="534"/>
      <c r="F2147" s="438"/>
    </row>
    <row r="2148" spans="3:6" ht="44.25" customHeight="1" x14ac:dyDescent="0.25">
      <c r="C2148" s="438"/>
      <c r="D2148" s="440"/>
      <c r="E2148" s="534"/>
      <c r="F2148" s="438"/>
    </row>
    <row r="2149" spans="3:6" ht="44.25" customHeight="1" x14ac:dyDescent="0.25">
      <c r="C2149" s="438"/>
      <c r="D2149" s="440"/>
      <c r="E2149" s="534"/>
      <c r="F2149" s="438"/>
    </row>
    <row r="2150" spans="3:6" ht="44.25" customHeight="1" x14ac:dyDescent="0.25">
      <c r="C2150" s="438"/>
      <c r="D2150" s="440"/>
      <c r="E2150" s="534"/>
      <c r="F2150" s="438"/>
    </row>
    <row r="2151" spans="3:6" ht="44.25" customHeight="1" x14ac:dyDescent="0.25">
      <c r="C2151" s="438"/>
      <c r="D2151" s="440"/>
      <c r="E2151" s="534"/>
      <c r="F2151" s="438"/>
    </row>
    <row r="2152" spans="3:6" ht="44.25" customHeight="1" x14ac:dyDescent="0.25">
      <c r="C2152" s="438"/>
      <c r="D2152" s="440"/>
      <c r="E2152" s="534"/>
      <c r="F2152" s="438"/>
    </row>
    <row r="2153" spans="3:6" ht="44.25" customHeight="1" x14ac:dyDescent="0.25">
      <c r="C2153" s="438"/>
      <c r="D2153" s="440"/>
      <c r="E2153" s="534"/>
      <c r="F2153" s="438"/>
    </row>
    <row r="2154" spans="3:6" ht="44.25" customHeight="1" x14ac:dyDescent="0.25">
      <c r="C2154" s="438"/>
      <c r="D2154" s="440"/>
      <c r="E2154" s="534"/>
      <c r="F2154" s="438"/>
    </row>
    <row r="2155" spans="3:6" ht="44.25" customHeight="1" x14ac:dyDescent="0.25">
      <c r="C2155" s="438"/>
      <c r="D2155" s="440"/>
      <c r="E2155" s="534"/>
      <c r="F2155" s="438"/>
    </row>
    <row r="2156" spans="3:6" ht="44.25" customHeight="1" x14ac:dyDescent="0.25">
      <c r="C2156" s="438"/>
      <c r="D2156" s="440"/>
      <c r="E2156" s="534"/>
      <c r="F2156" s="438"/>
    </row>
    <row r="2157" spans="3:6" ht="44.25" customHeight="1" x14ac:dyDescent="0.25">
      <c r="C2157" s="438"/>
      <c r="D2157" s="440"/>
      <c r="E2157" s="534"/>
      <c r="F2157" s="438"/>
    </row>
    <row r="2158" spans="3:6" ht="44.25" customHeight="1" x14ac:dyDescent="0.25">
      <c r="C2158" s="438"/>
      <c r="D2158" s="440"/>
      <c r="E2158" s="534"/>
      <c r="F2158" s="438"/>
    </row>
    <row r="2159" spans="3:6" ht="44.25" customHeight="1" x14ac:dyDescent="0.25">
      <c r="C2159" s="438"/>
      <c r="D2159" s="440"/>
      <c r="E2159" s="534"/>
      <c r="F2159" s="438"/>
    </row>
    <row r="2160" spans="3:6" ht="44.25" customHeight="1" x14ac:dyDescent="0.25">
      <c r="C2160" s="438"/>
      <c r="D2160" s="440"/>
      <c r="E2160" s="534"/>
      <c r="F2160" s="438"/>
    </row>
    <row r="2161" spans="3:6" ht="44.25" customHeight="1" x14ac:dyDescent="0.25">
      <c r="C2161" s="438"/>
      <c r="D2161" s="440"/>
      <c r="E2161" s="534"/>
      <c r="F2161" s="438"/>
    </row>
    <row r="2162" spans="3:6" ht="44.25" customHeight="1" x14ac:dyDescent="0.25">
      <c r="C2162" s="438"/>
      <c r="D2162" s="440"/>
      <c r="E2162" s="534"/>
      <c r="F2162" s="438"/>
    </row>
    <row r="2163" spans="3:6" ht="44.25" customHeight="1" x14ac:dyDescent="0.25">
      <c r="C2163" s="438"/>
      <c r="D2163" s="440"/>
      <c r="E2163" s="534"/>
      <c r="F2163" s="438"/>
    </row>
    <row r="2164" spans="3:6" ht="44.25" customHeight="1" x14ac:dyDescent="0.25">
      <c r="C2164" s="438"/>
      <c r="D2164" s="440"/>
      <c r="E2164" s="534"/>
      <c r="F2164" s="438"/>
    </row>
    <row r="2165" spans="3:6" ht="44.25" customHeight="1" x14ac:dyDescent="0.25">
      <c r="C2165" s="438"/>
      <c r="D2165" s="440"/>
      <c r="E2165" s="534"/>
      <c r="F2165" s="438"/>
    </row>
    <row r="2166" spans="3:6" ht="44.25" customHeight="1" x14ac:dyDescent="0.25">
      <c r="C2166" s="438"/>
      <c r="D2166" s="440"/>
      <c r="E2166" s="534"/>
      <c r="F2166" s="438"/>
    </row>
    <row r="2167" spans="3:6" ht="44.25" customHeight="1" x14ac:dyDescent="0.25">
      <c r="C2167" s="438"/>
      <c r="D2167" s="440"/>
      <c r="E2167" s="534"/>
      <c r="F2167" s="438"/>
    </row>
    <row r="2168" spans="3:6" ht="44.25" customHeight="1" x14ac:dyDescent="0.25">
      <c r="C2168" s="438"/>
      <c r="D2168" s="440"/>
      <c r="E2168" s="534"/>
      <c r="F2168" s="438"/>
    </row>
    <row r="2169" spans="3:6" ht="44.25" customHeight="1" x14ac:dyDescent="0.25">
      <c r="C2169" s="438"/>
      <c r="D2169" s="440"/>
      <c r="E2169" s="534"/>
      <c r="F2169" s="438"/>
    </row>
    <row r="2170" spans="3:6" ht="44.25" customHeight="1" x14ac:dyDescent="0.25">
      <c r="C2170" s="438"/>
      <c r="D2170" s="440"/>
      <c r="E2170" s="534"/>
      <c r="F2170" s="438"/>
    </row>
    <row r="2171" spans="3:6" ht="44.25" customHeight="1" x14ac:dyDescent="0.25">
      <c r="C2171" s="438"/>
      <c r="D2171" s="440"/>
      <c r="E2171" s="534"/>
      <c r="F2171" s="438"/>
    </row>
    <row r="2172" spans="3:6" ht="44.25" customHeight="1" x14ac:dyDescent="0.25">
      <c r="C2172" s="438"/>
      <c r="D2172" s="440"/>
      <c r="E2172" s="534"/>
      <c r="F2172" s="438"/>
    </row>
    <row r="2173" spans="3:6" ht="44.25" customHeight="1" x14ac:dyDescent="0.25">
      <c r="C2173" s="438"/>
      <c r="D2173" s="440"/>
      <c r="E2173" s="534"/>
      <c r="F2173" s="438"/>
    </row>
    <row r="2174" spans="3:6" ht="44.25" customHeight="1" x14ac:dyDescent="0.25">
      <c r="C2174" s="438"/>
      <c r="D2174" s="440"/>
      <c r="E2174" s="534"/>
      <c r="F2174" s="438"/>
    </row>
    <row r="2175" spans="3:6" ht="44.25" customHeight="1" x14ac:dyDescent="0.25">
      <c r="C2175" s="438"/>
      <c r="D2175" s="440"/>
      <c r="E2175" s="534"/>
      <c r="F2175" s="438"/>
    </row>
    <row r="2176" spans="3:6" ht="44.25" customHeight="1" x14ac:dyDescent="0.25">
      <c r="C2176" s="438"/>
      <c r="D2176" s="440"/>
      <c r="E2176" s="534"/>
      <c r="F2176" s="438"/>
    </row>
    <row r="2177" spans="3:6" ht="44.25" customHeight="1" x14ac:dyDescent="0.25">
      <c r="C2177" s="438"/>
      <c r="D2177" s="440"/>
      <c r="E2177" s="534"/>
      <c r="F2177" s="438"/>
    </row>
    <row r="2178" spans="3:6" ht="44.25" customHeight="1" x14ac:dyDescent="0.25">
      <c r="C2178" s="438"/>
      <c r="D2178" s="440"/>
      <c r="E2178" s="534"/>
      <c r="F2178" s="438"/>
    </row>
    <row r="2179" spans="3:6" ht="44.25" customHeight="1" x14ac:dyDescent="0.25">
      <c r="C2179" s="438"/>
      <c r="D2179" s="440"/>
      <c r="E2179" s="534"/>
      <c r="F2179" s="438"/>
    </row>
    <row r="2180" spans="3:6" ht="44.25" customHeight="1" x14ac:dyDescent="0.25">
      <c r="C2180" s="438"/>
      <c r="D2180" s="440"/>
      <c r="E2180" s="534"/>
      <c r="F2180" s="438"/>
    </row>
    <row r="2181" spans="3:6" ht="44.25" customHeight="1" x14ac:dyDescent="0.25">
      <c r="C2181" s="438"/>
      <c r="D2181" s="440"/>
      <c r="E2181" s="534"/>
      <c r="F2181" s="438"/>
    </row>
    <row r="2182" spans="3:6" ht="44.25" customHeight="1" x14ac:dyDescent="0.25">
      <c r="C2182" s="438"/>
      <c r="D2182" s="440"/>
      <c r="E2182" s="534"/>
      <c r="F2182" s="438"/>
    </row>
    <row r="2183" spans="3:6" ht="44.25" customHeight="1" x14ac:dyDescent="0.25">
      <c r="C2183" s="438"/>
      <c r="D2183" s="440"/>
      <c r="E2183" s="534"/>
      <c r="F2183" s="438"/>
    </row>
    <row r="2184" spans="3:6" ht="44.25" customHeight="1" x14ac:dyDescent="0.25">
      <c r="C2184" s="438"/>
      <c r="D2184" s="440"/>
      <c r="E2184" s="534"/>
      <c r="F2184" s="438"/>
    </row>
    <row r="2185" spans="3:6" ht="44.25" customHeight="1" x14ac:dyDescent="0.25">
      <c r="C2185" s="438"/>
      <c r="D2185" s="440"/>
      <c r="E2185" s="534"/>
      <c r="F2185" s="438"/>
    </row>
    <row r="2186" spans="3:6" ht="44.25" customHeight="1" x14ac:dyDescent="0.25">
      <c r="C2186" s="438"/>
      <c r="D2186" s="440"/>
      <c r="E2186" s="534"/>
      <c r="F2186" s="438"/>
    </row>
    <row r="2187" spans="3:6" ht="44.25" customHeight="1" x14ac:dyDescent="0.25">
      <c r="C2187" s="438"/>
      <c r="D2187" s="440"/>
      <c r="E2187" s="534"/>
      <c r="F2187" s="438"/>
    </row>
    <row r="2188" spans="3:6" ht="44.25" customHeight="1" x14ac:dyDescent="0.25">
      <c r="C2188" s="438"/>
      <c r="D2188" s="440"/>
      <c r="E2188" s="534"/>
      <c r="F2188" s="438"/>
    </row>
    <row r="2189" spans="3:6" ht="44.25" customHeight="1" x14ac:dyDescent="0.25">
      <c r="C2189" s="438"/>
      <c r="D2189" s="440"/>
      <c r="E2189" s="534"/>
      <c r="F2189" s="438"/>
    </row>
    <row r="2190" spans="3:6" ht="44.25" customHeight="1" x14ac:dyDescent="0.25">
      <c r="C2190" s="438"/>
      <c r="D2190" s="440"/>
      <c r="E2190" s="534"/>
      <c r="F2190" s="438"/>
    </row>
    <row r="2191" spans="3:6" ht="44.25" customHeight="1" x14ac:dyDescent="0.25">
      <c r="C2191" s="438"/>
      <c r="D2191" s="440"/>
      <c r="E2191" s="534"/>
      <c r="F2191" s="438"/>
    </row>
    <row r="2192" spans="3:6" ht="44.25" customHeight="1" x14ac:dyDescent="0.25">
      <c r="C2192" s="438"/>
      <c r="D2192" s="440"/>
      <c r="E2192" s="534"/>
      <c r="F2192" s="438"/>
    </row>
    <row r="2193" spans="3:6" ht="44.25" customHeight="1" x14ac:dyDescent="0.25">
      <c r="C2193" s="438"/>
      <c r="D2193" s="440"/>
      <c r="E2193" s="534"/>
      <c r="F2193" s="438"/>
    </row>
    <row r="2194" spans="3:6" ht="44.25" customHeight="1" x14ac:dyDescent="0.25">
      <c r="C2194" s="438"/>
      <c r="D2194" s="440"/>
      <c r="E2194" s="534"/>
      <c r="F2194" s="438"/>
    </row>
    <row r="2195" spans="3:6" ht="44.25" customHeight="1" x14ac:dyDescent="0.25">
      <c r="C2195" s="438"/>
      <c r="D2195" s="440"/>
      <c r="E2195" s="534"/>
      <c r="F2195" s="438"/>
    </row>
    <row r="2196" spans="3:6" ht="44.25" customHeight="1" x14ac:dyDescent="0.25">
      <c r="C2196" s="438"/>
      <c r="D2196" s="440"/>
      <c r="E2196" s="534"/>
      <c r="F2196" s="438"/>
    </row>
    <row r="2197" spans="3:6" ht="44.25" customHeight="1" x14ac:dyDescent="0.25">
      <c r="C2197" s="438"/>
      <c r="D2197" s="440"/>
      <c r="E2197" s="534"/>
      <c r="F2197" s="438"/>
    </row>
    <row r="2198" spans="3:6" ht="44.25" customHeight="1" x14ac:dyDescent="0.25">
      <c r="C2198" s="438"/>
      <c r="D2198" s="440"/>
      <c r="E2198" s="534"/>
      <c r="F2198" s="438"/>
    </row>
    <row r="2199" spans="3:6" ht="44.25" customHeight="1" x14ac:dyDescent="0.25">
      <c r="C2199" s="438"/>
      <c r="D2199" s="440"/>
      <c r="E2199" s="534"/>
      <c r="F2199" s="438"/>
    </row>
    <row r="2200" spans="3:6" ht="44.25" customHeight="1" x14ac:dyDescent="0.25">
      <c r="C2200" s="438"/>
      <c r="D2200" s="440"/>
      <c r="E2200" s="534"/>
      <c r="F2200" s="438"/>
    </row>
    <row r="2201" spans="3:6" ht="44.25" customHeight="1" x14ac:dyDescent="0.25">
      <c r="C2201" s="438"/>
      <c r="D2201" s="440"/>
      <c r="E2201" s="534"/>
      <c r="F2201" s="438"/>
    </row>
    <row r="2202" spans="3:6" ht="44.25" customHeight="1" x14ac:dyDescent="0.25">
      <c r="C2202" s="438"/>
      <c r="D2202" s="440"/>
      <c r="E2202" s="534"/>
      <c r="F2202" s="438"/>
    </row>
    <row r="2203" spans="3:6" ht="44.25" customHeight="1" x14ac:dyDescent="0.25">
      <c r="C2203" s="438"/>
      <c r="D2203" s="440"/>
      <c r="E2203" s="534"/>
      <c r="F2203" s="438"/>
    </row>
    <row r="2204" spans="3:6" ht="44.25" customHeight="1" x14ac:dyDescent="0.25">
      <c r="C2204" s="438"/>
      <c r="D2204" s="440"/>
      <c r="E2204" s="534"/>
      <c r="F2204" s="438"/>
    </row>
    <row r="2205" spans="3:6" ht="44.25" customHeight="1" x14ac:dyDescent="0.25">
      <c r="C2205" s="438"/>
      <c r="D2205" s="440"/>
      <c r="E2205" s="534"/>
      <c r="F2205" s="438"/>
    </row>
    <row r="2206" spans="3:6" ht="44.25" customHeight="1" x14ac:dyDescent="0.25">
      <c r="C2206" s="438"/>
      <c r="D2206" s="440"/>
      <c r="E2206" s="534"/>
      <c r="F2206" s="438"/>
    </row>
    <row r="2207" spans="3:6" ht="44.25" customHeight="1" x14ac:dyDescent="0.25">
      <c r="C2207" s="438"/>
      <c r="D2207" s="440"/>
      <c r="E2207" s="534"/>
      <c r="F2207" s="438"/>
    </row>
    <row r="2208" spans="3:6" ht="44.25" customHeight="1" x14ac:dyDescent="0.25">
      <c r="C2208" s="438"/>
      <c r="D2208" s="440"/>
      <c r="E2208" s="534"/>
      <c r="F2208" s="438"/>
    </row>
    <row r="2209" spans="3:6" ht="44.25" customHeight="1" x14ac:dyDescent="0.25">
      <c r="C2209" s="438"/>
      <c r="D2209" s="440"/>
      <c r="E2209" s="534"/>
      <c r="F2209" s="438"/>
    </row>
    <row r="2210" spans="3:6" ht="44.25" customHeight="1" x14ac:dyDescent="0.25">
      <c r="C2210" s="438"/>
      <c r="D2210" s="440"/>
      <c r="E2210" s="534"/>
      <c r="F2210" s="438"/>
    </row>
    <row r="2211" spans="3:6" ht="44.25" customHeight="1" x14ac:dyDescent="0.25">
      <c r="C2211" s="438"/>
      <c r="D2211" s="440"/>
      <c r="E2211" s="534"/>
      <c r="F2211" s="438"/>
    </row>
    <row r="2212" spans="3:6" ht="44.25" customHeight="1" x14ac:dyDescent="0.25">
      <c r="C2212" s="438"/>
      <c r="D2212" s="440"/>
      <c r="E2212" s="534"/>
      <c r="F2212" s="438"/>
    </row>
    <row r="2213" spans="3:6" ht="44.25" customHeight="1" x14ac:dyDescent="0.25">
      <c r="C2213" s="438"/>
      <c r="D2213" s="440"/>
      <c r="E2213" s="534"/>
      <c r="F2213" s="438"/>
    </row>
    <row r="2214" spans="3:6" ht="44.25" customHeight="1" x14ac:dyDescent="0.25">
      <c r="C2214" s="438"/>
      <c r="D2214" s="440"/>
      <c r="E2214" s="534"/>
      <c r="F2214" s="438"/>
    </row>
    <row r="2215" spans="3:6" ht="44.25" customHeight="1" x14ac:dyDescent="0.25">
      <c r="C2215" s="438"/>
      <c r="D2215" s="440"/>
      <c r="E2215" s="534"/>
      <c r="F2215" s="438"/>
    </row>
    <row r="2216" spans="3:6" ht="44.25" customHeight="1" x14ac:dyDescent="0.25">
      <c r="C2216" s="438"/>
      <c r="D2216" s="440"/>
      <c r="E2216" s="534"/>
      <c r="F2216" s="438"/>
    </row>
    <row r="2217" spans="3:6" ht="44.25" customHeight="1" x14ac:dyDescent="0.25">
      <c r="C2217" s="438"/>
      <c r="D2217" s="440"/>
      <c r="E2217" s="534"/>
      <c r="F2217" s="438"/>
    </row>
    <row r="2218" spans="3:6" ht="44.25" customHeight="1" x14ac:dyDescent="0.25">
      <c r="C2218" s="438"/>
      <c r="D2218" s="440"/>
      <c r="E2218" s="534"/>
      <c r="F2218" s="438"/>
    </row>
    <row r="2219" spans="3:6" ht="44.25" customHeight="1" x14ac:dyDescent="0.25">
      <c r="C2219" s="438"/>
      <c r="D2219" s="440"/>
      <c r="E2219" s="534"/>
      <c r="F2219" s="438"/>
    </row>
    <row r="2220" spans="3:6" ht="44.25" customHeight="1" x14ac:dyDescent="0.25">
      <c r="C2220" s="438"/>
      <c r="D2220" s="440"/>
      <c r="E2220" s="534"/>
      <c r="F2220" s="438"/>
    </row>
    <row r="2221" spans="3:6" ht="44.25" customHeight="1" x14ac:dyDescent="0.25">
      <c r="C2221" s="438"/>
      <c r="D2221" s="440"/>
      <c r="E2221" s="534"/>
      <c r="F2221" s="438"/>
    </row>
    <row r="2222" spans="3:6" ht="44.25" customHeight="1" x14ac:dyDescent="0.25">
      <c r="C2222" s="438"/>
      <c r="D2222" s="440"/>
      <c r="E2222" s="534"/>
      <c r="F2222" s="438"/>
    </row>
    <row r="2223" spans="3:6" ht="44.25" customHeight="1" x14ac:dyDescent="0.25">
      <c r="C2223" s="438"/>
      <c r="D2223" s="440"/>
      <c r="E2223" s="534"/>
      <c r="F2223" s="438"/>
    </row>
    <row r="2224" spans="3:6" ht="44.25" customHeight="1" x14ac:dyDescent="0.25">
      <c r="C2224" s="438"/>
      <c r="D2224" s="440"/>
      <c r="E2224" s="534"/>
      <c r="F2224" s="438"/>
    </row>
    <row r="2225" spans="3:6" ht="44.25" customHeight="1" x14ac:dyDescent="0.25">
      <c r="C2225" s="438"/>
      <c r="D2225" s="440"/>
      <c r="E2225" s="534"/>
      <c r="F2225" s="438"/>
    </row>
    <row r="2226" spans="3:6" ht="44.25" customHeight="1" x14ac:dyDescent="0.25">
      <c r="C2226" s="438"/>
      <c r="D2226" s="440"/>
      <c r="E2226" s="534"/>
      <c r="F2226" s="438"/>
    </row>
    <row r="2227" spans="3:6" ht="44.25" customHeight="1" x14ac:dyDescent="0.25">
      <c r="C2227" s="438"/>
      <c r="D2227" s="440"/>
      <c r="E2227" s="534"/>
      <c r="F2227" s="438"/>
    </row>
    <row r="2228" spans="3:6" ht="44.25" customHeight="1" x14ac:dyDescent="0.25">
      <c r="C2228" s="438"/>
      <c r="D2228" s="440"/>
      <c r="E2228" s="534"/>
      <c r="F2228" s="438"/>
    </row>
    <row r="2229" spans="3:6" ht="44.25" customHeight="1" x14ac:dyDescent="0.25">
      <c r="C2229" s="438"/>
      <c r="D2229" s="440"/>
      <c r="E2229" s="534"/>
      <c r="F2229" s="438"/>
    </row>
    <row r="2230" spans="3:6" ht="44.25" customHeight="1" x14ac:dyDescent="0.25">
      <c r="C2230" s="438"/>
      <c r="D2230" s="440"/>
      <c r="E2230" s="534"/>
      <c r="F2230" s="438"/>
    </row>
    <row r="2231" spans="3:6" ht="44.25" customHeight="1" x14ac:dyDescent="0.25">
      <c r="C2231" s="438"/>
      <c r="D2231" s="440"/>
      <c r="E2231" s="534"/>
      <c r="F2231" s="438"/>
    </row>
    <row r="2232" spans="3:6" ht="44.25" customHeight="1" x14ac:dyDescent="0.25">
      <c r="C2232" s="438"/>
      <c r="D2232" s="440"/>
      <c r="E2232" s="534"/>
      <c r="F2232" s="438"/>
    </row>
    <row r="2233" spans="3:6" ht="44.25" customHeight="1" x14ac:dyDescent="0.25">
      <c r="C2233" s="438"/>
      <c r="D2233" s="440"/>
      <c r="E2233" s="534"/>
      <c r="F2233" s="438"/>
    </row>
    <row r="2234" spans="3:6" ht="44.25" customHeight="1" x14ac:dyDescent="0.25">
      <c r="C2234" s="438"/>
      <c r="D2234" s="440"/>
      <c r="E2234" s="534"/>
      <c r="F2234" s="438"/>
    </row>
    <row r="2235" spans="3:6" ht="44.25" customHeight="1" x14ac:dyDescent="0.25">
      <c r="C2235" s="438"/>
      <c r="D2235" s="440"/>
      <c r="E2235" s="534"/>
      <c r="F2235" s="438"/>
    </row>
    <row r="2236" spans="3:6" ht="44.25" customHeight="1" x14ac:dyDescent="0.25">
      <c r="C2236" s="438"/>
      <c r="D2236" s="440"/>
      <c r="E2236" s="534"/>
      <c r="F2236" s="438"/>
    </row>
    <row r="2237" spans="3:6" ht="44.25" customHeight="1" x14ac:dyDescent="0.25">
      <c r="C2237" s="438"/>
      <c r="D2237" s="440"/>
      <c r="E2237" s="534"/>
      <c r="F2237" s="438"/>
    </row>
    <row r="2238" spans="3:6" ht="44.25" customHeight="1" x14ac:dyDescent="0.25">
      <c r="C2238" s="438"/>
      <c r="D2238" s="440"/>
      <c r="E2238" s="534"/>
      <c r="F2238" s="438"/>
    </row>
    <row r="2239" spans="3:6" ht="44.25" customHeight="1" x14ac:dyDescent="0.25">
      <c r="C2239" s="438"/>
      <c r="D2239" s="440"/>
      <c r="E2239" s="534"/>
      <c r="F2239" s="438"/>
    </row>
    <row r="2240" spans="3:6" ht="44.25" customHeight="1" x14ac:dyDescent="0.25">
      <c r="C2240" s="438"/>
      <c r="D2240" s="440"/>
      <c r="E2240" s="534"/>
      <c r="F2240" s="438"/>
    </row>
    <row r="2241" spans="3:6" ht="44.25" customHeight="1" x14ac:dyDescent="0.25">
      <c r="C2241" s="438"/>
      <c r="D2241" s="440"/>
      <c r="E2241" s="534"/>
      <c r="F2241" s="438"/>
    </row>
    <row r="2242" spans="3:6" ht="44.25" customHeight="1" x14ac:dyDescent="0.25">
      <c r="C2242" s="438"/>
      <c r="D2242" s="440"/>
      <c r="E2242" s="534"/>
      <c r="F2242" s="438"/>
    </row>
    <row r="2243" spans="3:6" ht="44.25" customHeight="1" x14ac:dyDescent="0.25">
      <c r="C2243" s="438"/>
      <c r="D2243" s="440"/>
      <c r="E2243" s="534"/>
      <c r="F2243" s="438"/>
    </row>
    <row r="2244" spans="3:6" ht="44.25" customHeight="1" x14ac:dyDescent="0.25">
      <c r="C2244" s="438"/>
      <c r="D2244" s="440"/>
      <c r="E2244" s="534"/>
      <c r="F2244" s="438"/>
    </row>
    <row r="2245" spans="3:6" ht="44.25" customHeight="1" x14ac:dyDescent="0.25">
      <c r="C2245" s="438"/>
      <c r="D2245" s="440"/>
      <c r="E2245" s="534"/>
      <c r="F2245" s="438"/>
    </row>
    <row r="2246" spans="3:6" ht="44.25" customHeight="1" x14ac:dyDescent="0.25">
      <c r="C2246" s="438"/>
      <c r="D2246" s="440"/>
      <c r="E2246" s="534"/>
      <c r="F2246" s="438"/>
    </row>
    <row r="2247" spans="3:6" ht="44.25" customHeight="1" x14ac:dyDescent="0.25">
      <c r="C2247" s="438"/>
      <c r="D2247" s="440"/>
      <c r="E2247" s="534"/>
      <c r="F2247" s="438"/>
    </row>
    <row r="2248" spans="3:6" ht="44.25" customHeight="1" x14ac:dyDescent="0.25">
      <c r="C2248" s="438"/>
      <c r="D2248" s="440"/>
      <c r="E2248" s="534"/>
      <c r="F2248" s="438"/>
    </row>
    <row r="2249" spans="3:6" ht="44.25" customHeight="1" x14ac:dyDescent="0.25">
      <c r="C2249" s="438"/>
      <c r="D2249" s="440"/>
      <c r="E2249" s="534"/>
      <c r="F2249" s="438"/>
    </row>
    <row r="2250" spans="3:6" ht="44.25" customHeight="1" x14ac:dyDescent="0.25">
      <c r="C2250" s="438"/>
      <c r="D2250" s="440"/>
      <c r="E2250" s="534"/>
      <c r="F2250" s="438"/>
    </row>
    <row r="2251" spans="3:6" ht="44.25" customHeight="1" x14ac:dyDescent="0.25">
      <c r="C2251" s="438"/>
      <c r="D2251" s="440"/>
      <c r="E2251" s="534"/>
      <c r="F2251" s="438"/>
    </row>
    <row r="2252" spans="3:6" ht="44.25" customHeight="1" x14ac:dyDescent="0.25">
      <c r="C2252" s="438"/>
      <c r="D2252" s="440"/>
      <c r="E2252" s="534"/>
      <c r="F2252" s="438"/>
    </row>
    <row r="2253" spans="3:6" ht="44.25" customHeight="1" x14ac:dyDescent="0.25">
      <c r="C2253" s="438"/>
      <c r="D2253" s="440"/>
      <c r="E2253" s="534"/>
      <c r="F2253" s="438"/>
    </row>
    <row r="2254" spans="3:6" ht="44.25" customHeight="1" x14ac:dyDescent="0.25">
      <c r="C2254" s="438"/>
      <c r="D2254" s="440"/>
      <c r="E2254" s="534"/>
      <c r="F2254" s="438"/>
    </row>
    <row r="2255" spans="3:6" ht="44.25" customHeight="1" x14ac:dyDescent="0.25">
      <c r="C2255" s="438"/>
      <c r="D2255" s="440"/>
      <c r="E2255" s="534"/>
      <c r="F2255" s="438"/>
    </row>
    <row r="2256" spans="3:6" ht="44.25" customHeight="1" x14ac:dyDescent="0.25">
      <c r="C2256" s="438"/>
      <c r="D2256" s="440"/>
      <c r="E2256" s="534"/>
      <c r="F2256" s="438"/>
    </row>
    <row r="2257" spans="3:6" ht="44.25" customHeight="1" x14ac:dyDescent="0.25">
      <c r="C2257" s="438"/>
      <c r="D2257" s="440"/>
      <c r="E2257" s="534"/>
      <c r="F2257" s="438"/>
    </row>
    <row r="2258" spans="3:6" ht="44.25" customHeight="1" x14ac:dyDescent="0.25">
      <c r="C2258" s="438"/>
      <c r="D2258" s="440"/>
      <c r="E2258" s="534"/>
      <c r="F2258" s="438"/>
    </row>
    <row r="2259" spans="3:6" ht="44.25" customHeight="1" x14ac:dyDescent="0.25">
      <c r="C2259" s="438"/>
      <c r="D2259" s="440"/>
      <c r="E2259" s="534"/>
      <c r="F2259" s="438"/>
    </row>
    <row r="2260" spans="3:6" ht="44.25" customHeight="1" x14ac:dyDescent="0.25">
      <c r="C2260" s="438"/>
      <c r="D2260" s="440"/>
      <c r="E2260" s="534"/>
      <c r="F2260" s="438"/>
    </row>
    <row r="2261" spans="3:6" ht="44.25" customHeight="1" x14ac:dyDescent="0.25">
      <c r="C2261" s="438"/>
      <c r="D2261" s="440"/>
      <c r="E2261" s="534"/>
      <c r="F2261" s="438"/>
    </row>
    <row r="2262" spans="3:6" ht="44.25" customHeight="1" x14ac:dyDescent="0.25">
      <c r="C2262" s="438"/>
      <c r="D2262" s="440"/>
      <c r="E2262" s="534"/>
      <c r="F2262" s="438"/>
    </row>
    <row r="2263" spans="3:6" ht="44.25" customHeight="1" x14ac:dyDescent="0.25">
      <c r="C2263" s="438"/>
      <c r="D2263" s="440"/>
      <c r="E2263" s="534"/>
      <c r="F2263" s="438"/>
    </row>
    <row r="2264" spans="3:6" ht="44.25" customHeight="1" x14ac:dyDescent="0.25">
      <c r="C2264" s="438"/>
      <c r="D2264" s="440"/>
      <c r="E2264" s="534"/>
      <c r="F2264" s="438"/>
    </row>
    <row r="2265" spans="3:6" ht="44.25" customHeight="1" x14ac:dyDescent="0.25">
      <c r="C2265" s="438"/>
      <c r="D2265" s="440"/>
      <c r="E2265" s="534"/>
      <c r="F2265" s="438"/>
    </row>
    <row r="2266" spans="3:6" ht="44.25" customHeight="1" x14ac:dyDescent="0.25">
      <c r="C2266" s="438"/>
      <c r="D2266" s="440"/>
      <c r="E2266" s="534"/>
      <c r="F2266" s="438"/>
    </row>
    <row r="2267" spans="3:6" ht="44.25" customHeight="1" x14ac:dyDescent="0.25">
      <c r="C2267" s="438"/>
      <c r="D2267" s="440"/>
      <c r="E2267" s="534"/>
      <c r="F2267" s="438"/>
    </row>
    <row r="2268" spans="3:6" ht="44.25" customHeight="1" x14ac:dyDescent="0.25">
      <c r="C2268" s="438"/>
      <c r="D2268" s="440"/>
      <c r="E2268" s="534"/>
      <c r="F2268" s="438"/>
    </row>
    <row r="2269" spans="3:6" ht="44.25" customHeight="1" x14ac:dyDescent="0.25">
      <c r="C2269" s="438"/>
      <c r="D2269" s="440"/>
      <c r="E2269" s="534"/>
      <c r="F2269" s="438"/>
    </row>
    <row r="2270" spans="3:6" ht="44.25" customHeight="1" x14ac:dyDescent="0.25">
      <c r="C2270" s="438"/>
      <c r="D2270" s="440"/>
      <c r="E2270" s="534"/>
      <c r="F2270" s="438"/>
    </row>
    <row r="2271" spans="3:6" ht="44.25" customHeight="1" x14ac:dyDescent="0.25">
      <c r="C2271" s="438"/>
      <c r="D2271" s="440"/>
      <c r="E2271" s="534"/>
      <c r="F2271" s="438"/>
    </row>
    <row r="2272" spans="3:6" ht="44.25" customHeight="1" x14ac:dyDescent="0.25">
      <c r="C2272" s="438"/>
      <c r="D2272" s="440"/>
      <c r="E2272" s="534"/>
      <c r="F2272" s="438"/>
    </row>
    <row r="2273" spans="3:6" ht="44.25" customHeight="1" x14ac:dyDescent="0.25">
      <c r="C2273" s="438"/>
      <c r="D2273" s="440"/>
      <c r="E2273" s="534"/>
      <c r="F2273" s="438"/>
    </row>
    <row r="2274" spans="3:6" ht="44.25" customHeight="1" x14ac:dyDescent="0.25">
      <c r="C2274" s="438"/>
      <c r="D2274" s="440"/>
      <c r="E2274" s="534"/>
      <c r="F2274" s="438"/>
    </row>
    <row r="2275" spans="3:6" ht="44.25" customHeight="1" x14ac:dyDescent="0.25">
      <c r="C2275" s="438"/>
      <c r="D2275" s="440"/>
      <c r="E2275" s="534"/>
      <c r="F2275" s="438"/>
    </row>
    <row r="2276" spans="3:6" ht="44.25" customHeight="1" x14ac:dyDescent="0.25">
      <c r="C2276" s="438"/>
      <c r="D2276" s="440"/>
      <c r="E2276" s="534"/>
      <c r="F2276" s="438"/>
    </row>
    <row r="2277" spans="3:6" ht="44.25" customHeight="1" x14ac:dyDescent="0.25">
      <c r="C2277" s="438"/>
      <c r="D2277" s="440"/>
      <c r="E2277" s="534"/>
      <c r="F2277" s="438"/>
    </row>
    <row r="2278" spans="3:6" ht="44.25" customHeight="1" x14ac:dyDescent="0.25">
      <c r="C2278" s="438"/>
      <c r="D2278" s="440"/>
      <c r="E2278" s="534"/>
      <c r="F2278" s="438"/>
    </row>
    <row r="2279" spans="3:6" ht="44.25" customHeight="1" x14ac:dyDescent="0.25">
      <c r="C2279" s="438"/>
      <c r="D2279" s="440"/>
      <c r="E2279" s="534"/>
      <c r="F2279" s="438"/>
    </row>
    <row r="2280" spans="3:6" ht="44.25" customHeight="1" x14ac:dyDescent="0.25">
      <c r="C2280" s="438"/>
      <c r="D2280" s="440"/>
      <c r="E2280" s="534"/>
      <c r="F2280" s="438"/>
    </row>
    <row r="2281" spans="3:6" ht="44.25" customHeight="1" x14ac:dyDescent="0.25">
      <c r="C2281" s="438"/>
      <c r="D2281" s="440"/>
      <c r="E2281" s="534"/>
      <c r="F2281" s="438"/>
    </row>
    <row r="2282" spans="3:6" ht="44.25" customHeight="1" x14ac:dyDescent="0.25">
      <c r="C2282" s="438"/>
      <c r="D2282" s="440"/>
      <c r="E2282" s="534"/>
      <c r="F2282" s="438"/>
    </row>
    <row r="2283" spans="3:6" ht="44.25" customHeight="1" x14ac:dyDescent="0.25">
      <c r="C2283" s="438"/>
      <c r="D2283" s="440"/>
      <c r="E2283" s="534"/>
      <c r="F2283" s="438"/>
    </row>
    <row r="2284" spans="3:6" ht="44.25" customHeight="1" x14ac:dyDescent="0.25">
      <c r="C2284" s="438"/>
      <c r="D2284" s="440"/>
      <c r="E2284" s="534"/>
      <c r="F2284" s="438"/>
    </row>
    <row r="2285" spans="3:6" ht="44.25" customHeight="1" x14ac:dyDescent="0.25">
      <c r="C2285" s="438"/>
      <c r="D2285" s="440"/>
      <c r="E2285" s="534"/>
      <c r="F2285" s="438"/>
    </row>
    <row r="2286" spans="3:6" ht="44.25" customHeight="1" x14ac:dyDescent="0.25">
      <c r="C2286" s="438"/>
      <c r="D2286" s="440"/>
      <c r="E2286" s="534"/>
      <c r="F2286" s="438"/>
    </row>
    <row r="2287" spans="3:6" ht="44.25" customHeight="1" x14ac:dyDescent="0.25">
      <c r="C2287" s="438"/>
      <c r="D2287" s="440"/>
      <c r="E2287" s="534"/>
      <c r="F2287" s="438"/>
    </row>
    <row r="2288" spans="3:6" ht="44.25" customHeight="1" x14ac:dyDescent="0.25">
      <c r="C2288" s="438"/>
      <c r="D2288" s="440"/>
      <c r="E2288" s="534"/>
      <c r="F2288" s="438"/>
    </row>
    <row r="2289" spans="3:6" ht="44.25" customHeight="1" x14ac:dyDescent="0.25">
      <c r="C2289" s="438"/>
      <c r="D2289" s="440"/>
      <c r="E2289" s="534"/>
      <c r="F2289" s="438"/>
    </row>
    <row r="2290" spans="3:6" ht="44.25" customHeight="1" x14ac:dyDescent="0.25">
      <c r="C2290" s="438"/>
      <c r="D2290" s="440"/>
      <c r="E2290" s="534"/>
      <c r="F2290" s="438"/>
    </row>
    <row r="2291" spans="3:6" ht="44.25" customHeight="1" x14ac:dyDescent="0.25">
      <c r="C2291" s="438"/>
      <c r="D2291" s="440"/>
      <c r="E2291" s="534"/>
      <c r="F2291" s="438"/>
    </row>
    <row r="2292" spans="3:6" ht="44.25" customHeight="1" x14ac:dyDescent="0.25">
      <c r="C2292" s="438"/>
      <c r="D2292" s="440"/>
      <c r="E2292" s="534"/>
      <c r="F2292" s="438"/>
    </row>
    <row r="2293" spans="3:6" ht="44.25" customHeight="1" x14ac:dyDescent="0.25">
      <c r="C2293" s="438"/>
      <c r="D2293" s="440"/>
      <c r="E2293" s="534"/>
      <c r="F2293" s="438"/>
    </row>
    <row r="2294" spans="3:6" ht="44.25" customHeight="1" x14ac:dyDescent="0.25">
      <c r="C2294" s="438"/>
      <c r="D2294" s="440"/>
      <c r="E2294" s="534"/>
      <c r="F2294" s="438"/>
    </row>
    <row r="2295" spans="3:6" ht="44.25" customHeight="1" x14ac:dyDescent="0.25">
      <c r="C2295" s="438"/>
      <c r="D2295" s="440"/>
      <c r="E2295" s="534"/>
      <c r="F2295" s="438"/>
    </row>
    <row r="2296" spans="3:6" ht="44.25" customHeight="1" x14ac:dyDescent="0.25">
      <c r="C2296" s="438"/>
      <c r="D2296" s="440"/>
      <c r="E2296" s="534"/>
      <c r="F2296" s="438"/>
    </row>
    <row r="2297" spans="3:6" ht="44.25" customHeight="1" x14ac:dyDescent="0.25">
      <c r="C2297" s="438"/>
      <c r="D2297" s="440"/>
      <c r="E2297" s="534"/>
      <c r="F2297" s="438"/>
    </row>
    <row r="2298" spans="3:6" ht="44.25" customHeight="1" x14ac:dyDescent="0.25">
      <c r="C2298" s="438"/>
      <c r="D2298" s="440"/>
      <c r="E2298" s="534"/>
      <c r="F2298" s="438"/>
    </row>
    <row r="2299" spans="3:6" ht="44.25" customHeight="1" x14ac:dyDescent="0.25">
      <c r="C2299" s="438"/>
      <c r="D2299" s="440"/>
      <c r="E2299" s="534"/>
      <c r="F2299" s="438"/>
    </row>
    <row r="2300" spans="3:6" ht="44.25" customHeight="1" x14ac:dyDescent="0.25">
      <c r="C2300" s="438"/>
      <c r="D2300" s="440"/>
      <c r="E2300" s="534"/>
      <c r="F2300" s="438"/>
    </row>
    <row r="2301" spans="3:6" ht="44.25" customHeight="1" x14ac:dyDescent="0.25">
      <c r="C2301" s="438"/>
      <c r="D2301" s="440"/>
      <c r="E2301" s="534"/>
      <c r="F2301" s="438"/>
    </row>
    <row r="2302" spans="3:6" ht="44.25" customHeight="1" x14ac:dyDescent="0.25">
      <c r="C2302" s="438"/>
      <c r="D2302" s="440"/>
      <c r="E2302" s="534"/>
      <c r="F2302" s="438"/>
    </row>
    <row r="2303" spans="3:6" ht="44.25" customHeight="1" x14ac:dyDescent="0.25">
      <c r="C2303" s="438"/>
      <c r="D2303" s="440"/>
      <c r="E2303" s="534"/>
      <c r="F2303" s="438"/>
    </row>
    <row r="2304" spans="3:6" ht="44.25" customHeight="1" x14ac:dyDescent="0.25">
      <c r="C2304" s="438"/>
      <c r="D2304" s="440"/>
      <c r="E2304" s="534"/>
      <c r="F2304" s="438"/>
    </row>
    <row r="2305" spans="3:6" ht="44.25" customHeight="1" x14ac:dyDescent="0.25">
      <c r="C2305" s="438"/>
      <c r="D2305" s="440"/>
      <c r="E2305" s="534"/>
      <c r="F2305" s="438"/>
    </row>
    <row r="2306" spans="3:6" ht="44.25" customHeight="1" x14ac:dyDescent="0.25">
      <c r="C2306" s="438"/>
      <c r="D2306" s="440"/>
      <c r="E2306" s="534"/>
      <c r="F2306" s="438"/>
    </row>
    <row r="2307" spans="3:6" ht="44.25" customHeight="1" x14ac:dyDescent="0.25">
      <c r="C2307" s="438"/>
      <c r="D2307" s="440"/>
      <c r="E2307" s="534"/>
      <c r="F2307" s="438"/>
    </row>
    <row r="2308" spans="3:6" ht="44.25" customHeight="1" x14ac:dyDescent="0.25">
      <c r="C2308" s="438"/>
      <c r="D2308" s="440"/>
      <c r="E2308" s="534"/>
      <c r="F2308" s="438"/>
    </row>
    <row r="2309" spans="3:6" ht="44.25" customHeight="1" x14ac:dyDescent="0.25">
      <c r="C2309" s="438"/>
      <c r="D2309" s="440"/>
      <c r="E2309" s="534"/>
      <c r="F2309" s="438"/>
    </row>
    <row r="2310" spans="3:6" ht="44.25" customHeight="1" x14ac:dyDescent="0.25">
      <c r="C2310" s="438"/>
      <c r="D2310" s="440"/>
      <c r="E2310" s="534"/>
      <c r="F2310" s="438"/>
    </row>
    <row r="2311" spans="3:6" ht="44.25" customHeight="1" x14ac:dyDescent="0.25">
      <c r="C2311" s="438"/>
      <c r="D2311" s="440"/>
      <c r="E2311" s="534"/>
      <c r="F2311" s="438"/>
    </row>
    <row r="2312" spans="3:6" ht="44.25" customHeight="1" x14ac:dyDescent="0.25">
      <c r="C2312" s="438"/>
      <c r="D2312" s="440"/>
      <c r="E2312" s="534"/>
      <c r="F2312" s="438"/>
    </row>
    <row r="2313" spans="3:6" ht="44.25" customHeight="1" x14ac:dyDescent="0.25">
      <c r="C2313" s="438"/>
      <c r="D2313" s="440"/>
      <c r="E2313" s="534"/>
      <c r="F2313" s="438"/>
    </row>
    <row r="2314" spans="3:6" ht="44.25" customHeight="1" x14ac:dyDescent="0.25">
      <c r="C2314" s="438"/>
      <c r="D2314" s="440"/>
      <c r="E2314" s="534"/>
      <c r="F2314" s="438"/>
    </row>
    <row r="2315" spans="3:6" ht="44.25" customHeight="1" x14ac:dyDescent="0.25">
      <c r="C2315" s="438"/>
      <c r="D2315" s="440"/>
      <c r="E2315" s="534"/>
      <c r="F2315" s="438"/>
    </row>
    <row r="2316" spans="3:6" ht="44.25" customHeight="1" x14ac:dyDescent="0.25">
      <c r="C2316" s="438"/>
      <c r="D2316" s="440"/>
      <c r="E2316" s="534"/>
      <c r="F2316" s="438"/>
    </row>
    <row r="2317" spans="3:6" ht="44.25" customHeight="1" x14ac:dyDescent="0.25">
      <c r="C2317" s="438"/>
      <c r="D2317" s="440"/>
      <c r="E2317" s="534"/>
      <c r="F2317" s="438"/>
    </row>
    <row r="2318" spans="3:6" ht="44.25" customHeight="1" x14ac:dyDescent="0.25">
      <c r="C2318" s="438"/>
      <c r="D2318" s="440"/>
      <c r="E2318" s="534"/>
      <c r="F2318" s="438"/>
    </row>
    <row r="2319" spans="3:6" ht="44.25" customHeight="1" x14ac:dyDescent="0.25">
      <c r="C2319" s="438"/>
      <c r="D2319" s="440"/>
      <c r="E2319" s="534"/>
      <c r="F2319" s="438"/>
    </row>
    <row r="2320" spans="3:6" ht="44.25" customHeight="1" x14ac:dyDescent="0.25">
      <c r="C2320" s="438"/>
      <c r="D2320" s="440"/>
      <c r="E2320" s="534"/>
      <c r="F2320" s="438"/>
    </row>
    <row r="2321" spans="3:6" ht="44.25" customHeight="1" x14ac:dyDescent="0.25">
      <c r="C2321" s="438"/>
      <c r="D2321" s="440"/>
      <c r="E2321" s="534"/>
      <c r="F2321" s="438"/>
    </row>
    <row r="2322" spans="3:6" ht="44.25" customHeight="1" x14ac:dyDescent="0.25">
      <c r="C2322" s="438"/>
      <c r="D2322" s="440"/>
      <c r="E2322" s="534"/>
      <c r="F2322" s="438"/>
    </row>
    <row r="2323" spans="3:6" ht="44.25" customHeight="1" x14ac:dyDescent="0.25">
      <c r="C2323" s="438"/>
      <c r="D2323" s="440"/>
      <c r="E2323" s="534"/>
      <c r="F2323" s="438"/>
    </row>
    <row r="2324" spans="3:6" ht="44.25" customHeight="1" x14ac:dyDescent="0.25">
      <c r="C2324" s="438"/>
      <c r="D2324" s="440"/>
      <c r="E2324" s="534"/>
      <c r="F2324" s="438"/>
    </row>
    <row r="2325" spans="3:6" ht="44.25" customHeight="1" x14ac:dyDescent="0.25">
      <c r="C2325" s="438"/>
      <c r="D2325" s="440"/>
      <c r="E2325" s="534"/>
      <c r="F2325" s="438"/>
    </row>
    <row r="2326" spans="3:6" ht="44.25" customHeight="1" x14ac:dyDescent="0.25">
      <c r="C2326" s="438"/>
      <c r="D2326" s="440"/>
      <c r="E2326" s="534"/>
      <c r="F2326" s="438"/>
    </row>
    <row r="2327" spans="3:6" ht="44.25" customHeight="1" x14ac:dyDescent="0.25">
      <c r="C2327" s="438"/>
      <c r="D2327" s="440"/>
      <c r="E2327" s="534"/>
      <c r="F2327" s="438"/>
    </row>
    <row r="2328" spans="3:6" ht="44.25" customHeight="1" x14ac:dyDescent="0.25">
      <c r="C2328" s="438"/>
      <c r="D2328" s="440"/>
      <c r="E2328" s="534"/>
      <c r="F2328" s="438"/>
    </row>
    <row r="2329" spans="3:6" ht="44.25" customHeight="1" x14ac:dyDescent="0.25">
      <c r="C2329" s="438"/>
      <c r="D2329" s="440"/>
      <c r="E2329" s="534"/>
      <c r="F2329" s="438"/>
    </row>
    <row r="2330" spans="3:6" ht="44.25" customHeight="1" x14ac:dyDescent="0.25">
      <c r="C2330" s="438"/>
      <c r="D2330" s="440"/>
      <c r="E2330" s="534"/>
      <c r="F2330" s="438"/>
    </row>
    <row r="2331" spans="3:6" ht="44.25" customHeight="1" x14ac:dyDescent="0.25">
      <c r="C2331" s="438"/>
      <c r="D2331" s="440"/>
      <c r="E2331" s="534"/>
      <c r="F2331" s="438"/>
    </row>
    <row r="2332" spans="3:6" ht="44.25" customHeight="1" x14ac:dyDescent="0.25">
      <c r="C2332" s="438"/>
      <c r="D2332" s="440"/>
      <c r="E2332" s="534"/>
      <c r="F2332" s="438"/>
    </row>
    <row r="2333" spans="3:6" ht="44.25" customHeight="1" x14ac:dyDescent="0.25">
      <c r="C2333" s="438"/>
      <c r="D2333" s="440"/>
      <c r="E2333" s="534"/>
      <c r="F2333" s="438"/>
    </row>
    <row r="2334" spans="3:6" ht="44.25" customHeight="1" x14ac:dyDescent="0.25">
      <c r="C2334" s="438"/>
      <c r="D2334" s="440"/>
      <c r="E2334" s="534"/>
      <c r="F2334" s="438"/>
    </row>
    <row r="2335" spans="3:6" ht="44.25" customHeight="1" x14ac:dyDescent="0.25">
      <c r="C2335" s="438"/>
      <c r="D2335" s="440"/>
      <c r="E2335" s="534"/>
      <c r="F2335" s="438"/>
    </row>
    <row r="2336" spans="3:6" ht="44.25" customHeight="1" x14ac:dyDescent="0.25">
      <c r="C2336" s="438"/>
      <c r="D2336" s="440"/>
      <c r="E2336" s="534"/>
      <c r="F2336" s="438"/>
    </row>
    <row r="2337" spans="3:6" ht="44.25" customHeight="1" x14ac:dyDescent="0.25">
      <c r="C2337" s="438"/>
      <c r="D2337" s="440"/>
      <c r="E2337" s="534"/>
      <c r="F2337" s="438"/>
    </row>
    <row r="2338" spans="3:6" ht="44.25" customHeight="1" x14ac:dyDescent="0.25">
      <c r="C2338" s="438"/>
      <c r="D2338" s="440"/>
      <c r="E2338" s="534"/>
      <c r="F2338" s="438"/>
    </row>
    <row r="2339" spans="3:6" ht="44.25" customHeight="1" x14ac:dyDescent="0.25">
      <c r="C2339" s="438"/>
      <c r="D2339" s="440"/>
      <c r="E2339" s="534"/>
      <c r="F2339" s="438"/>
    </row>
    <row r="2340" spans="3:6" ht="44.25" customHeight="1" x14ac:dyDescent="0.25">
      <c r="C2340" s="438"/>
      <c r="D2340" s="440"/>
      <c r="E2340" s="534"/>
      <c r="F2340" s="438"/>
    </row>
    <row r="2341" spans="3:6" ht="44.25" customHeight="1" x14ac:dyDescent="0.25">
      <c r="C2341" s="438"/>
      <c r="D2341" s="440"/>
      <c r="E2341" s="534"/>
      <c r="F2341" s="438"/>
    </row>
    <row r="2342" spans="3:6" ht="44.25" customHeight="1" x14ac:dyDescent="0.25">
      <c r="C2342" s="438"/>
      <c r="D2342" s="440"/>
      <c r="E2342" s="534"/>
      <c r="F2342" s="438"/>
    </row>
    <row r="2343" spans="3:6" ht="44.25" customHeight="1" x14ac:dyDescent="0.25">
      <c r="C2343" s="438"/>
      <c r="D2343" s="440"/>
      <c r="E2343" s="534"/>
      <c r="F2343" s="438"/>
    </row>
    <row r="2344" spans="3:6" ht="44.25" customHeight="1" x14ac:dyDescent="0.25">
      <c r="C2344" s="438"/>
      <c r="D2344" s="440"/>
      <c r="E2344" s="534"/>
      <c r="F2344" s="438"/>
    </row>
    <row r="2345" spans="3:6" ht="44.25" customHeight="1" x14ac:dyDescent="0.25">
      <c r="C2345" s="438"/>
      <c r="D2345" s="440"/>
      <c r="E2345" s="534"/>
      <c r="F2345" s="438"/>
    </row>
    <row r="2346" spans="3:6" ht="44.25" customHeight="1" x14ac:dyDescent="0.25">
      <c r="C2346" s="438"/>
      <c r="D2346" s="440"/>
      <c r="E2346" s="534"/>
      <c r="F2346" s="438"/>
    </row>
    <row r="2347" spans="3:6" ht="44.25" customHeight="1" x14ac:dyDescent="0.25">
      <c r="C2347" s="438"/>
      <c r="D2347" s="440"/>
      <c r="E2347" s="534"/>
      <c r="F2347" s="438"/>
    </row>
    <row r="2348" spans="3:6" ht="44.25" customHeight="1" x14ac:dyDescent="0.25">
      <c r="C2348" s="438"/>
      <c r="D2348" s="440"/>
      <c r="E2348" s="534"/>
      <c r="F2348" s="438"/>
    </row>
    <row r="2349" spans="3:6" ht="44.25" customHeight="1" x14ac:dyDescent="0.25">
      <c r="C2349" s="438"/>
      <c r="D2349" s="440"/>
      <c r="E2349" s="534"/>
      <c r="F2349" s="438"/>
    </row>
    <row r="2350" spans="3:6" ht="44.25" customHeight="1" x14ac:dyDescent="0.25">
      <c r="C2350" s="438"/>
      <c r="D2350" s="440"/>
      <c r="E2350" s="534"/>
      <c r="F2350" s="438"/>
    </row>
    <row r="2351" spans="3:6" ht="44.25" customHeight="1" x14ac:dyDescent="0.25">
      <c r="C2351" s="438"/>
      <c r="D2351" s="440"/>
      <c r="E2351" s="534"/>
      <c r="F2351" s="438"/>
    </row>
    <row r="2352" spans="3:6" ht="44.25" customHeight="1" x14ac:dyDescent="0.25">
      <c r="C2352" s="438"/>
      <c r="D2352" s="440"/>
      <c r="E2352" s="534"/>
      <c r="F2352" s="438"/>
    </row>
    <row r="2353" spans="3:6" ht="44.25" customHeight="1" x14ac:dyDescent="0.25">
      <c r="C2353" s="438"/>
      <c r="D2353" s="440"/>
      <c r="E2353" s="534"/>
      <c r="F2353" s="438"/>
    </row>
    <row r="2354" spans="3:6" ht="44.25" customHeight="1" x14ac:dyDescent="0.25">
      <c r="C2354" s="438"/>
      <c r="D2354" s="440"/>
      <c r="E2354" s="534"/>
      <c r="F2354" s="438"/>
    </row>
    <row r="2355" spans="3:6" ht="44.25" customHeight="1" x14ac:dyDescent="0.25">
      <c r="C2355" s="438"/>
      <c r="D2355" s="440"/>
      <c r="E2355" s="534"/>
      <c r="F2355" s="438"/>
    </row>
    <row r="2356" spans="3:6" ht="44.25" customHeight="1" x14ac:dyDescent="0.25">
      <c r="C2356" s="438"/>
      <c r="D2356" s="440"/>
      <c r="E2356" s="534"/>
      <c r="F2356" s="438"/>
    </row>
    <row r="2357" spans="3:6" ht="44.25" customHeight="1" x14ac:dyDescent="0.25">
      <c r="C2357" s="438"/>
      <c r="D2357" s="440"/>
      <c r="E2357" s="534"/>
      <c r="F2357" s="438"/>
    </row>
    <row r="2358" spans="3:6" ht="44.25" customHeight="1" x14ac:dyDescent="0.25">
      <c r="C2358" s="438"/>
      <c r="D2358" s="440"/>
      <c r="E2358" s="534"/>
      <c r="F2358" s="438"/>
    </row>
    <row r="2359" spans="3:6" ht="44.25" customHeight="1" x14ac:dyDescent="0.25">
      <c r="C2359" s="438"/>
      <c r="D2359" s="440"/>
      <c r="E2359" s="534"/>
      <c r="F2359" s="438"/>
    </row>
    <row r="2360" spans="3:6" ht="44.25" customHeight="1" x14ac:dyDescent="0.25">
      <c r="C2360" s="438"/>
      <c r="D2360" s="440"/>
      <c r="E2360" s="534"/>
      <c r="F2360" s="438"/>
    </row>
    <row r="2361" spans="3:6" ht="44.25" customHeight="1" x14ac:dyDescent="0.25">
      <c r="C2361" s="438"/>
      <c r="D2361" s="440"/>
      <c r="E2361" s="534"/>
      <c r="F2361" s="438"/>
    </row>
    <row r="2362" spans="3:6" ht="44.25" customHeight="1" x14ac:dyDescent="0.25">
      <c r="C2362" s="438"/>
      <c r="D2362" s="440"/>
      <c r="E2362" s="534"/>
      <c r="F2362" s="438"/>
    </row>
    <row r="2363" spans="3:6" ht="44.25" customHeight="1" x14ac:dyDescent="0.25">
      <c r="C2363" s="438"/>
      <c r="D2363" s="440"/>
      <c r="E2363" s="534"/>
      <c r="F2363" s="438"/>
    </row>
    <row r="2364" spans="3:6" ht="44.25" customHeight="1" x14ac:dyDescent="0.25">
      <c r="C2364" s="438"/>
      <c r="D2364" s="440"/>
      <c r="E2364" s="534"/>
      <c r="F2364" s="438"/>
    </row>
    <row r="2365" spans="3:6" ht="44.25" customHeight="1" x14ac:dyDescent="0.25">
      <c r="C2365" s="438"/>
      <c r="D2365" s="440"/>
      <c r="E2365" s="534"/>
      <c r="F2365" s="438"/>
    </row>
    <row r="2366" spans="3:6" ht="44.25" customHeight="1" x14ac:dyDescent="0.25">
      <c r="C2366" s="438"/>
      <c r="D2366" s="440"/>
      <c r="E2366" s="534"/>
      <c r="F2366" s="438"/>
    </row>
    <row r="2367" spans="3:6" ht="44.25" customHeight="1" x14ac:dyDescent="0.25">
      <c r="C2367" s="438"/>
      <c r="D2367" s="440"/>
      <c r="E2367" s="534"/>
      <c r="F2367" s="438"/>
    </row>
    <row r="2368" spans="3:6" ht="44.25" customHeight="1" x14ac:dyDescent="0.25">
      <c r="C2368" s="438"/>
      <c r="D2368" s="440"/>
      <c r="E2368" s="534"/>
      <c r="F2368" s="438"/>
    </row>
    <row r="2369" spans="3:6" ht="44.25" customHeight="1" x14ac:dyDescent="0.25">
      <c r="C2369" s="438"/>
      <c r="D2369" s="440"/>
      <c r="E2369" s="534"/>
      <c r="F2369" s="438"/>
    </row>
    <row r="2370" spans="3:6" ht="44.25" customHeight="1" x14ac:dyDescent="0.25">
      <c r="C2370" s="438"/>
      <c r="D2370" s="440"/>
      <c r="E2370" s="534"/>
      <c r="F2370" s="438"/>
    </row>
    <row r="2371" spans="3:6" ht="44.25" customHeight="1" x14ac:dyDescent="0.25">
      <c r="C2371" s="438"/>
      <c r="D2371" s="440"/>
      <c r="E2371" s="534"/>
      <c r="F2371" s="438"/>
    </row>
    <row r="2372" spans="3:6" ht="44.25" customHeight="1" x14ac:dyDescent="0.25">
      <c r="C2372" s="438"/>
      <c r="D2372" s="440"/>
      <c r="E2372" s="534"/>
      <c r="F2372" s="438"/>
    </row>
    <row r="2373" spans="3:6" ht="44.25" customHeight="1" x14ac:dyDescent="0.25">
      <c r="C2373" s="438"/>
      <c r="D2373" s="440"/>
      <c r="E2373" s="534"/>
      <c r="F2373" s="438"/>
    </row>
    <row r="2374" spans="3:6" ht="44.25" customHeight="1" x14ac:dyDescent="0.25">
      <c r="C2374" s="438"/>
      <c r="D2374" s="440"/>
      <c r="E2374" s="534"/>
      <c r="F2374" s="438"/>
    </row>
    <row r="2375" spans="3:6" ht="44.25" customHeight="1" x14ac:dyDescent="0.25">
      <c r="C2375" s="438"/>
      <c r="D2375" s="440"/>
      <c r="E2375" s="534"/>
      <c r="F2375" s="438"/>
    </row>
    <row r="2376" spans="3:6" ht="44.25" customHeight="1" x14ac:dyDescent="0.25">
      <c r="C2376" s="438"/>
      <c r="D2376" s="440"/>
      <c r="E2376" s="534"/>
      <c r="F2376" s="438"/>
    </row>
    <row r="2377" spans="3:6" ht="44.25" customHeight="1" x14ac:dyDescent="0.25">
      <c r="C2377" s="438"/>
      <c r="D2377" s="440"/>
      <c r="E2377" s="534"/>
      <c r="F2377" s="438"/>
    </row>
    <row r="2378" spans="3:6" ht="44.25" customHeight="1" x14ac:dyDescent="0.25">
      <c r="C2378" s="438"/>
      <c r="D2378" s="440"/>
      <c r="E2378" s="534"/>
      <c r="F2378" s="438"/>
    </row>
    <row r="2379" spans="3:6" ht="44.25" customHeight="1" x14ac:dyDescent="0.25">
      <c r="C2379" s="438"/>
      <c r="D2379" s="440"/>
      <c r="E2379" s="534"/>
      <c r="F2379" s="438"/>
    </row>
    <row r="2380" spans="3:6" ht="44.25" customHeight="1" x14ac:dyDescent="0.25">
      <c r="C2380" s="438"/>
      <c r="D2380" s="440"/>
      <c r="E2380" s="534"/>
      <c r="F2380" s="438"/>
    </row>
    <row r="2381" spans="3:6" ht="44.25" customHeight="1" x14ac:dyDescent="0.25">
      <c r="C2381" s="438"/>
      <c r="D2381" s="440"/>
      <c r="E2381" s="534"/>
      <c r="F2381" s="438"/>
    </row>
    <row r="2382" spans="3:6" ht="44.25" customHeight="1" x14ac:dyDescent="0.25">
      <c r="C2382" s="438"/>
      <c r="D2382" s="440"/>
      <c r="E2382" s="534"/>
      <c r="F2382" s="438"/>
    </row>
    <row r="2383" spans="3:6" ht="44.25" customHeight="1" x14ac:dyDescent="0.25">
      <c r="C2383" s="438"/>
      <c r="D2383" s="440"/>
      <c r="E2383" s="534"/>
      <c r="F2383" s="438"/>
    </row>
    <row r="2384" spans="3:6" ht="44.25" customHeight="1" x14ac:dyDescent="0.25">
      <c r="C2384" s="438"/>
      <c r="D2384" s="440"/>
      <c r="E2384" s="534"/>
      <c r="F2384" s="438"/>
    </row>
    <row r="2385" spans="3:6" ht="44.25" customHeight="1" x14ac:dyDescent="0.25">
      <c r="C2385" s="438"/>
      <c r="D2385" s="440"/>
      <c r="E2385" s="534"/>
      <c r="F2385" s="438"/>
    </row>
    <row r="2386" spans="3:6" ht="44.25" customHeight="1" x14ac:dyDescent="0.25">
      <c r="C2386" s="438"/>
      <c r="D2386" s="440"/>
      <c r="E2386" s="534"/>
      <c r="F2386" s="438"/>
    </row>
    <row r="2387" spans="3:6" ht="44.25" customHeight="1" x14ac:dyDescent="0.25">
      <c r="C2387" s="438"/>
      <c r="D2387" s="440"/>
      <c r="E2387" s="534"/>
      <c r="F2387" s="438"/>
    </row>
    <row r="2388" spans="3:6" ht="44.25" customHeight="1" x14ac:dyDescent="0.25">
      <c r="C2388" s="438"/>
      <c r="D2388" s="440"/>
      <c r="E2388" s="534"/>
      <c r="F2388" s="438"/>
    </row>
    <row r="2389" spans="3:6" ht="44.25" customHeight="1" x14ac:dyDescent="0.25">
      <c r="C2389" s="438"/>
      <c r="D2389" s="440"/>
      <c r="E2389" s="534"/>
      <c r="F2389" s="438"/>
    </row>
    <row r="2390" spans="3:6" ht="44.25" customHeight="1" x14ac:dyDescent="0.25">
      <c r="C2390" s="438"/>
      <c r="D2390" s="440"/>
      <c r="E2390" s="534"/>
      <c r="F2390" s="438"/>
    </row>
    <row r="2391" spans="3:6" ht="44.25" customHeight="1" x14ac:dyDescent="0.25">
      <c r="C2391" s="438"/>
      <c r="D2391" s="440"/>
      <c r="E2391" s="534"/>
      <c r="F2391" s="438"/>
    </row>
    <row r="2392" spans="3:6" ht="44.25" customHeight="1" x14ac:dyDescent="0.25">
      <c r="C2392" s="438"/>
      <c r="D2392" s="440"/>
      <c r="E2392" s="534"/>
      <c r="F2392" s="438"/>
    </row>
    <row r="2393" spans="3:6" ht="44.25" customHeight="1" x14ac:dyDescent="0.25">
      <c r="C2393" s="438"/>
      <c r="D2393" s="440"/>
      <c r="E2393" s="534"/>
      <c r="F2393" s="438"/>
    </row>
    <row r="2394" spans="3:6" ht="44.25" customHeight="1" x14ac:dyDescent="0.25">
      <c r="C2394" s="438"/>
      <c r="D2394" s="440"/>
      <c r="E2394" s="534"/>
      <c r="F2394" s="438"/>
    </row>
    <row r="2395" spans="3:6" ht="44.25" customHeight="1" x14ac:dyDescent="0.25">
      <c r="C2395" s="438"/>
      <c r="D2395" s="440"/>
      <c r="E2395" s="534"/>
      <c r="F2395" s="438"/>
    </row>
    <row r="2396" spans="3:6" ht="44.25" customHeight="1" x14ac:dyDescent="0.25">
      <c r="C2396" s="438"/>
      <c r="D2396" s="440"/>
      <c r="E2396" s="534"/>
      <c r="F2396" s="438"/>
    </row>
    <row r="2397" spans="3:6" ht="44.25" customHeight="1" x14ac:dyDescent="0.25">
      <c r="C2397" s="438"/>
      <c r="D2397" s="440"/>
      <c r="E2397" s="534"/>
      <c r="F2397" s="438"/>
    </row>
    <row r="2398" spans="3:6" ht="44.25" customHeight="1" x14ac:dyDescent="0.25">
      <c r="C2398" s="438"/>
      <c r="D2398" s="440"/>
      <c r="E2398" s="534"/>
      <c r="F2398" s="438"/>
    </row>
    <row r="2399" spans="3:6" ht="44.25" customHeight="1" x14ac:dyDescent="0.25">
      <c r="C2399" s="438"/>
      <c r="D2399" s="440"/>
      <c r="E2399" s="534"/>
      <c r="F2399" s="438"/>
    </row>
    <row r="2400" spans="3:6" ht="44.25" customHeight="1" x14ac:dyDescent="0.25">
      <c r="C2400" s="438"/>
      <c r="D2400" s="440"/>
      <c r="E2400" s="534"/>
      <c r="F2400" s="438"/>
    </row>
    <row r="2401" spans="3:6" ht="44.25" customHeight="1" x14ac:dyDescent="0.25">
      <c r="C2401" s="438"/>
      <c r="D2401" s="440"/>
      <c r="E2401" s="534"/>
      <c r="F2401" s="438"/>
    </row>
    <row r="2402" spans="3:6" ht="44.25" customHeight="1" x14ac:dyDescent="0.25">
      <c r="C2402" s="438"/>
      <c r="D2402" s="440"/>
      <c r="E2402" s="534"/>
      <c r="F2402" s="438"/>
    </row>
    <row r="2403" spans="3:6" ht="44.25" customHeight="1" x14ac:dyDescent="0.25">
      <c r="C2403" s="438"/>
      <c r="D2403" s="440"/>
      <c r="E2403" s="534"/>
      <c r="F2403" s="438"/>
    </row>
    <row r="2404" spans="3:6" ht="44.25" customHeight="1" x14ac:dyDescent="0.25">
      <c r="C2404" s="438"/>
      <c r="D2404" s="440"/>
      <c r="E2404" s="534"/>
      <c r="F2404" s="438"/>
    </row>
    <row r="2405" spans="3:6" ht="44.25" customHeight="1" x14ac:dyDescent="0.25">
      <c r="C2405" s="438"/>
      <c r="D2405" s="440"/>
      <c r="E2405" s="534"/>
      <c r="F2405" s="438"/>
    </row>
    <row r="2406" spans="3:6" ht="44.25" customHeight="1" x14ac:dyDescent="0.25">
      <c r="C2406" s="438"/>
      <c r="D2406" s="440"/>
      <c r="E2406" s="534"/>
      <c r="F2406" s="438"/>
    </row>
    <row r="2407" spans="3:6" ht="44.25" customHeight="1" x14ac:dyDescent="0.25">
      <c r="C2407" s="438"/>
      <c r="D2407" s="440"/>
      <c r="E2407" s="534"/>
      <c r="F2407" s="438"/>
    </row>
    <row r="2408" spans="3:6" ht="44.25" customHeight="1" x14ac:dyDescent="0.25">
      <c r="C2408" s="438"/>
      <c r="D2408" s="440"/>
      <c r="E2408" s="534"/>
      <c r="F2408" s="438"/>
    </row>
    <row r="2409" spans="3:6" ht="44.25" customHeight="1" x14ac:dyDescent="0.25">
      <c r="C2409" s="438"/>
      <c r="D2409" s="440"/>
      <c r="E2409" s="534"/>
      <c r="F2409" s="438"/>
    </row>
    <row r="2410" spans="3:6" ht="44.25" customHeight="1" x14ac:dyDescent="0.25">
      <c r="C2410" s="438"/>
      <c r="D2410" s="440"/>
      <c r="E2410" s="534"/>
      <c r="F2410" s="438"/>
    </row>
    <row r="2411" spans="3:6" ht="44.25" customHeight="1" x14ac:dyDescent="0.25">
      <c r="C2411" s="438"/>
      <c r="D2411" s="440"/>
      <c r="E2411" s="534"/>
      <c r="F2411" s="438"/>
    </row>
    <row r="2412" spans="3:6" ht="44.25" customHeight="1" x14ac:dyDescent="0.25">
      <c r="C2412" s="438"/>
      <c r="D2412" s="440"/>
      <c r="E2412" s="534"/>
      <c r="F2412" s="438"/>
    </row>
    <row r="2413" spans="3:6" ht="44.25" customHeight="1" x14ac:dyDescent="0.25">
      <c r="C2413" s="438"/>
      <c r="D2413" s="440"/>
      <c r="E2413" s="534"/>
      <c r="F2413" s="438"/>
    </row>
    <row r="2414" spans="3:6" ht="44.25" customHeight="1" x14ac:dyDescent="0.25">
      <c r="C2414" s="438"/>
      <c r="D2414" s="440"/>
      <c r="E2414" s="534"/>
      <c r="F2414" s="438"/>
    </row>
    <row r="2415" spans="3:6" ht="44.25" customHeight="1" x14ac:dyDescent="0.25">
      <c r="C2415" s="438"/>
      <c r="D2415" s="440"/>
      <c r="E2415" s="534"/>
      <c r="F2415" s="438"/>
    </row>
    <row r="2416" spans="3:6" ht="44.25" customHeight="1" x14ac:dyDescent="0.25">
      <c r="C2416" s="438"/>
      <c r="D2416" s="440"/>
      <c r="E2416" s="534"/>
      <c r="F2416" s="438"/>
    </row>
    <row r="2417" spans="3:6" ht="44.25" customHeight="1" x14ac:dyDescent="0.25">
      <c r="C2417" s="438"/>
      <c r="D2417" s="440"/>
      <c r="E2417" s="534"/>
      <c r="F2417" s="438"/>
    </row>
    <row r="2418" spans="3:6" ht="44.25" customHeight="1" x14ac:dyDescent="0.25">
      <c r="C2418" s="438"/>
      <c r="D2418" s="440"/>
      <c r="E2418" s="534"/>
      <c r="F2418" s="438"/>
    </row>
    <row r="2419" spans="3:6" ht="44.25" customHeight="1" x14ac:dyDescent="0.25">
      <c r="C2419" s="438"/>
      <c r="D2419" s="440"/>
      <c r="E2419" s="534"/>
      <c r="F2419" s="438"/>
    </row>
    <row r="2420" spans="3:6" ht="44.25" customHeight="1" x14ac:dyDescent="0.25">
      <c r="C2420" s="438"/>
      <c r="D2420" s="440"/>
      <c r="E2420" s="534"/>
      <c r="F2420" s="438"/>
    </row>
    <row r="2421" spans="3:6" ht="44.25" customHeight="1" x14ac:dyDescent="0.25">
      <c r="C2421" s="438"/>
      <c r="D2421" s="440"/>
      <c r="E2421" s="534"/>
      <c r="F2421" s="438"/>
    </row>
    <row r="2422" spans="3:6" ht="44.25" customHeight="1" x14ac:dyDescent="0.25">
      <c r="C2422" s="438"/>
      <c r="D2422" s="440"/>
      <c r="E2422" s="534"/>
      <c r="F2422" s="438"/>
    </row>
    <row r="2423" spans="3:6" ht="44.25" customHeight="1" x14ac:dyDescent="0.25">
      <c r="C2423" s="438"/>
      <c r="D2423" s="440"/>
      <c r="E2423" s="534"/>
      <c r="F2423" s="438"/>
    </row>
    <row r="2424" spans="3:6" ht="44.25" customHeight="1" x14ac:dyDescent="0.25">
      <c r="C2424" s="438"/>
      <c r="D2424" s="440"/>
      <c r="E2424" s="534"/>
      <c r="F2424" s="438"/>
    </row>
    <row r="2425" spans="3:6" ht="44.25" customHeight="1" x14ac:dyDescent="0.25">
      <c r="C2425" s="438"/>
      <c r="D2425" s="440"/>
      <c r="E2425" s="534"/>
      <c r="F2425" s="438"/>
    </row>
    <row r="2426" spans="3:6" ht="44.25" customHeight="1" x14ac:dyDescent="0.25">
      <c r="C2426" s="438"/>
      <c r="D2426" s="440"/>
      <c r="E2426" s="534"/>
      <c r="F2426" s="438"/>
    </row>
    <row r="2427" spans="3:6" ht="44.25" customHeight="1" x14ac:dyDescent="0.25">
      <c r="C2427" s="438"/>
      <c r="D2427" s="440"/>
      <c r="E2427" s="534"/>
      <c r="F2427" s="438"/>
    </row>
    <row r="2428" spans="3:6" ht="44.25" customHeight="1" x14ac:dyDescent="0.25">
      <c r="C2428" s="438"/>
      <c r="D2428" s="440"/>
      <c r="E2428" s="534"/>
      <c r="F2428" s="438"/>
    </row>
    <row r="2429" spans="3:6" ht="44.25" customHeight="1" x14ac:dyDescent="0.25">
      <c r="C2429" s="438"/>
      <c r="D2429" s="440"/>
      <c r="E2429" s="534"/>
      <c r="F2429" s="438"/>
    </row>
    <row r="2430" spans="3:6" ht="44.25" customHeight="1" x14ac:dyDescent="0.25">
      <c r="C2430" s="438"/>
      <c r="D2430" s="440"/>
      <c r="E2430" s="534"/>
      <c r="F2430" s="438"/>
    </row>
    <row r="2431" spans="3:6" ht="44.25" customHeight="1" x14ac:dyDescent="0.25">
      <c r="C2431" s="438"/>
      <c r="D2431" s="440"/>
      <c r="E2431" s="534"/>
      <c r="F2431" s="438"/>
    </row>
    <row r="2432" spans="3:6" ht="44.25" customHeight="1" x14ac:dyDescent="0.25">
      <c r="C2432" s="438"/>
      <c r="D2432" s="440"/>
      <c r="E2432" s="534"/>
      <c r="F2432" s="438"/>
    </row>
    <row r="2433" spans="3:6" ht="44.25" customHeight="1" x14ac:dyDescent="0.25">
      <c r="C2433" s="438"/>
      <c r="D2433" s="440"/>
      <c r="E2433" s="534"/>
      <c r="F2433" s="438"/>
    </row>
    <row r="2434" spans="3:6" ht="44.25" customHeight="1" x14ac:dyDescent="0.25">
      <c r="C2434" s="438"/>
      <c r="D2434" s="440"/>
      <c r="E2434" s="534"/>
      <c r="F2434" s="438"/>
    </row>
    <row r="2435" spans="3:6" ht="44.25" customHeight="1" x14ac:dyDescent="0.25">
      <c r="C2435" s="438"/>
      <c r="D2435" s="440"/>
      <c r="E2435" s="534"/>
      <c r="F2435" s="438"/>
    </row>
    <row r="2436" spans="3:6" ht="44.25" customHeight="1" x14ac:dyDescent="0.25">
      <c r="C2436" s="438"/>
      <c r="D2436" s="440"/>
      <c r="E2436" s="534"/>
      <c r="F2436" s="438"/>
    </row>
    <row r="2437" spans="3:6" ht="44.25" customHeight="1" x14ac:dyDescent="0.25">
      <c r="C2437" s="438"/>
      <c r="D2437" s="440"/>
      <c r="E2437" s="534"/>
      <c r="F2437" s="438"/>
    </row>
    <row r="2438" spans="3:6" ht="44.25" customHeight="1" x14ac:dyDescent="0.25">
      <c r="C2438" s="438"/>
      <c r="D2438" s="440"/>
      <c r="E2438" s="534"/>
      <c r="F2438" s="438"/>
    </row>
    <row r="2439" spans="3:6" ht="44.25" customHeight="1" x14ac:dyDescent="0.25">
      <c r="C2439" s="438"/>
      <c r="D2439" s="440"/>
      <c r="E2439" s="534"/>
      <c r="F2439" s="438"/>
    </row>
    <row r="2440" spans="3:6" ht="44.25" customHeight="1" x14ac:dyDescent="0.25">
      <c r="C2440" s="438"/>
      <c r="D2440" s="440"/>
      <c r="E2440" s="534"/>
      <c r="F2440" s="438"/>
    </row>
    <row r="2441" spans="3:6" ht="44.25" customHeight="1" x14ac:dyDescent="0.25">
      <c r="C2441" s="438"/>
      <c r="D2441" s="440"/>
      <c r="E2441" s="534"/>
      <c r="F2441" s="438"/>
    </row>
    <row r="2442" spans="3:6" ht="44.25" customHeight="1" x14ac:dyDescent="0.25">
      <c r="C2442" s="438"/>
      <c r="D2442" s="440"/>
      <c r="E2442" s="534"/>
      <c r="F2442" s="438"/>
    </row>
    <row r="2443" spans="3:6" ht="44.25" customHeight="1" x14ac:dyDescent="0.25">
      <c r="C2443" s="438"/>
      <c r="D2443" s="440"/>
      <c r="E2443" s="534"/>
      <c r="F2443" s="438"/>
    </row>
    <row r="2444" spans="3:6" ht="44.25" customHeight="1" x14ac:dyDescent="0.25">
      <c r="C2444" s="438"/>
      <c r="D2444" s="440"/>
      <c r="E2444" s="534"/>
      <c r="F2444" s="438"/>
    </row>
    <row r="2445" spans="3:6" ht="44.25" customHeight="1" x14ac:dyDescent="0.25">
      <c r="C2445" s="438"/>
      <c r="D2445" s="440"/>
      <c r="E2445" s="534"/>
      <c r="F2445" s="438"/>
    </row>
    <row r="2446" spans="3:6" ht="44.25" customHeight="1" x14ac:dyDescent="0.25">
      <c r="C2446" s="438"/>
      <c r="D2446" s="440"/>
      <c r="E2446" s="534"/>
      <c r="F2446" s="438"/>
    </row>
    <row r="2447" spans="3:6" ht="44.25" customHeight="1" x14ac:dyDescent="0.25">
      <c r="C2447" s="438"/>
      <c r="D2447" s="440"/>
      <c r="E2447" s="534"/>
      <c r="F2447" s="438"/>
    </row>
    <row r="2448" spans="3:6" ht="44.25" customHeight="1" x14ac:dyDescent="0.25">
      <c r="C2448" s="438"/>
      <c r="D2448" s="440"/>
      <c r="E2448" s="534"/>
      <c r="F2448" s="438"/>
    </row>
    <row r="2449" spans="3:6" ht="44.25" customHeight="1" x14ac:dyDescent="0.25">
      <c r="C2449" s="438"/>
      <c r="D2449" s="440"/>
      <c r="E2449" s="534"/>
      <c r="F2449" s="438"/>
    </row>
    <row r="2450" spans="3:6" ht="44.25" customHeight="1" x14ac:dyDescent="0.25">
      <c r="C2450" s="438"/>
      <c r="D2450" s="440"/>
      <c r="E2450" s="534"/>
      <c r="F2450" s="438"/>
    </row>
    <row r="2451" spans="3:6" ht="44.25" customHeight="1" x14ac:dyDescent="0.25">
      <c r="C2451" s="438"/>
      <c r="D2451" s="440"/>
      <c r="E2451" s="534"/>
      <c r="F2451" s="438"/>
    </row>
    <row r="2452" spans="3:6" ht="44.25" customHeight="1" x14ac:dyDescent="0.25">
      <c r="C2452" s="438"/>
      <c r="D2452" s="440"/>
      <c r="E2452" s="534"/>
      <c r="F2452" s="438"/>
    </row>
    <row r="2453" spans="3:6" ht="44.25" customHeight="1" x14ac:dyDescent="0.25">
      <c r="C2453" s="438"/>
      <c r="D2453" s="440"/>
      <c r="E2453" s="534"/>
      <c r="F2453" s="438"/>
    </row>
    <row r="2454" spans="3:6" ht="44.25" customHeight="1" x14ac:dyDescent="0.25">
      <c r="C2454" s="438"/>
      <c r="D2454" s="440"/>
      <c r="E2454" s="534"/>
      <c r="F2454" s="438"/>
    </row>
    <row r="2455" spans="3:6" ht="44.25" customHeight="1" x14ac:dyDescent="0.25">
      <c r="C2455" s="438"/>
      <c r="D2455" s="440"/>
      <c r="E2455" s="534"/>
      <c r="F2455" s="438"/>
    </row>
    <row r="2456" spans="3:6" ht="44.25" customHeight="1" x14ac:dyDescent="0.25">
      <c r="C2456" s="438"/>
      <c r="D2456" s="440"/>
      <c r="E2456" s="534"/>
      <c r="F2456" s="438"/>
    </row>
    <row r="2457" spans="3:6" ht="44.25" customHeight="1" x14ac:dyDescent="0.25">
      <c r="C2457" s="438"/>
      <c r="D2457" s="440"/>
      <c r="E2457" s="534"/>
      <c r="F2457" s="438"/>
    </row>
    <row r="2458" spans="3:6" ht="44.25" customHeight="1" x14ac:dyDescent="0.25">
      <c r="C2458" s="438"/>
      <c r="D2458" s="440"/>
      <c r="E2458" s="534"/>
      <c r="F2458" s="438"/>
    </row>
    <row r="2459" spans="3:6" ht="44.25" customHeight="1" x14ac:dyDescent="0.25">
      <c r="C2459" s="438"/>
      <c r="D2459" s="440"/>
      <c r="E2459" s="534"/>
      <c r="F2459" s="438"/>
    </row>
    <row r="2460" spans="3:6" ht="44.25" customHeight="1" x14ac:dyDescent="0.25">
      <c r="C2460" s="438"/>
      <c r="D2460" s="440"/>
      <c r="E2460" s="534"/>
      <c r="F2460" s="438"/>
    </row>
    <row r="2461" spans="3:6" ht="44.25" customHeight="1" x14ac:dyDescent="0.25">
      <c r="C2461" s="438"/>
      <c r="D2461" s="440"/>
      <c r="E2461" s="534"/>
      <c r="F2461" s="438"/>
    </row>
    <row r="2462" spans="3:6" ht="44.25" customHeight="1" x14ac:dyDescent="0.25">
      <c r="C2462" s="438"/>
      <c r="D2462" s="440"/>
      <c r="E2462" s="534"/>
      <c r="F2462" s="438"/>
    </row>
    <row r="2463" spans="3:6" ht="44.25" customHeight="1" x14ac:dyDescent="0.25">
      <c r="C2463" s="438"/>
      <c r="D2463" s="440"/>
      <c r="E2463" s="534"/>
      <c r="F2463" s="438"/>
    </row>
    <row r="2464" spans="3:6" ht="44.25" customHeight="1" x14ac:dyDescent="0.25">
      <c r="C2464" s="438"/>
      <c r="D2464" s="440"/>
      <c r="E2464" s="534"/>
      <c r="F2464" s="438"/>
    </row>
    <row r="2465" spans="3:6" ht="44.25" customHeight="1" x14ac:dyDescent="0.25">
      <c r="C2465" s="438"/>
      <c r="D2465" s="440"/>
      <c r="E2465" s="534"/>
      <c r="F2465" s="438"/>
    </row>
    <row r="2466" spans="3:6" ht="44.25" customHeight="1" x14ac:dyDescent="0.25">
      <c r="C2466" s="438"/>
      <c r="D2466" s="440"/>
      <c r="E2466" s="534"/>
      <c r="F2466" s="438"/>
    </row>
    <row r="2467" spans="3:6" ht="44.25" customHeight="1" x14ac:dyDescent="0.25">
      <c r="C2467" s="438"/>
      <c r="D2467" s="440"/>
      <c r="E2467" s="534"/>
      <c r="F2467" s="438"/>
    </row>
    <row r="2468" spans="3:6" ht="44.25" customHeight="1" x14ac:dyDescent="0.25">
      <c r="C2468" s="438"/>
      <c r="D2468" s="440"/>
      <c r="E2468" s="534"/>
      <c r="F2468" s="438"/>
    </row>
    <row r="2469" spans="3:6" ht="44.25" customHeight="1" x14ac:dyDescent="0.25">
      <c r="C2469" s="438"/>
      <c r="D2469" s="440"/>
      <c r="E2469" s="534"/>
      <c r="F2469" s="438"/>
    </row>
    <row r="2470" spans="3:6" ht="44.25" customHeight="1" x14ac:dyDescent="0.25">
      <c r="C2470" s="438"/>
      <c r="D2470" s="440"/>
      <c r="E2470" s="534"/>
      <c r="F2470" s="438"/>
    </row>
    <row r="2471" spans="3:6" ht="44.25" customHeight="1" x14ac:dyDescent="0.25">
      <c r="C2471" s="438"/>
      <c r="D2471" s="440"/>
      <c r="E2471" s="534"/>
      <c r="F2471" s="438"/>
    </row>
    <row r="2472" spans="3:6" ht="44.25" customHeight="1" x14ac:dyDescent="0.25">
      <c r="C2472" s="438"/>
      <c r="D2472" s="440"/>
      <c r="E2472" s="534"/>
      <c r="F2472" s="438"/>
    </row>
    <row r="2473" spans="3:6" ht="44.25" customHeight="1" x14ac:dyDescent="0.25">
      <c r="C2473" s="438"/>
      <c r="D2473" s="440"/>
      <c r="E2473" s="534"/>
      <c r="F2473" s="438"/>
    </row>
    <row r="2474" spans="3:6" ht="44.25" customHeight="1" x14ac:dyDescent="0.25">
      <c r="C2474" s="438"/>
      <c r="D2474" s="440"/>
      <c r="E2474" s="534"/>
      <c r="F2474" s="438"/>
    </row>
    <row r="2475" spans="3:6" ht="44.25" customHeight="1" x14ac:dyDescent="0.25">
      <c r="C2475" s="438"/>
      <c r="D2475" s="440"/>
      <c r="E2475" s="534"/>
      <c r="F2475" s="438"/>
    </row>
    <row r="2476" spans="3:6" ht="44.25" customHeight="1" x14ac:dyDescent="0.25">
      <c r="C2476" s="438"/>
      <c r="D2476" s="440"/>
      <c r="E2476" s="534"/>
      <c r="F2476" s="438"/>
    </row>
    <row r="2477" spans="3:6" ht="44.25" customHeight="1" x14ac:dyDescent="0.25">
      <c r="C2477" s="438"/>
      <c r="D2477" s="440"/>
      <c r="E2477" s="534"/>
      <c r="F2477" s="438"/>
    </row>
    <row r="2478" spans="3:6" ht="44.25" customHeight="1" x14ac:dyDescent="0.25">
      <c r="C2478" s="438"/>
      <c r="D2478" s="440"/>
      <c r="E2478" s="534"/>
      <c r="F2478" s="438"/>
    </row>
    <row r="2479" spans="3:6" ht="44.25" customHeight="1" x14ac:dyDescent="0.25">
      <c r="C2479" s="438"/>
      <c r="D2479" s="440"/>
      <c r="E2479" s="534"/>
      <c r="F2479" s="438"/>
    </row>
    <row r="2480" spans="3:6" ht="44.25" customHeight="1" x14ac:dyDescent="0.25">
      <c r="C2480" s="438"/>
      <c r="D2480" s="440"/>
      <c r="E2480" s="534"/>
      <c r="F2480" s="438"/>
    </row>
    <row r="2481" spans="3:6" ht="44.25" customHeight="1" x14ac:dyDescent="0.25">
      <c r="C2481" s="438"/>
      <c r="D2481" s="440"/>
      <c r="E2481" s="534"/>
      <c r="F2481" s="438"/>
    </row>
    <row r="2482" spans="3:6" ht="44.25" customHeight="1" x14ac:dyDescent="0.25">
      <c r="C2482" s="438"/>
      <c r="D2482" s="440"/>
      <c r="E2482" s="534"/>
      <c r="F2482" s="438"/>
    </row>
    <row r="2483" spans="3:6" ht="44.25" customHeight="1" x14ac:dyDescent="0.25">
      <c r="C2483" s="438"/>
      <c r="D2483" s="440"/>
      <c r="E2483" s="534"/>
      <c r="F2483" s="438"/>
    </row>
    <row r="2484" spans="3:6" ht="44.25" customHeight="1" x14ac:dyDescent="0.25">
      <c r="C2484" s="438"/>
      <c r="D2484" s="440"/>
      <c r="E2484" s="534"/>
      <c r="F2484" s="438"/>
    </row>
    <row r="2485" spans="3:6" ht="44.25" customHeight="1" x14ac:dyDescent="0.25">
      <c r="C2485" s="438"/>
      <c r="D2485" s="440"/>
      <c r="E2485" s="534"/>
      <c r="F2485" s="438"/>
    </row>
    <row r="2486" spans="3:6" ht="44.25" customHeight="1" x14ac:dyDescent="0.25">
      <c r="C2486" s="438"/>
      <c r="D2486" s="440"/>
      <c r="E2486" s="534"/>
      <c r="F2486" s="438"/>
    </row>
    <row r="2487" spans="3:6" ht="44.25" customHeight="1" x14ac:dyDescent="0.25">
      <c r="C2487" s="438"/>
      <c r="D2487" s="440"/>
      <c r="E2487" s="534"/>
      <c r="F2487" s="438"/>
    </row>
    <row r="2488" spans="3:6" ht="44.25" customHeight="1" x14ac:dyDescent="0.25">
      <c r="C2488" s="438"/>
      <c r="D2488" s="440"/>
      <c r="E2488" s="534"/>
      <c r="F2488" s="438"/>
    </row>
    <row r="2489" spans="3:6" ht="44.25" customHeight="1" x14ac:dyDescent="0.25">
      <c r="C2489" s="438"/>
      <c r="D2489" s="440"/>
      <c r="E2489" s="534"/>
      <c r="F2489" s="438"/>
    </row>
    <row r="2490" spans="3:6" ht="44.25" customHeight="1" x14ac:dyDescent="0.25">
      <c r="C2490" s="438"/>
      <c r="D2490" s="440"/>
      <c r="E2490" s="534"/>
      <c r="F2490" s="438"/>
    </row>
    <row r="2491" spans="3:6" ht="44.25" customHeight="1" x14ac:dyDescent="0.25">
      <c r="C2491" s="438"/>
      <c r="D2491" s="440"/>
      <c r="E2491" s="534"/>
      <c r="F2491" s="438"/>
    </row>
    <row r="2492" spans="3:6" ht="44.25" customHeight="1" x14ac:dyDescent="0.25">
      <c r="C2492" s="438"/>
      <c r="D2492" s="440"/>
      <c r="E2492" s="534"/>
      <c r="F2492" s="438"/>
    </row>
    <row r="2493" spans="3:6" ht="44.25" customHeight="1" x14ac:dyDescent="0.25">
      <c r="C2493" s="438"/>
      <c r="D2493" s="440"/>
      <c r="E2493" s="534"/>
      <c r="F2493" s="438"/>
    </row>
    <row r="2494" spans="3:6" ht="44.25" customHeight="1" x14ac:dyDescent="0.25">
      <c r="C2494" s="438"/>
      <c r="D2494" s="440"/>
      <c r="E2494" s="534"/>
      <c r="F2494" s="438"/>
    </row>
    <row r="2495" spans="3:6" ht="44.25" customHeight="1" x14ac:dyDescent="0.25">
      <c r="C2495" s="438"/>
      <c r="D2495" s="440"/>
      <c r="E2495" s="534"/>
      <c r="F2495" s="438"/>
    </row>
    <row r="2496" spans="3:6" ht="44.25" customHeight="1" x14ac:dyDescent="0.25">
      <c r="C2496" s="438"/>
      <c r="D2496" s="440"/>
      <c r="E2496" s="534"/>
      <c r="F2496" s="438"/>
    </row>
    <row r="2497" spans="3:6" ht="44.25" customHeight="1" x14ac:dyDescent="0.25">
      <c r="C2497" s="438"/>
      <c r="D2497" s="440"/>
      <c r="E2497" s="534"/>
      <c r="F2497" s="438"/>
    </row>
    <row r="2498" spans="3:6" ht="44.25" customHeight="1" x14ac:dyDescent="0.25">
      <c r="C2498" s="438"/>
      <c r="D2498" s="440"/>
      <c r="E2498" s="534"/>
      <c r="F2498" s="438"/>
    </row>
    <row r="2499" spans="3:6" ht="44.25" customHeight="1" x14ac:dyDescent="0.25">
      <c r="C2499" s="438"/>
      <c r="D2499" s="440"/>
      <c r="E2499" s="534"/>
      <c r="F2499" s="438"/>
    </row>
    <row r="2500" spans="3:6" ht="44.25" customHeight="1" x14ac:dyDescent="0.25">
      <c r="C2500" s="438"/>
      <c r="D2500" s="440"/>
      <c r="E2500" s="534"/>
      <c r="F2500" s="438"/>
    </row>
    <row r="2501" spans="3:6" ht="44.25" customHeight="1" x14ac:dyDescent="0.25">
      <c r="C2501" s="438"/>
      <c r="D2501" s="440"/>
      <c r="E2501" s="534"/>
      <c r="F2501" s="438"/>
    </row>
    <row r="2502" spans="3:6" ht="44.25" customHeight="1" x14ac:dyDescent="0.25">
      <c r="C2502" s="438"/>
      <c r="D2502" s="440"/>
      <c r="E2502" s="534"/>
      <c r="F2502" s="438"/>
    </row>
    <row r="2503" spans="3:6" ht="44.25" customHeight="1" x14ac:dyDescent="0.25">
      <c r="C2503" s="438"/>
      <c r="D2503" s="440"/>
      <c r="E2503" s="534"/>
      <c r="F2503" s="438"/>
    </row>
    <row r="2504" spans="3:6" ht="44.25" customHeight="1" x14ac:dyDescent="0.25">
      <c r="C2504" s="438"/>
      <c r="D2504" s="440"/>
      <c r="E2504" s="534"/>
      <c r="F2504" s="438"/>
    </row>
    <row r="2505" spans="3:6" ht="44.25" customHeight="1" x14ac:dyDescent="0.25">
      <c r="C2505" s="438"/>
      <c r="D2505" s="440"/>
      <c r="E2505" s="534"/>
      <c r="F2505" s="438"/>
    </row>
    <row r="2506" spans="3:6" ht="44.25" customHeight="1" x14ac:dyDescent="0.25">
      <c r="C2506" s="438"/>
      <c r="D2506" s="440"/>
      <c r="E2506" s="534"/>
      <c r="F2506" s="438"/>
    </row>
    <row r="2507" spans="3:6" ht="44.25" customHeight="1" x14ac:dyDescent="0.25">
      <c r="C2507" s="438"/>
      <c r="D2507" s="440"/>
      <c r="E2507" s="534"/>
      <c r="F2507" s="438"/>
    </row>
    <row r="2508" spans="3:6" ht="44.25" customHeight="1" x14ac:dyDescent="0.25">
      <c r="C2508" s="438"/>
      <c r="D2508" s="440"/>
      <c r="E2508" s="534"/>
      <c r="F2508" s="438"/>
    </row>
    <row r="2509" spans="3:6" ht="44.25" customHeight="1" x14ac:dyDescent="0.25">
      <c r="C2509" s="438"/>
      <c r="D2509" s="440"/>
      <c r="E2509" s="534"/>
      <c r="F2509" s="438"/>
    </row>
    <row r="2510" spans="3:6" ht="44.25" customHeight="1" x14ac:dyDescent="0.25">
      <c r="C2510" s="438"/>
      <c r="D2510" s="440"/>
      <c r="E2510" s="534"/>
      <c r="F2510" s="438"/>
    </row>
    <row r="2511" spans="3:6" ht="44.25" customHeight="1" x14ac:dyDescent="0.25">
      <c r="C2511" s="438"/>
      <c r="D2511" s="440"/>
      <c r="E2511" s="534"/>
      <c r="F2511" s="438"/>
    </row>
    <row r="2512" spans="3:6" ht="44.25" customHeight="1" x14ac:dyDescent="0.25">
      <c r="C2512" s="438"/>
      <c r="D2512" s="440"/>
      <c r="E2512" s="534"/>
      <c r="F2512" s="438"/>
    </row>
    <row r="2513" spans="3:6" ht="44.25" customHeight="1" x14ac:dyDescent="0.25">
      <c r="C2513" s="438"/>
      <c r="D2513" s="440"/>
      <c r="E2513" s="534"/>
      <c r="F2513" s="438"/>
    </row>
    <row r="2514" spans="3:6" ht="44.25" customHeight="1" x14ac:dyDescent="0.25">
      <c r="C2514" s="438"/>
      <c r="D2514" s="440"/>
      <c r="E2514" s="534"/>
      <c r="F2514" s="438"/>
    </row>
    <row r="2515" spans="3:6" ht="44.25" customHeight="1" x14ac:dyDescent="0.25">
      <c r="C2515" s="438"/>
      <c r="D2515" s="440"/>
      <c r="E2515" s="534"/>
      <c r="F2515" s="438"/>
    </row>
    <row r="2516" spans="3:6" ht="44.25" customHeight="1" x14ac:dyDescent="0.25">
      <c r="C2516" s="438"/>
      <c r="D2516" s="440"/>
      <c r="E2516" s="534"/>
      <c r="F2516" s="438"/>
    </row>
    <row r="2517" spans="3:6" ht="44.25" customHeight="1" x14ac:dyDescent="0.25">
      <c r="C2517" s="438"/>
      <c r="D2517" s="440"/>
      <c r="E2517" s="534"/>
      <c r="F2517" s="438"/>
    </row>
    <row r="2518" spans="3:6" ht="44.25" customHeight="1" x14ac:dyDescent="0.25">
      <c r="C2518" s="438"/>
      <c r="D2518" s="440"/>
      <c r="E2518" s="534"/>
      <c r="F2518" s="438"/>
    </row>
    <row r="2519" spans="3:6" ht="44.25" customHeight="1" x14ac:dyDescent="0.25">
      <c r="C2519" s="438"/>
      <c r="D2519" s="440"/>
      <c r="E2519" s="534"/>
      <c r="F2519" s="438"/>
    </row>
    <row r="2520" spans="3:6" ht="44.25" customHeight="1" x14ac:dyDescent="0.25">
      <c r="C2520" s="438"/>
      <c r="D2520" s="440"/>
      <c r="E2520" s="534"/>
      <c r="F2520" s="438"/>
    </row>
    <row r="2521" spans="3:6" ht="44.25" customHeight="1" x14ac:dyDescent="0.25">
      <c r="C2521" s="438"/>
      <c r="D2521" s="440"/>
      <c r="E2521" s="534"/>
      <c r="F2521" s="438"/>
    </row>
    <row r="2522" spans="3:6" ht="44.25" customHeight="1" x14ac:dyDescent="0.25">
      <c r="C2522" s="438"/>
      <c r="D2522" s="440"/>
      <c r="E2522" s="534"/>
      <c r="F2522" s="438"/>
    </row>
    <row r="2523" spans="3:6" ht="44.25" customHeight="1" x14ac:dyDescent="0.25">
      <c r="C2523" s="438"/>
      <c r="D2523" s="440"/>
      <c r="E2523" s="534"/>
      <c r="F2523" s="438"/>
    </row>
    <row r="2524" spans="3:6" ht="44.25" customHeight="1" x14ac:dyDescent="0.25">
      <c r="C2524" s="438"/>
      <c r="D2524" s="440"/>
      <c r="E2524" s="534"/>
      <c r="F2524" s="438"/>
    </row>
    <row r="2525" spans="3:6" ht="44.25" customHeight="1" x14ac:dyDescent="0.25">
      <c r="C2525" s="438"/>
      <c r="D2525" s="440"/>
      <c r="E2525" s="534"/>
      <c r="F2525" s="438"/>
    </row>
    <row r="2526" spans="3:6" ht="44.25" customHeight="1" x14ac:dyDescent="0.25">
      <c r="C2526" s="438"/>
      <c r="D2526" s="440"/>
      <c r="E2526" s="534"/>
      <c r="F2526" s="438"/>
    </row>
    <row r="2527" spans="3:6" ht="44.25" customHeight="1" x14ac:dyDescent="0.25">
      <c r="C2527" s="438"/>
      <c r="D2527" s="440"/>
      <c r="E2527" s="534"/>
      <c r="F2527" s="438"/>
    </row>
    <row r="2528" spans="3:6" ht="44.25" customHeight="1" x14ac:dyDescent="0.25">
      <c r="C2528" s="438"/>
      <c r="D2528" s="440"/>
      <c r="E2528" s="534"/>
      <c r="F2528" s="438"/>
    </row>
    <row r="2529" spans="3:6" ht="44.25" customHeight="1" x14ac:dyDescent="0.25">
      <c r="C2529" s="438"/>
      <c r="D2529" s="440"/>
      <c r="E2529" s="534"/>
      <c r="F2529" s="438"/>
    </row>
    <row r="2530" spans="3:6" ht="44.25" customHeight="1" x14ac:dyDescent="0.25">
      <c r="C2530" s="438"/>
      <c r="D2530" s="440"/>
      <c r="E2530" s="534"/>
      <c r="F2530" s="438"/>
    </row>
    <row r="2531" spans="3:6" ht="44.25" customHeight="1" x14ac:dyDescent="0.25">
      <c r="C2531" s="438"/>
      <c r="D2531" s="440"/>
      <c r="E2531" s="534"/>
      <c r="F2531" s="438"/>
    </row>
    <row r="2532" spans="3:6" ht="44.25" customHeight="1" x14ac:dyDescent="0.25">
      <c r="C2532" s="438"/>
      <c r="D2532" s="440"/>
      <c r="E2532" s="534"/>
      <c r="F2532" s="438"/>
    </row>
    <row r="2533" spans="3:6" ht="44.25" customHeight="1" x14ac:dyDescent="0.25">
      <c r="C2533" s="438"/>
      <c r="D2533" s="440"/>
      <c r="E2533" s="534"/>
      <c r="F2533" s="438"/>
    </row>
    <row r="2534" spans="3:6" ht="44.25" customHeight="1" x14ac:dyDescent="0.25">
      <c r="C2534" s="438"/>
      <c r="D2534" s="440"/>
      <c r="E2534" s="534"/>
      <c r="F2534" s="438"/>
    </row>
    <row r="2535" spans="3:6" ht="44.25" customHeight="1" x14ac:dyDescent="0.25">
      <c r="C2535" s="438"/>
      <c r="D2535" s="440"/>
      <c r="E2535" s="534"/>
      <c r="F2535" s="438"/>
    </row>
    <row r="2536" spans="3:6" ht="44.25" customHeight="1" x14ac:dyDescent="0.25">
      <c r="C2536" s="438"/>
      <c r="D2536" s="440"/>
      <c r="E2536" s="534"/>
      <c r="F2536" s="438"/>
    </row>
    <row r="2537" spans="3:6" ht="44.25" customHeight="1" x14ac:dyDescent="0.25">
      <c r="C2537" s="438"/>
      <c r="D2537" s="440"/>
      <c r="E2537" s="534"/>
      <c r="F2537" s="438"/>
    </row>
    <row r="2538" spans="3:6" ht="44.25" customHeight="1" x14ac:dyDescent="0.25">
      <c r="C2538" s="438"/>
      <c r="D2538" s="440"/>
      <c r="E2538" s="534"/>
      <c r="F2538" s="438"/>
    </row>
    <row r="2539" spans="3:6" ht="44.25" customHeight="1" x14ac:dyDescent="0.25">
      <c r="C2539" s="438"/>
      <c r="D2539" s="440"/>
      <c r="E2539" s="534"/>
      <c r="F2539" s="438"/>
    </row>
    <row r="2540" spans="3:6" ht="44.25" customHeight="1" x14ac:dyDescent="0.25">
      <c r="C2540" s="438"/>
      <c r="D2540" s="440"/>
      <c r="E2540" s="534"/>
      <c r="F2540" s="438"/>
    </row>
    <row r="2541" spans="3:6" ht="44.25" customHeight="1" x14ac:dyDescent="0.25">
      <c r="C2541" s="438"/>
      <c r="D2541" s="440"/>
      <c r="E2541" s="534"/>
      <c r="F2541" s="438"/>
    </row>
    <row r="2542" spans="3:6" ht="44.25" customHeight="1" x14ac:dyDescent="0.25">
      <c r="C2542" s="438"/>
      <c r="D2542" s="440"/>
      <c r="E2542" s="534"/>
      <c r="F2542" s="438"/>
    </row>
    <row r="2543" spans="3:6" ht="44.25" customHeight="1" x14ac:dyDescent="0.25">
      <c r="C2543" s="438"/>
      <c r="D2543" s="440"/>
      <c r="E2543" s="534"/>
      <c r="F2543" s="438"/>
    </row>
    <row r="2544" spans="3:6" ht="44.25" customHeight="1" x14ac:dyDescent="0.25">
      <c r="C2544" s="438"/>
      <c r="D2544" s="440"/>
      <c r="E2544" s="534"/>
      <c r="F2544" s="438"/>
    </row>
    <row r="2545" spans="3:6" ht="44.25" customHeight="1" x14ac:dyDescent="0.25">
      <c r="C2545" s="438"/>
      <c r="D2545" s="440"/>
      <c r="E2545" s="534"/>
      <c r="F2545" s="438"/>
    </row>
    <row r="2546" spans="3:6" ht="44.25" customHeight="1" x14ac:dyDescent="0.25">
      <c r="C2546" s="438"/>
      <c r="D2546" s="440"/>
      <c r="E2546" s="534"/>
      <c r="F2546" s="438"/>
    </row>
    <row r="2547" spans="3:6" ht="44.25" customHeight="1" x14ac:dyDescent="0.25">
      <c r="C2547" s="438"/>
      <c r="D2547" s="440"/>
      <c r="E2547" s="534"/>
      <c r="F2547" s="438"/>
    </row>
    <row r="2548" spans="3:6" ht="44.25" customHeight="1" x14ac:dyDescent="0.25">
      <c r="C2548" s="438"/>
      <c r="D2548" s="440"/>
      <c r="E2548" s="534"/>
      <c r="F2548" s="438"/>
    </row>
    <row r="2549" spans="3:6" ht="44.25" customHeight="1" x14ac:dyDescent="0.25">
      <c r="C2549" s="438"/>
      <c r="D2549" s="440"/>
      <c r="E2549" s="534"/>
      <c r="F2549" s="438"/>
    </row>
    <row r="2550" spans="3:6" ht="44.25" customHeight="1" x14ac:dyDescent="0.25">
      <c r="C2550" s="438"/>
      <c r="D2550" s="440"/>
      <c r="E2550" s="534"/>
      <c r="F2550" s="438"/>
    </row>
    <row r="2551" spans="3:6" ht="44.25" customHeight="1" x14ac:dyDescent="0.25">
      <c r="C2551" s="438"/>
      <c r="D2551" s="440"/>
      <c r="E2551" s="534"/>
      <c r="F2551" s="438"/>
    </row>
    <row r="2552" spans="3:6" ht="44.25" customHeight="1" x14ac:dyDescent="0.25">
      <c r="C2552" s="438"/>
      <c r="D2552" s="440"/>
      <c r="E2552" s="534"/>
      <c r="F2552" s="438"/>
    </row>
    <row r="2553" spans="3:6" ht="44.25" customHeight="1" x14ac:dyDescent="0.25">
      <c r="C2553" s="438"/>
      <c r="D2553" s="440"/>
      <c r="E2553" s="534"/>
      <c r="F2553" s="438"/>
    </row>
    <row r="2554" spans="3:6" ht="44.25" customHeight="1" x14ac:dyDescent="0.25">
      <c r="C2554" s="438"/>
      <c r="D2554" s="440"/>
      <c r="E2554" s="534"/>
      <c r="F2554" s="438"/>
    </row>
    <row r="2555" spans="3:6" ht="44.25" customHeight="1" x14ac:dyDescent="0.25">
      <c r="C2555" s="438"/>
      <c r="D2555" s="440"/>
      <c r="E2555" s="534"/>
      <c r="F2555" s="438"/>
    </row>
    <row r="2556" spans="3:6" ht="44.25" customHeight="1" x14ac:dyDescent="0.25">
      <c r="C2556" s="438"/>
      <c r="D2556" s="440"/>
      <c r="E2556" s="534"/>
      <c r="F2556" s="438"/>
    </row>
    <row r="2557" spans="3:6" ht="44.25" customHeight="1" x14ac:dyDescent="0.25">
      <c r="C2557" s="438"/>
      <c r="D2557" s="440"/>
      <c r="E2557" s="534"/>
      <c r="F2557" s="438"/>
    </row>
    <row r="2558" spans="3:6" ht="44.25" customHeight="1" x14ac:dyDescent="0.25">
      <c r="C2558" s="438"/>
      <c r="D2558" s="440"/>
      <c r="E2558" s="534"/>
      <c r="F2558" s="438"/>
    </row>
    <row r="2559" spans="3:6" ht="44.25" customHeight="1" x14ac:dyDescent="0.25">
      <c r="C2559" s="438"/>
      <c r="D2559" s="440"/>
      <c r="E2559" s="534"/>
      <c r="F2559" s="438"/>
    </row>
    <row r="2560" spans="3:6" ht="44.25" customHeight="1" x14ac:dyDescent="0.25">
      <c r="C2560" s="438"/>
      <c r="D2560" s="440"/>
      <c r="E2560" s="534"/>
      <c r="F2560" s="438"/>
    </row>
    <row r="2561" spans="3:6" ht="44.25" customHeight="1" x14ac:dyDescent="0.25">
      <c r="C2561" s="438"/>
      <c r="D2561" s="440"/>
      <c r="E2561" s="534"/>
      <c r="F2561" s="438"/>
    </row>
    <row r="2562" spans="3:6" ht="44.25" customHeight="1" x14ac:dyDescent="0.25">
      <c r="C2562" s="438"/>
      <c r="D2562" s="440"/>
      <c r="E2562" s="534"/>
      <c r="F2562" s="438"/>
    </row>
    <row r="2563" spans="3:6" ht="44.25" customHeight="1" x14ac:dyDescent="0.25">
      <c r="C2563" s="438"/>
      <c r="D2563" s="440"/>
      <c r="E2563" s="534"/>
      <c r="F2563" s="438"/>
    </row>
    <row r="2564" spans="3:6" ht="44.25" customHeight="1" x14ac:dyDescent="0.25">
      <c r="C2564" s="438"/>
      <c r="D2564" s="440"/>
      <c r="E2564" s="534"/>
      <c r="F2564" s="438"/>
    </row>
    <row r="2565" spans="3:6" ht="44.25" customHeight="1" x14ac:dyDescent="0.25">
      <c r="C2565" s="438"/>
      <c r="D2565" s="440"/>
      <c r="E2565" s="534"/>
      <c r="F2565" s="438"/>
    </row>
    <row r="2566" spans="3:6" ht="44.25" customHeight="1" x14ac:dyDescent="0.25">
      <c r="C2566" s="438"/>
      <c r="D2566" s="440"/>
      <c r="E2566" s="534"/>
      <c r="F2566" s="438"/>
    </row>
    <row r="2567" spans="3:6" ht="44.25" customHeight="1" x14ac:dyDescent="0.25">
      <c r="C2567" s="438"/>
      <c r="D2567" s="440"/>
      <c r="E2567" s="534"/>
      <c r="F2567" s="438"/>
    </row>
    <row r="2568" spans="3:6" ht="44.25" customHeight="1" x14ac:dyDescent="0.25">
      <c r="C2568" s="438"/>
      <c r="D2568" s="440"/>
      <c r="E2568" s="534"/>
      <c r="F2568" s="438"/>
    </row>
    <row r="2569" spans="3:6" ht="44.25" customHeight="1" x14ac:dyDescent="0.25">
      <c r="C2569" s="438"/>
      <c r="D2569" s="440"/>
      <c r="E2569" s="534"/>
      <c r="F2569" s="438"/>
    </row>
    <row r="2570" spans="3:6" ht="44.25" customHeight="1" x14ac:dyDescent="0.25">
      <c r="C2570" s="438"/>
      <c r="D2570" s="440"/>
      <c r="E2570" s="534"/>
      <c r="F2570" s="438"/>
    </row>
    <row r="2571" spans="3:6" ht="44.25" customHeight="1" x14ac:dyDescent="0.25">
      <c r="C2571" s="438"/>
      <c r="D2571" s="440"/>
      <c r="E2571" s="534"/>
      <c r="F2571" s="438"/>
    </row>
    <row r="2572" spans="3:6" ht="44.25" customHeight="1" x14ac:dyDescent="0.25">
      <c r="C2572" s="438"/>
      <c r="D2572" s="440"/>
      <c r="E2572" s="534"/>
      <c r="F2572" s="438"/>
    </row>
    <row r="2573" spans="3:6" ht="44.25" customHeight="1" x14ac:dyDescent="0.25">
      <c r="C2573" s="438"/>
      <c r="D2573" s="440"/>
      <c r="E2573" s="534"/>
      <c r="F2573" s="438"/>
    </row>
    <row r="2574" spans="3:6" ht="44.25" customHeight="1" x14ac:dyDescent="0.25">
      <c r="C2574" s="438"/>
      <c r="D2574" s="440"/>
      <c r="E2574" s="534"/>
      <c r="F2574" s="438"/>
    </row>
    <row r="2575" spans="3:6" ht="44.25" customHeight="1" x14ac:dyDescent="0.25">
      <c r="C2575" s="438"/>
      <c r="D2575" s="440"/>
      <c r="E2575" s="534"/>
      <c r="F2575" s="438"/>
    </row>
    <row r="2576" spans="3:6" ht="44.25" customHeight="1" x14ac:dyDescent="0.25">
      <c r="C2576" s="438"/>
      <c r="D2576" s="440"/>
      <c r="E2576" s="534"/>
      <c r="F2576" s="438"/>
    </row>
    <row r="2577" spans="3:6" ht="44.25" customHeight="1" x14ac:dyDescent="0.25">
      <c r="C2577" s="438"/>
      <c r="D2577" s="440"/>
      <c r="E2577" s="534"/>
      <c r="F2577" s="438"/>
    </row>
    <row r="2578" spans="3:6" ht="44.25" customHeight="1" x14ac:dyDescent="0.25">
      <c r="C2578" s="438"/>
      <c r="D2578" s="440"/>
      <c r="E2578" s="534"/>
      <c r="F2578" s="438"/>
    </row>
    <row r="2579" spans="3:6" ht="44.25" customHeight="1" x14ac:dyDescent="0.25">
      <c r="C2579" s="438"/>
      <c r="D2579" s="440"/>
      <c r="E2579" s="534"/>
      <c r="F2579" s="438"/>
    </row>
    <row r="2580" spans="3:6" ht="44.25" customHeight="1" x14ac:dyDescent="0.25">
      <c r="C2580" s="438"/>
      <c r="D2580" s="440"/>
      <c r="E2580" s="534"/>
      <c r="F2580" s="438"/>
    </row>
    <row r="2581" spans="3:6" ht="44.25" customHeight="1" x14ac:dyDescent="0.25">
      <c r="C2581" s="438"/>
      <c r="D2581" s="440"/>
      <c r="E2581" s="534"/>
      <c r="F2581" s="438"/>
    </row>
    <row r="2582" spans="3:6" ht="44.25" customHeight="1" x14ac:dyDescent="0.25">
      <c r="C2582" s="438"/>
      <c r="D2582" s="440"/>
      <c r="E2582" s="534"/>
      <c r="F2582" s="438"/>
    </row>
    <row r="2583" spans="3:6" ht="44.25" customHeight="1" x14ac:dyDescent="0.25">
      <c r="C2583" s="438"/>
      <c r="D2583" s="440"/>
      <c r="E2583" s="534"/>
      <c r="F2583" s="438"/>
    </row>
    <row r="2584" spans="3:6" ht="44.25" customHeight="1" x14ac:dyDescent="0.25">
      <c r="C2584" s="438"/>
      <c r="D2584" s="440"/>
      <c r="E2584" s="534"/>
      <c r="F2584" s="438"/>
    </row>
    <row r="2585" spans="3:6" ht="44.25" customHeight="1" x14ac:dyDescent="0.25">
      <c r="C2585" s="438"/>
      <c r="D2585" s="440"/>
      <c r="E2585" s="534"/>
      <c r="F2585" s="438"/>
    </row>
    <row r="2586" spans="3:6" ht="44.25" customHeight="1" x14ac:dyDescent="0.25">
      <c r="C2586" s="438"/>
      <c r="D2586" s="440"/>
      <c r="E2586" s="534"/>
      <c r="F2586" s="438"/>
    </row>
    <row r="2587" spans="3:6" ht="44.25" customHeight="1" x14ac:dyDescent="0.25">
      <c r="C2587" s="438"/>
      <c r="D2587" s="440"/>
      <c r="E2587" s="534"/>
      <c r="F2587" s="438"/>
    </row>
    <row r="2588" spans="3:6" ht="44.25" customHeight="1" x14ac:dyDescent="0.25">
      <c r="C2588" s="438"/>
      <c r="D2588" s="440"/>
      <c r="E2588" s="534"/>
      <c r="F2588" s="438"/>
    </row>
    <row r="2589" spans="3:6" ht="44.25" customHeight="1" x14ac:dyDescent="0.25">
      <c r="C2589" s="438"/>
      <c r="D2589" s="440"/>
      <c r="E2589" s="534"/>
      <c r="F2589" s="438"/>
    </row>
    <row r="2590" spans="3:6" ht="44.25" customHeight="1" x14ac:dyDescent="0.25">
      <c r="C2590" s="438"/>
      <c r="D2590" s="440"/>
      <c r="E2590" s="534"/>
      <c r="F2590" s="438"/>
    </row>
    <row r="2591" spans="3:6" ht="44.25" customHeight="1" x14ac:dyDescent="0.25">
      <c r="C2591" s="438"/>
      <c r="D2591" s="440"/>
      <c r="E2591" s="534"/>
      <c r="F2591" s="438"/>
    </row>
    <row r="2592" spans="3:6" ht="44.25" customHeight="1" x14ac:dyDescent="0.25">
      <c r="C2592" s="438"/>
      <c r="D2592" s="440"/>
      <c r="E2592" s="534"/>
      <c r="F2592" s="438"/>
    </row>
    <row r="2593" spans="3:6" ht="44.25" customHeight="1" x14ac:dyDescent="0.25">
      <c r="C2593" s="438"/>
      <c r="D2593" s="440"/>
      <c r="E2593" s="534"/>
      <c r="F2593" s="438"/>
    </row>
    <row r="2594" spans="3:6" ht="44.25" customHeight="1" x14ac:dyDescent="0.25">
      <c r="C2594" s="438"/>
      <c r="D2594" s="440"/>
      <c r="E2594" s="534"/>
      <c r="F2594" s="438"/>
    </row>
    <row r="2595" spans="3:6" ht="44.25" customHeight="1" x14ac:dyDescent="0.25">
      <c r="C2595" s="438"/>
      <c r="D2595" s="440"/>
      <c r="E2595" s="534"/>
      <c r="F2595" s="438"/>
    </row>
    <row r="2596" spans="3:6" ht="44.25" customHeight="1" x14ac:dyDescent="0.25">
      <c r="C2596" s="438"/>
      <c r="D2596" s="440"/>
      <c r="E2596" s="534"/>
      <c r="F2596" s="438"/>
    </row>
    <row r="2597" spans="3:6" ht="44.25" customHeight="1" x14ac:dyDescent="0.25">
      <c r="C2597" s="438"/>
      <c r="D2597" s="440"/>
      <c r="E2597" s="534"/>
      <c r="F2597" s="438"/>
    </row>
    <row r="2598" spans="3:6" ht="44.25" customHeight="1" x14ac:dyDescent="0.25">
      <c r="C2598" s="438"/>
      <c r="D2598" s="440"/>
      <c r="E2598" s="534"/>
      <c r="F2598" s="438"/>
    </row>
    <row r="2599" spans="3:6" ht="44.25" customHeight="1" x14ac:dyDescent="0.25">
      <c r="C2599" s="438"/>
      <c r="D2599" s="440"/>
      <c r="E2599" s="534"/>
      <c r="F2599" s="438"/>
    </row>
    <row r="2600" spans="3:6" ht="44.25" customHeight="1" x14ac:dyDescent="0.25">
      <c r="C2600" s="438"/>
      <c r="D2600" s="440"/>
      <c r="E2600" s="534"/>
      <c r="F2600" s="438"/>
    </row>
    <row r="2601" spans="3:6" ht="44.25" customHeight="1" x14ac:dyDescent="0.25">
      <c r="C2601" s="438"/>
      <c r="D2601" s="440"/>
      <c r="E2601" s="534"/>
      <c r="F2601" s="438"/>
    </row>
    <row r="2602" spans="3:6" ht="44.25" customHeight="1" x14ac:dyDescent="0.25">
      <c r="C2602" s="438"/>
      <c r="D2602" s="440"/>
      <c r="E2602" s="534"/>
      <c r="F2602" s="438"/>
    </row>
    <row r="2603" spans="3:6" ht="44.25" customHeight="1" x14ac:dyDescent="0.25">
      <c r="C2603" s="438"/>
      <c r="D2603" s="440"/>
      <c r="E2603" s="534"/>
      <c r="F2603" s="438"/>
    </row>
    <row r="2604" spans="3:6" ht="44.25" customHeight="1" x14ac:dyDescent="0.25">
      <c r="C2604" s="438"/>
      <c r="D2604" s="440"/>
      <c r="E2604" s="534"/>
      <c r="F2604" s="438"/>
    </row>
    <row r="2605" spans="3:6" ht="44.25" customHeight="1" x14ac:dyDescent="0.25">
      <c r="C2605" s="438"/>
      <c r="D2605" s="440"/>
      <c r="E2605" s="534"/>
      <c r="F2605" s="438"/>
    </row>
    <row r="2606" spans="3:6" ht="44.25" customHeight="1" x14ac:dyDescent="0.25">
      <c r="C2606" s="438"/>
      <c r="D2606" s="440"/>
      <c r="E2606" s="534"/>
      <c r="F2606" s="438"/>
    </row>
    <row r="2607" spans="3:6" ht="44.25" customHeight="1" x14ac:dyDescent="0.25">
      <c r="C2607" s="438"/>
      <c r="D2607" s="440"/>
      <c r="E2607" s="534"/>
      <c r="F2607" s="438"/>
    </row>
    <row r="2608" spans="3:6" ht="44.25" customHeight="1" x14ac:dyDescent="0.25">
      <c r="C2608" s="438"/>
      <c r="D2608" s="440"/>
      <c r="E2608" s="534"/>
      <c r="F2608" s="438"/>
    </row>
    <row r="2609" spans="3:6" ht="44.25" customHeight="1" x14ac:dyDescent="0.25">
      <c r="C2609" s="438"/>
      <c r="D2609" s="440"/>
      <c r="E2609" s="534"/>
      <c r="F2609" s="438"/>
    </row>
    <row r="2610" spans="3:6" ht="44.25" customHeight="1" x14ac:dyDescent="0.25">
      <c r="C2610" s="438"/>
      <c r="D2610" s="440"/>
      <c r="E2610" s="534"/>
      <c r="F2610" s="438"/>
    </row>
    <row r="2611" spans="3:6" ht="44.25" customHeight="1" x14ac:dyDescent="0.25">
      <c r="C2611" s="438"/>
      <c r="D2611" s="440"/>
      <c r="E2611" s="534"/>
      <c r="F2611" s="438"/>
    </row>
    <row r="2612" spans="3:6" ht="44.25" customHeight="1" x14ac:dyDescent="0.25">
      <c r="C2612" s="438"/>
      <c r="D2612" s="440"/>
      <c r="E2612" s="534"/>
      <c r="F2612" s="438"/>
    </row>
    <row r="2613" spans="3:6" ht="44.25" customHeight="1" x14ac:dyDescent="0.25">
      <c r="C2613" s="438"/>
      <c r="D2613" s="440"/>
      <c r="E2613" s="534"/>
      <c r="F2613" s="438"/>
    </row>
    <row r="2614" spans="3:6" ht="44.25" customHeight="1" x14ac:dyDescent="0.25">
      <c r="C2614" s="438"/>
      <c r="D2614" s="440"/>
      <c r="E2614" s="534"/>
      <c r="F2614" s="438"/>
    </row>
    <row r="2615" spans="3:6" ht="44.25" customHeight="1" x14ac:dyDescent="0.25">
      <c r="C2615" s="438"/>
      <c r="D2615" s="440"/>
      <c r="E2615" s="534"/>
      <c r="F2615" s="438"/>
    </row>
    <row r="2616" spans="3:6" ht="44.25" customHeight="1" x14ac:dyDescent="0.25">
      <c r="C2616" s="438"/>
      <c r="D2616" s="440"/>
      <c r="E2616" s="534"/>
      <c r="F2616" s="438"/>
    </row>
    <row r="2617" spans="3:6" ht="44.25" customHeight="1" x14ac:dyDescent="0.25">
      <c r="C2617" s="438"/>
      <c r="D2617" s="440"/>
      <c r="E2617" s="534"/>
      <c r="F2617" s="438"/>
    </row>
    <row r="2618" spans="3:6" ht="44.25" customHeight="1" x14ac:dyDescent="0.25">
      <c r="C2618" s="438"/>
      <c r="D2618" s="440"/>
      <c r="E2618" s="534"/>
      <c r="F2618" s="438"/>
    </row>
    <row r="2619" spans="3:6" ht="44.25" customHeight="1" x14ac:dyDescent="0.25">
      <c r="C2619" s="438"/>
      <c r="D2619" s="440"/>
      <c r="E2619" s="534"/>
      <c r="F2619" s="438"/>
    </row>
    <row r="2620" spans="3:6" ht="44.25" customHeight="1" x14ac:dyDescent="0.25">
      <c r="C2620" s="438"/>
      <c r="D2620" s="440"/>
      <c r="E2620" s="534"/>
      <c r="F2620" s="438"/>
    </row>
    <row r="2621" spans="3:6" ht="44.25" customHeight="1" x14ac:dyDescent="0.25">
      <c r="C2621" s="438"/>
      <c r="D2621" s="440"/>
      <c r="E2621" s="534"/>
      <c r="F2621" s="438"/>
    </row>
    <row r="2622" spans="3:6" ht="44.25" customHeight="1" x14ac:dyDescent="0.25">
      <c r="C2622" s="438"/>
      <c r="D2622" s="440"/>
      <c r="E2622" s="534"/>
      <c r="F2622" s="438"/>
    </row>
    <row r="2623" spans="3:6" ht="44.25" customHeight="1" x14ac:dyDescent="0.25">
      <c r="C2623" s="438"/>
      <c r="D2623" s="440"/>
      <c r="E2623" s="534"/>
      <c r="F2623" s="438"/>
    </row>
    <row r="2624" spans="3:6" ht="44.25" customHeight="1" x14ac:dyDescent="0.25">
      <c r="C2624" s="438"/>
      <c r="D2624" s="440"/>
      <c r="E2624" s="534"/>
      <c r="F2624" s="438"/>
    </row>
    <row r="2625" spans="3:6" ht="44.25" customHeight="1" x14ac:dyDescent="0.25">
      <c r="C2625" s="438"/>
      <c r="D2625" s="440"/>
      <c r="E2625" s="534"/>
      <c r="F2625" s="438"/>
    </row>
    <row r="2626" spans="3:6" ht="44.25" customHeight="1" x14ac:dyDescent="0.25">
      <c r="C2626" s="438"/>
      <c r="D2626" s="440"/>
      <c r="E2626" s="534"/>
      <c r="F2626" s="438"/>
    </row>
    <row r="2627" spans="3:6" ht="44.25" customHeight="1" x14ac:dyDescent="0.25">
      <c r="C2627" s="438"/>
      <c r="D2627" s="440"/>
      <c r="E2627" s="534"/>
      <c r="F2627" s="438"/>
    </row>
    <row r="2628" spans="3:6" ht="44.25" customHeight="1" x14ac:dyDescent="0.25">
      <c r="C2628" s="438"/>
      <c r="D2628" s="440"/>
      <c r="E2628" s="534"/>
      <c r="F2628" s="438"/>
    </row>
    <row r="2629" spans="3:6" ht="44.25" customHeight="1" x14ac:dyDescent="0.25">
      <c r="C2629" s="438"/>
      <c r="D2629" s="440"/>
      <c r="E2629" s="534"/>
      <c r="F2629" s="438"/>
    </row>
    <row r="2630" spans="3:6" ht="44.25" customHeight="1" x14ac:dyDescent="0.25">
      <c r="C2630" s="438"/>
      <c r="D2630" s="440"/>
      <c r="E2630" s="534"/>
      <c r="F2630" s="438"/>
    </row>
    <row r="2631" spans="3:6" ht="44.25" customHeight="1" x14ac:dyDescent="0.25">
      <c r="C2631" s="438"/>
      <c r="D2631" s="440"/>
      <c r="E2631" s="534"/>
      <c r="F2631" s="438"/>
    </row>
    <row r="2632" spans="3:6" ht="44.25" customHeight="1" x14ac:dyDescent="0.25">
      <c r="C2632" s="438"/>
      <c r="D2632" s="440"/>
      <c r="E2632" s="534"/>
      <c r="F2632" s="438"/>
    </row>
    <row r="2633" spans="3:6" ht="44.25" customHeight="1" x14ac:dyDescent="0.25">
      <c r="C2633" s="438"/>
      <c r="D2633" s="440"/>
      <c r="E2633" s="534"/>
      <c r="F2633" s="438"/>
    </row>
    <row r="2634" spans="3:6" ht="44.25" customHeight="1" x14ac:dyDescent="0.25">
      <c r="C2634" s="438"/>
      <c r="D2634" s="440"/>
      <c r="E2634" s="534"/>
      <c r="F2634" s="438"/>
    </row>
    <row r="2635" spans="3:6" ht="44.25" customHeight="1" x14ac:dyDescent="0.25">
      <c r="C2635" s="438"/>
      <c r="D2635" s="440"/>
      <c r="E2635" s="534"/>
      <c r="F2635" s="438"/>
    </row>
    <row r="2636" spans="3:6" ht="44.25" customHeight="1" x14ac:dyDescent="0.25">
      <c r="C2636" s="438"/>
      <c r="D2636" s="440"/>
      <c r="E2636" s="534"/>
      <c r="F2636" s="438"/>
    </row>
    <row r="2637" spans="3:6" ht="44.25" customHeight="1" x14ac:dyDescent="0.25">
      <c r="C2637" s="438"/>
      <c r="D2637" s="440"/>
      <c r="E2637" s="534"/>
      <c r="F2637" s="438"/>
    </row>
    <row r="2638" spans="3:6" ht="44.25" customHeight="1" x14ac:dyDescent="0.25">
      <c r="C2638" s="438"/>
      <c r="D2638" s="440"/>
      <c r="E2638" s="534"/>
      <c r="F2638" s="438"/>
    </row>
    <row r="2639" spans="3:6" ht="44.25" customHeight="1" x14ac:dyDescent="0.25">
      <c r="C2639" s="438"/>
      <c r="D2639" s="440"/>
      <c r="E2639" s="534"/>
      <c r="F2639" s="438"/>
    </row>
    <row r="2640" spans="3:6" ht="44.25" customHeight="1" x14ac:dyDescent="0.25">
      <c r="C2640" s="438"/>
      <c r="D2640" s="440"/>
      <c r="E2640" s="534"/>
      <c r="F2640" s="438"/>
    </row>
    <row r="2641" spans="3:6" ht="44.25" customHeight="1" x14ac:dyDescent="0.25">
      <c r="C2641" s="438"/>
      <c r="D2641" s="440"/>
      <c r="E2641" s="534"/>
      <c r="F2641" s="438"/>
    </row>
    <row r="2642" spans="3:6" ht="44.25" customHeight="1" x14ac:dyDescent="0.25">
      <c r="C2642" s="438"/>
      <c r="D2642" s="440"/>
      <c r="E2642" s="534"/>
      <c r="F2642" s="438"/>
    </row>
    <row r="2643" spans="3:6" ht="44.25" customHeight="1" x14ac:dyDescent="0.25">
      <c r="C2643" s="438"/>
      <c r="D2643" s="440"/>
      <c r="E2643" s="534"/>
      <c r="F2643" s="438"/>
    </row>
    <row r="2644" spans="3:6" ht="44.25" customHeight="1" x14ac:dyDescent="0.25">
      <c r="C2644" s="438"/>
      <c r="D2644" s="440"/>
      <c r="E2644" s="534"/>
      <c r="F2644" s="438"/>
    </row>
    <row r="2645" spans="3:6" ht="44.25" customHeight="1" x14ac:dyDescent="0.25">
      <c r="C2645" s="438"/>
      <c r="D2645" s="440"/>
      <c r="E2645" s="534"/>
      <c r="F2645" s="438"/>
    </row>
    <row r="2646" spans="3:6" ht="44.25" customHeight="1" x14ac:dyDescent="0.25">
      <c r="C2646" s="438"/>
      <c r="D2646" s="440"/>
      <c r="E2646" s="534"/>
      <c r="F2646" s="438"/>
    </row>
    <row r="2647" spans="3:6" ht="44.25" customHeight="1" x14ac:dyDescent="0.25">
      <c r="C2647" s="438"/>
      <c r="D2647" s="440"/>
      <c r="E2647" s="534"/>
      <c r="F2647" s="438"/>
    </row>
    <row r="2648" spans="3:6" ht="44.25" customHeight="1" x14ac:dyDescent="0.25">
      <c r="C2648" s="438"/>
      <c r="D2648" s="440"/>
      <c r="E2648" s="534"/>
      <c r="F2648" s="438"/>
    </row>
    <row r="2649" spans="3:6" ht="44.25" customHeight="1" x14ac:dyDescent="0.25">
      <c r="C2649" s="438"/>
      <c r="D2649" s="440"/>
      <c r="E2649" s="534"/>
      <c r="F2649" s="438"/>
    </row>
    <row r="2650" spans="3:6" ht="44.25" customHeight="1" x14ac:dyDescent="0.25">
      <c r="C2650" s="438"/>
      <c r="D2650" s="440"/>
      <c r="E2650" s="534"/>
      <c r="F2650" s="438"/>
    </row>
    <row r="2651" spans="3:6" ht="44.25" customHeight="1" x14ac:dyDescent="0.25">
      <c r="C2651" s="438"/>
      <c r="D2651" s="440"/>
      <c r="E2651" s="534"/>
      <c r="F2651" s="438"/>
    </row>
    <row r="2652" spans="3:6" ht="44.25" customHeight="1" x14ac:dyDescent="0.25">
      <c r="C2652" s="438"/>
      <c r="D2652" s="440"/>
      <c r="E2652" s="534"/>
      <c r="F2652" s="438"/>
    </row>
    <row r="2653" spans="3:6" ht="44.25" customHeight="1" x14ac:dyDescent="0.25">
      <c r="C2653" s="438"/>
      <c r="D2653" s="440"/>
      <c r="E2653" s="534"/>
      <c r="F2653" s="438"/>
    </row>
    <row r="2654" spans="3:6" ht="44.25" customHeight="1" x14ac:dyDescent="0.25">
      <c r="C2654" s="438"/>
      <c r="D2654" s="440"/>
      <c r="E2654" s="534"/>
      <c r="F2654" s="438"/>
    </row>
    <row r="2655" spans="3:6" ht="44.25" customHeight="1" x14ac:dyDescent="0.25">
      <c r="C2655" s="438"/>
      <c r="D2655" s="440"/>
      <c r="E2655" s="534"/>
      <c r="F2655" s="438"/>
    </row>
    <row r="2656" spans="3:6" ht="44.25" customHeight="1" x14ac:dyDescent="0.25">
      <c r="C2656" s="438"/>
      <c r="D2656" s="440"/>
      <c r="E2656" s="534"/>
      <c r="F2656" s="438"/>
    </row>
    <row r="2657" spans="3:6" ht="44.25" customHeight="1" x14ac:dyDescent="0.25">
      <c r="C2657" s="438"/>
      <c r="D2657" s="440"/>
      <c r="E2657" s="534"/>
      <c r="F2657" s="438"/>
    </row>
    <row r="2658" spans="3:6" ht="44.25" customHeight="1" x14ac:dyDescent="0.25">
      <c r="C2658" s="438"/>
      <c r="D2658" s="440"/>
      <c r="E2658" s="534"/>
      <c r="F2658" s="438"/>
    </row>
    <row r="2659" spans="3:6" ht="44.25" customHeight="1" x14ac:dyDescent="0.25">
      <c r="C2659" s="438"/>
      <c r="D2659" s="440"/>
      <c r="E2659" s="534"/>
      <c r="F2659" s="438"/>
    </row>
    <row r="2660" spans="3:6" ht="44.25" customHeight="1" x14ac:dyDescent="0.25">
      <c r="C2660" s="438"/>
      <c r="D2660" s="440"/>
      <c r="E2660" s="534"/>
      <c r="F2660" s="438"/>
    </row>
    <row r="2661" spans="3:6" ht="44.25" customHeight="1" x14ac:dyDescent="0.25">
      <c r="C2661" s="438"/>
      <c r="D2661" s="440"/>
      <c r="E2661" s="534"/>
      <c r="F2661" s="438"/>
    </row>
    <row r="2662" spans="3:6" ht="44.25" customHeight="1" x14ac:dyDescent="0.25">
      <c r="C2662" s="438"/>
      <c r="D2662" s="440"/>
      <c r="E2662" s="534"/>
      <c r="F2662" s="438"/>
    </row>
    <row r="2663" spans="3:6" ht="44.25" customHeight="1" x14ac:dyDescent="0.25">
      <c r="C2663" s="438"/>
      <c r="D2663" s="440"/>
      <c r="E2663" s="534"/>
      <c r="F2663" s="438"/>
    </row>
    <row r="2664" spans="3:6" ht="44.25" customHeight="1" x14ac:dyDescent="0.25">
      <c r="C2664" s="438"/>
      <c r="D2664" s="440"/>
      <c r="E2664" s="534"/>
      <c r="F2664" s="438"/>
    </row>
    <row r="2665" spans="3:6" ht="44.25" customHeight="1" x14ac:dyDescent="0.25">
      <c r="C2665" s="438"/>
      <c r="D2665" s="440"/>
      <c r="E2665" s="534"/>
      <c r="F2665" s="438"/>
    </row>
    <row r="2666" spans="3:6" ht="44.25" customHeight="1" x14ac:dyDescent="0.25">
      <c r="C2666" s="438"/>
      <c r="D2666" s="440"/>
      <c r="E2666" s="534"/>
      <c r="F2666" s="438"/>
    </row>
    <row r="2667" spans="3:6" ht="44.25" customHeight="1" x14ac:dyDescent="0.25">
      <c r="C2667" s="438"/>
      <c r="D2667" s="440"/>
      <c r="E2667" s="534"/>
      <c r="F2667" s="438"/>
    </row>
    <row r="2668" spans="3:6" ht="44.25" customHeight="1" x14ac:dyDescent="0.25">
      <c r="C2668" s="438"/>
      <c r="D2668" s="440"/>
      <c r="E2668" s="534"/>
      <c r="F2668" s="438"/>
    </row>
    <row r="2669" spans="3:6" ht="44.25" customHeight="1" x14ac:dyDescent="0.25">
      <c r="C2669" s="438"/>
      <c r="D2669" s="440"/>
      <c r="E2669" s="534"/>
      <c r="F2669" s="438"/>
    </row>
    <row r="2670" spans="3:6" ht="44.25" customHeight="1" x14ac:dyDescent="0.25">
      <c r="C2670" s="438"/>
      <c r="D2670" s="440"/>
      <c r="E2670" s="534"/>
      <c r="F2670" s="438"/>
    </row>
    <row r="2671" spans="3:6" ht="44.25" customHeight="1" x14ac:dyDescent="0.25">
      <c r="C2671" s="438"/>
      <c r="D2671" s="440"/>
      <c r="E2671" s="534"/>
      <c r="F2671" s="438"/>
    </row>
    <row r="2672" spans="3:6" ht="44.25" customHeight="1" x14ac:dyDescent="0.25">
      <c r="C2672" s="438"/>
      <c r="D2672" s="440"/>
      <c r="E2672" s="534"/>
      <c r="F2672" s="438"/>
    </row>
    <row r="2673" spans="3:6" ht="44.25" customHeight="1" x14ac:dyDescent="0.25">
      <c r="C2673" s="438"/>
      <c r="D2673" s="440"/>
      <c r="E2673" s="534"/>
      <c r="F2673" s="438"/>
    </row>
    <row r="2674" spans="3:6" ht="44.25" customHeight="1" x14ac:dyDescent="0.25">
      <c r="C2674" s="438"/>
      <c r="D2674" s="440"/>
      <c r="E2674" s="534"/>
      <c r="F2674" s="438"/>
    </row>
    <row r="2675" spans="3:6" ht="44.25" customHeight="1" x14ac:dyDescent="0.25">
      <c r="C2675" s="438"/>
      <c r="D2675" s="440"/>
      <c r="E2675" s="534"/>
      <c r="F2675" s="438"/>
    </row>
    <row r="2676" spans="3:6" ht="44.25" customHeight="1" x14ac:dyDescent="0.25">
      <c r="C2676" s="438"/>
      <c r="D2676" s="440"/>
      <c r="E2676" s="534"/>
      <c r="F2676" s="438"/>
    </row>
    <row r="2677" spans="3:6" ht="44.25" customHeight="1" x14ac:dyDescent="0.25">
      <c r="C2677" s="438"/>
      <c r="D2677" s="440"/>
      <c r="E2677" s="534"/>
      <c r="F2677" s="438"/>
    </row>
    <row r="2678" spans="3:6" ht="44.25" customHeight="1" x14ac:dyDescent="0.25">
      <c r="C2678" s="438"/>
      <c r="D2678" s="440"/>
      <c r="E2678" s="534"/>
      <c r="F2678" s="438"/>
    </row>
    <row r="2679" spans="3:6" ht="44.25" customHeight="1" x14ac:dyDescent="0.25">
      <c r="C2679" s="438"/>
      <c r="D2679" s="440"/>
      <c r="E2679" s="534"/>
      <c r="F2679" s="438"/>
    </row>
    <row r="2680" spans="3:6" ht="44.25" customHeight="1" x14ac:dyDescent="0.25">
      <c r="C2680" s="438"/>
      <c r="D2680" s="440"/>
      <c r="E2680" s="534"/>
      <c r="F2680" s="438"/>
    </row>
    <row r="2681" spans="3:6" ht="44.25" customHeight="1" x14ac:dyDescent="0.25">
      <c r="C2681" s="438"/>
      <c r="D2681" s="440"/>
      <c r="E2681" s="534"/>
      <c r="F2681" s="438"/>
    </row>
    <row r="2682" spans="3:6" ht="44.25" customHeight="1" x14ac:dyDescent="0.25">
      <c r="C2682" s="438"/>
      <c r="D2682" s="440"/>
      <c r="E2682" s="534"/>
      <c r="F2682" s="438"/>
    </row>
    <row r="2683" spans="3:6" ht="44.25" customHeight="1" x14ac:dyDescent="0.25">
      <c r="C2683" s="438"/>
      <c r="D2683" s="440"/>
      <c r="E2683" s="534"/>
      <c r="F2683" s="438"/>
    </row>
    <row r="2684" spans="3:6" ht="44.25" customHeight="1" x14ac:dyDescent="0.25">
      <c r="C2684" s="438"/>
      <c r="D2684" s="440"/>
      <c r="E2684" s="534"/>
      <c r="F2684" s="438"/>
    </row>
    <row r="2685" spans="3:6" ht="44.25" customHeight="1" x14ac:dyDescent="0.25">
      <c r="C2685" s="438"/>
      <c r="D2685" s="440"/>
      <c r="E2685" s="534"/>
      <c r="F2685" s="438"/>
    </row>
    <row r="2686" spans="3:6" ht="44.25" customHeight="1" x14ac:dyDescent="0.25">
      <c r="C2686" s="438"/>
      <c r="D2686" s="440"/>
      <c r="E2686" s="534"/>
      <c r="F2686" s="438"/>
    </row>
    <row r="2687" spans="3:6" ht="44.25" customHeight="1" x14ac:dyDescent="0.25">
      <c r="C2687" s="438"/>
      <c r="D2687" s="440"/>
      <c r="E2687" s="534"/>
      <c r="F2687" s="438"/>
    </row>
    <row r="2688" spans="3:6" ht="44.25" customHeight="1" x14ac:dyDescent="0.25">
      <c r="C2688" s="438"/>
      <c r="D2688" s="440"/>
      <c r="E2688" s="534"/>
      <c r="F2688" s="438"/>
    </row>
    <row r="2689" spans="3:6" ht="44.25" customHeight="1" x14ac:dyDescent="0.25">
      <c r="C2689" s="438"/>
      <c r="D2689" s="440"/>
      <c r="E2689" s="534"/>
      <c r="F2689" s="438"/>
    </row>
    <row r="2690" spans="3:6" ht="44.25" customHeight="1" x14ac:dyDescent="0.25">
      <c r="C2690" s="438"/>
      <c r="D2690" s="440"/>
      <c r="E2690" s="534"/>
      <c r="F2690" s="438"/>
    </row>
    <row r="2691" spans="3:6" ht="44.25" customHeight="1" x14ac:dyDescent="0.25">
      <c r="C2691" s="438"/>
      <c r="D2691" s="440"/>
      <c r="E2691" s="534"/>
      <c r="F2691" s="438"/>
    </row>
    <row r="2692" spans="3:6" ht="44.25" customHeight="1" x14ac:dyDescent="0.25">
      <c r="C2692" s="438"/>
      <c r="D2692" s="440"/>
      <c r="E2692" s="534"/>
      <c r="F2692" s="438"/>
    </row>
    <row r="2693" spans="3:6" ht="44.25" customHeight="1" x14ac:dyDescent="0.25">
      <c r="C2693" s="438"/>
      <c r="D2693" s="440"/>
      <c r="E2693" s="534"/>
      <c r="F2693" s="438"/>
    </row>
    <row r="2694" spans="3:6" ht="44.25" customHeight="1" x14ac:dyDescent="0.25">
      <c r="C2694" s="438"/>
      <c r="D2694" s="440"/>
      <c r="E2694" s="534"/>
      <c r="F2694" s="438"/>
    </row>
    <row r="2695" spans="3:6" ht="44.25" customHeight="1" x14ac:dyDescent="0.25">
      <c r="C2695" s="438"/>
      <c r="D2695" s="440"/>
      <c r="E2695" s="534"/>
      <c r="F2695" s="438"/>
    </row>
    <row r="2696" spans="3:6" ht="44.25" customHeight="1" x14ac:dyDescent="0.25">
      <c r="C2696" s="438"/>
      <c r="D2696" s="440"/>
      <c r="E2696" s="534"/>
      <c r="F2696" s="438"/>
    </row>
    <row r="2697" spans="3:6" ht="44.25" customHeight="1" x14ac:dyDescent="0.25">
      <c r="C2697" s="438"/>
      <c r="D2697" s="440"/>
      <c r="E2697" s="534"/>
      <c r="F2697" s="438"/>
    </row>
    <row r="2698" spans="3:6" ht="44.25" customHeight="1" x14ac:dyDescent="0.25">
      <c r="C2698" s="438"/>
      <c r="D2698" s="440"/>
      <c r="E2698" s="534"/>
      <c r="F2698" s="438"/>
    </row>
    <row r="2699" spans="3:6" ht="44.25" customHeight="1" x14ac:dyDescent="0.25">
      <c r="C2699" s="438"/>
      <c r="D2699" s="440"/>
      <c r="E2699" s="534"/>
      <c r="F2699" s="438"/>
    </row>
    <row r="2700" spans="3:6" ht="44.25" customHeight="1" x14ac:dyDescent="0.25">
      <c r="C2700" s="438"/>
      <c r="D2700" s="440"/>
      <c r="E2700" s="534"/>
      <c r="F2700" s="438"/>
    </row>
    <row r="2701" spans="3:6" ht="44.25" customHeight="1" x14ac:dyDescent="0.25">
      <c r="C2701" s="438"/>
      <c r="D2701" s="440"/>
      <c r="E2701" s="534"/>
      <c r="F2701" s="438"/>
    </row>
    <row r="2702" spans="3:6" ht="44.25" customHeight="1" x14ac:dyDescent="0.25">
      <c r="C2702" s="438"/>
      <c r="D2702" s="440"/>
      <c r="E2702" s="534"/>
      <c r="F2702" s="438"/>
    </row>
    <row r="2703" spans="3:6" ht="44.25" customHeight="1" x14ac:dyDescent="0.25">
      <c r="C2703" s="438"/>
      <c r="D2703" s="440"/>
      <c r="E2703" s="534"/>
      <c r="F2703" s="438"/>
    </row>
    <row r="2704" spans="3:6" ht="44.25" customHeight="1" x14ac:dyDescent="0.25">
      <c r="C2704" s="438"/>
      <c r="D2704" s="440"/>
      <c r="E2704" s="534"/>
      <c r="F2704" s="438"/>
    </row>
    <row r="2705" spans="3:6" ht="44.25" customHeight="1" x14ac:dyDescent="0.25">
      <c r="C2705" s="438"/>
      <c r="D2705" s="440"/>
      <c r="E2705" s="534"/>
      <c r="F2705" s="438"/>
    </row>
    <row r="2706" spans="3:6" ht="44.25" customHeight="1" x14ac:dyDescent="0.25">
      <c r="C2706" s="438"/>
      <c r="D2706" s="440"/>
      <c r="E2706" s="534"/>
      <c r="F2706" s="438"/>
    </row>
    <row r="2707" spans="3:6" ht="44.25" customHeight="1" x14ac:dyDescent="0.25">
      <c r="C2707" s="438"/>
      <c r="D2707" s="440"/>
      <c r="E2707" s="534"/>
      <c r="F2707" s="438"/>
    </row>
    <row r="2708" spans="3:6" ht="44.25" customHeight="1" x14ac:dyDescent="0.25">
      <c r="C2708" s="438"/>
      <c r="D2708" s="440"/>
      <c r="E2708" s="534"/>
      <c r="F2708" s="438"/>
    </row>
    <row r="2709" spans="3:6" ht="44.25" customHeight="1" x14ac:dyDescent="0.25">
      <c r="C2709" s="438"/>
      <c r="D2709" s="440"/>
      <c r="E2709" s="534"/>
      <c r="F2709" s="438"/>
    </row>
    <row r="2710" spans="3:6" ht="44.25" customHeight="1" x14ac:dyDescent="0.25">
      <c r="C2710" s="438"/>
      <c r="D2710" s="440"/>
      <c r="E2710" s="534"/>
      <c r="F2710" s="438"/>
    </row>
    <row r="2711" spans="3:6" ht="44.25" customHeight="1" x14ac:dyDescent="0.25">
      <c r="C2711" s="438"/>
      <c r="D2711" s="440"/>
      <c r="E2711" s="534"/>
      <c r="F2711" s="438"/>
    </row>
    <row r="2712" spans="3:6" ht="44.25" customHeight="1" x14ac:dyDescent="0.25">
      <c r="C2712" s="438"/>
      <c r="D2712" s="440"/>
      <c r="E2712" s="534"/>
      <c r="F2712" s="438"/>
    </row>
    <row r="2713" spans="3:6" ht="44.25" customHeight="1" x14ac:dyDescent="0.25">
      <c r="C2713" s="438"/>
      <c r="D2713" s="440"/>
      <c r="E2713" s="534"/>
      <c r="F2713" s="438"/>
    </row>
    <row r="2714" spans="3:6" ht="44.25" customHeight="1" x14ac:dyDescent="0.25">
      <c r="C2714" s="438"/>
      <c r="D2714" s="440"/>
      <c r="E2714" s="534"/>
      <c r="F2714" s="438"/>
    </row>
    <row r="2715" spans="3:6" ht="44.25" customHeight="1" x14ac:dyDescent="0.25">
      <c r="C2715" s="438"/>
      <c r="D2715" s="440"/>
      <c r="E2715" s="534"/>
      <c r="F2715" s="438"/>
    </row>
    <row r="2716" spans="3:6" ht="44.25" customHeight="1" x14ac:dyDescent="0.25">
      <c r="C2716" s="438"/>
      <c r="D2716" s="440"/>
      <c r="E2716" s="534"/>
      <c r="F2716" s="438"/>
    </row>
    <row r="2717" spans="3:6" ht="44.25" customHeight="1" x14ac:dyDescent="0.25">
      <c r="C2717" s="438"/>
      <c r="D2717" s="440"/>
      <c r="E2717" s="534"/>
      <c r="F2717" s="438"/>
    </row>
    <row r="2718" spans="3:6" ht="44.25" customHeight="1" x14ac:dyDescent="0.25">
      <c r="C2718" s="438"/>
      <c r="D2718" s="440"/>
      <c r="E2718" s="534"/>
      <c r="F2718" s="438"/>
    </row>
    <row r="2719" spans="3:6" ht="44.25" customHeight="1" x14ac:dyDescent="0.25">
      <c r="C2719" s="438"/>
      <c r="D2719" s="440"/>
      <c r="E2719" s="534"/>
      <c r="F2719" s="438"/>
    </row>
    <row r="2720" spans="3:6" ht="44.25" customHeight="1" x14ac:dyDescent="0.25">
      <c r="C2720" s="438"/>
      <c r="D2720" s="440"/>
      <c r="E2720" s="534"/>
      <c r="F2720" s="438"/>
    </row>
    <row r="2721" spans="3:6" ht="44.25" customHeight="1" x14ac:dyDescent="0.25">
      <c r="C2721" s="438"/>
      <c r="D2721" s="440"/>
      <c r="E2721" s="534"/>
      <c r="F2721" s="438"/>
    </row>
    <row r="2722" spans="3:6" ht="44.25" customHeight="1" x14ac:dyDescent="0.25">
      <c r="C2722" s="438"/>
      <c r="D2722" s="440"/>
      <c r="E2722" s="534"/>
      <c r="F2722" s="438"/>
    </row>
    <row r="2723" spans="3:6" ht="44.25" customHeight="1" x14ac:dyDescent="0.25">
      <c r="C2723" s="438"/>
      <c r="D2723" s="440"/>
      <c r="E2723" s="534"/>
      <c r="F2723" s="438"/>
    </row>
    <row r="2724" spans="3:6" ht="44.25" customHeight="1" x14ac:dyDescent="0.25">
      <c r="C2724" s="438"/>
      <c r="D2724" s="440"/>
      <c r="E2724" s="534"/>
      <c r="F2724" s="438"/>
    </row>
    <row r="2725" spans="3:6" ht="44.25" customHeight="1" x14ac:dyDescent="0.25">
      <c r="C2725" s="438"/>
      <c r="D2725" s="440"/>
      <c r="E2725" s="534"/>
      <c r="F2725" s="438"/>
    </row>
    <row r="2726" spans="3:6" ht="44.25" customHeight="1" x14ac:dyDescent="0.25">
      <c r="C2726" s="438"/>
      <c r="D2726" s="440"/>
      <c r="E2726" s="534"/>
      <c r="F2726" s="438"/>
    </row>
    <row r="2727" spans="3:6" ht="44.25" customHeight="1" x14ac:dyDescent="0.25">
      <c r="C2727" s="438"/>
      <c r="D2727" s="440"/>
      <c r="E2727" s="534"/>
      <c r="F2727" s="438"/>
    </row>
    <row r="2728" spans="3:6" ht="44.25" customHeight="1" x14ac:dyDescent="0.25">
      <c r="C2728" s="438"/>
      <c r="D2728" s="440"/>
      <c r="E2728" s="534"/>
      <c r="F2728" s="438"/>
    </row>
    <row r="2729" spans="3:6" ht="44.25" customHeight="1" x14ac:dyDescent="0.25">
      <c r="C2729" s="438"/>
      <c r="D2729" s="440"/>
      <c r="E2729" s="534"/>
      <c r="F2729" s="438"/>
    </row>
    <row r="2730" spans="3:6" ht="44.25" customHeight="1" x14ac:dyDescent="0.25">
      <c r="C2730" s="438"/>
      <c r="D2730" s="440"/>
      <c r="E2730" s="534"/>
      <c r="F2730" s="438"/>
    </row>
    <row r="2731" spans="3:6" ht="44.25" customHeight="1" x14ac:dyDescent="0.25">
      <c r="C2731" s="438"/>
      <c r="D2731" s="440"/>
      <c r="E2731" s="534"/>
      <c r="F2731" s="438"/>
    </row>
    <row r="2732" spans="3:6" ht="44.25" customHeight="1" x14ac:dyDescent="0.25">
      <c r="C2732" s="438"/>
      <c r="D2732" s="440"/>
      <c r="E2732" s="534"/>
      <c r="F2732" s="438"/>
    </row>
    <row r="2733" spans="3:6" ht="44.25" customHeight="1" x14ac:dyDescent="0.25">
      <c r="C2733" s="438"/>
      <c r="D2733" s="440"/>
      <c r="E2733" s="534"/>
      <c r="F2733" s="438"/>
    </row>
    <row r="2734" spans="3:6" ht="44.25" customHeight="1" x14ac:dyDescent="0.25">
      <c r="C2734" s="438"/>
      <c r="D2734" s="440"/>
      <c r="E2734" s="534"/>
      <c r="F2734" s="438"/>
    </row>
    <row r="2735" spans="3:6" ht="44.25" customHeight="1" x14ac:dyDescent="0.25">
      <c r="C2735" s="438"/>
      <c r="D2735" s="440"/>
      <c r="E2735" s="534"/>
      <c r="F2735" s="438"/>
    </row>
    <row r="2736" spans="3:6" ht="44.25" customHeight="1" x14ac:dyDescent="0.25">
      <c r="C2736" s="438"/>
      <c r="D2736" s="440"/>
      <c r="E2736" s="534"/>
      <c r="F2736" s="438"/>
    </row>
    <row r="2737" spans="3:6" ht="44.25" customHeight="1" x14ac:dyDescent="0.25">
      <c r="C2737" s="438"/>
      <c r="D2737" s="440"/>
      <c r="E2737" s="534"/>
      <c r="F2737" s="438"/>
    </row>
    <row r="2738" spans="3:6" ht="44.25" customHeight="1" x14ac:dyDescent="0.25">
      <c r="C2738" s="438"/>
      <c r="D2738" s="440"/>
      <c r="E2738" s="534"/>
      <c r="F2738" s="438"/>
    </row>
    <row r="2739" spans="3:6" ht="44.25" customHeight="1" x14ac:dyDescent="0.25">
      <c r="C2739" s="438"/>
      <c r="D2739" s="440"/>
      <c r="E2739" s="534"/>
      <c r="F2739" s="438"/>
    </row>
    <row r="2740" spans="3:6" ht="44.25" customHeight="1" x14ac:dyDescent="0.25">
      <c r="C2740" s="438"/>
      <c r="D2740" s="440"/>
      <c r="E2740" s="534"/>
      <c r="F2740" s="438"/>
    </row>
    <row r="2741" spans="3:6" ht="44.25" customHeight="1" x14ac:dyDescent="0.25">
      <c r="C2741" s="438"/>
      <c r="D2741" s="440"/>
      <c r="E2741" s="534"/>
      <c r="F2741" s="438"/>
    </row>
    <row r="2742" spans="3:6" ht="44.25" customHeight="1" x14ac:dyDescent="0.25">
      <c r="C2742" s="438"/>
      <c r="D2742" s="440"/>
      <c r="E2742" s="534"/>
      <c r="F2742" s="438"/>
    </row>
    <row r="2743" spans="3:6" ht="44.25" customHeight="1" x14ac:dyDescent="0.25">
      <c r="C2743" s="438"/>
      <c r="D2743" s="440"/>
      <c r="E2743" s="534"/>
      <c r="F2743" s="438"/>
    </row>
    <row r="2744" spans="3:6" ht="44.25" customHeight="1" x14ac:dyDescent="0.25">
      <c r="C2744" s="438"/>
      <c r="D2744" s="440"/>
      <c r="E2744" s="534"/>
      <c r="F2744" s="438"/>
    </row>
    <row r="2745" spans="3:6" ht="44.25" customHeight="1" x14ac:dyDescent="0.25">
      <c r="C2745" s="438"/>
      <c r="D2745" s="440"/>
      <c r="E2745" s="534"/>
      <c r="F2745" s="438"/>
    </row>
    <row r="2746" spans="3:6" ht="44.25" customHeight="1" x14ac:dyDescent="0.25">
      <c r="C2746" s="438"/>
      <c r="D2746" s="440"/>
      <c r="E2746" s="534"/>
      <c r="F2746" s="438"/>
    </row>
    <row r="2747" spans="3:6" ht="44.25" customHeight="1" x14ac:dyDescent="0.25">
      <c r="C2747" s="438"/>
      <c r="D2747" s="440"/>
      <c r="E2747" s="534"/>
      <c r="F2747" s="438"/>
    </row>
    <row r="2748" spans="3:6" ht="44.25" customHeight="1" x14ac:dyDescent="0.25">
      <c r="C2748" s="438"/>
      <c r="D2748" s="440"/>
      <c r="E2748" s="534"/>
      <c r="F2748" s="438"/>
    </row>
    <row r="2749" spans="3:6" ht="44.25" customHeight="1" x14ac:dyDescent="0.25">
      <c r="C2749" s="438"/>
      <c r="D2749" s="440"/>
      <c r="E2749" s="534"/>
      <c r="F2749" s="438"/>
    </row>
    <row r="2750" spans="3:6" ht="44.25" customHeight="1" x14ac:dyDescent="0.25">
      <c r="C2750" s="438"/>
      <c r="D2750" s="440"/>
      <c r="E2750" s="534"/>
      <c r="F2750" s="438"/>
    </row>
    <row r="2751" spans="3:6" ht="44.25" customHeight="1" x14ac:dyDescent="0.25">
      <c r="C2751" s="438"/>
      <c r="D2751" s="440"/>
      <c r="E2751" s="534"/>
      <c r="F2751" s="438"/>
    </row>
    <row r="2752" spans="3:6" ht="44.25" customHeight="1" x14ac:dyDescent="0.25">
      <c r="C2752" s="438"/>
      <c r="D2752" s="440"/>
      <c r="E2752" s="534"/>
      <c r="F2752" s="438"/>
    </row>
    <row r="2753" spans="3:6" ht="44.25" customHeight="1" x14ac:dyDescent="0.25">
      <c r="C2753" s="438"/>
      <c r="D2753" s="440"/>
      <c r="E2753" s="534"/>
      <c r="F2753" s="438"/>
    </row>
    <row r="2754" spans="3:6" ht="44.25" customHeight="1" x14ac:dyDescent="0.25">
      <c r="C2754" s="438"/>
      <c r="D2754" s="440"/>
      <c r="E2754" s="534"/>
      <c r="F2754" s="438"/>
    </row>
    <row r="2755" spans="3:6" ht="44.25" customHeight="1" x14ac:dyDescent="0.25">
      <c r="C2755" s="438"/>
      <c r="D2755" s="440"/>
      <c r="E2755" s="534"/>
      <c r="F2755" s="438"/>
    </row>
    <row r="2756" spans="3:6" ht="44.25" customHeight="1" x14ac:dyDescent="0.25">
      <c r="C2756" s="438"/>
      <c r="D2756" s="440"/>
      <c r="E2756" s="534"/>
      <c r="F2756" s="438"/>
    </row>
    <row r="2757" spans="3:6" ht="44.25" customHeight="1" x14ac:dyDescent="0.25">
      <c r="C2757" s="438"/>
      <c r="D2757" s="440"/>
      <c r="E2757" s="534"/>
      <c r="F2757" s="438"/>
    </row>
    <row r="2758" spans="3:6" ht="44.25" customHeight="1" x14ac:dyDescent="0.25">
      <c r="C2758" s="438"/>
      <c r="D2758" s="440"/>
      <c r="E2758" s="534"/>
      <c r="F2758" s="438"/>
    </row>
    <row r="2759" spans="3:6" ht="44.25" customHeight="1" x14ac:dyDescent="0.25">
      <c r="C2759" s="438"/>
      <c r="D2759" s="440"/>
      <c r="E2759" s="534"/>
      <c r="F2759" s="438"/>
    </row>
    <row r="2760" spans="3:6" ht="44.25" customHeight="1" x14ac:dyDescent="0.25">
      <c r="C2760" s="438"/>
      <c r="D2760" s="440"/>
      <c r="E2760" s="534"/>
      <c r="F2760" s="438"/>
    </row>
    <row r="2761" spans="3:6" ht="44.25" customHeight="1" x14ac:dyDescent="0.25">
      <c r="C2761" s="438"/>
      <c r="D2761" s="440"/>
      <c r="E2761" s="534"/>
      <c r="F2761" s="438"/>
    </row>
    <row r="2762" spans="3:6" ht="44.25" customHeight="1" x14ac:dyDescent="0.25">
      <c r="C2762" s="438"/>
      <c r="D2762" s="440"/>
      <c r="E2762" s="534"/>
      <c r="F2762" s="438"/>
    </row>
    <row r="2763" spans="3:6" ht="44.25" customHeight="1" x14ac:dyDescent="0.25">
      <c r="C2763" s="438"/>
      <c r="D2763" s="440"/>
      <c r="E2763" s="534"/>
      <c r="F2763" s="438"/>
    </row>
    <row r="2764" spans="3:6" ht="44.25" customHeight="1" x14ac:dyDescent="0.25">
      <c r="C2764" s="438"/>
      <c r="D2764" s="440"/>
      <c r="E2764" s="534"/>
      <c r="F2764" s="438"/>
    </row>
    <row r="2765" spans="3:6" ht="44.25" customHeight="1" x14ac:dyDescent="0.25">
      <c r="C2765" s="438"/>
      <c r="D2765" s="440"/>
      <c r="E2765" s="534"/>
      <c r="F2765" s="438"/>
    </row>
    <row r="2766" spans="3:6" ht="44.25" customHeight="1" x14ac:dyDescent="0.25">
      <c r="C2766" s="438"/>
      <c r="D2766" s="440"/>
      <c r="E2766" s="534"/>
      <c r="F2766" s="438"/>
    </row>
    <row r="2767" spans="3:6" ht="44.25" customHeight="1" x14ac:dyDescent="0.25">
      <c r="C2767" s="438"/>
      <c r="D2767" s="440"/>
      <c r="E2767" s="534"/>
      <c r="F2767" s="438"/>
    </row>
    <row r="2768" spans="3:6" ht="44.25" customHeight="1" x14ac:dyDescent="0.25">
      <c r="C2768" s="438"/>
      <c r="D2768" s="440"/>
      <c r="E2768" s="534"/>
      <c r="F2768" s="438"/>
    </row>
    <row r="2769" spans="3:6" ht="44.25" customHeight="1" x14ac:dyDescent="0.25">
      <c r="C2769" s="438"/>
      <c r="D2769" s="440"/>
      <c r="E2769" s="534"/>
      <c r="F2769" s="438"/>
    </row>
    <row r="2770" spans="3:6" ht="44.25" customHeight="1" x14ac:dyDescent="0.25">
      <c r="C2770" s="438"/>
      <c r="D2770" s="440"/>
      <c r="E2770" s="534"/>
      <c r="F2770" s="438"/>
    </row>
    <row r="2771" spans="3:6" ht="44.25" customHeight="1" x14ac:dyDescent="0.25">
      <c r="C2771" s="438"/>
      <c r="D2771" s="440"/>
      <c r="E2771" s="534"/>
      <c r="F2771" s="438"/>
    </row>
    <row r="2772" spans="3:6" ht="44.25" customHeight="1" x14ac:dyDescent="0.25">
      <c r="C2772" s="438"/>
      <c r="D2772" s="440"/>
      <c r="E2772" s="534"/>
      <c r="F2772" s="438"/>
    </row>
    <row r="2773" spans="3:6" ht="44.25" customHeight="1" x14ac:dyDescent="0.25">
      <c r="C2773" s="438"/>
      <c r="D2773" s="440"/>
      <c r="E2773" s="534"/>
      <c r="F2773" s="438"/>
    </row>
    <row r="2774" spans="3:6" ht="44.25" customHeight="1" x14ac:dyDescent="0.25">
      <c r="C2774" s="438"/>
      <c r="D2774" s="440"/>
      <c r="E2774" s="534"/>
      <c r="F2774" s="438"/>
    </row>
    <row r="2775" spans="3:6" ht="44.25" customHeight="1" x14ac:dyDescent="0.25">
      <c r="C2775" s="438"/>
      <c r="D2775" s="440"/>
      <c r="E2775" s="534"/>
      <c r="F2775" s="438"/>
    </row>
    <row r="2776" spans="3:6" ht="44.25" customHeight="1" x14ac:dyDescent="0.25">
      <c r="C2776" s="438"/>
      <c r="D2776" s="440"/>
      <c r="E2776" s="534"/>
      <c r="F2776" s="438"/>
    </row>
    <row r="2777" spans="3:6" ht="44.25" customHeight="1" x14ac:dyDescent="0.25">
      <c r="C2777" s="438"/>
      <c r="D2777" s="440"/>
      <c r="E2777" s="534"/>
      <c r="F2777" s="438"/>
    </row>
    <row r="2778" spans="3:6" ht="44.25" customHeight="1" x14ac:dyDescent="0.25">
      <c r="C2778" s="438"/>
      <c r="D2778" s="440"/>
      <c r="E2778" s="534"/>
      <c r="F2778" s="438"/>
    </row>
    <row r="2779" spans="3:6" ht="44.25" customHeight="1" x14ac:dyDescent="0.25">
      <c r="C2779" s="438"/>
      <c r="D2779" s="440"/>
      <c r="E2779" s="534"/>
      <c r="F2779" s="438"/>
    </row>
    <row r="2780" spans="3:6" ht="44.25" customHeight="1" x14ac:dyDescent="0.25">
      <c r="C2780" s="438"/>
      <c r="D2780" s="440"/>
      <c r="E2780" s="534"/>
      <c r="F2780" s="438"/>
    </row>
    <row r="2781" spans="3:6" ht="44.25" customHeight="1" x14ac:dyDescent="0.25">
      <c r="C2781" s="438"/>
      <c r="D2781" s="440"/>
      <c r="E2781" s="534"/>
      <c r="F2781" s="438"/>
    </row>
    <row r="2782" spans="3:6" ht="44.25" customHeight="1" x14ac:dyDescent="0.25">
      <c r="C2782" s="438"/>
      <c r="D2782" s="440"/>
      <c r="E2782" s="534"/>
      <c r="F2782" s="438"/>
    </row>
    <row r="2783" spans="3:6" ht="44.25" customHeight="1" x14ac:dyDescent="0.25">
      <c r="C2783" s="438"/>
      <c r="D2783" s="440"/>
      <c r="E2783" s="534"/>
      <c r="F2783" s="438"/>
    </row>
    <row r="2784" spans="3:6" ht="44.25" customHeight="1" x14ac:dyDescent="0.25">
      <c r="C2784" s="438"/>
      <c r="D2784" s="440"/>
      <c r="E2784" s="534"/>
      <c r="F2784" s="438"/>
    </row>
    <row r="2785" spans="3:6" ht="44.25" customHeight="1" x14ac:dyDescent="0.25">
      <c r="C2785" s="438"/>
      <c r="D2785" s="440"/>
      <c r="E2785" s="534"/>
      <c r="F2785" s="438"/>
    </row>
    <row r="2786" spans="3:6" ht="44.25" customHeight="1" x14ac:dyDescent="0.25">
      <c r="C2786" s="438"/>
      <c r="D2786" s="440"/>
      <c r="E2786" s="534"/>
      <c r="F2786" s="438"/>
    </row>
    <row r="2787" spans="3:6" ht="44.25" customHeight="1" x14ac:dyDescent="0.25">
      <c r="C2787" s="438"/>
      <c r="D2787" s="440"/>
      <c r="E2787" s="534"/>
      <c r="F2787" s="438"/>
    </row>
    <row r="2788" spans="3:6" ht="44.25" customHeight="1" x14ac:dyDescent="0.25">
      <c r="C2788" s="438"/>
      <c r="D2788" s="440"/>
      <c r="E2788" s="534"/>
      <c r="F2788" s="438"/>
    </row>
    <row r="2789" spans="3:6" ht="44.25" customHeight="1" x14ac:dyDescent="0.25">
      <c r="C2789" s="438"/>
      <c r="D2789" s="440"/>
      <c r="E2789" s="534"/>
      <c r="F2789" s="438"/>
    </row>
    <row r="2790" spans="3:6" ht="44.25" customHeight="1" x14ac:dyDescent="0.25">
      <c r="C2790" s="438"/>
      <c r="D2790" s="440"/>
      <c r="E2790" s="534"/>
      <c r="F2790" s="438"/>
    </row>
    <row r="2791" spans="3:6" ht="44.25" customHeight="1" x14ac:dyDescent="0.25">
      <c r="C2791" s="438"/>
      <c r="D2791" s="440"/>
      <c r="E2791" s="534"/>
      <c r="F2791" s="438"/>
    </row>
    <row r="2792" spans="3:6" ht="44.25" customHeight="1" x14ac:dyDescent="0.25">
      <c r="C2792" s="438"/>
      <c r="D2792" s="440"/>
      <c r="E2792" s="534"/>
      <c r="F2792" s="438"/>
    </row>
    <row r="2793" spans="3:6" ht="44.25" customHeight="1" x14ac:dyDescent="0.25">
      <c r="C2793" s="438"/>
      <c r="D2793" s="440"/>
      <c r="E2793" s="534"/>
      <c r="F2793" s="438"/>
    </row>
    <row r="2794" spans="3:6" ht="44.25" customHeight="1" x14ac:dyDescent="0.25">
      <c r="C2794" s="438"/>
      <c r="D2794" s="440"/>
      <c r="E2794" s="534"/>
      <c r="F2794" s="438"/>
    </row>
    <row r="2795" spans="3:6" ht="44.25" customHeight="1" x14ac:dyDescent="0.25">
      <c r="C2795" s="438"/>
      <c r="D2795" s="440"/>
      <c r="E2795" s="534"/>
      <c r="F2795" s="438"/>
    </row>
    <row r="2796" spans="3:6" ht="44.25" customHeight="1" x14ac:dyDescent="0.25">
      <c r="C2796" s="438"/>
      <c r="D2796" s="440"/>
      <c r="E2796" s="534"/>
      <c r="F2796" s="438"/>
    </row>
    <row r="2797" spans="3:6" ht="44.25" customHeight="1" x14ac:dyDescent="0.25">
      <c r="C2797" s="438"/>
      <c r="D2797" s="440"/>
      <c r="E2797" s="534"/>
      <c r="F2797" s="438"/>
    </row>
    <row r="2798" spans="3:6" ht="44.25" customHeight="1" x14ac:dyDescent="0.25">
      <c r="C2798" s="438"/>
      <c r="D2798" s="440"/>
      <c r="E2798" s="534"/>
      <c r="F2798" s="438"/>
    </row>
    <row r="2799" spans="3:6" ht="44.25" customHeight="1" x14ac:dyDescent="0.25">
      <c r="C2799" s="438"/>
      <c r="D2799" s="440"/>
      <c r="E2799" s="534"/>
      <c r="F2799" s="438"/>
    </row>
    <row r="2800" spans="3:6" ht="44.25" customHeight="1" x14ac:dyDescent="0.25">
      <c r="C2800" s="438"/>
      <c r="D2800" s="440"/>
      <c r="E2800" s="534"/>
      <c r="F2800" s="438"/>
    </row>
    <row r="2801" spans="3:6" ht="44.25" customHeight="1" x14ac:dyDescent="0.25">
      <c r="C2801" s="438"/>
      <c r="D2801" s="440"/>
      <c r="E2801" s="534"/>
      <c r="F2801" s="438"/>
    </row>
    <row r="2802" spans="3:6" ht="44.25" customHeight="1" x14ac:dyDescent="0.25">
      <c r="C2802" s="438"/>
      <c r="D2802" s="440"/>
      <c r="E2802" s="534"/>
      <c r="F2802" s="438"/>
    </row>
    <row r="2803" spans="3:6" ht="44.25" customHeight="1" x14ac:dyDescent="0.25">
      <c r="C2803" s="438"/>
      <c r="D2803" s="440"/>
      <c r="E2803" s="534"/>
      <c r="F2803" s="438"/>
    </row>
    <row r="2804" spans="3:6" ht="44.25" customHeight="1" x14ac:dyDescent="0.25">
      <c r="C2804" s="438"/>
      <c r="D2804" s="440"/>
      <c r="E2804" s="534"/>
      <c r="F2804" s="438"/>
    </row>
    <row r="2805" spans="3:6" ht="44.25" customHeight="1" x14ac:dyDescent="0.25">
      <c r="C2805" s="438"/>
      <c r="D2805" s="440"/>
      <c r="E2805" s="534"/>
      <c r="F2805" s="438"/>
    </row>
    <row r="2806" spans="3:6" ht="44.25" customHeight="1" x14ac:dyDescent="0.25">
      <c r="C2806" s="438"/>
      <c r="D2806" s="440"/>
      <c r="E2806" s="534"/>
      <c r="F2806" s="438"/>
    </row>
    <row r="2807" spans="3:6" ht="44.25" customHeight="1" x14ac:dyDescent="0.25">
      <c r="C2807" s="438"/>
      <c r="D2807" s="440"/>
      <c r="E2807" s="534"/>
      <c r="F2807" s="438"/>
    </row>
    <row r="2808" spans="3:6" ht="44.25" customHeight="1" x14ac:dyDescent="0.25">
      <c r="C2808" s="438"/>
      <c r="D2808" s="440"/>
      <c r="E2808" s="534"/>
      <c r="F2808" s="438"/>
    </row>
    <row r="2809" spans="3:6" ht="44.25" customHeight="1" x14ac:dyDescent="0.25">
      <c r="C2809" s="438"/>
      <c r="D2809" s="440"/>
      <c r="E2809" s="534"/>
      <c r="F2809" s="438"/>
    </row>
    <row r="2810" spans="3:6" ht="44.25" customHeight="1" x14ac:dyDescent="0.25">
      <c r="C2810" s="438"/>
      <c r="D2810" s="440"/>
      <c r="E2810" s="534"/>
      <c r="F2810" s="438"/>
    </row>
    <row r="2811" spans="3:6" ht="44.25" customHeight="1" x14ac:dyDescent="0.25">
      <c r="C2811" s="438"/>
      <c r="D2811" s="440"/>
      <c r="E2811" s="534"/>
      <c r="F2811" s="438"/>
    </row>
    <row r="2812" spans="3:6" ht="44.25" customHeight="1" x14ac:dyDescent="0.25">
      <c r="C2812" s="438"/>
      <c r="D2812" s="440"/>
      <c r="E2812" s="534"/>
      <c r="F2812" s="438"/>
    </row>
    <row r="2813" spans="3:6" ht="44.25" customHeight="1" x14ac:dyDescent="0.25">
      <c r="C2813" s="438"/>
      <c r="D2813" s="440"/>
      <c r="E2813" s="534"/>
      <c r="F2813" s="438"/>
    </row>
    <row r="2814" spans="3:6" ht="44.25" customHeight="1" x14ac:dyDescent="0.25">
      <c r="C2814" s="438"/>
      <c r="D2814" s="440"/>
      <c r="E2814" s="534"/>
      <c r="F2814" s="438"/>
    </row>
    <row r="2815" spans="3:6" ht="44.25" customHeight="1" x14ac:dyDescent="0.25">
      <c r="C2815" s="438"/>
      <c r="D2815" s="440"/>
      <c r="E2815" s="534"/>
      <c r="F2815" s="438"/>
    </row>
    <row r="2816" spans="3:6" ht="44.25" customHeight="1" x14ac:dyDescent="0.25">
      <c r="C2816" s="438"/>
      <c r="D2816" s="440"/>
      <c r="E2816" s="534"/>
      <c r="F2816" s="438"/>
    </row>
    <row r="2817" spans="3:6" ht="44.25" customHeight="1" x14ac:dyDescent="0.25">
      <c r="C2817" s="438"/>
      <c r="D2817" s="440"/>
      <c r="E2817" s="534"/>
      <c r="F2817" s="438"/>
    </row>
    <row r="2818" spans="3:6" ht="44.25" customHeight="1" x14ac:dyDescent="0.25">
      <c r="C2818" s="438"/>
      <c r="D2818" s="440"/>
      <c r="E2818" s="534"/>
      <c r="F2818" s="438"/>
    </row>
    <row r="2819" spans="3:6" ht="44.25" customHeight="1" x14ac:dyDescent="0.25">
      <c r="C2819" s="438"/>
      <c r="D2819" s="440"/>
      <c r="E2819" s="534"/>
      <c r="F2819" s="438"/>
    </row>
    <row r="2820" spans="3:6" ht="44.25" customHeight="1" x14ac:dyDescent="0.25">
      <c r="C2820" s="438"/>
      <c r="D2820" s="440"/>
      <c r="E2820" s="534"/>
      <c r="F2820" s="438"/>
    </row>
    <row r="2821" spans="3:6" ht="44.25" customHeight="1" x14ac:dyDescent="0.25">
      <c r="C2821" s="438"/>
      <c r="D2821" s="440"/>
      <c r="E2821" s="534"/>
      <c r="F2821" s="438"/>
    </row>
    <row r="2822" spans="3:6" ht="44.25" customHeight="1" x14ac:dyDescent="0.25">
      <c r="C2822" s="438"/>
      <c r="D2822" s="440"/>
      <c r="E2822" s="534"/>
      <c r="F2822" s="438"/>
    </row>
    <row r="2823" spans="3:6" ht="44.25" customHeight="1" x14ac:dyDescent="0.25">
      <c r="C2823" s="438"/>
      <c r="D2823" s="440"/>
      <c r="E2823" s="534"/>
      <c r="F2823" s="438"/>
    </row>
    <row r="2824" spans="3:6" ht="44.25" customHeight="1" x14ac:dyDescent="0.25">
      <c r="C2824" s="438"/>
      <c r="D2824" s="440"/>
      <c r="E2824" s="534"/>
      <c r="F2824" s="438"/>
    </row>
    <row r="2825" spans="3:6" ht="44.25" customHeight="1" x14ac:dyDescent="0.25">
      <c r="C2825" s="438"/>
      <c r="D2825" s="440"/>
      <c r="E2825" s="534"/>
      <c r="F2825" s="438"/>
    </row>
    <row r="2826" spans="3:6" ht="44.25" customHeight="1" x14ac:dyDescent="0.25">
      <c r="C2826" s="438"/>
      <c r="D2826" s="440"/>
      <c r="E2826" s="534"/>
      <c r="F2826" s="438"/>
    </row>
    <row r="2827" spans="3:6" ht="44.25" customHeight="1" x14ac:dyDescent="0.25">
      <c r="C2827" s="438"/>
      <c r="D2827" s="440"/>
      <c r="E2827" s="534"/>
      <c r="F2827" s="438"/>
    </row>
    <row r="2828" spans="3:6" ht="44.25" customHeight="1" x14ac:dyDescent="0.25">
      <c r="C2828" s="438"/>
      <c r="D2828" s="440"/>
      <c r="E2828" s="534"/>
      <c r="F2828" s="438"/>
    </row>
    <row r="2829" spans="3:6" ht="44.25" customHeight="1" x14ac:dyDescent="0.25">
      <c r="C2829" s="438"/>
      <c r="D2829" s="440"/>
      <c r="E2829" s="534"/>
      <c r="F2829" s="438"/>
    </row>
    <row r="2830" spans="3:6" ht="44.25" customHeight="1" x14ac:dyDescent="0.25">
      <c r="C2830" s="438"/>
      <c r="D2830" s="440"/>
      <c r="E2830" s="534"/>
      <c r="F2830" s="438"/>
    </row>
    <row r="2831" spans="3:6" ht="44.25" customHeight="1" x14ac:dyDescent="0.25">
      <c r="C2831" s="438"/>
      <c r="D2831" s="440"/>
      <c r="E2831" s="534"/>
      <c r="F2831" s="438"/>
    </row>
    <row r="2832" spans="3:6" ht="44.25" customHeight="1" x14ac:dyDescent="0.25">
      <c r="C2832" s="438"/>
      <c r="D2832" s="440"/>
      <c r="E2832" s="534"/>
      <c r="F2832" s="438"/>
    </row>
    <row r="2833" spans="3:6" ht="44.25" customHeight="1" x14ac:dyDescent="0.25">
      <c r="C2833" s="438"/>
      <c r="D2833" s="440"/>
      <c r="E2833" s="534"/>
      <c r="F2833" s="438"/>
    </row>
    <row r="2834" spans="3:6" ht="44.25" customHeight="1" x14ac:dyDescent="0.25">
      <c r="C2834" s="438"/>
      <c r="D2834" s="440"/>
      <c r="E2834" s="534"/>
      <c r="F2834" s="438"/>
    </row>
    <row r="2835" spans="3:6" ht="44.25" customHeight="1" x14ac:dyDescent="0.25">
      <c r="C2835" s="438"/>
      <c r="D2835" s="440"/>
      <c r="E2835" s="534"/>
      <c r="F2835" s="438"/>
    </row>
    <row r="2836" spans="3:6" ht="44.25" customHeight="1" x14ac:dyDescent="0.25">
      <c r="C2836" s="438"/>
      <c r="D2836" s="440"/>
      <c r="E2836" s="534"/>
      <c r="F2836" s="438"/>
    </row>
    <row r="2837" spans="3:6" ht="44.25" customHeight="1" x14ac:dyDescent="0.25">
      <c r="C2837" s="438"/>
      <c r="D2837" s="440"/>
      <c r="E2837" s="534"/>
      <c r="F2837" s="438"/>
    </row>
    <row r="2838" spans="3:6" ht="44.25" customHeight="1" x14ac:dyDescent="0.25">
      <c r="C2838" s="438"/>
      <c r="D2838" s="440"/>
      <c r="E2838" s="534"/>
      <c r="F2838" s="438"/>
    </row>
    <row r="2839" spans="3:6" ht="44.25" customHeight="1" x14ac:dyDescent="0.25">
      <c r="C2839" s="438"/>
      <c r="D2839" s="440"/>
      <c r="E2839" s="534"/>
      <c r="F2839" s="438"/>
    </row>
    <row r="2840" spans="3:6" ht="44.25" customHeight="1" x14ac:dyDescent="0.25">
      <c r="C2840" s="438"/>
      <c r="D2840" s="440"/>
      <c r="E2840" s="534"/>
      <c r="F2840" s="438"/>
    </row>
    <row r="2841" spans="3:6" ht="44.25" customHeight="1" x14ac:dyDescent="0.25">
      <c r="C2841" s="438"/>
      <c r="D2841" s="440"/>
      <c r="E2841" s="534"/>
      <c r="F2841" s="438"/>
    </row>
    <row r="2842" spans="3:6" ht="44.25" customHeight="1" x14ac:dyDescent="0.25">
      <c r="C2842" s="438"/>
      <c r="D2842" s="440"/>
      <c r="E2842" s="534"/>
      <c r="F2842" s="438"/>
    </row>
    <row r="2843" spans="3:6" ht="44.25" customHeight="1" x14ac:dyDescent="0.25">
      <c r="C2843" s="438"/>
      <c r="D2843" s="440"/>
      <c r="E2843" s="534"/>
      <c r="F2843" s="438"/>
    </row>
    <row r="2844" spans="3:6" ht="44.25" customHeight="1" x14ac:dyDescent="0.25">
      <c r="C2844" s="438"/>
      <c r="D2844" s="440"/>
      <c r="E2844" s="534"/>
      <c r="F2844" s="438"/>
    </row>
    <row r="2845" spans="3:6" ht="44.25" customHeight="1" x14ac:dyDescent="0.25">
      <c r="C2845" s="438"/>
      <c r="D2845" s="440"/>
      <c r="E2845" s="534"/>
      <c r="F2845" s="438"/>
    </row>
    <row r="2846" spans="3:6" ht="44.25" customHeight="1" x14ac:dyDescent="0.25">
      <c r="C2846" s="438"/>
      <c r="D2846" s="440"/>
      <c r="E2846" s="534"/>
      <c r="F2846" s="438"/>
    </row>
    <row r="2847" spans="3:6" ht="44.25" customHeight="1" x14ac:dyDescent="0.25">
      <c r="C2847" s="438"/>
      <c r="D2847" s="440"/>
      <c r="E2847" s="534"/>
      <c r="F2847" s="438"/>
    </row>
    <row r="2848" spans="3:6" ht="44.25" customHeight="1" x14ac:dyDescent="0.25">
      <c r="C2848" s="438"/>
      <c r="D2848" s="440"/>
      <c r="E2848" s="534"/>
      <c r="F2848" s="438"/>
    </row>
    <row r="2849" spans="3:6" ht="44.25" customHeight="1" x14ac:dyDescent="0.25">
      <c r="C2849" s="438"/>
      <c r="D2849" s="440"/>
      <c r="E2849" s="534"/>
      <c r="F2849" s="438"/>
    </row>
    <row r="2850" spans="3:6" ht="44.25" customHeight="1" x14ac:dyDescent="0.25">
      <c r="C2850" s="438"/>
      <c r="D2850" s="440"/>
      <c r="E2850" s="534"/>
      <c r="F2850" s="438"/>
    </row>
    <row r="2851" spans="3:6" ht="44.25" customHeight="1" x14ac:dyDescent="0.25">
      <c r="C2851" s="438"/>
      <c r="D2851" s="440"/>
      <c r="E2851" s="534"/>
      <c r="F2851" s="438"/>
    </row>
    <row r="2852" spans="3:6" ht="44.25" customHeight="1" x14ac:dyDescent="0.25">
      <c r="C2852" s="438"/>
      <c r="D2852" s="440"/>
      <c r="E2852" s="534"/>
      <c r="F2852" s="438"/>
    </row>
    <row r="2853" spans="3:6" ht="44.25" customHeight="1" x14ac:dyDescent="0.25">
      <c r="C2853" s="438"/>
      <c r="D2853" s="440"/>
      <c r="E2853" s="534"/>
      <c r="F2853" s="438"/>
    </row>
    <row r="2854" spans="3:6" ht="44.25" customHeight="1" x14ac:dyDescent="0.25">
      <c r="C2854" s="438"/>
      <c r="D2854" s="440"/>
      <c r="E2854" s="534"/>
      <c r="F2854" s="438"/>
    </row>
    <row r="2855" spans="3:6" ht="44.25" customHeight="1" x14ac:dyDescent="0.25">
      <c r="C2855" s="438"/>
      <c r="D2855" s="440"/>
      <c r="E2855" s="534"/>
      <c r="F2855" s="438"/>
    </row>
    <row r="2856" spans="3:6" ht="44.25" customHeight="1" x14ac:dyDescent="0.25">
      <c r="C2856" s="438"/>
      <c r="D2856" s="440"/>
      <c r="E2856" s="534"/>
      <c r="F2856" s="438"/>
    </row>
    <row r="2857" spans="3:6" ht="44.25" customHeight="1" x14ac:dyDescent="0.25">
      <c r="C2857" s="438"/>
      <c r="D2857" s="440"/>
      <c r="E2857" s="534"/>
      <c r="F2857" s="438"/>
    </row>
    <row r="2858" spans="3:6" ht="44.25" customHeight="1" x14ac:dyDescent="0.25">
      <c r="C2858" s="438"/>
      <c r="D2858" s="440"/>
      <c r="E2858" s="534"/>
      <c r="F2858" s="438"/>
    </row>
    <row r="2859" spans="3:6" ht="44.25" customHeight="1" x14ac:dyDescent="0.25">
      <c r="C2859" s="438"/>
      <c r="D2859" s="440"/>
      <c r="E2859" s="534"/>
      <c r="F2859" s="438"/>
    </row>
    <row r="2860" spans="3:6" ht="44.25" customHeight="1" x14ac:dyDescent="0.25">
      <c r="C2860" s="438"/>
      <c r="D2860" s="440"/>
      <c r="E2860" s="534"/>
      <c r="F2860" s="438"/>
    </row>
    <row r="2861" spans="3:6" ht="44.25" customHeight="1" x14ac:dyDescent="0.25">
      <c r="C2861" s="438"/>
      <c r="D2861" s="440"/>
      <c r="E2861" s="534"/>
      <c r="F2861" s="438"/>
    </row>
    <row r="2862" spans="3:6" ht="44.25" customHeight="1" x14ac:dyDescent="0.25">
      <c r="C2862" s="438"/>
      <c r="D2862" s="440"/>
      <c r="E2862" s="534"/>
      <c r="F2862" s="438"/>
    </row>
    <row r="2863" spans="3:6" ht="44.25" customHeight="1" x14ac:dyDescent="0.25">
      <c r="C2863" s="438"/>
      <c r="D2863" s="440"/>
      <c r="E2863" s="534"/>
      <c r="F2863" s="438"/>
    </row>
    <row r="2864" spans="3:6" ht="44.25" customHeight="1" x14ac:dyDescent="0.25">
      <c r="C2864" s="438"/>
      <c r="D2864" s="440"/>
      <c r="E2864" s="534"/>
      <c r="F2864" s="438"/>
    </row>
    <row r="2865" spans="3:6" ht="44.25" customHeight="1" x14ac:dyDescent="0.25">
      <c r="C2865" s="438"/>
      <c r="D2865" s="440"/>
      <c r="E2865" s="534"/>
      <c r="F2865" s="438"/>
    </row>
    <row r="2866" spans="3:6" ht="44.25" customHeight="1" x14ac:dyDescent="0.25">
      <c r="C2866" s="438"/>
      <c r="D2866" s="440"/>
      <c r="E2866" s="534"/>
      <c r="F2866" s="438"/>
    </row>
    <row r="2867" spans="3:6" ht="44.25" customHeight="1" x14ac:dyDescent="0.25">
      <c r="C2867" s="438"/>
      <c r="D2867" s="440"/>
      <c r="E2867" s="534"/>
      <c r="F2867" s="438"/>
    </row>
    <row r="2868" spans="3:6" ht="44.25" customHeight="1" x14ac:dyDescent="0.25">
      <c r="C2868" s="438"/>
      <c r="D2868" s="440"/>
      <c r="E2868" s="534"/>
      <c r="F2868" s="438"/>
    </row>
    <row r="2869" spans="3:6" ht="44.25" customHeight="1" x14ac:dyDescent="0.25">
      <c r="C2869" s="438"/>
      <c r="D2869" s="440"/>
      <c r="E2869" s="534"/>
      <c r="F2869" s="438"/>
    </row>
    <row r="2870" spans="3:6" ht="44.25" customHeight="1" x14ac:dyDescent="0.25">
      <c r="C2870" s="438"/>
      <c r="D2870" s="440"/>
      <c r="E2870" s="534"/>
      <c r="F2870" s="438"/>
    </row>
    <row r="2871" spans="3:6" ht="44.25" customHeight="1" x14ac:dyDescent="0.25">
      <c r="C2871" s="438"/>
      <c r="D2871" s="440"/>
      <c r="E2871" s="534"/>
      <c r="F2871" s="438"/>
    </row>
    <row r="2872" spans="3:6" ht="44.25" customHeight="1" x14ac:dyDescent="0.25">
      <c r="C2872" s="438"/>
      <c r="D2872" s="440"/>
      <c r="E2872" s="534"/>
      <c r="F2872" s="438"/>
    </row>
    <row r="2873" spans="3:6" ht="44.25" customHeight="1" x14ac:dyDescent="0.25">
      <c r="C2873" s="438"/>
      <c r="D2873" s="440"/>
      <c r="E2873" s="534"/>
      <c r="F2873" s="438"/>
    </row>
    <row r="2874" spans="3:6" ht="44.25" customHeight="1" x14ac:dyDescent="0.25">
      <c r="C2874" s="438"/>
      <c r="D2874" s="440"/>
      <c r="E2874" s="534"/>
      <c r="F2874" s="438"/>
    </row>
    <row r="2875" spans="3:6" ht="44.25" customHeight="1" x14ac:dyDescent="0.25">
      <c r="C2875" s="438"/>
      <c r="D2875" s="440"/>
      <c r="E2875" s="534"/>
      <c r="F2875" s="438"/>
    </row>
    <row r="2876" spans="3:6" ht="44.25" customHeight="1" x14ac:dyDescent="0.25">
      <c r="C2876" s="438"/>
      <c r="D2876" s="440"/>
      <c r="E2876" s="534"/>
      <c r="F2876" s="438"/>
    </row>
    <row r="2877" spans="3:6" ht="44.25" customHeight="1" x14ac:dyDescent="0.25">
      <c r="C2877" s="438"/>
      <c r="D2877" s="440"/>
      <c r="E2877" s="534"/>
      <c r="F2877" s="438"/>
    </row>
    <row r="2878" spans="3:6" ht="44.25" customHeight="1" x14ac:dyDescent="0.25">
      <c r="C2878" s="438"/>
      <c r="D2878" s="440"/>
      <c r="E2878" s="534"/>
      <c r="F2878" s="438"/>
    </row>
    <row r="2879" spans="3:6" ht="44.25" customHeight="1" x14ac:dyDescent="0.25">
      <c r="C2879" s="438"/>
      <c r="D2879" s="440"/>
      <c r="E2879" s="534"/>
      <c r="F2879" s="438"/>
    </row>
    <row r="2880" spans="3:6" ht="44.25" customHeight="1" x14ac:dyDescent="0.25">
      <c r="C2880" s="438"/>
      <c r="D2880" s="440"/>
      <c r="E2880" s="534"/>
      <c r="F2880" s="438"/>
    </row>
    <row r="2881" spans="3:6" ht="44.25" customHeight="1" x14ac:dyDescent="0.25">
      <c r="C2881" s="438"/>
      <c r="D2881" s="440"/>
      <c r="E2881" s="534"/>
      <c r="F2881" s="438"/>
    </row>
    <row r="2882" spans="3:6" ht="44.25" customHeight="1" x14ac:dyDescent="0.25">
      <c r="C2882" s="438"/>
      <c r="D2882" s="440"/>
      <c r="E2882" s="534"/>
      <c r="F2882" s="438"/>
    </row>
    <row r="2883" spans="3:6" ht="44.25" customHeight="1" x14ac:dyDescent="0.25">
      <c r="C2883" s="438"/>
      <c r="D2883" s="440"/>
      <c r="E2883" s="534"/>
      <c r="F2883" s="438"/>
    </row>
    <row r="2884" spans="3:6" ht="44.25" customHeight="1" x14ac:dyDescent="0.25">
      <c r="C2884" s="438"/>
      <c r="D2884" s="440"/>
      <c r="E2884" s="534"/>
      <c r="F2884" s="438"/>
    </row>
    <row r="2885" spans="3:6" ht="44.25" customHeight="1" x14ac:dyDescent="0.25">
      <c r="C2885" s="438"/>
      <c r="D2885" s="440"/>
      <c r="E2885" s="534"/>
      <c r="F2885" s="438"/>
    </row>
    <row r="2886" spans="3:6" ht="44.25" customHeight="1" x14ac:dyDescent="0.25">
      <c r="C2886" s="438"/>
      <c r="D2886" s="440"/>
      <c r="E2886" s="534"/>
      <c r="F2886" s="438"/>
    </row>
    <row r="2887" spans="3:6" ht="44.25" customHeight="1" x14ac:dyDescent="0.25">
      <c r="C2887" s="438"/>
      <c r="D2887" s="440"/>
      <c r="E2887" s="534"/>
      <c r="F2887" s="438"/>
    </row>
    <row r="2888" spans="3:6" ht="44.25" customHeight="1" x14ac:dyDescent="0.25">
      <c r="C2888" s="438"/>
      <c r="D2888" s="440"/>
      <c r="E2888" s="534"/>
      <c r="F2888" s="438"/>
    </row>
    <row r="2889" spans="3:6" ht="44.25" customHeight="1" x14ac:dyDescent="0.25">
      <c r="C2889" s="438"/>
      <c r="D2889" s="440"/>
      <c r="E2889" s="534"/>
      <c r="F2889" s="438"/>
    </row>
    <row r="2890" spans="3:6" ht="44.25" customHeight="1" x14ac:dyDescent="0.25">
      <c r="C2890" s="438"/>
      <c r="D2890" s="440"/>
      <c r="E2890" s="534"/>
      <c r="F2890" s="438"/>
    </row>
    <row r="2891" spans="3:6" ht="44.25" customHeight="1" x14ac:dyDescent="0.25">
      <c r="C2891" s="438"/>
      <c r="D2891" s="440"/>
      <c r="E2891" s="534"/>
      <c r="F2891" s="438"/>
    </row>
    <row r="2892" spans="3:6" ht="44.25" customHeight="1" x14ac:dyDescent="0.25">
      <c r="C2892" s="438"/>
      <c r="D2892" s="440"/>
      <c r="E2892" s="534"/>
      <c r="F2892" s="438"/>
    </row>
    <row r="2893" spans="3:6" ht="44.25" customHeight="1" x14ac:dyDescent="0.25">
      <c r="C2893" s="438"/>
      <c r="D2893" s="440"/>
      <c r="E2893" s="534"/>
      <c r="F2893" s="438"/>
    </row>
    <row r="2894" spans="3:6" ht="44.25" customHeight="1" x14ac:dyDescent="0.25">
      <c r="C2894" s="438"/>
      <c r="D2894" s="440"/>
      <c r="E2894" s="534"/>
      <c r="F2894" s="438"/>
    </row>
    <row r="2895" spans="3:6" ht="44.25" customHeight="1" x14ac:dyDescent="0.25">
      <c r="C2895" s="438"/>
      <c r="D2895" s="440"/>
      <c r="E2895" s="534"/>
      <c r="F2895" s="438"/>
    </row>
    <row r="2896" spans="3:6" ht="44.25" customHeight="1" x14ac:dyDescent="0.25">
      <c r="C2896" s="438"/>
      <c r="D2896" s="440"/>
      <c r="E2896" s="534"/>
      <c r="F2896" s="438"/>
    </row>
    <row r="2897" spans="3:6" ht="44.25" customHeight="1" x14ac:dyDescent="0.25">
      <c r="C2897" s="438"/>
      <c r="D2897" s="440"/>
      <c r="E2897" s="534"/>
      <c r="F2897" s="438"/>
    </row>
    <row r="2898" spans="3:6" ht="44.25" customHeight="1" x14ac:dyDescent="0.25">
      <c r="C2898" s="438"/>
      <c r="D2898" s="440"/>
      <c r="E2898" s="534"/>
      <c r="F2898" s="438"/>
    </row>
    <row r="2899" spans="3:6" ht="44.25" customHeight="1" x14ac:dyDescent="0.25">
      <c r="C2899" s="438"/>
      <c r="D2899" s="440"/>
      <c r="E2899" s="534"/>
      <c r="F2899" s="438"/>
    </row>
    <row r="2900" spans="3:6" ht="44.25" customHeight="1" x14ac:dyDescent="0.25">
      <c r="C2900" s="438"/>
      <c r="D2900" s="440"/>
      <c r="E2900" s="534"/>
      <c r="F2900" s="438"/>
    </row>
    <row r="2901" spans="3:6" ht="44.25" customHeight="1" x14ac:dyDescent="0.25">
      <c r="C2901" s="438"/>
      <c r="D2901" s="440"/>
      <c r="E2901" s="534"/>
      <c r="F2901" s="438"/>
    </row>
    <row r="2902" spans="3:6" ht="44.25" customHeight="1" x14ac:dyDescent="0.25">
      <c r="C2902" s="438"/>
      <c r="D2902" s="440"/>
      <c r="E2902" s="534"/>
      <c r="F2902" s="438"/>
    </row>
    <row r="2903" spans="3:6" ht="44.25" customHeight="1" x14ac:dyDescent="0.25">
      <c r="C2903" s="438"/>
      <c r="D2903" s="440"/>
      <c r="E2903" s="534"/>
      <c r="F2903" s="438"/>
    </row>
    <row r="2904" spans="3:6" ht="44.25" customHeight="1" x14ac:dyDescent="0.25">
      <c r="C2904" s="438"/>
      <c r="D2904" s="440"/>
      <c r="E2904" s="534"/>
      <c r="F2904" s="438"/>
    </row>
    <row r="2905" spans="3:6" ht="44.25" customHeight="1" x14ac:dyDescent="0.25">
      <c r="C2905" s="438"/>
      <c r="D2905" s="440"/>
      <c r="E2905" s="534"/>
      <c r="F2905" s="438"/>
    </row>
    <row r="2906" spans="3:6" ht="44.25" customHeight="1" x14ac:dyDescent="0.25">
      <c r="C2906" s="438"/>
      <c r="D2906" s="440"/>
      <c r="E2906" s="534"/>
      <c r="F2906" s="438"/>
    </row>
    <row r="2907" spans="3:6" ht="44.25" customHeight="1" x14ac:dyDescent="0.25">
      <c r="C2907" s="438"/>
      <c r="D2907" s="440"/>
      <c r="E2907" s="534"/>
      <c r="F2907" s="438"/>
    </row>
    <row r="2908" spans="3:6" ht="44.25" customHeight="1" x14ac:dyDescent="0.25">
      <c r="C2908" s="438"/>
      <c r="D2908" s="440"/>
      <c r="E2908" s="534"/>
      <c r="F2908" s="438"/>
    </row>
    <row r="2909" spans="3:6" ht="44.25" customHeight="1" x14ac:dyDescent="0.25">
      <c r="C2909" s="438"/>
      <c r="D2909" s="440"/>
      <c r="E2909" s="534"/>
      <c r="F2909" s="438"/>
    </row>
    <row r="2910" spans="3:6" ht="44.25" customHeight="1" x14ac:dyDescent="0.25">
      <c r="C2910" s="438"/>
      <c r="D2910" s="440"/>
      <c r="E2910" s="534"/>
      <c r="F2910" s="438"/>
    </row>
    <row r="2911" spans="3:6" ht="44.25" customHeight="1" x14ac:dyDescent="0.25">
      <c r="C2911" s="438"/>
      <c r="D2911" s="440"/>
      <c r="E2911" s="534"/>
      <c r="F2911" s="438"/>
    </row>
    <row r="2912" spans="3:6" ht="44.25" customHeight="1" x14ac:dyDescent="0.25">
      <c r="C2912" s="438"/>
      <c r="D2912" s="440"/>
      <c r="E2912" s="534"/>
      <c r="F2912" s="438"/>
    </row>
    <row r="2913" spans="3:6" ht="44.25" customHeight="1" x14ac:dyDescent="0.25">
      <c r="C2913" s="438"/>
      <c r="D2913" s="440"/>
      <c r="E2913" s="534"/>
      <c r="F2913" s="438"/>
    </row>
    <row r="2914" spans="3:6" ht="44.25" customHeight="1" x14ac:dyDescent="0.25">
      <c r="C2914" s="438"/>
      <c r="D2914" s="440"/>
      <c r="E2914" s="534"/>
      <c r="F2914" s="438"/>
    </row>
    <row r="2915" spans="3:6" ht="44.25" customHeight="1" x14ac:dyDescent="0.25">
      <c r="C2915" s="438"/>
      <c r="D2915" s="440"/>
      <c r="E2915" s="534"/>
      <c r="F2915" s="438"/>
    </row>
    <row r="2916" spans="3:6" ht="44.25" customHeight="1" x14ac:dyDescent="0.25">
      <c r="C2916" s="438"/>
      <c r="D2916" s="440"/>
      <c r="E2916" s="534"/>
      <c r="F2916" s="438"/>
    </row>
    <row r="2917" spans="3:6" ht="44.25" customHeight="1" x14ac:dyDescent="0.25">
      <c r="C2917" s="438"/>
      <c r="D2917" s="440"/>
      <c r="E2917" s="534"/>
      <c r="F2917" s="438"/>
    </row>
    <row r="2918" spans="3:6" ht="44.25" customHeight="1" x14ac:dyDescent="0.25">
      <c r="C2918" s="438"/>
      <c r="D2918" s="440"/>
      <c r="E2918" s="534"/>
      <c r="F2918" s="438"/>
    </row>
    <row r="2919" spans="3:6" ht="44.25" customHeight="1" x14ac:dyDescent="0.25">
      <c r="C2919" s="438"/>
      <c r="D2919" s="440"/>
      <c r="E2919" s="534"/>
      <c r="F2919" s="438"/>
    </row>
    <row r="2920" spans="3:6" ht="44.25" customHeight="1" x14ac:dyDescent="0.25">
      <c r="C2920" s="438"/>
      <c r="D2920" s="440"/>
      <c r="E2920" s="534"/>
      <c r="F2920" s="438"/>
    </row>
    <row r="2921" spans="3:6" ht="44.25" customHeight="1" x14ac:dyDescent="0.25">
      <c r="C2921" s="438"/>
      <c r="D2921" s="440"/>
      <c r="E2921" s="534"/>
      <c r="F2921" s="438"/>
    </row>
    <row r="2922" spans="3:6" ht="44.25" customHeight="1" x14ac:dyDescent="0.25">
      <c r="C2922" s="438"/>
      <c r="D2922" s="440"/>
      <c r="E2922" s="534"/>
      <c r="F2922" s="438"/>
    </row>
    <row r="2923" spans="3:6" ht="44.25" customHeight="1" x14ac:dyDescent="0.25">
      <c r="C2923" s="438"/>
      <c r="D2923" s="440"/>
      <c r="E2923" s="534"/>
      <c r="F2923" s="438"/>
    </row>
    <row r="2924" spans="3:6" ht="44.25" customHeight="1" x14ac:dyDescent="0.25">
      <c r="C2924" s="438"/>
      <c r="D2924" s="440"/>
      <c r="E2924" s="534"/>
      <c r="F2924" s="438"/>
    </row>
    <row r="2925" spans="3:6" ht="44.25" customHeight="1" x14ac:dyDescent="0.25">
      <c r="C2925" s="438"/>
      <c r="D2925" s="440"/>
      <c r="E2925" s="534"/>
      <c r="F2925" s="438"/>
    </row>
    <row r="2926" spans="3:6" ht="44.25" customHeight="1" x14ac:dyDescent="0.25">
      <c r="C2926" s="438"/>
      <c r="D2926" s="440"/>
      <c r="E2926" s="534"/>
      <c r="F2926" s="438"/>
    </row>
    <row r="2927" spans="3:6" ht="44.25" customHeight="1" x14ac:dyDescent="0.25">
      <c r="C2927" s="438"/>
      <c r="D2927" s="440"/>
      <c r="E2927" s="534"/>
      <c r="F2927" s="438"/>
    </row>
    <row r="2928" spans="3:6" ht="44.25" customHeight="1" x14ac:dyDescent="0.25">
      <c r="C2928" s="438"/>
      <c r="D2928" s="440"/>
      <c r="E2928" s="534"/>
      <c r="F2928" s="438"/>
    </row>
    <row r="2929" spans="3:6" ht="44.25" customHeight="1" x14ac:dyDescent="0.25">
      <c r="C2929" s="438"/>
      <c r="D2929" s="440"/>
      <c r="E2929" s="534"/>
      <c r="F2929" s="438"/>
    </row>
    <row r="2930" spans="3:6" ht="44.25" customHeight="1" x14ac:dyDescent="0.25">
      <c r="C2930" s="438"/>
      <c r="D2930" s="440"/>
      <c r="E2930" s="534"/>
      <c r="F2930" s="438"/>
    </row>
    <row r="2931" spans="3:6" ht="44.25" customHeight="1" x14ac:dyDescent="0.25">
      <c r="C2931" s="438"/>
      <c r="D2931" s="440"/>
      <c r="E2931" s="534"/>
      <c r="F2931" s="438"/>
    </row>
    <row r="2932" spans="3:6" ht="44.25" customHeight="1" x14ac:dyDescent="0.25">
      <c r="C2932" s="438"/>
      <c r="D2932" s="440"/>
      <c r="E2932" s="534"/>
      <c r="F2932" s="438"/>
    </row>
    <row r="2933" spans="3:6" ht="44.25" customHeight="1" x14ac:dyDescent="0.25">
      <c r="C2933" s="438"/>
      <c r="D2933" s="440"/>
      <c r="E2933" s="534"/>
      <c r="F2933" s="438"/>
    </row>
    <row r="2934" spans="3:6" ht="44.25" customHeight="1" x14ac:dyDescent="0.25">
      <c r="C2934" s="438"/>
      <c r="D2934" s="440"/>
      <c r="E2934" s="534"/>
      <c r="F2934" s="438"/>
    </row>
    <row r="2935" spans="3:6" ht="44.25" customHeight="1" x14ac:dyDescent="0.25">
      <c r="C2935" s="438"/>
      <c r="D2935" s="440"/>
      <c r="E2935" s="534"/>
      <c r="F2935" s="438"/>
    </row>
    <row r="2936" spans="3:6" ht="44.25" customHeight="1" x14ac:dyDescent="0.25">
      <c r="C2936" s="438"/>
      <c r="D2936" s="440"/>
      <c r="E2936" s="534"/>
      <c r="F2936" s="438"/>
    </row>
    <row r="2937" spans="3:6" ht="44.25" customHeight="1" x14ac:dyDescent="0.25">
      <c r="C2937" s="438"/>
      <c r="D2937" s="440"/>
      <c r="E2937" s="534"/>
      <c r="F2937" s="438"/>
    </row>
    <row r="2938" spans="3:6" ht="44.25" customHeight="1" x14ac:dyDescent="0.25">
      <c r="C2938" s="438"/>
      <c r="D2938" s="440"/>
      <c r="E2938" s="534"/>
      <c r="F2938" s="438"/>
    </row>
    <row r="2939" spans="3:6" ht="44.25" customHeight="1" x14ac:dyDescent="0.25">
      <c r="C2939" s="438"/>
      <c r="D2939" s="440"/>
      <c r="E2939" s="534"/>
      <c r="F2939" s="438"/>
    </row>
    <row r="2940" spans="3:6" ht="44.25" customHeight="1" x14ac:dyDescent="0.25">
      <c r="C2940" s="438"/>
      <c r="D2940" s="440"/>
      <c r="E2940" s="534"/>
      <c r="F2940" s="438"/>
    </row>
    <row r="2941" spans="3:6" ht="44.25" customHeight="1" x14ac:dyDescent="0.25">
      <c r="C2941" s="438"/>
      <c r="D2941" s="440"/>
      <c r="E2941" s="534"/>
      <c r="F2941" s="438"/>
    </row>
    <row r="2942" spans="3:6" ht="44.25" customHeight="1" x14ac:dyDescent="0.25">
      <c r="C2942" s="438"/>
      <c r="D2942" s="440"/>
      <c r="E2942" s="534"/>
      <c r="F2942" s="438"/>
    </row>
    <row r="2943" spans="3:6" ht="44.25" customHeight="1" x14ac:dyDescent="0.25">
      <c r="C2943" s="438"/>
      <c r="D2943" s="440"/>
      <c r="E2943" s="534"/>
      <c r="F2943" s="438"/>
    </row>
    <row r="2944" spans="3:6" ht="44.25" customHeight="1" x14ac:dyDescent="0.25">
      <c r="C2944" s="438"/>
      <c r="D2944" s="440"/>
      <c r="E2944" s="534"/>
      <c r="F2944" s="438"/>
    </row>
    <row r="2945" spans="3:6" ht="44.25" customHeight="1" x14ac:dyDescent="0.25">
      <c r="C2945" s="438"/>
      <c r="D2945" s="440"/>
      <c r="E2945" s="534"/>
      <c r="F2945" s="438"/>
    </row>
    <row r="2946" spans="3:6" ht="44.25" customHeight="1" x14ac:dyDescent="0.25">
      <c r="C2946" s="438"/>
      <c r="D2946" s="440"/>
      <c r="E2946" s="534"/>
      <c r="F2946" s="438"/>
    </row>
    <row r="2947" spans="3:6" ht="44.25" customHeight="1" x14ac:dyDescent="0.25">
      <c r="C2947" s="438"/>
      <c r="D2947" s="440"/>
      <c r="E2947" s="534"/>
      <c r="F2947" s="438"/>
    </row>
    <row r="2948" spans="3:6" ht="44.25" customHeight="1" x14ac:dyDescent="0.25">
      <c r="C2948" s="438"/>
      <c r="D2948" s="440"/>
      <c r="E2948" s="534"/>
      <c r="F2948" s="438"/>
    </row>
    <row r="2949" spans="3:6" ht="44.25" customHeight="1" x14ac:dyDescent="0.25">
      <c r="C2949" s="438"/>
      <c r="D2949" s="440"/>
      <c r="E2949" s="534"/>
      <c r="F2949" s="438"/>
    </row>
    <row r="2950" spans="3:6" ht="44.25" customHeight="1" x14ac:dyDescent="0.25">
      <c r="C2950" s="438"/>
      <c r="D2950" s="440"/>
      <c r="E2950" s="534"/>
      <c r="F2950" s="438"/>
    </row>
    <row r="2951" spans="3:6" ht="44.25" customHeight="1" x14ac:dyDescent="0.25">
      <c r="C2951" s="438"/>
      <c r="D2951" s="440"/>
      <c r="E2951" s="534"/>
      <c r="F2951" s="438"/>
    </row>
    <row r="2952" spans="3:6" ht="44.25" customHeight="1" x14ac:dyDescent="0.25">
      <c r="C2952" s="438"/>
      <c r="D2952" s="440"/>
      <c r="E2952" s="534"/>
      <c r="F2952" s="438"/>
    </row>
    <row r="2953" spans="3:6" ht="44.25" customHeight="1" x14ac:dyDescent="0.25">
      <c r="C2953" s="438"/>
      <c r="D2953" s="440"/>
      <c r="E2953" s="534"/>
      <c r="F2953" s="438"/>
    </row>
    <row r="2954" spans="3:6" ht="44.25" customHeight="1" x14ac:dyDescent="0.25">
      <c r="C2954" s="438"/>
      <c r="D2954" s="440"/>
      <c r="E2954" s="534"/>
      <c r="F2954" s="438"/>
    </row>
    <row r="2955" spans="3:6" ht="44.25" customHeight="1" x14ac:dyDescent="0.25">
      <c r="C2955" s="438"/>
      <c r="D2955" s="440"/>
      <c r="E2955" s="534"/>
      <c r="F2955" s="438"/>
    </row>
    <row r="2956" spans="3:6" ht="44.25" customHeight="1" x14ac:dyDescent="0.25">
      <c r="C2956" s="438"/>
      <c r="D2956" s="440"/>
      <c r="E2956" s="534"/>
      <c r="F2956" s="438"/>
    </row>
    <row r="2957" spans="3:6" ht="44.25" customHeight="1" x14ac:dyDescent="0.25">
      <c r="C2957" s="438"/>
      <c r="D2957" s="440"/>
      <c r="E2957" s="534"/>
      <c r="F2957" s="438"/>
    </row>
    <row r="2958" spans="3:6" ht="44.25" customHeight="1" x14ac:dyDescent="0.25">
      <c r="C2958" s="438"/>
      <c r="D2958" s="440"/>
      <c r="E2958" s="534"/>
      <c r="F2958" s="438"/>
    </row>
    <row r="2959" spans="3:6" ht="44.25" customHeight="1" x14ac:dyDescent="0.25">
      <c r="C2959" s="438"/>
      <c r="D2959" s="440"/>
      <c r="E2959" s="534"/>
      <c r="F2959" s="438"/>
    </row>
    <row r="2960" spans="3:6" ht="44.25" customHeight="1" x14ac:dyDescent="0.25">
      <c r="C2960" s="438"/>
      <c r="D2960" s="440"/>
      <c r="E2960" s="534"/>
      <c r="F2960" s="438"/>
    </row>
    <row r="2961" spans="3:6" ht="44.25" customHeight="1" x14ac:dyDescent="0.25">
      <c r="C2961" s="438"/>
      <c r="D2961" s="440"/>
      <c r="E2961" s="534"/>
      <c r="F2961" s="438"/>
    </row>
    <row r="2962" spans="3:6" ht="44.25" customHeight="1" x14ac:dyDescent="0.25">
      <c r="C2962" s="438"/>
      <c r="D2962" s="440"/>
      <c r="E2962" s="534"/>
      <c r="F2962" s="438"/>
    </row>
    <row r="2963" spans="3:6" ht="44.25" customHeight="1" x14ac:dyDescent="0.25">
      <c r="C2963" s="438"/>
      <c r="D2963" s="440"/>
      <c r="E2963" s="534"/>
      <c r="F2963" s="438"/>
    </row>
    <row r="2964" spans="3:6" ht="44.25" customHeight="1" x14ac:dyDescent="0.25">
      <c r="C2964" s="438"/>
      <c r="D2964" s="440"/>
      <c r="E2964" s="534"/>
      <c r="F2964" s="438"/>
    </row>
    <row r="2965" spans="3:6" ht="44.25" customHeight="1" x14ac:dyDescent="0.25">
      <c r="C2965" s="438"/>
      <c r="D2965" s="440"/>
      <c r="E2965" s="534"/>
      <c r="F2965" s="438"/>
    </row>
    <row r="2966" spans="3:6" ht="44.25" customHeight="1" x14ac:dyDescent="0.25">
      <c r="C2966" s="438"/>
      <c r="D2966" s="440"/>
      <c r="E2966" s="534"/>
      <c r="F2966" s="438"/>
    </row>
    <row r="2967" spans="3:6" ht="44.25" customHeight="1" x14ac:dyDescent="0.25">
      <c r="C2967" s="438"/>
      <c r="D2967" s="440"/>
      <c r="E2967" s="534"/>
      <c r="F2967" s="438"/>
    </row>
    <row r="2968" spans="3:6" ht="44.25" customHeight="1" x14ac:dyDescent="0.25">
      <c r="C2968" s="438"/>
      <c r="D2968" s="440"/>
      <c r="E2968" s="534"/>
      <c r="F2968" s="438"/>
    </row>
    <row r="2969" spans="3:6" ht="44.25" customHeight="1" x14ac:dyDescent="0.25">
      <c r="C2969" s="438"/>
      <c r="D2969" s="440"/>
      <c r="E2969" s="534"/>
      <c r="F2969" s="438"/>
    </row>
    <row r="2970" spans="3:6" ht="44.25" customHeight="1" x14ac:dyDescent="0.25">
      <c r="C2970" s="438"/>
      <c r="D2970" s="440"/>
      <c r="E2970" s="534"/>
      <c r="F2970" s="438"/>
    </row>
    <row r="2971" spans="3:6" ht="44.25" customHeight="1" x14ac:dyDescent="0.25">
      <c r="C2971" s="438"/>
      <c r="D2971" s="440"/>
      <c r="E2971" s="534"/>
      <c r="F2971" s="438"/>
    </row>
    <row r="2972" spans="3:6" ht="44.25" customHeight="1" x14ac:dyDescent="0.25">
      <c r="C2972" s="438"/>
      <c r="D2972" s="440"/>
      <c r="E2972" s="534"/>
      <c r="F2972" s="438"/>
    </row>
    <row r="2973" spans="3:6" ht="44.25" customHeight="1" x14ac:dyDescent="0.25">
      <c r="C2973" s="438"/>
      <c r="D2973" s="440"/>
      <c r="E2973" s="534"/>
      <c r="F2973" s="438"/>
    </row>
    <row r="2974" spans="3:6" ht="44.25" customHeight="1" x14ac:dyDescent="0.25">
      <c r="C2974" s="438"/>
      <c r="D2974" s="440"/>
      <c r="E2974" s="534"/>
      <c r="F2974" s="438"/>
    </row>
    <row r="2975" spans="3:6" ht="44.25" customHeight="1" x14ac:dyDescent="0.25">
      <c r="C2975" s="438"/>
      <c r="D2975" s="440"/>
      <c r="E2975" s="534"/>
      <c r="F2975" s="438"/>
    </row>
    <row r="2976" spans="3:6" ht="44.25" customHeight="1" x14ac:dyDescent="0.25">
      <c r="C2976" s="438"/>
      <c r="D2976" s="440"/>
      <c r="E2976" s="534"/>
      <c r="F2976" s="438"/>
    </row>
    <row r="2977" spans="3:6" ht="44.25" customHeight="1" x14ac:dyDescent="0.25">
      <c r="C2977" s="438"/>
      <c r="D2977" s="440"/>
      <c r="E2977" s="534"/>
      <c r="F2977" s="438"/>
    </row>
    <row r="2978" spans="3:6" ht="44.25" customHeight="1" x14ac:dyDescent="0.25">
      <c r="C2978" s="438"/>
      <c r="D2978" s="440"/>
      <c r="E2978" s="534"/>
      <c r="F2978" s="438"/>
    </row>
    <row r="2979" spans="3:6" ht="44.25" customHeight="1" x14ac:dyDescent="0.25">
      <c r="C2979" s="438"/>
      <c r="D2979" s="440"/>
      <c r="E2979" s="534"/>
      <c r="F2979" s="438"/>
    </row>
    <row r="2980" spans="3:6" ht="44.25" customHeight="1" x14ac:dyDescent="0.25">
      <c r="C2980" s="438"/>
      <c r="D2980" s="440"/>
      <c r="E2980" s="534"/>
      <c r="F2980" s="438"/>
    </row>
    <row r="2981" spans="3:6" ht="44.25" customHeight="1" x14ac:dyDescent="0.25">
      <c r="C2981" s="438"/>
      <c r="D2981" s="440"/>
      <c r="E2981" s="534"/>
      <c r="F2981" s="438"/>
    </row>
    <row r="2982" spans="3:6" ht="44.25" customHeight="1" x14ac:dyDescent="0.25">
      <c r="C2982" s="438"/>
      <c r="D2982" s="440"/>
      <c r="E2982" s="534"/>
      <c r="F2982" s="438"/>
    </row>
    <row r="2983" spans="3:6" ht="44.25" customHeight="1" x14ac:dyDescent="0.25">
      <c r="C2983" s="438"/>
      <c r="D2983" s="440"/>
      <c r="E2983" s="534"/>
      <c r="F2983" s="438"/>
    </row>
    <row r="2984" spans="3:6" ht="44.25" customHeight="1" x14ac:dyDescent="0.25">
      <c r="C2984" s="438"/>
      <c r="D2984" s="440"/>
      <c r="E2984" s="534"/>
      <c r="F2984" s="438"/>
    </row>
    <row r="2985" spans="3:6" ht="44.25" customHeight="1" x14ac:dyDescent="0.25">
      <c r="C2985" s="438"/>
      <c r="D2985" s="440"/>
      <c r="E2985" s="534"/>
      <c r="F2985" s="438"/>
    </row>
    <row r="2986" spans="3:6" ht="44.25" customHeight="1" x14ac:dyDescent="0.25">
      <c r="C2986" s="438"/>
      <c r="D2986" s="440"/>
      <c r="E2986" s="534"/>
      <c r="F2986" s="438"/>
    </row>
    <row r="2987" spans="3:6" ht="44.25" customHeight="1" x14ac:dyDescent="0.25">
      <c r="C2987" s="438"/>
      <c r="D2987" s="440"/>
      <c r="E2987" s="534"/>
      <c r="F2987" s="438"/>
    </row>
    <row r="2988" spans="3:6" ht="44.25" customHeight="1" x14ac:dyDescent="0.25">
      <c r="C2988" s="438"/>
      <c r="D2988" s="440"/>
      <c r="E2988" s="534"/>
      <c r="F2988" s="438"/>
    </row>
    <row r="2989" spans="3:6" ht="44.25" customHeight="1" x14ac:dyDescent="0.25">
      <c r="C2989" s="438"/>
      <c r="D2989" s="440"/>
      <c r="E2989" s="534"/>
      <c r="F2989" s="438"/>
    </row>
    <row r="2990" spans="3:6" ht="44.25" customHeight="1" x14ac:dyDescent="0.25">
      <c r="C2990" s="438"/>
      <c r="D2990" s="440"/>
      <c r="E2990" s="534"/>
      <c r="F2990" s="438"/>
    </row>
    <row r="2991" spans="3:6" ht="44.25" customHeight="1" x14ac:dyDescent="0.25">
      <c r="C2991" s="438"/>
      <c r="D2991" s="440"/>
      <c r="E2991" s="534"/>
      <c r="F2991" s="438"/>
    </row>
    <row r="2992" spans="3:6" ht="44.25" customHeight="1" x14ac:dyDescent="0.25">
      <c r="C2992" s="438"/>
      <c r="D2992" s="440"/>
      <c r="E2992" s="534"/>
      <c r="F2992" s="438"/>
    </row>
    <row r="2993" spans="3:6" ht="44.25" customHeight="1" x14ac:dyDescent="0.25">
      <c r="C2993" s="438"/>
      <c r="D2993" s="440"/>
      <c r="E2993" s="534"/>
      <c r="F2993" s="438"/>
    </row>
    <row r="2994" spans="3:6" ht="44.25" customHeight="1" x14ac:dyDescent="0.25">
      <c r="C2994" s="438"/>
      <c r="D2994" s="440"/>
      <c r="E2994" s="534"/>
      <c r="F2994" s="438"/>
    </row>
    <row r="2995" spans="3:6" ht="44.25" customHeight="1" x14ac:dyDescent="0.25">
      <c r="C2995" s="438"/>
      <c r="D2995" s="440"/>
      <c r="E2995" s="534"/>
      <c r="F2995" s="438"/>
    </row>
    <row r="2996" spans="3:6" ht="44.25" customHeight="1" x14ac:dyDescent="0.25">
      <c r="C2996" s="438"/>
      <c r="D2996" s="440"/>
      <c r="E2996" s="534"/>
      <c r="F2996" s="438"/>
    </row>
    <row r="2997" spans="3:6" ht="44.25" customHeight="1" x14ac:dyDescent="0.25">
      <c r="C2997" s="438"/>
      <c r="D2997" s="440"/>
      <c r="E2997" s="534"/>
      <c r="F2997" s="438"/>
    </row>
    <row r="2998" spans="3:6" ht="44.25" customHeight="1" x14ac:dyDescent="0.25">
      <c r="C2998" s="438"/>
      <c r="D2998" s="440"/>
      <c r="E2998" s="534"/>
      <c r="F2998" s="438"/>
    </row>
    <row r="2999" spans="3:6" ht="44.25" customHeight="1" x14ac:dyDescent="0.25">
      <c r="C2999" s="438"/>
      <c r="D2999" s="440"/>
      <c r="E2999" s="534"/>
      <c r="F2999" s="438"/>
    </row>
    <row r="3000" spans="3:6" ht="44.25" customHeight="1" x14ac:dyDescent="0.25">
      <c r="C3000" s="438"/>
      <c r="D3000" s="440"/>
      <c r="E3000" s="534"/>
      <c r="F3000" s="438"/>
    </row>
    <row r="3001" spans="3:6" ht="44.25" customHeight="1" x14ac:dyDescent="0.25">
      <c r="C3001" s="438"/>
      <c r="D3001" s="440"/>
      <c r="E3001" s="534"/>
      <c r="F3001" s="438"/>
    </row>
    <row r="3002" spans="3:6" ht="44.25" customHeight="1" x14ac:dyDescent="0.25">
      <c r="C3002" s="438"/>
      <c r="D3002" s="440"/>
      <c r="E3002" s="534"/>
      <c r="F3002" s="438"/>
    </row>
    <row r="3003" spans="3:6" ht="44.25" customHeight="1" x14ac:dyDescent="0.25">
      <c r="C3003" s="438"/>
      <c r="D3003" s="440"/>
      <c r="E3003" s="534"/>
      <c r="F3003" s="438"/>
    </row>
    <row r="3004" spans="3:6" ht="44.25" customHeight="1" x14ac:dyDescent="0.25">
      <c r="C3004" s="438"/>
      <c r="D3004" s="440"/>
      <c r="E3004" s="534"/>
      <c r="F3004" s="438"/>
    </row>
    <row r="3005" spans="3:6" ht="44.25" customHeight="1" x14ac:dyDescent="0.25">
      <c r="C3005" s="438"/>
      <c r="D3005" s="440"/>
      <c r="E3005" s="534"/>
      <c r="F3005" s="438"/>
    </row>
    <row r="3006" spans="3:6" ht="44.25" customHeight="1" x14ac:dyDescent="0.25">
      <c r="C3006" s="438"/>
      <c r="D3006" s="440"/>
      <c r="E3006" s="534"/>
      <c r="F3006" s="438"/>
    </row>
    <row r="3007" spans="3:6" ht="44.25" customHeight="1" x14ac:dyDescent="0.25">
      <c r="C3007" s="438"/>
      <c r="D3007" s="440"/>
      <c r="E3007" s="534"/>
      <c r="F3007" s="438"/>
    </row>
    <row r="3008" spans="3:6" ht="44.25" customHeight="1" x14ac:dyDescent="0.25">
      <c r="C3008" s="438"/>
      <c r="D3008" s="440"/>
      <c r="E3008" s="534"/>
      <c r="F3008" s="438"/>
    </row>
    <row r="3009" spans="3:6" ht="44.25" customHeight="1" x14ac:dyDescent="0.25">
      <c r="C3009" s="438"/>
      <c r="D3009" s="440"/>
      <c r="E3009" s="534"/>
      <c r="F3009" s="438"/>
    </row>
    <row r="3010" spans="3:6" ht="44.25" customHeight="1" x14ac:dyDescent="0.25">
      <c r="C3010" s="438"/>
      <c r="D3010" s="440"/>
      <c r="E3010" s="534"/>
      <c r="F3010" s="438"/>
    </row>
    <row r="3011" spans="3:6" ht="44.25" customHeight="1" x14ac:dyDescent="0.25">
      <c r="C3011" s="438"/>
      <c r="D3011" s="440"/>
      <c r="E3011" s="534"/>
      <c r="F3011" s="438"/>
    </row>
    <row r="3012" spans="3:6" ht="44.25" customHeight="1" x14ac:dyDescent="0.25">
      <c r="C3012" s="438"/>
      <c r="D3012" s="440"/>
      <c r="E3012" s="534"/>
      <c r="F3012" s="438"/>
    </row>
    <row r="3013" spans="3:6" ht="44.25" customHeight="1" x14ac:dyDescent="0.25">
      <c r="C3013" s="438"/>
      <c r="D3013" s="440"/>
      <c r="E3013" s="534"/>
      <c r="F3013" s="438"/>
    </row>
    <row r="3014" spans="3:6" ht="44.25" customHeight="1" x14ac:dyDescent="0.25">
      <c r="C3014" s="438"/>
      <c r="D3014" s="440"/>
      <c r="E3014" s="534"/>
      <c r="F3014" s="438"/>
    </row>
    <row r="3015" spans="3:6" ht="44.25" customHeight="1" x14ac:dyDescent="0.25">
      <c r="C3015" s="438"/>
      <c r="D3015" s="440"/>
      <c r="E3015" s="534"/>
      <c r="F3015" s="438"/>
    </row>
    <row r="3016" spans="3:6" ht="44.25" customHeight="1" x14ac:dyDescent="0.25">
      <c r="C3016" s="438"/>
      <c r="D3016" s="440"/>
      <c r="E3016" s="534"/>
      <c r="F3016" s="438"/>
    </row>
    <row r="3017" spans="3:6" ht="44.25" customHeight="1" x14ac:dyDescent="0.25">
      <c r="C3017" s="438"/>
      <c r="D3017" s="440"/>
      <c r="E3017" s="534"/>
      <c r="F3017" s="438"/>
    </row>
    <row r="3018" spans="3:6" ht="44.25" customHeight="1" x14ac:dyDescent="0.25">
      <c r="C3018" s="438"/>
      <c r="D3018" s="440"/>
      <c r="E3018" s="534"/>
      <c r="F3018" s="438"/>
    </row>
    <row r="3019" spans="3:6" ht="44.25" customHeight="1" x14ac:dyDescent="0.25">
      <c r="C3019" s="438"/>
      <c r="D3019" s="440"/>
      <c r="E3019" s="534"/>
      <c r="F3019" s="438"/>
    </row>
    <row r="3020" spans="3:6" ht="44.25" customHeight="1" x14ac:dyDescent="0.25">
      <c r="C3020" s="438"/>
      <c r="D3020" s="440"/>
      <c r="E3020" s="534"/>
      <c r="F3020" s="438"/>
    </row>
    <row r="3021" spans="3:6" ht="44.25" customHeight="1" x14ac:dyDescent="0.25">
      <c r="C3021" s="438"/>
      <c r="D3021" s="440"/>
      <c r="E3021" s="534"/>
      <c r="F3021" s="438"/>
    </row>
    <row r="3022" spans="3:6" ht="44.25" customHeight="1" x14ac:dyDescent="0.25">
      <c r="C3022" s="438"/>
      <c r="D3022" s="440"/>
      <c r="E3022" s="534"/>
      <c r="F3022" s="438"/>
    </row>
    <row r="3023" spans="3:6" ht="44.25" customHeight="1" x14ac:dyDescent="0.25">
      <c r="C3023" s="438"/>
      <c r="D3023" s="440"/>
      <c r="E3023" s="534"/>
      <c r="F3023" s="438"/>
    </row>
    <row r="3024" spans="3:6" ht="44.25" customHeight="1" x14ac:dyDescent="0.25">
      <c r="C3024" s="438"/>
      <c r="D3024" s="440"/>
      <c r="E3024" s="534"/>
      <c r="F3024" s="438"/>
    </row>
    <row r="3025" spans="3:6" ht="44.25" customHeight="1" x14ac:dyDescent="0.25">
      <c r="C3025" s="438"/>
      <c r="D3025" s="440"/>
      <c r="E3025" s="534"/>
      <c r="F3025" s="438"/>
    </row>
    <row r="3026" spans="3:6" ht="44.25" customHeight="1" x14ac:dyDescent="0.25">
      <c r="C3026" s="438"/>
      <c r="D3026" s="440"/>
      <c r="E3026" s="534"/>
      <c r="F3026" s="438"/>
    </row>
    <row r="3027" spans="3:6" ht="44.25" customHeight="1" x14ac:dyDescent="0.25">
      <c r="C3027" s="438"/>
      <c r="D3027" s="440"/>
      <c r="E3027" s="534"/>
      <c r="F3027" s="438"/>
    </row>
    <row r="3028" spans="3:6" ht="44.25" customHeight="1" x14ac:dyDescent="0.25">
      <c r="C3028" s="438"/>
      <c r="D3028" s="440"/>
      <c r="E3028" s="534"/>
      <c r="F3028" s="438"/>
    </row>
    <row r="3029" spans="3:6" ht="44.25" customHeight="1" x14ac:dyDescent="0.25">
      <c r="C3029" s="438"/>
      <c r="D3029" s="440"/>
      <c r="E3029" s="534"/>
      <c r="F3029" s="438"/>
    </row>
    <row r="3030" spans="3:6" ht="44.25" customHeight="1" x14ac:dyDescent="0.25">
      <c r="C3030" s="438"/>
      <c r="D3030" s="440"/>
      <c r="E3030" s="534"/>
      <c r="F3030" s="438"/>
    </row>
    <row r="3031" spans="3:6" ht="44.25" customHeight="1" x14ac:dyDescent="0.25">
      <c r="C3031" s="438"/>
      <c r="D3031" s="440"/>
      <c r="E3031" s="534"/>
      <c r="F3031" s="438"/>
    </row>
    <row r="3032" spans="3:6" ht="44.25" customHeight="1" x14ac:dyDescent="0.25">
      <c r="C3032" s="438"/>
      <c r="D3032" s="440"/>
      <c r="E3032" s="534"/>
      <c r="F3032" s="438"/>
    </row>
    <row r="3033" spans="3:6" ht="44.25" customHeight="1" x14ac:dyDescent="0.25">
      <c r="C3033" s="438"/>
      <c r="D3033" s="440"/>
      <c r="E3033" s="534"/>
      <c r="F3033" s="438"/>
    </row>
    <row r="3034" spans="3:6" ht="44.25" customHeight="1" x14ac:dyDescent="0.25">
      <c r="C3034" s="438"/>
      <c r="D3034" s="440"/>
      <c r="E3034" s="534"/>
      <c r="F3034" s="438"/>
    </row>
    <row r="3035" spans="3:6" ht="44.25" customHeight="1" x14ac:dyDescent="0.25">
      <c r="C3035" s="438"/>
      <c r="D3035" s="440"/>
      <c r="E3035" s="534"/>
      <c r="F3035" s="438"/>
    </row>
    <row r="3036" spans="3:6" ht="44.25" customHeight="1" x14ac:dyDescent="0.25">
      <c r="C3036" s="438"/>
      <c r="D3036" s="440"/>
      <c r="E3036" s="534"/>
      <c r="F3036" s="438"/>
    </row>
    <row r="3037" spans="3:6" ht="44.25" customHeight="1" x14ac:dyDescent="0.25">
      <c r="C3037" s="438"/>
      <c r="D3037" s="440"/>
      <c r="E3037" s="534"/>
      <c r="F3037" s="438"/>
    </row>
    <row r="3038" spans="3:6" ht="44.25" customHeight="1" x14ac:dyDescent="0.25">
      <c r="C3038" s="438"/>
      <c r="D3038" s="440"/>
      <c r="E3038" s="534"/>
      <c r="F3038" s="438"/>
    </row>
    <row r="3039" spans="3:6" ht="44.25" customHeight="1" x14ac:dyDescent="0.25">
      <c r="C3039" s="438"/>
      <c r="D3039" s="440"/>
      <c r="E3039" s="534"/>
      <c r="F3039" s="438"/>
    </row>
    <row r="3040" spans="3:6" ht="44.25" customHeight="1" x14ac:dyDescent="0.25">
      <c r="C3040" s="438"/>
      <c r="D3040" s="440"/>
      <c r="E3040" s="534"/>
      <c r="F3040" s="438"/>
    </row>
    <row r="3041" spans="3:6" ht="44.25" customHeight="1" x14ac:dyDescent="0.25">
      <c r="C3041" s="438"/>
      <c r="D3041" s="440"/>
      <c r="E3041" s="534"/>
      <c r="F3041" s="438"/>
    </row>
    <row r="3042" spans="3:6" ht="44.25" customHeight="1" x14ac:dyDescent="0.25">
      <c r="C3042" s="438"/>
      <c r="D3042" s="440"/>
      <c r="E3042" s="534"/>
      <c r="F3042" s="438"/>
    </row>
    <row r="3043" spans="3:6" ht="44.25" customHeight="1" x14ac:dyDescent="0.25">
      <c r="C3043" s="438"/>
      <c r="D3043" s="440"/>
      <c r="E3043" s="534"/>
      <c r="F3043" s="438"/>
    </row>
    <row r="3044" spans="3:6" ht="44.25" customHeight="1" x14ac:dyDescent="0.25">
      <c r="C3044" s="438"/>
      <c r="D3044" s="440"/>
      <c r="E3044" s="534"/>
      <c r="F3044" s="438"/>
    </row>
    <row r="3045" spans="3:6" ht="44.25" customHeight="1" x14ac:dyDescent="0.25">
      <c r="C3045" s="438"/>
      <c r="D3045" s="440"/>
      <c r="E3045" s="534"/>
      <c r="F3045" s="438"/>
    </row>
    <row r="3046" spans="3:6" ht="44.25" customHeight="1" x14ac:dyDescent="0.25">
      <c r="C3046" s="438"/>
      <c r="D3046" s="440"/>
      <c r="E3046" s="534"/>
      <c r="F3046" s="438"/>
    </row>
    <row r="3047" spans="3:6" ht="44.25" customHeight="1" x14ac:dyDescent="0.25">
      <c r="C3047" s="438"/>
      <c r="D3047" s="440"/>
      <c r="E3047" s="534"/>
      <c r="F3047" s="438"/>
    </row>
    <row r="3048" spans="3:6" ht="44.25" customHeight="1" x14ac:dyDescent="0.25">
      <c r="C3048" s="438"/>
      <c r="D3048" s="440"/>
      <c r="E3048" s="534"/>
      <c r="F3048" s="438"/>
    </row>
    <row r="3049" spans="3:6" ht="44.25" customHeight="1" x14ac:dyDescent="0.25">
      <c r="C3049" s="438"/>
      <c r="D3049" s="440"/>
      <c r="E3049" s="534"/>
      <c r="F3049" s="438"/>
    </row>
    <row r="3050" spans="3:6" ht="44.25" customHeight="1" x14ac:dyDescent="0.25">
      <c r="C3050" s="438"/>
      <c r="D3050" s="440"/>
      <c r="E3050" s="534"/>
      <c r="F3050" s="438"/>
    </row>
    <row r="3051" spans="3:6" ht="44.25" customHeight="1" x14ac:dyDescent="0.25">
      <c r="C3051" s="438"/>
      <c r="D3051" s="440"/>
      <c r="E3051" s="534"/>
      <c r="F3051" s="438"/>
    </row>
    <row r="3052" spans="3:6" ht="44.25" customHeight="1" x14ac:dyDescent="0.25">
      <c r="C3052" s="438"/>
      <c r="D3052" s="440"/>
      <c r="E3052" s="534"/>
      <c r="F3052" s="438"/>
    </row>
    <row r="3053" spans="3:6" ht="44.25" customHeight="1" x14ac:dyDescent="0.25">
      <c r="C3053" s="438"/>
      <c r="D3053" s="440"/>
      <c r="E3053" s="534"/>
      <c r="F3053" s="438"/>
    </row>
    <row r="3054" spans="3:6" ht="44.25" customHeight="1" x14ac:dyDescent="0.25">
      <c r="C3054" s="438"/>
      <c r="D3054" s="440"/>
      <c r="E3054" s="534"/>
      <c r="F3054" s="438"/>
    </row>
    <row r="3055" spans="3:6" ht="44.25" customHeight="1" x14ac:dyDescent="0.25">
      <c r="C3055" s="438"/>
      <c r="D3055" s="440"/>
      <c r="E3055" s="534"/>
      <c r="F3055" s="438"/>
    </row>
    <row r="3056" spans="3:6" ht="44.25" customHeight="1" x14ac:dyDescent="0.25">
      <c r="C3056" s="438"/>
      <c r="D3056" s="440"/>
      <c r="E3056" s="534"/>
      <c r="F3056" s="438"/>
    </row>
    <row r="3057" spans="3:6" ht="44.25" customHeight="1" x14ac:dyDescent="0.25">
      <c r="C3057" s="438"/>
      <c r="D3057" s="440"/>
      <c r="E3057" s="534"/>
      <c r="F3057" s="438"/>
    </row>
    <row r="3058" spans="3:6" ht="44.25" customHeight="1" x14ac:dyDescent="0.25">
      <c r="C3058" s="438"/>
      <c r="D3058" s="440"/>
      <c r="E3058" s="534"/>
      <c r="F3058" s="438"/>
    </row>
    <row r="3059" spans="3:6" ht="44.25" customHeight="1" x14ac:dyDescent="0.25">
      <c r="C3059" s="438"/>
      <c r="D3059" s="440"/>
      <c r="E3059" s="534"/>
      <c r="F3059" s="438"/>
    </row>
    <row r="3060" spans="3:6" ht="44.25" customHeight="1" x14ac:dyDescent="0.25">
      <c r="C3060" s="438"/>
      <c r="D3060" s="440"/>
      <c r="E3060" s="534"/>
      <c r="F3060" s="438"/>
    </row>
    <row r="3061" spans="3:6" ht="44.25" customHeight="1" x14ac:dyDescent="0.25">
      <c r="C3061" s="438"/>
      <c r="D3061" s="440"/>
      <c r="E3061" s="534"/>
      <c r="F3061" s="438"/>
    </row>
    <row r="3062" spans="3:6" ht="44.25" customHeight="1" x14ac:dyDescent="0.25">
      <c r="C3062" s="438"/>
      <c r="D3062" s="440"/>
      <c r="E3062" s="534"/>
      <c r="F3062" s="438"/>
    </row>
    <row r="3063" spans="3:6" ht="44.25" customHeight="1" x14ac:dyDescent="0.25">
      <c r="C3063" s="438"/>
      <c r="D3063" s="440"/>
      <c r="E3063" s="534"/>
      <c r="F3063" s="438"/>
    </row>
    <row r="3064" spans="3:6" ht="44.25" customHeight="1" x14ac:dyDescent="0.25">
      <c r="C3064" s="438"/>
      <c r="D3064" s="440"/>
      <c r="E3064" s="534"/>
      <c r="F3064" s="438"/>
    </row>
    <row r="3065" spans="3:6" ht="44.25" customHeight="1" x14ac:dyDescent="0.25">
      <c r="C3065" s="438"/>
      <c r="D3065" s="440"/>
      <c r="E3065" s="534"/>
      <c r="F3065" s="438"/>
    </row>
    <row r="3066" spans="3:6" ht="44.25" customHeight="1" x14ac:dyDescent="0.25">
      <c r="C3066" s="438"/>
      <c r="D3066" s="440"/>
      <c r="E3066" s="534"/>
      <c r="F3066" s="438"/>
    </row>
    <row r="3067" spans="3:6" ht="44.25" customHeight="1" x14ac:dyDescent="0.25">
      <c r="C3067" s="438"/>
      <c r="D3067" s="440"/>
      <c r="E3067" s="534"/>
      <c r="F3067" s="438"/>
    </row>
    <row r="3068" spans="3:6" ht="44.25" customHeight="1" x14ac:dyDescent="0.25">
      <c r="C3068" s="438"/>
      <c r="D3068" s="440"/>
      <c r="E3068" s="534"/>
      <c r="F3068" s="438"/>
    </row>
    <row r="3069" spans="3:6" ht="44.25" customHeight="1" x14ac:dyDescent="0.25">
      <c r="C3069" s="438"/>
      <c r="D3069" s="440"/>
      <c r="E3069" s="534"/>
      <c r="F3069" s="438"/>
    </row>
    <row r="3070" spans="3:6" ht="44.25" customHeight="1" x14ac:dyDescent="0.25">
      <c r="C3070" s="438"/>
      <c r="D3070" s="440"/>
      <c r="E3070" s="534"/>
      <c r="F3070" s="438"/>
    </row>
    <row r="3071" spans="3:6" ht="44.25" customHeight="1" x14ac:dyDescent="0.25">
      <c r="C3071" s="438"/>
      <c r="D3071" s="440"/>
      <c r="E3071" s="534"/>
      <c r="F3071" s="438"/>
    </row>
    <row r="3072" spans="3:6" ht="44.25" customHeight="1" x14ac:dyDescent="0.25">
      <c r="C3072" s="438"/>
      <c r="D3072" s="440"/>
      <c r="E3072" s="534"/>
      <c r="F3072" s="438"/>
    </row>
    <row r="3073" spans="3:6" ht="44.25" customHeight="1" x14ac:dyDescent="0.25">
      <c r="C3073" s="438"/>
      <c r="D3073" s="440"/>
      <c r="E3073" s="534"/>
      <c r="F3073" s="438"/>
    </row>
    <row r="3074" spans="3:6" ht="44.25" customHeight="1" x14ac:dyDescent="0.25">
      <c r="C3074" s="438"/>
      <c r="D3074" s="440"/>
      <c r="E3074" s="534"/>
      <c r="F3074" s="438"/>
    </row>
    <row r="3075" spans="3:6" ht="44.25" customHeight="1" x14ac:dyDescent="0.25">
      <c r="C3075" s="438"/>
      <c r="D3075" s="440"/>
      <c r="E3075" s="534"/>
      <c r="F3075" s="438"/>
    </row>
    <row r="3076" spans="3:6" ht="44.25" customHeight="1" x14ac:dyDescent="0.25">
      <c r="C3076" s="438"/>
      <c r="D3076" s="440"/>
      <c r="E3076" s="534"/>
      <c r="F3076" s="438"/>
    </row>
    <row r="3077" spans="3:6" ht="44.25" customHeight="1" x14ac:dyDescent="0.25">
      <c r="C3077" s="438"/>
      <c r="D3077" s="440"/>
      <c r="E3077" s="534"/>
      <c r="F3077" s="438"/>
    </row>
    <row r="3078" spans="3:6" ht="44.25" customHeight="1" x14ac:dyDescent="0.25">
      <c r="C3078" s="438"/>
      <c r="D3078" s="440"/>
      <c r="E3078" s="534"/>
      <c r="F3078" s="438"/>
    </row>
    <row r="3079" spans="3:6" ht="44.25" customHeight="1" x14ac:dyDescent="0.25">
      <c r="C3079" s="438"/>
      <c r="D3079" s="440"/>
      <c r="E3079" s="534"/>
      <c r="F3079" s="438"/>
    </row>
    <row r="3080" spans="3:6" ht="44.25" customHeight="1" x14ac:dyDescent="0.25">
      <c r="C3080" s="438"/>
      <c r="D3080" s="440"/>
      <c r="E3080" s="534"/>
      <c r="F3080" s="438"/>
    </row>
    <row r="3081" spans="3:6" ht="44.25" customHeight="1" x14ac:dyDescent="0.25">
      <c r="C3081" s="438"/>
      <c r="D3081" s="440"/>
      <c r="E3081" s="534"/>
      <c r="F3081" s="438"/>
    </row>
    <row r="3082" spans="3:6" ht="44.25" customHeight="1" x14ac:dyDescent="0.25">
      <c r="C3082" s="438"/>
      <c r="D3082" s="440"/>
      <c r="E3082" s="534"/>
      <c r="F3082" s="438"/>
    </row>
    <row r="3083" spans="3:6" ht="44.25" customHeight="1" x14ac:dyDescent="0.25">
      <c r="C3083" s="438"/>
      <c r="D3083" s="440"/>
      <c r="E3083" s="534"/>
      <c r="F3083" s="438"/>
    </row>
    <row r="3084" spans="3:6" ht="44.25" customHeight="1" x14ac:dyDescent="0.25">
      <c r="C3084" s="438"/>
      <c r="D3084" s="440"/>
      <c r="E3084" s="534"/>
      <c r="F3084" s="438"/>
    </row>
    <row r="3085" spans="3:6" ht="44.25" customHeight="1" x14ac:dyDescent="0.25">
      <c r="C3085" s="438"/>
      <c r="D3085" s="440"/>
      <c r="E3085" s="534"/>
      <c r="F3085" s="438"/>
    </row>
    <row r="3086" spans="3:6" ht="44.25" customHeight="1" x14ac:dyDescent="0.25">
      <c r="C3086" s="438"/>
      <c r="D3086" s="440"/>
      <c r="E3086" s="534"/>
      <c r="F3086" s="438"/>
    </row>
    <row r="3087" spans="3:6" ht="44.25" customHeight="1" x14ac:dyDescent="0.25">
      <c r="C3087" s="438"/>
      <c r="D3087" s="440"/>
      <c r="E3087" s="534"/>
      <c r="F3087" s="438"/>
    </row>
    <row r="3088" spans="3:6" ht="44.25" customHeight="1" x14ac:dyDescent="0.25">
      <c r="C3088" s="438"/>
      <c r="D3088" s="440"/>
      <c r="E3088" s="534"/>
      <c r="F3088" s="438"/>
    </row>
    <row r="3089" spans="3:6" ht="44.25" customHeight="1" x14ac:dyDescent="0.25">
      <c r="C3089" s="438"/>
      <c r="D3089" s="440"/>
      <c r="E3089" s="534"/>
      <c r="F3089" s="438"/>
    </row>
    <row r="3090" spans="3:6" ht="44.25" customHeight="1" x14ac:dyDescent="0.25">
      <c r="C3090" s="438"/>
      <c r="D3090" s="440"/>
      <c r="E3090" s="534"/>
      <c r="F3090" s="438"/>
    </row>
    <row r="3091" spans="3:6" ht="44.25" customHeight="1" x14ac:dyDescent="0.25">
      <c r="C3091" s="438"/>
      <c r="D3091" s="440"/>
      <c r="E3091" s="534"/>
      <c r="F3091" s="438"/>
    </row>
    <row r="3092" spans="3:6" ht="44.25" customHeight="1" x14ac:dyDescent="0.25">
      <c r="C3092" s="438"/>
      <c r="D3092" s="440"/>
      <c r="E3092" s="534"/>
      <c r="F3092" s="438"/>
    </row>
    <row r="3093" spans="3:6" ht="44.25" customHeight="1" x14ac:dyDescent="0.25">
      <c r="C3093" s="438"/>
      <c r="D3093" s="440"/>
      <c r="E3093" s="534"/>
      <c r="F3093" s="438"/>
    </row>
    <row r="3094" spans="3:6" ht="44.25" customHeight="1" x14ac:dyDescent="0.25">
      <c r="C3094" s="438"/>
      <c r="D3094" s="440"/>
      <c r="E3094" s="534"/>
      <c r="F3094" s="438"/>
    </row>
    <row r="3095" spans="3:6" ht="44.25" customHeight="1" x14ac:dyDescent="0.25">
      <c r="C3095" s="438"/>
      <c r="D3095" s="440"/>
      <c r="E3095" s="534"/>
      <c r="F3095" s="438"/>
    </row>
    <row r="3096" spans="3:6" ht="44.25" customHeight="1" x14ac:dyDescent="0.25">
      <c r="C3096" s="438"/>
      <c r="D3096" s="440"/>
      <c r="E3096" s="534"/>
      <c r="F3096" s="438"/>
    </row>
    <row r="3097" spans="3:6" ht="44.25" customHeight="1" x14ac:dyDescent="0.25">
      <c r="C3097" s="438"/>
      <c r="D3097" s="440"/>
      <c r="E3097" s="534"/>
      <c r="F3097" s="438"/>
    </row>
    <row r="3098" spans="3:6" ht="44.25" customHeight="1" x14ac:dyDescent="0.25">
      <c r="C3098" s="438"/>
      <c r="D3098" s="440"/>
      <c r="E3098" s="534"/>
      <c r="F3098" s="438"/>
    </row>
    <row r="3099" spans="3:6" ht="44.25" customHeight="1" x14ac:dyDescent="0.25">
      <c r="C3099" s="438"/>
      <c r="D3099" s="440"/>
      <c r="E3099" s="534"/>
      <c r="F3099" s="438"/>
    </row>
    <row r="3100" spans="3:6" ht="44.25" customHeight="1" x14ac:dyDescent="0.25">
      <c r="C3100" s="438"/>
      <c r="D3100" s="440"/>
      <c r="E3100" s="534"/>
      <c r="F3100" s="438"/>
    </row>
    <row r="3101" spans="3:6" ht="44.25" customHeight="1" x14ac:dyDescent="0.25">
      <c r="C3101" s="438"/>
      <c r="D3101" s="440"/>
      <c r="E3101" s="534"/>
      <c r="F3101" s="438"/>
    </row>
    <row r="3102" spans="3:6" ht="44.25" customHeight="1" x14ac:dyDescent="0.25">
      <c r="C3102" s="438"/>
      <c r="D3102" s="440"/>
      <c r="E3102" s="534"/>
      <c r="F3102" s="438"/>
    </row>
    <row r="3103" spans="3:6" ht="44.25" customHeight="1" x14ac:dyDescent="0.25">
      <c r="C3103" s="438"/>
      <c r="D3103" s="440"/>
      <c r="E3103" s="534"/>
      <c r="F3103" s="438"/>
    </row>
    <row r="3104" spans="3:6" ht="44.25" customHeight="1" x14ac:dyDescent="0.25">
      <c r="C3104" s="438"/>
      <c r="D3104" s="440"/>
      <c r="E3104" s="534"/>
      <c r="F3104" s="438"/>
    </row>
    <row r="3105" spans="3:6" ht="44.25" customHeight="1" x14ac:dyDescent="0.25">
      <c r="C3105" s="438"/>
      <c r="D3105" s="440"/>
      <c r="E3105" s="534"/>
      <c r="F3105" s="438"/>
    </row>
    <row r="3106" spans="3:6" ht="44.25" customHeight="1" x14ac:dyDescent="0.25">
      <c r="C3106" s="438"/>
      <c r="D3106" s="440"/>
      <c r="E3106" s="534"/>
      <c r="F3106" s="438"/>
    </row>
    <row r="3107" spans="3:6" ht="44.25" customHeight="1" x14ac:dyDescent="0.25">
      <c r="C3107" s="438"/>
      <c r="D3107" s="440"/>
      <c r="E3107" s="534"/>
      <c r="F3107" s="438"/>
    </row>
    <row r="3108" spans="3:6" ht="44.25" customHeight="1" x14ac:dyDescent="0.25">
      <c r="C3108" s="438"/>
      <c r="D3108" s="440"/>
      <c r="E3108" s="534"/>
      <c r="F3108" s="438"/>
    </row>
    <row r="3109" spans="3:6" ht="44.25" customHeight="1" x14ac:dyDescent="0.25">
      <c r="C3109" s="438"/>
      <c r="D3109" s="440"/>
      <c r="E3109" s="534"/>
      <c r="F3109" s="438"/>
    </row>
    <row r="3110" spans="3:6" ht="44.25" customHeight="1" x14ac:dyDescent="0.25">
      <c r="C3110" s="438"/>
      <c r="D3110" s="440"/>
      <c r="E3110" s="534"/>
      <c r="F3110" s="438"/>
    </row>
    <row r="3111" spans="3:6" ht="44.25" customHeight="1" x14ac:dyDescent="0.25">
      <c r="C3111" s="438"/>
      <c r="D3111" s="440"/>
      <c r="E3111" s="534"/>
      <c r="F3111" s="438"/>
    </row>
    <row r="3112" spans="3:6" ht="44.25" customHeight="1" x14ac:dyDescent="0.25">
      <c r="C3112" s="438"/>
      <c r="D3112" s="440"/>
      <c r="E3112" s="534"/>
      <c r="F3112" s="438"/>
    </row>
    <row r="3113" spans="3:6" ht="44.25" customHeight="1" x14ac:dyDescent="0.25">
      <c r="C3113" s="438"/>
      <c r="D3113" s="440"/>
      <c r="E3113" s="534"/>
      <c r="F3113" s="438"/>
    </row>
    <row r="3114" spans="3:6" ht="44.25" customHeight="1" x14ac:dyDescent="0.25">
      <c r="C3114" s="438"/>
      <c r="D3114" s="440"/>
      <c r="E3114" s="534"/>
      <c r="F3114" s="438"/>
    </row>
    <row r="3115" spans="3:6" ht="44.25" customHeight="1" x14ac:dyDescent="0.25">
      <c r="C3115" s="438"/>
      <c r="D3115" s="440"/>
      <c r="E3115" s="534"/>
      <c r="F3115" s="438"/>
    </row>
    <row r="3116" spans="3:6" ht="44.25" customHeight="1" x14ac:dyDescent="0.25">
      <c r="C3116" s="438"/>
      <c r="D3116" s="440"/>
      <c r="E3116" s="534"/>
      <c r="F3116" s="438"/>
    </row>
    <row r="3117" spans="3:6" ht="44.25" customHeight="1" x14ac:dyDescent="0.25">
      <c r="C3117" s="438"/>
      <c r="D3117" s="440"/>
      <c r="E3117" s="534"/>
      <c r="F3117" s="438"/>
    </row>
    <row r="3118" spans="3:6" ht="44.25" customHeight="1" x14ac:dyDescent="0.25">
      <c r="C3118" s="438"/>
      <c r="D3118" s="440"/>
      <c r="E3118" s="534"/>
      <c r="F3118" s="438"/>
    </row>
    <row r="3119" spans="3:6" ht="44.25" customHeight="1" x14ac:dyDescent="0.25">
      <c r="C3119" s="438"/>
      <c r="D3119" s="440"/>
      <c r="E3119" s="534"/>
      <c r="F3119" s="438"/>
    </row>
    <row r="3120" spans="3:6" ht="44.25" customHeight="1" x14ac:dyDescent="0.25">
      <c r="C3120" s="438"/>
      <c r="D3120" s="440"/>
      <c r="E3120" s="534"/>
      <c r="F3120" s="438"/>
    </row>
    <row r="3121" spans="3:6" ht="44.25" customHeight="1" x14ac:dyDescent="0.25">
      <c r="C3121" s="438"/>
      <c r="D3121" s="440"/>
      <c r="E3121" s="534"/>
      <c r="F3121" s="438"/>
    </row>
    <row r="3122" spans="3:6" ht="44.25" customHeight="1" x14ac:dyDescent="0.25">
      <c r="C3122" s="438"/>
      <c r="D3122" s="440"/>
      <c r="E3122" s="534"/>
      <c r="F3122" s="438"/>
    </row>
    <row r="3123" spans="3:6" ht="44.25" customHeight="1" x14ac:dyDescent="0.25">
      <c r="C3123" s="438"/>
      <c r="D3123" s="440"/>
      <c r="E3123" s="534"/>
      <c r="F3123" s="438"/>
    </row>
    <row r="3124" spans="3:6" ht="44.25" customHeight="1" x14ac:dyDescent="0.25">
      <c r="C3124" s="438"/>
      <c r="D3124" s="440"/>
      <c r="E3124" s="534"/>
      <c r="F3124" s="438"/>
    </row>
    <row r="3125" spans="3:6" ht="44.25" customHeight="1" x14ac:dyDescent="0.25">
      <c r="C3125" s="438"/>
      <c r="D3125" s="440"/>
      <c r="E3125" s="534"/>
      <c r="F3125" s="438"/>
    </row>
    <row r="3126" spans="3:6" ht="44.25" customHeight="1" x14ac:dyDescent="0.25">
      <c r="C3126" s="438"/>
      <c r="D3126" s="440"/>
      <c r="E3126" s="534"/>
      <c r="F3126" s="438"/>
    </row>
    <row r="3127" spans="3:6" ht="44.25" customHeight="1" x14ac:dyDescent="0.25">
      <c r="C3127" s="438"/>
      <c r="D3127" s="440"/>
      <c r="E3127" s="534"/>
      <c r="F3127" s="438"/>
    </row>
    <row r="3128" spans="3:6" ht="44.25" customHeight="1" x14ac:dyDescent="0.25">
      <c r="C3128" s="438"/>
      <c r="D3128" s="440"/>
      <c r="E3128" s="534"/>
      <c r="F3128" s="438"/>
    </row>
    <row r="3129" spans="3:6" ht="44.25" customHeight="1" x14ac:dyDescent="0.25">
      <c r="C3129" s="438"/>
      <c r="D3129" s="440"/>
      <c r="E3129" s="534"/>
      <c r="F3129" s="438"/>
    </row>
    <row r="3130" spans="3:6" ht="44.25" customHeight="1" x14ac:dyDescent="0.25">
      <c r="C3130" s="438"/>
      <c r="D3130" s="440"/>
      <c r="E3130" s="534"/>
      <c r="F3130" s="438"/>
    </row>
    <row r="3131" spans="3:6" ht="44.25" customHeight="1" x14ac:dyDescent="0.25">
      <c r="C3131" s="438"/>
      <c r="D3131" s="440"/>
      <c r="E3131" s="534"/>
      <c r="F3131" s="438"/>
    </row>
    <row r="3132" spans="3:6" ht="44.25" customHeight="1" x14ac:dyDescent="0.25">
      <c r="C3132" s="438"/>
      <c r="D3132" s="440"/>
      <c r="E3132" s="534"/>
      <c r="F3132" s="438"/>
    </row>
    <row r="3133" spans="3:6" ht="44.25" customHeight="1" x14ac:dyDescent="0.25">
      <c r="C3133" s="438"/>
      <c r="D3133" s="440"/>
      <c r="E3133" s="534"/>
      <c r="F3133" s="438"/>
    </row>
    <row r="3134" spans="3:6" ht="44.25" customHeight="1" x14ac:dyDescent="0.25">
      <c r="C3134" s="438"/>
      <c r="D3134" s="440"/>
      <c r="E3134" s="534"/>
      <c r="F3134" s="438"/>
    </row>
    <row r="3135" spans="3:6" ht="44.25" customHeight="1" x14ac:dyDescent="0.25">
      <c r="C3135" s="438"/>
      <c r="D3135" s="440"/>
      <c r="E3135" s="534"/>
      <c r="F3135" s="438"/>
    </row>
    <row r="3136" spans="3:6" ht="44.25" customHeight="1" x14ac:dyDescent="0.25">
      <c r="C3136" s="438"/>
      <c r="D3136" s="440"/>
      <c r="E3136" s="534"/>
      <c r="F3136" s="438"/>
    </row>
    <row r="3137" spans="3:6" ht="44.25" customHeight="1" x14ac:dyDescent="0.25">
      <c r="C3137" s="438"/>
      <c r="D3137" s="440"/>
      <c r="E3137" s="534"/>
      <c r="F3137" s="438"/>
    </row>
    <row r="3138" spans="3:6" ht="44.25" customHeight="1" x14ac:dyDescent="0.25">
      <c r="C3138" s="438"/>
      <c r="D3138" s="440"/>
      <c r="E3138" s="534"/>
      <c r="F3138" s="438"/>
    </row>
    <row r="3139" spans="3:6" ht="44.25" customHeight="1" x14ac:dyDescent="0.25">
      <c r="C3139" s="438"/>
      <c r="D3139" s="440"/>
      <c r="E3139" s="534"/>
      <c r="F3139" s="438"/>
    </row>
    <row r="3140" spans="3:6" ht="44.25" customHeight="1" x14ac:dyDescent="0.25">
      <c r="C3140" s="438"/>
      <c r="D3140" s="440"/>
      <c r="E3140" s="534"/>
      <c r="F3140" s="438"/>
    </row>
    <row r="3141" spans="3:6" ht="44.25" customHeight="1" x14ac:dyDescent="0.25">
      <c r="C3141" s="438"/>
      <c r="D3141" s="440"/>
      <c r="E3141" s="534"/>
      <c r="F3141" s="438"/>
    </row>
    <row r="3142" spans="3:6" ht="44.25" customHeight="1" x14ac:dyDescent="0.25">
      <c r="C3142" s="438"/>
      <c r="D3142" s="440"/>
      <c r="E3142" s="534"/>
      <c r="F3142" s="438"/>
    </row>
    <row r="3143" spans="3:6" ht="44.25" customHeight="1" x14ac:dyDescent="0.25">
      <c r="C3143" s="438"/>
      <c r="D3143" s="440"/>
      <c r="E3143" s="534"/>
      <c r="F3143" s="438"/>
    </row>
    <row r="3144" spans="3:6" ht="44.25" customHeight="1" x14ac:dyDescent="0.25">
      <c r="C3144" s="438"/>
      <c r="D3144" s="440"/>
      <c r="E3144" s="534"/>
      <c r="F3144" s="438"/>
    </row>
    <row r="3145" spans="3:6" ht="44.25" customHeight="1" x14ac:dyDescent="0.25">
      <c r="C3145" s="438"/>
      <c r="D3145" s="440"/>
      <c r="E3145" s="534"/>
      <c r="F3145" s="438"/>
    </row>
    <row r="3146" spans="3:6" ht="44.25" customHeight="1" x14ac:dyDescent="0.25">
      <c r="C3146" s="438"/>
      <c r="D3146" s="440"/>
      <c r="E3146" s="534"/>
      <c r="F3146" s="438"/>
    </row>
    <row r="3147" spans="3:6" ht="44.25" customHeight="1" x14ac:dyDescent="0.25">
      <c r="C3147" s="438"/>
      <c r="D3147" s="440"/>
      <c r="E3147" s="534"/>
      <c r="F3147" s="438"/>
    </row>
    <row r="3148" spans="3:6" ht="44.25" customHeight="1" x14ac:dyDescent="0.25">
      <c r="C3148" s="438"/>
      <c r="D3148" s="440"/>
      <c r="E3148" s="534"/>
      <c r="F3148" s="438"/>
    </row>
    <row r="3149" spans="3:6" ht="44.25" customHeight="1" x14ac:dyDescent="0.25">
      <c r="C3149" s="438"/>
      <c r="D3149" s="440"/>
      <c r="E3149" s="534"/>
      <c r="F3149" s="438"/>
    </row>
    <row r="3150" spans="3:6" ht="44.25" customHeight="1" x14ac:dyDescent="0.25">
      <c r="C3150" s="438"/>
      <c r="D3150" s="440"/>
      <c r="E3150" s="534"/>
      <c r="F3150" s="438"/>
    </row>
    <row r="3151" spans="3:6" ht="44.25" customHeight="1" x14ac:dyDescent="0.25">
      <c r="C3151" s="438"/>
      <c r="D3151" s="440"/>
      <c r="E3151" s="534"/>
      <c r="F3151" s="438"/>
    </row>
    <row r="3152" spans="3:6" ht="44.25" customHeight="1" x14ac:dyDescent="0.25">
      <c r="C3152" s="438"/>
      <c r="D3152" s="440"/>
      <c r="E3152" s="534"/>
      <c r="F3152" s="438"/>
    </row>
    <row r="3153" spans="3:6" ht="44.25" customHeight="1" x14ac:dyDescent="0.25">
      <c r="C3153" s="438"/>
      <c r="D3153" s="440"/>
      <c r="E3153" s="534"/>
      <c r="F3153" s="438"/>
    </row>
    <row r="3154" spans="3:6" ht="44.25" customHeight="1" x14ac:dyDescent="0.25">
      <c r="C3154" s="438"/>
      <c r="D3154" s="440"/>
      <c r="E3154" s="534"/>
      <c r="F3154" s="438"/>
    </row>
    <row r="3155" spans="3:6" ht="44.25" customHeight="1" x14ac:dyDescent="0.25">
      <c r="C3155" s="438"/>
      <c r="D3155" s="440"/>
      <c r="E3155" s="534"/>
      <c r="F3155" s="438"/>
    </row>
    <row r="3156" spans="3:6" ht="44.25" customHeight="1" x14ac:dyDescent="0.25">
      <c r="C3156" s="438"/>
      <c r="D3156" s="440"/>
      <c r="E3156" s="534"/>
      <c r="F3156" s="438"/>
    </row>
    <row r="3157" spans="3:6" ht="44.25" customHeight="1" x14ac:dyDescent="0.25">
      <c r="C3157" s="438"/>
      <c r="D3157" s="440"/>
      <c r="E3157" s="534"/>
      <c r="F3157" s="438"/>
    </row>
    <row r="3158" spans="3:6" ht="44.25" customHeight="1" x14ac:dyDescent="0.25">
      <c r="C3158" s="438"/>
      <c r="D3158" s="440"/>
      <c r="E3158" s="534"/>
      <c r="F3158" s="438"/>
    </row>
    <row r="3159" spans="3:6" ht="44.25" customHeight="1" x14ac:dyDescent="0.25">
      <c r="C3159" s="438"/>
      <c r="D3159" s="440"/>
      <c r="E3159" s="534"/>
      <c r="F3159" s="438"/>
    </row>
    <row r="3160" spans="3:6" ht="44.25" customHeight="1" x14ac:dyDescent="0.25">
      <c r="C3160" s="438"/>
      <c r="D3160" s="440"/>
      <c r="E3160" s="534"/>
      <c r="F3160" s="438"/>
    </row>
    <row r="3161" spans="3:6" ht="44.25" customHeight="1" x14ac:dyDescent="0.25">
      <c r="C3161" s="438"/>
      <c r="D3161" s="440"/>
      <c r="E3161" s="534"/>
      <c r="F3161" s="438"/>
    </row>
    <row r="3162" spans="3:6" ht="44.25" customHeight="1" x14ac:dyDescent="0.25">
      <c r="C3162" s="438"/>
      <c r="D3162" s="440"/>
      <c r="E3162" s="534"/>
      <c r="F3162" s="438"/>
    </row>
    <row r="3163" spans="3:6" ht="44.25" customHeight="1" x14ac:dyDescent="0.25">
      <c r="C3163" s="438"/>
      <c r="D3163" s="440"/>
      <c r="E3163" s="534"/>
      <c r="F3163" s="438"/>
    </row>
    <row r="3164" spans="3:6" ht="44.25" customHeight="1" x14ac:dyDescent="0.25">
      <c r="C3164" s="438"/>
      <c r="D3164" s="440"/>
      <c r="E3164" s="534"/>
      <c r="F3164" s="438"/>
    </row>
    <row r="3165" spans="3:6" ht="44.25" customHeight="1" x14ac:dyDescent="0.25">
      <c r="C3165" s="438"/>
      <c r="D3165" s="440"/>
      <c r="E3165" s="534"/>
      <c r="F3165" s="438"/>
    </row>
    <row r="3166" spans="3:6" ht="44.25" customHeight="1" x14ac:dyDescent="0.25">
      <c r="C3166" s="438"/>
      <c r="D3166" s="440"/>
      <c r="E3166" s="534"/>
      <c r="F3166" s="438"/>
    </row>
    <row r="3167" spans="3:6" ht="44.25" customHeight="1" x14ac:dyDescent="0.25">
      <c r="C3167" s="438"/>
      <c r="D3167" s="440"/>
      <c r="E3167" s="534"/>
      <c r="F3167" s="438"/>
    </row>
    <row r="3168" spans="3:6" ht="44.25" customHeight="1" x14ac:dyDescent="0.25">
      <c r="C3168" s="438"/>
      <c r="D3168" s="440"/>
      <c r="E3168" s="534"/>
      <c r="F3168" s="438"/>
    </row>
    <row r="3169" spans="3:6" ht="44.25" customHeight="1" x14ac:dyDescent="0.25">
      <c r="C3169" s="438"/>
      <c r="D3169" s="440"/>
      <c r="E3169" s="534"/>
      <c r="F3169" s="438"/>
    </row>
    <row r="3170" spans="3:6" ht="44.25" customHeight="1" x14ac:dyDescent="0.25">
      <c r="C3170" s="438"/>
      <c r="D3170" s="440"/>
      <c r="E3170" s="534"/>
      <c r="F3170" s="438"/>
    </row>
    <row r="3171" spans="3:6" ht="44.25" customHeight="1" x14ac:dyDescent="0.25">
      <c r="C3171" s="438"/>
      <c r="D3171" s="440"/>
      <c r="E3171" s="534"/>
      <c r="F3171" s="438"/>
    </row>
    <row r="3172" spans="3:6" ht="44.25" customHeight="1" x14ac:dyDescent="0.25">
      <c r="C3172" s="438"/>
      <c r="D3172" s="440"/>
      <c r="E3172" s="534"/>
      <c r="F3172" s="438"/>
    </row>
    <row r="3173" spans="3:6" ht="44.25" customHeight="1" x14ac:dyDescent="0.25">
      <c r="C3173" s="438"/>
      <c r="D3173" s="440"/>
      <c r="E3173" s="534"/>
      <c r="F3173" s="438"/>
    </row>
    <row r="3174" spans="3:6" ht="44.25" customHeight="1" x14ac:dyDescent="0.25">
      <c r="C3174" s="438"/>
      <c r="D3174" s="440"/>
      <c r="E3174" s="534"/>
      <c r="F3174" s="438"/>
    </row>
    <row r="3175" spans="3:6" ht="44.25" customHeight="1" x14ac:dyDescent="0.25">
      <c r="C3175" s="438"/>
      <c r="D3175" s="440"/>
      <c r="E3175" s="534"/>
      <c r="F3175" s="438"/>
    </row>
    <row r="3176" spans="3:6" ht="44.25" customHeight="1" x14ac:dyDescent="0.25">
      <c r="C3176" s="438"/>
      <c r="D3176" s="440"/>
      <c r="E3176" s="534"/>
      <c r="F3176" s="438"/>
    </row>
    <row r="3177" spans="3:6" ht="44.25" customHeight="1" x14ac:dyDescent="0.25">
      <c r="C3177" s="438"/>
      <c r="D3177" s="440"/>
      <c r="E3177" s="534"/>
      <c r="F3177" s="438"/>
    </row>
    <row r="3178" spans="3:6" ht="44.25" customHeight="1" x14ac:dyDescent="0.25">
      <c r="C3178" s="438"/>
      <c r="D3178" s="440"/>
      <c r="E3178" s="534"/>
      <c r="F3178" s="438"/>
    </row>
    <row r="3179" spans="3:6" ht="44.25" customHeight="1" x14ac:dyDescent="0.25">
      <c r="C3179" s="438"/>
      <c r="D3179" s="440"/>
      <c r="E3179" s="534"/>
      <c r="F3179" s="438"/>
    </row>
    <row r="3180" spans="3:6" ht="44.25" customHeight="1" x14ac:dyDescent="0.25">
      <c r="C3180" s="438"/>
      <c r="D3180" s="440"/>
      <c r="E3180" s="534"/>
      <c r="F3180" s="438"/>
    </row>
    <row r="3181" spans="3:6" ht="44.25" customHeight="1" x14ac:dyDescent="0.25">
      <c r="C3181" s="438"/>
      <c r="D3181" s="440"/>
      <c r="E3181" s="534"/>
      <c r="F3181" s="438"/>
    </row>
    <row r="3182" spans="3:6" ht="44.25" customHeight="1" x14ac:dyDescent="0.25">
      <c r="C3182" s="438"/>
      <c r="D3182" s="440"/>
      <c r="E3182" s="534"/>
      <c r="F3182" s="438"/>
    </row>
    <row r="3183" spans="3:6" ht="44.25" customHeight="1" x14ac:dyDescent="0.25">
      <c r="C3183" s="438"/>
      <c r="D3183" s="440"/>
      <c r="E3183" s="534"/>
      <c r="F3183" s="438"/>
    </row>
    <row r="3184" spans="3:6" ht="44.25" customHeight="1" x14ac:dyDescent="0.25">
      <c r="C3184" s="438"/>
      <c r="D3184" s="440"/>
      <c r="E3184" s="534"/>
      <c r="F3184" s="438"/>
    </row>
    <row r="3185" spans="3:6" ht="44.25" customHeight="1" x14ac:dyDescent="0.25">
      <c r="C3185" s="438"/>
      <c r="D3185" s="440"/>
      <c r="E3185" s="534"/>
      <c r="F3185" s="438"/>
    </row>
    <row r="3186" spans="3:6" ht="44.25" customHeight="1" x14ac:dyDescent="0.25">
      <c r="C3186" s="438"/>
      <c r="D3186" s="440"/>
      <c r="E3186" s="534"/>
      <c r="F3186" s="438"/>
    </row>
    <row r="3187" spans="3:6" ht="44.25" customHeight="1" x14ac:dyDescent="0.25">
      <c r="C3187" s="438"/>
      <c r="D3187" s="440"/>
      <c r="E3187" s="534"/>
      <c r="F3187" s="438"/>
    </row>
    <row r="3188" spans="3:6" ht="44.25" customHeight="1" x14ac:dyDescent="0.25">
      <c r="C3188" s="438"/>
      <c r="D3188" s="440"/>
      <c r="E3188" s="534"/>
      <c r="F3188" s="438"/>
    </row>
    <row r="3189" spans="3:6" ht="44.25" customHeight="1" x14ac:dyDescent="0.25">
      <c r="C3189" s="438"/>
      <c r="D3189" s="440"/>
      <c r="E3189" s="534"/>
      <c r="F3189" s="438"/>
    </row>
    <row r="3190" spans="3:6" ht="44.25" customHeight="1" x14ac:dyDescent="0.25">
      <c r="C3190" s="438"/>
      <c r="D3190" s="440"/>
      <c r="E3190" s="534"/>
      <c r="F3190" s="438"/>
    </row>
    <row r="3191" spans="3:6" ht="44.25" customHeight="1" x14ac:dyDescent="0.25">
      <c r="C3191" s="438"/>
      <c r="D3191" s="440"/>
      <c r="E3191" s="534"/>
      <c r="F3191" s="438"/>
    </row>
    <row r="3192" spans="3:6" ht="44.25" customHeight="1" x14ac:dyDescent="0.25">
      <c r="C3192" s="438"/>
      <c r="D3192" s="440"/>
      <c r="E3192" s="534"/>
      <c r="F3192" s="438"/>
    </row>
    <row r="3193" spans="3:6" ht="44.25" customHeight="1" x14ac:dyDescent="0.25">
      <c r="C3193" s="438"/>
      <c r="D3193" s="440"/>
      <c r="E3193" s="534"/>
      <c r="F3193" s="438"/>
    </row>
    <row r="3194" spans="3:6" ht="44.25" customHeight="1" x14ac:dyDescent="0.25">
      <c r="C3194" s="438"/>
      <c r="D3194" s="440"/>
      <c r="E3194" s="534"/>
      <c r="F3194" s="438"/>
    </row>
    <row r="3195" spans="3:6" ht="44.25" customHeight="1" x14ac:dyDescent="0.25">
      <c r="C3195" s="438"/>
      <c r="D3195" s="440"/>
      <c r="E3195" s="534"/>
      <c r="F3195" s="438"/>
    </row>
    <row r="3196" spans="3:6" ht="44.25" customHeight="1" x14ac:dyDescent="0.25">
      <c r="C3196" s="438"/>
      <c r="D3196" s="440"/>
      <c r="E3196" s="534"/>
      <c r="F3196" s="438"/>
    </row>
    <row r="3197" spans="3:6" ht="44.25" customHeight="1" x14ac:dyDescent="0.25">
      <c r="C3197" s="438"/>
      <c r="D3197" s="440"/>
      <c r="E3197" s="534"/>
      <c r="F3197" s="438"/>
    </row>
    <row r="3198" spans="3:6" ht="44.25" customHeight="1" x14ac:dyDescent="0.25">
      <c r="C3198" s="438"/>
      <c r="D3198" s="440"/>
      <c r="E3198" s="534"/>
      <c r="F3198" s="438"/>
    </row>
    <row r="3199" spans="3:6" ht="44.25" customHeight="1" x14ac:dyDescent="0.25">
      <c r="C3199" s="438"/>
      <c r="D3199" s="440"/>
      <c r="E3199" s="534"/>
      <c r="F3199" s="438"/>
    </row>
    <row r="3200" spans="3:6" ht="44.25" customHeight="1" x14ac:dyDescent="0.25">
      <c r="C3200" s="438"/>
      <c r="D3200" s="440"/>
      <c r="E3200" s="534"/>
      <c r="F3200" s="438"/>
    </row>
    <row r="3201" spans="3:6" ht="44.25" customHeight="1" x14ac:dyDescent="0.25">
      <c r="C3201" s="438"/>
      <c r="D3201" s="440"/>
      <c r="E3201" s="534"/>
      <c r="F3201" s="438"/>
    </row>
    <row r="3202" spans="3:6" ht="44.25" customHeight="1" x14ac:dyDescent="0.25">
      <c r="C3202" s="438"/>
      <c r="D3202" s="440"/>
      <c r="E3202" s="534"/>
      <c r="F3202" s="438"/>
    </row>
    <row r="3203" spans="3:6" ht="44.25" customHeight="1" x14ac:dyDescent="0.25">
      <c r="C3203" s="438"/>
      <c r="D3203" s="440"/>
      <c r="E3203" s="534"/>
      <c r="F3203" s="438"/>
    </row>
    <row r="3204" spans="3:6" ht="44.25" customHeight="1" x14ac:dyDescent="0.25">
      <c r="C3204" s="438"/>
      <c r="D3204" s="440"/>
      <c r="E3204" s="534"/>
      <c r="F3204" s="438"/>
    </row>
    <row r="3205" spans="3:6" ht="44.25" customHeight="1" x14ac:dyDescent="0.25">
      <c r="C3205" s="438"/>
      <c r="D3205" s="440"/>
      <c r="E3205" s="534"/>
      <c r="F3205" s="438"/>
    </row>
    <row r="3206" spans="3:6" ht="44.25" customHeight="1" x14ac:dyDescent="0.25">
      <c r="C3206" s="438"/>
      <c r="D3206" s="440"/>
      <c r="E3206" s="534"/>
      <c r="F3206" s="438"/>
    </row>
    <row r="3207" spans="3:6" ht="44.25" customHeight="1" x14ac:dyDescent="0.25">
      <c r="C3207" s="438"/>
      <c r="D3207" s="440"/>
      <c r="E3207" s="534"/>
      <c r="F3207" s="438"/>
    </row>
    <row r="3208" spans="3:6" ht="44.25" customHeight="1" x14ac:dyDescent="0.25">
      <c r="C3208" s="438"/>
      <c r="D3208" s="440"/>
      <c r="E3208" s="534"/>
      <c r="F3208" s="438"/>
    </row>
    <row r="3209" spans="3:6" ht="44.25" customHeight="1" x14ac:dyDescent="0.25">
      <c r="C3209" s="438"/>
      <c r="D3209" s="440"/>
      <c r="E3209" s="534"/>
      <c r="F3209" s="438"/>
    </row>
    <row r="3210" spans="3:6" ht="44.25" customHeight="1" x14ac:dyDescent="0.25">
      <c r="C3210" s="438"/>
      <c r="D3210" s="440"/>
      <c r="E3210" s="534"/>
      <c r="F3210" s="438"/>
    </row>
    <row r="3211" spans="3:6" ht="44.25" customHeight="1" x14ac:dyDescent="0.25">
      <c r="C3211" s="438"/>
      <c r="D3211" s="440"/>
      <c r="E3211" s="534"/>
      <c r="F3211" s="438"/>
    </row>
    <row r="3212" spans="3:6" ht="44.25" customHeight="1" x14ac:dyDescent="0.25">
      <c r="C3212" s="438"/>
      <c r="D3212" s="440"/>
      <c r="E3212" s="534"/>
      <c r="F3212" s="438"/>
    </row>
    <row r="3213" spans="3:6" ht="44.25" customHeight="1" x14ac:dyDescent="0.25">
      <c r="C3213" s="438"/>
      <c r="D3213" s="440"/>
      <c r="E3213" s="534"/>
      <c r="F3213" s="438"/>
    </row>
    <row r="3214" spans="3:6" ht="44.25" customHeight="1" x14ac:dyDescent="0.25">
      <c r="C3214" s="438"/>
      <c r="D3214" s="440"/>
      <c r="E3214" s="534"/>
      <c r="F3214" s="438"/>
    </row>
    <row r="3215" spans="3:6" ht="44.25" customHeight="1" x14ac:dyDescent="0.25">
      <c r="C3215" s="438"/>
      <c r="D3215" s="440"/>
      <c r="E3215" s="534"/>
      <c r="F3215" s="438"/>
    </row>
    <row r="3216" spans="3:6" ht="44.25" customHeight="1" x14ac:dyDescent="0.25">
      <c r="C3216" s="438"/>
      <c r="D3216" s="440"/>
      <c r="E3216" s="534"/>
      <c r="F3216" s="438"/>
    </row>
    <row r="3217" spans="3:6" ht="44.25" customHeight="1" x14ac:dyDescent="0.25">
      <c r="C3217" s="438"/>
      <c r="D3217" s="440"/>
      <c r="E3217" s="534"/>
      <c r="F3217" s="438"/>
    </row>
    <row r="3218" spans="3:6" ht="44.25" customHeight="1" x14ac:dyDescent="0.25">
      <c r="C3218" s="438"/>
      <c r="D3218" s="440"/>
      <c r="E3218" s="534"/>
      <c r="F3218" s="438"/>
    </row>
    <row r="3219" spans="3:6" ht="44.25" customHeight="1" x14ac:dyDescent="0.25">
      <c r="C3219" s="438"/>
      <c r="D3219" s="440"/>
      <c r="E3219" s="534"/>
      <c r="F3219" s="438"/>
    </row>
    <row r="3220" spans="3:6" ht="44.25" customHeight="1" x14ac:dyDescent="0.25">
      <c r="C3220" s="438"/>
      <c r="D3220" s="440"/>
      <c r="E3220" s="534"/>
      <c r="F3220" s="438"/>
    </row>
    <row r="3221" spans="3:6" ht="44.25" customHeight="1" x14ac:dyDescent="0.25">
      <c r="C3221" s="438"/>
      <c r="D3221" s="440"/>
      <c r="E3221" s="534"/>
      <c r="F3221" s="438"/>
    </row>
    <row r="3222" spans="3:6" ht="44.25" customHeight="1" x14ac:dyDescent="0.25">
      <c r="C3222" s="438"/>
      <c r="D3222" s="440"/>
      <c r="E3222" s="534"/>
      <c r="F3222" s="438"/>
    </row>
    <row r="3223" spans="3:6" ht="44.25" customHeight="1" x14ac:dyDescent="0.25">
      <c r="C3223" s="438"/>
      <c r="D3223" s="440"/>
      <c r="E3223" s="534"/>
      <c r="F3223" s="438"/>
    </row>
    <row r="3224" spans="3:6" ht="44.25" customHeight="1" x14ac:dyDescent="0.25">
      <c r="C3224" s="438"/>
      <c r="D3224" s="440"/>
      <c r="E3224" s="534"/>
      <c r="F3224" s="438"/>
    </row>
    <row r="3225" spans="3:6" ht="44.25" customHeight="1" x14ac:dyDescent="0.25">
      <c r="C3225" s="438"/>
      <c r="D3225" s="440"/>
      <c r="E3225" s="534"/>
      <c r="F3225" s="438"/>
    </row>
    <row r="3226" spans="3:6" ht="44.25" customHeight="1" x14ac:dyDescent="0.25">
      <c r="C3226" s="438"/>
      <c r="D3226" s="440"/>
      <c r="E3226" s="534"/>
      <c r="F3226" s="438"/>
    </row>
    <row r="3227" spans="3:6" ht="44.25" customHeight="1" x14ac:dyDescent="0.25">
      <c r="C3227" s="438"/>
      <c r="D3227" s="440"/>
      <c r="E3227" s="534"/>
      <c r="F3227" s="438"/>
    </row>
    <row r="3228" spans="3:6" ht="44.25" customHeight="1" x14ac:dyDescent="0.25">
      <c r="C3228" s="438"/>
      <c r="D3228" s="440"/>
      <c r="E3228" s="534"/>
      <c r="F3228" s="438"/>
    </row>
    <row r="3229" spans="3:6" ht="44.25" customHeight="1" x14ac:dyDescent="0.25">
      <c r="C3229" s="438"/>
      <c r="D3229" s="440"/>
      <c r="E3229" s="534"/>
      <c r="F3229" s="438"/>
    </row>
    <row r="3230" spans="3:6" ht="44.25" customHeight="1" x14ac:dyDescent="0.25">
      <c r="C3230" s="438"/>
      <c r="D3230" s="440"/>
      <c r="E3230" s="534"/>
      <c r="F3230" s="438"/>
    </row>
    <row r="3231" spans="3:6" ht="44.25" customHeight="1" x14ac:dyDescent="0.25">
      <c r="C3231" s="438"/>
      <c r="D3231" s="440"/>
      <c r="E3231" s="534"/>
      <c r="F3231" s="438"/>
    </row>
    <row r="3232" spans="3:6" ht="44.25" customHeight="1" x14ac:dyDescent="0.25">
      <c r="C3232" s="438"/>
      <c r="D3232" s="440"/>
      <c r="E3232" s="534"/>
      <c r="F3232" s="438"/>
    </row>
    <row r="3233" spans="3:6" ht="44.25" customHeight="1" x14ac:dyDescent="0.25">
      <c r="C3233" s="438"/>
      <c r="D3233" s="440"/>
      <c r="E3233" s="534"/>
      <c r="F3233" s="438"/>
    </row>
    <row r="3234" spans="3:6" ht="44.25" customHeight="1" x14ac:dyDescent="0.25">
      <c r="C3234" s="438"/>
      <c r="D3234" s="440"/>
      <c r="E3234" s="534"/>
      <c r="F3234" s="438"/>
    </row>
    <row r="3235" spans="3:6" ht="44.25" customHeight="1" x14ac:dyDescent="0.25">
      <c r="C3235" s="438"/>
      <c r="D3235" s="440"/>
      <c r="E3235" s="534"/>
      <c r="F3235" s="438"/>
    </row>
    <row r="3236" spans="3:6" ht="44.25" customHeight="1" x14ac:dyDescent="0.25">
      <c r="C3236" s="438"/>
      <c r="D3236" s="440"/>
      <c r="E3236" s="534"/>
      <c r="F3236" s="438"/>
    </row>
    <row r="3237" spans="3:6" ht="44.25" customHeight="1" x14ac:dyDescent="0.25">
      <c r="C3237" s="438"/>
      <c r="D3237" s="440"/>
      <c r="E3237" s="534"/>
      <c r="F3237" s="438"/>
    </row>
    <row r="3238" spans="3:6" ht="44.25" customHeight="1" x14ac:dyDescent="0.25">
      <c r="C3238" s="438"/>
      <c r="D3238" s="440"/>
      <c r="E3238" s="534"/>
      <c r="F3238" s="438"/>
    </row>
    <row r="3239" spans="3:6" ht="44.25" customHeight="1" x14ac:dyDescent="0.25">
      <c r="C3239" s="438"/>
      <c r="D3239" s="440"/>
      <c r="E3239" s="534"/>
      <c r="F3239" s="438"/>
    </row>
    <row r="3240" spans="3:6" ht="44.25" customHeight="1" x14ac:dyDescent="0.25">
      <c r="C3240" s="438"/>
      <c r="D3240" s="440"/>
      <c r="E3240" s="534"/>
      <c r="F3240" s="438"/>
    </row>
    <row r="3241" spans="3:6" ht="44.25" customHeight="1" x14ac:dyDescent="0.25">
      <c r="C3241" s="438"/>
      <c r="D3241" s="440"/>
      <c r="E3241" s="534"/>
      <c r="F3241" s="438"/>
    </row>
    <row r="3242" spans="3:6" ht="44.25" customHeight="1" x14ac:dyDescent="0.25">
      <c r="C3242" s="438"/>
      <c r="D3242" s="440"/>
      <c r="E3242" s="534"/>
      <c r="F3242" s="438"/>
    </row>
    <row r="3243" spans="3:6" ht="44.25" customHeight="1" x14ac:dyDescent="0.25">
      <c r="C3243" s="438"/>
      <c r="D3243" s="440"/>
      <c r="E3243" s="534"/>
      <c r="F3243" s="438"/>
    </row>
    <row r="3244" spans="3:6" ht="44.25" customHeight="1" x14ac:dyDescent="0.25">
      <c r="C3244" s="438"/>
      <c r="D3244" s="440"/>
      <c r="E3244" s="534"/>
      <c r="F3244" s="438"/>
    </row>
    <row r="3245" spans="3:6" ht="44.25" customHeight="1" x14ac:dyDescent="0.25">
      <c r="C3245" s="438"/>
      <c r="D3245" s="440"/>
      <c r="E3245" s="534"/>
      <c r="F3245" s="438"/>
    </row>
    <row r="3246" spans="3:6" ht="44.25" customHeight="1" x14ac:dyDescent="0.25">
      <c r="C3246" s="438"/>
      <c r="D3246" s="440"/>
      <c r="E3246" s="534"/>
      <c r="F3246" s="438"/>
    </row>
    <row r="3247" spans="3:6" ht="44.25" customHeight="1" x14ac:dyDescent="0.25">
      <c r="C3247" s="438"/>
      <c r="D3247" s="440"/>
      <c r="E3247" s="534"/>
      <c r="F3247" s="438"/>
    </row>
    <row r="3248" spans="3:6" ht="44.25" customHeight="1" x14ac:dyDescent="0.25">
      <c r="C3248" s="438"/>
      <c r="D3248" s="440"/>
      <c r="E3248" s="534"/>
      <c r="F3248" s="438"/>
    </row>
    <row r="3249" spans="3:6" ht="44.25" customHeight="1" x14ac:dyDescent="0.25">
      <c r="C3249" s="438"/>
      <c r="D3249" s="440"/>
      <c r="E3249" s="534"/>
      <c r="F3249" s="438"/>
    </row>
    <row r="3250" spans="3:6" ht="44.25" customHeight="1" x14ac:dyDescent="0.25">
      <c r="C3250" s="438"/>
      <c r="D3250" s="440"/>
      <c r="E3250" s="534"/>
      <c r="F3250" s="438"/>
    </row>
    <row r="3251" spans="3:6" ht="44.25" customHeight="1" x14ac:dyDescent="0.25">
      <c r="C3251" s="438"/>
      <c r="D3251" s="440"/>
      <c r="E3251" s="534"/>
      <c r="F3251" s="438"/>
    </row>
    <row r="3252" spans="3:6" ht="44.25" customHeight="1" x14ac:dyDescent="0.25">
      <c r="C3252" s="438"/>
      <c r="D3252" s="440"/>
      <c r="E3252" s="534"/>
      <c r="F3252" s="438"/>
    </row>
    <row r="3253" spans="3:6" ht="44.25" customHeight="1" x14ac:dyDescent="0.25">
      <c r="C3253" s="438"/>
      <c r="D3253" s="440"/>
      <c r="E3253" s="534"/>
      <c r="F3253" s="438"/>
    </row>
    <row r="3254" spans="3:6" ht="44.25" customHeight="1" x14ac:dyDescent="0.25">
      <c r="C3254" s="438"/>
      <c r="D3254" s="440"/>
      <c r="E3254" s="534"/>
      <c r="F3254" s="438"/>
    </row>
    <row r="3255" spans="3:6" ht="44.25" customHeight="1" x14ac:dyDescent="0.25">
      <c r="C3255" s="438"/>
      <c r="D3255" s="440"/>
      <c r="E3255" s="534"/>
      <c r="F3255" s="438"/>
    </row>
    <row r="3256" spans="3:6" ht="44.25" customHeight="1" x14ac:dyDescent="0.25">
      <c r="C3256" s="438"/>
      <c r="D3256" s="440"/>
      <c r="E3256" s="534"/>
      <c r="F3256" s="438"/>
    </row>
    <row r="3257" spans="3:6" ht="44.25" customHeight="1" x14ac:dyDescent="0.25">
      <c r="C3257" s="438"/>
      <c r="D3257" s="440"/>
      <c r="E3257" s="534"/>
      <c r="F3257" s="438"/>
    </row>
    <row r="3258" spans="3:6" ht="44.25" customHeight="1" x14ac:dyDescent="0.25">
      <c r="C3258" s="438"/>
      <c r="D3258" s="440"/>
      <c r="E3258" s="534"/>
      <c r="F3258" s="438"/>
    </row>
    <row r="3259" spans="3:6" ht="44.25" customHeight="1" x14ac:dyDescent="0.25">
      <c r="C3259" s="438"/>
      <c r="D3259" s="440"/>
      <c r="E3259" s="534"/>
      <c r="F3259" s="438"/>
    </row>
    <row r="3260" spans="3:6" ht="44.25" customHeight="1" x14ac:dyDescent="0.25">
      <c r="C3260" s="438"/>
      <c r="D3260" s="440"/>
      <c r="E3260" s="534"/>
      <c r="F3260" s="438"/>
    </row>
    <row r="3261" spans="3:6" ht="44.25" customHeight="1" x14ac:dyDescent="0.25">
      <c r="C3261" s="438"/>
      <c r="D3261" s="440"/>
      <c r="E3261" s="534"/>
      <c r="F3261" s="438"/>
    </row>
    <row r="3262" spans="3:6" ht="44.25" customHeight="1" x14ac:dyDescent="0.25">
      <c r="C3262" s="438"/>
      <c r="D3262" s="440"/>
      <c r="E3262" s="534"/>
      <c r="F3262" s="438"/>
    </row>
    <row r="3263" spans="3:6" ht="44.25" customHeight="1" x14ac:dyDescent="0.25">
      <c r="C3263" s="438"/>
      <c r="D3263" s="440"/>
      <c r="E3263" s="534"/>
      <c r="F3263" s="438"/>
    </row>
    <row r="3264" spans="3:6" ht="44.25" customHeight="1" x14ac:dyDescent="0.25">
      <c r="C3264" s="438"/>
      <c r="D3264" s="440"/>
      <c r="E3264" s="534"/>
      <c r="F3264" s="438"/>
    </row>
    <row r="3265" spans="3:6" ht="44.25" customHeight="1" x14ac:dyDescent="0.25">
      <c r="C3265" s="438"/>
      <c r="D3265" s="440"/>
      <c r="E3265" s="534"/>
      <c r="F3265" s="438"/>
    </row>
    <row r="3266" spans="3:6" ht="44.25" customHeight="1" x14ac:dyDescent="0.25">
      <c r="C3266" s="438"/>
      <c r="D3266" s="440"/>
      <c r="E3266" s="534"/>
      <c r="F3266" s="438"/>
    </row>
    <row r="3267" spans="3:6" ht="44.25" customHeight="1" x14ac:dyDescent="0.25">
      <c r="C3267" s="438"/>
      <c r="D3267" s="440"/>
      <c r="E3267" s="534"/>
      <c r="F3267" s="438"/>
    </row>
    <row r="3268" spans="3:6" ht="44.25" customHeight="1" x14ac:dyDescent="0.25">
      <c r="C3268" s="438"/>
      <c r="D3268" s="440"/>
      <c r="E3268" s="534"/>
      <c r="F3268" s="438"/>
    </row>
    <row r="3269" spans="3:6" ht="44.25" customHeight="1" x14ac:dyDescent="0.25">
      <c r="C3269" s="438"/>
      <c r="D3269" s="440"/>
      <c r="E3269" s="534"/>
      <c r="F3269" s="438"/>
    </row>
    <row r="3270" spans="3:6" ht="44.25" customHeight="1" x14ac:dyDescent="0.25">
      <c r="C3270" s="438"/>
      <c r="D3270" s="440"/>
      <c r="E3270" s="534"/>
      <c r="F3270" s="438"/>
    </row>
    <row r="3271" spans="3:6" ht="44.25" customHeight="1" x14ac:dyDescent="0.25">
      <c r="C3271" s="438"/>
      <c r="D3271" s="440"/>
      <c r="E3271" s="534"/>
      <c r="F3271" s="438"/>
    </row>
    <row r="3272" spans="3:6" ht="44.25" customHeight="1" x14ac:dyDescent="0.25">
      <c r="C3272" s="438"/>
      <c r="D3272" s="440"/>
      <c r="E3272" s="534"/>
      <c r="F3272" s="438"/>
    </row>
    <row r="3273" spans="3:6" ht="44.25" customHeight="1" x14ac:dyDescent="0.25">
      <c r="C3273" s="438"/>
      <c r="D3273" s="440"/>
      <c r="E3273" s="534"/>
      <c r="F3273" s="438"/>
    </row>
    <row r="3274" spans="3:6" ht="44.25" customHeight="1" x14ac:dyDescent="0.25">
      <c r="C3274" s="438"/>
      <c r="D3274" s="440"/>
      <c r="E3274" s="534"/>
      <c r="F3274" s="438"/>
    </row>
    <row r="3275" spans="3:6" ht="44.25" customHeight="1" x14ac:dyDescent="0.25">
      <c r="C3275" s="438"/>
      <c r="D3275" s="440"/>
      <c r="E3275" s="534"/>
      <c r="F3275" s="438"/>
    </row>
    <row r="3276" spans="3:6" ht="44.25" customHeight="1" x14ac:dyDescent="0.25">
      <c r="C3276" s="438"/>
      <c r="D3276" s="440"/>
      <c r="E3276" s="534"/>
      <c r="F3276" s="438"/>
    </row>
    <row r="3277" spans="3:6" ht="44.25" customHeight="1" x14ac:dyDescent="0.25">
      <c r="C3277" s="438"/>
      <c r="D3277" s="440"/>
      <c r="E3277" s="534"/>
      <c r="F3277" s="438"/>
    </row>
    <row r="3278" spans="3:6" ht="44.25" customHeight="1" x14ac:dyDescent="0.25">
      <c r="C3278" s="438"/>
      <c r="D3278" s="440"/>
      <c r="E3278" s="534"/>
      <c r="F3278" s="438"/>
    </row>
    <row r="3279" spans="3:6" ht="44.25" customHeight="1" x14ac:dyDescent="0.25">
      <c r="C3279" s="438"/>
      <c r="D3279" s="440"/>
      <c r="E3279" s="534"/>
      <c r="F3279" s="438"/>
    </row>
    <row r="3280" spans="3:6" ht="44.25" customHeight="1" x14ac:dyDescent="0.25">
      <c r="C3280" s="438"/>
      <c r="D3280" s="440"/>
      <c r="E3280" s="534"/>
      <c r="F3280" s="438"/>
    </row>
    <row r="3281" spans="3:6" ht="44.25" customHeight="1" x14ac:dyDescent="0.25">
      <c r="C3281" s="438"/>
      <c r="D3281" s="440"/>
      <c r="E3281" s="534"/>
      <c r="F3281" s="438"/>
    </row>
    <row r="3282" spans="3:6" ht="44.25" customHeight="1" x14ac:dyDescent="0.25">
      <c r="C3282" s="438"/>
      <c r="D3282" s="440"/>
      <c r="E3282" s="534"/>
      <c r="F3282" s="438"/>
    </row>
    <row r="3283" spans="3:6" ht="44.25" customHeight="1" x14ac:dyDescent="0.25">
      <c r="C3283" s="438"/>
      <c r="D3283" s="440"/>
      <c r="E3283" s="534"/>
      <c r="F3283" s="438"/>
    </row>
    <row r="3284" spans="3:6" ht="44.25" customHeight="1" x14ac:dyDescent="0.25">
      <c r="C3284" s="438"/>
      <c r="D3284" s="440"/>
      <c r="E3284" s="534"/>
      <c r="F3284" s="438"/>
    </row>
    <row r="3285" spans="3:6" ht="44.25" customHeight="1" x14ac:dyDescent="0.25">
      <c r="C3285" s="438"/>
      <c r="D3285" s="440"/>
      <c r="E3285" s="534"/>
      <c r="F3285" s="438"/>
    </row>
    <row r="3286" spans="3:6" ht="44.25" customHeight="1" x14ac:dyDescent="0.25">
      <c r="C3286" s="438"/>
      <c r="D3286" s="440"/>
      <c r="E3286" s="534"/>
      <c r="F3286" s="438"/>
    </row>
    <row r="3287" spans="3:6" ht="44.25" customHeight="1" x14ac:dyDescent="0.25">
      <c r="C3287" s="438"/>
      <c r="D3287" s="440"/>
      <c r="E3287" s="534"/>
      <c r="F3287" s="438"/>
    </row>
    <row r="3288" spans="3:6" ht="44.25" customHeight="1" x14ac:dyDescent="0.25">
      <c r="C3288" s="438"/>
      <c r="D3288" s="440"/>
      <c r="E3288" s="534"/>
      <c r="F3288" s="438"/>
    </row>
    <row r="3289" spans="3:6" ht="44.25" customHeight="1" x14ac:dyDescent="0.25">
      <c r="C3289" s="438"/>
      <c r="D3289" s="440"/>
      <c r="E3289" s="534"/>
      <c r="F3289" s="438"/>
    </row>
    <row r="3290" spans="3:6" ht="44.25" customHeight="1" x14ac:dyDescent="0.25">
      <c r="C3290" s="438"/>
      <c r="D3290" s="440"/>
      <c r="E3290" s="534"/>
      <c r="F3290" s="438"/>
    </row>
    <row r="3291" spans="3:6" ht="44.25" customHeight="1" x14ac:dyDescent="0.25">
      <c r="C3291" s="438"/>
      <c r="D3291" s="440"/>
      <c r="E3291" s="534"/>
      <c r="F3291" s="438"/>
    </row>
    <row r="3292" spans="3:6" ht="44.25" customHeight="1" x14ac:dyDescent="0.25">
      <c r="C3292" s="438"/>
      <c r="D3292" s="440"/>
      <c r="E3292" s="534"/>
      <c r="F3292" s="438"/>
    </row>
    <row r="3293" spans="3:6" ht="44.25" customHeight="1" x14ac:dyDescent="0.25">
      <c r="C3293" s="438"/>
      <c r="D3293" s="440"/>
      <c r="E3293" s="534"/>
      <c r="F3293" s="438"/>
    </row>
    <row r="3294" spans="3:6" ht="44.25" customHeight="1" x14ac:dyDescent="0.25">
      <c r="C3294" s="438"/>
      <c r="D3294" s="440"/>
      <c r="E3294" s="534"/>
      <c r="F3294" s="438"/>
    </row>
    <row r="3295" spans="3:6" ht="44.25" customHeight="1" x14ac:dyDescent="0.25">
      <c r="C3295" s="438"/>
      <c r="D3295" s="440"/>
      <c r="E3295" s="534"/>
      <c r="F3295" s="438"/>
    </row>
    <row r="3296" spans="3:6" ht="44.25" customHeight="1" x14ac:dyDescent="0.25">
      <c r="C3296" s="438"/>
      <c r="D3296" s="440"/>
      <c r="E3296" s="534"/>
      <c r="F3296" s="438"/>
    </row>
    <row r="3297" spans="3:6" ht="44.25" customHeight="1" x14ac:dyDescent="0.25">
      <c r="C3297" s="438"/>
      <c r="D3297" s="440"/>
      <c r="E3297" s="534"/>
      <c r="F3297" s="438"/>
    </row>
    <row r="3298" spans="3:6" ht="44.25" customHeight="1" x14ac:dyDescent="0.25">
      <c r="C3298" s="438"/>
      <c r="D3298" s="440"/>
      <c r="E3298" s="534"/>
      <c r="F3298" s="438"/>
    </row>
    <row r="3299" spans="3:6" ht="44.25" customHeight="1" x14ac:dyDescent="0.25">
      <c r="C3299" s="438"/>
      <c r="D3299" s="440"/>
      <c r="E3299" s="534"/>
      <c r="F3299" s="438"/>
    </row>
    <row r="3300" spans="3:6" ht="44.25" customHeight="1" x14ac:dyDescent="0.25">
      <c r="C3300" s="438"/>
      <c r="D3300" s="440"/>
      <c r="E3300" s="534"/>
      <c r="F3300" s="438"/>
    </row>
    <row r="3301" spans="3:6" ht="44.25" customHeight="1" x14ac:dyDescent="0.25">
      <c r="C3301" s="438"/>
      <c r="D3301" s="440"/>
      <c r="E3301" s="534"/>
      <c r="F3301" s="438"/>
    </row>
    <row r="3302" spans="3:6" ht="44.25" customHeight="1" x14ac:dyDescent="0.25">
      <c r="C3302" s="438"/>
      <c r="D3302" s="440"/>
      <c r="E3302" s="534"/>
      <c r="F3302" s="438"/>
    </row>
    <row r="3303" spans="3:6" ht="44.25" customHeight="1" x14ac:dyDescent="0.25">
      <c r="C3303" s="438"/>
      <c r="D3303" s="440"/>
      <c r="E3303" s="534"/>
      <c r="F3303" s="438"/>
    </row>
    <row r="3304" spans="3:6" ht="44.25" customHeight="1" x14ac:dyDescent="0.25">
      <c r="C3304" s="438"/>
      <c r="D3304" s="440"/>
      <c r="E3304" s="534"/>
      <c r="F3304" s="438"/>
    </row>
    <row r="3305" spans="3:6" ht="44.25" customHeight="1" x14ac:dyDescent="0.25">
      <c r="C3305" s="438"/>
      <c r="D3305" s="440"/>
      <c r="E3305" s="534"/>
      <c r="F3305" s="438"/>
    </row>
    <row r="3306" spans="3:6" ht="44.25" customHeight="1" x14ac:dyDescent="0.25">
      <c r="C3306" s="438"/>
      <c r="D3306" s="440"/>
      <c r="E3306" s="534"/>
      <c r="F3306" s="438"/>
    </row>
    <row r="3307" spans="3:6" ht="44.25" customHeight="1" x14ac:dyDescent="0.25">
      <c r="C3307" s="438"/>
      <c r="D3307" s="440"/>
      <c r="E3307" s="534"/>
      <c r="F3307" s="438"/>
    </row>
    <row r="3308" spans="3:6" ht="44.25" customHeight="1" x14ac:dyDescent="0.25">
      <c r="C3308" s="438"/>
      <c r="D3308" s="440"/>
      <c r="E3308" s="534"/>
      <c r="F3308" s="438"/>
    </row>
    <row r="3309" spans="3:6" ht="44.25" customHeight="1" x14ac:dyDescent="0.25">
      <c r="C3309" s="438"/>
      <c r="D3309" s="440"/>
      <c r="E3309" s="534"/>
      <c r="F3309" s="438"/>
    </row>
    <row r="3310" spans="3:6" ht="44.25" customHeight="1" x14ac:dyDescent="0.25">
      <c r="C3310" s="438"/>
      <c r="D3310" s="440"/>
      <c r="E3310" s="534"/>
      <c r="F3310" s="438"/>
    </row>
    <row r="3311" spans="3:6" ht="44.25" customHeight="1" x14ac:dyDescent="0.25">
      <c r="C3311" s="438"/>
      <c r="D3311" s="440"/>
      <c r="E3311" s="534"/>
      <c r="F3311" s="438"/>
    </row>
    <row r="3312" spans="3:6" ht="44.25" customHeight="1" x14ac:dyDescent="0.25">
      <c r="C3312" s="438"/>
      <c r="D3312" s="440"/>
      <c r="E3312" s="534"/>
      <c r="F3312" s="438"/>
    </row>
    <row r="3313" spans="3:6" ht="44.25" customHeight="1" x14ac:dyDescent="0.25">
      <c r="C3313" s="438"/>
      <c r="D3313" s="440"/>
      <c r="E3313" s="534"/>
      <c r="F3313" s="438"/>
    </row>
    <row r="3314" spans="3:6" ht="44.25" customHeight="1" x14ac:dyDescent="0.25">
      <c r="C3314" s="438"/>
      <c r="D3314" s="440"/>
      <c r="E3314" s="534"/>
      <c r="F3314" s="438"/>
    </row>
    <row r="3315" spans="3:6" ht="44.25" customHeight="1" x14ac:dyDescent="0.25">
      <c r="C3315" s="438"/>
      <c r="D3315" s="440"/>
      <c r="E3315" s="534"/>
      <c r="F3315" s="438"/>
    </row>
    <row r="3316" spans="3:6" ht="44.25" customHeight="1" x14ac:dyDescent="0.25">
      <c r="C3316" s="438"/>
      <c r="D3316" s="440"/>
      <c r="E3316" s="534"/>
      <c r="F3316" s="438"/>
    </row>
    <row r="3317" spans="3:6" ht="44.25" customHeight="1" x14ac:dyDescent="0.25">
      <c r="C3317" s="438"/>
      <c r="D3317" s="440"/>
      <c r="E3317" s="534"/>
      <c r="F3317" s="438"/>
    </row>
    <row r="3318" spans="3:6" ht="44.25" customHeight="1" x14ac:dyDescent="0.25">
      <c r="C3318" s="438"/>
      <c r="D3318" s="440"/>
      <c r="E3318" s="534"/>
      <c r="F3318" s="438"/>
    </row>
    <row r="3319" spans="3:6" ht="44.25" customHeight="1" x14ac:dyDescent="0.25">
      <c r="C3319" s="438"/>
      <c r="D3319" s="440"/>
      <c r="E3319" s="534"/>
      <c r="F3319" s="438"/>
    </row>
    <row r="3320" spans="3:6" ht="44.25" customHeight="1" x14ac:dyDescent="0.25">
      <c r="C3320" s="438"/>
      <c r="D3320" s="440"/>
      <c r="E3320" s="534"/>
      <c r="F3320" s="438"/>
    </row>
    <row r="3321" spans="3:6" ht="44.25" customHeight="1" x14ac:dyDescent="0.25">
      <c r="C3321" s="438"/>
      <c r="D3321" s="440"/>
      <c r="E3321" s="534"/>
      <c r="F3321" s="438"/>
    </row>
    <row r="3322" spans="3:6" ht="44.25" customHeight="1" x14ac:dyDescent="0.25">
      <c r="C3322" s="438"/>
      <c r="D3322" s="440"/>
      <c r="E3322" s="534"/>
      <c r="F3322" s="438"/>
    </row>
    <row r="3323" spans="3:6" ht="44.25" customHeight="1" x14ac:dyDescent="0.25">
      <c r="C3323" s="438"/>
      <c r="D3323" s="440"/>
      <c r="E3323" s="534"/>
      <c r="F3323" s="438"/>
    </row>
    <row r="3324" spans="3:6" ht="44.25" customHeight="1" x14ac:dyDescent="0.25">
      <c r="C3324" s="438"/>
      <c r="D3324" s="440"/>
      <c r="E3324" s="534"/>
      <c r="F3324" s="438"/>
    </row>
    <row r="3325" spans="3:6" ht="44.25" customHeight="1" x14ac:dyDescent="0.25">
      <c r="C3325" s="438"/>
      <c r="D3325" s="440"/>
      <c r="E3325" s="534"/>
      <c r="F3325" s="438"/>
    </row>
    <row r="3326" spans="3:6" ht="44.25" customHeight="1" x14ac:dyDescent="0.25">
      <c r="C3326" s="438"/>
      <c r="D3326" s="440"/>
      <c r="E3326" s="534"/>
      <c r="F3326" s="438"/>
    </row>
    <row r="3327" spans="3:6" ht="44.25" customHeight="1" x14ac:dyDescent="0.25">
      <c r="C3327" s="438"/>
      <c r="D3327" s="440"/>
      <c r="E3327" s="534"/>
      <c r="F3327" s="438"/>
    </row>
    <row r="3328" spans="3:6" ht="44.25" customHeight="1" x14ac:dyDescent="0.25">
      <c r="C3328" s="438"/>
      <c r="D3328" s="440"/>
      <c r="E3328" s="534"/>
      <c r="F3328" s="438"/>
    </row>
    <row r="3329" spans="3:6" ht="44.25" customHeight="1" x14ac:dyDescent="0.25">
      <c r="C3329" s="438"/>
      <c r="D3329" s="440"/>
      <c r="E3329" s="534"/>
      <c r="F3329" s="438"/>
    </row>
    <row r="3330" spans="3:6" ht="44.25" customHeight="1" x14ac:dyDescent="0.25">
      <c r="C3330" s="438"/>
      <c r="D3330" s="440"/>
      <c r="E3330" s="534"/>
      <c r="F3330" s="438"/>
    </row>
    <row r="3331" spans="3:6" ht="44.25" customHeight="1" x14ac:dyDescent="0.25">
      <c r="C3331" s="438"/>
      <c r="D3331" s="440"/>
      <c r="E3331" s="534"/>
      <c r="F3331" s="438"/>
    </row>
    <row r="3332" spans="3:6" ht="44.25" customHeight="1" x14ac:dyDescent="0.25">
      <c r="C3332" s="438"/>
      <c r="D3332" s="440"/>
      <c r="E3332" s="534"/>
      <c r="F3332" s="438"/>
    </row>
    <row r="3333" spans="3:6" ht="44.25" customHeight="1" x14ac:dyDescent="0.25">
      <c r="C3333" s="438"/>
      <c r="D3333" s="440"/>
      <c r="E3333" s="534"/>
      <c r="F3333" s="438"/>
    </row>
    <row r="3334" spans="3:6" ht="44.25" customHeight="1" x14ac:dyDescent="0.25">
      <c r="C3334" s="438"/>
      <c r="D3334" s="440"/>
      <c r="E3334" s="534"/>
      <c r="F3334" s="438"/>
    </row>
    <row r="3335" spans="3:6" ht="44.25" customHeight="1" x14ac:dyDescent="0.25">
      <c r="C3335" s="438"/>
      <c r="D3335" s="440"/>
      <c r="E3335" s="534"/>
      <c r="F3335" s="438"/>
    </row>
    <row r="3336" spans="3:6" ht="44.25" customHeight="1" x14ac:dyDescent="0.25">
      <c r="C3336" s="438"/>
      <c r="D3336" s="440"/>
      <c r="E3336" s="534"/>
      <c r="F3336" s="438"/>
    </row>
    <row r="3337" spans="3:6" ht="44.25" customHeight="1" x14ac:dyDescent="0.25">
      <c r="C3337" s="438"/>
      <c r="D3337" s="440"/>
      <c r="E3337" s="534"/>
      <c r="F3337" s="438"/>
    </row>
    <row r="3338" spans="3:6" ht="44.25" customHeight="1" x14ac:dyDescent="0.25">
      <c r="C3338" s="438"/>
      <c r="D3338" s="440"/>
      <c r="E3338" s="534"/>
      <c r="F3338" s="438"/>
    </row>
    <row r="3339" spans="3:6" ht="44.25" customHeight="1" x14ac:dyDescent="0.25">
      <c r="C3339" s="438"/>
      <c r="D3339" s="440"/>
      <c r="E3339" s="534"/>
      <c r="F3339" s="438"/>
    </row>
    <row r="3340" spans="3:6" ht="44.25" customHeight="1" x14ac:dyDescent="0.25">
      <c r="C3340" s="438"/>
      <c r="D3340" s="440"/>
      <c r="E3340" s="534"/>
      <c r="F3340" s="438"/>
    </row>
    <row r="3341" spans="3:6" ht="44.25" customHeight="1" x14ac:dyDescent="0.25">
      <c r="C3341" s="438"/>
      <c r="D3341" s="440"/>
      <c r="E3341" s="534"/>
      <c r="F3341" s="438"/>
    </row>
    <row r="3342" spans="3:6" ht="44.25" customHeight="1" x14ac:dyDescent="0.25">
      <c r="C3342" s="438"/>
      <c r="D3342" s="440"/>
      <c r="E3342" s="534"/>
      <c r="F3342" s="438"/>
    </row>
    <row r="3343" spans="3:6" ht="44.25" customHeight="1" x14ac:dyDescent="0.25">
      <c r="C3343" s="438"/>
      <c r="D3343" s="440"/>
      <c r="E3343" s="534"/>
      <c r="F3343" s="438"/>
    </row>
    <row r="3344" spans="3:6" ht="44.25" customHeight="1" x14ac:dyDescent="0.25">
      <c r="C3344" s="438"/>
      <c r="D3344" s="440"/>
      <c r="E3344" s="534"/>
      <c r="F3344" s="438"/>
    </row>
    <row r="3345" spans="3:6" ht="44.25" customHeight="1" x14ac:dyDescent="0.25">
      <c r="C3345" s="438"/>
      <c r="D3345" s="440"/>
      <c r="E3345" s="534"/>
      <c r="F3345" s="438"/>
    </row>
    <row r="3346" spans="3:6" ht="44.25" customHeight="1" x14ac:dyDescent="0.25">
      <c r="C3346" s="438"/>
      <c r="D3346" s="440"/>
      <c r="E3346" s="534"/>
      <c r="F3346" s="438"/>
    </row>
    <row r="3347" spans="3:6" ht="44.25" customHeight="1" x14ac:dyDescent="0.25">
      <c r="C3347" s="438"/>
      <c r="D3347" s="440"/>
      <c r="E3347" s="534"/>
      <c r="F3347" s="438"/>
    </row>
    <row r="3348" spans="3:6" ht="44.25" customHeight="1" x14ac:dyDescent="0.25">
      <c r="C3348" s="438"/>
      <c r="D3348" s="440"/>
      <c r="E3348" s="534"/>
      <c r="F3348" s="438"/>
    </row>
    <row r="3349" spans="3:6" ht="44.25" customHeight="1" x14ac:dyDescent="0.25">
      <c r="C3349" s="438"/>
      <c r="D3349" s="440"/>
      <c r="E3349" s="534"/>
      <c r="F3349" s="438"/>
    </row>
    <row r="3350" spans="3:6" ht="44.25" customHeight="1" x14ac:dyDescent="0.25">
      <c r="C3350" s="438"/>
      <c r="D3350" s="440"/>
      <c r="E3350" s="534"/>
      <c r="F3350" s="438"/>
    </row>
    <row r="3351" spans="3:6" ht="44.25" customHeight="1" x14ac:dyDescent="0.25">
      <c r="C3351" s="438"/>
      <c r="D3351" s="440"/>
      <c r="E3351" s="534"/>
      <c r="F3351" s="438"/>
    </row>
    <row r="3352" spans="3:6" ht="44.25" customHeight="1" x14ac:dyDescent="0.25">
      <c r="C3352" s="438"/>
      <c r="D3352" s="440"/>
      <c r="E3352" s="534"/>
      <c r="F3352" s="438"/>
    </row>
    <row r="3353" spans="3:6" ht="44.25" customHeight="1" x14ac:dyDescent="0.25">
      <c r="C3353" s="438"/>
      <c r="D3353" s="440"/>
      <c r="E3353" s="534"/>
      <c r="F3353" s="438"/>
    </row>
    <row r="3354" spans="3:6" ht="44.25" customHeight="1" x14ac:dyDescent="0.25">
      <c r="C3354" s="438"/>
      <c r="D3354" s="440"/>
      <c r="E3354" s="534"/>
      <c r="F3354" s="438"/>
    </row>
    <row r="3355" spans="3:6" ht="44.25" customHeight="1" x14ac:dyDescent="0.25">
      <c r="C3355" s="438"/>
      <c r="D3355" s="440"/>
      <c r="E3355" s="534"/>
      <c r="F3355" s="438"/>
    </row>
    <row r="3356" spans="3:6" ht="44.25" customHeight="1" x14ac:dyDescent="0.25">
      <c r="C3356" s="438"/>
      <c r="D3356" s="440"/>
      <c r="E3356" s="534"/>
      <c r="F3356" s="438"/>
    </row>
    <row r="3357" spans="3:6" ht="44.25" customHeight="1" x14ac:dyDescent="0.25">
      <c r="C3357" s="438"/>
      <c r="D3357" s="440"/>
      <c r="E3357" s="534"/>
      <c r="F3357" s="438"/>
    </row>
    <row r="3358" spans="3:6" ht="44.25" customHeight="1" x14ac:dyDescent="0.25">
      <c r="C3358" s="438"/>
      <c r="D3358" s="440"/>
      <c r="E3358" s="534"/>
      <c r="F3358" s="438"/>
    </row>
    <row r="3359" spans="3:6" ht="44.25" customHeight="1" x14ac:dyDescent="0.25">
      <c r="C3359" s="438"/>
      <c r="D3359" s="440"/>
      <c r="E3359" s="534"/>
      <c r="F3359" s="438"/>
    </row>
    <row r="3360" spans="3:6" ht="44.25" customHeight="1" x14ac:dyDescent="0.25">
      <c r="C3360" s="438"/>
      <c r="D3360" s="440"/>
      <c r="E3360" s="534"/>
      <c r="F3360" s="438"/>
    </row>
    <row r="3361" spans="3:6" ht="44.25" customHeight="1" x14ac:dyDescent="0.25">
      <c r="C3361" s="438"/>
      <c r="D3361" s="440"/>
      <c r="E3361" s="534"/>
      <c r="F3361" s="438"/>
    </row>
    <row r="3362" spans="3:6" ht="44.25" customHeight="1" x14ac:dyDescent="0.25">
      <c r="C3362" s="438"/>
      <c r="D3362" s="440"/>
      <c r="E3362" s="534"/>
      <c r="F3362" s="438"/>
    </row>
    <row r="3363" spans="3:6" ht="44.25" customHeight="1" x14ac:dyDescent="0.25">
      <c r="C3363" s="438"/>
      <c r="D3363" s="440"/>
      <c r="E3363" s="534"/>
      <c r="F3363" s="438"/>
    </row>
    <row r="3364" spans="3:6" ht="44.25" customHeight="1" x14ac:dyDescent="0.25">
      <c r="C3364" s="438"/>
      <c r="D3364" s="440"/>
      <c r="E3364" s="534"/>
      <c r="F3364" s="438"/>
    </row>
    <row r="3365" spans="3:6" ht="44.25" customHeight="1" x14ac:dyDescent="0.25">
      <c r="C3365" s="438"/>
      <c r="D3365" s="440"/>
      <c r="E3365" s="534"/>
      <c r="F3365" s="438"/>
    </row>
    <row r="3366" spans="3:6" ht="44.25" customHeight="1" x14ac:dyDescent="0.25">
      <c r="C3366" s="438"/>
      <c r="D3366" s="440"/>
      <c r="E3366" s="534"/>
      <c r="F3366" s="438"/>
    </row>
    <row r="3367" spans="3:6" ht="44.25" customHeight="1" x14ac:dyDescent="0.25">
      <c r="C3367" s="438"/>
      <c r="D3367" s="440"/>
      <c r="E3367" s="534"/>
      <c r="F3367" s="438"/>
    </row>
    <row r="3368" spans="3:6" ht="44.25" customHeight="1" x14ac:dyDescent="0.25">
      <c r="C3368" s="438"/>
      <c r="D3368" s="440"/>
      <c r="E3368" s="534"/>
      <c r="F3368" s="438"/>
    </row>
    <row r="3369" spans="3:6" ht="44.25" customHeight="1" x14ac:dyDescent="0.25">
      <c r="C3369" s="438"/>
      <c r="D3369" s="440"/>
      <c r="E3369" s="534"/>
      <c r="F3369" s="438"/>
    </row>
    <row r="3370" spans="3:6" ht="44.25" customHeight="1" x14ac:dyDescent="0.25">
      <c r="C3370" s="438"/>
      <c r="D3370" s="440"/>
      <c r="E3370" s="534"/>
      <c r="F3370" s="438"/>
    </row>
    <row r="3371" spans="3:6" ht="44.25" customHeight="1" x14ac:dyDescent="0.25">
      <c r="C3371" s="438"/>
      <c r="D3371" s="440"/>
      <c r="E3371" s="534"/>
      <c r="F3371" s="438"/>
    </row>
    <row r="3372" spans="3:6" ht="44.25" customHeight="1" x14ac:dyDescent="0.25">
      <c r="C3372" s="438"/>
      <c r="D3372" s="440"/>
      <c r="E3372" s="534"/>
      <c r="F3372" s="438"/>
    </row>
    <row r="3373" spans="3:6" ht="44.25" customHeight="1" x14ac:dyDescent="0.25">
      <c r="C3373" s="438"/>
      <c r="D3373" s="440"/>
      <c r="E3373" s="534"/>
      <c r="F3373" s="438"/>
    </row>
    <row r="3374" spans="3:6" ht="44.25" customHeight="1" x14ac:dyDescent="0.25">
      <c r="C3374" s="438"/>
      <c r="D3374" s="440"/>
      <c r="E3374" s="534"/>
      <c r="F3374" s="438"/>
    </row>
    <row r="3375" spans="3:6" ht="44.25" customHeight="1" x14ac:dyDescent="0.25">
      <c r="C3375" s="438"/>
      <c r="D3375" s="440"/>
      <c r="E3375" s="534"/>
      <c r="F3375" s="438"/>
    </row>
    <row r="3376" spans="3:6" ht="44.25" customHeight="1" x14ac:dyDescent="0.25">
      <c r="C3376" s="438"/>
      <c r="D3376" s="440"/>
      <c r="E3376" s="534"/>
      <c r="F3376" s="438"/>
    </row>
    <row r="3377" spans="3:6" ht="44.25" customHeight="1" x14ac:dyDescent="0.25">
      <c r="C3377" s="438"/>
      <c r="D3377" s="440"/>
      <c r="E3377" s="534"/>
      <c r="F3377" s="438"/>
    </row>
    <row r="3378" spans="3:6" ht="44.25" customHeight="1" x14ac:dyDescent="0.25">
      <c r="C3378" s="438"/>
      <c r="D3378" s="440"/>
      <c r="E3378" s="534"/>
      <c r="F3378" s="438"/>
    </row>
    <row r="3379" spans="3:6" ht="44.25" customHeight="1" x14ac:dyDescent="0.25">
      <c r="C3379" s="438"/>
      <c r="D3379" s="440"/>
      <c r="E3379" s="534"/>
      <c r="F3379" s="438"/>
    </row>
    <row r="3380" spans="3:6" ht="44.25" customHeight="1" x14ac:dyDescent="0.25">
      <c r="C3380" s="438"/>
      <c r="D3380" s="440"/>
      <c r="E3380" s="534"/>
      <c r="F3380" s="438"/>
    </row>
    <row r="3381" spans="3:6" ht="44.25" customHeight="1" x14ac:dyDescent="0.25">
      <c r="C3381" s="438"/>
      <c r="D3381" s="440"/>
      <c r="E3381" s="534"/>
      <c r="F3381" s="438"/>
    </row>
    <row r="3382" spans="3:6" ht="44.25" customHeight="1" x14ac:dyDescent="0.25">
      <c r="C3382" s="438"/>
      <c r="D3382" s="440"/>
      <c r="E3382" s="534"/>
      <c r="F3382" s="438"/>
    </row>
    <row r="3383" spans="3:6" ht="44.25" customHeight="1" x14ac:dyDescent="0.25">
      <c r="C3383" s="438"/>
      <c r="D3383" s="440"/>
      <c r="E3383" s="534"/>
      <c r="F3383" s="438"/>
    </row>
    <row r="3384" spans="3:6" ht="44.25" customHeight="1" x14ac:dyDescent="0.25">
      <c r="C3384" s="438"/>
      <c r="D3384" s="440"/>
      <c r="E3384" s="534"/>
      <c r="F3384" s="438"/>
    </row>
    <row r="3385" spans="3:6" ht="44.25" customHeight="1" x14ac:dyDescent="0.25">
      <c r="C3385" s="438"/>
      <c r="D3385" s="440"/>
      <c r="E3385" s="534"/>
      <c r="F3385" s="438"/>
    </row>
    <row r="3386" spans="3:6" ht="44.25" customHeight="1" x14ac:dyDescent="0.25">
      <c r="C3386" s="438"/>
      <c r="D3386" s="440"/>
      <c r="E3386" s="534"/>
      <c r="F3386" s="438"/>
    </row>
    <row r="3387" spans="3:6" ht="44.25" customHeight="1" x14ac:dyDescent="0.25">
      <c r="C3387" s="438"/>
      <c r="D3387" s="440"/>
      <c r="E3387" s="534"/>
      <c r="F3387" s="438"/>
    </row>
    <row r="3388" spans="3:6" ht="44.25" customHeight="1" x14ac:dyDescent="0.25">
      <c r="C3388" s="438"/>
      <c r="D3388" s="440"/>
      <c r="E3388" s="534"/>
      <c r="F3388" s="438"/>
    </row>
    <row r="3389" spans="3:6" ht="44.25" customHeight="1" x14ac:dyDescent="0.25">
      <c r="C3389" s="438"/>
      <c r="D3389" s="440"/>
      <c r="E3389" s="534"/>
      <c r="F3389" s="438"/>
    </row>
    <row r="3390" spans="3:6" ht="44.25" customHeight="1" x14ac:dyDescent="0.25">
      <c r="C3390" s="438"/>
      <c r="D3390" s="440"/>
      <c r="E3390" s="534"/>
      <c r="F3390" s="438"/>
    </row>
    <row r="3391" spans="3:6" ht="44.25" customHeight="1" x14ac:dyDescent="0.25">
      <c r="C3391" s="438"/>
      <c r="D3391" s="440"/>
      <c r="E3391" s="534"/>
      <c r="F3391" s="438"/>
    </row>
    <row r="3392" spans="3:6" ht="44.25" customHeight="1" x14ac:dyDescent="0.25">
      <c r="C3392" s="438"/>
      <c r="D3392" s="440"/>
      <c r="E3392" s="534"/>
      <c r="F3392" s="438"/>
    </row>
    <row r="3393" spans="3:6" ht="44.25" customHeight="1" x14ac:dyDescent="0.25">
      <c r="C3393" s="438"/>
      <c r="D3393" s="440"/>
      <c r="E3393" s="534"/>
      <c r="F3393" s="438"/>
    </row>
    <row r="3394" spans="3:6" ht="44.25" customHeight="1" x14ac:dyDescent="0.25">
      <c r="C3394" s="438"/>
      <c r="D3394" s="440"/>
      <c r="E3394" s="534"/>
      <c r="F3394" s="438"/>
    </row>
    <row r="3395" spans="3:6" ht="44.25" customHeight="1" x14ac:dyDescent="0.25">
      <c r="C3395" s="438"/>
      <c r="D3395" s="440"/>
      <c r="E3395" s="534"/>
      <c r="F3395" s="438"/>
    </row>
    <row r="3396" spans="3:6" ht="44.25" customHeight="1" x14ac:dyDescent="0.25">
      <c r="C3396" s="438"/>
      <c r="D3396" s="440"/>
      <c r="E3396" s="534"/>
      <c r="F3396" s="438"/>
    </row>
    <row r="3397" spans="3:6" ht="44.25" customHeight="1" x14ac:dyDescent="0.25">
      <c r="C3397" s="438"/>
      <c r="D3397" s="440"/>
      <c r="E3397" s="534"/>
      <c r="F3397" s="438"/>
    </row>
    <row r="3398" spans="3:6" ht="44.25" customHeight="1" x14ac:dyDescent="0.25">
      <c r="C3398" s="438"/>
      <c r="D3398" s="440"/>
      <c r="E3398" s="534"/>
      <c r="F3398" s="438"/>
    </row>
    <row r="3399" spans="3:6" ht="44.25" customHeight="1" x14ac:dyDescent="0.25">
      <c r="C3399" s="438"/>
      <c r="D3399" s="440"/>
      <c r="E3399" s="534"/>
      <c r="F3399" s="438"/>
    </row>
    <row r="3400" spans="3:6" ht="44.25" customHeight="1" x14ac:dyDescent="0.25">
      <c r="C3400" s="438"/>
      <c r="D3400" s="440"/>
      <c r="E3400" s="534"/>
      <c r="F3400" s="438"/>
    </row>
    <row r="3401" spans="3:6" ht="44.25" customHeight="1" x14ac:dyDescent="0.25">
      <c r="C3401" s="438"/>
      <c r="D3401" s="440"/>
      <c r="E3401" s="534"/>
      <c r="F3401" s="438"/>
    </row>
    <row r="3402" spans="3:6" ht="44.25" customHeight="1" x14ac:dyDescent="0.25">
      <c r="C3402" s="438"/>
      <c r="D3402" s="440"/>
      <c r="E3402" s="534"/>
      <c r="F3402" s="438"/>
    </row>
    <row r="3403" spans="3:6" ht="44.25" customHeight="1" x14ac:dyDescent="0.25">
      <c r="C3403" s="438"/>
      <c r="D3403" s="440"/>
      <c r="E3403" s="534"/>
      <c r="F3403" s="438"/>
    </row>
    <row r="3404" spans="3:6" ht="44.25" customHeight="1" x14ac:dyDescent="0.25">
      <c r="C3404" s="438"/>
      <c r="D3404" s="440"/>
      <c r="E3404" s="534"/>
      <c r="F3404" s="438"/>
    </row>
    <row r="3405" spans="3:6" ht="44.25" customHeight="1" x14ac:dyDescent="0.25">
      <c r="C3405" s="438"/>
      <c r="D3405" s="440"/>
      <c r="E3405" s="534"/>
      <c r="F3405" s="438"/>
    </row>
    <row r="3406" spans="3:6" ht="44.25" customHeight="1" x14ac:dyDescent="0.25">
      <c r="C3406" s="438"/>
      <c r="D3406" s="440"/>
      <c r="E3406" s="534"/>
      <c r="F3406" s="438"/>
    </row>
    <row r="3407" spans="3:6" ht="44.25" customHeight="1" x14ac:dyDescent="0.25">
      <c r="C3407" s="438"/>
      <c r="D3407" s="440"/>
      <c r="E3407" s="534"/>
      <c r="F3407" s="438"/>
    </row>
    <row r="3408" spans="3:6" ht="44.25" customHeight="1" x14ac:dyDescent="0.25">
      <c r="C3408" s="438"/>
      <c r="D3408" s="440"/>
      <c r="E3408" s="534"/>
      <c r="F3408" s="438"/>
    </row>
    <row r="3409" spans="3:6" ht="44.25" customHeight="1" x14ac:dyDescent="0.25">
      <c r="C3409" s="438"/>
      <c r="D3409" s="440"/>
      <c r="E3409" s="534"/>
      <c r="F3409" s="438"/>
    </row>
    <row r="3410" spans="3:6" ht="44.25" customHeight="1" x14ac:dyDescent="0.25">
      <c r="C3410" s="438"/>
      <c r="D3410" s="440"/>
      <c r="E3410" s="534"/>
      <c r="F3410" s="438"/>
    </row>
    <row r="3411" spans="3:6" ht="44.25" customHeight="1" x14ac:dyDescent="0.25">
      <c r="C3411" s="438"/>
      <c r="D3411" s="440"/>
      <c r="E3411" s="534"/>
      <c r="F3411" s="438"/>
    </row>
    <row r="3412" spans="3:6" ht="44.25" customHeight="1" x14ac:dyDescent="0.25">
      <c r="C3412" s="438"/>
      <c r="D3412" s="440"/>
      <c r="E3412" s="534"/>
      <c r="F3412" s="438"/>
    </row>
    <row r="3413" spans="3:6" ht="44.25" customHeight="1" x14ac:dyDescent="0.25">
      <c r="C3413" s="438"/>
      <c r="D3413" s="440"/>
      <c r="E3413" s="534"/>
      <c r="F3413" s="438"/>
    </row>
    <row r="3414" spans="3:6" ht="44.25" customHeight="1" x14ac:dyDescent="0.25">
      <c r="C3414" s="438"/>
      <c r="D3414" s="440"/>
      <c r="E3414" s="534"/>
      <c r="F3414" s="438"/>
    </row>
    <row r="3415" spans="3:6" ht="44.25" customHeight="1" x14ac:dyDescent="0.25">
      <c r="C3415" s="438"/>
      <c r="D3415" s="440"/>
      <c r="E3415" s="534"/>
      <c r="F3415" s="438"/>
    </row>
    <row r="3416" spans="3:6" ht="44.25" customHeight="1" x14ac:dyDescent="0.25">
      <c r="C3416" s="438"/>
      <c r="D3416" s="440"/>
      <c r="E3416" s="534"/>
      <c r="F3416" s="438"/>
    </row>
    <row r="3417" spans="3:6" ht="44.25" customHeight="1" x14ac:dyDescent="0.25">
      <c r="C3417" s="438"/>
      <c r="D3417" s="440"/>
      <c r="E3417" s="534"/>
      <c r="F3417" s="438"/>
    </row>
    <row r="3418" spans="3:6" ht="44.25" customHeight="1" x14ac:dyDescent="0.25">
      <c r="C3418" s="438"/>
      <c r="D3418" s="440"/>
      <c r="E3418" s="534"/>
      <c r="F3418" s="438"/>
    </row>
    <row r="3419" spans="3:6" ht="44.25" customHeight="1" x14ac:dyDescent="0.25">
      <c r="C3419" s="438"/>
      <c r="D3419" s="440"/>
      <c r="E3419" s="534"/>
      <c r="F3419" s="438"/>
    </row>
    <row r="3420" spans="3:6" ht="44.25" customHeight="1" x14ac:dyDescent="0.25">
      <c r="C3420" s="438"/>
      <c r="D3420" s="440"/>
      <c r="E3420" s="534"/>
      <c r="F3420" s="438"/>
    </row>
    <row r="3421" spans="3:6" ht="44.25" customHeight="1" x14ac:dyDescent="0.25">
      <c r="C3421" s="438"/>
      <c r="D3421" s="440"/>
      <c r="E3421" s="534"/>
      <c r="F3421" s="438"/>
    </row>
    <row r="3422" spans="3:6" ht="44.25" customHeight="1" x14ac:dyDescent="0.25">
      <c r="C3422" s="438"/>
      <c r="D3422" s="440"/>
      <c r="E3422" s="534"/>
      <c r="F3422" s="438"/>
    </row>
    <row r="3423" spans="3:6" ht="44.25" customHeight="1" x14ac:dyDescent="0.25">
      <c r="C3423" s="438"/>
      <c r="D3423" s="440"/>
      <c r="E3423" s="534"/>
      <c r="F3423" s="438"/>
    </row>
    <row r="3424" spans="3:6" ht="44.25" customHeight="1" x14ac:dyDescent="0.25">
      <c r="C3424" s="438"/>
      <c r="D3424" s="440"/>
      <c r="E3424" s="534"/>
      <c r="F3424" s="438"/>
    </row>
    <row r="3425" spans="3:6" ht="44.25" customHeight="1" x14ac:dyDescent="0.25">
      <c r="C3425" s="438"/>
      <c r="D3425" s="440"/>
      <c r="E3425" s="534"/>
      <c r="F3425" s="438"/>
    </row>
    <row r="3426" spans="3:6" ht="44.25" customHeight="1" x14ac:dyDescent="0.25">
      <c r="C3426" s="438"/>
      <c r="D3426" s="440"/>
      <c r="E3426" s="534"/>
      <c r="F3426" s="438"/>
    </row>
    <row r="3427" spans="3:6" ht="44.25" customHeight="1" x14ac:dyDescent="0.25">
      <c r="C3427" s="438"/>
      <c r="D3427" s="440"/>
      <c r="E3427" s="534"/>
      <c r="F3427" s="438"/>
    </row>
    <row r="3428" spans="3:6" ht="44.25" customHeight="1" x14ac:dyDescent="0.25">
      <c r="C3428" s="438"/>
      <c r="D3428" s="440"/>
      <c r="E3428" s="534"/>
      <c r="F3428" s="438"/>
    </row>
    <row r="3429" spans="3:6" ht="44.25" customHeight="1" x14ac:dyDescent="0.25">
      <c r="C3429" s="438"/>
      <c r="D3429" s="440"/>
      <c r="E3429" s="534"/>
      <c r="F3429" s="438"/>
    </row>
    <row r="3430" spans="3:6" ht="44.25" customHeight="1" x14ac:dyDescent="0.25">
      <c r="C3430" s="438"/>
      <c r="D3430" s="440"/>
      <c r="E3430" s="534"/>
      <c r="F3430" s="438"/>
    </row>
    <row r="3431" spans="3:6" ht="44.25" customHeight="1" x14ac:dyDescent="0.25">
      <c r="C3431" s="438"/>
      <c r="D3431" s="440"/>
      <c r="E3431" s="534"/>
      <c r="F3431" s="438"/>
    </row>
    <row r="3432" spans="3:6" ht="44.25" customHeight="1" x14ac:dyDescent="0.25">
      <c r="C3432" s="438"/>
      <c r="D3432" s="440"/>
      <c r="E3432" s="534"/>
      <c r="F3432" s="438"/>
    </row>
    <row r="3433" spans="3:6" ht="44.25" customHeight="1" x14ac:dyDescent="0.25">
      <c r="C3433" s="438"/>
      <c r="D3433" s="440"/>
      <c r="E3433" s="534"/>
      <c r="F3433" s="438"/>
    </row>
    <row r="3434" spans="3:6" ht="44.25" customHeight="1" x14ac:dyDescent="0.25">
      <c r="C3434" s="438"/>
      <c r="D3434" s="440"/>
      <c r="E3434" s="534"/>
      <c r="F3434" s="438"/>
    </row>
    <row r="3435" spans="3:6" ht="44.25" customHeight="1" x14ac:dyDescent="0.25">
      <c r="C3435" s="438"/>
      <c r="D3435" s="440"/>
      <c r="E3435" s="534"/>
      <c r="F3435" s="438"/>
    </row>
    <row r="3436" spans="3:6" ht="44.25" customHeight="1" x14ac:dyDescent="0.25">
      <c r="C3436" s="438"/>
      <c r="D3436" s="440"/>
      <c r="E3436" s="534"/>
      <c r="F3436" s="438"/>
    </row>
    <row r="3437" spans="3:6" ht="44.25" customHeight="1" x14ac:dyDescent="0.25">
      <c r="C3437" s="438"/>
      <c r="D3437" s="440"/>
      <c r="E3437" s="534"/>
      <c r="F3437" s="438"/>
    </row>
    <row r="3438" spans="3:6" ht="44.25" customHeight="1" x14ac:dyDescent="0.25">
      <c r="C3438" s="438"/>
      <c r="D3438" s="440"/>
      <c r="E3438" s="534"/>
      <c r="F3438" s="438"/>
    </row>
    <row r="3439" spans="3:6" ht="44.25" customHeight="1" x14ac:dyDescent="0.25">
      <c r="C3439" s="438"/>
      <c r="D3439" s="440"/>
      <c r="E3439" s="534"/>
      <c r="F3439" s="438"/>
    </row>
    <row r="3440" spans="3:6" ht="44.25" customHeight="1" x14ac:dyDescent="0.25">
      <c r="C3440" s="438"/>
      <c r="D3440" s="440"/>
      <c r="E3440" s="534"/>
      <c r="F3440" s="438"/>
    </row>
    <row r="3441" spans="3:6" ht="44.25" customHeight="1" x14ac:dyDescent="0.25">
      <c r="C3441" s="438"/>
      <c r="D3441" s="440"/>
      <c r="E3441" s="534"/>
      <c r="F3441" s="438"/>
    </row>
    <row r="3442" spans="3:6" ht="44.25" customHeight="1" x14ac:dyDescent="0.25">
      <c r="C3442" s="438"/>
      <c r="D3442" s="440"/>
      <c r="E3442" s="534"/>
      <c r="F3442" s="438"/>
    </row>
    <row r="3443" spans="3:6" ht="44.25" customHeight="1" x14ac:dyDescent="0.25">
      <c r="C3443" s="438"/>
      <c r="D3443" s="440"/>
      <c r="E3443" s="534"/>
      <c r="F3443" s="438"/>
    </row>
    <row r="3444" spans="3:6" ht="44.25" customHeight="1" x14ac:dyDescent="0.25">
      <c r="C3444" s="438"/>
      <c r="D3444" s="440"/>
      <c r="E3444" s="534"/>
      <c r="F3444" s="438"/>
    </row>
    <row r="3445" spans="3:6" ht="44.25" customHeight="1" x14ac:dyDescent="0.25">
      <c r="C3445" s="438"/>
      <c r="D3445" s="440"/>
      <c r="E3445" s="534"/>
      <c r="F3445" s="438"/>
    </row>
    <row r="3446" spans="3:6" ht="44.25" customHeight="1" x14ac:dyDescent="0.25">
      <c r="C3446" s="438"/>
      <c r="D3446" s="440"/>
      <c r="E3446" s="534"/>
      <c r="F3446" s="438"/>
    </row>
    <row r="3447" spans="3:6" ht="44.25" customHeight="1" x14ac:dyDescent="0.25">
      <c r="C3447" s="438"/>
      <c r="D3447" s="440"/>
      <c r="E3447" s="534"/>
      <c r="F3447" s="438"/>
    </row>
    <row r="3448" spans="3:6" ht="44.25" customHeight="1" x14ac:dyDescent="0.25">
      <c r="C3448" s="438"/>
      <c r="D3448" s="440"/>
      <c r="E3448" s="534"/>
      <c r="F3448" s="438"/>
    </row>
    <row r="3449" spans="3:6" ht="44.25" customHeight="1" x14ac:dyDescent="0.25">
      <c r="C3449" s="438"/>
      <c r="D3449" s="440"/>
      <c r="E3449" s="534"/>
      <c r="F3449" s="438"/>
    </row>
    <row r="3450" spans="3:6" ht="44.25" customHeight="1" x14ac:dyDescent="0.25">
      <c r="C3450" s="438"/>
      <c r="D3450" s="440"/>
      <c r="E3450" s="534"/>
      <c r="F3450" s="438"/>
    </row>
    <row r="3451" spans="3:6" ht="44.25" customHeight="1" x14ac:dyDescent="0.25">
      <c r="C3451" s="438"/>
      <c r="D3451" s="440"/>
      <c r="E3451" s="534"/>
      <c r="F3451" s="438"/>
    </row>
    <row r="3452" spans="3:6" ht="44.25" customHeight="1" x14ac:dyDescent="0.25">
      <c r="C3452" s="438"/>
      <c r="D3452" s="440"/>
      <c r="E3452" s="534"/>
      <c r="F3452" s="438"/>
    </row>
    <row r="3453" spans="3:6" ht="44.25" customHeight="1" x14ac:dyDescent="0.25">
      <c r="C3453" s="438"/>
      <c r="D3453" s="440"/>
      <c r="E3453" s="534"/>
      <c r="F3453" s="438"/>
    </row>
    <row r="3454" spans="3:6" ht="44.25" customHeight="1" x14ac:dyDescent="0.25">
      <c r="C3454" s="438"/>
      <c r="D3454" s="440"/>
      <c r="E3454" s="534"/>
      <c r="F3454" s="438"/>
    </row>
    <row r="3455" spans="3:6" ht="44.25" customHeight="1" x14ac:dyDescent="0.25">
      <c r="C3455" s="438"/>
      <c r="D3455" s="440"/>
      <c r="E3455" s="534"/>
      <c r="F3455" s="438"/>
    </row>
    <row r="3456" spans="3:6" ht="44.25" customHeight="1" x14ac:dyDescent="0.25">
      <c r="C3456" s="438"/>
      <c r="D3456" s="440"/>
      <c r="E3456" s="534"/>
      <c r="F3456" s="438"/>
    </row>
    <row r="3457" spans="3:6" ht="44.25" customHeight="1" x14ac:dyDescent="0.25">
      <c r="C3457" s="438"/>
      <c r="D3457" s="440"/>
      <c r="E3457" s="534"/>
      <c r="F3457" s="438"/>
    </row>
    <row r="3458" spans="3:6" ht="44.25" customHeight="1" x14ac:dyDescent="0.25">
      <c r="C3458" s="438"/>
      <c r="D3458" s="440"/>
      <c r="E3458" s="534"/>
      <c r="F3458" s="438"/>
    </row>
    <row r="3459" spans="3:6" ht="44.25" customHeight="1" x14ac:dyDescent="0.25">
      <c r="C3459" s="438"/>
      <c r="D3459" s="440"/>
      <c r="E3459" s="534"/>
      <c r="F3459" s="438"/>
    </row>
    <row r="3460" spans="3:6" ht="44.25" customHeight="1" x14ac:dyDescent="0.25">
      <c r="C3460" s="438"/>
      <c r="D3460" s="440"/>
      <c r="E3460" s="534"/>
      <c r="F3460" s="438"/>
    </row>
    <row r="3461" spans="3:6" ht="44.25" customHeight="1" x14ac:dyDescent="0.25">
      <c r="C3461" s="438"/>
      <c r="D3461" s="440"/>
      <c r="E3461" s="534"/>
      <c r="F3461" s="438"/>
    </row>
    <row r="3462" spans="3:6" ht="44.25" customHeight="1" x14ac:dyDescent="0.25">
      <c r="C3462" s="438"/>
      <c r="D3462" s="440"/>
      <c r="E3462" s="534"/>
      <c r="F3462" s="438"/>
    </row>
    <row r="3463" spans="3:6" ht="44.25" customHeight="1" x14ac:dyDescent="0.25">
      <c r="C3463" s="438"/>
      <c r="D3463" s="440"/>
      <c r="E3463" s="534"/>
      <c r="F3463" s="438"/>
    </row>
    <row r="3464" spans="3:6" ht="44.25" customHeight="1" x14ac:dyDescent="0.25">
      <c r="C3464" s="438"/>
      <c r="D3464" s="440"/>
      <c r="E3464" s="534"/>
      <c r="F3464" s="438"/>
    </row>
    <row r="3465" spans="3:6" ht="44.25" customHeight="1" x14ac:dyDescent="0.25">
      <c r="C3465" s="438"/>
      <c r="D3465" s="440"/>
      <c r="E3465" s="534"/>
      <c r="F3465" s="438"/>
    </row>
    <row r="3466" spans="3:6" ht="44.25" customHeight="1" x14ac:dyDescent="0.25">
      <c r="C3466" s="438"/>
      <c r="D3466" s="440"/>
      <c r="E3466" s="534"/>
      <c r="F3466" s="438"/>
    </row>
    <row r="3467" spans="3:6" ht="44.25" customHeight="1" x14ac:dyDescent="0.25">
      <c r="C3467" s="438"/>
      <c r="D3467" s="440"/>
      <c r="E3467" s="534"/>
      <c r="F3467" s="438"/>
    </row>
    <row r="3468" spans="3:6" ht="44.25" customHeight="1" x14ac:dyDescent="0.25">
      <c r="C3468" s="438"/>
      <c r="D3468" s="440"/>
      <c r="E3468" s="534"/>
      <c r="F3468" s="438"/>
    </row>
    <row r="3469" spans="3:6" ht="44.25" customHeight="1" x14ac:dyDescent="0.25">
      <c r="C3469" s="438"/>
      <c r="D3469" s="440"/>
      <c r="E3469" s="534"/>
      <c r="F3469" s="438"/>
    </row>
    <row r="3470" spans="3:6" ht="44.25" customHeight="1" x14ac:dyDescent="0.25">
      <c r="C3470" s="438"/>
      <c r="D3470" s="440"/>
      <c r="E3470" s="534"/>
      <c r="F3470" s="438"/>
    </row>
    <row r="3471" spans="3:6" ht="44.25" customHeight="1" x14ac:dyDescent="0.25">
      <c r="C3471" s="438"/>
      <c r="D3471" s="440"/>
      <c r="E3471" s="534"/>
      <c r="F3471" s="438"/>
    </row>
    <row r="3472" spans="3:6" ht="44.25" customHeight="1" x14ac:dyDescent="0.25">
      <c r="C3472" s="438"/>
      <c r="D3472" s="440"/>
      <c r="E3472" s="534"/>
      <c r="F3472" s="438"/>
    </row>
    <row r="3473" spans="3:6" ht="44.25" customHeight="1" x14ac:dyDescent="0.25">
      <c r="C3473" s="438"/>
      <c r="D3473" s="440"/>
      <c r="E3473" s="534"/>
      <c r="F3473" s="438"/>
    </row>
    <row r="3474" spans="3:6" ht="44.25" customHeight="1" x14ac:dyDescent="0.25">
      <c r="C3474" s="438"/>
      <c r="D3474" s="440"/>
      <c r="E3474" s="534"/>
      <c r="F3474" s="438"/>
    </row>
    <row r="3475" spans="3:6" ht="44.25" customHeight="1" x14ac:dyDescent="0.25">
      <c r="C3475" s="438"/>
      <c r="D3475" s="440"/>
      <c r="E3475" s="534"/>
      <c r="F3475" s="438"/>
    </row>
    <row r="3476" spans="3:6" ht="44.25" customHeight="1" x14ac:dyDescent="0.25">
      <c r="C3476" s="438"/>
      <c r="D3476" s="440"/>
      <c r="E3476" s="534"/>
      <c r="F3476" s="438"/>
    </row>
    <row r="3477" spans="3:6" ht="44.25" customHeight="1" x14ac:dyDescent="0.25">
      <c r="C3477" s="438"/>
      <c r="D3477" s="440"/>
      <c r="E3477" s="534"/>
      <c r="F3477" s="438"/>
    </row>
    <row r="3478" spans="3:6" ht="44.25" customHeight="1" x14ac:dyDescent="0.25">
      <c r="C3478" s="438"/>
      <c r="D3478" s="440"/>
      <c r="E3478" s="534"/>
      <c r="F3478" s="438"/>
    </row>
    <row r="3479" spans="3:6" ht="44.25" customHeight="1" x14ac:dyDescent="0.25">
      <c r="C3479" s="438"/>
      <c r="D3479" s="440"/>
      <c r="E3479" s="534"/>
      <c r="F3479" s="438"/>
    </row>
    <row r="3480" spans="3:6" ht="44.25" customHeight="1" x14ac:dyDescent="0.25">
      <c r="C3480" s="438"/>
      <c r="D3480" s="440"/>
      <c r="E3480" s="534"/>
      <c r="F3480" s="438"/>
    </row>
    <row r="3481" spans="3:6" ht="44.25" customHeight="1" x14ac:dyDescent="0.25">
      <c r="C3481" s="438"/>
      <c r="D3481" s="440"/>
      <c r="E3481" s="534"/>
      <c r="F3481" s="438"/>
    </row>
    <row r="3482" spans="3:6" ht="44.25" customHeight="1" x14ac:dyDescent="0.25">
      <c r="C3482" s="438"/>
      <c r="D3482" s="440"/>
      <c r="E3482" s="534"/>
      <c r="F3482" s="438"/>
    </row>
    <row r="3483" spans="3:6" ht="44.25" customHeight="1" x14ac:dyDescent="0.25">
      <c r="C3483" s="438"/>
      <c r="D3483" s="440"/>
      <c r="E3483" s="534"/>
      <c r="F3483" s="438"/>
    </row>
    <row r="3484" spans="3:6" ht="44.25" customHeight="1" x14ac:dyDescent="0.25">
      <c r="C3484" s="438"/>
      <c r="D3484" s="440"/>
      <c r="E3484" s="534"/>
      <c r="F3484" s="438"/>
    </row>
    <row r="3485" spans="3:6" ht="44.25" customHeight="1" x14ac:dyDescent="0.25">
      <c r="C3485" s="438"/>
      <c r="D3485" s="440"/>
      <c r="E3485" s="534"/>
      <c r="F3485" s="438"/>
    </row>
    <row r="3486" spans="3:6" ht="44.25" customHeight="1" x14ac:dyDescent="0.25">
      <c r="C3486" s="438"/>
      <c r="D3486" s="440"/>
      <c r="E3486" s="534"/>
      <c r="F3486" s="438"/>
    </row>
    <row r="3487" spans="3:6" ht="44.25" customHeight="1" x14ac:dyDescent="0.25">
      <c r="C3487" s="438"/>
      <c r="D3487" s="440"/>
      <c r="E3487" s="534"/>
      <c r="F3487" s="438"/>
    </row>
    <row r="3488" spans="3:6" ht="44.25" customHeight="1" x14ac:dyDescent="0.25">
      <c r="C3488" s="438"/>
      <c r="D3488" s="440"/>
      <c r="E3488" s="534"/>
      <c r="F3488" s="438"/>
    </row>
    <row r="3489" spans="3:6" ht="44.25" customHeight="1" x14ac:dyDescent="0.25">
      <c r="C3489" s="438"/>
      <c r="D3489" s="440"/>
      <c r="E3489" s="534"/>
      <c r="F3489" s="438"/>
    </row>
    <row r="3490" spans="3:6" ht="44.25" customHeight="1" x14ac:dyDescent="0.25">
      <c r="C3490" s="438"/>
      <c r="D3490" s="440"/>
      <c r="E3490" s="534"/>
      <c r="F3490" s="438"/>
    </row>
    <row r="3491" spans="3:6" ht="44.25" customHeight="1" x14ac:dyDescent="0.25">
      <c r="C3491" s="438"/>
      <c r="D3491" s="440"/>
      <c r="E3491" s="534"/>
      <c r="F3491" s="438"/>
    </row>
    <row r="3492" spans="3:6" ht="44.25" customHeight="1" x14ac:dyDescent="0.25">
      <c r="C3492" s="438"/>
      <c r="D3492" s="440"/>
      <c r="E3492" s="534"/>
      <c r="F3492" s="438"/>
    </row>
    <row r="3493" spans="3:6" ht="44.25" customHeight="1" x14ac:dyDescent="0.25">
      <c r="C3493" s="438"/>
      <c r="D3493" s="440"/>
      <c r="E3493" s="534"/>
      <c r="F3493" s="438"/>
    </row>
    <row r="3494" spans="3:6" ht="44.25" customHeight="1" x14ac:dyDescent="0.25">
      <c r="C3494" s="438"/>
      <c r="D3494" s="440"/>
      <c r="E3494" s="534"/>
      <c r="F3494" s="438"/>
    </row>
    <row r="3495" spans="3:6" ht="44.25" customHeight="1" x14ac:dyDescent="0.25">
      <c r="C3495" s="438"/>
      <c r="D3495" s="440"/>
      <c r="E3495" s="534"/>
      <c r="F3495" s="438"/>
    </row>
    <row r="3496" spans="3:6" ht="44.25" customHeight="1" x14ac:dyDescent="0.25">
      <c r="C3496" s="438"/>
      <c r="D3496" s="440"/>
      <c r="E3496" s="534"/>
      <c r="F3496" s="438"/>
    </row>
    <row r="3497" spans="3:6" ht="44.25" customHeight="1" x14ac:dyDescent="0.25">
      <c r="C3497" s="438"/>
      <c r="D3497" s="440"/>
      <c r="E3497" s="534"/>
      <c r="F3497" s="438"/>
    </row>
    <row r="3498" spans="3:6" ht="44.25" customHeight="1" x14ac:dyDescent="0.25">
      <c r="C3498" s="438"/>
      <c r="D3498" s="440"/>
      <c r="E3498" s="534"/>
      <c r="F3498" s="438"/>
    </row>
    <row r="3499" spans="3:6" ht="44.25" customHeight="1" x14ac:dyDescent="0.25">
      <c r="C3499" s="438"/>
      <c r="D3499" s="440"/>
      <c r="E3499" s="534"/>
      <c r="F3499" s="438"/>
    </row>
    <row r="3500" spans="3:6" ht="44.25" customHeight="1" x14ac:dyDescent="0.25">
      <c r="C3500" s="438"/>
      <c r="D3500" s="440"/>
      <c r="E3500" s="534"/>
      <c r="F3500" s="438"/>
    </row>
    <row r="3501" spans="3:6" ht="44.25" customHeight="1" x14ac:dyDescent="0.25">
      <c r="C3501" s="438"/>
      <c r="D3501" s="440"/>
      <c r="E3501" s="534"/>
      <c r="F3501" s="438"/>
    </row>
    <row r="3502" spans="3:6" ht="44.25" customHeight="1" x14ac:dyDescent="0.25">
      <c r="C3502" s="438"/>
      <c r="D3502" s="440"/>
      <c r="E3502" s="534"/>
      <c r="F3502" s="438"/>
    </row>
    <row r="3503" spans="3:6" ht="44.25" customHeight="1" x14ac:dyDescent="0.25">
      <c r="C3503" s="438"/>
      <c r="D3503" s="440"/>
      <c r="E3503" s="534"/>
      <c r="F3503" s="438"/>
    </row>
    <row r="3504" spans="3:6" ht="44.25" customHeight="1" x14ac:dyDescent="0.25">
      <c r="C3504" s="438"/>
      <c r="D3504" s="440"/>
      <c r="E3504" s="534"/>
      <c r="F3504" s="438"/>
    </row>
    <row r="3505" spans="3:6" ht="44.25" customHeight="1" x14ac:dyDescent="0.25">
      <c r="C3505" s="438"/>
      <c r="D3505" s="440"/>
      <c r="E3505" s="534"/>
      <c r="F3505" s="438"/>
    </row>
    <row r="3506" spans="3:6" ht="44.25" customHeight="1" x14ac:dyDescent="0.25">
      <c r="C3506" s="438"/>
      <c r="D3506" s="440"/>
      <c r="E3506" s="534"/>
      <c r="F3506" s="438"/>
    </row>
    <row r="3507" spans="3:6" ht="44.25" customHeight="1" x14ac:dyDescent="0.25">
      <c r="C3507" s="438"/>
      <c r="D3507" s="440"/>
      <c r="E3507" s="534"/>
      <c r="F3507" s="438"/>
    </row>
    <row r="3508" spans="3:6" ht="44.25" customHeight="1" x14ac:dyDescent="0.25">
      <c r="C3508" s="438"/>
      <c r="D3508" s="440"/>
      <c r="E3508" s="534"/>
      <c r="F3508" s="438"/>
    </row>
    <row r="3509" spans="3:6" ht="44.25" customHeight="1" x14ac:dyDescent="0.25">
      <c r="C3509" s="438"/>
      <c r="D3509" s="440"/>
      <c r="E3509" s="534"/>
      <c r="F3509" s="438"/>
    </row>
    <row r="3510" spans="3:6" ht="44.25" customHeight="1" x14ac:dyDescent="0.25">
      <c r="C3510" s="438"/>
      <c r="D3510" s="440"/>
      <c r="E3510" s="534"/>
      <c r="F3510" s="438"/>
    </row>
    <row r="3511" spans="3:6" ht="44.25" customHeight="1" x14ac:dyDescent="0.25">
      <c r="C3511" s="438"/>
      <c r="D3511" s="440"/>
      <c r="E3511" s="534"/>
      <c r="F3511" s="438"/>
    </row>
    <row r="3512" spans="3:6" ht="44.25" customHeight="1" x14ac:dyDescent="0.25">
      <c r="C3512" s="438"/>
      <c r="D3512" s="440"/>
      <c r="E3512" s="534"/>
      <c r="F3512" s="438"/>
    </row>
    <row r="3513" spans="3:6" ht="44.25" customHeight="1" x14ac:dyDescent="0.25">
      <c r="C3513" s="438"/>
      <c r="D3513" s="440"/>
      <c r="E3513" s="534"/>
      <c r="F3513" s="438"/>
    </row>
    <row r="3514" spans="3:6" ht="44.25" customHeight="1" x14ac:dyDescent="0.25">
      <c r="C3514" s="438"/>
      <c r="D3514" s="440"/>
      <c r="E3514" s="534"/>
      <c r="F3514" s="438"/>
    </row>
    <row r="3515" spans="3:6" ht="44.25" customHeight="1" x14ac:dyDescent="0.25">
      <c r="C3515" s="438"/>
      <c r="D3515" s="440"/>
      <c r="E3515" s="534"/>
      <c r="F3515" s="438"/>
    </row>
    <row r="3516" spans="3:6" ht="44.25" customHeight="1" x14ac:dyDescent="0.25">
      <c r="C3516" s="438"/>
      <c r="D3516" s="440"/>
      <c r="E3516" s="534"/>
      <c r="F3516" s="438"/>
    </row>
    <row r="3517" spans="3:6" ht="44.25" customHeight="1" x14ac:dyDescent="0.25">
      <c r="C3517" s="438"/>
      <c r="D3517" s="440"/>
      <c r="E3517" s="534"/>
      <c r="F3517" s="438"/>
    </row>
    <row r="3518" spans="3:6" ht="44.25" customHeight="1" x14ac:dyDescent="0.25">
      <c r="C3518" s="438"/>
      <c r="D3518" s="440"/>
      <c r="E3518" s="534"/>
      <c r="F3518" s="438"/>
    </row>
    <row r="3519" spans="3:6" ht="44.25" customHeight="1" x14ac:dyDescent="0.25">
      <c r="C3519" s="438"/>
      <c r="D3519" s="440"/>
      <c r="E3519" s="534"/>
      <c r="F3519" s="438"/>
    </row>
    <row r="3520" spans="3:6" ht="44.25" customHeight="1" x14ac:dyDescent="0.25">
      <c r="C3520" s="438"/>
      <c r="D3520" s="440"/>
      <c r="E3520" s="534"/>
      <c r="F3520" s="438"/>
    </row>
    <row r="3521" spans="3:6" ht="44.25" customHeight="1" x14ac:dyDescent="0.25">
      <c r="C3521" s="438"/>
      <c r="D3521" s="440"/>
      <c r="E3521" s="534"/>
      <c r="F3521" s="438"/>
    </row>
    <row r="3522" spans="3:6" ht="44.25" customHeight="1" x14ac:dyDescent="0.25">
      <c r="C3522" s="438"/>
      <c r="D3522" s="440"/>
      <c r="E3522" s="534"/>
      <c r="F3522" s="438"/>
    </row>
    <row r="3523" spans="3:6" ht="44.25" customHeight="1" x14ac:dyDescent="0.25">
      <c r="C3523" s="438"/>
      <c r="D3523" s="440"/>
      <c r="E3523" s="534"/>
      <c r="F3523" s="438"/>
    </row>
    <row r="3524" spans="3:6" ht="44.25" customHeight="1" x14ac:dyDescent="0.25">
      <c r="C3524" s="438"/>
      <c r="D3524" s="440"/>
      <c r="E3524" s="534"/>
      <c r="F3524" s="438"/>
    </row>
    <row r="3525" spans="3:6" ht="44.25" customHeight="1" x14ac:dyDescent="0.25">
      <c r="C3525" s="438"/>
      <c r="D3525" s="440"/>
      <c r="E3525" s="534"/>
      <c r="F3525" s="438"/>
    </row>
    <row r="3526" spans="3:6" ht="44.25" customHeight="1" x14ac:dyDescent="0.25">
      <c r="C3526" s="438"/>
      <c r="D3526" s="440"/>
      <c r="E3526" s="534"/>
      <c r="F3526" s="438"/>
    </row>
    <row r="3527" spans="3:6" ht="44.25" customHeight="1" x14ac:dyDescent="0.25">
      <c r="C3527" s="438"/>
      <c r="D3527" s="440"/>
      <c r="E3527" s="534"/>
      <c r="F3527" s="438"/>
    </row>
    <row r="3528" spans="3:6" ht="44.25" customHeight="1" x14ac:dyDescent="0.25">
      <c r="C3528" s="438"/>
      <c r="D3528" s="440"/>
      <c r="E3528" s="534"/>
      <c r="F3528" s="438"/>
    </row>
    <row r="3529" spans="3:6" ht="44.25" customHeight="1" x14ac:dyDescent="0.25">
      <c r="C3529" s="438"/>
      <c r="D3529" s="440"/>
      <c r="E3529" s="534"/>
      <c r="F3529" s="438"/>
    </row>
    <row r="3530" spans="3:6" ht="44.25" customHeight="1" x14ac:dyDescent="0.25">
      <c r="C3530" s="438"/>
      <c r="D3530" s="440"/>
      <c r="E3530" s="534"/>
      <c r="F3530" s="438"/>
    </row>
    <row r="3531" spans="3:6" ht="44.25" customHeight="1" x14ac:dyDescent="0.25">
      <c r="C3531" s="438"/>
      <c r="D3531" s="440"/>
      <c r="E3531" s="534"/>
      <c r="F3531" s="438"/>
    </row>
    <row r="3532" spans="3:6" ht="44.25" customHeight="1" x14ac:dyDescent="0.25">
      <c r="C3532" s="438"/>
      <c r="D3532" s="440"/>
      <c r="E3532" s="534"/>
      <c r="F3532" s="438"/>
    </row>
    <row r="3533" spans="3:6" ht="44.25" customHeight="1" x14ac:dyDescent="0.25">
      <c r="C3533" s="438"/>
      <c r="D3533" s="440"/>
      <c r="E3533" s="534"/>
      <c r="F3533" s="438"/>
    </row>
    <row r="3534" spans="3:6" ht="44.25" customHeight="1" x14ac:dyDescent="0.25">
      <c r="C3534" s="438"/>
      <c r="D3534" s="440"/>
      <c r="E3534" s="534"/>
      <c r="F3534" s="438"/>
    </row>
    <row r="3535" spans="3:6" ht="44.25" customHeight="1" x14ac:dyDescent="0.25">
      <c r="C3535" s="438"/>
      <c r="D3535" s="440"/>
      <c r="E3535" s="534"/>
      <c r="F3535" s="438"/>
    </row>
    <row r="3536" spans="3:6" ht="44.25" customHeight="1" x14ac:dyDescent="0.25">
      <c r="C3536" s="438"/>
      <c r="D3536" s="440"/>
      <c r="E3536" s="534"/>
      <c r="F3536" s="438"/>
    </row>
    <row r="3537" spans="3:6" ht="44.25" customHeight="1" x14ac:dyDescent="0.25">
      <c r="C3537" s="438"/>
      <c r="D3537" s="440"/>
      <c r="E3537" s="534"/>
      <c r="F3537" s="438"/>
    </row>
    <row r="3538" spans="3:6" ht="44.25" customHeight="1" x14ac:dyDescent="0.25">
      <c r="C3538" s="438"/>
      <c r="D3538" s="440"/>
      <c r="E3538" s="534"/>
      <c r="F3538" s="438"/>
    </row>
    <row r="3539" spans="3:6" ht="44.25" customHeight="1" x14ac:dyDescent="0.25">
      <c r="C3539" s="438"/>
      <c r="D3539" s="440"/>
      <c r="E3539" s="534"/>
      <c r="F3539" s="438"/>
    </row>
    <row r="3540" spans="3:6" ht="44.25" customHeight="1" x14ac:dyDescent="0.25">
      <c r="C3540" s="438"/>
      <c r="D3540" s="440"/>
      <c r="E3540" s="534"/>
      <c r="F3540" s="438"/>
    </row>
    <row r="3541" spans="3:6" ht="44.25" customHeight="1" x14ac:dyDescent="0.25">
      <c r="C3541" s="438"/>
      <c r="D3541" s="440"/>
      <c r="E3541" s="534"/>
      <c r="F3541" s="438"/>
    </row>
    <row r="3542" spans="3:6" ht="44.25" customHeight="1" x14ac:dyDescent="0.25">
      <c r="C3542" s="438"/>
      <c r="D3542" s="440"/>
      <c r="E3542" s="534"/>
      <c r="F3542" s="438"/>
    </row>
    <row r="3543" spans="3:6" ht="44.25" customHeight="1" x14ac:dyDescent="0.25">
      <c r="C3543" s="438"/>
      <c r="D3543" s="440"/>
      <c r="E3543" s="534"/>
      <c r="F3543" s="438"/>
    </row>
    <row r="3544" spans="3:6" ht="44.25" customHeight="1" x14ac:dyDescent="0.25">
      <c r="C3544" s="438"/>
      <c r="D3544" s="440"/>
      <c r="E3544" s="534"/>
      <c r="F3544" s="438"/>
    </row>
    <row r="3545" spans="3:6" ht="44.25" customHeight="1" x14ac:dyDescent="0.25">
      <c r="C3545" s="438"/>
      <c r="D3545" s="440"/>
      <c r="E3545" s="534"/>
      <c r="F3545" s="438"/>
    </row>
    <row r="3546" spans="3:6" ht="44.25" customHeight="1" x14ac:dyDescent="0.25">
      <c r="C3546" s="438"/>
      <c r="D3546" s="440"/>
      <c r="E3546" s="534"/>
      <c r="F3546" s="438"/>
    </row>
    <row r="3547" spans="3:6" ht="44.25" customHeight="1" x14ac:dyDescent="0.25">
      <c r="C3547" s="438"/>
      <c r="D3547" s="440"/>
      <c r="E3547" s="534"/>
      <c r="F3547" s="438"/>
    </row>
    <row r="3548" spans="3:6" ht="44.25" customHeight="1" x14ac:dyDescent="0.25">
      <c r="C3548" s="438"/>
      <c r="D3548" s="440"/>
      <c r="E3548" s="534"/>
      <c r="F3548" s="438"/>
    </row>
    <row r="3549" spans="3:6" ht="44.25" customHeight="1" x14ac:dyDescent="0.25">
      <c r="C3549" s="438"/>
      <c r="D3549" s="440"/>
      <c r="E3549" s="534"/>
      <c r="F3549" s="438"/>
    </row>
    <row r="3550" spans="3:6" ht="44.25" customHeight="1" x14ac:dyDescent="0.25">
      <c r="C3550" s="438"/>
      <c r="D3550" s="440"/>
      <c r="E3550" s="534"/>
      <c r="F3550" s="438"/>
    </row>
    <row r="3551" spans="3:6" ht="44.25" customHeight="1" x14ac:dyDescent="0.25">
      <c r="C3551" s="438"/>
      <c r="D3551" s="440"/>
      <c r="E3551" s="534"/>
      <c r="F3551" s="438"/>
    </row>
    <row r="3552" spans="3:6" ht="44.25" customHeight="1" x14ac:dyDescent="0.25">
      <c r="C3552" s="438"/>
      <c r="D3552" s="440"/>
      <c r="E3552" s="534"/>
      <c r="F3552" s="438"/>
    </row>
    <row r="3553" spans="3:6" ht="44.25" customHeight="1" x14ac:dyDescent="0.25">
      <c r="C3553" s="438"/>
      <c r="D3553" s="440"/>
      <c r="E3553" s="534"/>
      <c r="F3553" s="438"/>
    </row>
    <row r="3554" spans="3:6" ht="44.25" customHeight="1" x14ac:dyDescent="0.25">
      <c r="C3554" s="438"/>
      <c r="D3554" s="440"/>
      <c r="E3554" s="534"/>
      <c r="F3554" s="438"/>
    </row>
    <row r="3555" spans="3:6" ht="44.25" customHeight="1" x14ac:dyDescent="0.25">
      <c r="C3555" s="438"/>
      <c r="D3555" s="440"/>
      <c r="E3555" s="534"/>
      <c r="F3555" s="438"/>
    </row>
    <row r="3556" spans="3:6" ht="44.25" customHeight="1" x14ac:dyDescent="0.25">
      <c r="C3556" s="438"/>
      <c r="D3556" s="440"/>
      <c r="E3556" s="534"/>
      <c r="F3556" s="438"/>
    </row>
    <row r="3557" spans="3:6" ht="44.25" customHeight="1" x14ac:dyDescent="0.25">
      <c r="C3557" s="438"/>
      <c r="D3557" s="440"/>
      <c r="E3557" s="534"/>
      <c r="F3557" s="438"/>
    </row>
    <row r="3558" spans="3:6" ht="44.25" customHeight="1" x14ac:dyDescent="0.25">
      <c r="C3558" s="438"/>
      <c r="D3558" s="440"/>
      <c r="E3558" s="534"/>
      <c r="F3558" s="438"/>
    </row>
    <row r="3559" spans="3:6" ht="44.25" customHeight="1" x14ac:dyDescent="0.25">
      <c r="C3559" s="438"/>
      <c r="D3559" s="440"/>
      <c r="E3559" s="534"/>
      <c r="F3559" s="438"/>
    </row>
    <row r="3560" spans="3:6" ht="44.25" customHeight="1" x14ac:dyDescent="0.25">
      <c r="C3560" s="438"/>
      <c r="D3560" s="440"/>
      <c r="E3560" s="534"/>
      <c r="F3560" s="438"/>
    </row>
    <row r="3561" spans="3:6" ht="44.25" customHeight="1" x14ac:dyDescent="0.25">
      <c r="C3561" s="438"/>
      <c r="D3561" s="440"/>
      <c r="E3561" s="534"/>
      <c r="F3561" s="438"/>
    </row>
    <row r="3562" spans="3:6" ht="44.25" customHeight="1" x14ac:dyDescent="0.25">
      <c r="C3562" s="438"/>
      <c r="D3562" s="440"/>
      <c r="E3562" s="534"/>
      <c r="F3562" s="438"/>
    </row>
    <row r="3563" spans="3:6" ht="44.25" customHeight="1" x14ac:dyDescent="0.25">
      <c r="C3563" s="438"/>
      <c r="D3563" s="440"/>
      <c r="E3563" s="534"/>
      <c r="F3563" s="438"/>
    </row>
    <row r="3564" spans="3:6" ht="44.25" customHeight="1" x14ac:dyDescent="0.25">
      <c r="C3564" s="438"/>
      <c r="D3564" s="440"/>
      <c r="E3564" s="534"/>
      <c r="F3564" s="438"/>
    </row>
    <row r="3565" spans="3:6" ht="44.25" customHeight="1" x14ac:dyDescent="0.25">
      <c r="C3565" s="438"/>
      <c r="D3565" s="440"/>
      <c r="E3565" s="534"/>
      <c r="F3565" s="438"/>
    </row>
    <row r="3566" spans="3:6" ht="44.25" customHeight="1" x14ac:dyDescent="0.25">
      <c r="C3566" s="438"/>
      <c r="D3566" s="440"/>
      <c r="E3566" s="534"/>
      <c r="F3566" s="438"/>
    </row>
    <row r="3567" spans="3:6" ht="44.25" customHeight="1" x14ac:dyDescent="0.25">
      <c r="C3567" s="438"/>
      <c r="D3567" s="440"/>
      <c r="E3567" s="534"/>
      <c r="F3567" s="438"/>
    </row>
    <row r="3568" spans="3:6" ht="44.25" customHeight="1" x14ac:dyDescent="0.25">
      <c r="C3568" s="438"/>
      <c r="D3568" s="440"/>
      <c r="E3568" s="534"/>
      <c r="F3568" s="438"/>
    </row>
    <row r="3569" spans="3:6" ht="44.25" customHeight="1" x14ac:dyDescent="0.25">
      <c r="C3569" s="438"/>
      <c r="D3569" s="440"/>
      <c r="E3569" s="534"/>
      <c r="F3569" s="438"/>
    </row>
    <row r="3570" spans="3:6" ht="44.25" customHeight="1" x14ac:dyDescent="0.25">
      <c r="C3570" s="438"/>
      <c r="D3570" s="440"/>
      <c r="E3570" s="534"/>
      <c r="F3570" s="438"/>
    </row>
    <row r="3571" spans="3:6" ht="44.25" customHeight="1" x14ac:dyDescent="0.25">
      <c r="C3571" s="438"/>
      <c r="D3571" s="440"/>
      <c r="E3571" s="534"/>
      <c r="F3571" s="438"/>
    </row>
    <row r="3572" spans="3:6" ht="44.25" customHeight="1" x14ac:dyDescent="0.25">
      <c r="C3572" s="438"/>
      <c r="D3572" s="440"/>
      <c r="E3572" s="534"/>
      <c r="F3572" s="438"/>
    </row>
    <row r="3573" spans="3:6" ht="44.25" customHeight="1" x14ac:dyDescent="0.25">
      <c r="C3573" s="438"/>
      <c r="D3573" s="440"/>
      <c r="E3573" s="534"/>
      <c r="F3573" s="438"/>
    </row>
    <row r="3574" spans="3:6" ht="44.25" customHeight="1" x14ac:dyDescent="0.25">
      <c r="C3574" s="438"/>
      <c r="D3574" s="440"/>
      <c r="E3574" s="534"/>
      <c r="F3574" s="438"/>
    </row>
    <row r="3575" spans="3:6" ht="44.25" customHeight="1" x14ac:dyDescent="0.25">
      <c r="C3575" s="438"/>
      <c r="D3575" s="440"/>
      <c r="E3575" s="534"/>
      <c r="F3575" s="438"/>
    </row>
    <row r="3576" spans="3:6" ht="44.25" customHeight="1" x14ac:dyDescent="0.25">
      <c r="C3576" s="438"/>
      <c r="D3576" s="440"/>
      <c r="E3576" s="534"/>
      <c r="F3576" s="438"/>
    </row>
    <row r="3577" spans="3:6" ht="44.25" customHeight="1" x14ac:dyDescent="0.25">
      <c r="C3577" s="438"/>
      <c r="D3577" s="440"/>
      <c r="E3577" s="534"/>
      <c r="F3577" s="438"/>
    </row>
    <row r="3578" spans="3:6" ht="44.25" customHeight="1" x14ac:dyDescent="0.25">
      <c r="C3578" s="438"/>
      <c r="D3578" s="440"/>
      <c r="E3578" s="534"/>
      <c r="F3578" s="438"/>
    </row>
    <row r="3579" spans="3:6" ht="44.25" customHeight="1" x14ac:dyDescent="0.25">
      <c r="C3579" s="438"/>
      <c r="D3579" s="440"/>
      <c r="E3579" s="534"/>
      <c r="F3579" s="438"/>
    </row>
    <row r="3580" spans="3:6" ht="44.25" customHeight="1" x14ac:dyDescent="0.25">
      <c r="C3580" s="438"/>
      <c r="D3580" s="440"/>
      <c r="E3580" s="534"/>
      <c r="F3580" s="438"/>
    </row>
    <row r="3581" spans="3:6" ht="44.25" customHeight="1" x14ac:dyDescent="0.25">
      <c r="C3581" s="438"/>
      <c r="D3581" s="440"/>
      <c r="E3581" s="534"/>
      <c r="F3581" s="438"/>
    </row>
    <row r="3582" spans="3:6" ht="44.25" customHeight="1" x14ac:dyDescent="0.25">
      <c r="C3582" s="438"/>
      <c r="D3582" s="440"/>
      <c r="E3582" s="534"/>
      <c r="F3582" s="438"/>
    </row>
    <row r="3583" spans="3:6" ht="44.25" customHeight="1" x14ac:dyDescent="0.25">
      <c r="C3583" s="438"/>
      <c r="D3583" s="440"/>
      <c r="E3583" s="534"/>
      <c r="F3583" s="438"/>
    </row>
    <row r="3584" spans="3:6" ht="44.25" customHeight="1" x14ac:dyDescent="0.25">
      <c r="C3584" s="438"/>
      <c r="D3584" s="440"/>
      <c r="E3584" s="534"/>
      <c r="F3584" s="438"/>
    </row>
    <row r="3585" spans="3:6" ht="44.25" customHeight="1" x14ac:dyDescent="0.25">
      <c r="C3585" s="438"/>
      <c r="D3585" s="440"/>
      <c r="E3585" s="534"/>
      <c r="F3585" s="438"/>
    </row>
    <row r="3586" spans="3:6" ht="44.25" customHeight="1" x14ac:dyDescent="0.25">
      <c r="C3586" s="438"/>
      <c r="D3586" s="440"/>
      <c r="E3586" s="534"/>
      <c r="F3586" s="438"/>
    </row>
    <row r="3587" spans="3:6" ht="44.25" customHeight="1" x14ac:dyDescent="0.25">
      <c r="C3587" s="438"/>
      <c r="D3587" s="440"/>
      <c r="E3587" s="534"/>
      <c r="F3587" s="438"/>
    </row>
    <row r="3588" spans="3:6" ht="44.25" customHeight="1" x14ac:dyDescent="0.25">
      <c r="C3588" s="438"/>
      <c r="D3588" s="440"/>
      <c r="E3588" s="534"/>
      <c r="F3588" s="438"/>
    </row>
    <row r="3589" spans="3:6" ht="44.25" customHeight="1" x14ac:dyDescent="0.25">
      <c r="C3589" s="438"/>
      <c r="D3589" s="440"/>
      <c r="E3589" s="534"/>
      <c r="F3589" s="438"/>
    </row>
    <row r="3590" spans="3:6" ht="44.25" customHeight="1" x14ac:dyDescent="0.25">
      <c r="C3590" s="438"/>
      <c r="D3590" s="440"/>
      <c r="E3590" s="534"/>
      <c r="F3590" s="438"/>
    </row>
    <row r="3591" spans="3:6" ht="44.25" customHeight="1" x14ac:dyDescent="0.25">
      <c r="C3591" s="438"/>
      <c r="D3591" s="440"/>
      <c r="E3591" s="534"/>
      <c r="F3591" s="438"/>
    </row>
    <row r="3592" spans="3:6" ht="44.25" customHeight="1" x14ac:dyDescent="0.25">
      <c r="C3592" s="438"/>
      <c r="D3592" s="440"/>
      <c r="E3592" s="534"/>
      <c r="F3592" s="438"/>
    </row>
    <row r="3593" spans="3:6" ht="44.25" customHeight="1" x14ac:dyDescent="0.25">
      <c r="C3593" s="438"/>
      <c r="D3593" s="440"/>
      <c r="E3593" s="534"/>
      <c r="F3593" s="438"/>
    </row>
    <row r="3594" spans="3:6" ht="44.25" customHeight="1" x14ac:dyDescent="0.25">
      <c r="C3594" s="438"/>
      <c r="D3594" s="440"/>
      <c r="E3594" s="534"/>
      <c r="F3594" s="438"/>
    </row>
    <row r="3595" spans="3:6" ht="44.25" customHeight="1" x14ac:dyDescent="0.25">
      <c r="C3595" s="438"/>
      <c r="D3595" s="440"/>
      <c r="E3595" s="534"/>
      <c r="F3595" s="438"/>
    </row>
    <row r="3596" spans="3:6" ht="44.25" customHeight="1" x14ac:dyDescent="0.25">
      <c r="C3596" s="438"/>
      <c r="D3596" s="440"/>
      <c r="E3596" s="534"/>
      <c r="F3596" s="438"/>
    </row>
    <row r="3597" spans="3:6" ht="44.25" customHeight="1" x14ac:dyDescent="0.25">
      <c r="C3597" s="438"/>
      <c r="D3597" s="440"/>
      <c r="E3597" s="534"/>
      <c r="F3597" s="438"/>
    </row>
    <row r="3598" spans="3:6" ht="44.25" customHeight="1" x14ac:dyDescent="0.25">
      <c r="C3598" s="438"/>
      <c r="D3598" s="440"/>
      <c r="E3598" s="534"/>
      <c r="F3598" s="438"/>
    </row>
    <row r="3599" spans="3:6" ht="44.25" customHeight="1" x14ac:dyDescent="0.25">
      <c r="C3599" s="438"/>
      <c r="D3599" s="440"/>
      <c r="E3599" s="534"/>
      <c r="F3599" s="438"/>
    </row>
    <row r="3600" spans="3:6" ht="44.25" customHeight="1" x14ac:dyDescent="0.25">
      <c r="C3600" s="438"/>
      <c r="D3600" s="440"/>
      <c r="E3600" s="534"/>
      <c r="F3600" s="438"/>
    </row>
    <row r="3601" spans="3:6" ht="44.25" customHeight="1" x14ac:dyDescent="0.25">
      <c r="C3601" s="438"/>
      <c r="D3601" s="440"/>
      <c r="E3601" s="534"/>
      <c r="F3601" s="438"/>
    </row>
    <row r="3602" spans="3:6" ht="44.25" customHeight="1" x14ac:dyDescent="0.25">
      <c r="C3602" s="438"/>
      <c r="D3602" s="440"/>
      <c r="E3602" s="534"/>
      <c r="F3602" s="438"/>
    </row>
    <row r="3603" spans="3:6" ht="44.25" customHeight="1" x14ac:dyDescent="0.25">
      <c r="C3603" s="438"/>
      <c r="D3603" s="440"/>
      <c r="E3603" s="534"/>
      <c r="F3603" s="438"/>
    </row>
    <row r="3604" spans="3:6" ht="44.25" customHeight="1" x14ac:dyDescent="0.25">
      <c r="C3604" s="438"/>
      <c r="D3604" s="440"/>
      <c r="E3604" s="534"/>
      <c r="F3604" s="438"/>
    </row>
    <row r="3605" spans="3:6" ht="44.25" customHeight="1" x14ac:dyDescent="0.25">
      <c r="C3605" s="438"/>
      <c r="D3605" s="440"/>
      <c r="E3605" s="534"/>
      <c r="F3605" s="438"/>
    </row>
    <row r="3606" spans="3:6" ht="44.25" customHeight="1" x14ac:dyDescent="0.25">
      <c r="C3606" s="438"/>
      <c r="D3606" s="440"/>
      <c r="E3606" s="534"/>
      <c r="F3606" s="438"/>
    </row>
    <row r="3607" spans="3:6" ht="44.25" customHeight="1" x14ac:dyDescent="0.25">
      <c r="C3607" s="438"/>
      <c r="D3607" s="440"/>
      <c r="E3607" s="534"/>
      <c r="F3607" s="438"/>
    </row>
    <row r="3608" spans="3:6" ht="44.25" customHeight="1" x14ac:dyDescent="0.25">
      <c r="C3608" s="438"/>
      <c r="D3608" s="440"/>
      <c r="E3608" s="534"/>
      <c r="F3608" s="438"/>
    </row>
    <row r="3609" spans="3:6" ht="44.25" customHeight="1" x14ac:dyDescent="0.25">
      <c r="C3609" s="438"/>
      <c r="D3609" s="440"/>
      <c r="E3609" s="534"/>
      <c r="F3609" s="438"/>
    </row>
    <row r="3610" spans="3:6" ht="44.25" customHeight="1" x14ac:dyDescent="0.25">
      <c r="C3610" s="438"/>
      <c r="D3610" s="440"/>
      <c r="E3610" s="534"/>
      <c r="F3610" s="438"/>
    </row>
    <row r="3611" spans="3:6" ht="44.25" customHeight="1" x14ac:dyDescent="0.25">
      <c r="C3611" s="438"/>
      <c r="D3611" s="440"/>
      <c r="E3611" s="534"/>
      <c r="F3611" s="438"/>
    </row>
    <row r="3612" spans="3:6" ht="44.25" customHeight="1" x14ac:dyDescent="0.25">
      <c r="C3612" s="438"/>
      <c r="D3612" s="440"/>
      <c r="E3612" s="534"/>
      <c r="F3612" s="438"/>
    </row>
    <row r="3613" spans="3:6" ht="44.25" customHeight="1" x14ac:dyDescent="0.25">
      <c r="C3613" s="438"/>
      <c r="D3613" s="440"/>
      <c r="E3613" s="534"/>
      <c r="F3613" s="438"/>
    </row>
    <row r="3614" spans="3:6" ht="44.25" customHeight="1" x14ac:dyDescent="0.25">
      <c r="C3614" s="438"/>
      <c r="D3614" s="440"/>
      <c r="E3614" s="534"/>
      <c r="F3614" s="438"/>
    </row>
    <row r="3615" spans="3:6" ht="44.25" customHeight="1" x14ac:dyDescent="0.25">
      <c r="C3615" s="438"/>
      <c r="D3615" s="440"/>
      <c r="E3615" s="534"/>
      <c r="F3615" s="438"/>
    </row>
    <row r="3616" spans="3:6" ht="44.25" customHeight="1" x14ac:dyDescent="0.25">
      <c r="C3616" s="438"/>
      <c r="D3616" s="440"/>
      <c r="E3616" s="534"/>
      <c r="F3616" s="438"/>
    </row>
    <row r="3617" spans="3:6" ht="44.25" customHeight="1" x14ac:dyDescent="0.25">
      <c r="C3617" s="438"/>
      <c r="D3617" s="440"/>
      <c r="E3617" s="534"/>
      <c r="F3617" s="438"/>
    </row>
    <row r="3618" spans="3:6" ht="44.25" customHeight="1" x14ac:dyDescent="0.25">
      <c r="C3618" s="438"/>
      <c r="D3618" s="440"/>
      <c r="E3618" s="534"/>
      <c r="F3618" s="438"/>
    </row>
    <row r="3619" spans="3:6" ht="44.25" customHeight="1" x14ac:dyDescent="0.25">
      <c r="C3619" s="438"/>
      <c r="D3619" s="440"/>
      <c r="E3619" s="534"/>
      <c r="F3619" s="438"/>
    </row>
    <row r="3620" spans="3:6" ht="44.25" customHeight="1" x14ac:dyDescent="0.25">
      <c r="C3620" s="438"/>
      <c r="D3620" s="440"/>
      <c r="E3620" s="534"/>
      <c r="F3620" s="438"/>
    </row>
    <row r="3621" spans="3:6" ht="44.25" customHeight="1" x14ac:dyDescent="0.25">
      <c r="C3621" s="438"/>
      <c r="D3621" s="440"/>
      <c r="E3621" s="534"/>
      <c r="F3621" s="438"/>
    </row>
    <row r="3622" spans="3:6" ht="44.25" customHeight="1" x14ac:dyDescent="0.25">
      <c r="C3622" s="438"/>
      <c r="D3622" s="440"/>
      <c r="E3622" s="534"/>
      <c r="F3622" s="438"/>
    </row>
    <row r="3623" spans="3:6" ht="44.25" customHeight="1" x14ac:dyDescent="0.25">
      <c r="C3623" s="438"/>
      <c r="D3623" s="440"/>
      <c r="E3623" s="534"/>
      <c r="F3623" s="438"/>
    </row>
    <row r="3624" spans="3:6" ht="44.25" customHeight="1" x14ac:dyDescent="0.25">
      <c r="C3624" s="438"/>
      <c r="D3624" s="440"/>
      <c r="E3624" s="534"/>
      <c r="F3624" s="438"/>
    </row>
    <row r="3625" spans="3:6" ht="44.25" customHeight="1" x14ac:dyDescent="0.25">
      <c r="C3625" s="438"/>
      <c r="D3625" s="440"/>
      <c r="E3625" s="534"/>
      <c r="F3625" s="438"/>
    </row>
    <row r="3626" spans="3:6" ht="44.25" customHeight="1" x14ac:dyDescent="0.25">
      <c r="C3626" s="438"/>
      <c r="D3626" s="440"/>
      <c r="E3626" s="534"/>
      <c r="F3626" s="438"/>
    </row>
    <row r="3627" spans="3:6" ht="44.25" customHeight="1" x14ac:dyDescent="0.25">
      <c r="C3627" s="438"/>
      <c r="D3627" s="440"/>
      <c r="E3627" s="534"/>
      <c r="F3627" s="438"/>
    </row>
    <row r="3628" spans="3:6" ht="44.25" customHeight="1" x14ac:dyDescent="0.25">
      <c r="C3628" s="438"/>
      <c r="D3628" s="440"/>
      <c r="E3628" s="534"/>
      <c r="F3628" s="438"/>
    </row>
    <row r="3629" spans="3:6" ht="44.25" customHeight="1" x14ac:dyDescent="0.25">
      <c r="C3629" s="438"/>
      <c r="D3629" s="440"/>
      <c r="E3629" s="534"/>
      <c r="F3629" s="438"/>
    </row>
    <row r="3630" spans="3:6" ht="44.25" customHeight="1" x14ac:dyDescent="0.25">
      <c r="C3630" s="438"/>
      <c r="D3630" s="440"/>
      <c r="E3630" s="534"/>
      <c r="F3630" s="438"/>
    </row>
    <row r="3631" spans="3:6" ht="44.25" customHeight="1" x14ac:dyDescent="0.25">
      <c r="C3631" s="438"/>
      <c r="D3631" s="440"/>
      <c r="E3631" s="534"/>
      <c r="F3631" s="438"/>
    </row>
    <row r="3632" spans="3:6" ht="44.25" customHeight="1" x14ac:dyDescent="0.25">
      <c r="C3632" s="438"/>
      <c r="D3632" s="440"/>
      <c r="E3632" s="534"/>
      <c r="F3632" s="438"/>
    </row>
    <row r="3633" spans="3:6" ht="44.25" customHeight="1" x14ac:dyDescent="0.25">
      <c r="C3633" s="438"/>
      <c r="D3633" s="440"/>
      <c r="E3633" s="534"/>
      <c r="F3633" s="438"/>
    </row>
    <row r="3634" spans="3:6" ht="44.25" customHeight="1" x14ac:dyDescent="0.25">
      <c r="C3634" s="438"/>
      <c r="D3634" s="440"/>
      <c r="E3634" s="534"/>
      <c r="F3634" s="438"/>
    </row>
    <row r="3635" spans="3:6" ht="44.25" customHeight="1" x14ac:dyDescent="0.25">
      <c r="C3635" s="438"/>
      <c r="D3635" s="440"/>
      <c r="E3635" s="534"/>
      <c r="F3635" s="438"/>
    </row>
    <row r="3636" spans="3:6" ht="44.25" customHeight="1" x14ac:dyDescent="0.25">
      <c r="C3636" s="438"/>
      <c r="D3636" s="440"/>
      <c r="E3636" s="534"/>
      <c r="F3636" s="438"/>
    </row>
    <row r="3637" spans="3:6" ht="44.25" customHeight="1" x14ac:dyDescent="0.25">
      <c r="C3637" s="438"/>
      <c r="D3637" s="440"/>
      <c r="E3637" s="534"/>
      <c r="F3637" s="438"/>
    </row>
    <row r="3638" spans="3:6" ht="44.25" customHeight="1" x14ac:dyDescent="0.25">
      <c r="C3638" s="438"/>
      <c r="D3638" s="440"/>
      <c r="E3638" s="534"/>
      <c r="F3638" s="438"/>
    </row>
    <row r="3639" spans="3:6" ht="44.25" customHeight="1" x14ac:dyDescent="0.25">
      <c r="C3639" s="438"/>
      <c r="D3639" s="440"/>
      <c r="E3639" s="534"/>
      <c r="F3639" s="438"/>
    </row>
    <row r="3640" spans="3:6" ht="44.25" customHeight="1" x14ac:dyDescent="0.25">
      <c r="C3640" s="438"/>
      <c r="D3640" s="440"/>
      <c r="E3640" s="534"/>
      <c r="F3640" s="438"/>
    </row>
    <row r="3641" spans="3:6" ht="44.25" customHeight="1" x14ac:dyDescent="0.25">
      <c r="C3641" s="438"/>
      <c r="D3641" s="440"/>
      <c r="E3641" s="534"/>
      <c r="F3641" s="438"/>
    </row>
    <row r="3642" spans="3:6" ht="44.25" customHeight="1" x14ac:dyDescent="0.25">
      <c r="C3642" s="438"/>
      <c r="D3642" s="440"/>
      <c r="E3642" s="534"/>
      <c r="F3642" s="438"/>
    </row>
    <row r="3643" spans="3:6" ht="44.25" customHeight="1" x14ac:dyDescent="0.25">
      <c r="C3643" s="438"/>
      <c r="D3643" s="440"/>
      <c r="E3643" s="534"/>
      <c r="F3643" s="438"/>
    </row>
    <row r="3644" spans="3:6" ht="44.25" customHeight="1" x14ac:dyDescent="0.25">
      <c r="C3644" s="438"/>
      <c r="D3644" s="440"/>
      <c r="E3644" s="534"/>
      <c r="F3644" s="438"/>
    </row>
    <row r="3645" spans="3:6" ht="44.25" customHeight="1" x14ac:dyDescent="0.25">
      <c r="C3645" s="438"/>
      <c r="D3645" s="440"/>
      <c r="E3645" s="534"/>
      <c r="F3645" s="438"/>
    </row>
    <row r="3646" spans="3:6" ht="44.25" customHeight="1" x14ac:dyDescent="0.25">
      <c r="C3646" s="438"/>
      <c r="D3646" s="440"/>
      <c r="E3646" s="534"/>
      <c r="F3646" s="438"/>
    </row>
    <row r="3647" spans="3:6" ht="44.25" customHeight="1" x14ac:dyDescent="0.25">
      <c r="C3647" s="438"/>
      <c r="D3647" s="440"/>
      <c r="E3647" s="534"/>
      <c r="F3647" s="438"/>
    </row>
    <row r="3648" spans="3:6" ht="44.25" customHeight="1" x14ac:dyDescent="0.25">
      <c r="C3648" s="438"/>
      <c r="D3648" s="440"/>
      <c r="E3648" s="534"/>
      <c r="F3648" s="438"/>
    </row>
    <row r="3649" spans="3:6" ht="44.25" customHeight="1" x14ac:dyDescent="0.25">
      <c r="C3649" s="438"/>
      <c r="D3649" s="440"/>
      <c r="E3649" s="534"/>
      <c r="F3649" s="438"/>
    </row>
    <row r="3650" spans="3:6" ht="44.25" customHeight="1" x14ac:dyDescent="0.25">
      <c r="C3650" s="438"/>
      <c r="D3650" s="440"/>
      <c r="E3650" s="534"/>
      <c r="F3650" s="438"/>
    </row>
    <row r="3651" spans="3:6" ht="44.25" customHeight="1" x14ac:dyDescent="0.25">
      <c r="C3651" s="438"/>
      <c r="D3651" s="440"/>
      <c r="E3651" s="534"/>
      <c r="F3651" s="438"/>
    </row>
    <row r="3652" spans="3:6" ht="44.25" customHeight="1" x14ac:dyDescent="0.25">
      <c r="C3652" s="438"/>
      <c r="D3652" s="440"/>
      <c r="E3652" s="534"/>
      <c r="F3652" s="438"/>
    </row>
    <row r="3653" spans="3:6" ht="44.25" customHeight="1" x14ac:dyDescent="0.25">
      <c r="C3653" s="438"/>
      <c r="D3653" s="440"/>
      <c r="E3653" s="534"/>
      <c r="F3653" s="438"/>
    </row>
    <row r="3654" spans="3:6" ht="44.25" customHeight="1" x14ac:dyDescent="0.25">
      <c r="C3654" s="438"/>
      <c r="D3654" s="440"/>
      <c r="E3654" s="534"/>
      <c r="F3654" s="438"/>
    </row>
    <row r="3655" spans="3:6" ht="44.25" customHeight="1" x14ac:dyDescent="0.25">
      <c r="C3655" s="438"/>
      <c r="D3655" s="440"/>
      <c r="E3655" s="534"/>
      <c r="F3655" s="438"/>
    </row>
    <row r="3656" spans="3:6" ht="44.25" customHeight="1" x14ac:dyDescent="0.25">
      <c r="C3656" s="438"/>
      <c r="D3656" s="440"/>
      <c r="E3656" s="534"/>
      <c r="F3656" s="438"/>
    </row>
    <row r="3657" spans="3:6" ht="44.25" customHeight="1" x14ac:dyDescent="0.25">
      <c r="C3657" s="438"/>
      <c r="D3657" s="440"/>
      <c r="E3657" s="534"/>
      <c r="F3657" s="438"/>
    </row>
    <row r="3658" spans="3:6" ht="44.25" customHeight="1" x14ac:dyDescent="0.25">
      <c r="C3658" s="438"/>
      <c r="D3658" s="440"/>
      <c r="E3658" s="534"/>
      <c r="F3658" s="438"/>
    </row>
    <row r="3659" spans="3:6" ht="44.25" customHeight="1" x14ac:dyDescent="0.25">
      <c r="C3659" s="438"/>
      <c r="D3659" s="440"/>
      <c r="E3659" s="534"/>
      <c r="F3659" s="438"/>
    </row>
    <row r="3660" spans="3:6" ht="44.25" customHeight="1" x14ac:dyDescent="0.25">
      <c r="C3660" s="438"/>
      <c r="D3660" s="440"/>
      <c r="E3660" s="534"/>
      <c r="F3660" s="438"/>
    </row>
    <row r="3661" spans="3:6" ht="44.25" customHeight="1" x14ac:dyDescent="0.25">
      <c r="C3661" s="438"/>
      <c r="D3661" s="440"/>
      <c r="E3661" s="534"/>
      <c r="F3661" s="438"/>
    </row>
    <row r="3662" spans="3:6" ht="44.25" customHeight="1" x14ac:dyDescent="0.25">
      <c r="C3662" s="438"/>
      <c r="D3662" s="440"/>
      <c r="E3662" s="534"/>
      <c r="F3662" s="438"/>
    </row>
    <row r="3663" spans="3:6" ht="44.25" customHeight="1" x14ac:dyDescent="0.25">
      <c r="C3663" s="438"/>
      <c r="D3663" s="440"/>
      <c r="E3663" s="534"/>
      <c r="F3663" s="438"/>
    </row>
    <row r="3664" spans="3:6" ht="44.25" customHeight="1" x14ac:dyDescent="0.25">
      <c r="C3664" s="438"/>
      <c r="D3664" s="440"/>
      <c r="E3664" s="534"/>
      <c r="F3664" s="438"/>
    </row>
    <row r="3665" spans="3:6" ht="44.25" customHeight="1" x14ac:dyDescent="0.25">
      <c r="C3665" s="438"/>
      <c r="D3665" s="440"/>
      <c r="E3665" s="534"/>
      <c r="F3665" s="438"/>
    </row>
    <row r="3666" spans="3:6" ht="44.25" customHeight="1" x14ac:dyDescent="0.25">
      <c r="C3666" s="438"/>
      <c r="D3666" s="440"/>
      <c r="E3666" s="534"/>
      <c r="F3666" s="438"/>
    </row>
    <row r="3667" spans="3:6" ht="44.25" customHeight="1" x14ac:dyDescent="0.25">
      <c r="C3667" s="438"/>
      <c r="D3667" s="440"/>
      <c r="E3667" s="534"/>
      <c r="F3667" s="438"/>
    </row>
    <row r="3668" spans="3:6" ht="44.25" customHeight="1" x14ac:dyDescent="0.25">
      <c r="C3668" s="438"/>
      <c r="D3668" s="440"/>
      <c r="E3668" s="534"/>
      <c r="F3668" s="438"/>
    </row>
    <row r="3669" spans="3:6" ht="44.25" customHeight="1" x14ac:dyDescent="0.25">
      <c r="C3669" s="438"/>
      <c r="D3669" s="440"/>
      <c r="E3669" s="534"/>
      <c r="F3669" s="438"/>
    </row>
    <row r="3670" spans="3:6" ht="44.25" customHeight="1" x14ac:dyDescent="0.25">
      <c r="C3670" s="438"/>
      <c r="D3670" s="440"/>
      <c r="E3670" s="534"/>
      <c r="F3670" s="438"/>
    </row>
    <row r="3671" spans="3:6" ht="44.25" customHeight="1" x14ac:dyDescent="0.25">
      <c r="C3671" s="438"/>
      <c r="D3671" s="440"/>
      <c r="E3671" s="534"/>
      <c r="F3671" s="438"/>
    </row>
    <row r="3672" spans="3:6" ht="44.25" customHeight="1" x14ac:dyDescent="0.25">
      <c r="C3672" s="438"/>
      <c r="D3672" s="440"/>
      <c r="E3672" s="534"/>
      <c r="F3672" s="438"/>
    </row>
    <row r="3673" spans="3:6" ht="44.25" customHeight="1" x14ac:dyDescent="0.25">
      <c r="C3673" s="438"/>
      <c r="D3673" s="440"/>
      <c r="E3673" s="534"/>
      <c r="F3673" s="438"/>
    </row>
    <row r="3674" spans="3:6" ht="44.25" customHeight="1" x14ac:dyDescent="0.25">
      <c r="C3674" s="438"/>
      <c r="D3674" s="440"/>
      <c r="E3674" s="534"/>
      <c r="F3674" s="438"/>
    </row>
    <row r="3675" spans="3:6" ht="44.25" customHeight="1" x14ac:dyDescent="0.25">
      <c r="C3675" s="438"/>
      <c r="D3675" s="440"/>
      <c r="E3675" s="534"/>
      <c r="F3675" s="438"/>
    </row>
    <row r="3676" spans="3:6" ht="44.25" customHeight="1" x14ac:dyDescent="0.25">
      <c r="C3676" s="438"/>
      <c r="D3676" s="440"/>
      <c r="E3676" s="534"/>
      <c r="F3676" s="438"/>
    </row>
    <row r="3677" spans="3:6" ht="44.25" customHeight="1" x14ac:dyDescent="0.25">
      <c r="C3677" s="438"/>
      <c r="D3677" s="440"/>
      <c r="E3677" s="534"/>
      <c r="F3677" s="438"/>
    </row>
    <row r="3678" spans="3:6" ht="44.25" customHeight="1" x14ac:dyDescent="0.25">
      <c r="C3678" s="438"/>
      <c r="D3678" s="440"/>
      <c r="E3678" s="534"/>
      <c r="F3678" s="438"/>
    </row>
    <row r="3679" spans="3:6" ht="44.25" customHeight="1" x14ac:dyDescent="0.25">
      <c r="C3679" s="438"/>
      <c r="D3679" s="440"/>
      <c r="E3679" s="534"/>
      <c r="F3679" s="438"/>
    </row>
    <row r="3680" spans="3:6" ht="44.25" customHeight="1" x14ac:dyDescent="0.25">
      <c r="C3680" s="438"/>
      <c r="D3680" s="440"/>
      <c r="E3680" s="534"/>
      <c r="F3680" s="438"/>
    </row>
    <row r="3681" spans="3:6" ht="44.25" customHeight="1" x14ac:dyDescent="0.25">
      <c r="C3681" s="438"/>
      <c r="D3681" s="440"/>
      <c r="E3681" s="534"/>
      <c r="F3681" s="438"/>
    </row>
    <row r="3682" spans="3:6" ht="44.25" customHeight="1" x14ac:dyDescent="0.25">
      <c r="C3682" s="438"/>
      <c r="D3682" s="440"/>
      <c r="E3682" s="534"/>
      <c r="F3682" s="438"/>
    </row>
    <row r="3683" spans="3:6" ht="44.25" customHeight="1" x14ac:dyDescent="0.25">
      <c r="C3683" s="438"/>
      <c r="D3683" s="440"/>
      <c r="E3683" s="534"/>
      <c r="F3683" s="438"/>
    </row>
    <row r="3684" spans="3:6" ht="44.25" customHeight="1" x14ac:dyDescent="0.25">
      <c r="C3684" s="438"/>
      <c r="D3684" s="440"/>
      <c r="E3684" s="534"/>
      <c r="F3684" s="438"/>
    </row>
    <row r="3685" spans="3:6" ht="44.25" customHeight="1" x14ac:dyDescent="0.25">
      <c r="C3685" s="438"/>
      <c r="D3685" s="440"/>
      <c r="E3685" s="534"/>
      <c r="F3685" s="438"/>
    </row>
    <row r="3686" spans="3:6" ht="44.25" customHeight="1" x14ac:dyDescent="0.25">
      <c r="C3686" s="438"/>
      <c r="D3686" s="440"/>
      <c r="E3686" s="534"/>
      <c r="F3686" s="438"/>
    </row>
    <row r="3687" spans="3:6" ht="44.25" customHeight="1" x14ac:dyDescent="0.25">
      <c r="C3687" s="438"/>
      <c r="D3687" s="440"/>
      <c r="E3687" s="534"/>
      <c r="F3687" s="438"/>
    </row>
    <row r="3688" spans="3:6" ht="44.25" customHeight="1" x14ac:dyDescent="0.25">
      <c r="C3688" s="438"/>
      <c r="D3688" s="440"/>
      <c r="E3688" s="534"/>
      <c r="F3688" s="438"/>
    </row>
    <row r="3689" spans="3:6" ht="44.25" customHeight="1" x14ac:dyDescent="0.25">
      <c r="C3689" s="438"/>
      <c r="D3689" s="440"/>
      <c r="E3689" s="534"/>
      <c r="F3689" s="438"/>
    </row>
    <row r="3690" spans="3:6" ht="44.25" customHeight="1" x14ac:dyDescent="0.25">
      <c r="C3690" s="438"/>
      <c r="D3690" s="440"/>
      <c r="E3690" s="534"/>
      <c r="F3690" s="438"/>
    </row>
    <row r="3691" spans="3:6" ht="44.25" customHeight="1" x14ac:dyDescent="0.25">
      <c r="C3691" s="438"/>
      <c r="D3691" s="440"/>
      <c r="E3691" s="534"/>
      <c r="F3691" s="438"/>
    </row>
    <row r="3692" spans="3:6" ht="44.25" customHeight="1" x14ac:dyDescent="0.25">
      <c r="C3692" s="438"/>
      <c r="D3692" s="440"/>
      <c r="E3692" s="534"/>
      <c r="F3692" s="438"/>
    </row>
    <row r="3693" spans="3:6" ht="44.25" customHeight="1" x14ac:dyDescent="0.25">
      <c r="C3693" s="438"/>
      <c r="D3693" s="440"/>
      <c r="E3693" s="534"/>
      <c r="F3693" s="438"/>
    </row>
    <row r="3694" spans="3:6" ht="44.25" customHeight="1" x14ac:dyDescent="0.25">
      <c r="C3694" s="438"/>
      <c r="D3694" s="440"/>
      <c r="E3694" s="534"/>
      <c r="F3694" s="438"/>
    </row>
    <row r="3695" spans="3:6" ht="44.25" customHeight="1" x14ac:dyDescent="0.25">
      <c r="C3695" s="438"/>
      <c r="D3695" s="440"/>
      <c r="E3695" s="534"/>
      <c r="F3695" s="438"/>
    </row>
    <row r="3696" spans="3:6" ht="44.25" customHeight="1" x14ac:dyDescent="0.25">
      <c r="C3696" s="438"/>
      <c r="D3696" s="440"/>
      <c r="E3696" s="534"/>
      <c r="F3696" s="438"/>
    </row>
    <row r="3697" spans="3:6" ht="44.25" customHeight="1" x14ac:dyDescent="0.25">
      <c r="C3697" s="438"/>
      <c r="D3697" s="440"/>
      <c r="E3697" s="534"/>
      <c r="F3697" s="438"/>
    </row>
    <row r="3698" spans="3:6" ht="44.25" customHeight="1" x14ac:dyDescent="0.25">
      <c r="C3698" s="438"/>
      <c r="D3698" s="440"/>
      <c r="E3698" s="534"/>
      <c r="F3698" s="438"/>
    </row>
    <row r="3699" spans="3:6" ht="44.25" customHeight="1" x14ac:dyDescent="0.25">
      <c r="C3699" s="438"/>
      <c r="D3699" s="440"/>
      <c r="E3699" s="534"/>
      <c r="F3699" s="438"/>
    </row>
    <row r="3700" spans="3:6" ht="44.25" customHeight="1" x14ac:dyDescent="0.25">
      <c r="C3700" s="438"/>
      <c r="D3700" s="440"/>
      <c r="E3700" s="534"/>
      <c r="F3700" s="438"/>
    </row>
    <row r="3701" spans="3:6" ht="44.25" customHeight="1" x14ac:dyDescent="0.25">
      <c r="C3701" s="438"/>
      <c r="D3701" s="440"/>
      <c r="E3701" s="534"/>
      <c r="F3701" s="438"/>
    </row>
    <row r="3702" spans="3:6" ht="44.25" customHeight="1" x14ac:dyDescent="0.25">
      <c r="C3702" s="438"/>
      <c r="D3702" s="440"/>
      <c r="E3702" s="534"/>
      <c r="F3702" s="438"/>
    </row>
    <row r="3703" spans="3:6" ht="44.25" customHeight="1" x14ac:dyDescent="0.25">
      <c r="C3703" s="438"/>
      <c r="D3703" s="440"/>
      <c r="E3703" s="534"/>
      <c r="F3703" s="438"/>
    </row>
    <row r="3704" spans="3:6" ht="44.25" customHeight="1" x14ac:dyDescent="0.25">
      <c r="C3704" s="438"/>
      <c r="D3704" s="440"/>
      <c r="E3704" s="534"/>
      <c r="F3704" s="438"/>
    </row>
    <row r="3705" spans="3:6" ht="44.25" customHeight="1" x14ac:dyDescent="0.25">
      <c r="C3705" s="438"/>
      <c r="D3705" s="440"/>
      <c r="E3705" s="534"/>
      <c r="F3705" s="438"/>
    </row>
    <row r="3706" spans="3:6" ht="44.25" customHeight="1" x14ac:dyDescent="0.25">
      <c r="C3706" s="438"/>
      <c r="D3706" s="440"/>
      <c r="E3706" s="534"/>
      <c r="F3706" s="438"/>
    </row>
    <row r="3707" spans="3:6" ht="44.25" customHeight="1" x14ac:dyDescent="0.25">
      <c r="C3707" s="438"/>
      <c r="D3707" s="440"/>
      <c r="E3707" s="534"/>
      <c r="F3707" s="438"/>
    </row>
    <row r="3708" spans="3:6" ht="44.25" customHeight="1" x14ac:dyDescent="0.25">
      <c r="C3708" s="438"/>
      <c r="D3708" s="440"/>
      <c r="E3708" s="534"/>
      <c r="F3708" s="438"/>
    </row>
    <row r="3709" spans="3:6" ht="44.25" customHeight="1" x14ac:dyDescent="0.25">
      <c r="C3709" s="438"/>
      <c r="D3709" s="440"/>
      <c r="E3709" s="534"/>
      <c r="F3709" s="438"/>
    </row>
    <row r="3710" spans="3:6" ht="44.25" customHeight="1" x14ac:dyDescent="0.25">
      <c r="C3710" s="438"/>
      <c r="D3710" s="440"/>
      <c r="E3710" s="534"/>
      <c r="F3710" s="438"/>
    </row>
    <row r="3711" spans="3:6" ht="44.25" customHeight="1" x14ac:dyDescent="0.25">
      <c r="C3711" s="438"/>
      <c r="D3711" s="440"/>
      <c r="E3711" s="534"/>
      <c r="F3711" s="438"/>
    </row>
    <row r="3712" spans="3:6" ht="44.25" customHeight="1" x14ac:dyDescent="0.25">
      <c r="C3712" s="438"/>
      <c r="D3712" s="440"/>
      <c r="E3712" s="534"/>
      <c r="F3712" s="438"/>
    </row>
    <row r="3713" spans="3:6" ht="44.25" customHeight="1" x14ac:dyDescent="0.25">
      <c r="C3713" s="438"/>
      <c r="D3713" s="440"/>
      <c r="E3713" s="534"/>
      <c r="F3713" s="438"/>
    </row>
    <row r="3714" spans="3:6" ht="44.25" customHeight="1" x14ac:dyDescent="0.25">
      <c r="C3714" s="438"/>
      <c r="D3714" s="440"/>
      <c r="E3714" s="534"/>
      <c r="F3714" s="438"/>
    </row>
    <row r="3715" spans="3:6" ht="44.25" customHeight="1" x14ac:dyDescent="0.25">
      <c r="C3715" s="438"/>
      <c r="D3715" s="440"/>
      <c r="E3715" s="534"/>
      <c r="F3715" s="438"/>
    </row>
    <row r="3716" spans="3:6" ht="44.25" customHeight="1" x14ac:dyDescent="0.25">
      <c r="C3716" s="438"/>
      <c r="D3716" s="440"/>
      <c r="E3716" s="534"/>
      <c r="F3716" s="438"/>
    </row>
    <row r="3717" spans="3:6" ht="44.25" customHeight="1" x14ac:dyDescent="0.25">
      <c r="C3717" s="438"/>
      <c r="D3717" s="440"/>
      <c r="E3717" s="534"/>
      <c r="F3717" s="438"/>
    </row>
    <row r="3718" spans="3:6" ht="44.25" customHeight="1" x14ac:dyDescent="0.25">
      <c r="C3718" s="438"/>
      <c r="D3718" s="440"/>
      <c r="E3718" s="534"/>
      <c r="F3718" s="438"/>
    </row>
    <row r="3719" spans="3:6" ht="44.25" customHeight="1" x14ac:dyDescent="0.25">
      <c r="C3719" s="438"/>
      <c r="D3719" s="440"/>
      <c r="E3719" s="534"/>
      <c r="F3719" s="438"/>
    </row>
    <row r="3720" spans="3:6" ht="44.25" customHeight="1" x14ac:dyDescent="0.25">
      <c r="C3720" s="438"/>
      <c r="D3720" s="440"/>
      <c r="E3720" s="534"/>
      <c r="F3720" s="438"/>
    </row>
    <row r="3721" spans="3:6" ht="44.25" customHeight="1" x14ac:dyDescent="0.25">
      <c r="C3721" s="438"/>
      <c r="D3721" s="440"/>
      <c r="E3721" s="534"/>
      <c r="F3721" s="438"/>
    </row>
    <row r="3722" spans="3:6" ht="44.25" customHeight="1" x14ac:dyDescent="0.25">
      <c r="C3722" s="438"/>
      <c r="D3722" s="440"/>
      <c r="E3722" s="534"/>
      <c r="F3722" s="438"/>
    </row>
    <row r="3723" spans="3:6" ht="44.25" customHeight="1" x14ac:dyDescent="0.25">
      <c r="C3723" s="438"/>
      <c r="D3723" s="440"/>
      <c r="E3723" s="534"/>
      <c r="F3723" s="438"/>
    </row>
    <row r="3724" spans="3:6" ht="44.25" customHeight="1" x14ac:dyDescent="0.25">
      <c r="C3724" s="438"/>
      <c r="D3724" s="440"/>
      <c r="E3724" s="534"/>
      <c r="F3724" s="438"/>
    </row>
    <row r="3725" spans="3:6" ht="44.25" customHeight="1" x14ac:dyDescent="0.25">
      <c r="C3725" s="438"/>
      <c r="D3725" s="440"/>
      <c r="E3725" s="534"/>
      <c r="F3725" s="438"/>
    </row>
    <row r="3726" spans="3:6" ht="44.25" customHeight="1" x14ac:dyDescent="0.25">
      <c r="C3726" s="438"/>
      <c r="D3726" s="440"/>
      <c r="E3726" s="534"/>
      <c r="F3726" s="438"/>
    </row>
    <row r="3727" spans="3:6" ht="44.25" customHeight="1" x14ac:dyDescent="0.25">
      <c r="C3727" s="438"/>
      <c r="D3727" s="440"/>
      <c r="E3727" s="534"/>
      <c r="F3727" s="438"/>
    </row>
    <row r="3728" spans="3:6" ht="44.25" customHeight="1" x14ac:dyDescent="0.25">
      <c r="C3728" s="438"/>
      <c r="D3728" s="440"/>
      <c r="E3728" s="534"/>
      <c r="F3728" s="438"/>
    </row>
    <row r="3729" spans="3:6" ht="44.25" customHeight="1" x14ac:dyDescent="0.25">
      <c r="C3729" s="438"/>
      <c r="D3729" s="440"/>
      <c r="E3729" s="534"/>
      <c r="F3729" s="438"/>
    </row>
    <row r="3730" spans="3:6" ht="44.25" customHeight="1" x14ac:dyDescent="0.25">
      <c r="C3730" s="438"/>
      <c r="D3730" s="440"/>
      <c r="E3730" s="534"/>
      <c r="F3730" s="438"/>
    </row>
    <row r="3731" spans="3:6" ht="44.25" customHeight="1" x14ac:dyDescent="0.25">
      <c r="C3731" s="438"/>
      <c r="D3731" s="440"/>
      <c r="E3731" s="534"/>
      <c r="F3731" s="438"/>
    </row>
    <row r="3732" spans="3:6" ht="44.25" customHeight="1" x14ac:dyDescent="0.25">
      <c r="C3732" s="438"/>
      <c r="D3732" s="440"/>
      <c r="E3732" s="534"/>
      <c r="F3732" s="438"/>
    </row>
    <row r="3733" spans="3:6" ht="44.25" customHeight="1" x14ac:dyDescent="0.25">
      <c r="C3733" s="438"/>
      <c r="D3733" s="440"/>
      <c r="E3733" s="534"/>
      <c r="F3733" s="438"/>
    </row>
    <row r="3734" spans="3:6" ht="44.25" customHeight="1" x14ac:dyDescent="0.25">
      <c r="C3734" s="438"/>
      <c r="D3734" s="440"/>
      <c r="E3734" s="534"/>
      <c r="F3734" s="438"/>
    </row>
    <row r="3735" spans="3:6" ht="44.25" customHeight="1" x14ac:dyDescent="0.25">
      <c r="C3735" s="438"/>
      <c r="D3735" s="440"/>
      <c r="E3735" s="534"/>
      <c r="F3735" s="438"/>
    </row>
    <row r="3736" spans="3:6" ht="44.25" customHeight="1" x14ac:dyDescent="0.25">
      <c r="C3736" s="438"/>
      <c r="D3736" s="440"/>
      <c r="E3736" s="534"/>
      <c r="F3736" s="438"/>
    </row>
    <row r="3737" spans="3:6" ht="44.25" customHeight="1" x14ac:dyDescent="0.25">
      <c r="C3737" s="438"/>
      <c r="D3737" s="440"/>
      <c r="E3737" s="534"/>
      <c r="F3737" s="438"/>
    </row>
    <row r="3738" spans="3:6" ht="44.25" customHeight="1" x14ac:dyDescent="0.25">
      <c r="C3738" s="438"/>
      <c r="D3738" s="440"/>
      <c r="E3738" s="534"/>
      <c r="F3738" s="438"/>
    </row>
    <row r="3739" spans="3:6" ht="44.25" customHeight="1" x14ac:dyDescent="0.25">
      <c r="C3739" s="438"/>
      <c r="D3739" s="440"/>
      <c r="E3739" s="534"/>
      <c r="F3739" s="438"/>
    </row>
    <row r="3740" spans="3:6" ht="44.25" customHeight="1" x14ac:dyDescent="0.25">
      <c r="C3740" s="438"/>
      <c r="D3740" s="440"/>
      <c r="E3740" s="534"/>
      <c r="F3740" s="438"/>
    </row>
    <row r="3741" spans="3:6" ht="44.25" customHeight="1" x14ac:dyDescent="0.25">
      <c r="C3741" s="438"/>
      <c r="D3741" s="440"/>
      <c r="E3741" s="534"/>
      <c r="F3741" s="438"/>
    </row>
    <row r="3742" spans="3:6" ht="44.25" customHeight="1" x14ac:dyDescent="0.25">
      <c r="C3742" s="438"/>
      <c r="D3742" s="440"/>
      <c r="E3742" s="534"/>
      <c r="F3742" s="438"/>
    </row>
    <row r="3743" spans="3:6" ht="44.25" customHeight="1" x14ac:dyDescent="0.25">
      <c r="C3743" s="438"/>
      <c r="D3743" s="440"/>
      <c r="E3743" s="534"/>
      <c r="F3743" s="438"/>
    </row>
    <row r="3744" spans="3:6" ht="44.25" customHeight="1" x14ac:dyDescent="0.25">
      <c r="C3744" s="438"/>
      <c r="D3744" s="440"/>
      <c r="E3744" s="534"/>
      <c r="F3744" s="438"/>
    </row>
    <row r="3745" spans="3:6" ht="44.25" customHeight="1" x14ac:dyDescent="0.25">
      <c r="C3745" s="438"/>
      <c r="D3745" s="440"/>
      <c r="E3745" s="534"/>
      <c r="F3745" s="438"/>
    </row>
    <row r="3746" spans="3:6" ht="44.25" customHeight="1" x14ac:dyDescent="0.25">
      <c r="C3746" s="438"/>
      <c r="D3746" s="440"/>
      <c r="E3746" s="534"/>
      <c r="F3746" s="438"/>
    </row>
    <row r="3747" spans="3:6" ht="44.25" customHeight="1" x14ac:dyDescent="0.25">
      <c r="C3747" s="438"/>
      <c r="D3747" s="440"/>
      <c r="E3747" s="534"/>
      <c r="F3747" s="438"/>
    </row>
    <row r="3748" spans="3:6" ht="44.25" customHeight="1" x14ac:dyDescent="0.25">
      <c r="C3748" s="438"/>
      <c r="D3748" s="440"/>
      <c r="E3748" s="534"/>
      <c r="F3748" s="438"/>
    </row>
    <row r="3749" spans="3:6" ht="44.25" customHeight="1" x14ac:dyDescent="0.25">
      <c r="C3749" s="438"/>
      <c r="D3749" s="440"/>
      <c r="E3749" s="534"/>
      <c r="F3749" s="438"/>
    </row>
    <row r="3750" spans="3:6" ht="44.25" customHeight="1" x14ac:dyDescent="0.25">
      <c r="C3750" s="438"/>
      <c r="D3750" s="440"/>
      <c r="E3750" s="534"/>
      <c r="F3750" s="438"/>
    </row>
    <row r="3751" spans="3:6" ht="44.25" customHeight="1" x14ac:dyDescent="0.25">
      <c r="C3751" s="438"/>
      <c r="D3751" s="440"/>
      <c r="E3751" s="534"/>
      <c r="F3751" s="438"/>
    </row>
    <row r="3752" spans="3:6" ht="44.25" customHeight="1" x14ac:dyDescent="0.25">
      <c r="C3752" s="438"/>
      <c r="D3752" s="440"/>
      <c r="E3752" s="534"/>
      <c r="F3752" s="438"/>
    </row>
    <row r="3753" spans="3:6" ht="44.25" customHeight="1" x14ac:dyDescent="0.25">
      <c r="C3753" s="438"/>
      <c r="D3753" s="440"/>
      <c r="E3753" s="534"/>
      <c r="F3753" s="438"/>
    </row>
    <row r="3754" spans="3:6" ht="44.25" customHeight="1" x14ac:dyDescent="0.25">
      <c r="C3754" s="438"/>
      <c r="D3754" s="440"/>
      <c r="E3754" s="534"/>
      <c r="F3754" s="438"/>
    </row>
    <row r="3755" spans="3:6" ht="44.25" customHeight="1" x14ac:dyDescent="0.25">
      <c r="C3755" s="438"/>
      <c r="D3755" s="440"/>
      <c r="E3755" s="534"/>
      <c r="F3755" s="438"/>
    </row>
    <row r="3756" spans="3:6" ht="44.25" customHeight="1" x14ac:dyDescent="0.25">
      <c r="C3756" s="438"/>
      <c r="D3756" s="440"/>
      <c r="E3756" s="534"/>
      <c r="F3756" s="438"/>
    </row>
    <row r="3757" spans="3:6" ht="44.25" customHeight="1" x14ac:dyDescent="0.25">
      <c r="C3757" s="438"/>
      <c r="D3757" s="440"/>
      <c r="E3757" s="534"/>
      <c r="F3757" s="438"/>
    </row>
    <row r="3758" spans="3:6" ht="44.25" customHeight="1" x14ac:dyDescent="0.25">
      <c r="C3758" s="438"/>
      <c r="D3758" s="440"/>
      <c r="E3758" s="534"/>
      <c r="F3758" s="438"/>
    </row>
    <row r="3759" spans="3:6" ht="44.25" customHeight="1" x14ac:dyDescent="0.25">
      <c r="C3759" s="438"/>
      <c r="D3759" s="440"/>
      <c r="E3759" s="534"/>
      <c r="F3759" s="438"/>
    </row>
    <row r="3760" spans="3:6" ht="44.25" customHeight="1" x14ac:dyDescent="0.25">
      <c r="C3760" s="438"/>
      <c r="D3760" s="440"/>
      <c r="E3760" s="534"/>
      <c r="F3760" s="438"/>
    </row>
    <row r="3761" spans="3:6" ht="44.25" customHeight="1" x14ac:dyDescent="0.25">
      <c r="C3761" s="438"/>
      <c r="D3761" s="440"/>
      <c r="E3761" s="534"/>
      <c r="F3761" s="438"/>
    </row>
    <row r="3762" spans="3:6" ht="44.25" customHeight="1" x14ac:dyDescent="0.25">
      <c r="C3762" s="438"/>
      <c r="D3762" s="440"/>
      <c r="E3762" s="534"/>
      <c r="F3762" s="438"/>
    </row>
    <row r="3763" spans="3:6" ht="44.25" customHeight="1" x14ac:dyDescent="0.25">
      <c r="C3763" s="438"/>
      <c r="D3763" s="440"/>
      <c r="E3763" s="534"/>
      <c r="F3763" s="438"/>
    </row>
    <row r="3764" spans="3:6" ht="44.25" customHeight="1" x14ac:dyDescent="0.25">
      <c r="C3764" s="438"/>
      <c r="D3764" s="440"/>
      <c r="E3764" s="534"/>
      <c r="F3764" s="438"/>
    </row>
    <row r="3765" spans="3:6" ht="44.25" customHeight="1" x14ac:dyDescent="0.25">
      <c r="C3765" s="438"/>
      <c r="D3765" s="440"/>
      <c r="E3765" s="534"/>
      <c r="F3765" s="438"/>
    </row>
    <row r="3766" spans="3:6" ht="44.25" customHeight="1" x14ac:dyDescent="0.25">
      <c r="C3766" s="438"/>
      <c r="D3766" s="440"/>
      <c r="E3766" s="534"/>
      <c r="F3766" s="438"/>
    </row>
    <row r="3767" spans="3:6" ht="44.25" customHeight="1" x14ac:dyDescent="0.25">
      <c r="C3767" s="438"/>
      <c r="D3767" s="440"/>
      <c r="E3767" s="534"/>
      <c r="F3767" s="438"/>
    </row>
    <row r="3768" spans="3:6" ht="44.25" customHeight="1" x14ac:dyDescent="0.25">
      <c r="C3768" s="438"/>
      <c r="D3768" s="440"/>
      <c r="E3768" s="534"/>
      <c r="F3768" s="438"/>
    </row>
    <row r="3769" spans="3:6" ht="44.25" customHeight="1" x14ac:dyDescent="0.25">
      <c r="C3769" s="438"/>
      <c r="D3769" s="440"/>
      <c r="E3769" s="534"/>
      <c r="F3769" s="438"/>
    </row>
    <row r="3770" spans="3:6" ht="44.25" customHeight="1" x14ac:dyDescent="0.25">
      <c r="C3770" s="438"/>
      <c r="D3770" s="440"/>
      <c r="E3770" s="534"/>
      <c r="F3770" s="438"/>
    </row>
    <row r="3771" spans="3:6" ht="44.25" customHeight="1" x14ac:dyDescent="0.25">
      <c r="C3771" s="438"/>
      <c r="D3771" s="440"/>
      <c r="E3771" s="534"/>
      <c r="F3771" s="438"/>
    </row>
    <row r="3772" spans="3:6" ht="44.25" customHeight="1" x14ac:dyDescent="0.25">
      <c r="C3772" s="438"/>
      <c r="D3772" s="440"/>
      <c r="E3772" s="534"/>
      <c r="F3772" s="438"/>
    </row>
    <row r="3773" spans="3:6" ht="44.25" customHeight="1" x14ac:dyDescent="0.25">
      <c r="C3773" s="438"/>
      <c r="D3773" s="440"/>
      <c r="E3773" s="534"/>
      <c r="F3773" s="438"/>
    </row>
    <row r="3774" spans="3:6" ht="44.25" customHeight="1" x14ac:dyDescent="0.25">
      <c r="C3774" s="438"/>
      <c r="D3774" s="440"/>
      <c r="E3774" s="534"/>
      <c r="F3774" s="438"/>
    </row>
    <row r="3775" spans="3:6" ht="44.25" customHeight="1" x14ac:dyDescent="0.25">
      <c r="C3775" s="438"/>
      <c r="D3775" s="440"/>
      <c r="E3775" s="534"/>
      <c r="F3775" s="438"/>
    </row>
    <row r="3776" spans="3:6" ht="44.25" customHeight="1" x14ac:dyDescent="0.25">
      <c r="C3776" s="438"/>
      <c r="D3776" s="440"/>
      <c r="E3776" s="534"/>
      <c r="F3776" s="438"/>
    </row>
    <row r="3777" spans="3:6" ht="44.25" customHeight="1" x14ac:dyDescent="0.25">
      <c r="C3777" s="438"/>
      <c r="D3777" s="440"/>
      <c r="E3777" s="534"/>
      <c r="F3777" s="438"/>
    </row>
    <row r="3778" spans="3:6" ht="44.25" customHeight="1" x14ac:dyDescent="0.25">
      <c r="C3778" s="438"/>
      <c r="D3778" s="440"/>
      <c r="E3778" s="534"/>
      <c r="F3778" s="438"/>
    </row>
    <row r="3779" spans="3:6" ht="44.25" customHeight="1" x14ac:dyDescent="0.25">
      <c r="C3779" s="438"/>
      <c r="D3779" s="440"/>
      <c r="E3779" s="534"/>
      <c r="F3779" s="438"/>
    </row>
    <row r="3780" spans="3:6" ht="44.25" customHeight="1" x14ac:dyDescent="0.25">
      <c r="C3780" s="438"/>
      <c r="D3780" s="440"/>
      <c r="E3780" s="534"/>
      <c r="F3780" s="438"/>
    </row>
    <row r="3781" spans="3:6" ht="44.25" customHeight="1" x14ac:dyDescent="0.25">
      <c r="C3781" s="438"/>
      <c r="D3781" s="440"/>
      <c r="E3781" s="534"/>
      <c r="F3781" s="438"/>
    </row>
    <row r="3782" spans="3:6" ht="44.25" customHeight="1" x14ac:dyDescent="0.25">
      <c r="C3782" s="438"/>
      <c r="D3782" s="440"/>
      <c r="E3782" s="534"/>
      <c r="F3782" s="438"/>
    </row>
    <row r="3783" spans="3:6" ht="44.25" customHeight="1" x14ac:dyDescent="0.25">
      <c r="C3783" s="438"/>
      <c r="D3783" s="440"/>
      <c r="E3783" s="534"/>
      <c r="F3783" s="438"/>
    </row>
    <row r="3784" spans="3:6" ht="44.25" customHeight="1" x14ac:dyDescent="0.25">
      <c r="C3784" s="438"/>
      <c r="D3784" s="440"/>
      <c r="E3784" s="534"/>
      <c r="F3784" s="438"/>
    </row>
    <row r="3785" spans="3:6" ht="44.25" customHeight="1" x14ac:dyDescent="0.25">
      <c r="C3785" s="438"/>
      <c r="D3785" s="440"/>
      <c r="E3785" s="534"/>
      <c r="F3785" s="438"/>
    </row>
    <row r="3786" spans="3:6" ht="44.25" customHeight="1" x14ac:dyDescent="0.25">
      <c r="C3786" s="438"/>
      <c r="D3786" s="440"/>
      <c r="E3786" s="534"/>
      <c r="F3786" s="438"/>
    </row>
    <row r="3787" spans="3:6" ht="44.25" customHeight="1" x14ac:dyDescent="0.25">
      <c r="C3787" s="438"/>
      <c r="D3787" s="440"/>
      <c r="E3787" s="534"/>
      <c r="F3787" s="438"/>
    </row>
    <row r="3788" spans="3:6" ht="44.25" customHeight="1" x14ac:dyDescent="0.25">
      <c r="C3788" s="438"/>
      <c r="D3788" s="440"/>
      <c r="E3788" s="534"/>
      <c r="F3788" s="438"/>
    </row>
    <row r="3789" spans="3:6" ht="44.25" customHeight="1" x14ac:dyDescent="0.25">
      <c r="C3789" s="438"/>
      <c r="D3789" s="440"/>
      <c r="E3789" s="534"/>
      <c r="F3789" s="438"/>
    </row>
    <row r="3790" spans="3:6" ht="44.25" customHeight="1" x14ac:dyDescent="0.25">
      <c r="C3790" s="438"/>
      <c r="D3790" s="440"/>
      <c r="E3790" s="534"/>
      <c r="F3790" s="438"/>
    </row>
    <row r="3791" spans="3:6" ht="44.25" customHeight="1" x14ac:dyDescent="0.25">
      <c r="C3791" s="438"/>
      <c r="D3791" s="440"/>
      <c r="E3791" s="534"/>
      <c r="F3791" s="438"/>
    </row>
    <row r="3792" spans="3:6" ht="44.25" customHeight="1" x14ac:dyDescent="0.25">
      <c r="C3792" s="438"/>
      <c r="D3792" s="440"/>
      <c r="E3792" s="534"/>
      <c r="F3792" s="438"/>
    </row>
    <row r="3793" spans="3:6" ht="44.25" customHeight="1" x14ac:dyDescent="0.25">
      <c r="C3793" s="438"/>
      <c r="D3793" s="440"/>
      <c r="E3793" s="534"/>
      <c r="F3793" s="438"/>
    </row>
    <row r="3794" spans="3:6" ht="44.25" customHeight="1" x14ac:dyDescent="0.25">
      <c r="C3794" s="438"/>
      <c r="D3794" s="440"/>
      <c r="E3794" s="534"/>
      <c r="F3794" s="438"/>
    </row>
    <row r="3795" spans="3:6" ht="44.25" customHeight="1" x14ac:dyDescent="0.25">
      <c r="C3795" s="438"/>
      <c r="D3795" s="440"/>
      <c r="E3795" s="534"/>
      <c r="F3795" s="438"/>
    </row>
    <row r="3796" spans="3:6" ht="44.25" customHeight="1" x14ac:dyDescent="0.25">
      <c r="C3796" s="438"/>
      <c r="D3796" s="440"/>
      <c r="E3796" s="534"/>
      <c r="F3796" s="438"/>
    </row>
    <row r="3797" spans="3:6" ht="44.25" customHeight="1" x14ac:dyDescent="0.25">
      <c r="C3797" s="438"/>
      <c r="D3797" s="440"/>
      <c r="E3797" s="534"/>
      <c r="F3797" s="438"/>
    </row>
    <row r="3798" spans="3:6" ht="44.25" customHeight="1" x14ac:dyDescent="0.25">
      <c r="C3798" s="438"/>
      <c r="D3798" s="440"/>
      <c r="E3798" s="534"/>
      <c r="F3798" s="438"/>
    </row>
    <row r="3799" spans="3:6" ht="44.25" customHeight="1" x14ac:dyDescent="0.25">
      <c r="C3799" s="438"/>
      <c r="D3799" s="440"/>
      <c r="E3799" s="534"/>
      <c r="F3799" s="438"/>
    </row>
    <row r="3800" spans="3:6" ht="44.25" customHeight="1" x14ac:dyDescent="0.25">
      <c r="C3800" s="438"/>
      <c r="D3800" s="440"/>
      <c r="E3800" s="534"/>
      <c r="F3800" s="438"/>
    </row>
    <row r="3801" spans="3:6" ht="44.25" customHeight="1" x14ac:dyDescent="0.25">
      <c r="C3801" s="438"/>
      <c r="D3801" s="440"/>
      <c r="E3801" s="534"/>
      <c r="F3801" s="438"/>
    </row>
    <row r="3802" spans="3:6" ht="44.25" customHeight="1" x14ac:dyDescent="0.25">
      <c r="C3802" s="438"/>
      <c r="D3802" s="440"/>
      <c r="E3802" s="534"/>
      <c r="F3802" s="438"/>
    </row>
    <row r="3803" spans="3:6" ht="44.25" customHeight="1" x14ac:dyDescent="0.25">
      <c r="C3803" s="438"/>
      <c r="D3803" s="440"/>
      <c r="E3803" s="534"/>
      <c r="F3803" s="438"/>
    </row>
    <row r="3804" spans="3:6" ht="44.25" customHeight="1" x14ac:dyDescent="0.25">
      <c r="C3804" s="438"/>
      <c r="D3804" s="440"/>
      <c r="E3804" s="534"/>
      <c r="F3804" s="438"/>
    </row>
    <row r="3805" spans="3:6" ht="44.25" customHeight="1" x14ac:dyDescent="0.25">
      <c r="C3805" s="438"/>
      <c r="D3805" s="440"/>
      <c r="E3805" s="534"/>
      <c r="F3805" s="438"/>
    </row>
    <row r="3806" spans="3:6" ht="44.25" customHeight="1" x14ac:dyDescent="0.25">
      <c r="C3806" s="438"/>
      <c r="D3806" s="440"/>
      <c r="E3806" s="534"/>
      <c r="F3806" s="438"/>
    </row>
    <row r="3807" spans="3:6" ht="44.25" customHeight="1" x14ac:dyDescent="0.25">
      <c r="C3807" s="438"/>
      <c r="D3807" s="440"/>
      <c r="E3807" s="534"/>
      <c r="F3807" s="438"/>
    </row>
    <row r="3808" spans="3:6" ht="44.25" customHeight="1" x14ac:dyDescent="0.25">
      <c r="C3808" s="438"/>
      <c r="D3808" s="440"/>
      <c r="E3808" s="534"/>
      <c r="F3808" s="438"/>
    </row>
    <row r="3809" spans="3:6" ht="44.25" customHeight="1" x14ac:dyDescent="0.25">
      <c r="C3809" s="438"/>
      <c r="D3809" s="440"/>
      <c r="E3809" s="534"/>
      <c r="F3809" s="438"/>
    </row>
    <row r="3810" spans="3:6" ht="44.25" customHeight="1" x14ac:dyDescent="0.25">
      <c r="C3810" s="438"/>
      <c r="D3810" s="440"/>
      <c r="E3810" s="534"/>
      <c r="F3810" s="438"/>
    </row>
    <row r="3811" spans="3:6" ht="44.25" customHeight="1" x14ac:dyDescent="0.25">
      <c r="C3811" s="438"/>
      <c r="D3811" s="440"/>
      <c r="E3811" s="534"/>
      <c r="F3811" s="438"/>
    </row>
    <row r="3812" spans="3:6" ht="44.25" customHeight="1" x14ac:dyDescent="0.25">
      <c r="C3812" s="438"/>
      <c r="D3812" s="440"/>
      <c r="E3812" s="534"/>
      <c r="F3812" s="438"/>
    </row>
    <row r="3813" spans="3:6" ht="44.25" customHeight="1" x14ac:dyDescent="0.25">
      <c r="C3813" s="438"/>
      <c r="D3813" s="440"/>
      <c r="E3813" s="534"/>
      <c r="F3813" s="438"/>
    </row>
    <row r="3814" spans="3:6" ht="44.25" customHeight="1" x14ac:dyDescent="0.25">
      <c r="C3814" s="438"/>
      <c r="D3814" s="440"/>
      <c r="E3814" s="534"/>
      <c r="F3814" s="438"/>
    </row>
    <row r="3815" spans="3:6" ht="44.25" customHeight="1" x14ac:dyDescent="0.25">
      <c r="C3815" s="438"/>
      <c r="D3815" s="440"/>
      <c r="E3815" s="534"/>
      <c r="F3815" s="438"/>
    </row>
    <row r="3816" spans="3:6" ht="44.25" customHeight="1" x14ac:dyDescent="0.25">
      <c r="C3816" s="438"/>
      <c r="D3816" s="440"/>
      <c r="E3816" s="534"/>
      <c r="F3816" s="438"/>
    </row>
    <row r="3817" spans="3:6" ht="44.25" customHeight="1" x14ac:dyDescent="0.25">
      <c r="C3817" s="438"/>
      <c r="D3817" s="440"/>
      <c r="E3817" s="534"/>
      <c r="F3817" s="438"/>
    </row>
    <row r="3818" spans="3:6" ht="44.25" customHeight="1" x14ac:dyDescent="0.25">
      <c r="C3818" s="438"/>
      <c r="D3818" s="440"/>
      <c r="E3818" s="534"/>
      <c r="F3818" s="438"/>
    </row>
    <row r="3819" spans="3:6" ht="44.25" customHeight="1" x14ac:dyDescent="0.25">
      <c r="C3819" s="438"/>
      <c r="D3819" s="440"/>
      <c r="E3819" s="534"/>
      <c r="F3819" s="438"/>
    </row>
    <row r="3820" spans="3:6" ht="44.25" customHeight="1" x14ac:dyDescent="0.25">
      <c r="C3820" s="438"/>
      <c r="D3820" s="440"/>
      <c r="E3820" s="534"/>
      <c r="F3820" s="438"/>
    </row>
    <row r="3821" spans="3:6" ht="44.25" customHeight="1" x14ac:dyDescent="0.25">
      <c r="C3821" s="438"/>
      <c r="D3821" s="440"/>
      <c r="E3821" s="534"/>
      <c r="F3821" s="438"/>
    </row>
    <row r="3822" spans="3:6" ht="44.25" customHeight="1" x14ac:dyDescent="0.25">
      <c r="C3822" s="438"/>
      <c r="D3822" s="440"/>
      <c r="E3822" s="534"/>
      <c r="F3822" s="438"/>
    </row>
    <row r="3823" spans="3:6" ht="44.25" customHeight="1" x14ac:dyDescent="0.25">
      <c r="C3823" s="438"/>
      <c r="D3823" s="440"/>
      <c r="E3823" s="534"/>
      <c r="F3823" s="438"/>
    </row>
    <row r="3824" spans="3:6" ht="44.25" customHeight="1" x14ac:dyDescent="0.25">
      <c r="C3824" s="438"/>
      <c r="D3824" s="440"/>
      <c r="E3824" s="534"/>
      <c r="F3824" s="438"/>
    </row>
    <row r="3825" spans="3:6" ht="44.25" customHeight="1" x14ac:dyDescent="0.25">
      <c r="C3825" s="438"/>
      <c r="D3825" s="440"/>
      <c r="E3825" s="534"/>
      <c r="F3825" s="438"/>
    </row>
    <row r="3826" spans="3:6" ht="44.25" customHeight="1" x14ac:dyDescent="0.25">
      <c r="C3826" s="438"/>
      <c r="D3826" s="440"/>
      <c r="E3826" s="534"/>
      <c r="F3826" s="438"/>
    </row>
    <row r="3827" spans="3:6" ht="44.25" customHeight="1" x14ac:dyDescent="0.25">
      <c r="C3827" s="438"/>
      <c r="D3827" s="440"/>
      <c r="E3827" s="534"/>
      <c r="F3827" s="438"/>
    </row>
    <row r="3828" spans="3:6" ht="44.25" customHeight="1" x14ac:dyDescent="0.25">
      <c r="C3828" s="438"/>
      <c r="D3828" s="440"/>
      <c r="E3828" s="534"/>
      <c r="F3828" s="438"/>
    </row>
    <row r="3829" spans="3:6" ht="44.25" customHeight="1" x14ac:dyDescent="0.25">
      <c r="C3829" s="438"/>
      <c r="D3829" s="440"/>
      <c r="E3829" s="534"/>
      <c r="F3829" s="438"/>
    </row>
    <row r="3830" spans="3:6" ht="44.25" customHeight="1" x14ac:dyDescent="0.25">
      <c r="C3830" s="438"/>
      <c r="D3830" s="440"/>
      <c r="E3830" s="534"/>
      <c r="F3830" s="438"/>
    </row>
    <row r="3831" spans="3:6" ht="44.25" customHeight="1" x14ac:dyDescent="0.25">
      <c r="C3831" s="438"/>
      <c r="D3831" s="440"/>
      <c r="E3831" s="534"/>
      <c r="F3831" s="438"/>
    </row>
    <row r="3832" spans="3:6" ht="44.25" customHeight="1" x14ac:dyDescent="0.25">
      <c r="C3832" s="438"/>
      <c r="D3832" s="440"/>
      <c r="E3832" s="534"/>
      <c r="F3832" s="438"/>
    </row>
    <row r="3833" spans="3:6" ht="44.25" customHeight="1" x14ac:dyDescent="0.25">
      <c r="C3833" s="438"/>
      <c r="D3833" s="440"/>
      <c r="E3833" s="534"/>
      <c r="F3833" s="438"/>
    </row>
    <row r="3834" spans="3:6" ht="44.25" customHeight="1" x14ac:dyDescent="0.25">
      <c r="C3834" s="438"/>
      <c r="D3834" s="440"/>
      <c r="E3834" s="534"/>
      <c r="F3834" s="438"/>
    </row>
    <row r="3835" spans="3:6" ht="44.25" customHeight="1" x14ac:dyDescent="0.25">
      <c r="C3835" s="438"/>
      <c r="D3835" s="440"/>
      <c r="E3835" s="534"/>
      <c r="F3835" s="438"/>
    </row>
    <row r="3836" spans="3:6" ht="44.25" customHeight="1" x14ac:dyDescent="0.25">
      <c r="C3836" s="438"/>
      <c r="D3836" s="440"/>
      <c r="E3836" s="534"/>
      <c r="F3836" s="438"/>
    </row>
    <row r="3837" spans="3:6" ht="44.25" customHeight="1" x14ac:dyDescent="0.25">
      <c r="C3837" s="438"/>
      <c r="D3837" s="440"/>
      <c r="E3837" s="534"/>
      <c r="F3837" s="438"/>
    </row>
    <row r="3838" spans="3:6" ht="44.25" customHeight="1" x14ac:dyDescent="0.25">
      <c r="C3838" s="438"/>
      <c r="D3838" s="440"/>
      <c r="E3838" s="534"/>
      <c r="F3838" s="438"/>
    </row>
    <row r="3839" spans="3:6" ht="44.25" customHeight="1" x14ac:dyDescent="0.25">
      <c r="C3839" s="438"/>
      <c r="D3839" s="440"/>
      <c r="E3839" s="534"/>
      <c r="F3839" s="438"/>
    </row>
    <row r="3840" spans="3:6" ht="44.25" customHeight="1" x14ac:dyDescent="0.25">
      <c r="C3840" s="438"/>
      <c r="D3840" s="440"/>
      <c r="E3840" s="534"/>
      <c r="F3840" s="438"/>
    </row>
    <row r="3841" spans="3:6" ht="44.25" customHeight="1" x14ac:dyDescent="0.25">
      <c r="C3841" s="438"/>
      <c r="D3841" s="440"/>
      <c r="E3841" s="534"/>
      <c r="F3841" s="438"/>
    </row>
    <row r="3842" spans="3:6" ht="44.25" customHeight="1" x14ac:dyDescent="0.25">
      <c r="C3842" s="438"/>
      <c r="D3842" s="440"/>
      <c r="E3842" s="534"/>
      <c r="F3842" s="438"/>
    </row>
    <row r="3843" spans="3:6" ht="44.25" customHeight="1" x14ac:dyDescent="0.25">
      <c r="C3843" s="438"/>
      <c r="D3843" s="440"/>
      <c r="E3843" s="534"/>
      <c r="F3843" s="438"/>
    </row>
    <row r="3844" spans="3:6" ht="44.25" customHeight="1" x14ac:dyDescent="0.25">
      <c r="C3844" s="438"/>
      <c r="D3844" s="440"/>
      <c r="E3844" s="534"/>
      <c r="F3844" s="438"/>
    </row>
    <row r="3845" spans="3:6" ht="44.25" customHeight="1" x14ac:dyDescent="0.25">
      <c r="C3845" s="438"/>
      <c r="D3845" s="440"/>
      <c r="E3845" s="534"/>
      <c r="F3845" s="438"/>
    </row>
    <row r="3846" spans="3:6" ht="44.25" customHeight="1" x14ac:dyDescent="0.25">
      <c r="C3846" s="438"/>
      <c r="D3846" s="440"/>
      <c r="E3846" s="534"/>
      <c r="F3846" s="438"/>
    </row>
    <row r="3847" spans="3:6" ht="44.25" customHeight="1" x14ac:dyDescent="0.25">
      <c r="C3847" s="438"/>
      <c r="D3847" s="440"/>
      <c r="E3847" s="534"/>
      <c r="F3847" s="438"/>
    </row>
    <row r="3848" spans="3:6" ht="44.25" customHeight="1" x14ac:dyDescent="0.25">
      <c r="C3848" s="438"/>
      <c r="D3848" s="440"/>
      <c r="E3848" s="534"/>
      <c r="F3848" s="438"/>
    </row>
    <row r="3849" spans="3:6" ht="44.25" customHeight="1" x14ac:dyDescent="0.25">
      <c r="C3849" s="438"/>
      <c r="D3849" s="440"/>
      <c r="E3849" s="534"/>
      <c r="F3849" s="438"/>
    </row>
    <row r="3850" spans="3:6" ht="44.25" customHeight="1" x14ac:dyDescent="0.25">
      <c r="C3850" s="438"/>
      <c r="D3850" s="440"/>
      <c r="E3850" s="534"/>
      <c r="F3850" s="438"/>
    </row>
    <row r="3851" spans="3:6" ht="44.25" customHeight="1" x14ac:dyDescent="0.25">
      <c r="C3851" s="438"/>
      <c r="D3851" s="440"/>
      <c r="E3851" s="534"/>
      <c r="F3851" s="438"/>
    </row>
    <row r="3852" spans="3:6" ht="44.25" customHeight="1" x14ac:dyDescent="0.25">
      <c r="C3852" s="438"/>
      <c r="D3852" s="440"/>
      <c r="E3852" s="534"/>
      <c r="F3852" s="438"/>
    </row>
    <row r="3853" spans="3:6" ht="44.25" customHeight="1" x14ac:dyDescent="0.25">
      <c r="C3853" s="438"/>
      <c r="D3853" s="440"/>
      <c r="E3853" s="534"/>
      <c r="F3853" s="438"/>
    </row>
    <row r="3854" spans="3:6" ht="44.25" customHeight="1" x14ac:dyDescent="0.25">
      <c r="C3854" s="438"/>
      <c r="D3854" s="440"/>
      <c r="E3854" s="534"/>
      <c r="F3854" s="438"/>
    </row>
    <row r="3855" spans="3:6" ht="44.25" customHeight="1" x14ac:dyDescent="0.25">
      <c r="C3855" s="438"/>
      <c r="D3855" s="440"/>
      <c r="E3855" s="534"/>
      <c r="F3855" s="438"/>
    </row>
    <row r="3856" spans="3:6" ht="44.25" customHeight="1" x14ac:dyDescent="0.25">
      <c r="C3856" s="438"/>
      <c r="D3856" s="440"/>
      <c r="E3856" s="534"/>
      <c r="F3856" s="438"/>
    </row>
    <row r="3857" spans="3:6" ht="44.25" customHeight="1" x14ac:dyDescent="0.25">
      <c r="C3857" s="438"/>
      <c r="D3857" s="440"/>
      <c r="E3857" s="534"/>
      <c r="F3857" s="438"/>
    </row>
    <row r="3858" spans="3:6" ht="44.25" customHeight="1" x14ac:dyDescent="0.25">
      <c r="C3858" s="438"/>
      <c r="D3858" s="440"/>
      <c r="E3858" s="534"/>
      <c r="F3858" s="438"/>
    </row>
    <row r="3859" spans="3:6" ht="44.25" customHeight="1" x14ac:dyDescent="0.25">
      <c r="C3859" s="438"/>
      <c r="D3859" s="440"/>
      <c r="E3859" s="534"/>
      <c r="F3859" s="438"/>
    </row>
    <row r="3860" spans="3:6" ht="44.25" customHeight="1" x14ac:dyDescent="0.25">
      <c r="C3860" s="438"/>
      <c r="D3860" s="440"/>
      <c r="E3860" s="534"/>
      <c r="F3860" s="438"/>
    </row>
    <row r="3861" spans="3:6" ht="44.25" customHeight="1" x14ac:dyDescent="0.25">
      <c r="C3861" s="438"/>
      <c r="D3861" s="440"/>
      <c r="E3861" s="534"/>
      <c r="F3861" s="438"/>
    </row>
    <row r="3862" spans="3:6" ht="44.25" customHeight="1" x14ac:dyDescent="0.25">
      <c r="C3862" s="438"/>
      <c r="D3862" s="440"/>
      <c r="E3862" s="534"/>
      <c r="F3862" s="438"/>
    </row>
    <row r="3863" spans="3:6" ht="44.25" customHeight="1" x14ac:dyDescent="0.25">
      <c r="C3863" s="438"/>
      <c r="D3863" s="440"/>
      <c r="E3863" s="534"/>
      <c r="F3863" s="438"/>
    </row>
    <row r="3864" spans="3:6" ht="44.25" customHeight="1" x14ac:dyDescent="0.25">
      <c r="C3864" s="438"/>
      <c r="D3864" s="440"/>
      <c r="E3864" s="534"/>
      <c r="F3864" s="438"/>
    </row>
    <row r="3865" spans="3:6" ht="44.25" customHeight="1" x14ac:dyDescent="0.25">
      <c r="C3865" s="438"/>
      <c r="D3865" s="440"/>
      <c r="E3865" s="534"/>
      <c r="F3865" s="438"/>
    </row>
    <row r="3866" spans="3:6" ht="44.25" customHeight="1" x14ac:dyDescent="0.25">
      <c r="C3866" s="438"/>
      <c r="D3866" s="440"/>
      <c r="E3866" s="534"/>
      <c r="F3866" s="438"/>
    </row>
    <row r="3867" spans="3:6" ht="44.25" customHeight="1" x14ac:dyDescent="0.25">
      <c r="C3867" s="438"/>
      <c r="D3867" s="440"/>
      <c r="E3867" s="534"/>
      <c r="F3867" s="438"/>
    </row>
    <row r="3868" spans="3:6" ht="44.25" customHeight="1" x14ac:dyDescent="0.25">
      <c r="C3868" s="438"/>
      <c r="D3868" s="440"/>
      <c r="E3868" s="534"/>
      <c r="F3868" s="438"/>
    </row>
    <row r="3869" spans="3:6" ht="44.25" customHeight="1" x14ac:dyDescent="0.25">
      <c r="C3869" s="438"/>
      <c r="D3869" s="440"/>
      <c r="E3869" s="534"/>
      <c r="F3869" s="438"/>
    </row>
    <row r="3870" spans="3:6" ht="44.25" customHeight="1" x14ac:dyDescent="0.25">
      <c r="C3870" s="438"/>
      <c r="D3870" s="440"/>
      <c r="E3870" s="534"/>
      <c r="F3870" s="438"/>
    </row>
    <row r="3871" spans="3:6" ht="44.25" customHeight="1" x14ac:dyDescent="0.25">
      <c r="C3871" s="438"/>
      <c r="D3871" s="440"/>
      <c r="E3871" s="534"/>
      <c r="F3871" s="438"/>
    </row>
    <row r="3872" spans="3:6" ht="44.25" customHeight="1" x14ac:dyDescent="0.25">
      <c r="C3872" s="438"/>
      <c r="D3872" s="440"/>
      <c r="E3872" s="534"/>
      <c r="F3872" s="438"/>
    </row>
    <row r="3873" spans="3:6" ht="44.25" customHeight="1" x14ac:dyDescent="0.25">
      <c r="C3873" s="438"/>
      <c r="D3873" s="440"/>
      <c r="E3873" s="534"/>
      <c r="F3873" s="438"/>
    </row>
    <row r="3874" spans="3:6" ht="44.25" customHeight="1" x14ac:dyDescent="0.25">
      <c r="C3874" s="438"/>
      <c r="D3874" s="440"/>
      <c r="E3874" s="534"/>
      <c r="F3874" s="438"/>
    </row>
    <row r="3875" spans="3:6" ht="44.25" customHeight="1" x14ac:dyDescent="0.25">
      <c r="C3875" s="438"/>
      <c r="D3875" s="440"/>
      <c r="E3875" s="534"/>
      <c r="F3875" s="438"/>
    </row>
    <row r="3876" spans="3:6" ht="44.25" customHeight="1" x14ac:dyDescent="0.25">
      <c r="C3876" s="438"/>
      <c r="D3876" s="440"/>
      <c r="E3876" s="534"/>
      <c r="F3876" s="438"/>
    </row>
    <row r="3877" spans="3:6" ht="44.25" customHeight="1" x14ac:dyDescent="0.25">
      <c r="C3877" s="438"/>
      <c r="D3877" s="440"/>
      <c r="E3877" s="534"/>
      <c r="F3877" s="438"/>
    </row>
    <row r="3878" spans="3:6" ht="44.25" customHeight="1" x14ac:dyDescent="0.25">
      <c r="C3878" s="438"/>
      <c r="D3878" s="440"/>
      <c r="E3878" s="534"/>
      <c r="F3878" s="438"/>
    </row>
    <row r="3879" spans="3:6" ht="44.25" customHeight="1" x14ac:dyDescent="0.25">
      <c r="C3879" s="438"/>
      <c r="D3879" s="440"/>
      <c r="E3879" s="534"/>
      <c r="F3879" s="438"/>
    </row>
    <row r="3880" spans="3:6" ht="44.25" customHeight="1" x14ac:dyDescent="0.25">
      <c r="C3880" s="438"/>
      <c r="D3880" s="440"/>
      <c r="E3880" s="534"/>
      <c r="F3880" s="438"/>
    </row>
    <row r="3881" spans="3:6" ht="44.25" customHeight="1" x14ac:dyDescent="0.25">
      <c r="C3881" s="438"/>
      <c r="D3881" s="440"/>
      <c r="E3881" s="534"/>
      <c r="F3881" s="438"/>
    </row>
    <row r="3882" spans="3:6" ht="44.25" customHeight="1" x14ac:dyDescent="0.25">
      <c r="C3882" s="438"/>
      <c r="D3882" s="440"/>
      <c r="E3882" s="534"/>
      <c r="F3882" s="438"/>
    </row>
    <row r="3883" spans="3:6" ht="44.25" customHeight="1" x14ac:dyDescent="0.25">
      <c r="C3883" s="438"/>
      <c r="D3883" s="440"/>
      <c r="E3883" s="534"/>
      <c r="F3883" s="438"/>
    </row>
    <row r="3884" spans="3:6" ht="44.25" customHeight="1" x14ac:dyDescent="0.25">
      <c r="C3884" s="438"/>
      <c r="D3884" s="440"/>
      <c r="E3884" s="534"/>
      <c r="F3884" s="438"/>
    </row>
    <row r="3885" spans="3:6" ht="44.25" customHeight="1" x14ac:dyDescent="0.25">
      <c r="C3885" s="438"/>
      <c r="D3885" s="440"/>
      <c r="E3885" s="534"/>
      <c r="F3885" s="438"/>
    </row>
    <row r="3886" spans="3:6" ht="44.25" customHeight="1" x14ac:dyDescent="0.25">
      <c r="C3886" s="438"/>
      <c r="D3886" s="440"/>
      <c r="E3886" s="534"/>
      <c r="F3886" s="438"/>
    </row>
    <row r="3887" spans="3:6" ht="44.25" customHeight="1" x14ac:dyDescent="0.25">
      <c r="C3887" s="438"/>
      <c r="D3887" s="440"/>
      <c r="E3887" s="534"/>
      <c r="F3887" s="438"/>
    </row>
    <row r="3888" spans="3:6" ht="44.25" customHeight="1" x14ac:dyDescent="0.25">
      <c r="C3888" s="438"/>
      <c r="D3888" s="440"/>
      <c r="E3888" s="534"/>
      <c r="F3888" s="438"/>
    </row>
    <row r="3889" spans="3:6" ht="44.25" customHeight="1" x14ac:dyDescent="0.25">
      <c r="C3889" s="438"/>
      <c r="D3889" s="440"/>
      <c r="E3889" s="534"/>
      <c r="F3889" s="438"/>
    </row>
    <row r="3890" spans="3:6" ht="44.25" customHeight="1" x14ac:dyDescent="0.25">
      <c r="C3890" s="438"/>
      <c r="D3890" s="440"/>
      <c r="E3890" s="534"/>
      <c r="F3890" s="438"/>
    </row>
    <row r="3891" spans="3:6" ht="44.25" customHeight="1" x14ac:dyDescent="0.25">
      <c r="C3891" s="438"/>
      <c r="D3891" s="440"/>
      <c r="E3891" s="534"/>
      <c r="F3891" s="438"/>
    </row>
    <row r="3892" spans="3:6" ht="44.25" customHeight="1" x14ac:dyDescent="0.25">
      <c r="C3892" s="438"/>
      <c r="D3892" s="440"/>
      <c r="E3892" s="534"/>
      <c r="F3892" s="438"/>
    </row>
    <row r="3893" spans="3:6" ht="44.25" customHeight="1" x14ac:dyDescent="0.25">
      <c r="C3893" s="438"/>
      <c r="D3893" s="440"/>
      <c r="E3893" s="534"/>
      <c r="F3893" s="438"/>
    </row>
    <row r="3894" spans="3:6" ht="44.25" customHeight="1" x14ac:dyDescent="0.25">
      <c r="C3894" s="438"/>
      <c r="D3894" s="440"/>
      <c r="E3894" s="534"/>
      <c r="F3894" s="438"/>
    </row>
    <row r="3895" spans="3:6" ht="44.25" customHeight="1" x14ac:dyDescent="0.25">
      <c r="C3895" s="438"/>
      <c r="D3895" s="440"/>
      <c r="E3895" s="534"/>
      <c r="F3895" s="438"/>
    </row>
    <row r="3896" spans="3:6" ht="44.25" customHeight="1" x14ac:dyDescent="0.25">
      <c r="C3896" s="438"/>
      <c r="D3896" s="440"/>
      <c r="E3896" s="534"/>
      <c r="F3896" s="438"/>
    </row>
    <row r="3897" spans="3:6" ht="44.25" customHeight="1" x14ac:dyDescent="0.25">
      <c r="C3897" s="438"/>
      <c r="D3897" s="440"/>
      <c r="E3897" s="534"/>
      <c r="F3897" s="438"/>
    </row>
    <row r="3898" spans="3:6" ht="44.25" customHeight="1" x14ac:dyDescent="0.25">
      <c r="C3898" s="438"/>
      <c r="D3898" s="440"/>
      <c r="E3898" s="534"/>
      <c r="F3898" s="438"/>
    </row>
    <row r="3899" spans="3:6" ht="44.25" customHeight="1" x14ac:dyDescent="0.25">
      <c r="C3899" s="438"/>
      <c r="D3899" s="440"/>
      <c r="E3899" s="534"/>
      <c r="F3899" s="438"/>
    </row>
    <row r="3900" spans="3:6" ht="44.25" customHeight="1" x14ac:dyDescent="0.25">
      <c r="C3900" s="438"/>
      <c r="D3900" s="440"/>
      <c r="E3900" s="534"/>
      <c r="F3900" s="438"/>
    </row>
    <row r="3901" spans="3:6" ht="44.25" customHeight="1" x14ac:dyDescent="0.25">
      <c r="C3901" s="438"/>
      <c r="D3901" s="440"/>
      <c r="E3901" s="534"/>
      <c r="F3901" s="438"/>
    </row>
    <row r="3902" spans="3:6" ht="44.25" customHeight="1" x14ac:dyDescent="0.25">
      <c r="C3902" s="438"/>
      <c r="D3902" s="440"/>
      <c r="E3902" s="534"/>
      <c r="F3902" s="438"/>
    </row>
    <row r="3903" spans="3:6" ht="44.25" customHeight="1" x14ac:dyDescent="0.25">
      <c r="C3903" s="438"/>
      <c r="D3903" s="440"/>
      <c r="E3903" s="534"/>
      <c r="F3903" s="438"/>
    </row>
    <row r="3904" spans="3:6" ht="44.25" customHeight="1" x14ac:dyDescent="0.25">
      <c r="C3904" s="438"/>
      <c r="D3904" s="440"/>
      <c r="E3904" s="534"/>
      <c r="F3904" s="438"/>
    </row>
    <row r="3905" spans="3:6" ht="44.25" customHeight="1" x14ac:dyDescent="0.25">
      <c r="C3905" s="438"/>
      <c r="D3905" s="440"/>
      <c r="E3905" s="534"/>
      <c r="F3905" s="438"/>
    </row>
    <row r="3906" spans="3:6" ht="44.25" customHeight="1" x14ac:dyDescent="0.25">
      <c r="C3906" s="438"/>
      <c r="D3906" s="440"/>
      <c r="E3906" s="534"/>
      <c r="F3906" s="438"/>
    </row>
    <row r="3907" spans="3:6" ht="44.25" customHeight="1" x14ac:dyDescent="0.25">
      <c r="C3907" s="438"/>
      <c r="D3907" s="440"/>
      <c r="E3907" s="534"/>
      <c r="F3907" s="438"/>
    </row>
    <row r="3908" spans="3:6" ht="44.25" customHeight="1" x14ac:dyDescent="0.25">
      <c r="C3908" s="438"/>
      <c r="D3908" s="440"/>
      <c r="E3908" s="534"/>
      <c r="F3908" s="438"/>
    </row>
    <row r="3909" spans="3:6" ht="44.25" customHeight="1" x14ac:dyDescent="0.25">
      <c r="C3909" s="438"/>
      <c r="D3909" s="440"/>
      <c r="E3909" s="534"/>
      <c r="F3909" s="438"/>
    </row>
    <row r="3910" spans="3:6" ht="44.25" customHeight="1" x14ac:dyDescent="0.25">
      <c r="C3910" s="438"/>
      <c r="D3910" s="440"/>
      <c r="E3910" s="534"/>
      <c r="F3910" s="438"/>
    </row>
    <row r="3911" spans="3:6" ht="44.25" customHeight="1" x14ac:dyDescent="0.25">
      <c r="C3911" s="438"/>
      <c r="D3911" s="440"/>
      <c r="E3911" s="534"/>
      <c r="F3911" s="438"/>
    </row>
    <row r="3912" spans="3:6" ht="44.25" customHeight="1" x14ac:dyDescent="0.25">
      <c r="C3912" s="438"/>
      <c r="D3912" s="440"/>
      <c r="E3912" s="534"/>
      <c r="F3912" s="438"/>
    </row>
    <row r="3913" spans="3:6" ht="44.25" customHeight="1" x14ac:dyDescent="0.25">
      <c r="C3913" s="438"/>
      <c r="D3913" s="440"/>
      <c r="E3913" s="534"/>
      <c r="F3913" s="438"/>
    </row>
    <row r="3914" spans="3:6" ht="44.25" customHeight="1" x14ac:dyDescent="0.25">
      <c r="C3914" s="438"/>
      <c r="D3914" s="440"/>
      <c r="E3914" s="534"/>
      <c r="F3914" s="438"/>
    </row>
    <row r="3915" spans="3:6" ht="44.25" customHeight="1" x14ac:dyDescent="0.25">
      <c r="C3915" s="438"/>
      <c r="D3915" s="440"/>
      <c r="E3915" s="534"/>
      <c r="F3915" s="438"/>
    </row>
    <row r="3916" spans="3:6" ht="44.25" customHeight="1" x14ac:dyDescent="0.25">
      <c r="C3916" s="438"/>
      <c r="D3916" s="440"/>
      <c r="E3916" s="534"/>
      <c r="F3916" s="438"/>
    </row>
    <row r="3917" spans="3:6" ht="44.25" customHeight="1" x14ac:dyDescent="0.25">
      <c r="C3917" s="438"/>
      <c r="D3917" s="440"/>
      <c r="E3917" s="534"/>
      <c r="F3917" s="438"/>
    </row>
    <row r="3918" spans="3:6" ht="44.25" customHeight="1" x14ac:dyDescent="0.25">
      <c r="C3918" s="438"/>
      <c r="D3918" s="440"/>
      <c r="E3918" s="534"/>
      <c r="F3918" s="438"/>
    </row>
    <row r="3919" spans="3:6" ht="44.25" customHeight="1" x14ac:dyDescent="0.25">
      <c r="C3919" s="438"/>
      <c r="D3919" s="440"/>
      <c r="E3919" s="534"/>
      <c r="F3919" s="438"/>
    </row>
    <row r="3920" spans="3:6" ht="44.25" customHeight="1" x14ac:dyDescent="0.25">
      <c r="C3920" s="438"/>
      <c r="D3920" s="440"/>
      <c r="E3920" s="534"/>
      <c r="F3920" s="438"/>
    </row>
    <row r="3921" spans="3:6" ht="44.25" customHeight="1" x14ac:dyDescent="0.25">
      <c r="C3921" s="438"/>
      <c r="D3921" s="440"/>
      <c r="E3921" s="534"/>
      <c r="F3921" s="438"/>
    </row>
    <row r="3922" spans="3:6" ht="44.25" customHeight="1" x14ac:dyDescent="0.25">
      <c r="C3922" s="438"/>
      <c r="D3922" s="440"/>
      <c r="E3922" s="534"/>
      <c r="F3922" s="438"/>
    </row>
    <row r="3923" spans="3:6" ht="44.25" customHeight="1" x14ac:dyDescent="0.25">
      <c r="C3923" s="438"/>
      <c r="D3923" s="440"/>
      <c r="E3923" s="534"/>
      <c r="F3923" s="438"/>
    </row>
    <row r="3924" spans="3:6" ht="44.25" customHeight="1" x14ac:dyDescent="0.25">
      <c r="C3924" s="438"/>
      <c r="D3924" s="440"/>
      <c r="E3924" s="534"/>
      <c r="F3924" s="438"/>
    </row>
    <row r="3925" spans="3:6" ht="44.25" customHeight="1" x14ac:dyDescent="0.25">
      <c r="C3925" s="438"/>
      <c r="D3925" s="440"/>
      <c r="E3925" s="534"/>
      <c r="F3925" s="438"/>
    </row>
    <row r="3926" spans="3:6" ht="44.25" customHeight="1" x14ac:dyDescent="0.25">
      <c r="C3926" s="438"/>
      <c r="D3926" s="440"/>
      <c r="E3926" s="534"/>
      <c r="F3926" s="438"/>
    </row>
    <row r="3927" spans="3:6" ht="44.25" customHeight="1" x14ac:dyDescent="0.25">
      <c r="C3927" s="438"/>
      <c r="D3927" s="440"/>
      <c r="E3927" s="534"/>
      <c r="F3927" s="438"/>
    </row>
    <row r="3928" spans="3:6" ht="44.25" customHeight="1" x14ac:dyDescent="0.25">
      <c r="C3928" s="438"/>
      <c r="D3928" s="440"/>
      <c r="E3928" s="534"/>
      <c r="F3928" s="438"/>
    </row>
    <row r="3929" spans="3:6" ht="44.25" customHeight="1" x14ac:dyDescent="0.25">
      <c r="C3929" s="438"/>
      <c r="D3929" s="440"/>
      <c r="E3929" s="534"/>
      <c r="F3929" s="438"/>
    </row>
    <row r="3930" spans="3:6" ht="44.25" customHeight="1" x14ac:dyDescent="0.25">
      <c r="C3930" s="438"/>
      <c r="D3930" s="440"/>
      <c r="E3930" s="534"/>
      <c r="F3930" s="438"/>
    </row>
    <row r="3931" spans="3:6" ht="44.25" customHeight="1" x14ac:dyDescent="0.25">
      <c r="C3931" s="438"/>
      <c r="D3931" s="440"/>
      <c r="E3931" s="534"/>
      <c r="F3931" s="438"/>
    </row>
    <row r="3932" spans="3:6" ht="44.25" customHeight="1" x14ac:dyDescent="0.25">
      <c r="C3932" s="438"/>
      <c r="D3932" s="440"/>
      <c r="E3932" s="534"/>
      <c r="F3932" s="438"/>
    </row>
    <row r="3933" spans="3:6" ht="44.25" customHeight="1" x14ac:dyDescent="0.25">
      <c r="C3933" s="438"/>
      <c r="D3933" s="440"/>
      <c r="E3933" s="534"/>
      <c r="F3933" s="438"/>
    </row>
    <row r="3934" spans="3:6" ht="44.25" customHeight="1" x14ac:dyDescent="0.25">
      <c r="C3934" s="438"/>
      <c r="D3934" s="440"/>
      <c r="E3934" s="534"/>
      <c r="F3934" s="438"/>
    </row>
    <row r="3935" spans="3:6" ht="44.25" customHeight="1" x14ac:dyDescent="0.25">
      <c r="C3935" s="438"/>
      <c r="D3935" s="440"/>
      <c r="E3935" s="534"/>
      <c r="F3935" s="438"/>
    </row>
    <row r="3936" spans="3:6" ht="44.25" customHeight="1" x14ac:dyDescent="0.25">
      <c r="C3936" s="438"/>
      <c r="D3936" s="440"/>
      <c r="E3936" s="534"/>
      <c r="F3936" s="438"/>
    </row>
    <row r="3937" spans="3:6" ht="44.25" customHeight="1" x14ac:dyDescent="0.25">
      <c r="C3937" s="438"/>
      <c r="D3937" s="440"/>
      <c r="E3937" s="534"/>
      <c r="F3937" s="438"/>
    </row>
    <row r="3938" spans="3:6" ht="44.25" customHeight="1" x14ac:dyDescent="0.25">
      <c r="C3938" s="438"/>
      <c r="D3938" s="440"/>
      <c r="E3938" s="534"/>
      <c r="F3938" s="438"/>
    </row>
    <row r="3939" spans="3:6" ht="44.25" customHeight="1" x14ac:dyDescent="0.25">
      <c r="C3939" s="438"/>
      <c r="D3939" s="440"/>
      <c r="E3939" s="534"/>
      <c r="F3939" s="438"/>
    </row>
    <row r="3940" spans="3:6" ht="44.25" customHeight="1" x14ac:dyDescent="0.25">
      <c r="C3940" s="438"/>
      <c r="D3940" s="440"/>
      <c r="E3940" s="534"/>
      <c r="F3940" s="438"/>
    </row>
    <row r="3941" spans="3:6" ht="44.25" customHeight="1" x14ac:dyDescent="0.25">
      <c r="C3941" s="438"/>
      <c r="D3941" s="440"/>
      <c r="E3941" s="534"/>
      <c r="F3941" s="438"/>
    </row>
    <row r="3942" spans="3:6" ht="44.25" customHeight="1" x14ac:dyDescent="0.25">
      <c r="C3942" s="438"/>
      <c r="D3942" s="440"/>
      <c r="E3942" s="534"/>
      <c r="F3942" s="438"/>
    </row>
    <row r="3943" spans="3:6" ht="44.25" customHeight="1" x14ac:dyDescent="0.25">
      <c r="C3943" s="438"/>
      <c r="D3943" s="440"/>
      <c r="E3943" s="534"/>
      <c r="F3943" s="438"/>
    </row>
    <row r="3944" spans="3:6" ht="44.25" customHeight="1" x14ac:dyDescent="0.25">
      <c r="C3944" s="438"/>
      <c r="D3944" s="440"/>
      <c r="E3944" s="534"/>
      <c r="F3944" s="438"/>
    </row>
    <row r="3945" spans="3:6" ht="44.25" customHeight="1" x14ac:dyDescent="0.25">
      <c r="C3945" s="438"/>
      <c r="D3945" s="440"/>
      <c r="E3945" s="534"/>
      <c r="F3945" s="438"/>
    </row>
    <row r="3946" spans="3:6" ht="44.25" customHeight="1" x14ac:dyDescent="0.25">
      <c r="C3946" s="438"/>
      <c r="D3946" s="440"/>
      <c r="E3946" s="534"/>
      <c r="F3946" s="438"/>
    </row>
    <row r="3947" spans="3:6" ht="44.25" customHeight="1" x14ac:dyDescent="0.25">
      <c r="C3947" s="438"/>
      <c r="D3947" s="440"/>
      <c r="E3947" s="534"/>
      <c r="F3947" s="438"/>
    </row>
    <row r="3948" spans="3:6" ht="44.25" customHeight="1" x14ac:dyDescent="0.25">
      <c r="C3948" s="438"/>
      <c r="D3948" s="440"/>
      <c r="E3948" s="534"/>
      <c r="F3948" s="438"/>
    </row>
    <row r="3949" spans="3:6" ht="44.25" customHeight="1" x14ac:dyDescent="0.25">
      <c r="C3949" s="438"/>
      <c r="D3949" s="440"/>
      <c r="E3949" s="534"/>
      <c r="F3949" s="438"/>
    </row>
    <row r="3950" spans="3:6" ht="44.25" customHeight="1" x14ac:dyDescent="0.25">
      <c r="C3950" s="438"/>
      <c r="D3950" s="440"/>
      <c r="E3950" s="534"/>
      <c r="F3950" s="438"/>
    </row>
    <row r="3951" spans="3:6" ht="44.25" customHeight="1" x14ac:dyDescent="0.25">
      <c r="C3951" s="438"/>
      <c r="D3951" s="440"/>
      <c r="E3951" s="534"/>
      <c r="F3951" s="438"/>
    </row>
    <row r="3952" spans="3:6" ht="44.25" customHeight="1" x14ac:dyDescent="0.25">
      <c r="C3952" s="438"/>
      <c r="D3952" s="440"/>
      <c r="E3952" s="534"/>
      <c r="F3952" s="438"/>
    </row>
    <row r="3953" spans="3:6" ht="44.25" customHeight="1" x14ac:dyDescent="0.25">
      <c r="C3953" s="438"/>
      <c r="D3953" s="440"/>
      <c r="E3953" s="534"/>
      <c r="F3953" s="438"/>
    </row>
    <row r="3954" spans="3:6" ht="44.25" customHeight="1" x14ac:dyDescent="0.25">
      <c r="C3954" s="438"/>
      <c r="D3954" s="440"/>
      <c r="E3954" s="534"/>
      <c r="F3954" s="438"/>
    </row>
    <row r="3955" spans="3:6" ht="44.25" customHeight="1" x14ac:dyDescent="0.25">
      <c r="C3955" s="438"/>
      <c r="D3955" s="440"/>
      <c r="E3955" s="534"/>
      <c r="F3955" s="438"/>
    </row>
    <row r="3956" spans="3:6" ht="44.25" customHeight="1" x14ac:dyDescent="0.25">
      <c r="C3956" s="438"/>
      <c r="D3956" s="440"/>
      <c r="E3956" s="534"/>
      <c r="F3956" s="438"/>
    </row>
    <row r="3957" spans="3:6" ht="44.25" customHeight="1" x14ac:dyDescent="0.25">
      <c r="C3957" s="438"/>
      <c r="D3957" s="440"/>
      <c r="E3957" s="534"/>
      <c r="F3957" s="438"/>
    </row>
    <row r="3958" spans="3:6" ht="44.25" customHeight="1" x14ac:dyDescent="0.25">
      <c r="C3958" s="438"/>
      <c r="D3958" s="440"/>
      <c r="E3958" s="534"/>
      <c r="F3958" s="438"/>
    </row>
    <row r="3959" spans="3:6" ht="44.25" customHeight="1" x14ac:dyDescent="0.25">
      <c r="C3959" s="438"/>
      <c r="D3959" s="440"/>
      <c r="E3959" s="534"/>
      <c r="F3959" s="438"/>
    </row>
    <row r="3960" spans="3:6" ht="44.25" customHeight="1" x14ac:dyDescent="0.25">
      <c r="C3960" s="438"/>
      <c r="D3960" s="440"/>
      <c r="E3960" s="534"/>
      <c r="F3960" s="438"/>
    </row>
    <row r="3961" spans="3:6" ht="44.25" customHeight="1" x14ac:dyDescent="0.25">
      <c r="C3961" s="438"/>
      <c r="D3961" s="440"/>
      <c r="E3961" s="534"/>
      <c r="F3961" s="438"/>
    </row>
    <row r="3962" spans="3:6" ht="44.25" customHeight="1" x14ac:dyDescent="0.25">
      <c r="C3962" s="438"/>
      <c r="D3962" s="440"/>
      <c r="E3962" s="534"/>
      <c r="F3962" s="438"/>
    </row>
    <row r="3963" spans="3:6" ht="44.25" customHeight="1" x14ac:dyDescent="0.25">
      <c r="C3963" s="438"/>
      <c r="D3963" s="440"/>
      <c r="E3963" s="534"/>
      <c r="F3963" s="438"/>
    </row>
    <row r="3964" spans="3:6" ht="44.25" customHeight="1" x14ac:dyDescent="0.25">
      <c r="C3964" s="438"/>
      <c r="D3964" s="440"/>
      <c r="E3964" s="534"/>
      <c r="F3964" s="438"/>
    </row>
    <row r="3965" spans="3:6" ht="44.25" customHeight="1" x14ac:dyDescent="0.25">
      <c r="C3965" s="438"/>
      <c r="D3965" s="440"/>
      <c r="E3965" s="534"/>
      <c r="F3965" s="438"/>
    </row>
    <row r="3966" spans="3:6" ht="44.25" customHeight="1" x14ac:dyDescent="0.25">
      <c r="C3966" s="438"/>
      <c r="D3966" s="440"/>
      <c r="E3966" s="534"/>
      <c r="F3966" s="438"/>
    </row>
    <row r="3967" spans="3:6" ht="44.25" customHeight="1" x14ac:dyDescent="0.25">
      <c r="C3967" s="438"/>
      <c r="D3967" s="440"/>
      <c r="E3967" s="534"/>
      <c r="F3967" s="438"/>
    </row>
    <row r="3968" spans="3:6" ht="44.25" customHeight="1" x14ac:dyDescent="0.25">
      <c r="C3968" s="438"/>
      <c r="D3968" s="440"/>
      <c r="E3968" s="534"/>
      <c r="F3968" s="438"/>
    </row>
    <row r="3969" spans="3:6" ht="44.25" customHeight="1" x14ac:dyDescent="0.25">
      <c r="C3969" s="438"/>
      <c r="D3969" s="440"/>
      <c r="E3969" s="534"/>
      <c r="F3969" s="438"/>
    </row>
    <row r="3970" spans="3:6" ht="44.25" customHeight="1" x14ac:dyDescent="0.25">
      <c r="C3970" s="438"/>
      <c r="D3970" s="440"/>
      <c r="E3970" s="534"/>
      <c r="F3970" s="438"/>
    </row>
    <row r="3971" spans="3:6" ht="44.25" customHeight="1" x14ac:dyDescent="0.25">
      <c r="C3971" s="438"/>
      <c r="D3971" s="440"/>
      <c r="E3971" s="534"/>
      <c r="F3971" s="438"/>
    </row>
    <row r="3972" spans="3:6" ht="44.25" customHeight="1" x14ac:dyDescent="0.25">
      <c r="C3972" s="438"/>
      <c r="D3972" s="440"/>
      <c r="E3972" s="534"/>
      <c r="F3972" s="438"/>
    </row>
    <row r="3973" spans="3:6" ht="44.25" customHeight="1" x14ac:dyDescent="0.25">
      <c r="C3973" s="438"/>
      <c r="D3973" s="440"/>
      <c r="E3973" s="534"/>
      <c r="F3973" s="438"/>
    </row>
    <row r="3974" spans="3:6" ht="44.25" customHeight="1" x14ac:dyDescent="0.25">
      <c r="C3974" s="438"/>
      <c r="D3974" s="440"/>
      <c r="E3974" s="534"/>
      <c r="F3974" s="438"/>
    </row>
    <row r="3975" spans="3:6" ht="44.25" customHeight="1" x14ac:dyDescent="0.25">
      <c r="C3975" s="438"/>
      <c r="D3975" s="440"/>
      <c r="E3975" s="534"/>
      <c r="F3975" s="438"/>
    </row>
    <row r="3976" spans="3:6" ht="44.25" customHeight="1" x14ac:dyDescent="0.25">
      <c r="C3976" s="438"/>
      <c r="D3976" s="440"/>
      <c r="E3976" s="534"/>
      <c r="F3976" s="438"/>
    </row>
    <row r="3977" spans="3:6" ht="44.25" customHeight="1" x14ac:dyDescent="0.25">
      <c r="C3977" s="438"/>
      <c r="D3977" s="440"/>
      <c r="E3977" s="534"/>
      <c r="F3977" s="438"/>
    </row>
    <row r="3978" spans="3:6" ht="44.25" customHeight="1" x14ac:dyDescent="0.25">
      <c r="C3978" s="438"/>
      <c r="D3978" s="440"/>
      <c r="E3978" s="534"/>
      <c r="F3978" s="438"/>
    </row>
    <row r="3979" spans="3:6" ht="44.25" customHeight="1" x14ac:dyDescent="0.25">
      <c r="C3979" s="438"/>
      <c r="D3979" s="440"/>
      <c r="E3979" s="534"/>
      <c r="F3979" s="438"/>
    </row>
    <row r="3980" spans="3:6" ht="44.25" customHeight="1" x14ac:dyDescent="0.25">
      <c r="C3980" s="438"/>
      <c r="D3980" s="440"/>
      <c r="E3980" s="534"/>
      <c r="F3980" s="438"/>
    </row>
    <row r="3981" spans="3:6" ht="44.25" customHeight="1" x14ac:dyDescent="0.25">
      <c r="C3981" s="438"/>
      <c r="D3981" s="440"/>
      <c r="E3981" s="534"/>
      <c r="F3981" s="438"/>
    </row>
    <row r="3982" spans="3:6" ht="44.25" customHeight="1" x14ac:dyDescent="0.25">
      <c r="C3982" s="438"/>
      <c r="D3982" s="440"/>
      <c r="E3982" s="534"/>
      <c r="F3982" s="438"/>
    </row>
    <row r="3983" spans="3:6" ht="44.25" customHeight="1" x14ac:dyDescent="0.25">
      <c r="C3983" s="438"/>
      <c r="D3983" s="440"/>
      <c r="E3983" s="534"/>
      <c r="F3983" s="438"/>
    </row>
    <row r="3984" spans="3:6" ht="44.25" customHeight="1" x14ac:dyDescent="0.25">
      <c r="C3984" s="438"/>
      <c r="D3984" s="440"/>
      <c r="E3984" s="534"/>
      <c r="F3984" s="438"/>
    </row>
    <row r="3985" spans="3:6" ht="44.25" customHeight="1" x14ac:dyDescent="0.25">
      <c r="C3985" s="438"/>
      <c r="D3985" s="440"/>
      <c r="E3985" s="534"/>
      <c r="F3985" s="438"/>
    </row>
    <row r="3986" spans="3:6" ht="44.25" customHeight="1" x14ac:dyDescent="0.25">
      <c r="C3986" s="438"/>
      <c r="D3986" s="440"/>
      <c r="E3986" s="534"/>
      <c r="F3986" s="438"/>
    </row>
    <row r="3987" spans="3:6" ht="44.25" customHeight="1" x14ac:dyDescent="0.25">
      <c r="C3987" s="438"/>
      <c r="D3987" s="440"/>
      <c r="E3987" s="534"/>
      <c r="F3987" s="438"/>
    </row>
    <row r="3988" spans="3:6" ht="44.25" customHeight="1" x14ac:dyDescent="0.25">
      <c r="C3988" s="438"/>
      <c r="D3988" s="440"/>
      <c r="E3988" s="534"/>
      <c r="F3988" s="438"/>
    </row>
    <row r="3989" spans="3:6" ht="44.25" customHeight="1" x14ac:dyDescent="0.25">
      <c r="C3989" s="438"/>
      <c r="D3989" s="440"/>
      <c r="E3989" s="534"/>
      <c r="F3989" s="438"/>
    </row>
    <row r="3990" spans="3:6" ht="44.25" customHeight="1" x14ac:dyDescent="0.25">
      <c r="C3990" s="438"/>
      <c r="D3990" s="440"/>
      <c r="E3990" s="534"/>
      <c r="F3990" s="438"/>
    </row>
    <row r="3991" spans="3:6" ht="44.25" customHeight="1" x14ac:dyDescent="0.25">
      <c r="C3991" s="438"/>
      <c r="D3991" s="440"/>
      <c r="E3991" s="534"/>
      <c r="F3991" s="438"/>
    </row>
    <row r="3992" spans="3:6" ht="44.25" customHeight="1" x14ac:dyDescent="0.25">
      <c r="C3992" s="438"/>
      <c r="D3992" s="440"/>
      <c r="E3992" s="534"/>
      <c r="F3992" s="438"/>
    </row>
    <row r="3993" spans="3:6" ht="44.25" customHeight="1" x14ac:dyDescent="0.25">
      <c r="C3993" s="438"/>
      <c r="D3993" s="440"/>
      <c r="E3993" s="534"/>
      <c r="F3993" s="438"/>
    </row>
    <row r="3994" spans="3:6" ht="44.25" customHeight="1" x14ac:dyDescent="0.25">
      <c r="C3994" s="438"/>
      <c r="D3994" s="440"/>
      <c r="E3994" s="534"/>
      <c r="F3994" s="438"/>
    </row>
    <row r="3995" spans="3:6" ht="44.25" customHeight="1" x14ac:dyDescent="0.25">
      <c r="C3995" s="438"/>
      <c r="D3995" s="440"/>
      <c r="E3995" s="534"/>
      <c r="F3995" s="438"/>
    </row>
    <row r="3996" spans="3:6" ht="44.25" customHeight="1" x14ac:dyDescent="0.25">
      <c r="C3996" s="438"/>
      <c r="D3996" s="440"/>
      <c r="E3996" s="534"/>
      <c r="F3996" s="438"/>
    </row>
    <row r="3997" spans="3:6" ht="44.25" customHeight="1" x14ac:dyDescent="0.25">
      <c r="C3997" s="438"/>
      <c r="D3997" s="440"/>
      <c r="E3997" s="534"/>
      <c r="F3997" s="438"/>
    </row>
    <row r="3998" spans="3:6" ht="44.25" customHeight="1" x14ac:dyDescent="0.25">
      <c r="C3998" s="438"/>
      <c r="D3998" s="440"/>
      <c r="E3998" s="534"/>
      <c r="F3998" s="438"/>
    </row>
    <row r="3999" spans="3:6" ht="44.25" customHeight="1" x14ac:dyDescent="0.25">
      <c r="C3999" s="438"/>
      <c r="D3999" s="440"/>
      <c r="E3999" s="534"/>
      <c r="F3999" s="438"/>
    </row>
    <row r="4000" spans="3:6" ht="44.25" customHeight="1" x14ac:dyDescent="0.25">
      <c r="C4000" s="438"/>
      <c r="D4000" s="440"/>
      <c r="E4000" s="534"/>
      <c r="F4000" s="438"/>
    </row>
    <row r="4001" spans="3:6" ht="44.25" customHeight="1" x14ac:dyDescent="0.25">
      <c r="C4001" s="438"/>
      <c r="D4001" s="440"/>
      <c r="E4001" s="534"/>
      <c r="F4001" s="438"/>
    </row>
    <row r="4002" spans="3:6" ht="44.25" customHeight="1" x14ac:dyDescent="0.25">
      <c r="C4002" s="438"/>
      <c r="D4002" s="440"/>
      <c r="E4002" s="534"/>
      <c r="F4002" s="438"/>
    </row>
    <row r="4003" spans="3:6" ht="44.25" customHeight="1" x14ac:dyDescent="0.25">
      <c r="C4003" s="438"/>
      <c r="D4003" s="440"/>
      <c r="E4003" s="534"/>
      <c r="F4003" s="438"/>
    </row>
    <row r="4004" spans="3:6" ht="44.25" customHeight="1" x14ac:dyDescent="0.25">
      <c r="C4004" s="438"/>
      <c r="D4004" s="440"/>
      <c r="E4004" s="534"/>
      <c r="F4004" s="438"/>
    </row>
    <row r="4005" spans="3:6" ht="44.25" customHeight="1" x14ac:dyDescent="0.25">
      <c r="C4005" s="438"/>
      <c r="D4005" s="440"/>
      <c r="E4005" s="534"/>
      <c r="F4005" s="438"/>
    </row>
    <row r="4006" spans="3:6" ht="44.25" customHeight="1" x14ac:dyDescent="0.25">
      <c r="C4006" s="438"/>
      <c r="D4006" s="440"/>
      <c r="E4006" s="534"/>
      <c r="F4006" s="438"/>
    </row>
    <row r="4007" spans="3:6" ht="44.25" customHeight="1" x14ac:dyDescent="0.25">
      <c r="C4007" s="438"/>
      <c r="D4007" s="440"/>
      <c r="E4007" s="534"/>
      <c r="F4007" s="438"/>
    </row>
    <row r="4008" spans="3:6" ht="44.25" customHeight="1" x14ac:dyDescent="0.25">
      <c r="C4008" s="438"/>
      <c r="D4008" s="440"/>
      <c r="E4008" s="534"/>
      <c r="F4008" s="438"/>
    </row>
    <row r="4009" spans="3:6" ht="44.25" customHeight="1" x14ac:dyDescent="0.25">
      <c r="C4009" s="438"/>
      <c r="D4009" s="440"/>
      <c r="E4009" s="534"/>
      <c r="F4009" s="438"/>
    </row>
    <row r="4010" spans="3:6" ht="44.25" customHeight="1" x14ac:dyDescent="0.25">
      <c r="C4010" s="438"/>
      <c r="D4010" s="440"/>
      <c r="E4010" s="534"/>
      <c r="F4010" s="438"/>
    </row>
    <row r="4011" spans="3:6" ht="44.25" customHeight="1" x14ac:dyDescent="0.25">
      <c r="C4011" s="438"/>
      <c r="D4011" s="440"/>
      <c r="E4011" s="534"/>
      <c r="F4011" s="438"/>
    </row>
    <row r="4012" spans="3:6" ht="44.25" customHeight="1" x14ac:dyDescent="0.25">
      <c r="C4012" s="438"/>
      <c r="D4012" s="440"/>
      <c r="E4012" s="534"/>
      <c r="F4012" s="438"/>
    </row>
    <row r="4013" spans="3:6" ht="44.25" customHeight="1" x14ac:dyDescent="0.25">
      <c r="C4013" s="438"/>
      <c r="D4013" s="440"/>
      <c r="E4013" s="534"/>
      <c r="F4013" s="438"/>
    </row>
    <row r="4014" spans="3:6" ht="44.25" customHeight="1" x14ac:dyDescent="0.25">
      <c r="C4014" s="438"/>
      <c r="D4014" s="440"/>
      <c r="E4014" s="534"/>
      <c r="F4014" s="438"/>
    </row>
    <row r="4015" spans="3:6" ht="44.25" customHeight="1" x14ac:dyDescent="0.25">
      <c r="C4015" s="438"/>
      <c r="D4015" s="440"/>
      <c r="E4015" s="534"/>
      <c r="F4015" s="438"/>
    </row>
    <row r="4016" spans="3:6" ht="44.25" customHeight="1" x14ac:dyDescent="0.25">
      <c r="C4016" s="438"/>
      <c r="D4016" s="440"/>
      <c r="E4016" s="534"/>
      <c r="F4016" s="438"/>
    </row>
    <row r="4017" spans="3:6" ht="44.25" customHeight="1" x14ac:dyDescent="0.25">
      <c r="C4017" s="438"/>
      <c r="D4017" s="440"/>
      <c r="E4017" s="534"/>
      <c r="F4017" s="438"/>
    </row>
    <row r="4018" spans="3:6" ht="44.25" customHeight="1" x14ac:dyDescent="0.25">
      <c r="C4018" s="438"/>
      <c r="D4018" s="440"/>
      <c r="E4018" s="534"/>
      <c r="F4018" s="438"/>
    </row>
    <row r="4019" spans="3:6" ht="44.25" customHeight="1" x14ac:dyDescent="0.25">
      <c r="C4019" s="438"/>
      <c r="D4019" s="440"/>
      <c r="E4019" s="534"/>
      <c r="F4019" s="438"/>
    </row>
    <row r="4020" spans="3:6" ht="44.25" customHeight="1" x14ac:dyDescent="0.25">
      <c r="C4020" s="438"/>
      <c r="D4020" s="440"/>
      <c r="E4020" s="534"/>
      <c r="F4020" s="438"/>
    </row>
    <row r="4021" spans="3:6" ht="44.25" customHeight="1" x14ac:dyDescent="0.25">
      <c r="C4021" s="438"/>
      <c r="D4021" s="440"/>
      <c r="E4021" s="534"/>
      <c r="F4021" s="438"/>
    </row>
    <row r="4022" spans="3:6" ht="44.25" customHeight="1" x14ac:dyDescent="0.25">
      <c r="C4022" s="438"/>
      <c r="D4022" s="440"/>
      <c r="E4022" s="534"/>
      <c r="F4022" s="438"/>
    </row>
    <row r="4023" spans="3:6" ht="44.25" customHeight="1" x14ac:dyDescent="0.25">
      <c r="C4023" s="438"/>
      <c r="D4023" s="440"/>
      <c r="E4023" s="534"/>
      <c r="F4023" s="438"/>
    </row>
    <row r="4024" spans="3:6" ht="44.25" customHeight="1" x14ac:dyDescent="0.25">
      <c r="C4024" s="438"/>
      <c r="D4024" s="440"/>
      <c r="E4024" s="534"/>
      <c r="F4024" s="438"/>
    </row>
    <row r="4025" spans="3:6" ht="44.25" customHeight="1" x14ac:dyDescent="0.25">
      <c r="C4025" s="438"/>
      <c r="D4025" s="440"/>
      <c r="E4025" s="534"/>
      <c r="F4025" s="438"/>
    </row>
    <row r="4026" spans="3:6" ht="44.25" customHeight="1" x14ac:dyDescent="0.25">
      <c r="C4026" s="438"/>
      <c r="D4026" s="440"/>
      <c r="E4026" s="534"/>
      <c r="F4026" s="438"/>
    </row>
    <row r="4027" spans="3:6" ht="44.25" customHeight="1" x14ac:dyDescent="0.25">
      <c r="C4027" s="438"/>
      <c r="D4027" s="440"/>
      <c r="E4027" s="534"/>
      <c r="F4027" s="438"/>
    </row>
    <row r="4028" spans="3:6" ht="44.25" customHeight="1" x14ac:dyDescent="0.25">
      <c r="C4028" s="438"/>
      <c r="D4028" s="440"/>
      <c r="E4028" s="534"/>
      <c r="F4028" s="438"/>
    </row>
    <row r="4029" spans="3:6" ht="44.25" customHeight="1" x14ac:dyDescent="0.25">
      <c r="C4029" s="438"/>
      <c r="D4029" s="440"/>
      <c r="E4029" s="534"/>
      <c r="F4029" s="438"/>
    </row>
    <row r="4030" spans="3:6" ht="44.25" customHeight="1" x14ac:dyDescent="0.25">
      <c r="C4030" s="438"/>
      <c r="D4030" s="440"/>
      <c r="E4030" s="534"/>
      <c r="F4030" s="438"/>
    </row>
    <row r="4031" spans="3:6" ht="44.25" customHeight="1" x14ac:dyDescent="0.25">
      <c r="C4031" s="438"/>
      <c r="D4031" s="440"/>
      <c r="E4031" s="534"/>
      <c r="F4031" s="438"/>
    </row>
    <row r="4032" spans="3:6" ht="44.25" customHeight="1" x14ac:dyDescent="0.25">
      <c r="C4032" s="438"/>
      <c r="D4032" s="440"/>
      <c r="E4032" s="534"/>
      <c r="F4032" s="438"/>
    </row>
    <row r="4033" spans="3:6" ht="44.25" customHeight="1" x14ac:dyDescent="0.25">
      <c r="C4033" s="438"/>
      <c r="D4033" s="440"/>
      <c r="E4033" s="534"/>
      <c r="F4033" s="438"/>
    </row>
    <row r="4034" spans="3:6" ht="44.25" customHeight="1" x14ac:dyDescent="0.25">
      <c r="C4034" s="438"/>
      <c r="D4034" s="440"/>
      <c r="E4034" s="534"/>
      <c r="F4034" s="438"/>
    </row>
    <row r="4035" spans="3:6" ht="44.25" customHeight="1" x14ac:dyDescent="0.25">
      <c r="C4035" s="438"/>
      <c r="D4035" s="440"/>
      <c r="E4035" s="534"/>
      <c r="F4035" s="438"/>
    </row>
    <row r="4036" spans="3:6" ht="44.25" customHeight="1" x14ac:dyDescent="0.25">
      <c r="C4036" s="438"/>
      <c r="D4036" s="440"/>
      <c r="E4036" s="534"/>
      <c r="F4036" s="438"/>
    </row>
    <row r="4037" spans="3:6" ht="44.25" customHeight="1" x14ac:dyDescent="0.25">
      <c r="C4037" s="438"/>
      <c r="D4037" s="440"/>
      <c r="E4037" s="534"/>
      <c r="F4037" s="438"/>
    </row>
    <row r="4038" spans="3:6" ht="44.25" customHeight="1" x14ac:dyDescent="0.25">
      <c r="C4038" s="438"/>
      <c r="D4038" s="440"/>
      <c r="E4038" s="534"/>
      <c r="F4038" s="438"/>
    </row>
    <row r="4039" spans="3:6" ht="44.25" customHeight="1" x14ac:dyDescent="0.25">
      <c r="C4039" s="438"/>
      <c r="D4039" s="440"/>
      <c r="E4039" s="534"/>
      <c r="F4039" s="438"/>
    </row>
    <row r="4040" spans="3:6" ht="44.25" customHeight="1" x14ac:dyDescent="0.25">
      <c r="C4040" s="438"/>
      <c r="D4040" s="440"/>
      <c r="E4040" s="534"/>
      <c r="F4040" s="438"/>
    </row>
    <row r="4041" spans="3:6" ht="44.25" customHeight="1" x14ac:dyDescent="0.25">
      <c r="C4041" s="438"/>
      <c r="D4041" s="440"/>
      <c r="E4041" s="534"/>
      <c r="F4041" s="438"/>
    </row>
    <row r="4042" spans="3:6" ht="44.25" customHeight="1" x14ac:dyDescent="0.25">
      <c r="C4042" s="438"/>
      <c r="D4042" s="440"/>
      <c r="E4042" s="534"/>
      <c r="F4042" s="438"/>
    </row>
    <row r="4043" spans="3:6" ht="44.25" customHeight="1" x14ac:dyDescent="0.25">
      <c r="C4043" s="438"/>
      <c r="D4043" s="440"/>
      <c r="E4043" s="534"/>
      <c r="F4043" s="438"/>
    </row>
    <row r="4044" spans="3:6" ht="44.25" customHeight="1" x14ac:dyDescent="0.25">
      <c r="C4044" s="438"/>
      <c r="D4044" s="440"/>
      <c r="E4044" s="534"/>
      <c r="F4044" s="438"/>
    </row>
    <row r="4045" spans="3:6" ht="44.25" customHeight="1" x14ac:dyDescent="0.25">
      <c r="C4045" s="438"/>
      <c r="D4045" s="440"/>
      <c r="E4045" s="534"/>
      <c r="F4045" s="438"/>
    </row>
    <row r="4046" spans="3:6" ht="44.25" customHeight="1" x14ac:dyDescent="0.25">
      <c r="C4046" s="438"/>
      <c r="D4046" s="440"/>
      <c r="E4046" s="534"/>
      <c r="F4046" s="438"/>
    </row>
    <row r="4047" spans="3:6" ht="44.25" customHeight="1" x14ac:dyDescent="0.25">
      <c r="C4047" s="438"/>
      <c r="D4047" s="440"/>
      <c r="E4047" s="534"/>
      <c r="F4047" s="438"/>
    </row>
    <row r="4048" spans="3:6" ht="44.25" customHeight="1" x14ac:dyDescent="0.25">
      <c r="C4048" s="438"/>
      <c r="D4048" s="440"/>
      <c r="E4048" s="534"/>
      <c r="F4048" s="438"/>
    </row>
    <row r="4049" spans="3:6" ht="44.25" customHeight="1" x14ac:dyDescent="0.25">
      <c r="C4049" s="438"/>
      <c r="D4049" s="440"/>
      <c r="E4049" s="534"/>
      <c r="F4049" s="438"/>
    </row>
    <row r="4050" spans="3:6" ht="44.25" customHeight="1" x14ac:dyDescent="0.25">
      <c r="C4050" s="438"/>
      <c r="D4050" s="440"/>
      <c r="E4050" s="534"/>
      <c r="F4050" s="438"/>
    </row>
    <row r="4051" spans="3:6" ht="44.25" customHeight="1" x14ac:dyDescent="0.25">
      <c r="C4051" s="438"/>
      <c r="D4051" s="440"/>
      <c r="E4051" s="534"/>
      <c r="F4051" s="438"/>
    </row>
    <row r="4052" spans="3:6" ht="44.25" customHeight="1" x14ac:dyDescent="0.25">
      <c r="C4052" s="438"/>
      <c r="D4052" s="440"/>
      <c r="E4052" s="534"/>
      <c r="F4052" s="438"/>
    </row>
    <row r="4053" spans="3:6" ht="44.25" customHeight="1" x14ac:dyDescent="0.25">
      <c r="C4053" s="438"/>
      <c r="D4053" s="440"/>
      <c r="E4053" s="534"/>
      <c r="F4053" s="438"/>
    </row>
    <row r="4054" spans="3:6" ht="44.25" customHeight="1" x14ac:dyDescent="0.25">
      <c r="C4054" s="438"/>
      <c r="D4054" s="440"/>
      <c r="E4054" s="534"/>
      <c r="F4054" s="438"/>
    </row>
    <row r="4055" spans="3:6" ht="44.25" customHeight="1" x14ac:dyDescent="0.25">
      <c r="C4055" s="438"/>
      <c r="D4055" s="440"/>
      <c r="E4055" s="534"/>
      <c r="F4055" s="438"/>
    </row>
    <row r="4056" spans="3:6" ht="44.25" customHeight="1" x14ac:dyDescent="0.25">
      <c r="C4056" s="438"/>
      <c r="D4056" s="440"/>
      <c r="E4056" s="534"/>
      <c r="F4056" s="438"/>
    </row>
    <row r="4057" spans="3:6" ht="44.25" customHeight="1" x14ac:dyDescent="0.25">
      <c r="C4057" s="438"/>
      <c r="D4057" s="440"/>
      <c r="E4057" s="534"/>
      <c r="F4057" s="438"/>
    </row>
    <row r="4058" spans="3:6" ht="44.25" customHeight="1" x14ac:dyDescent="0.25">
      <c r="C4058" s="438"/>
      <c r="D4058" s="440"/>
      <c r="E4058" s="534"/>
      <c r="F4058" s="438"/>
    </row>
    <row r="4059" spans="3:6" ht="44.25" customHeight="1" x14ac:dyDescent="0.25">
      <c r="C4059" s="438"/>
      <c r="D4059" s="440"/>
      <c r="E4059" s="534"/>
      <c r="F4059" s="438"/>
    </row>
    <row r="4060" spans="3:6" ht="44.25" customHeight="1" x14ac:dyDescent="0.25">
      <c r="C4060" s="438"/>
      <c r="D4060" s="440"/>
      <c r="E4060" s="534"/>
      <c r="F4060" s="438"/>
    </row>
    <row r="4061" spans="3:6" ht="44.25" customHeight="1" x14ac:dyDescent="0.25">
      <c r="C4061" s="438"/>
      <c r="D4061" s="440"/>
      <c r="E4061" s="534"/>
      <c r="F4061" s="438"/>
    </row>
    <row r="4062" spans="3:6" ht="44.25" customHeight="1" x14ac:dyDescent="0.25">
      <c r="C4062" s="438"/>
      <c r="D4062" s="440"/>
      <c r="E4062" s="534"/>
      <c r="F4062" s="438"/>
    </row>
    <row r="4063" spans="3:6" ht="44.25" customHeight="1" x14ac:dyDescent="0.25">
      <c r="C4063" s="438"/>
      <c r="D4063" s="440"/>
      <c r="E4063" s="534"/>
      <c r="F4063" s="438"/>
    </row>
    <row r="4064" spans="3:6" ht="44.25" customHeight="1" x14ac:dyDescent="0.25">
      <c r="C4064" s="438"/>
      <c r="D4064" s="440"/>
      <c r="E4064" s="534"/>
      <c r="F4064" s="438"/>
    </row>
    <row r="4065" spans="3:6" ht="44.25" customHeight="1" x14ac:dyDescent="0.25">
      <c r="C4065" s="438"/>
      <c r="D4065" s="440"/>
      <c r="E4065" s="534"/>
      <c r="F4065" s="438"/>
    </row>
    <row r="4066" spans="3:6" ht="44.25" customHeight="1" x14ac:dyDescent="0.25">
      <c r="C4066" s="438"/>
      <c r="D4066" s="440"/>
      <c r="E4066" s="534"/>
      <c r="F4066" s="438"/>
    </row>
    <row r="4067" spans="3:6" ht="44.25" customHeight="1" x14ac:dyDescent="0.25">
      <c r="C4067" s="438"/>
      <c r="D4067" s="440"/>
      <c r="E4067" s="534"/>
      <c r="F4067" s="438"/>
    </row>
    <row r="4068" spans="3:6" ht="44.25" customHeight="1" x14ac:dyDescent="0.25">
      <c r="C4068" s="438"/>
      <c r="D4068" s="440"/>
      <c r="E4068" s="534"/>
      <c r="F4068" s="438"/>
    </row>
    <row r="4069" spans="3:6" ht="44.25" customHeight="1" x14ac:dyDescent="0.25">
      <c r="C4069" s="438"/>
      <c r="D4069" s="440"/>
      <c r="E4069" s="534"/>
      <c r="F4069" s="438"/>
    </row>
    <row r="4070" spans="3:6" ht="44.25" customHeight="1" x14ac:dyDescent="0.25">
      <c r="C4070" s="438"/>
      <c r="D4070" s="440"/>
      <c r="E4070" s="534"/>
      <c r="F4070" s="438"/>
    </row>
    <row r="4071" spans="3:6" ht="44.25" customHeight="1" x14ac:dyDescent="0.25">
      <c r="C4071" s="438"/>
      <c r="D4071" s="440"/>
      <c r="E4071" s="534"/>
      <c r="F4071" s="438"/>
    </row>
    <row r="4072" spans="3:6" ht="44.25" customHeight="1" x14ac:dyDescent="0.25">
      <c r="C4072" s="438"/>
      <c r="D4072" s="440"/>
      <c r="E4072" s="534"/>
      <c r="F4072" s="438"/>
    </row>
    <row r="4073" spans="3:6" ht="44.25" customHeight="1" x14ac:dyDescent="0.25">
      <c r="C4073" s="438"/>
      <c r="D4073" s="440"/>
      <c r="E4073" s="534"/>
      <c r="F4073" s="438"/>
    </row>
    <row r="4074" spans="3:6" ht="44.25" customHeight="1" x14ac:dyDescent="0.25">
      <c r="C4074" s="438"/>
      <c r="D4074" s="440"/>
      <c r="E4074" s="534"/>
      <c r="F4074" s="438"/>
    </row>
    <row r="4075" spans="3:6" ht="44.25" customHeight="1" x14ac:dyDescent="0.25">
      <c r="C4075" s="438"/>
      <c r="D4075" s="440"/>
      <c r="E4075" s="534"/>
      <c r="F4075" s="438"/>
    </row>
    <row r="4076" spans="3:6" ht="44.25" customHeight="1" x14ac:dyDescent="0.25">
      <c r="C4076" s="438"/>
      <c r="D4076" s="440"/>
      <c r="E4076" s="534"/>
      <c r="F4076" s="438"/>
    </row>
    <row r="4077" spans="3:6" ht="44.25" customHeight="1" x14ac:dyDescent="0.25">
      <c r="C4077" s="438"/>
      <c r="D4077" s="440"/>
      <c r="E4077" s="534"/>
      <c r="F4077" s="438"/>
    </row>
    <row r="4078" spans="3:6" ht="44.25" customHeight="1" x14ac:dyDescent="0.25">
      <c r="C4078" s="438"/>
      <c r="D4078" s="440"/>
      <c r="E4078" s="534"/>
      <c r="F4078" s="438"/>
    </row>
    <row r="4079" spans="3:6" ht="44.25" customHeight="1" x14ac:dyDescent="0.25">
      <c r="C4079" s="438"/>
      <c r="D4079" s="440"/>
      <c r="E4079" s="534"/>
      <c r="F4079" s="438"/>
    </row>
    <row r="4080" spans="3:6" ht="44.25" customHeight="1" x14ac:dyDescent="0.25">
      <c r="C4080" s="438"/>
      <c r="D4080" s="440"/>
      <c r="E4080" s="534"/>
      <c r="F4080" s="438"/>
    </row>
    <row r="4081" spans="3:6" ht="44.25" customHeight="1" x14ac:dyDescent="0.25">
      <c r="C4081" s="438"/>
      <c r="D4081" s="440"/>
      <c r="E4081" s="534"/>
      <c r="F4081" s="438"/>
    </row>
    <row r="4082" spans="3:6" ht="44.25" customHeight="1" x14ac:dyDescent="0.25">
      <c r="C4082" s="438"/>
      <c r="D4082" s="440"/>
      <c r="E4082" s="534"/>
      <c r="F4082" s="438"/>
    </row>
    <row r="4083" spans="3:6" ht="44.25" customHeight="1" x14ac:dyDescent="0.25">
      <c r="C4083" s="438"/>
      <c r="D4083" s="440"/>
      <c r="E4083" s="534"/>
      <c r="F4083" s="438"/>
    </row>
    <row r="4084" spans="3:6" ht="44.25" customHeight="1" x14ac:dyDescent="0.25">
      <c r="C4084" s="438"/>
      <c r="D4084" s="440"/>
      <c r="E4084" s="534"/>
      <c r="F4084" s="438"/>
    </row>
    <row r="4085" spans="3:6" ht="44.25" customHeight="1" x14ac:dyDescent="0.25">
      <c r="C4085" s="438"/>
      <c r="D4085" s="440"/>
      <c r="E4085" s="534"/>
      <c r="F4085" s="438"/>
    </row>
    <row r="4086" spans="3:6" ht="44.25" customHeight="1" x14ac:dyDescent="0.25">
      <c r="C4086" s="438"/>
      <c r="D4086" s="440"/>
      <c r="E4086" s="534"/>
      <c r="F4086" s="438"/>
    </row>
    <row r="4087" spans="3:6" ht="44.25" customHeight="1" x14ac:dyDescent="0.25">
      <c r="C4087" s="438"/>
      <c r="D4087" s="440"/>
      <c r="E4087" s="534"/>
      <c r="F4087" s="438"/>
    </row>
    <row r="4088" spans="3:6" ht="44.25" customHeight="1" x14ac:dyDescent="0.25">
      <c r="C4088" s="438"/>
      <c r="D4088" s="440"/>
      <c r="E4088" s="534"/>
      <c r="F4088" s="438"/>
    </row>
    <row r="4089" spans="3:6" ht="44.25" customHeight="1" x14ac:dyDescent="0.25">
      <c r="C4089" s="438"/>
      <c r="D4089" s="440"/>
      <c r="E4089" s="534"/>
      <c r="F4089" s="438"/>
    </row>
    <row r="4090" spans="3:6" ht="44.25" customHeight="1" x14ac:dyDescent="0.25">
      <c r="C4090" s="438"/>
      <c r="D4090" s="440"/>
      <c r="E4090" s="534"/>
      <c r="F4090" s="438"/>
    </row>
    <row r="4091" spans="3:6" ht="44.25" customHeight="1" x14ac:dyDescent="0.25">
      <c r="C4091" s="438"/>
      <c r="D4091" s="440"/>
      <c r="E4091" s="534"/>
      <c r="F4091" s="438"/>
    </row>
    <row r="4092" spans="3:6" ht="44.25" customHeight="1" x14ac:dyDescent="0.25">
      <c r="C4092" s="438"/>
      <c r="D4092" s="440"/>
      <c r="E4092" s="534"/>
      <c r="F4092" s="438"/>
    </row>
    <row r="4093" spans="3:6" ht="44.25" customHeight="1" x14ac:dyDescent="0.25">
      <c r="C4093" s="438"/>
      <c r="D4093" s="440"/>
      <c r="E4093" s="534"/>
      <c r="F4093" s="438"/>
    </row>
    <row r="4094" spans="3:6" ht="44.25" customHeight="1" x14ac:dyDescent="0.25">
      <c r="C4094" s="438"/>
      <c r="D4094" s="440"/>
      <c r="E4094" s="534"/>
      <c r="F4094" s="438"/>
    </row>
    <row r="4095" spans="3:6" ht="44.25" customHeight="1" x14ac:dyDescent="0.25">
      <c r="C4095" s="438"/>
      <c r="D4095" s="440"/>
      <c r="E4095" s="534"/>
      <c r="F4095" s="438"/>
    </row>
    <row r="4096" spans="3:6" ht="44.25" customHeight="1" x14ac:dyDescent="0.25">
      <c r="C4096" s="438"/>
      <c r="D4096" s="440"/>
      <c r="E4096" s="534"/>
      <c r="F4096" s="438"/>
    </row>
    <row r="4097" spans="3:6" ht="44.25" customHeight="1" x14ac:dyDescent="0.25">
      <c r="C4097" s="438"/>
      <c r="D4097" s="440"/>
      <c r="E4097" s="534"/>
      <c r="F4097" s="438"/>
    </row>
    <row r="4098" spans="3:6" ht="44.25" customHeight="1" x14ac:dyDescent="0.25">
      <c r="C4098" s="438"/>
      <c r="D4098" s="440"/>
      <c r="E4098" s="534"/>
      <c r="F4098" s="438"/>
    </row>
    <row r="4099" spans="3:6" ht="44.25" customHeight="1" x14ac:dyDescent="0.25">
      <c r="C4099" s="438"/>
      <c r="D4099" s="440"/>
      <c r="E4099" s="534"/>
      <c r="F4099" s="438"/>
    </row>
    <row r="4100" spans="3:6" ht="44.25" customHeight="1" x14ac:dyDescent="0.25">
      <c r="C4100" s="438"/>
      <c r="D4100" s="440"/>
      <c r="E4100" s="534"/>
      <c r="F4100" s="438"/>
    </row>
    <row r="4101" spans="3:6" ht="44.25" customHeight="1" x14ac:dyDescent="0.25">
      <c r="C4101" s="438"/>
      <c r="D4101" s="440"/>
      <c r="E4101" s="534"/>
      <c r="F4101" s="438"/>
    </row>
    <row r="4102" spans="3:6" ht="44.25" customHeight="1" x14ac:dyDescent="0.25">
      <c r="C4102" s="438"/>
      <c r="D4102" s="440"/>
      <c r="E4102" s="534"/>
      <c r="F4102" s="438"/>
    </row>
    <row r="4103" spans="3:6" ht="44.25" customHeight="1" x14ac:dyDescent="0.25">
      <c r="C4103" s="438"/>
      <c r="D4103" s="440"/>
      <c r="E4103" s="534"/>
      <c r="F4103" s="438"/>
    </row>
    <row r="4104" spans="3:6" ht="44.25" customHeight="1" x14ac:dyDescent="0.25">
      <c r="C4104" s="438"/>
      <c r="D4104" s="440"/>
      <c r="E4104" s="534"/>
      <c r="F4104" s="438"/>
    </row>
    <row r="4105" spans="3:6" ht="44.25" customHeight="1" x14ac:dyDescent="0.25">
      <c r="C4105" s="438"/>
      <c r="D4105" s="440"/>
      <c r="E4105" s="534"/>
      <c r="F4105" s="438"/>
    </row>
    <row r="4106" spans="3:6" ht="44.25" customHeight="1" x14ac:dyDescent="0.25">
      <c r="C4106" s="438"/>
      <c r="D4106" s="440"/>
      <c r="E4106" s="534"/>
      <c r="F4106" s="438"/>
    </row>
    <row r="4107" spans="3:6" ht="44.25" customHeight="1" x14ac:dyDescent="0.25">
      <c r="C4107" s="438"/>
      <c r="D4107" s="440"/>
      <c r="E4107" s="534"/>
      <c r="F4107" s="438"/>
    </row>
    <row r="4108" spans="3:6" ht="44.25" customHeight="1" x14ac:dyDescent="0.25">
      <c r="C4108" s="438"/>
      <c r="D4108" s="440"/>
      <c r="E4108" s="534"/>
      <c r="F4108" s="438"/>
    </row>
    <row r="4109" spans="3:6" ht="44.25" customHeight="1" x14ac:dyDescent="0.25">
      <c r="C4109" s="438"/>
      <c r="D4109" s="440"/>
      <c r="E4109" s="534"/>
      <c r="F4109" s="438"/>
    </row>
    <row r="4110" spans="3:6" ht="44.25" customHeight="1" x14ac:dyDescent="0.25">
      <c r="C4110" s="438"/>
      <c r="D4110" s="440"/>
      <c r="E4110" s="534"/>
      <c r="F4110" s="438"/>
    </row>
    <row r="4111" spans="3:6" ht="44.25" customHeight="1" x14ac:dyDescent="0.25">
      <c r="C4111" s="438"/>
      <c r="D4111" s="440"/>
      <c r="E4111" s="534"/>
      <c r="F4111" s="438"/>
    </row>
    <row r="4112" spans="3:6" ht="44.25" customHeight="1" x14ac:dyDescent="0.25">
      <c r="C4112" s="438"/>
      <c r="D4112" s="440"/>
      <c r="E4112" s="534"/>
      <c r="F4112" s="438"/>
    </row>
    <row r="4113" spans="3:6" ht="44.25" customHeight="1" x14ac:dyDescent="0.25">
      <c r="C4113" s="438"/>
      <c r="D4113" s="440"/>
      <c r="E4113" s="534"/>
      <c r="F4113" s="438"/>
    </row>
    <row r="4114" spans="3:6" ht="44.25" customHeight="1" x14ac:dyDescent="0.25">
      <c r="C4114" s="438"/>
      <c r="D4114" s="440"/>
      <c r="E4114" s="534"/>
      <c r="F4114" s="438"/>
    </row>
    <row r="4115" spans="3:6" ht="44.25" customHeight="1" x14ac:dyDescent="0.25">
      <c r="C4115" s="438"/>
      <c r="D4115" s="440"/>
      <c r="E4115" s="534"/>
      <c r="F4115" s="438"/>
    </row>
    <row r="4116" spans="3:6" ht="44.25" customHeight="1" x14ac:dyDescent="0.25">
      <c r="C4116" s="438"/>
      <c r="D4116" s="440"/>
      <c r="E4116" s="534"/>
      <c r="F4116" s="438"/>
    </row>
    <row r="4117" spans="3:6" ht="44.25" customHeight="1" x14ac:dyDescent="0.25">
      <c r="C4117" s="438"/>
      <c r="D4117" s="440"/>
      <c r="E4117" s="534"/>
      <c r="F4117" s="438"/>
    </row>
    <row r="4118" spans="3:6" ht="44.25" customHeight="1" x14ac:dyDescent="0.25">
      <c r="C4118" s="438"/>
      <c r="D4118" s="440"/>
      <c r="E4118" s="534"/>
      <c r="F4118" s="438"/>
    </row>
    <row r="4119" spans="3:6" ht="44.25" customHeight="1" x14ac:dyDescent="0.25">
      <c r="C4119" s="438"/>
      <c r="D4119" s="440"/>
      <c r="E4119" s="534"/>
      <c r="F4119" s="438"/>
    </row>
    <row r="4120" spans="3:6" ht="44.25" customHeight="1" x14ac:dyDescent="0.25">
      <c r="C4120" s="438"/>
      <c r="D4120" s="440"/>
      <c r="E4120" s="534"/>
      <c r="F4120" s="438"/>
    </row>
    <row r="4121" spans="3:6" ht="44.25" customHeight="1" x14ac:dyDescent="0.25">
      <c r="C4121" s="438"/>
      <c r="D4121" s="440"/>
      <c r="E4121" s="534"/>
      <c r="F4121" s="438"/>
    </row>
    <row r="4122" spans="3:6" ht="44.25" customHeight="1" x14ac:dyDescent="0.25">
      <c r="C4122" s="438"/>
      <c r="D4122" s="440"/>
      <c r="E4122" s="534"/>
      <c r="F4122" s="438"/>
    </row>
    <row r="4123" spans="3:6" ht="44.25" customHeight="1" x14ac:dyDescent="0.25">
      <c r="C4123" s="438"/>
      <c r="D4123" s="440"/>
      <c r="E4123" s="534"/>
      <c r="F4123" s="438"/>
    </row>
    <row r="4124" spans="3:6" ht="44.25" customHeight="1" x14ac:dyDescent="0.25">
      <c r="C4124" s="438"/>
      <c r="D4124" s="440"/>
      <c r="E4124" s="534"/>
      <c r="F4124" s="438"/>
    </row>
    <row r="4125" spans="3:6" ht="44.25" customHeight="1" x14ac:dyDescent="0.25">
      <c r="C4125" s="438"/>
      <c r="D4125" s="440"/>
      <c r="E4125" s="534"/>
      <c r="F4125" s="438"/>
    </row>
    <row r="4126" spans="3:6" ht="44.25" customHeight="1" x14ac:dyDescent="0.25">
      <c r="C4126" s="438"/>
      <c r="D4126" s="440"/>
      <c r="E4126" s="534"/>
      <c r="F4126" s="438"/>
    </row>
    <row r="4127" spans="3:6" ht="44.25" customHeight="1" x14ac:dyDescent="0.25">
      <c r="C4127" s="438"/>
      <c r="D4127" s="440"/>
      <c r="E4127" s="534"/>
      <c r="F4127" s="438"/>
    </row>
    <row r="4128" spans="3:6" ht="44.25" customHeight="1" x14ac:dyDescent="0.25">
      <c r="C4128" s="438"/>
      <c r="D4128" s="440"/>
      <c r="E4128" s="534"/>
      <c r="F4128" s="438"/>
    </row>
    <row r="4129" spans="3:6" ht="44.25" customHeight="1" x14ac:dyDescent="0.25">
      <c r="C4129" s="438"/>
      <c r="D4129" s="440"/>
      <c r="E4129" s="534"/>
      <c r="F4129" s="438"/>
    </row>
    <row r="4130" spans="3:6" ht="44.25" customHeight="1" x14ac:dyDescent="0.25">
      <c r="C4130" s="438"/>
      <c r="D4130" s="440"/>
      <c r="E4130" s="534"/>
      <c r="F4130" s="438"/>
    </row>
    <row r="4131" spans="3:6" ht="44.25" customHeight="1" x14ac:dyDescent="0.25">
      <c r="C4131" s="438"/>
      <c r="D4131" s="440"/>
      <c r="E4131" s="534"/>
      <c r="F4131" s="438"/>
    </row>
    <row r="4132" spans="3:6" ht="44.25" customHeight="1" x14ac:dyDescent="0.25">
      <c r="C4132" s="438"/>
      <c r="D4132" s="440"/>
      <c r="E4132" s="534"/>
      <c r="F4132" s="438"/>
    </row>
    <row r="4133" spans="3:6" ht="44.25" customHeight="1" x14ac:dyDescent="0.25">
      <c r="C4133" s="438"/>
      <c r="D4133" s="440"/>
      <c r="E4133" s="534"/>
      <c r="F4133" s="438"/>
    </row>
    <row r="4134" spans="3:6" ht="44.25" customHeight="1" x14ac:dyDescent="0.25">
      <c r="C4134" s="438"/>
      <c r="D4134" s="440"/>
      <c r="E4134" s="534"/>
      <c r="F4134" s="438"/>
    </row>
    <row r="4135" spans="3:6" ht="44.25" customHeight="1" x14ac:dyDescent="0.25">
      <c r="C4135" s="438"/>
      <c r="D4135" s="440"/>
      <c r="E4135" s="534"/>
      <c r="F4135" s="438"/>
    </row>
    <row r="4136" spans="3:6" ht="44.25" customHeight="1" x14ac:dyDescent="0.25">
      <c r="C4136" s="438"/>
      <c r="D4136" s="440"/>
      <c r="E4136" s="534"/>
      <c r="F4136" s="438"/>
    </row>
    <row r="4137" spans="3:6" ht="44.25" customHeight="1" x14ac:dyDescent="0.25">
      <c r="C4137" s="438"/>
      <c r="D4137" s="440"/>
      <c r="E4137" s="534"/>
      <c r="F4137" s="438"/>
    </row>
    <row r="4138" spans="3:6" ht="44.25" customHeight="1" x14ac:dyDescent="0.25">
      <c r="C4138" s="438"/>
      <c r="D4138" s="440"/>
      <c r="E4138" s="534"/>
      <c r="F4138" s="438"/>
    </row>
    <row r="4139" spans="3:6" ht="44.25" customHeight="1" x14ac:dyDescent="0.25">
      <c r="C4139" s="438"/>
      <c r="D4139" s="440"/>
      <c r="E4139" s="534"/>
      <c r="F4139" s="438"/>
    </row>
    <row r="4140" spans="3:6" ht="44.25" customHeight="1" x14ac:dyDescent="0.25">
      <c r="C4140" s="438"/>
      <c r="D4140" s="440"/>
      <c r="E4140" s="534"/>
      <c r="F4140" s="438"/>
    </row>
    <row r="4141" spans="3:6" ht="44.25" customHeight="1" x14ac:dyDescent="0.25">
      <c r="C4141" s="438"/>
      <c r="D4141" s="440"/>
      <c r="E4141" s="534"/>
      <c r="F4141" s="438"/>
    </row>
    <row r="4142" spans="3:6" ht="44.25" customHeight="1" x14ac:dyDescent="0.25">
      <c r="C4142" s="438"/>
      <c r="D4142" s="440"/>
      <c r="E4142" s="534"/>
      <c r="F4142" s="438"/>
    </row>
    <row r="4143" spans="3:6" ht="44.25" customHeight="1" x14ac:dyDescent="0.25">
      <c r="C4143" s="438"/>
      <c r="D4143" s="440"/>
      <c r="E4143" s="534"/>
      <c r="F4143" s="438"/>
    </row>
    <row r="4144" spans="3:6" ht="44.25" customHeight="1" x14ac:dyDescent="0.25">
      <c r="C4144" s="438"/>
      <c r="D4144" s="440"/>
      <c r="E4144" s="534"/>
      <c r="F4144" s="438"/>
    </row>
    <row r="4145" spans="3:6" ht="44.25" customHeight="1" x14ac:dyDescent="0.25">
      <c r="C4145" s="438"/>
      <c r="D4145" s="440"/>
      <c r="E4145" s="534"/>
      <c r="F4145" s="438"/>
    </row>
    <row r="4146" spans="3:6" ht="44.25" customHeight="1" x14ac:dyDescent="0.25">
      <c r="C4146" s="438"/>
      <c r="D4146" s="440"/>
      <c r="E4146" s="534"/>
      <c r="F4146" s="438"/>
    </row>
    <row r="4147" spans="3:6" ht="44.25" customHeight="1" x14ac:dyDescent="0.25">
      <c r="C4147" s="438"/>
      <c r="D4147" s="440"/>
      <c r="E4147" s="534"/>
      <c r="F4147" s="438"/>
    </row>
    <row r="4148" spans="3:6" ht="44.25" customHeight="1" x14ac:dyDescent="0.25">
      <c r="C4148" s="438"/>
      <c r="D4148" s="440"/>
      <c r="E4148" s="534"/>
      <c r="F4148" s="438"/>
    </row>
    <row r="4149" spans="3:6" ht="44.25" customHeight="1" x14ac:dyDescent="0.25">
      <c r="C4149" s="438"/>
      <c r="D4149" s="440"/>
      <c r="E4149" s="534"/>
      <c r="F4149" s="438"/>
    </row>
    <row r="4150" spans="3:6" ht="44.25" customHeight="1" x14ac:dyDescent="0.25">
      <c r="C4150" s="438"/>
      <c r="D4150" s="440"/>
      <c r="E4150" s="534"/>
      <c r="F4150" s="438"/>
    </row>
    <row r="4151" spans="3:6" ht="44.25" customHeight="1" x14ac:dyDescent="0.25">
      <c r="C4151" s="438"/>
      <c r="D4151" s="440"/>
      <c r="E4151" s="534"/>
      <c r="F4151" s="438"/>
    </row>
    <row r="4152" spans="3:6" ht="44.25" customHeight="1" x14ac:dyDescent="0.25">
      <c r="C4152" s="438"/>
      <c r="D4152" s="440"/>
      <c r="E4152" s="534"/>
      <c r="F4152" s="438"/>
    </row>
    <row r="4153" spans="3:6" ht="44.25" customHeight="1" x14ac:dyDescent="0.25">
      <c r="C4153" s="438"/>
      <c r="D4153" s="440"/>
      <c r="E4153" s="534"/>
      <c r="F4153" s="438"/>
    </row>
    <row r="4154" spans="3:6" ht="44.25" customHeight="1" x14ac:dyDescent="0.25">
      <c r="C4154" s="438"/>
      <c r="D4154" s="440"/>
      <c r="E4154" s="534"/>
      <c r="F4154" s="438"/>
    </row>
    <row r="4155" spans="3:6" ht="44.25" customHeight="1" x14ac:dyDescent="0.25">
      <c r="C4155" s="438"/>
      <c r="D4155" s="440"/>
      <c r="E4155" s="534"/>
      <c r="F4155" s="438"/>
    </row>
    <row r="4156" spans="3:6" ht="44.25" customHeight="1" x14ac:dyDescent="0.25">
      <c r="C4156" s="438"/>
      <c r="D4156" s="440"/>
      <c r="E4156" s="534"/>
      <c r="F4156" s="438"/>
    </row>
    <row r="4157" spans="3:6" ht="44.25" customHeight="1" x14ac:dyDescent="0.25">
      <c r="C4157" s="438"/>
      <c r="D4157" s="440"/>
      <c r="E4157" s="534"/>
      <c r="F4157" s="438"/>
    </row>
    <row r="4158" spans="3:6" ht="44.25" customHeight="1" x14ac:dyDescent="0.25">
      <c r="C4158" s="438"/>
      <c r="D4158" s="440"/>
      <c r="E4158" s="534"/>
      <c r="F4158" s="438"/>
    </row>
    <row r="4159" spans="3:6" ht="44.25" customHeight="1" x14ac:dyDescent="0.25">
      <c r="C4159" s="438"/>
      <c r="D4159" s="440"/>
      <c r="E4159" s="534"/>
      <c r="F4159" s="438"/>
    </row>
  </sheetData>
  <sheetProtection password="D0B3" sheet="1" objects="1" scenarios="1" formatColumns="0" formatRows="0" selectLockedCells="1"/>
  <mergeCells count="8">
    <mergeCell ref="G365:G376"/>
    <mergeCell ref="D460:D462"/>
    <mergeCell ref="A1:B1"/>
    <mergeCell ref="B56:D56"/>
    <mergeCell ref="B253:D253"/>
    <mergeCell ref="B272:D272"/>
    <mergeCell ref="B299:D299"/>
    <mergeCell ref="B364:D364"/>
  </mergeCells>
  <printOptions horizontalCentered="1"/>
  <pageMargins left="0.7" right="0.7" top="0" bottom="0"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Annex 3b RCH II Workplan</vt:lpstr>
      <vt:lpstr>Revised FMR  (CONSOLIDATED)</vt:lpstr>
      <vt:lpstr>NRHM Budget 2013-14</vt:lpstr>
      <vt:lpstr>NRHM State budget sheet 2013-14</vt:lpstr>
      <vt:lpstr>State Budget Summary</vt:lpstr>
      <vt:lpstr>Headwise budget 2013-14</vt:lpstr>
      <vt:lpstr>Headwise Summary</vt:lpstr>
      <vt:lpstr>'Headwise budget 2013-14'!_GoBack</vt:lpstr>
      <vt:lpstr>'Annex 3b RCH II Workplan'!Print_Area</vt:lpstr>
      <vt:lpstr>'NRHM Budget 2013-14'!Print_Area</vt:lpstr>
      <vt:lpstr>'Revised FMR  (CONSOLIDATED)'!Print_Area</vt:lpstr>
      <vt:lpstr>'Annex 3b RCH II Workplan'!Print_Titles</vt:lpstr>
      <vt:lpstr>'Headwise budget 2013-14'!Print_Titles</vt:lpstr>
      <vt:lpstr>'Headwise Summary'!Print_Titles</vt:lpstr>
      <vt:lpstr>'NRHM Budget 2013-14'!Print_Titles</vt:lpstr>
      <vt:lpstr>'NRHM State budget sheet 2013-14'!Print_Titles</vt:lpstr>
      <vt:lpstr>'Revised FMR  (CONSOLIDATED)'!Print_Titles</vt:lpstr>
      <vt:lpstr>'State Budget Summary'!Print_Titles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Rajeev</cp:lastModifiedBy>
  <cp:lastPrinted>2012-10-03T14:46:18Z</cp:lastPrinted>
  <dcterms:created xsi:type="dcterms:W3CDTF">2007-07-10T06:07:20Z</dcterms:created>
  <dcterms:modified xsi:type="dcterms:W3CDTF">2012-12-12T04:27:16Z</dcterms:modified>
</cp:coreProperties>
</file>